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petrf\Desktop\"/>
    </mc:Choice>
  </mc:AlternateContent>
  <bookViews>
    <workbookView xWindow="0" yWindow="0" windowWidth="0" windowHeight="0"/>
  </bookViews>
  <sheets>
    <sheet name="Rekapitulace stavby" sheetId="1" r:id="rId1"/>
    <sheet name="01.1 - Soupis prací - sta..." sheetId="2" r:id="rId2"/>
    <sheet name="01.4 - Soupis prací - tec..." sheetId="3" r:id="rId3"/>
    <sheet name="01.11 - Soupis prací - st..." sheetId="4" r:id="rId4"/>
    <sheet name="01.41 - Soupis prací - te..." sheetId="5" r:id="rId5"/>
    <sheet name="01.12 - Soupis prací - st..." sheetId="6" r:id="rId6"/>
    <sheet name="01.42 - Soupis prací - te..." sheetId="7" r:id="rId7"/>
    <sheet name="02 - SO 02 - Přípojky kan..." sheetId="8" r:id="rId8"/>
    <sheet name="03 - SO 03 - STL plynovod..." sheetId="9" r:id="rId9"/>
    <sheet name="04 - SO 04 - Zpevněné plochy" sheetId="10" r:id="rId10"/>
    <sheet name="VON - Vedlejší a ostatní ..." sheetId="11" r:id="rId11"/>
  </sheets>
  <definedNames>
    <definedName name="_xlnm.Print_Area" localSheetId="0">'Rekapitulace stavby'!$D$4:$AO$76,'Rekapitulace stavby'!$C$82:$AQ$105</definedName>
    <definedName name="_xlnm.Print_Titles" localSheetId="0">'Rekapitulace stavby'!$92:$92</definedName>
    <definedName name="_xlnm._FilterDatabase" localSheetId="1" hidden="1">'01.1 - Soupis prací - sta...'!$C$146:$L$2330</definedName>
    <definedName name="_xlnm.Print_Area" localSheetId="1">'01.1 - Soupis prací - sta...'!$C$4:$K$76,'01.1 - Soupis prací - sta...'!$C$82:$K$128,'01.1 - Soupis prací - sta...'!$C$134:$K$2330</definedName>
    <definedName name="_xlnm.Print_Titles" localSheetId="1">'01.1 - Soupis prací - sta...'!$146:$146</definedName>
    <definedName name="_xlnm._FilterDatabase" localSheetId="2" hidden="1">'01.4 - Soupis prací - tec...'!$C$120:$L$130</definedName>
    <definedName name="_xlnm.Print_Area" localSheetId="2">'01.4 - Soupis prací - tec...'!$C$4:$K$76,'01.4 - Soupis prací - tec...'!$C$82:$K$102,'01.4 - Soupis prací - tec...'!$C$108:$K$130</definedName>
    <definedName name="_xlnm.Print_Titles" localSheetId="2">'01.4 - Soupis prací - tec...'!$120:$120</definedName>
    <definedName name="_xlnm._FilterDatabase" localSheetId="3" hidden="1">'01.11 - Soupis prací - st...'!$C$146:$L$2330</definedName>
    <definedName name="_xlnm.Print_Area" localSheetId="3">'01.11 - Soupis prací - st...'!$C$4:$K$76,'01.11 - Soupis prací - st...'!$C$82:$K$128,'01.11 - Soupis prací - st...'!$C$134:$K$2330</definedName>
    <definedName name="_xlnm.Print_Titles" localSheetId="3">'01.11 - Soupis prací - st...'!$146:$146</definedName>
    <definedName name="_xlnm._FilterDatabase" localSheetId="4" hidden="1">'01.41 - Soupis prací - te...'!$C$120:$L$130</definedName>
    <definedName name="_xlnm.Print_Area" localSheetId="4">'01.41 - Soupis prací - te...'!$C$4:$K$76,'01.41 - Soupis prací - te...'!$C$82:$K$102,'01.41 - Soupis prací - te...'!$C$108:$K$130</definedName>
    <definedName name="_xlnm.Print_Titles" localSheetId="4">'01.41 - Soupis prací - te...'!$120:$120</definedName>
    <definedName name="_xlnm._FilterDatabase" localSheetId="5" hidden="1">'01.12 - Soupis prací - st...'!$C$146:$L$2330</definedName>
    <definedName name="_xlnm.Print_Area" localSheetId="5">'01.12 - Soupis prací - st...'!$C$4:$K$76,'01.12 - Soupis prací - st...'!$C$82:$K$128,'01.12 - Soupis prací - st...'!$C$134:$K$2330</definedName>
    <definedName name="_xlnm.Print_Titles" localSheetId="5">'01.12 - Soupis prací - st...'!$146:$146</definedName>
    <definedName name="_xlnm._FilterDatabase" localSheetId="6" hidden="1">'01.42 - Soupis prací - te...'!$C$120:$L$130</definedName>
    <definedName name="_xlnm.Print_Area" localSheetId="6">'01.42 - Soupis prací - te...'!$C$4:$K$76,'01.42 - Soupis prací - te...'!$C$82:$K$102,'01.42 - Soupis prací - te...'!$C$108:$K$130</definedName>
    <definedName name="_xlnm.Print_Titles" localSheetId="6">'01.42 - Soupis prací - te...'!$120:$120</definedName>
    <definedName name="_xlnm._FilterDatabase" localSheetId="7" hidden="1">'02 - SO 02 - Přípojky kan...'!$C$117:$L$121</definedName>
    <definedName name="_xlnm.Print_Area" localSheetId="7">'02 - SO 02 - Přípojky kan...'!$C$4:$K$76,'02 - SO 02 - Přípojky kan...'!$C$82:$K$99,'02 - SO 02 - Přípojky kan...'!$C$105:$K$121</definedName>
    <definedName name="_xlnm.Print_Titles" localSheetId="7">'02 - SO 02 - Přípojky kan...'!$117:$117</definedName>
    <definedName name="_xlnm._FilterDatabase" localSheetId="8" hidden="1">'03 - SO 03 - STL plynovod...'!$C$117:$L$122</definedName>
    <definedName name="_xlnm.Print_Area" localSheetId="8">'03 - SO 03 - STL plynovod...'!$C$4:$K$76,'03 - SO 03 - STL plynovod...'!$C$82:$K$99,'03 - SO 03 - STL plynovod...'!$C$105:$K$122</definedName>
    <definedName name="_xlnm.Print_Titles" localSheetId="8">'03 - SO 03 - STL plynovod...'!$117:$117</definedName>
    <definedName name="_xlnm._FilterDatabase" localSheetId="9" hidden="1">'04 - SO 04 - Zpevněné plochy'!$C$117:$L$121</definedName>
    <definedName name="_xlnm.Print_Area" localSheetId="9">'04 - SO 04 - Zpevněné plochy'!$C$4:$K$76,'04 - SO 04 - Zpevněné plochy'!$C$82:$K$99,'04 - SO 04 - Zpevněné plochy'!$C$105:$K$121</definedName>
    <definedName name="_xlnm.Print_Titles" localSheetId="9">'04 - SO 04 - Zpevněné plochy'!$117:$117</definedName>
    <definedName name="_xlnm._FilterDatabase" localSheetId="10" hidden="1">'VON - Vedlejší a ostatní ...'!$C$121:$L$137</definedName>
    <definedName name="_xlnm.Print_Area" localSheetId="10">'VON - Vedlejší a ostatní ...'!$C$4:$K$76,'VON - Vedlejší a ostatní ...'!$C$82:$K$103,'VON - Vedlejší a ostatní ...'!$C$109:$K$137</definedName>
    <definedName name="_xlnm.Print_Titles" localSheetId="10">'VON - Vedlejší a ostatní ...'!$121:$121</definedName>
  </definedNames>
  <calcPr/>
</workbook>
</file>

<file path=xl/calcChain.xml><?xml version="1.0" encoding="utf-8"?>
<calcChain xmlns="http://schemas.openxmlformats.org/spreadsheetml/2006/main">
  <c i="11" l="1" r="K39"/>
  <c r="K38"/>
  <c i="1" r="BA104"/>
  <c i="11" r="K37"/>
  <c i="1" r="AZ104"/>
  <c i="11" r="BI137"/>
  <c r="BH137"/>
  <c r="BG137"/>
  <c r="BE137"/>
  <c r="X137"/>
  <c r="X136"/>
  <c r="V137"/>
  <c r="V136"/>
  <c r="T137"/>
  <c r="T136"/>
  <c r="P137"/>
  <c r="BI135"/>
  <c r="BH135"/>
  <c r="BG135"/>
  <c r="BE135"/>
  <c r="X135"/>
  <c r="X134"/>
  <c r="V135"/>
  <c r="V134"/>
  <c r="T135"/>
  <c r="T134"/>
  <c r="P135"/>
  <c r="BI133"/>
  <c r="BH133"/>
  <c r="BG133"/>
  <c r="BE133"/>
  <c r="X133"/>
  <c r="V133"/>
  <c r="T133"/>
  <c r="P133"/>
  <c r="BI132"/>
  <c r="BH132"/>
  <c r="BG132"/>
  <c r="BE132"/>
  <c r="X132"/>
  <c r="V132"/>
  <c r="T132"/>
  <c r="P132"/>
  <c r="BI130"/>
  <c r="BH130"/>
  <c r="BG130"/>
  <c r="BE130"/>
  <c r="X130"/>
  <c r="V130"/>
  <c r="T130"/>
  <c r="P130"/>
  <c r="BI129"/>
  <c r="BH129"/>
  <c r="BG129"/>
  <c r="BE129"/>
  <c r="X129"/>
  <c r="V129"/>
  <c r="T129"/>
  <c r="P129"/>
  <c r="BI128"/>
  <c r="BH128"/>
  <c r="BG128"/>
  <c r="BE128"/>
  <c r="X128"/>
  <c r="V128"/>
  <c r="T128"/>
  <c r="P128"/>
  <c r="BI127"/>
  <c r="BH127"/>
  <c r="BG127"/>
  <c r="BE127"/>
  <c r="X127"/>
  <c r="V127"/>
  <c r="T127"/>
  <c r="P127"/>
  <c r="BI125"/>
  <c r="BH125"/>
  <c r="BG125"/>
  <c r="BE125"/>
  <c r="X125"/>
  <c r="X124"/>
  <c r="V125"/>
  <c r="V124"/>
  <c r="T125"/>
  <c r="T124"/>
  <c r="P125"/>
  <c r="F116"/>
  <c r="E114"/>
  <c r="F89"/>
  <c r="E87"/>
  <c r="J24"/>
  <c r="E24"/>
  <c r="J92"/>
  <c r="J23"/>
  <c r="J21"/>
  <c r="E21"/>
  <c r="J118"/>
  <c r="J20"/>
  <c r="J18"/>
  <c r="E18"/>
  <c r="F119"/>
  <c r="J17"/>
  <c r="J15"/>
  <c r="E15"/>
  <c r="F118"/>
  <c r="J14"/>
  <c r="J12"/>
  <c r="J116"/>
  <c r="E7"/>
  <c r="E85"/>
  <c i="10" r="K39"/>
  <c r="K38"/>
  <c i="1" r="BA103"/>
  <c i="10" r="K37"/>
  <c i="1" r="AZ103"/>
  <c i="10" r="BI121"/>
  <c r="BH121"/>
  <c r="BG121"/>
  <c r="BF121"/>
  <c r="X121"/>
  <c r="X120"/>
  <c r="X119"/>
  <c r="X118"/>
  <c r="V121"/>
  <c r="V120"/>
  <c r="V119"/>
  <c r="V118"/>
  <c r="T121"/>
  <c r="T120"/>
  <c r="T119"/>
  <c r="T118"/>
  <c i="1" r="AW103"/>
  <c i="10" r="P121"/>
  <c r="F112"/>
  <c r="E110"/>
  <c r="F89"/>
  <c r="E87"/>
  <c r="J24"/>
  <c r="E24"/>
  <c r="J92"/>
  <c r="J23"/>
  <c r="J21"/>
  <c r="E21"/>
  <c r="J91"/>
  <c r="J20"/>
  <c r="J18"/>
  <c r="E18"/>
  <c r="F92"/>
  <c r="J17"/>
  <c r="J15"/>
  <c r="E15"/>
  <c r="F114"/>
  <c r="J14"/>
  <c r="J12"/>
  <c r="J112"/>
  <c r="E7"/>
  <c r="E85"/>
  <c i="9" r="K39"/>
  <c r="K38"/>
  <c i="1" r="BA102"/>
  <c i="9" r="K37"/>
  <c i="1" r="AZ102"/>
  <c i="9" r="BI122"/>
  <c r="BH122"/>
  <c r="BG122"/>
  <c r="BF122"/>
  <c r="X122"/>
  <c r="V122"/>
  <c r="T122"/>
  <c r="P122"/>
  <c r="BI121"/>
  <c r="BH121"/>
  <c r="BG121"/>
  <c r="BF121"/>
  <c r="X121"/>
  <c r="V121"/>
  <c r="T121"/>
  <c r="P121"/>
  <c r="F112"/>
  <c r="E110"/>
  <c r="F89"/>
  <c r="E87"/>
  <c r="J24"/>
  <c r="E24"/>
  <c r="J92"/>
  <c r="J23"/>
  <c r="J21"/>
  <c r="E21"/>
  <c r="J91"/>
  <c r="J20"/>
  <c r="J18"/>
  <c r="E18"/>
  <c r="F92"/>
  <c r="J17"/>
  <c r="J15"/>
  <c r="E15"/>
  <c r="F114"/>
  <c r="J14"/>
  <c r="J12"/>
  <c r="J112"/>
  <c r="E7"/>
  <c r="E85"/>
  <c i="8" r="K39"/>
  <c r="K38"/>
  <c i="1" r="BA101"/>
  <c i="8" r="K37"/>
  <c i="1" r="AZ101"/>
  <c i="8" r="BI121"/>
  <c r="BH121"/>
  <c r="BG121"/>
  <c r="BF121"/>
  <c r="X121"/>
  <c r="X120"/>
  <c r="X119"/>
  <c r="X118"/>
  <c r="V121"/>
  <c r="V120"/>
  <c r="V119"/>
  <c r="V118"/>
  <c r="T121"/>
  <c r="T120"/>
  <c r="T119"/>
  <c r="T118"/>
  <c i="1" r="AW101"/>
  <c i="8" r="P121"/>
  <c r="F112"/>
  <c r="E110"/>
  <c r="F89"/>
  <c r="E87"/>
  <c r="J24"/>
  <c r="E24"/>
  <c r="J92"/>
  <c r="J23"/>
  <c r="J21"/>
  <c r="E21"/>
  <c r="J114"/>
  <c r="J20"/>
  <c r="J18"/>
  <c r="E18"/>
  <c r="F92"/>
  <c r="J17"/>
  <c r="J15"/>
  <c r="E15"/>
  <c r="F91"/>
  <c r="J14"/>
  <c r="J12"/>
  <c r="J112"/>
  <c r="E7"/>
  <c r="E85"/>
  <c i="7" r="K39"/>
  <c r="K38"/>
  <c i="1" r="BA100"/>
  <c i="7" r="K37"/>
  <c i="1" r="AZ100"/>
  <c i="7" r="BI130"/>
  <c r="BH130"/>
  <c r="BG130"/>
  <c r="BE130"/>
  <c r="X130"/>
  <c r="X129"/>
  <c r="V130"/>
  <c r="V129"/>
  <c r="T130"/>
  <c r="T129"/>
  <c r="P130"/>
  <c r="BI128"/>
  <c r="BH128"/>
  <c r="BG128"/>
  <c r="BE128"/>
  <c r="X128"/>
  <c r="X127"/>
  <c r="V128"/>
  <c r="V127"/>
  <c r="T128"/>
  <c r="T127"/>
  <c r="P128"/>
  <c r="BI126"/>
  <c r="BH126"/>
  <c r="BG126"/>
  <c r="BE126"/>
  <c r="X126"/>
  <c r="X125"/>
  <c r="V126"/>
  <c r="V125"/>
  <c r="T126"/>
  <c r="T125"/>
  <c r="P126"/>
  <c r="BI124"/>
  <c r="BH124"/>
  <c r="BG124"/>
  <c r="BE124"/>
  <c r="X124"/>
  <c r="X123"/>
  <c r="X122"/>
  <c r="X121"/>
  <c r="V124"/>
  <c r="V123"/>
  <c r="T124"/>
  <c r="T123"/>
  <c r="T122"/>
  <c r="T121"/>
  <c i="1" r="AW100"/>
  <c i="7" r="P124"/>
  <c r="F115"/>
  <c r="E113"/>
  <c r="F89"/>
  <c r="E87"/>
  <c r="J24"/>
  <c r="E24"/>
  <c r="J118"/>
  <c r="J23"/>
  <c r="J21"/>
  <c r="E21"/>
  <c r="J91"/>
  <c r="J20"/>
  <c r="J18"/>
  <c r="E18"/>
  <c r="F118"/>
  <c r="J17"/>
  <c r="J15"/>
  <c r="E15"/>
  <c r="F117"/>
  <c r="J14"/>
  <c r="J12"/>
  <c r="J89"/>
  <c r="E7"/>
  <c r="E85"/>
  <c i="6" r="K39"/>
  <c r="K38"/>
  <c i="1" r="BA99"/>
  <c i="6" r="K37"/>
  <c i="1" r="AZ99"/>
  <c i="6" r="BI2330"/>
  <c r="BH2330"/>
  <c r="BG2330"/>
  <c r="BE2330"/>
  <c r="X2330"/>
  <c r="X2329"/>
  <c r="V2330"/>
  <c r="V2329"/>
  <c r="T2330"/>
  <c r="T2329"/>
  <c r="P2330"/>
  <c r="BI2328"/>
  <c r="BH2328"/>
  <c r="BG2328"/>
  <c r="BE2328"/>
  <c r="X2328"/>
  <c r="X2327"/>
  <c r="V2328"/>
  <c r="V2327"/>
  <c r="T2328"/>
  <c r="T2327"/>
  <c r="P2328"/>
  <c r="BI2326"/>
  <c r="BH2326"/>
  <c r="BG2326"/>
  <c r="BE2326"/>
  <c r="X2326"/>
  <c r="V2326"/>
  <c r="T2326"/>
  <c r="P2326"/>
  <c r="BI2317"/>
  <c r="BH2317"/>
  <c r="BG2317"/>
  <c r="BE2317"/>
  <c r="X2317"/>
  <c r="V2317"/>
  <c r="T2317"/>
  <c r="P2317"/>
  <c r="BI2312"/>
  <c r="BH2312"/>
  <c r="BG2312"/>
  <c r="BE2312"/>
  <c r="X2312"/>
  <c r="V2312"/>
  <c r="T2312"/>
  <c r="P2312"/>
  <c r="BI2265"/>
  <c r="BH2265"/>
  <c r="BG2265"/>
  <c r="BE2265"/>
  <c r="X2265"/>
  <c r="V2265"/>
  <c r="T2265"/>
  <c r="P2265"/>
  <c r="BI2263"/>
  <c r="BH2263"/>
  <c r="BG2263"/>
  <c r="BE2263"/>
  <c r="X2263"/>
  <c r="V2263"/>
  <c r="T2263"/>
  <c r="P2263"/>
  <c r="BI2262"/>
  <c r="BH2262"/>
  <c r="BG2262"/>
  <c r="BE2262"/>
  <c r="X2262"/>
  <c r="V2262"/>
  <c r="T2262"/>
  <c r="P2262"/>
  <c r="BI2261"/>
  <c r="BH2261"/>
  <c r="BG2261"/>
  <c r="BE2261"/>
  <c r="X2261"/>
  <c r="V2261"/>
  <c r="T2261"/>
  <c r="P2261"/>
  <c r="BI2260"/>
  <c r="BH2260"/>
  <c r="BG2260"/>
  <c r="BE2260"/>
  <c r="X2260"/>
  <c r="V2260"/>
  <c r="T2260"/>
  <c r="P2260"/>
  <c r="BI2259"/>
  <c r="BH2259"/>
  <c r="BG2259"/>
  <c r="BE2259"/>
  <c r="X2259"/>
  <c r="V2259"/>
  <c r="T2259"/>
  <c r="P2259"/>
  <c r="BI2258"/>
  <c r="BH2258"/>
  <c r="BG2258"/>
  <c r="BE2258"/>
  <c r="X2258"/>
  <c r="V2258"/>
  <c r="T2258"/>
  <c r="P2258"/>
  <c r="BI2257"/>
  <c r="BH2257"/>
  <c r="BG2257"/>
  <c r="BE2257"/>
  <c r="X2257"/>
  <c r="V2257"/>
  <c r="T2257"/>
  <c r="P2257"/>
  <c r="BI2256"/>
  <c r="BH2256"/>
  <c r="BG2256"/>
  <c r="BE2256"/>
  <c r="X2256"/>
  <c r="V2256"/>
  <c r="T2256"/>
  <c r="P2256"/>
  <c r="BI2254"/>
  <c r="BH2254"/>
  <c r="BG2254"/>
  <c r="BE2254"/>
  <c r="X2254"/>
  <c r="V2254"/>
  <c r="T2254"/>
  <c r="P2254"/>
  <c r="BI2253"/>
  <c r="BH2253"/>
  <c r="BG2253"/>
  <c r="BE2253"/>
  <c r="X2253"/>
  <c r="V2253"/>
  <c r="T2253"/>
  <c r="P2253"/>
  <c r="BI2250"/>
  <c r="BH2250"/>
  <c r="BG2250"/>
  <c r="BE2250"/>
  <c r="X2250"/>
  <c r="V2250"/>
  <c r="T2250"/>
  <c r="P2250"/>
  <c r="BI2249"/>
  <c r="BH2249"/>
  <c r="BG2249"/>
  <c r="BE2249"/>
  <c r="X2249"/>
  <c r="V2249"/>
  <c r="T2249"/>
  <c r="P2249"/>
  <c r="BI2245"/>
  <c r="BH2245"/>
  <c r="BG2245"/>
  <c r="BE2245"/>
  <c r="X2245"/>
  <c r="V2245"/>
  <c r="T2245"/>
  <c r="P2245"/>
  <c r="BI2241"/>
  <c r="BH2241"/>
  <c r="BG2241"/>
  <c r="BE2241"/>
  <c r="X2241"/>
  <c r="V2241"/>
  <c r="T2241"/>
  <c r="P2241"/>
  <c r="BI2239"/>
  <c r="BH2239"/>
  <c r="BG2239"/>
  <c r="BE2239"/>
  <c r="X2239"/>
  <c r="V2239"/>
  <c r="T2239"/>
  <c r="P2239"/>
  <c r="BI2227"/>
  <c r="BH2227"/>
  <c r="BG2227"/>
  <c r="BE2227"/>
  <c r="X2227"/>
  <c r="V2227"/>
  <c r="T2227"/>
  <c r="P2227"/>
  <c r="BI2219"/>
  <c r="BH2219"/>
  <c r="BG2219"/>
  <c r="BE2219"/>
  <c r="X2219"/>
  <c r="V2219"/>
  <c r="T2219"/>
  <c r="P2219"/>
  <c r="BI2217"/>
  <c r="BH2217"/>
  <c r="BG2217"/>
  <c r="BE2217"/>
  <c r="X2217"/>
  <c r="V2217"/>
  <c r="T2217"/>
  <c r="P2217"/>
  <c r="BI2214"/>
  <c r="BH2214"/>
  <c r="BG2214"/>
  <c r="BE2214"/>
  <c r="X2214"/>
  <c r="V2214"/>
  <c r="T2214"/>
  <c r="P2214"/>
  <c r="BI2204"/>
  <c r="BH2204"/>
  <c r="BG2204"/>
  <c r="BE2204"/>
  <c r="X2204"/>
  <c r="V2204"/>
  <c r="T2204"/>
  <c r="P2204"/>
  <c r="BI2201"/>
  <c r="BH2201"/>
  <c r="BG2201"/>
  <c r="BE2201"/>
  <c r="X2201"/>
  <c r="V2201"/>
  <c r="T2201"/>
  <c r="P2201"/>
  <c r="BI2187"/>
  <c r="BH2187"/>
  <c r="BG2187"/>
  <c r="BE2187"/>
  <c r="X2187"/>
  <c r="V2187"/>
  <c r="T2187"/>
  <c r="P2187"/>
  <c r="BI2182"/>
  <c r="BH2182"/>
  <c r="BG2182"/>
  <c r="BE2182"/>
  <c r="X2182"/>
  <c r="V2182"/>
  <c r="T2182"/>
  <c r="P2182"/>
  <c r="BI2177"/>
  <c r="BH2177"/>
  <c r="BG2177"/>
  <c r="BE2177"/>
  <c r="X2177"/>
  <c r="V2177"/>
  <c r="T2177"/>
  <c r="P2177"/>
  <c r="BI2174"/>
  <c r="BH2174"/>
  <c r="BG2174"/>
  <c r="BE2174"/>
  <c r="X2174"/>
  <c r="V2174"/>
  <c r="T2174"/>
  <c r="P2174"/>
  <c r="BI2172"/>
  <c r="BH2172"/>
  <c r="BG2172"/>
  <c r="BE2172"/>
  <c r="X2172"/>
  <c r="V2172"/>
  <c r="T2172"/>
  <c r="P2172"/>
  <c r="BI2170"/>
  <c r="BH2170"/>
  <c r="BG2170"/>
  <c r="BE2170"/>
  <c r="X2170"/>
  <c r="V2170"/>
  <c r="T2170"/>
  <c r="P2170"/>
  <c r="BI2167"/>
  <c r="BH2167"/>
  <c r="BG2167"/>
  <c r="BE2167"/>
  <c r="X2167"/>
  <c r="V2167"/>
  <c r="T2167"/>
  <c r="P2167"/>
  <c r="BI2166"/>
  <c r="BH2166"/>
  <c r="BG2166"/>
  <c r="BE2166"/>
  <c r="X2166"/>
  <c r="V2166"/>
  <c r="T2166"/>
  <c r="P2166"/>
  <c r="BI2165"/>
  <c r="BH2165"/>
  <c r="BG2165"/>
  <c r="BE2165"/>
  <c r="X2165"/>
  <c r="V2165"/>
  <c r="T2165"/>
  <c r="P2165"/>
  <c r="BI2162"/>
  <c r="BH2162"/>
  <c r="BG2162"/>
  <c r="BE2162"/>
  <c r="X2162"/>
  <c r="V2162"/>
  <c r="T2162"/>
  <c r="P2162"/>
  <c r="BI2156"/>
  <c r="BH2156"/>
  <c r="BG2156"/>
  <c r="BE2156"/>
  <c r="X2156"/>
  <c r="V2156"/>
  <c r="T2156"/>
  <c r="P2156"/>
  <c r="BI2149"/>
  <c r="BH2149"/>
  <c r="BG2149"/>
  <c r="BE2149"/>
  <c r="X2149"/>
  <c r="V2149"/>
  <c r="T2149"/>
  <c r="P2149"/>
  <c r="BI2147"/>
  <c r="BH2147"/>
  <c r="BG2147"/>
  <c r="BE2147"/>
  <c r="X2147"/>
  <c r="V2147"/>
  <c r="T2147"/>
  <c r="P2147"/>
  <c r="BI2145"/>
  <c r="BH2145"/>
  <c r="BG2145"/>
  <c r="BE2145"/>
  <c r="X2145"/>
  <c r="V2145"/>
  <c r="T2145"/>
  <c r="P2145"/>
  <c r="BI2142"/>
  <c r="BH2142"/>
  <c r="BG2142"/>
  <c r="BE2142"/>
  <c r="X2142"/>
  <c r="V2142"/>
  <c r="T2142"/>
  <c r="P2142"/>
  <c r="BI2136"/>
  <c r="BH2136"/>
  <c r="BG2136"/>
  <c r="BE2136"/>
  <c r="X2136"/>
  <c r="V2136"/>
  <c r="T2136"/>
  <c r="P2136"/>
  <c r="BI2134"/>
  <c r="BH2134"/>
  <c r="BG2134"/>
  <c r="BE2134"/>
  <c r="X2134"/>
  <c r="V2134"/>
  <c r="T2134"/>
  <c r="P2134"/>
  <c r="BI2133"/>
  <c r="BH2133"/>
  <c r="BG2133"/>
  <c r="BE2133"/>
  <c r="X2133"/>
  <c r="V2133"/>
  <c r="T2133"/>
  <c r="P2133"/>
  <c r="BI2131"/>
  <c r="BH2131"/>
  <c r="BG2131"/>
  <c r="BE2131"/>
  <c r="X2131"/>
  <c r="V2131"/>
  <c r="T2131"/>
  <c r="P2131"/>
  <c r="BI2122"/>
  <c r="BH2122"/>
  <c r="BG2122"/>
  <c r="BE2122"/>
  <c r="X2122"/>
  <c r="X2121"/>
  <c r="V2122"/>
  <c r="V2121"/>
  <c r="T2122"/>
  <c r="T2121"/>
  <c r="P2122"/>
  <c r="BI2119"/>
  <c r="BH2119"/>
  <c r="BG2119"/>
  <c r="BE2119"/>
  <c r="X2119"/>
  <c r="V2119"/>
  <c r="T2119"/>
  <c r="P2119"/>
  <c r="BI2118"/>
  <c r="BH2118"/>
  <c r="BG2118"/>
  <c r="BE2118"/>
  <c r="X2118"/>
  <c r="V2118"/>
  <c r="T2118"/>
  <c r="P2118"/>
  <c r="BI2113"/>
  <c r="BH2113"/>
  <c r="BG2113"/>
  <c r="BE2113"/>
  <c r="X2113"/>
  <c r="V2113"/>
  <c r="T2113"/>
  <c r="P2113"/>
  <c r="BI2104"/>
  <c r="BH2104"/>
  <c r="BG2104"/>
  <c r="BE2104"/>
  <c r="X2104"/>
  <c r="V2104"/>
  <c r="T2104"/>
  <c r="P2104"/>
  <c r="BI2102"/>
  <c r="BH2102"/>
  <c r="BG2102"/>
  <c r="BE2102"/>
  <c r="X2102"/>
  <c r="V2102"/>
  <c r="T2102"/>
  <c r="P2102"/>
  <c r="BI2100"/>
  <c r="BH2100"/>
  <c r="BG2100"/>
  <c r="BE2100"/>
  <c r="X2100"/>
  <c r="V2100"/>
  <c r="T2100"/>
  <c r="P2100"/>
  <c r="BI2098"/>
  <c r="BH2098"/>
  <c r="BG2098"/>
  <c r="BE2098"/>
  <c r="X2098"/>
  <c r="V2098"/>
  <c r="T2098"/>
  <c r="P2098"/>
  <c r="BI2096"/>
  <c r="BH2096"/>
  <c r="BG2096"/>
  <c r="BE2096"/>
  <c r="X2096"/>
  <c r="V2096"/>
  <c r="T2096"/>
  <c r="P2096"/>
  <c r="BI2093"/>
  <c r="BH2093"/>
  <c r="BG2093"/>
  <c r="BE2093"/>
  <c r="X2093"/>
  <c r="V2093"/>
  <c r="T2093"/>
  <c r="P2093"/>
  <c r="BI2083"/>
  <c r="BH2083"/>
  <c r="BG2083"/>
  <c r="BE2083"/>
  <c r="X2083"/>
  <c r="V2083"/>
  <c r="T2083"/>
  <c r="P2083"/>
  <c r="BI2080"/>
  <c r="BH2080"/>
  <c r="BG2080"/>
  <c r="BE2080"/>
  <c r="X2080"/>
  <c r="V2080"/>
  <c r="T2080"/>
  <c r="P2080"/>
  <c r="BI2068"/>
  <c r="BH2068"/>
  <c r="BG2068"/>
  <c r="BE2068"/>
  <c r="X2068"/>
  <c r="V2068"/>
  <c r="T2068"/>
  <c r="P2068"/>
  <c r="BI2065"/>
  <c r="BH2065"/>
  <c r="BG2065"/>
  <c r="BE2065"/>
  <c r="X2065"/>
  <c r="V2065"/>
  <c r="T2065"/>
  <c r="P2065"/>
  <c r="BI2058"/>
  <c r="BH2058"/>
  <c r="BG2058"/>
  <c r="BE2058"/>
  <c r="X2058"/>
  <c r="V2058"/>
  <c r="T2058"/>
  <c r="P2058"/>
  <c r="BI2043"/>
  <c r="BH2043"/>
  <c r="BG2043"/>
  <c r="BE2043"/>
  <c r="X2043"/>
  <c r="V2043"/>
  <c r="T2043"/>
  <c r="P2043"/>
  <c r="BI2040"/>
  <c r="BH2040"/>
  <c r="BG2040"/>
  <c r="BE2040"/>
  <c r="X2040"/>
  <c r="V2040"/>
  <c r="T2040"/>
  <c r="P2040"/>
  <c r="BI2033"/>
  <c r="BH2033"/>
  <c r="BG2033"/>
  <c r="BE2033"/>
  <c r="X2033"/>
  <c r="V2033"/>
  <c r="T2033"/>
  <c r="P2033"/>
  <c r="BI2031"/>
  <c r="BH2031"/>
  <c r="BG2031"/>
  <c r="BE2031"/>
  <c r="X2031"/>
  <c r="V2031"/>
  <c r="T2031"/>
  <c r="P2031"/>
  <c r="BI2023"/>
  <c r="BH2023"/>
  <c r="BG2023"/>
  <c r="BE2023"/>
  <c r="X2023"/>
  <c r="V2023"/>
  <c r="T2023"/>
  <c r="P2023"/>
  <c r="BI2018"/>
  <c r="BH2018"/>
  <c r="BG2018"/>
  <c r="BE2018"/>
  <c r="X2018"/>
  <c r="V2018"/>
  <c r="T2018"/>
  <c r="P2018"/>
  <c r="BI2015"/>
  <c r="BH2015"/>
  <c r="BG2015"/>
  <c r="BE2015"/>
  <c r="X2015"/>
  <c r="V2015"/>
  <c r="T2015"/>
  <c r="P2015"/>
  <c r="BI2010"/>
  <c r="BH2010"/>
  <c r="BG2010"/>
  <c r="BE2010"/>
  <c r="X2010"/>
  <c r="V2010"/>
  <c r="T2010"/>
  <c r="P2010"/>
  <c r="BI2007"/>
  <c r="BH2007"/>
  <c r="BG2007"/>
  <c r="BE2007"/>
  <c r="X2007"/>
  <c r="V2007"/>
  <c r="T2007"/>
  <c r="P2007"/>
  <c r="BI2002"/>
  <c r="BH2002"/>
  <c r="BG2002"/>
  <c r="BE2002"/>
  <c r="X2002"/>
  <c r="V2002"/>
  <c r="T2002"/>
  <c r="P2002"/>
  <c r="BI2001"/>
  <c r="BH2001"/>
  <c r="BG2001"/>
  <c r="BE2001"/>
  <c r="X2001"/>
  <c r="V2001"/>
  <c r="T2001"/>
  <c r="P2001"/>
  <c r="BI1995"/>
  <c r="BH1995"/>
  <c r="BG1995"/>
  <c r="BE1995"/>
  <c r="X1995"/>
  <c r="V1995"/>
  <c r="T1995"/>
  <c r="P1995"/>
  <c r="BI1993"/>
  <c r="BH1993"/>
  <c r="BG1993"/>
  <c r="BE1993"/>
  <c r="X1993"/>
  <c r="V1993"/>
  <c r="T1993"/>
  <c r="P1993"/>
  <c r="BI1991"/>
  <c r="BH1991"/>
  <c r="BG1991"/>
  <c r="BE1991"/>
  <c r="X1991"/>
  <c r="V1991"/>
  <c r="T1991"/>
  <c r="P1991"/>
  <c r="BI1989"/>
  <c r="BH1989"/>
  <c r="BG1989"/>
  <c r="BE1989"/>
  <c r="X1989"/>
  <c r="V1989"/>
  <c r="T1989"/>
  <c r="P1989"/>
  <c r="BI1987"/>
  <c r="BH1987"/>
  <c r="BG1987"/>
  <c r="BE1987"/>
  <c r="X1987"/>
  <c r="V1987"/>
  <c r="T1987"/>
  <c r="P1987"/>
  <c r="BI1985"/>
  <c r="BH1985"/>
  <c r="BG1985"/>
  <c r="BE1985"/>
  <c r="X1985"/>
  <c r="V1985"/>
  <c r="T1985"/>
  <c r="P1985"/>
  <c r="BI1982"/>
  <c r="BH1982"/>
  <c r="BG1982"/>
  <c r="BE1982"/>
  <c r="X1982"/>
  <c r="V1982"/>
  <c r="T1982"/>
  <c r="P1982"/>
  <c r="BI1981"/>
  <c r="BH1981"/>
  <c r="BG1981"/>
  <c r="BE1981"/>
  <c r="X1981"/>
  <c r="V1981"/>
  <c r="T1981"/>
  <c r="P1981"/>
  <c r="BI1980"/>
  <c r="BH1980"/>
  <c r="BG1980"/>
  <c r="BE1980"/>
  <c r="X1980"/>
  <c r="V1980"/>
  <c r="T1980"/>
  <c r="P1980"/>
  <c r="BI1979"/>
  <c r="BH1979"/>
  <c r="BG1979"/>
  <c r="BE1979"/>
  <c r="X1979"/>
  <c r="V1979"/>
  <c r="T1979"/>
  <c r="P1979"/>
  <c r="BI1978"/>
  <c r="BH1978"/>
  <c r="BG1978"/>
  <c r="BE1978"/>
  <c r="X1978"/>
  <c r="V1978"/>
  <c r="T1978"/>
  <c r="P1978"/>
  <c r="BI1972"/>
  <c r="BH1972"/>
  <c r="BG1972"/>
  <c r="BE1972"/>
  <c r="X1972"/>
  <c r="V1972"/>
  <c r="T1972"/>
  <c r="P1972"/>
  <c r="BI1969"/>
  <c r="BH1969"/>
  <c r="BG1969"/>
  <c r="BE1969"/>
  <c r="X1969"/>
  <c r="V1969"/>
  <c r="T1969"/>
  <c r="P1969"/>
  <c r="BI1962"/>
  <c r="BH1962"/>
  <c r="BG1962"/>
  <c r="BE1962"/>
  <c r="X1962"/>
  <c r="V1962"/>
  <c r="T1962"/>
  <c r="P1962"/>
  <c r="BI1961"/>
  <c r="BH1961"/>
  <c r="BG1961"/>
  <c r="BE1961"/>
  <c r="X1961"/>
  <c r="V1961"/>
  <c r="T1961"/>
  <c r="P1961"/>
  <c r="BI1955"/>
  <c r="BH1955"/>
  <c r="BG1955"/>
  <c r="BE1955"/>
  <c r="X1955"/>
  <c r="V1955"/>
  <c r="T1955"/>
  <c r="P1955"/>
  <c r="BI1954"/>
  <c r="BH1954"/>
  <c r="BG1954"/>
  <c r="BE1954"/>
  <c r="X1954"/>
  <c r="V1954"/>
  <c r="T1954"/>
  <c r="P1954"/>
  <c r="BI1948"/>
  <c r="BH1948"/>
  <c r="BG1948"/>
  <c r="BE1948"/>
  <c r="X1948"/>
  <c r="V1948"/>
  <c r="T1948"/>
  <c r="P1948"/>
  <c r="BI1947"/>
  <c r="BH1947"/>
  <c r="BG1947"/>
  <c r="BE1947"/>
  <c r="X1947"/>
  <c r="V1947"/>
  <c r="T1947"/>
  <c r="P1947"/>
  <c r="BI1944"/>
  <c r="BH1944"/>
  <c r="BG1944"/>
  <c r="BE1944"/>
  <c r="X1944"/>
  <c r="V1944"/>
  <c r="T1944"/>
  <c r="P1944"/>
  <c r="BI1941"/>
  <c r="BH1941"/>
  <c r="BG1941"/>
  <c r="BE1941"/>
  <c r="X1941"/>
  <c r="V1941"/>
  <c r="T1941"/>
  <c r="P1941"/>
  <c r="BI1931"/>
  <c r="BH1931"/>
  <c r="BG1931"/>
  <c r="BE1931"/>
  <c r="X1931"/>
  <c r="V1931"/>
  <c r="T1931"/>
  <c r="P1931"/>
  <c r="BI1928"/>
  <c r="BH1928"/>
  <c r="BG1928"/>
  <c r="BE1928"/>
  <c r="X1928"/>
  <c r="V1928"/>
  <c r="T1928"/>
  <c r="P1928"/>
  <c r="BI1925"/>
  <c r="BH1925"/>
  <c r="BG1925"/>
  <c r="BE1925"/>
  <c r="X1925"/>
  <c r="V1925"/>
  <c r="T1925"/>
  <c r="P1925"/>
  <c r="BI1922"/>
  <c r="BH1922"/>
  <c r="BG1922"/>
  <c r="BE1922"/>
  <c r="X1922"/>
  <c r="V1922"/>
  <c r="T1922"/>
  <c r="P1922"/>
  <c r="BI1912"/>
  <c r="BH1912"/>
  <c r="BG1912"/>
  <c r="BE1912"/>
  <c r="X1912"/>
  <c r="V1912"/>
  <c r="T1912"/>
  <c r="P1912"/>
  <c r="BI1909"/>
  <c r="BH1909"/>
  <c r="BG1909"/>
  <c r="BE1909"/>
  <c r="X1909"/>
  <c r="V1909"/>
  <c r="T1909"/>
  <c r="P1909"/>
  <c r="BI1908"/>
  <c r="BH1908"/>
  <c r="BG1908"/>
  <c r="BE1908"/>
  <c r="X1908"/>
  <c r="V1908"/>
  <c r="T1908"/>
  <c r="P1908"/>
  <c r="BI1907"/>
  <c r="BH1907"/>
  <c r="BG1907"/>
  <c r="BE1907"/>
  <c r="X1907"/>
  <c r="V1907"/>
  <c r="T1907"/>
  <c r="P1907"/>
  <c r="BI1901"/>
  <c r="BH1901"/>
  <c r="BG1901"/>
  <c r="BE1901"/>
  <c r="X1901"/>
  <c r="V1901"/>
  <c r="T1901"/>
  <c r="P1901"/>
  <c r="BI1900"/>
  <c r="BH1900"/>
  <c r="BG1900"/>
  <c r="BE1900"/>
  <c r="X1900"/>
  <c r="V1900"/>
  <c r="T1900"/>
  <c r="P1900"/>
  <c r="BI1899"/>
  <c r="BH1899"/>
  <c r="BG1899"/>
  <c r="BE1899"/>
  <c r="X1899"/>
  <c r="V1899"/>
  <c r="T1899"/>
  <c r="P1899"/>
  <c r="BI1896"/>
  <c r="BH1896"/>
  <c r="BG1896"/>
  <c r="BE1896"/>
  <c r="X1896"/>
  <c r="V1896"/>
  <c r="T1896"/>
  <c r="P1896"/>
  <c r="BI1893"/>
  <c r="BH1893"/>
  <c r="BG1893"/>
  <c r="BE1893"/>
  <c r="X1893"/>
  <c r="V1893"/>
  <c r="T1893"/>
  <c r="P1893"/>
  <c r="BI1892"/>
  <c r="BH1892"/>
  <c r="BG1892"/>
  <c r="BE1892"/>
  <c r="X1892"/>
  <c r="V1892"/>
  <c r="T1892"/>
  <c r="P1892"/>
  <c r="BI1891"/>
  <c r="BH1891"/>
  <c r="BG1891"/>
  <c r="BE1891"/>
  <c r="X1891"/>
  <c r="V1891"/>
  <c r="T1891"/>
  <c r="P1891"/>
  <c r="BI1890"/>
  <c r="BH1890"/>
  <c r="BG1890"/>
  <c r="BE1890"/>
  <c r="X1890"/>
  <c r="V1890"/>
  <c r="T1890"/>
  <c r="P1890"/>
  <c r="BI1889"/>
  <c r="BH1889"/>
  <c r="BG1889"/>
  <c r="BE1889"/>
  <c r="X1889"/>
  <c r="V1889"/>
  <c r="T1889"/>
  <c r="P1889"/>
  <c r="BI1888"/>
  <c r="BH1888"/>
  <c r="BG1888"/>
  <c r="BE1888"/>
  <c r="X1888"/>
  <c r="V1888"/>
  <c r="T1888"/>
  <c r="P1888"/>
  <c r="BI1887"/>
  <c r="BH1887"/>
  <c r="BG1887"/>
  <c r="BE1887"/>
  <c r="X1887"/>
  <c r="V1887"/>
  <c r="T1887"/>
  <c r="P1887"/>
  <c r="BI1886"/>
  <c r="BH1886"/>
  <c r="BG1886"/>
  <c r="BE1886"/>
  <c r="X1886"/>
  <c r="V1886"/>
  <c r="T1886"/>
  <c r="P1886"/>
  <c r="BI1885"/>
  <c r="BH1885"/>
  <c r="BG1885"/>
  <c r="BE1885"/>
  <c r="X1885"/>
  <c r="V1885"/>
  <c r="T1885"/>
  <c r="P1885"/>
  <c r="BI1884"/>
  <c r="BH1884"/>
  <c r="BG1884"/>
  <c r="BE1884"/>
  <c r="X1884"/>
  <c r="V1884"/>
  <c r="T1884"/>
  <c r="P1884"/>
  <c r="BI1879"/>
  <c r="BH1879"/>
  <c r="BG1879"/>
  <c r="BE1879"/>
  <c r="X1879"/>
  <c r="V1879"/>
  <c r="T1879"/>
  <c r="P1879"/>
  <c r="BI1878"/>
  <c r="BH1878"/>
  <c r="BG1878"/>
  <c r="BE1878"/>
  <c r="X1878"/>
  <c r="V1878"/>
  <c r="T1878"/>
  <c r="P1878"/>
  <c r="BI1877"/>
  <c r="BH1877"/>
  <c r="BG1877"/>
  <c r="BE1877"/>
  <c r="X1877"/>
  <c r="V1877"/>
  <c r="T1877"/>
  <c r="P1877"/>
  <c r="BI1872"/>
  <c r="BH1872"/>
  <c r="BG1872"/>
  <c r="BE1872"/>
  <c r="X1872"/>
  <c r="V1872"/>
  <c r="T1872"/>
  <c r="P1872"/>
  <c r="BI1871"/>
  <c r="BH1871"/>
  <c r="BG1871"/>
  <c r="BE1871"/>
  <c r="X1871"/>
  <c r="V1871"/>
  <c r="T1871"/>
  <c r="P1871"/>
  <c r="BI1870"/>
  <c r="BH1870"/>
  <c r="BG1870"/>
  <c r="BE1870"/>
  <c r="X1870"/>
  <c r="V1870"/>
  <c r="T1870"/>
  <c r="P1870"/>
  <c r="BI1865"/>
  <c r="BH1865"/>
  <c r="BG1865"/>
  <c r="BE1865"/>
  <c r="X1865"/>
  <c r="V1865"/>
  <c r="T1865"/>
  <c r="P1865"/>
  <c r="BI1864"/>
  <c r="BH1864"/>
  <c r="BG1864"/>
  <c r="BE1864"/>
  <c r="X1864"/>
  <c r="V1864"/>
  <c r="T1864"/>
  <c r="P1864"/>
  <c r="BI1859"/>
  <c r="BH1859"/>
  <c r="BG1859"/>
  <c r="BE1859"/>
  <c r="X1859"/>
  <c r="V1859"/>
  <c r="T1859"/>
  <c r="P1859"/>
  <c r="BI1858"/>
  <c r="BH1858"/>
  <c r="BG1858"/>
  <c r="BE1858"/>
  <c r="X1858"/>
  <c r="V1858"/>
  <c r="T1858"/>
  <c r="P1858"/>
  <c r="BI1857"/>
  <c r="BH1857"/>
  <c r="BG1857"/>
  <c r="BE1857"/>
  <c r="X1857"/>
  <c r="V1857"/>
  <c r="T1857"/>
  <c r="P1857"/>
  <c r="BI1856"/>
  <c r="BH1856"/>
  <c r="BG1856"/>
  <c r="BE1856"/>
  <c r="X1856"/>
  <c r="V1856"/>
  <c r="T1856"/>
  <c r="P1856"/>
  <c r="BI1855"/>
  <c r="BH1855"/>
  <c r="BG1855"/>
  <c r="BE1855"/>
  <c r="X1855"/>
  <c r="V1855"/>
  <c r="T1855"/>
  <c r="P1855"/>
  <c r="BI1850"/>
  <c r="BH1850"/>
  <c r="BG1850"/>
  <c r="BE1850"/>
  <c r="X1850"/>
  <c r="V1850"/>
  <c r="T1850"/>
  <c r="P1850"/>
  <c r="BI1843"/>
  <c r="BH1843"/>
  <c r="BG1843"/>
  <c r="BE1843"/>
  <c r="X1843"/>
  <c r="V1843"/>
  <c r="T1843"/>
  <c r="P1843"/>
  <c r="BI1834"/>
  <c r="BH1834"/>
  <c r="BG1834"/>
  <c r="BE1834"/>
  <c r="X1834"/>
  <c r="V1834"/>
  <c r="T1834"/>
  <c r="P1834"/>
  <c r="BI1833"/>
  <c r="BH1833"/>
  <c r="BG1833"/>
  <c r="BE1833"/>
  <c r="X1833"/>
  <c r="V1833"/>
  <c r="T1833"/>
  <c r="P1833"/>
  <c r="BI1828"/>
  <c r="BH1828"/>
  <c r="BG1828"/>
  <c r="BE1828"/>
  <c r="X1828"/>
  <c r="V1828"/>
  <c r="T1828"/>
  <c r="P1828"/>
  <c r="BI1825"/>
  <c r="BH1825"/>
  <c r="BG1825"/>
  <c r="BE1825"/>
  <c r="X1825"/>
  <c r="V1825"/>
  <c r="T1825"/>
  <c r="P1825"/>
  <c r="BI1824"/>
  <c r="BH1824"/>
  <c r="BG1824"/>
  <c r="BE1824"/>
  <c r="X1824"/>
  <c r="V1824"/>
  <c r="T1824"/>
  <c r="P1824"/>
  <c r="BI1823"/>
  <c r="BH1823"/>
  <c r="BG1823"/>
  <c r="BE1823"/>
  <c r="X1823"/>
  <c r="V1823"/>
  <c r="T1823"/>
  <c r="P1823"/>
  <c r="BI1822"/>
  <c r="BH1822"/>
  <c r="BG1822"/>
  <c r="BE1822"/>
  <c r="X1822"/>
  <c r="V1822"/>
  <c r="T1822"/>
  <c r="P1822"/>
  <c r="BI1817"/>
  <c r="BH1817"/>
  <c r="BG1817"/>
  <c r="BE1817"/>
  <c r="X1817"/>
  <c r="V1817"/>
  <c r="T1817"/>
  <c r="P1817"/>
  <c r="BI1812"/>
  <c r="BH1812"/>
  <c r="BG1812"/>
  <c r="BE1812"/>
  <c r="X1812"/>
  <c r="V1812"/>
  <c r="T1812"/>
  <c r="P1812"/>
  <c r="BI1811"/>
  <c r="BH1811"/>
  <c r="BG1811"/>
  <c r="BE1811"/>
  <c r="X1811"/>
  <c r="V1811"/>
  <c r="T1811"/>
  <c r="P1811"/>
  <c r="BI1806"/>
  <c r="BH1806"/>
  <c r="BG1806"/>
  <c r="BE1806"/>
  <c r="X1806"/>
  <c r="V1806"/>
  <c r="T1806"/>
  <c r="P1806"/>
  <c r="BI1801"/>
  <c r="BH1801"/>
  <c r="BG1801"/>
  <c r="BE1801"/>
  <c r="X1801"/>
  <c r="V1801"/>
  <c r="T1801"/>
  <c r="P1801"/>
  <c r="BI1800"/>
  <c r="BH1800"/>
  <c r="BG1800"/>
  <c r="BE1800"/>
  <c r="X1800"/>
  <c r="V1800"/>
  <c r="T1800"/>
  <c r="P1800"/>
  <c r="BI1798"/>
  <c r="BH1798"/>
  <c r="BG1798"/>
  <c r="BE1798"/>
  <c r="X1798"/>
  <c r="V1798"/>
  <c r="T1798"/>
  <c r="P1798"/>
  <c r="BI1793"/>
  <c r="BH1793"/>
  <c r="BG1793"/>
  <c r="BE1793"/>
  <c r="X1793"/>
  <c r="V1793"/>
  <c r="T1793"/>
  <c r="P1793"/>
  <c r="BI1782"/>
  <c r="BH1782"/>
  <c r="BG1782"/>
  <c r="BE1782"/>
  <c r="X1782"/>
  <c r="V1782"/>
  <c r="T1782"/>
  <c r="P1782"/>
  <c r="BI1769"/>
  <c r="BH1769"/>
  <c r="BG1769"/>
  <c r="BE1769"/>
  <c r="X1769"/>
  <c r="V1769"/>
  <c r="T1769"/>
  <c r="P1769"/>
  <c r="BI1764"/>
  <c r="BH1764"/>
  <c r="BG1764"/>
  <c r="BE1764"/>
  <c r="X1764"/>
  <c r="V1764"/>
  <c r="T1764"/>
  <c r="P1764"/>
  <c r="BI1762"/>
  <c r="BH1762"/>
  <c r="BG1762"/>
  <c r="BE1762"/>
  <c r="X1762"/>
  <c r="V1762"/>
  <c r="T1762"/>
  <c r="P1762"/>
  <c r="BI1757"/>
  <c r="BH1757"/>
  <c r="BG1757"/>
  <c r="BE1757"/>
  <c r="X1757"/>
  <c r="V1757"/>
  <c r="T1757"/>
  <c r="P1757"/>
  <c r="BI1752"/>
  <c r="BH1752"/>
  <c r="BG1752"/>
  <c r="BE1752"/>
  <c r="X1752"/>
  <c r="V1752"/>
  <c r="T1752"/>
  <c r="P1752"/>
  <c r="BI1746"/>
  <c r="BH1746"/>
  <c r="BG1746"/>
  <c r="BE1746"/>
  <c r="X1746"/>
  <c r="V1746"/>
  <c r="T1746"/>
  <c r="P1746"/>
  <c r="BI1741"/>
  <c r="BH1741"/>
  <c r="BG1741"/>
  <c r="BE1741"/>
  <c r="X1741"/>
  <c r="V1741"/>
  <c r="T1741"/>
  <c r="P1741"/>
  <c r="BI1732"/>
  <c r="BH1732"/>
  <c r="BG1732"/>
  <c r="BE1732"/>
  <c r="X1732"/>
  <c r="V1732"/>
  <c r="T1732"/>
  <c r="P1732"/>
  <c r="BI1723"/>
  <c r="BH1723"/>
  <c r="BG1723"/>
  <c r="BE1723"/>
  <c r="X1723"/>
  <c r="V1723"/>
  <c r="T1723"/>
  <c r="P1723"/>
  <c r="BI1721"/>
  <c r="BH1721"/>
  <c r="BG1721"/>
  <c r="BE1721"/>
  <c r="X1721"/>
  <c r="V1721"/>
  <c r="T1721"/>
  <c r="P1721"/>
  <c r="BI1715"/>
  <c r="BH1715"/>
  <c r="BG1715"/>
  <c r="BE1715"/>
  <c r="X1715"/>
  <c r="V1715"/>
  <c r="T1715"/>
  <c r="P1715"/>
  <c r="BI1709"/>
  <c r="BH1709"/>
  <c r="BG1709"/>
  <c r="BE1709"/>
  <c r="X1709"/>
  <c r="V1709"/>
  <c r="T1709"/>
  <c r="P1709"/>
  <c r="BI1691"/>
  <c r="BH1691"/>
  <c r="BG1691"/>
  <c r="BE1691"/>
  <c r="X1691"/>
  <c r="V1691"/>
  <c r="T1691"/>
  <c r="P1691"/>
  <c r="BI1685"/>
  <c r="BH1685"/>
  <c r="BG1685"/>
  <c r="BE1685"/>
  <c r="X1685"/>
  <c r="V1685"/>
  <c r="T1685"/>
  <c r="P1685"/>
  <c r="BI1678"/>
  <c r="BH1678"/>
  <c r="BG1678"/>
  <c r="BE1678"/>
  <c r="X1678"/>
  <c r="V1678"/>
  <c r="T1678"/>
  <c r="P1678"/>
  <c r="BI1673"/>
  <c r="BH1673"/>
  <c r="BG1673"/>
  <c r="BE1673"/>
  <c r="X1673"/>
  <c r="V1673"/>
  <c r="T1673"/>
  <c r="P1673"/>
  <c r="BI1668"/>
  <c r="BH1668"/>
  <c r="BG1668"/>
  <c r="BE1668"/>
  <c r="X1668"/>
  <c r="V1668"/>
  <c r="T1668"/>
  <c r="P1668"/>
  <c r="BI1665"/>
  <c r="BH1665"/>
  <c r="BG1665"/>
  <c r="BE1665"/>
  <c r="X1665"/>
  <c r="V1665"/>
  <c r="T1665"/>
  <c r="P1665"/>
  <c r="BI1662"/>
  <c r="BH1662"/>
  <c r="BG1662"/>
  <c r="BE1662"/>
  <c r="X1662"/>
  <c r="V1662"/>
  <c r="T1662"/>
  <c r="P1662"/>
  <c r="BI1657"/>
  <c r="BH1657"/>
  <c r="BG1657"/>
  <c r="BE1657"/>
  <c r="X1657"/>
  <c r="V1657"/>
  <c r="T1657"/>
  <c r="P1657"/>
  <c r="BI1654"/>
  <c r="BH1654"/>
  <c r="BG1654"/>
  <c r="BE1654"/>
  <c r="X1654"/>
  <c r="V1654"/>
  <c r="T1654"/>
  <c r="P1654"/>
  <c r="BI1649"/>
  <c r="BH1649"/>
  <c r="BG1649"/>
  <c r="BE1649"/>
  <c r="X1649"/>
  <c r="V1649"/>
  <c r="T1649"/>
  <c r="P1649"/>
  <c r="BI1644"/>
  <c r="BH1644"/>
  <c r="BG1644"/>
  <c r="BE1644"/>
  <c r="X1644"/>
  <c r="V1644"/>
  <c r="T1644"/>
  <c r="P1644"/>
  <c r="BI1635"/>
  <c r="BH1635"/>
  <c r="BG1635"/>
  <c r="BE1635"/>
  <c r="X1635"/>
  <c r="V1635"/>
  <c r="T1635"/>
  <c r="P1635"/>
  <c r="BI1620"/>
  <c r="BH1620"/>
  <c r="BG1620"/>
  <c r="BE1620"/>
  <c r="X1620"/>
  <c r="V1620"/>
  <c r="T1620"/>
  <c r="P1620"/>
  <c r="BI1612"/>
  <c r="BH1612"/>
  <c r="BG1612"/>
  <c r="BE1612"/>
  <c r="X1612"/>
  <c r="V1612"/>
  <c r="T1612"/>
  <c r="P1612"/>
  <c r="BI1604"/>
  <c r="BH1604"/>
  <c r="BG1604"/>
  <c r="BE1604"/>
  <c r="X1604"/>
  <c r="V1604"/>
  <c r="T1604"/>
  <c r="P1604"/>
  <c r="BI1596"/>
  <c r="BH1596"/>
  <c r="BG1596"/>
  <c r="BE1596"/>
  <c r="X1596"/>
  <c r="V1596"/>
  <c r="T1596"/>
  <c r="P1596"/>
  <c r="BI1588"/>
  <c r="BH1588"/>
  <c r="BG1588"/>
  <c r="BE1588"/>
  <c r="X1588"/>
  <c r="V1588"/>
  <c r="T1588"/>
  <c r="P1588"/>
  <c r="BI1583"/>
  <c r="BH1583"/>
  <c r="BG1583"/>
  <c r="BE1583"/>
  <c r="X1583"/>
  <c r="V1583"/>
  <c r="T1583"/>
  <c r="P1583"/>
  <c r="BI1575"/>
  <c r="BH1575"/>
  <c r="BG1575"/>
  <c r="BE1575"/>
  <c r="X1575"/>
  <c r="V1575"/>
  <c r="T1575"/>
  <c r="P1575"/>
  <c r="BI1567"/>
  <c r="BH1567"/>
  <c r="BG1567"/>
  <c r="BE1567"/>
  <c r="X1567"/>
  <c r="V1567"/>
  <c r="T1567"/>
  <c r="P1567"/>
  <c r="BI1559"/>
  <c r="BH1559"/>
  <c r="BG1559"/>
  <c r="BE1559"/>
  <c r="X1559"/>
  <c r="V1559"/>
  <c r="T1559"/>
  <c r="P1559"/>
  <c r="BI1556"/>
  <c r="BH1556"/>
  <c r="BG1556"/>
  <c r="BE1556"/>
  <c r="X1556"/>
  <c r="V1556"/>
  <c r="T1556"/>
  <c r="P1556"/>
  <c r="BI1552"/>
  <c r="BH1552"/>
  <c r="BG1552"/>
  <c r="BE1552"/>
  <c r="X1552"/>
  <c r="V1552"/>
  <c r="T1552"/>
  <c r="P1552"/>
  <c r="BI1547"/>
  <c r="BH1547"/>
  <c r="BG1547"/>
  <c r="BE1547"/>
  <c r="X1547"/>
  <c r="V1547"/>
  <c r="T1547"/>
  <c r="P1547"/>
  <c r="BI1540"/>
  <c r="BH1540"/>
  <c r="BG1540"/>
  <c r="BE1540"/>
  <c r="X1540"/>
  <c r="V1540"/>
  <c r="T1540"/>
  <c r="P1540"/>
  <c r="BI1535"/>
  <c r="BH1535"/>
  <c r="BG1535"/>
  <c r="BE1535"/>
  <c r="X1535"/>
  <c r="V1535"/>
  <c r="T1535"/>
  <c r="P1535"/>
  <c r="BI1531"/>
  <c r="BH1531"/>
  <c r="BG1531"/>
  <c r="BE1531"/>
  <c r="X1531"/>
  <c r="V1531"/>
  <c r="T1531"/>
  <c r="P1531"/>
  <c r="BI1529"/>
  <c r="BH1529"/>
  <c r="BG1529"/>
  <c r="BE1529"/>
  <c r="X1529"/>
  <c r="V1529"/>
  <c r="T1529"/>
  <c r="P1529"/>
  <c r="BI1523"/>
  <c r="BH1523"/>
  <c r="BG1523"/>
  <c r="BE1523"/>
  <c r="X1523"/>
  <c r="V1523"/>
  <c r="T1523"/>
  <c r="P1523"/>
  <c r="BI1521"/>
  <c r="BH1521"/>
  <c r="BG1521"/>
  <c r="BE1521"/>
  <c r="X1521"/>
  <c r="V1521"/>
  <c r="T1521"/>
  <c r="P1521"/>
  <c r="BI1512"/>
  <c r="BH1512"/>
  <c r="BG1512"/>
  <c r="BE1512"/>
  <c r="X1512"/>
  <c r="V1512"/>
  <c r="T1512"/>
  <c r="P1512"/>
  <c r="BI1499"/>
  <c r="BH1499"/>
  <c r="BG1499"/>
  <c r="BE1499"/>
  <c r="X1499"/>
  <c r="V1499"/>
  <c r="T1499"/>
  <c r="P1499"/>
  <c r="BI1497"/>
  <c r="BH1497"/>
  <c r="BG1497"/>
  <c r="BE1497"/>
  <c r="X1497"/>
  <c r="V1497"/>
  <c r="T1497"/>
  <c r="P1497"/>
  <c r="BI1495"/>
  <c r="BH1495"/>
  <c r="BG1495"/>
  <c r="BE1495"/>
  <c r="X1495"/>
  <c r="V1495"/>
  <c r="T1495"/>
  <c r="P1495"/>
  <c r="BI1485"/>
  <c r="BH1485"/>
  <c r="BG1485"/>
  <c r="BE1485"/>
  <c r="X1485"/>
  <c r="V1485"/>
  <c r="T1485"/>
  <c r="P1485"/>
  <c r="BI1483"/>
  <c r="BH1483"/>
  <c r="BG1483"/>
  <c r="BE1483"/>
  <c r="X1483"/>
  <c r="V1483"/>
  <c r="T1483"/>
  <c r="P1483"/>
  <c r="BI1481"/>
  <c r="BH1481"/>
  <c r="BG1481"/>
  <c r="BE1481"/>
  <c r="X1481"/>
  <c r="V1481"/>
  <c r="T1481"/>
  <c r="P1481"/>
  <c r="BI1476"/>
  <c r="BH1476"/>
  <c r="BG1476"/>
  <c r="BE1476"/>
  <c r="X1476"/>
  <c r="V1476"/>
  <c r="T1476"/>
  <c r="P1476"/>
  <c r="BI1475"/>
  <c r="BH1475"/>
  <c r="BG1475"/>
  <c r="BE1475"/>
  <c r="X1475"/>
  <c r="V1475"/>
  <c r="T1475"/>
  <c r="P1475"/>
  <c r="BI1465"/>
  <c r="BH1465"/>
  <c r="BG1465"/>
  <c r="BE1465"/>
  <c r="X1465"/>
  <c r="V1465"/>
  <c r="T1465"/>
  <c r="P1465"/>
  <c r="BI1459"/>
  <c r="BH1459"/>
  <c r="BG1459"/>
  <c r="BE1459"/>
  <c r="X1459"/>
  <c r="V1459"/>
  <c r="T1459"/>
  <c r="P1459"/>
  <c r="BI1453"/>
  <c r="BH1453"/>
  <c r="BG1453"/>
  <c r="BE1453"/>
  <c r="X1453"/>
  <c r="V1453"/>
  <c r="T1453"/>
  <c r="P1453"/>
  <c r="BI1447"/>
  <c r="BH1447"/>
  <c r="BG1447"/>
  <c r="BE1447"/>
  <c r="X1447"/>
  <c r="V1447"/>
  <c r="T1447"/>
  <c r="P1447"/>
  <c r="BI1444"/>
  <c r="BH1444"/>
  <c r="BG1444"/>
  <c r="BE1444"/>
  <c r="X1444"/>
  <c r="V1444"/>
  <c r="T1444"/>
  <c r="P1444"/>
  <c r="BI1439"/>
  <c r="BH1439"/>
  <c r="BG1439"/>
  <c r="BE1439"/>
  <c r="X1439"/>
  <c r="V1439"/>
  <c r="T1439"/>
  <c r="P1439"/>
  <c r="BI1436"/>
  <c r="BH1436"/>
  <c r="BG1436"/>
  <c r="BE1436"/>
  <c r="X1436"/>
  <c r="V1436"/>
  <c r="T1436"/>
  <c r="P1436"/>
  <c r="BI1431"/>
  <c r="BH1431"/>
  <c r="BG1431"/>
  <c r="BE1431"/>
  <c r="X1431"/>
  <c r="V1431"/>
  <c r="T1431"/>
  <c r="P1431"/>
  <c r="BI1425"/>
  <c r="BH1425"/>
  <c r="BG1425"/>
  <c r="BE1425"/>
  <c r="X1425"/>
  <c r="V1425"/>
  <c r="T1425"/>
  <c r="P1425"/>
  <c r="BI1419"/>
  <c r="BH1419"/>
  <c r="BG1419"/>
  <c r="BE1419"/>
  <c r="X1419"/>
  <c r="V1419"/>
  <c r="T1419"/>
  <c r="P1419"/>
  <c r="BI1413"/>
  <c r="BH1413"/>
  <c r="BG1413"/>
  <c r="BE1413"/>
  <c r="X1413"/>
  <c r="V1413"/>
  <c r="T1413"/>
  <c r="P1413"/>
  <c r="BI1407"/>
  <c r="BH1407"/>
  <c r="BG1407"/>
  <c r="BE1407"/>
  <c r="X1407"/>
  <c r="V1407"/>
  <c r="T1407"/>
  <c r="P1407"/>
  <c r="BI1406"/>
  <c r="BH1406"/>
  <c r="BG1406"/>
  <c r="BE1406"/>
  <c r="X1406"/>
  <c r="V1406"/>
  <c r="T1406"/>
  <c r="P1406"/>
  <c r="BI1401"/>
  <c r="BH1401"/>
  <c r="BG1401"/>
  <c r="BE1401"/>
  <c r="X1401"/>
  <c r="V1401"/>
  <c r="T1401"/>
  <c r="P1401"/>
  <c r="BI1393"/>
  <c r="BH1393"/>
  <c r="BG1393"/>
  <c r="BE1393"/>
  <c r="X1393"/>
  <c r="V1393"/>
  <c r="T1393"/>
  <c r="P1393"/>
  <c r="BI1391"/>
  <c r="BH1391"/>
  <c r="BG1391"/>
  <c r="BE1391"/>
  <c r="X1391"/>
  <c r="X1390"/>
  <c r="V1391"/>
  <c r="V1390"/>
  <c r="T1391"/>
  <c r="T1390"/>
  <c r="P1391"/>
  <c r="BI1388"/>
  <c r="BH1388"/>
  <c r="BG1388"/>
  <c r="BE1388"/>
  <c r="X1388"/>
  <c r="V1388"/>
  <c r="T1388"/>
  <c r="P1388"/>
  <c r="BI1385"/>
  <c r="BH1385"/>
  <c r="BG1385"/>
  <c r="BE1385"/>
  <c r="X1385"/>
  <c r="V1385"/>
  <c r="T1385"/>
  <c r="P1385"/>
  <c r="BI1383"/>
  <c r="BH1383"/>
  <c r="BG1383"/>
  <c r="BE1383"/>
  <c r="X1383"/>
  <c r="V1383"/>
  <c r="T1383"/>
  <c r="P1383"/>
  <c r="BI1380"/>
  <c r="BH1380"/>
  <c r="BG1380"/>
  <c r="BE1380"/>
  <c r="X1380"/>
  <c r="V1380"/>
  <c r="T1380"/>
  <c r="P1380"/>
  <c r="BI1379"/>
  <c r="BH1379"/>
  <c r="BG1379"/>
  <c r="BE1379"/>
  <c r="X1379"/>
  <c r="V1379"/>
  <c r="T1379"/>
  <c r="P1379"/>
  <c r="BI1373"/>
  <c r="BH1373"/>
  <c r="BG1373"/>
  <c r="BE1373"/>
  <c r="X1373"/>
  <c r="X1372"/>
  <c r="V1373"/>
  <c r="V1372"/>
  <c r="T1373"/>
  <c r="T1372"/>
  <c r="P1373"/>
  <c r="BI1370"/>
  <c r="BH1370"/>
  <c r="BG1370"/>
  <c r="BE1370"/>
  <c r="X1370"/>
  <c r="V1370"/>
  <c r="T1370"/>
  <c r="P1370"/>
  <c r="BI1369"/>
  <c r="BH1369"/>
  <c r="BG1369"/>
  <c r="BE1369"/>
  <c r="X1369"/>
  <c r="V1369"/>
  <c r="T1369"/>
  <c r="P1369"/>
  <c r="BI1368"/>
  <c r="BH1368"/>
  <c r="BG1368"/>
  <c r="BE1368"/>
  <c r="X1368"/>
  <c r="V1368"/>
  <c r="T1368"/>
  <c r="P1368"/>
  <c r="BI1364"/>
  <c r="BH1364"/>
  <c r="BG1364"/>
  <c r="BE1364"/>
  <c r="X1364"/>
  <c r="X1363"/>
  <c r="V1364"/>
  <c r="V1363"/>
  <c r="T1364"/>
  <c r="T1363"/>
  <c r="P1364"/>
  <c r="BI1361"/>
  <c r="BH1361"/>
  <c r="BG1361"/>
  <c r="BE1361"/>
  <c r="X1361"/>
  <c r="V1361"/>
  <c r="T1361"/>
  <c r="P1361"/>
  <c r="BI1357"/>
  <c r="BH1357"/>
  <c r="BG1357"/>
  <c r="BE1357"/>
  <c r="X1357"/>
  <c r="V1357"/>
  <c r="T1357"/>
  <c r="P1357"/>
  <c r="BI1355"/>
  <c r="BH1355"/>
  <c r="BG1355"/>
  <c r="BE1355"/>
  <c r="X1355"/>
  <c r="V1355"/>
  <c r="T1355"/>
  <c r="P1355"/>
  <c r="BI1353"/>
  <c r="BH1353"/>
  <c r="BG1353"/>
  <c r="BE1353"/>
  <c r="X1353"/>
  <c r="V1353"/>
  <c r="T1353"/>
  <c r="P1353"/>
  <c r="BI1350"/>
  <c r="BH1350"/>
  <c r="BG1350"/>
  <c r="BE1350"/>
  <c r="X1350"/>
  <c r="V1350"/>
  <c r="T1350"/>
  <c r="P1350"/>
  <c r="BI1267"/>
  <c r="BH1267"/>
  <c r="BG1267"/>
  <c r="BE1267"/>
  <c r="X1267"/>
  <c r="V1267"/>
  <c r="T1267"/>
  <c r="P1267"/>
  <c r="BI1255"/>
  <c r="BH1255"/>
  <c r="BG1255"/>
  <c r="BE1255"/>
  <c r="X1255"/>
  <c r="V1255"/>
  <c r="T1255"/>
  <c r="P1255"/>
  <c r="BI1250"/>
  <c r="BH1250"/>
  <c r="BG1250"/>
  <c r="BE1250"/>
  <c r="X1250"/>
  <c r="V1250"/>
  <c r="T1250"/>
  <c r="P1250"/>
  <c r="BI1246"/>
  <c r="BH1246"/>
  <c r="BG1246"/>
  <c r="BE1246"/>
  <c r="X1246"/>
  <c r="V1246"/>
  <c r="T1246"/>
  <c r="P1246"/>
  <c r="BI1242"/>
  <c r="BH1242"/>
  <c r="BG1242"/>
  <c r="BE1242"/>
  <c r="X1242"/>
  <c r="V1242"/>
  <c r="T1242"/>
  <c r="P1242"/>
  <c r="BI1231"/>
  <c r="BH1231"/>
  <c r="BG1231"/>
  <c r="BE1231"/>
  <c r="X1231"/>
  <c r="V1231"/>
  <c r="T1231"/>
  <c r="P1231"/>
  <c r="BI1219"/>
  <c r="BH1219"/>
  <c r="BG1219"/>
  <c r="BE1219"/>
  <c r="X1219"/>
  <c r="V1219"/>
  <c r="T1219"/>
  <c r="P1219"/>
  <c r="BI1212"/>
  <c r="BH1212"/>
  <c r="BG1212"/>
  <c r="BE1212"/>
  <c r="X1212"/>
  <c r="V1212"/>
  <c r="T1212"/>
  <c r="P1212"/>
  <c r="BI1205"/>
  <c r="BH1205"/>
  <c r="BG1205"/>
  <c r="BE1205"/>
  <c r="X1205"/>
  <c r="V1205"/>
  <c r="T1205"/>
  <c r="P1205"/>
  <c r="BI1198"/>
  <c r="BH1198"/>
  <c r="BG1198"/>
  <c r="BE1198"/>
  <c r="X1198"/>
  <c r="V1198"/>
  <c r="T1198"/>
  <c r="P1198"/>
  <c r="BI1187"/>
  <c r="BH1187"/>
  <c r="BG1187"/>
  <c r="BE1187"/>
  <c r="X1187"/>
  <c r="V1187"/>
  <c r="T1187"/>
  <c r="P1187"/>
  <c r="BI1178"/>
  <c r="BH1178"/>
  <c r="BG1178"/>
  <c r="BE1178"/>
  <c r="X1178"/>
  <c r="V1178"/>
  <c r="T1178"/>
  <c r="P1178"/>
  <c r="BI1170"/>
  <c r="BH1170"/>
  <c r="BG1170"/>
  <c r="BE1170"/>
  <c r="X1170"/>
  <c r="V1170"/>
  <c r="T1170"/>
  <c r="P1170"/>
  <c r="BI1162"/>
  <c r="BH1162"/>
  <c r="BG1162"/>
  <c r="BE1162"/>
  <c r="X1162"/>
  <c r="V1162"/>
  <c r="T1162"/>
  <c r="P1162"/>
  <c r="BI1152"/>
  <c r="BH1152"/>
  <c r="BG1152"/>
  <c r="BE1152"/>
  <c r="X1152"/>
  <c r="V1152"/>
  <c r="T1152"/>
  <c r="P1152"/>
  <c r="BI1144"/>
  <c r="BH1144"/>
  <c r="BG1144"/>
  <c r="BE1144"/>
  <c r="X1144"/>
  <c r="V1144"/>
  <c r="T1144"/>
  <c r="P1144"/>
  <c r="BI1136"/>
  <c r="BH1136"/>
  <c r="BG1136"/>
  <c r="BE1136"/>
  <c r="X1136"/>
  <c r="V1136"/>
  <c r="T1136"/>
  <c r="P1136"/>
  <c r="BI1123"/>
  <c r="BH1123"/>
  <c r="BG1123"/>
  <c r="BE1123"/>
  <c r="X1123"/>
  <c r="V1123"/>
  <c r="T1123"/>
  <c r="P1123"/>
  <c r="BI1119"/>
  <c r="BH1119"/>
  <c r="BG1119"/>
  <c r="BE1119"/>
  <c r="X1119"/>
  <c r="V1119"/>
  <c r="T1119"/>
  <c r="P1119"/>
  <c r="BI1114"/>
  <c r="BH1114"/>
  <c r="BG1114"/>
  <c r="BE1114"/>
  <c r="X1114"/>
  <c r="V1114"/>
  <c r="T1114"/>
  <c r="P1114"/>
  <c r="BI1109"/>
  <c r="BH1109"/>
  <c r="BG1109"/>
  <c r="BE1109"/>
  <c r="X1109"/>
  <c r="V1109"/>
  <c r="T1109"/>
  <c r="P1109"/>
  <c r="BI1099"/>
  <c r="BH1099"/>
  <c r="BG1099"/>
  <c r="BE1099"/>
  <c r="X1099"/>
  <c r="V1099"/>
  <c r="T1099"/>
  <c r="P1099"/>
  <c r="BI1094"/>
  <c r="BH1094"/>
  <c r="BG1094"/>
  <c r="BE1094"/>
  <c r="X1094"/>
  <c r="V1094"/>
  <c r="T1094"/>
  <c r="P1094"/>
  <c r="BI1090"/>
  <c r="BH1090"/>
  <c r="BG1090"/>
  <c r="BE1090"/>
  <c r="X1090"/>
  <c r="V1090"/>
  <c r="T1090"/>
  <c r="P1090"/>
  <c r="BI1083"/>
  <c r="BH1083"/>
  <c r="BG1083"/>
  <c r="BE1083"/>
  <c r="X1083"/>
  <c r="V1083"/>
  <c r="T1083"/>
  <c r="P1083"/>
  <c r="BI1078"/>
  <c r="BH1078"/>
  <c r="BG1078"/>
  <c r="BE1078"/>
  <c r="X1078"/>
  <c r="V1078"/>
  <c r="T1078"/>
  <c r="P1078"/>
  <c r="BI1070"/>
  <c r="BH1070"/>
  <c r="BG1070"/>
  <c r="BE1070"/>
  <c r="X1070"/>
  <c r="V1070"/>
  <c r="T1070"/>
  <c r="P1070"/>
  <c r="BI1063"/>
  <c r="BH1063"/>
  <c r="BG1063"/>
  <c r="BE1063"/>
  <c r="X1063"/>
  <c r="V1063"/>
  <c r="T1063"/>
  <c r="P1063"/>
  <c r="BI1048"/>
  <c r="BH1048"/>
  <c r="BG1048"/>
  <c r="BE1048"/>
  <c r="X1048"/>
  <c r="V1048"/>
  <c r="T1048"/>
  <c r="P1048"/>
  <c r="BI1037"/>
  <c r="BH1037"/>
  <c r="BG1037"/>
  <c r="BE1037"/>
  <c r="X1037"/>
  <c r="V1037"/>
  <c r="T1037"/>
  <c r="P1037"/>
  <c r="BI1032"/>
  <c r="BH1032"/>
  <c r="BG1032"/>
  <c r="BE1032"/>
  <c r="X1032"/>
  <c r="V1032"/>
  <c r="T1032"/>
  <c r="P1032"/>
  <c r="BI1026"/>
  <c r="BH1026"/>
  <c r="BG1026"/>
  <c r="BE1026"/>
  <c r="X1026"/>
  <c r="V1026"/>
  <c r="T1026"/>
  <c r="P1026"/>
  <c r="BI1025"/>
  <c r="BH1025"/>
  <c r="BG1025"/>
  <c r="BE1025"/>
  <c r="X1025"/>
  <c r="V1025"/>
  <c r="T1025"/>
  <c r="P1025"/>
  <c r="BI1019"/>
  <c r="BH1019"/>
  <c r="BG1019"/>
  <c r="BE1019"/>
  <c r="X1019"/>
  <c r="V1019"/>
  <c r="T1019"/>
  <c r="P1019"/>
  <c r="BI1012"/>
  <c r="BH1012"/>
  <c r="BG1012"/>
  <c r="BE1012"/>
  <c r="X1012"/>
  <c r="V1012"/>
  <c r="T1012"/>
  <c r="P1012"/>
  <c r="BI1010"/>
  <c r="BH1010"/>
  <c r="BG1010"/>
  <c r="BE1010"/>
  <c r="X1010"/>
  <c r="V1010"/>
  <c r="T1010"/>
  <c r="P1010"/>
  <c r="BI1005"/>
  <c r="BH1005"/>
  <c r="BG1005"/>
  <c r="BE1005"/>
  <c r="X1005"/>
  <c r="V1005"/>
  <c r="T1005"/>
  <c r="P1005"/>
  <c r="BI1003"/>
  <c r="BH1003"/>
  <c r="BG1003"/>
  <c r="BE1003"/>
  <c r="X1003"/>
  <c r="V1003"/>
  <c r="T1003"/>
  <c r="P1003"/>
  <c r="BI999"/>
  <c r="BH999"/>
  <c r="BG999"/>
  <c r="BE999"/>
  <c r="X999"/>
  <c r="V999"/>
  <c r="T999"/>
  <c r="P999"/>
  <c r="BI997"/>
  <c r="BH997"/>
  <c r="BG997"/>
  <c r="BE997"/>
  <c r="X997"/>
  <c r="V997"/>
  <c r="T997"/>
  <c r="P997"/>
  <c r="BI996"/>
  <c r="BH996"/>
  <c r="BG996"/>
  <c r="BE996"/>
  <c r="X996"/>
  <c r="V996"/>
  <c r="T996"/>
  <c r="P996"/>
  <c r="BI992"/>
  <c r="BH992"/>
  <c r="BG992"/>
  <c r="BE992"/>
  <c r="X992"/>
  <c r="V992"/>
  <c r="T992"/>
  <c r="P992"/>
  <c r="BI990"/>
  <c r="BH990"/>
  <c r="BG990"/>
  <c r="BE990"/>
  <c r="X990"/>
  <c r="V990"/>
  <c r="T990"/>
  <c r="P990"/>
  <c r="BI988"/>
  <c r="BH988"/>
  <c r="BG988"/>
  <c r="BE988"/>
  <c r="X988"/>
  <c r="V988"/>
  <c r="T988"/>
  <c r="P988"/>
  <c r="BI984"/>
  <c r="BH984"/>
  <c r="BG984"/>
  <c r="BE984"/>
  <c r="X984"/>
  <c r="V984"/>
  <c r="T984"/>
  <c r="P984"/>
  <c r="BI978"/>
  <c r="BH978"/>
  <c r="BG978"/>
  <c r="BE978"/>
  <c r="X978"/>
  <c r="V978"/>
  <c r="T978"/>
  <c r="P978"/>
  <c r="BI976"/>
  <c r="BH976"/>
  <c r="BG976"/>
  <c r="BE976"/>
  <c r="X976"/>
  <c r="V976"/>
  <c r="T976"/>
  <c r="P976"/>
  <c r="BI974"/>
  <c r="BH974"/>
  <c r="BG974"/>
  <c r="BE974"/>
  <c r="X974"/>
  <c r="V974"/>
  <c r="T974"/>
  <c r="P974"/>
  <c r="BI972"/>
  <c r="BH972"/>
  <c r="BG972"/>
  <c r="BE972"/>
  <c r="X972"/>
  <c r="V972"/>
  <c r="T972"/>
  <c r="P972"/>
  <c r="BI971"/>
  <c r="BH971"/>
  <c r="BG971"/>
  <c r="BE971"/>
  <c r="X971"/>
  <c r="V971"/>
  <c r="T971"/>
  <c r="P971"/>
  <c r="BI970"/>
  <c r="BH970"/>
  <c r="BG970"/>
  <c r="BE970"/>
  <c r="X970"/>
  <c r="V970"/>
  <c r="T970"/>
  <c r="P970"/>
  <c r="BI956"/>
  <c r="BH956"/>
  <c r="BG956"/>
  <c r="BE956"/>
  <c r="X956"/>
  <c r="V956"/>
  <c r="T956"/>
  <c r="P956"/>
  <c r="BI955"/>
  <c r="BH955"/>
  <c r="BG955"/>
  <c r="BE955"/>
  <c r="X955"/>
  <c r="V955"/>
  <c r="T955"/>
  <c r="P955"/>
  <c r="BI954"/>
  <c r="BH954"/>
  <c r="BG954"/>
  <c r="BE954"/>
  <c r="X954"/>
  <c r="V954"/>
  <c r="T954"/>
  <c r="P954"/>
  <c r="BI953"/>
  <c r="BH953"/>
  <c r="BG953"/>
  <c r="BE953"/>
  <c r="X953"/>
  <c r="V953"/>
  <c r="T953"/>
  <c r="P953"/>
  <c r="BI952"/>
  <c r="BH952"/>
  <c r="BG952"/>
  <c r="BE952"/>
  <c r="X952"/>
  <c r="V952"/>
  <c r="T952"/>
  <c r="P952"/>
  <c r="BI951"/>
  <c r="BH951"/>
  <c r="BG951"/>
  <c r="BE951"/>
  <c r="X951"/>
  <c r="V951"/>
  <c r="T951"/>
  <c r="P951"/>
  <c r="BI935"/>
  <c r="BH935"/>
  <c r="BG935"/>
  <c r="BE935"/>
  <c r="X935"/>
  <c r="V935"/>
  <c r="T935"/>
  <c r="P935"/>
  <c r="BI931"/>
  <c r="BH931"/>
  <c r="BG931"/>
  <c r="BE931"/>
  <c r="X931"/>
  <c r="V931"/>
  <c r="T931"/>
  <c r="P931"/>
  <c r="BI926"/>
  <c r="BH926"/>
  <c r="BG926"/>
  <c r="BE926"/>
  <c r="X926"/>
  <c r="V926"/>
  <c r="T926"/>
  <c r="P926"/>
  <c r="BI924"/>
  <c r="BH924"/>
  <c r="BG924"/>
  <c r="BE924"/>
  <c r="X924"/>
  <c r="V924"/>
  <c r="T924"/>
  <c r="P924"/>
  <c r="BI922"/>
  <c r="BH922"/>
  <c r="BG922"/>
  <c r="BE922"/>
  <c r="X922"/>
  <c r="V922"/>
  <c r="T922"/>
  <c r="P922"/>
  <c r="BI917"/>
  <c r="BH917"/>
  <c r="BG917"/>
  <c r="BE917"/>
  <c r="X917"/>
  <c r="V917"/>
  <c r="T917"/>
  <c r="P917"/>
  <c r="BI916"/>
  <c r="BH916"/>
  <c r="BG916"/>
  <c r="BE916"/>
  <c r="X916"/>
  <c r="V916"/>
  <c r="T916"/>
  <c r="P916"/>
  <c r="BI912"/>
  <c r="BH912"/>
  <c r="BG912"/>
  <c r="BE912"/>
  <c r="X912"/>
  <c r="V912"/>
  <c r="T912"/>
  <c r="P912"/>
  <c r="BI910"/>
  <c r="BH910"/>
  <c r="BG910"/>
  <c r="BE910"/>
  <c r="X910"/>
  <c r="V910"/>
  <c r="T910"/>
  <c r="P910"/>
  <c r="BI905"/>
  <c r="BH905"/>
  <c r="BG905"/>
  <c r="BE905"/>
  <c r="X905"/>
  <c r="V905"/>
  <c r="T905"/>
  <c r="P905"/>
  <c r="BI876"/>
  <c r="BH876"/>
  <c r="BG876"/>
  <c r="BE876"/>
  <c r="X876"/>
  <c r="V876"/>
  <c r="T876"/>
  <c r="P876"/>
  <c r="BI868"/>
  <c r="BH868"/>
  <c r="BG868"/>
  <c r="BE868"/>
  <c r="X868"/>
  <c r="V868"/>
  <c r="T868"/>
  <c r="P868"/>
  <c r="BI867"/>
  <c r="BH867"/>
  <c r="BG867"/>
  <c r="BE867"/>
  <c r="X867"/>
  <c r="V867"/>
  <c r="T867"/>
  <c r="P867"/>
  <c r="BI855"/>
  <c r="BH855"/>
  <c r="BG855"/>
  <c r="BE855"/>
  <c r="X855"/>
  <c r="V855"/>
  <c r="T855"/>
  <c r="P855"/>
  <c r="BI827"/>
  <c r="BH827"/>
  <c r="BG827"/>
  <c r="BE827"/>
  <c r="X827"/>
  <c r="V827"/>
  <c r="T827"/>
  <c r="P827"/>
  <c r="BI823"/>
  <c r="BH823"/>
  <c r="BG823"/>
  <c r="BE823"/>
  <c r="X823"/>
  <c r="V823"/>
  <c r="T823"/>
  <c r="P823"/>
  <c r="BI798"/>
  <c r="BH798"/>
  <c r="BG798"/>
  <c r="BE798"/>
  <c r="X798"/>
  <c r="V798"/>
  <c r="T798"/>
  <c r="P798"/>
  <c r="BI794"/>
  <c r="BH794"/>
  <c r="BG794"/>
  <c r="BE794"/>
  <c r="X794"/>
  <c r="V794"/>
  <c r="T794"/>
  <c r="P794"/>
  <c r="BI790"/>
  <c r="BH790"/>
  <c r="BG790"/>
  <c r="BE790"/>
  <c r="X790"/>
  <c r="V790"/>
  <c r="T790"/>
  <c r="P790"/>
  <c r="BI786"/>
  <c r="BH786"/>
  <c r="BG786"/>
  <c r="BE786"/>
  <c r="X786"/>
  <c r="V786"/>
  <c r="T786"/>
  <c r="P786"/>
  <c r="BI782"/>
  <c r="BH782"/>
  <c r="BG782"/>
  <c r="BE782"/>
  <c r="X782"/>
  <c r="V782"/>
  <c r="T782"/>
  <c r="P782"/>
  <c r="BI778"/>
  <c r="BH778"/>
  <c r="BG778"/>
  <c r="BE778"/>
  <c r="X778"/>
  <c r="V778"/>
  <c r="T778"/>
  <c r="P778"/>
  <c r="BI776"/>
  <c r="BH776"/>
  <c r="BG776"/>
  <c r="BE776"/>
  <c r="X776"/>
  <c r="V776"/>
  <c r="T776"/>
  <c r="P776"/>
  <c r="BI773"/>
  <c r="BH773"/>
  <c r="BG773"/>
  <c r="BE773"/>
  <c r="X773"/>
  <c r="V773"/>
  <c r="T773"/>
  <c r="P773"/>
  <c r="BI770"/>
  <c r="BH770"/>
  <c r="BG770"/>
  <c r="BE770"/>
  <c r="X770"/>
  <c r="V770"/>
  <c r="T770"/>
  <c r="P770"/>
  <c r="BI764"/>
  <c r="BH764"/>
  <c r="BG764"/>
  <c r="BE764"/>
  <c r="X764"/>
  <c r="V764"/>
  <c r="T764"/>
  <c r="P764"/>
  <c r="BI761"/>
  <c r="BH761"/>
  <c r="BG761"/>
  <c r="BE761"/>
  <c r="X761"/>
  <c r="V761"/>
  <c r="T761"/>
  <c r="P761"/>
  <c r="BI743"/>
  <c r="BH743"/>
  <c r="BG743"/>
  <c r="BE743"/>
  <c r="X743"/>
  <c r="V743"/>
  <c r="T743"/>
  <c r="P743"/>
  <c r="BI740"/>
  <c r="BH740"/>
  <c r="BG740"/>
  <c r="BE740"/>
  <c r="X740"/>
  <c r="V740"/>
  <c r="T740"/>
  <c r="P740"/>
  <c r="BI737"/>
  <c r="BH737"/>
  <c r="BG737"/>
  <c r="BE737"/>
  <c r="X737"/>
  <c r="V737"/>
  <c r="T737"/>
  <c r="P737"/>
  <c r="BI723"/>
  <c r="BH723"/>
  <c r="BG723"/>
  <c r="BE723"/>
  <c r="X723"/>
  <c r="V723"/>
  <c r="T723"/>
  <c r="P723"/>
  <c r="BI718"/>
  <c r="BH718"/>
  <c r="BG718"/>
  <c r="BE718"/>
  <c r="X718"/>
  <c r="V718"/>
  <c r="T718"/>
  <c r="P718"/>
  <c r="BI692"/>
  <c r="BH692"/>
  <c r="BG692"/>
  <c r="BE692"/>
  <c r="X692"/>
  <c r="V692"/>
  <c r="T692"/>
  <c r="P692"/>
  <c r="BI665"/>
  <c r="BH665"/>
  <c r="BG665"/>
  <c r="BE665"/>
  <c r="X665"/>
  <c r="V665"/>
  <c r="T665"/>
  <c r="P665"/>
  <c r="BI659"/>
  <c r="BH659"/>
  <c r="BG659"/>
  <c r="BE659"/>
  <c r="X659"/>
  <c r="V659"/>
  <c r="T659"/>
  <c r="P659"/>
  <c r="BI656"/>
  <c r="BH656"/>
  <c r="BG656"/>
  <c r="BE656"/>
  <c r="X656"/>
  <c r="V656"/>
  <c r="T656"/>
  <c r="P656"/>
  <c r="BI650"/>
  <c r="BH650"/>
  <c r="BG650"/>
  <c r="BE650"/>
  <c r="X650"/>
  <c r="V650"/>
  <c r="T650"/>
  <c r="P650"/>
  <c r="BI645"/>
  <c r="BH645"/>
  <c r="BG645"/>
  <c r="BE645"/>
  <c r="X645"/>
  <c r="V645"/>
  <c r="T645"/>
  <c r="P645"/>
  <c r="BI637"/>
  <c r="BH637"/>
  <c r="BG637"/>
  <c r="BE637"/>
  <c r="X637"/>
  <c r="V637"/>
  <c r="T637"/>
  <c r="P637"/>
  <c r="BI631"/>
  <c r="BH631"/>
  <c r="BG631"/>
  <c r="BE631"/>
  <c r="X631"/>
  <c r="V631"/>
  <c r="T631"/>
  <c r="P631"/>
  <c r="BI571"/>
  <c r="BH571"/>
  <c r="BG571"/>
  <c r="BE571"/>
  <c r="X571"/>
  <c r="V571"/>
  <c r="T571"/>
  <c r="P571"/>
  <c r="BI564"/>
  <c r="BH564"/>
  <c r="BG564"/>
  <c r="BE564"/>
  <c r="X564"/>
  <c r="V564"/>
  <c r="T564"/>
  <c r="P564"/>
  <c r="BI563"/>
  <c r="BH563"/>
  <c r="BG563"/>
  <c r="BE563"/>
  <c r="X563"/>
  <c r="V563"/>
  <c r="T563"/>
  <c r="P563"/>
  <c r="BI555"/>
  <c r="BH555"/>
  <c r="BG555"/>
  <c r="BE555"/>
  <c r="X555"/>
  <c r="V555"/>
  <c r="T555"/>
  <c r="P555"/>
  <c r="BI548"/>
  <c r="BH548"/>
  <c r="BG548"/>
  <c r="BE548"/>
  <c r="X548"/>
  <c r="V548"/>
  <c r="T548"/>
  <c r="P548"/>
  <c r="BI489"/>
  <c r="BH489"/>
  <c r="BG489"/>
  <c r="BE489"/>
  <c r="X489"/>
  <c r="V489"/>
  <c r="T489"/>
  <c r="P489"/>
  <c r="BI484"/>
  <c r="BH484"/>
  <c r="BG484"/>
  <c r="BE484"/>
  <c r="X484"/>
  <c r="V484"/>
  <c r="T484"/>
  <c r="P484"/>
  <c r="BI478"/>
  <c r="BH478"/>
  <c r="BG478"/>
  <c r="BE478"/>
  <c r="X478"/>
  <c r="V478"/>
  <c r="T478"/>
  <c r="P478"/>
  <c r="BI467"/>
  <c r="BH467"/>
  <c r="BG467"/>
  <c r="BE467"/>
  <c r="X467"/>
  <c r="V467"/>
  <c r="T467"/>
  <c r="P467"/>
  <c r="BI461"/>
  <c r="BH461"/>
  <c r="BG461"/>
  <c r="BE461"/>
  <c r="X461"/>
  <c r="V461"/>
  <c r="T461"/>
  <c r="P461"/>
  <c r="BI451"/>
  <c r="BH451"/>
  <c r="BG451"/>
  <c r="BE451"/>
  <c r="X451"/>
  <c r="V451"/>
  <c r="T451"/>
  <c r="P451"/>
  <c r="BI440"/>
  <c r="BH440"/>
  <c r="BG440"/>
  <c r="BE440"/>
  <c r="X440"/>
  <c r="V440"/>
  <c r="T440"/>
  <c r="P440"/>
  <c r="BI430"/>
  <c r="BH430"/>
  <c r="BG430"/>
  <c r="BE430"/>
  <c r="X430"/>
  <c r="V430"/>
  <c r="T430"/>
  <c r="P430"/>
  <c r="BI425"/>
  <c r="BH425"/>
  <c r="BG425"/>
  <c r="BE425"/>
  <c r="X425"/>
  <c r="X424"/>
  <c r="V425"/>
  <c r="V424"/>
  <c r="T425"/>
  <c r="T424"/>
  <c r="P425"/>
  <c r="BI422"/>
  <c r="BH422"/>
  <c r="BG422"/>
  <c r="BE422"/>
  <c r="X422"/>
  <c r="V422"/>
  <c r="T422"/>
  <c r="P422"/>
  <c r="BI417"/>
  <c r="BH417"/>
  <c r="BG417"/>
  <c r="BE417"/>
  <c r="X417"/>
  <c r="V417"/>
  <c r="T417"/>
  <c r="P417"/>
  <c r="BI413"/>
  <c r="BH413"/>
  <c r="BG413"/>
  <c r="BE413"/>
  <c r="X413"/>
  <c r="V413"/>
  <c r="T413"/>
  <c r="P413"/>
  <c r="BI412"/>
  <c r="BH412"/>
  <c r="BG412"/>
  <c r="BE412"/>
  <c r="X412"/>
  <c r="V412"/>
  <c r="T412"/>
  <c r="P412"/>
  <c r="BI408"/>
  <c r="BH408"/>
  <c r="BG408"/>
  <c r="BE408"/>
  <c r="X408"/>
  <c r="V408"/>
  <c r="T408"/>
  <c r="P408"/>
  <c r="BI404"/>
  <c r="BH404"/>
  <c r="BG404"/>
  <c r="BE404"/>
  <c r="X404"/>
  <c r="V404"/>
  <c r="T404"/>
  <c r="P404"/>
  <c r="BI400"/>
  <c r="BH400"/>
  <c r="BG400"/>
  <c r="BE400"/>
  <c r="X400"/>
  <c r="V400"/>
  <c r="T400"/>
  <c r="P400"/>
  <c r="BI396"/>
  <c r="BH396"/>
  <c r="BG396"/>
  <c r="BE396"/>
  <c r="X396"/>
  <c r="V396"/>
  <c r="T396"/>
  <c r="P396"/>
  <c r="BI395"/>
  <c r="BH395"/>
  <c r="BG395"/>
  <c r="BE395"/>
  <c r="X395"/>
  <c r="V395"/>
  <c r="T395"/>
  <c r="P395"/>
  <c r="BI391"/>
  <c r="BH391"/>
  <c r="BG391"/>
  <c r="BE391"/>
  <c r="X391"/>
  <c r="V391"/>
  <c r="T391"/>
  <c r="P391"/>
  <c r="BI387"/>
  <c r="BH387"/>
  <c r="BG387"/>
  <c r="BE387"/>
  <c r="X387"/>
  <c r="V387"/>
  <c r="T387"/>
  <c r="P387"/>
  <c r="BI384"/>
  <c r="BH384"/>
  <c r="BG384"/>
  <c r="BE384"/>
  <c r="X384"/>
  <c r="V384"/>
  <c r="T384"/>
  <c r="P384"/>
  <c r="BI378"/>
  <c r="BH378"/>
  <c r="BG378"/>
  <c r="BE378"/>
  <c r="X378"/>
  <c r="V378"/>
  <c r="T378"/>
  <c r="P378"/>
  <c r="BI361"/>
  <c r="BH361"/>
  <c r="BG361"/>
  <c r="BE361"/>
  <c r="X361"/>
  <c r="V361"/>
  <c r="T361"/>
  <c r="P361"/>
  <c r="BI358"/>
  <c r="BH358"/>
  <c r="BG358"/>
  <c r="BE358"/>
  <c r="X358"/>
  <c r="V358"/>
  <c r="T358"/>
  <c r="P358"/>
  <c r="BI352"/>
  <c r="BH352"/>
  <c r="BG352"/>
  <c r="BE352"/>
  <c r="X352"/>
  <c r="V352"/>
  <c r="T352"/>
  <c r="P352"/>
  <c r="BI350"/>
  <c r="BH350"/>
  <c r="BG350"/>
  <c r="BE350"/>
  <c r="X350"/>
  <c r="V350"/>
  <c r="T350"/>
  <c r="P350"/>
  <c r="BI349"/>
  <c r="BH349"/>
  <c r="BG349"/>
  <c r="BE349"/>
  <c r="X349"/>
  <c r="V349"/>
  <c r="T349"/>
  <c r="P349"/>
  <c r="BI348"/>
  <c r="BH348"/>
  <c r="BG348"/>
  <c r="BE348"/>
  <c r="X348"/>
  <c r="V348"/>
  <c r="T348"/>
  <c r="P348"/>
  <c r="BI347"/>
  <c r="BH347"/>
  <c r="BG347"/>
  <c r="BE347"/>
  <c r="X347"/>
  <c r="V347"/>
  <c r="T347"/>
  <c r="P347"/>
  <c r="BI346"/>
  <c r="BH346"/>
  <c r="BG346"/>
  <c r="BE346"/>
  <c r="X346"/>
  <c r="V346"/>
  <c r="T346"/>
  <c r="P346"/>
  <c r="BI345"/>
  <c r="BH345"/>
  <c r="BG345"/>
  <c r="BE345"/>
  <c r="X345"/>
  <c r="V345"/>
  <c r="T345"/>
  <c r="P345"/>
  <c r="BI344"/>
  <c r="BH344"/>
  <c r="BG344"/>
  <c r="BE344"/>
  <c r="X344"/>
  <c r="V344"/>
  <c r="T344"/>
  <c r="P344"/>
  <c r="BI343"/>
  <c r="BH343"/>
  <c r="BG343"/>
  <c r="BE343"/>
  <c r="X343"/>
  <c r="V343"/>
  <c r="T343"/>
  <c r="P343"/>
  <c r="BI342"/>
  <c r="BH342"/>
  <c r="BG342"/>
  <c r="BE342"/>
  <c r="X342"/>
  <c r="V342"/>
  <c r="T342"/>
  <c r="P342"/>
  <c r="BI341"/>
  <c r="BH341"/>
  <c r="BG341"/>
  <c r="BE341"/>
  <c r="X341"/>
  <c r="V341"/>
  <c r="T341"/>
  <c r="P341"/>
  <c r="BI340"/>
  <c r="BH340"/>
  <c r="BG340"/>
  <c r="BE340"/>
  <c r="X340"/>
  <c r="V340"/>
  <c r="T340"/>
  <c r="P340"/>
  <c r="BI339"/>
  <c r="BH339"/>
  <c r="BG339"/>
  <c r="BE339"/>
  <c r="X339"/>
  <c r="V339"/>
  <c r="T339"/>
  <c r="P339"/>
  <c r="BI338"/>
  <c r="BH338"/>
  <c r="BG338"/>
  <c r="BE338"/>
  <c r="X338"/>
  <c r="V338"/>
  <c r="T338"/>
  <c r="P338"/>
  <c r="BI337"/>
  <c r="BH337"/>
  <c r="BG337"/>
  <c r="BE337"/>
  <c r="X337"/>
  <c r="V337"/>
  <c r="T337"/>
  <c r="P337"/>
  <c r="BI336"/>
  <c r="BH336"/>
  <c r="BG336"/>
  <c r="BE336"/>
  <c r="X336"/>
  <c r="V336"/>
  <c r="T336"/>
  <c r="P336"/>
  <c r="BI333"/>
  <c r="BH333"/>
  <c r="BG333"/>
  <c r="BE333"/>
  <c r="X333"/>
  <c r="V333"/>
  <c r="T333"/>
  <c r="P333"/>
  <c r="BI323"/>
  <c r="BH323"/>
  <c r="BG323"/>
  <c r="BE323"/>
  <c r="X323"/>
  <c r="V323"/>
  <c r="T323"/>
  <c r="P323"/>
  <c r="BI314"/>
  <c r="BH314"/>
  <c r="BG314"/>
  <c r="BE314"/>
  <c r="X314"/>
  <c r="V314"/>
  <c r="T314"/>
  <c r="P314"/>
  <c r="BI308"/>
  <c r="BH308"/>
  <c r="BG308"/>
  <c r="BE308"/>
  <c r="X308"/>
  <c r="V308"/>
  <c r="T308"/>
  <c r="P308"/>
  <c r="BI301"/>
  <c r="BH301"/>
  <c r="BG301"/>
  <c r="BE301"/>
  <c r="X301"/>
  <c r="V301"/>
  <c r="T301"/>
  <c r="P301"/>
  <c r="BI297"/>
  <c r="BH297"/>
  <c r="BG297"/>
  <c r="BE297"/>
  <c r="X297"/>
  <c r="V297"/>
  <c r="T297"/>
  <c r="P297"/>
  <c r="BI295"/>
  <c r="BH295"/>
  <c r="BG295"/>
  <c r="BE295"/>
  <c r="X295"/>
  <c r="V295"/>
  <c r="T295"/>
  <c r="P295"/>
  <c r="BI290"/>
  <c r="BH290"/>
  <c r="BG290"/>
  <c r="BE290"/>
  <c r="X290"/>
  <c r="V290"/>
  <c r="T290"/>
  <c r="P290"/>
  <c r="BI285"/>
  <c r="BH285"/>
  <c r="BG285"/>
  <c r="BE285"/>
  <c r="X285"/>
  <c r="V285"/>
  <c r="T285"/>
  <c r="P285"/>
  <c r="BI282"/>
  <c r="BH282"/>
  <c r="BG282"/>
  <c r="BE282"/>
  <c r="X282"/>
  <c r="V282"/>
  <c r="T282"/>
  <c r="P282"/>
  <c r="BI275"/>
  <c r="BH275"/>
  <c r="BG275"/>
  <c r="BE275"/>
  <c r="X275"/>
  <c r="V275"/>
  <c r="T275"/>
  <c r="P275"/>
  <c r="BI272"/>
  <c r="BH272"/>
  <c r="BG272"/>
  <c r="BE272"/>
  <c r="X272"/>
  <c r="V272"/>
  <c r="T272"/>
  <c r="P272"/>
  <c r="BI261"/>
  <c r="BH261"/>
  <c r="BG261"/>
  <c r="BE261"/>
  <c r="X261"/>
  <c r="V261"/>
  <c r="T261"/>
  <c r="P261"/>
  <c r="BI254"/>
  <c r="BH254"/>
  <c r="BG254"/>
  <c r="BE254"/>
  <c r="X254"/>
  <c r="V254"/>
  <c r="T254"/>
  <c r="P254"/>
  <c r="BI249"/>
  <c r="BH249"/>
  <c r="BG249"/>
  <c r="BE249"/>
  <c r="X249"/>
  <c r="V249"/>
  <c r="T249"/>
  <c r="P249"/>
  <c r="BI238"/>
  <c r="BH238"/>
  <c r="BG238"/>
  <c r="BE238"/>
  <c r="X238"/>
  <c r="V238"/>
  <c r="T238"/>
  <c r="P238"/>
  <c r="BI233"/>
  <c r="BH233"/>
  <c r="BG233"/>
  <c r="BE233"/>
  <c r="X233"/>
  <c r="V233"/>
  <c r="T233"/>
  <c r="P233"/>
  <c r="BI231"/>
  <c r="BH231"/>
  <c r="BG231"/>
  <c r="BE231"/>
  <c r="X231"/>
  <c r="V231"/>
  <c r="T231"/>
  <c r="P231"/>
  <c r="BI224"/>
  <c r="BH224"/>
  <c r="BG224"/>
  <c r="BE224"/>
  <c r="X224"/>
  <c r="V224"/>
  <c r="T224"/>
  <c r="P224"/>
  <c r="BI217"/>
  <c r="BH217"/>
  <c r="BG217"/>
  <c r="BE217"/>
  <c r="X217"/>
  <c r="V217"/>
  <c r="T217"/>
  <c r="P217"/>
  <c r="BI212"/>
  <c r="BH212"/>
  <c r="BG212"/>
  <c r="BE212"/>
  <c r="X212"/>
  <c r="V212"/>
  <c r="T212"/>
  <c r="P212"/>
  <c r="BI210"/>
  <c r="BH210"/>
  <c r="BG210"/>
  <c r="BE210"/>
  <c r="X210"/>
  <c r="V210"/>
  <c r="T210"/>
  <c r="P210"/>
  <c r="BI205"/>
  <c r="BH205"/>
  <c r="BG205"/>
  <c r="BE205"/>
  <c r="X205"/>
  <c r="V205"/>
  <c r="T205"/>
  <c r="P205"/>
  <c r="BI200"/>
  <c r="BH200"/>
  <c r="BG200"/>
  <c r="BE200"/>
  <c r="X200"/>
  <c r="V200"/>
  <c r="T200"/>
  <c r="P200"/>
  <c r="BI195"/>
  <c r="BH195"/>
  <c r="BG195"/>
  <c r="BE195"/>
  <c r="X195"/>
  <c r="V195"/>
  <c r="T195"/>
  <c r="P195"/>
  <c r="BI193"/>
  <c r="BH193"/>
  <c r="BG193"/>
  <c r="BE193"/>
  <c r="X193"/>
  <c r="V193"/>
  <c r="T193"/>
  <c r="P193"/>
  <c r="BI186"/>
  <c r="BH186"/>
  <c r="BG186"/>
  <c r="BE186"/>
  <c r="X186"/>
  <c r="V186"/>
  <c r="T186"/>
  <c r="P186"/>
  <c r="BI179"/>
  <c r="BH179"/>
  <c r="BG179"/>
  <c r="BE179"/>
  <c r="X179"/>
  <c r="V179"/>
  <c r="T179"/>
  <c r="P179"/>
  <c r="BI173"/>
  <c r="BH173"/>
  <c r="BG173"/>
  <c r="BE173"/>
  <c r="X173"/>
  <c r="V173"/>
  <c r="T173"/>
  <c r="P173"/>
  <c r="BI171"/>
  <c r="BH171"/>
  <c r="BG171"/>
  <c r="BE171"/>
  <c r="X171"/>
  <c r="V171"/>
  <c r="T171"/>
  <c r="P171"/>
  <c r="BI167"/>
  <c r="BH167"/>
  <c r="BG167"/>
  <c r="BE167"/>
  <c r="X167"/>
  <c r="V167"/>
  <c r="T167"/>
  <c r="P167"/>
  <c r="BI163"/>
  <c r="BH163"/>
  <c r="BG163"/>
  <c r="BE163"/>
  <c r="X163"/>
  <c r="V163"/>
  <c r="T163"/>
  <c r="P163"/>
  <c r="BI157"/>
  <c r="BH157"/>
  <c r="BG157"/>
  <c r="BE157"/>
  <c r="X157"/>
  <c r="V157"/>
  <c r="T157"/>
  <c r="P157"/>
  <c r="BI150"/>
  <c r="BH150"/>
  <c r="BG150"/>
  <c r="BE150"/>
  <c r="X150"/>
  <c r="V150"/>
  <c r="T150"/>
  <c r="P150"/>
  <c r="F141"/>
  <c r="E139"/>
  <c r="F89"/>
  <c r="E87"/>
  <c r="J24"/>
  <c r="E24"/>
  <c r="J144"/>
  <c r="J23"/>
  <c r="J21"/>
  <c r="E21"/>
  <c r="J143"/>
  <c r="J20"/>
  <c r="J18"/>
  <c r="E18"/>
  <c r="F92"/>
  <c r="J17"/>
  <c r="J15"/>
  <c r="E15"/>
  <c r="F91"/>
  <c r="J14"/>
  <c r="J12"/>
  <c r="J141"/>
  <c r="E7"/>
  <c r="E137"/>
  <c i="5" r="K39"/>
  <c r="K38"/>
  <c i="1" r="BA98"/>
  <c i="5" r="K37"/>
  <c i="1" r="AZ98"/>
  <c i="5" r="BI130"/>
  <c r="BH130"/>
  <c r="BG130"/>
  <c r="BE130"/>
  <c r="X130"/>
  <c r="X129"/>
  <c r="V130"/>
  <c r="V129"/>
  <c r="T130"/>
  <c r="T129"/>
  <c r="P130"/>
  <c r="BI128"/>
  <c r="BH128"/>
  <c r="BG128"/>
  <c r="BE128"/>
  <c r="X128"/>
  <c r="X127"/>
  <c r="V128"/>
  <c r="V127"/>
  <c r="T128"/>
  <c r="T127"/>
  <c r="P128"/>
  <c r="BI126"/>
  <c r="BH126"/>
  <c r="BG126"/>
  <c r="BE126"/>
  <c r="X126"/>
  <c r="X125"/>
  <c r="V126"/>
  <c r="V125"/>
  <c r="T126"/>
  <c r="T125"/>
  <c r="P126"/>
  <c r="BI124"/>
  <c r="BH124"/>
  <c r="BG124"/>
  <c r="BE124"/>
  <c r="X124"/>
  <c r="X123"/>
  <c r="X122"/>
  <c r="X121"/>
  <c r="V124"/>
  <c r="V123"/>
  <c r="V122"/>
  <c r="V121"/>
  <c r="T124"/>
  <c r="T123"/>
  <c r="T122"/>
  <c r="T121"/>
  <c i="1" r="AW98"/>
  <c i="5" r="P124"/>
  <c r="F115"/>
  <c r="E113"/>
  <c r="F89"/>
  <c r="E87"/>
  <c r="J24"/>
  <c r="E24"/>
  <c r="J118"/>
  <c r="J23"/>
  <c r="J21"/>
  <c r="E21"/>
  <c r="J117"/>
  <c r="J20"/>
  <c r="J18"/>
  <c r="E18"/>
  <c r="F92"/>
  <c r="J17"/>
  <c r="J15"/>
  <c r="E15"/>
  <c r="F91"/>
  <c r="J14"/>
  <c r="J12"/>
  <c r="J115"/>
  <c r="E7"/>
  <c r="E111"/>
  <c i="4" r="K39"/>
  <c r="K38"/>
  <c i="1" r="BA97"/>
  <c i="4" r="K37"/>
  <c i="1" r="AZ97"/>
  <c i="4" r="BI2330"/>
  <c r="BH2330"/>
  <c r="BG2330"/>
  <c r="BE2330"/>
  <c r="X2330"/>
  <c r="X2329"/>
  <c r="V2330"/>
  <c r="V2329"/>
  <c r="T2330"/>
  <c r="T2329"/>
  <c r="P2330"/>
  <c r="BI2328"/>
  <c r="BH2328"/>
  <c r="BG2328"/>
  <c r="BE2328"/>
  <c r="X2328"/>
  <c r="X2327"/>
  <c r="V2328"/>
  <c r="V2327"/>
  <c r="T2328"/>
  <c r="T2327"/>
  <c r="P2328"/>
  <c r="BI2326"/>
  <c r="BH2326"/>
  <c r="BG2326"/>
  <c r="BE2326"/>
  <c r="X2326"/>
  <c r="V2326"/>
  <c r="T2326"/>
  <c r="P2326"/>
  <c r="BI2317"/>
  <c r="BH2317"/>
  <c r="BG2317"/>
  <c r="BE2317"/>
  <c r="X2317"/>
  <c r="V2317"/>
  <c r="T2317"/>
  <c r="P2317"/>
  <c r="BI2312"/>
  <c r="BH2312"/>
  <c r="BG2312"/>
  <c r="BE2312"/>
  <c r="X2312"/>
  <c r="V2312"/>
  <c r="T2312"/>
  <c r="P2312"/>
  <c r="BI2265"/>
  <c r="BH2265"/>
  <c r="BG2265"/>
  <c r="BE2265"/>
  <c r="X2265"/>
  <c r="V2265"/>
  <c r="T2265"/>
  <c r="P2265"/>
  <c r="BI2263"/>
  <c r="BH2263"/>
  <c r="BG2263"/>
  <c r="BE2263"/>
  <c r="X2263"/>
  <c r="V2263"/>
  <c r="T2263"/>
  <c r="P2263"/>
  <c r="BI2262"/>
  <c r="BH2262"/>
  <c r="BG2262"/>
  <c r="BE2262"/>
  <c r="X2262"/>
  <c r="V2262"/>
  <c r="T2262"/>
  <c r="P2262"/>
  <c r="BI2261"/>
  <c r="BH2261"/>
  <c r="BG2261"/>
  <c r="BE2261"/>
  <c r="X2261"/>
  <c r="V2261"/>
  <c r="T2261"/>
  <c r="P2261"/>
  <c r="BI2260"/>
  <c r="BH2260"/>
  <c r="BG2260"/>
  <c r="BE2260"/>
  <c r="X2260"/>
  <c r="V2260"/>
  <c r="T2260"/>
  <c r="P2260"/>
  <c r="BI2259"/>
  <c r="BH2259"/>
  <c r="BG2259"/>
  <c r="BE2259"/>
  <c r="X2259"/>
  <c r="V2259"/>
  <c r="T2259"/>
  <c r="P2259"/>
  <c r="BI2258"/>
  <c r="BH2258"/>
  <c r="BG2258"/>
  <c r="BE2258"/>
  <c r="X2258"/>
  <c r="V2258"/>
  <c r="T2258"/>
  <c r="P2258"/>
  <c r="BI2257"/>
  <c r="BH2257"/>
  <c r="BG2257"/>
  <c r="BE2257"/>
  <c r="X2257"/>
  <c r="V2257"/>
  <c r="T2257"/>
  <c r="P2257"/>
  <c r="BI2256"/>
  <c r="BH2256"/>
  <c r="BG2256"/>
  <c r="BE2256"/>
  <c r="X2256"/>
  <c r="V2256"/>
  <c r="T2256"/>
  <c r="P2256"/>
  <c r="BI2254"/>
  <c r="BH2254"/>
  <c r="BG2254"/>
  <c r="BE2254"/>
  <c r="X2254"/>
  <c r="V2254"/>
  <c r="T2254"/>
  <c r="P2254"/>
  <c r="BI2253"/>
  <c r="BH2253"/>
  <c r="BG2253"/>
  <c r="BE2253"/>
  <c r="X2253"/>
  <c r="V2253"/>
  <c r="T2253"/>
  <c r="P2253"/>
  <c r="BI2250"/>
  <c r="BH2250"/>
  <c r="BG2250"/>
  <c r="BE2250"/>
  <c r="X2250"/>
  <c r="V2250"/>
  <c r="T2250"/>
  <c r="P2250"/>
  <c r="BI2249"/>
  <c r="BH2249"/>
  <c r="BG2249"/>
  <c r="BE2249"/>
  <c r="X2249"/>
  <c r="V2249"/>
  <c r="T2249"/>
  <c r="P2249"/>
  <c r="BI2245"/>
  <c r="BH2245"/>
  <c r="BG2245"/>
  <c r="BE2245"/>
  <c r="X2245"/>
  <c r="V2245"/>
  <c r="T2245"/>
  <c r="P2245"/>
  <c r="BI2241"/>
  <c r="BH2241"/>
  <c r="BG2241"/>
  <c r="BE2241"/>
  <c r="X2241"/>
  <c r="V2241"/>
  <c r="T2241"/>
  <c r="P2241"/>
  <c r="BI2239"/>
  <c r="BH2239"/>
  <c r="BG2239"/>
  <c r="BE2239"/>
  <c r="X2239"/>
  <c r="V2239"/>
  <c r="T2239"/>
  <c r="P2239"/>
  <c r="BI2227"/>
  <c r="BH2227"/>
  <c r="BG2227"/>
  <c r="BE2227"/>
  <c r="X2227"/>
  <c r="V2227"/>
  <c r="T2227"/>
  <c r="P2227"/>
  <c r="BI2219"/>
  <c r="BH2219"/>
  <c r="BG2219"/>
  <c r="BE2219"/>
  <c r="X2219"/>
  <c r="V2219"/>
  <c r="T2219"/>
  <c r="P2219"/>
  <c r="BI2217"/>
  <c r="BH2217"/>
  <c r="BG2217"/>
  <c r="BE2217"/>
  <c r="X2217"/>
  <c r="V2217"/>
  <c r="T2217"/>
  <c r="P2217"/>
  <c r="BI2214"/>
  <c r="BH2214"/>
  <c r="BG2214"/>
  <c r="BE2214"/>
  <c r="X2214"/>
  <c r="V2214"/>
  <c r="T2214"/>
  <c r="P2214"/>
  <c r="BI2204"/>
  <c r="BH2204"/>
  <c r="BG2204"/>
  <c r="BE2204"/>
  <c r="X2204"/>
  <c r="V2204"/>
  <c r="T2204"/>
  <c r="P2204"/>
  <c r="BI2201"/>
  <c r="BH2201"/>
  <c r="BG2201"/>
  <c r="BE2201"/>
  <c r="X2201"/>
  <c r="V2201"/>
  <c r="T2201"/>
  <c r="P2201"/>
  <c r="BI2187"/>
  <c r="BH2187"/>
  <c r="BG2187"/>
  <c r="BE2187"/>
  <c r="X2187"/>
  <c r="V2187"/>
  <c r="T2187"/>
  <c r="P2187"/>
  <c r="BI2182"/>
  <c r="BH2182"/>
  <c r="BG2182"/>
  <c r="BE2182"/>
  <c r="X2182"/>
  <c r="V2182"/>
  <c r="T2182"/>
  <c r="P2182"/>
  <c r="BI2177"/>
  <c r="BH2177"/>
  <c r="BG2177"/>
  <c r="BE2177"/>
  <c r="X2177"/>
  <c r="V2177"/>
  <c r="T2177"/>
  <c r="P2177"/>
  <c r="BI2174"/>
  <c r="BH2174"/>
  <c r="BG2174"/>
  <c r="BE2174"/>
  <c r="X2174"/>
  <c r="V2174"/>
  <c r="T2174"/>
  <c r="P2174"/>
  <c r="BI2172"/>
  <c r="BH2172"/>
  <c r="BG2172"/>
  <c r="BE2172"/>
  <c r="X2172"/>
  <c r="V2172"/>
  <c r="T2172"/>
  <c r="P2172"/>
  <c r="BI2170"/>
  <c r="BH2170"/>
  <c r="BG2170"/>
  <c r="BE2170"/>
  <c r="X2170"/>
  <c r="V2170"/>
  <c r="T2170"/>
  <c r="P2170"/>
  <c r="BI2167"/>
  <c r="BH2167"/>
  <c r="BG2167"/>
  <c r="BE2167"/>
  <c r="X2167"/>
  <c r="V2167"/>
  <c r="T2167"/>
  <c r="P2167"/>
  <c r="BI2166"/>
  <c r="BH2166"/>
  <c r="BG2166"/>
  <c r="BE2166"/>
  <c r="X2166"/>
  <c r="V2166"/>
  <c r="T2166"/>
  <c r="P2166"/>
  <c r="BI2165"/>
  <c r="BH2165"/>
  <c r="BG2165"/>
  <c r="BE2165"/>
  <c r="X2165"/>
  <c r="V2165"/>
  <c r="T2165"/>
  <c r="P2165"/>
  <c r="BI2162"/>
  <c r="BH2162"/>
  <c r="BG2162"/>
  <c r="BE2162"/>
  <c r="X2162"/>
  <c r="V2162"/>
  <c r="T2162"/>
  <c r="P2162"/>
  <c r="BI2156"/>
  <c r="BH2156"/>
  <c r="BG2156"/>
  <c r="BE2156"/>
  <c r="X2156"/>
  <c r="V2156"/>
  <c r="T2156"/>
  <c r="P2156"/>
  <c r="BI2149"/>
  <c r="BH2149"/>
  <c r="BG2149"/>
  <c r="BE2149"/>
  <c r="X2149"/>
  <c r="V2149"/>
  <c r="T2149"/>
  <c r="P2149"/>
  <c r="BI2147"/>
  <c r="BH2147"/>
  <c r="BG2147"/>
  <c r="BE2147"/>
  <c r="X2147"/>
  <c r="V2147"/>
  <c r="T2147"/>
  <c r="P2147"/>
  <c r="BI2145"/>
  <c r="BH2145"/>
  <c r="BG2145"/>
  <c r="BE2145"/>
  <c r="X2145"/>
  <c r="V2145"/>
  <c r="T2145"/>
  <c r="P2145"/>
  <c r="BI2142"/>
  <c r="BH2142"/>
  <c r="BG2142"/>
  <c r="BE2142"/>
  <c r="X2142"/>
  <c r="V2142"/>
  <c r="T2142"/>
  <c r="P2142"/>
  <c r="BI2136"/>
  <c r="BH2136"/>
  <c r="BG2136"/>
  <c r="BE2136"/>
  <c r="X2136"/>
  <c r="V2136"/>
  <c r="T2136"/>
  <c r="P2136"/>
  <c r="BI2134"/>
  <c r="BH2134"/>
  <c r="BG2134"/>
  <c r="BE2134"/>
  <c r="X2134"/>
  <c r="V2134"/>
  <c r="T2134"/>
  <c r="P2134"/>
  <c r="BI2133"/>
  <c r="BH2133"/>
  <c r="BG2133"/>
  <c r="BE2133"/>
  <c r="X2133"/>
  <c r="V2133"/>
  <c r="T2133"/>
  <c r="P2133"/>
  <c r="BI2131"/>
  <c r="BH2131"/>
  <c r="BG2131"/>
  <c r="BE2131"/>
  <c r="X2131"/>
  <c r="V2131"/>
  <c r="T2131"/>
  <c r="P2131"/>
  <c r="BI2122"/>
  <c r="BH2122"/>
  <c r="BG2122"/>
  <c r="BE2122"/>
  <c r="X2122"/>
  <c r="X2121"/>
  <c r="V2122"/>
  <c r="V2121"/>
  <c r="T2122"/>
  <c r="T2121"/>
  <c r="P2122"/>
  <c r="BI2119"/>
  <c r="BH2119"/>
  <c r="BG2119"/>
  <c r="BE2119"/>
  <c r="X2119"/>
  <c r="V2119"/>
  <c r="T2119"/>
  <c r="P2119"/>
  <c r="BI2118"/>
  <c r="BH2118"/>
  <c r="BG2118"/>
  <c r="BE2118"/>
  <c r="X2118"/>
  <c r="V2118"/>
  <c r="T2118"/>
  <c r="P2118"/>
  <c r="BI2113"/>
  <c r="BH2113"/>
  <c r="BG2113"/>
  <c r="BE2113"/>
  <c r="X2113"/>
  <c r="V2113"/>
  <c r="T2113"/>
  <c r="P2113"/>
  <c r="BI2104"/>
  <c r="BH2104"/>
  <c r="BG2104"/>
  <c r="BE2104"/>
  <c r="X2104"/>
  <c r="V2104"/>
  <c r="T2104"/>
  <c r="P2104"/>
  <c r="BI2102"/>
  <c r="BH2102"/>
  <c r="BG2102"/>
  <c r="BE2102"/>
  <c r="X2102"/>
  <c r="V2102"/>
  <c r="T2102"/>
  <c r="P2102"/>
  <c r="BI2100"/>
  <c r="BH2100"/>
  <c r="BG2100"/>
  <c r="BE2100"/>
  <c r="X2100"/>
  <c r="V2100"/>
  <c r="T2100"/>
  <c r="P2100"/>
  <c r="BI2098"/>
  <c r="BH2098"/>
  <c r="BG2098"/>
  <c r="BE2098"/>
  <c r="X2098"/>
  <c r="V2098"/>
  <c r="T2098"/>
  <c r="P2098"/>
  <c r="BI2096"/>
  <c r="BH2096"/>
  <c r="BG2096"/>
  <c r="BE2096"/>
  <c r="X2096"/>
  <c r="V2096"/>
  <c r="T2096"/>
  <c r="P2096"/>
  <c r="BI2093"/>
  <c r="BH2093"/>
  <c r="BG2093"/>
  <c r="BE2093"/>
  <c r="X2093"/>
  <c r="V2093"/>
  <c r="T2093"/>
  <c r="P2093"/>
  <c r="BI2083"/>
  <c r="BH2083"/>
  <c r="BG2083"/>
  <c r="BE2083"/>
  <c r="X2083"/>
  <c r="V2083"/>
  <c r="T2083"/>
  <c r="P2083"/>
  <c r="BI2080"/>
  <c r="BH2080"/>
  <c r="BG2080"/>
  <c r="BE2080"/>
  <c r="X2080"/>
  <c r="V2080"/>
  <c r="T2080"/>
  <c r="P2080"/>
  <c r="BI2068"/>
  <c r="BH2068"/>
  <c r="BG2068"/>
  <c r="BE2068"/>
  <c r="X2068"/>
  <c r="V2068"/>
  <c r="T2068"/>
  <c r="P2068"/>
  <c r="BI2065"/>
  <c r="BH2065"/>
  <c r="BG2065"/>
  <c r="BE2065"/>
  <c r="X2065"/>
  <c r="V2065"/>
  <c r="T2065"/>
  <c r="P2065"/>
  <c r="BI2058"/>
  <c r="BH2058"/>
  <c r="BG2058"/>
  <c r="BE2058"/>
  <c r="X2058"/>
  <c r="V2058"/>
  <c r="T2058"/>
  <c r="P2058"/>
  <c r="BI2043"/>
  <c r="BH2043"/>
  <c r="BG2043"/>
  <c r="BE2043"/>
  <c r="X2043"/>
  <c r="V2043"/>
  <c r="T2043"/>
  <c r="P2043"/>
  <c r="BI2040"/>
  <c r="BH2040"/>
  <c r="BG2040"/>
  <c r="BE2040"/>
  <c r="X2040"/>
  <c r="V2040"/>
  <c r="T2040"/>
  <c r="P2040"/>
  <c r="BI2033"/>
  <c r="BH2033"/>
  <c r="BG2033"/>
  <c r="BE2033"/>
  <c r="X2033"/>
  <c r="V2033"/>
  <c r="T2033"/>
  <c r="P2033"/>
  <c r="BI2031"/>
  <c r="BH2031"/>
  <c r="BG2031"/>
  <c r="BE2031"/>
  <c r="X2031"/>
  <c r="V2031"/>
  <c r="T2031"/>
  <c r="P2031"/>
  <c r="BI2023"/>
  <c r="BH2023"/>
  <c r="BG2023"/>
  <c r="BE2023"/>
  <c r="X2023"/>
  <c r="V2023"/>
  <c r="T2023"/>
  <c r="P2023"/>
  <c r="BI2018"/>
  <c r="BH2018"/>
  <c r="BG2018"/>
  <c r="BE2018"/>
  <c r="X2018"/>
  <c r="V2018"/>
  <c r="T2018"/>
  <c r="P2018"/>
  <c r="BI2015"/>
  <c r="BH2015"/>
  <c r="BG2015"/>
  <c r="BE2015"/>
  <c r="X2015"/>
  <c r="V2015"/>
  <c r="T2015"/>
  <c r="P2015"/>
  <c r="BI2010"/>
  <c r="BH2010"/>
  <c r="BG2010"/>
  <c r="BE2010"/>
  <c r="X2010"/>
  <c r="V2010"/>
  <c r="T2010"/>
  <c r="P2010"/>
  <c r="BI2007"/>
  <c r="BH2007"/>
  <c r="BG2007"/>
  <c r="BE2007"/>
  <c r="X2007"/>
  <c r="V2007"/>
  <c r="T2007"/>
  <c r="P2007"/>
  <c r="BI2002"/>
  <c r="BH2002"/>
  <c r="BG2002"/>
  <c r="BE2002"/>
  <c r="X2002"/>
  <c r="V2002"/>
  <c r="T2002"/>
  <c r="P2002"/>
  <c r="BI2001"/>
  <c r="BH2001"/>
  <c r="BG2001"/>
  <c r="BE2001"/>
  <c r="X2001"/>
  <c r="V2001"/>
  <c r="T2001"/>
  <c r="P2001"/>
  <c r="BI1995"/>
  <c r="BH1995"/>
  <c r="BG1995"/>
  <c r="BE1995"/>
  <c r="X1995"/>
  <c r="V1995"/>
  <c r="T1995"/>
  <c r="P1995"/>
  <c r="BI1993"/>
  <c r="BH1993"/>
  <c r="BG1993"/>
  <c r="BE1993"/>
  <c r="X1993"/>
  <c r="V1993"/>
  <c r="T1993"/>
  <c r="P1993"/>
  <c r="BI1991"/>
  <c r="BH1991"/>
  <c r="BG1991"/>
  <c r="BE1991"/>
  <c r="X1991"/>
  <c r="V1991"/>
  <c r="T1991"/>
  <c r="P1991"/>
  <c r="BI1989"/>
  <c r="BH1989"/>
  <c r="BG1989"/>
  <c r="BE1989"/>
  <c r="X1989"/>
  <c r="V1989"/>
  <c r="T1989"/>
  <c r="P1989"/>
  <c r="BI1987"/>
  <c r="BH1987"/>
  <c r="BG1987"/>
  <c r="BE1987"/>
  <c r="X1987"/>
  <c r="V1987"/>
  <c r="T1987"/>
  <c r="P1987"/>
  <c r="BI1985"/>
  <c r="BH1985"/>
  <c r="BG1985"/>
  <c r="BE1985"/>
  <c r="X1985"/>
  <c r="V1985"/>
  <c r="T1985"/>
  <c r="P1985"/>
  <c r="BI1982"/>
  <c r="BH1982"/>
  <c r="BG1982"/>
  <c r="BE1982"/>
  <c r="X1982"/>
  <c r="V1982"/>
  <c r="T1982"/>
  <c r="P1982"/>
  <c r="BI1981"/>
  <c r="BH1981"/>
  <c r="BG1981"/>
  <c r="BE1981"/>
  <c r="X1981"/>
  <c r="V1981"/>
  <c r="T1981"/>
  <c r="P1981"/>
  <c r="BI1980"/>
  <c r="BH1980"/>
  <c r="BG1980"/>
  <c r="BE1980"/>
  <c r="X1980"/>
  <c r="V1980"/>
  <c r="T1980"/>
  <c r="P1980"/>
  <c r="BI1979"/>
  <c r="BH1979"/>
  <c r="BG1979"/>
  <c r="BE1979"/>
  <c r="X1979"/>
  <c r="V1979"/>
  <c r="T1979"/>
  <c r="P1979"/>
  <c r="BI1978"/>
  <c r="BH1978"/>
  <c r="BG1978"/>
  <c r="BE1978"/>
  <c r="X1978"/>
  <c r="V1978"/>
  <c r="T1978"/>
  <c r="P1978"/>
  <c r="BI1972"/>
  <c r="BH1972"/>
  <c r="BG1972"/>
  <c r="BE1972"/>
  <c r="X1972"/>
  <c r="V1972"/>
  <c r="T1972"/>
  <c r="P1972"/>
  <c r="BI1969"/>
  <c r="BH1969"/>
  <c r="BG1969"/>
  <c r="BE1969"/>
  <c r="X1969"/>
  <c r="V1969"/>
  <c r="T1969"/>
  <c r="P1969"/>
  <c r="BI1962"/>
  <c r="BH1962"/>
  <c r="BG1962"/>
  <c r="BE1962"/>
  <c r="X1962"/>
  <c r="V1962"/>
  <c r="T1962"/>
  <c r="P1962"/>
  <c r="BI1961"/>
  <c r="BH1961"/>
  <c r="BG1961"/>
  <c r="BE1961"/>
  <c r="X1961"/>
  <c r="V1961"/>
  <c r="T1961"/>
  <c r="P1961"/>
  <c r="BI1955"/>
  <c r="BH1955"/>
  <c r="BG1955"/>
  <c r="BE1955"/>
  <c r="X1955"/>
  <c r="V1955"/>
  <c r="T1955"/>
  <c r="P1955"/>
  <c r="BI1954"/>
  <c r="BH1954"/>
  <c r="BG1954"/>
  <c r="BE1954"/>
  <c r="X1954"/>
  <c r="V1954"/>
  <c r="T1954"/>
  <c r="P1954"/>
  <c r="BI1948"/>
  <c r="BH1948"/>
  <c r="BG1948"/>
  <c r="BE1948"/>
  <c r="X1948"/>
  <c r="V1948"/>
  <c r="T1948"/>
  <c r="P1948"/>
  <c r="BI1947"/>
  <c r="BH1947"/>
  <c r="BG1947"/>
  <c r="BE1947"/>
  <c r="X1947"/>
  <c r="V1947"/>
  <c r="T1947"/>
  <c r="P1947"/>
  <c r="BI1944"/>
  <c r="BH1944"/>
  <c r="BG1944"/>
  <c r="BE1944"/>
  <c r="X1944"/>
  <c r="V1944"/>
  <c r="T1944"/>
  <c r="P1944"/>
  <c r="BI1941"/>
  <c r="BH1941"/>
  <c r="BG1941"/>
  <c r="BE1941"/>
  <c r="X1941"/>
  <c r="V1941"/>
  <c r="T1941"/>
  <c r="P1941"/>
  <c r="BI1931"/>
  <c r="BH1931"/>
  <c r="BG1931"/>
  <c r="BE1931"/>
  <c r="X1931"/>
  <c r="V1931"/>
  <c r="T1931"/>
  <c r="P1931"/>
  <c r="BI1928"/>
  <c r="BH1928"/>
  <c r="BG1928"/>
  <c r="BE1928"/>
  <c r="X1928"/>
  <c r="V1928"/>
  <c r="T1928"/>
  <c r="P1928"/>
  <c r="BI1925"/>
  <c r="BH1925"/>
  <c r="BG1925"/>
  <c r="BE1925"/>
  <c r="X1925"/>
  <c r="V1925"/>
  <c r="T1925"/>
  <c r="P1925"/>
  <c r="BI1922"/>
  <c r="BH1922"/>
  <c r="BG1922"/>
  <c r="BE1922"/>
  <c r="X1922"/>
  <c r="V1922"/>
  <c r="T1922"/>
  <c r="P1922"/>
  <c r="BI1912"/>
  <c r="BH1912"/>
  <c r="BG1912"/>
  <c r="BE1912"/>
  <c r="X1912"/>
  <c r="V1912"/>
  <c r="T1912"/>
  <c r="P1912"/>
  <c r="BI1909"/>
  <c r="BH1909"/>
  <c r="BG1909"/>
  <c r="BE1909"/>
  <c r="X1909"/>
  <c r="V1909"/>
  <c r="T1909"/>
  <c r="P1909"/>
  <c r="BI1908"/>
  <c r="BH1908"/>
  <c r="BG1908"/>
  <c r="BE1908"/>
  <c r="X1908"/>
  <c r="V1908"/>
  <c r="T1908"/>
  <c r="P1908"/>
  <c r="BI1907"/>
  <c r="BH1907"/>
  <c r="BG1907"/>
  <c r="BE1907"/>
  <c r="X1907"/>
  <c r="V1907"/>
  <c r="T1907"/>
  <c r="P1907"/>
  <c r="BI1901"/>
  <c r="BH1901"/>
  <c r="BG1901"/>
  <c r="BE1901"/>
  <c r="X1901"/>
  <c r="V1901"/>
  <c r="T1901"/>
  <c r="P1901"/>
  <c r="BI1900"/>
  <c r="BH1900"/>
  <c r="BG1900"/>
  <c r="BE1900"/>
  <c r="X1900"/>
  <c r="V1900"/>
  <c r="T1900"/>
  <c r="P1900"/>
  <c r="BI1899"/>
  <c r="BH1899"/>
  <c r="BG1899"/>
  <c r="BE1899"/>
  <c r="X1899"/>
  <c r="V1899"/>
  <c r="T1899"/>
  <c r="P1899"/>
  <c r="BI1896"/>
  <c r="BH1896"/>
  <c r="BG1896"/>
  <c r="BE1896"/>
  <c r="X1896"/>
  <c r="V1896"/>
  <c r="T1896"/>
  <c r="P1896"/>
  <c r="BI1893"/>
  <c r="BH1893"/>
  <c r="BG1893"/>
  <c r="BE1893"/>
  <c r="X1893"/>
  <c r="V1893"/>
  <c r="T1893"/>
  <c r="P1893"/>
  <c r="BI1892"/>
  <c r="BH1892"/>
  <c r="BG1892"/>
  <c r="BE1892"/>
  <c r="X1892"/>
  <c r="V1892"/>
  <c r="T1892"/>
  <c r="P1892"/>
  <c r="BI1891"/>
  <c r="BH1891"/>
  <c r="BG1891"/>
  <c r="BE1891"/>
  <c r="X1891"/>
  <c r="V1891"/>
  <c r="T1891"/>
  <c r="P1891"/>
  <c r="BI1890"/>
  <c r="BH1890"/>
  <c r="BG1890"/>
  <c r="BE1890"/>
  <c r="X1890"/>
  <c r="V1890"/>
  <c r="T1890"/>
  <c r="P1890"/>
  <c r="BI1889"/>
  <c r="BH1889"/>
  <c r="BG1889"/>
  <c r="BE1889"/>
  <c r="X1889"/>
  <c r="V1889"/>
  <c r="T1889"/>
  <c r="P1889"/>
  <c r="BI1888"/>
  <c r="BH1888"/>
  <c r="BG1888"/>
  <c r="BE1888"/>
  <c r="X1888"/>
  <c r="V1888"/>
  <c r="T1888"/>
  <c r="P1888"/>
  <c r="BI1887"/>
  <c r="BH1887"/>
  <c r="BG1887"/>
  <c r="BE1887"/>
  <c r="X1887"/>
  <c r="V1887"/>
  <c r="T1887"/>
  <c r="P1887"/>
  <c r="BI1886"/>
  <c r="BH1886"/>
  <c r="BG1886"/>
  <c r="BE1886"/>
  <c r="X1886"/>
  <c r="V1886"/>
  <c r="T1886"/>
  <c r="P1886"/>
  <c r="BI1885"/>
  <c r="BH1885"/>
  <c r="BG1885"/>
  <c r="BE1885"/>
  <c r="X1885"/>
  <c r="V1885"/>
  <c r="T1885"/>
  <c r="P1885"/>
  <c r="BI1884"/>
  <c r="BH1884"/>
  <c r="BG1884"/>
  <c r="BE1884"/>
  <c r="X1884"/>
  <c r="V1884"/>
  <c r="T1884"/>
  <c r="P1884"/>
  <c r="BI1879"/>
  <c r="BH1879"/>
  <c r="BG1879"/>
  <c r="BE1879"/>
  <c r="X1879"/>
  <c r="V1879"/>
  <c r="T1879"/>
  <c r="P1879"/>
  <c r="BI1878"/>
  <c r="BH1878"/>
  <c r="BG1878"/>
  <c r="BE1878"/>
  <c r="X1878"/>
  <c r="V1878"/>
  <c r="T1878"/>
  <c r="P1878"/>
  <c r="BI1877"/>
  <c r="BH1877"/>
  <c r="BG1877"/>
  <c r="BE1877"/>
  <c r="X1877"/>
  <c r="V1877"/>
  <c r="T1877"/>
  <c r="P1877"/>
  <c r="BI1872"/>
  <c r="BH1872"/>
  <c r="BG1872"/>
  <c r="BE1872"/>
  <c r="X1872"/>
  <c r="V1872"/>
  <c r="T1872"/>
  <c r="P1872"/>
  <c r="BI1871"/>
  <c r="BH1871"/>
  <c r="BG1871"/>
  <c r="BE1871"/>
  <c r="X1871"/>
  <c r="V1871"/>
  <c r="T1871"/>
  <c r="P1871"/>
  <c r="BI1870"/>
  <c r="BH1870"/>
  <c r="BG1870"/>
  <c r="BE1870"/>
  <c r="X1870"/>
  <c r="V1870"/>
  <c r="T1870"/>
  <c r="P1870"/>
  <c r="BI1865"/>
  <c r="BH1865"/>
  <c r="BG1865"/>
  <c r="BE1865"/>
  <c r="X1865"/>
  <c r="V1865"/>
  <c r="T1865"/>
  <c r="P1865"/>
  <c r="BI1864"/>
  <c r="BH1864"/>
  <c r="BG1864"/>
  <c r="BE1864"/>
  <c r="X1864"/>
  <c r="V1864"/>
  <c r="T1864"/>
  <c r="P1864"/>
  <c r="BI1859"/>
  <c r="BH1859"/>
  <c r="BG1859"/>
  <c r="BE1859"/>
  <c r="X1859"/>
  <c r="V1859"/>
  <c r="T1859"/>
  <c r="P1859"/>
  <c r="BI1858"/>
  <c r="BH1858"/>
  <c r="BG1858"/>
  <c r="BE1858"/>
  <c r="X1858"/>
  <c r="V1858"/>
  <c r="T1858"/>
  <c r="P1858"/>
  <c r="BI1857"/>
  <c r="BH1857"/>
  <c r="BG1857"/>
  <c r="BE1857"/>
  <c r="X1857"/>
  <c r="V1857"/>
  <c r="T1857"/>
  <c r="P1857"/>
  <c r="BI1856"/>
  <c r="BH1856"/>
  <c r="BG1856"/>
  <c r="BE1856"/>
  <c r="X1856"/>
  <c r="V1856"/>
  <c r="T1856"/>
  <c r="P1856"/>
  <c r="BI1855"/>
  <c r="BH1855"/>
  <c r="BG1855"/>
  <c r="BE1855"/>
  <c r="X1855"/>
  <c r="V1855"/>
  <c r="T1855"/>
  <c r="P1855"/>
  <c r="BI1850"/>
  <c r="BH1850"/>
  <c r="BG1850"/>
  <c r="BE1850"/>
  <c r="X1850"/>
  <c r="V1850"/>
  <c r="T1850"/>
  <c r="P1850"/>
  <c r="BI1843"/>
  <c r="BH1843"/>
  <c r="BG1843"/>
  <c r="BE1843"/>
  <c r="X1843"/>
  <c r="V1843"/>
  <c r="T1843"/>
  <c r="P1843"/>
  <c r="BI1834"/>
  <c r="BH1834"/>
  <c r="BG1834"/>
  <c r="BE1834"/>
  <c r="X1834"/>
  <c r="V1834"/>
  <c r="T1834"/>
  <c r="P1834"/>
  <c r="BI1833"/>
  <c r="BH1833"/>
  <c r="BG1833"/>
  <c r="BE1833"/>
  <c r="X1833"/>
  <c r="V1833"/>
  <c r="T1833"/>
  <c r="P1833"/>
  <c r="BI1828"/>
  <c r="BH1828"/>
  <c r="BG1828"/>
  <c r="BE1828"/>
  <c r="X1828"/>
  <c r="V1828"/>
  <c r="T1828"/>
  <c r="P1828"/>
  <c r="BI1825"/>
  <c r="BH1825"/>
  <c r="BG1825"/>
  <c r="BE1825"/>
  <c r="X1825"/>
  <c r="V1825"/>
  <c r="T1825"/>
  <c r="P1825"/>
  <c r="BI1824"/>
  <c r="BH1824"/>
  <c r="BG1824"/>
  <c r="BE1824"/>
  <c r="X1824"/>
  <c r="V1824"/>
  <c r="T1824"/>
  <c r="P1824"/>
  <c r="BI1823"/>
  <c r="BH1823"/>
  <c r="BG1823"/>
  <c r="BE1823"/>
  <c r="X1823"/>
  <c r="V1823"/>
  <c r="T1823"/>
  <c r="P1823"/>
  <c r="BI1822"/>
  <c r="BH1822"/>
  <c r="BG1822"/>
  <c r="BE1822"/>
  <c r="X1822"/>
  <c r="V1822"/>
  <c r="T1822"/>
  <c r="P1822"/>
  <c r="BI1817"/>
  <c r="BH1817"/>
  <c r="BG1817"/>
  <c r="BE1817"/>
  <c r="X1817"/>
  <c r="V1817"/>
  <c r="T1817"/>
  <c r="P1817"/>
  <c r="BI1812"/>
  <c r="BH1812"/>
  <c r="BG1812"/>
  <c r="BE1812"/>
  <c r="X1812"/>
  <c r="V1812"/>
  <c r="T1812"/>
  <c r="P1812"/>
  <c r="BI1811"/>
  <c r="BH1811"/>
  <c r="BG1811"/>
  <c r="BE1811"/>
  <c r="X1811"/>
  <c r="V1811"/>
  <c r="T1811"/>
  <c r="P1811"/>
  <c r="BI1806"/>
  <c r="BH1806"/>
  <c r="BG1806"/>
  <c r="BE1806"/>
  <c r="X1806"/>
  <c r="V1806"/>
  <c r="T1806"/>
  <c r="P1806"/>
  <c r="BI1801"/>
  <c r="BH1801"/>
  <c r="BG1801"/>
  <c r="BE1801"/>
  <c r="X1801"/>
  <c r="V1801"/>
  <c r="T1801"/>
  <c r="P1801"/>
  <c r="BI1800"/>
  <c r="BH1800"/>
  <c r="BG1800"/>
  <c r="BE1800"/>
  <c r="X1800"/>
  <c r="V1800"/>
  <c r="T1800"/>
  <c r="P1800"/>
  <c r="BI1798"/>
  <c r="BH1798"/>
  <c r="BG1798"/>
  <c r="BE1798"/>
  <c r="X1798"/>
  <c r="V1798"/>
  <c r="T1798"/>
  <c r="P1798"/>
  <c r="BI1793"/>
  <c r="BH1793"/>
  <c r="BG1793"/>
  <c r="BE1793"/>
  <c r="X1793"/>
  <c r="V1793"/>
  <c r="T1793"/>
  <c r="P1793"/>
  <c r="BI1782"/>
  <c r="BH1782"/>
  <c r="BG1782"/>
  <c r="BE1782"/>
  <c r="X1782"/>
  <c r="V1782"/>
  <c r="T1782"/>
  <c r="P1782"/>
  <c r="BI1769"/>
  <c r="BH1769"/>
  <c r="BG1769"/>
  <c r="BE1769"/>
  <c r="X1769"/>
  <c r="V1769"/>
  <c r="T1769"/>
  <c r="P1769"/>
  <c r="BI1764"/>
  <c r="BH1764"/>
  <c r="BG1764"/>
  <c r="BE1764"/>
  <c r="X1764"/>
  <c r="V1764"/>
  <c r="T1764"/>
  <c r="P1764"/>
  <c r="BI1762"/>
  <c r="BH1762"/>
  <c r="BG1762"/>
  <c r="BE1762"/>
  <c r="X1762"/>
  <c r="V1762"/>
  <c r="T1762"/>
  <c r="P1762"/>
  <c r="BI1757"/>
  <c r="BH1757"/>
  <c r="BG1757"/>
  <c r="BE1757"/>
  <c r="X1757"/>
  <c r="V1757"/>
  <c r="T1757"/>
  <c r="P1757"/>
  <c r="BI1752"/>
  <c r="BH1752"/>
  <c r="BG1752"/>
  <c r="BE1752"/>
  <c r="X1752"/>
  <c r="V1752"/>
  <c r="T1752"/>
  <c r="P1752"/>
  <c r="BI1746"/>
  <c r="BH1746"/>
  <c r="BG1746"/>
  <c r="BE1746"/>
  <c r="X1746"/>
  <c r="V1746"/>
  <c r="T1746"/>
  <c r="P1746"/>
  <c r="BI1741"/>
  <c r="BH1741"/>
  <c r="BG1741"/>
  <c r="BE1741"/>
  <c r="X1741"/>
  <c r="V1741"/>
  <c r="T1741"/>
  <c r="P1741"/>
  <c r="BI1732"/>
  <c r="BH1732"/>
  <c r="BG1732"/>
  <c r="BE1732"/>
  <c r="X1732"/>
  <c r="V1732"/>
  <c r="T1732"/>
  <c r="P1732"/>
  <c r="BI1723"/>
  <c r="BH1723"/>
  <c r="BG1723"/>
  <c r="BE1723"/>
  <c r="X1723"/>
  <c r="V1723"/>
  <c r="T1723"/>
  <c r="P1723"/>
  <c r="BI1721"/>
  <c r="BH1721"/>
  <c r="BG1721"/>
  <c r="BE1721"/>
  <c r="X1721"/>
  <c r="V1721"/>
  <c r="T1721"/>
  <c r="P1721"/>
  <c r="BI1715"/>
  <c r="BH1715"/>
  <c r="BG1715"/>
  <c r="BE1715"/>
  <c r="X1715"/>
  <c r="V1715"/>
  <c r="T1715"/>
  <c r="P1715"/>
  <c r="BI1709"/>
  <c r="BH1709"/>
  <c r="BG1709"/>
  <c r="BE1709"/>
  <c r="X1709"/>
  <c r="V1709"/>
  <c r="T1709"/>
  <c r="P1709"/>
  <c r="BI1691"/>
  <c r="BH1691"/>
  <c r="BG1691"/>
  <c r="BE1691"/>
  <c r="X1691"/>
  <c r="V1691"/>
  <c r="T1691"/>
  <c r="P1691"/>
  <c r="BI1685"/>
  <c r="BH1685"/>
  <c r="BG1685"/>
  <c r="BE1685"/>
  <c r="X1685"/>
  <c r="V1685"/>
  <c r="T1685"/>
  <c r="P1685"/>
  <c r="BI1678"/>
  <c r="BH1678"/>
  <c r="BG1678"/>
  <c r="BE1678"/>
  <c r="X1678"/>
  <c r="V1678"/>
  <c r="T1678"/>
  <c r="P1678"/>
  <c r="BI1673"/>
  <c r="BH1673"/>
  <c r="BG1673"/>
  <c r="BE1673"/>
  <c r="X1673"/>
  <c r="V1673"/>
  <c r="T1673"/>
  <c r="P1673"/>
  <c r="BI1668"/>
  <c r="BH1668"/>
  <c r="BG1668"/>
  <c r="BE1668"/>
  <c r="X1668"/>
  <c r="V1668"/>
  <c r="T1668"/>
  <c r="P1668"/>
  <c r="BI1665"/>
  <c r="BH1665"/>
  <c r="BG1665"/>
  <c r="BE1665"/>
  <c r="X1665"/>
  <c r="V1665"/>
  <c r="T1665"/>
  <c r="P1665"/>
  <c r="BI1662"/>
  <c r="BH1662"/>
  <c r="BG1662"/>
  <c r="BE1662"/>
  <c r="X1662"/>
  <c r="V1662"/>
  <c r="T1662"/>
  <c r="P1662"/>
  <c r="BI1657"/>
  <c r="BH1657"/>
  <c r="BG1657"/>
  <c r="BE1657"/>
  <c r="X1657"/>
  <c r="V1657"/>
  <c r="T1657"/>
  <c r="P1657"/>
  <c r="BI1654"/>
  <c r="BH1654"/>
  <c r="BG1654"/>
  <c r="BE1654"/>
  <c r="X1654"/>
  <c r="V1654"/>
  <c r="T1654"/>
  <c r="P1654"/>
  <c r="BI1649"/>
  <c r="BH1649"/>
  <c r="BG1649"/>
  <c r="BE1649"/>
  <c r="X1649"/>
  <c r="V1649"/>
  <c r="T1649"/>
  <c r="P1649"/>
  <c r="BI1644"/>
  <c r="BH1644"/>
  <c r="BG1644"/>
  <c r="BE1644"/>
  <c r="X1644"/>
  <c r="V1644"/>
  <c r="T1644"/>
  <c r="P1644"/>
  <c r="BI1635"/>
  <c r="BH1635"/>
  <c r="BG1635"/>
  <c r="BE1635"/>
  <c r="X1635"/>
  <c r="V1635"/>
  <c r="T1635"/>
  <c r="P1635"/>
  <c r="BI1620"/>
  <c r="BH1620"/>
  <c r="BG1620"/>
  <c r="BE1620"/>
  <c r="X1620"/>
  <c r="V1620"/>
  <c r="T1620"/>
  <c r="P1620"/>
  <c r="BI1612"/>
  <c r="BH1612"/>
  <c r="BG1612"/>
  <c r="BE1612"/>
  <c r="X1612"/>
  <c r="V1612"/>
  <c r="T1612"/>
  <c r="P1612"/>
  <c r="BI1604"/>
  <c r="BH1604"/>
  <c r="BG1604"/>
  <c r="BE1604"/>
  <c r="X1604"/>
  <c r="V1604"/>
  <c r="T1604"/>
  <c r="P1604"/>
  <c r="BI1596"/>
  <c r="BH1596"/>
  <c r="BG1596"/>
  <c r="BE1596"/>
  <c r="X1596"/>
  <c r="V1596"/>
  <c r="T1596"/>
  <c r="P1596"/>
  <c r="BI1588"/>
  <c r="BH1588"/>
  <c r="BG1588"/>
  <c r="BE1588"/>
  <c r="X1588"/>
  <c r="V1588"/>
  <c r="T1588"/>
  <c r="P1588"/>
  <c r="BI1583"/>
  <c r="BH1583"/>
  <c r="BG1583"/>
  <c r="BE1583"/>
  <c r="X1583"/>
  <c r="V1583"/>
  <c r="T1583"/>
  <c r="P1583"/>
  <c r="BI1575"/>
  <c r="BH1575"/>
  <c r="BG1575"/>
  <c r="BE1575"/>
  <c r="X1575"/>
  <c r="V1575"/>
  <c r="T1575"/>
  <c r="P1575"/>
  <c r="BI1567"/>
  <c r="BH1567"/>
  <c r="BG1567"/>
  <c r="BE1567"/>
  <c r="X1567"/>
  <c r="V1567"/>
  <c r="T1567"/>
  <c r="P1567"/>
  <c r="BI1559"/>
  <c r="BH1559"/>
  <c r="BG1559"/>
  <c r="BE1559"/>
  <c r="X1559"/>
  <c r="V1559"/>
  <c r="T1559"/>
  <c r="P1559"/>
  <c r="BI1556"/>
  <c r="BH1556"/>
  <c r="BG1556"/>
  <c r="BE1556"/>
  <c r="X1556"/>
  <c r="V1556"/>
  <c r="T1556"/>
  <c r="P1556"/>
  <c r="BI1552"/>
  <c r="BH1552"/>
  <c r="BG1552"/>
  <c r="BE1552"/>
  <c r="X1552"/>
  <c r="V1552"/>
  <c r="T1552"/>
  <c r="P1552"/>
  <c r="BI1547"/>
  <c r="BH1547"/>
  <c r="BG1547"/>
  <c r="BE1547"/>
  <c r="X1547"/>
  <c r="V1547"/>
  <c r="T1547"/>
  <c r="P1547"/>
  <c r="BI1540"/>
  <c r="BH1540"/>
  <c r="BG1540"/>
  <c r="BE1540"/>
  <c r="X1540"/>
  <c r="V1540"/>
  <c r="T1540"/>
  <c r="P1540"/>
  <c r="BI1535"/>
  <c r="BH1535"/>
  <c r="BG1535"/>
  <c r="BE1535"/>
  <c r="X1535"/>
  <c r="V1535"/>
  <c r="T1535"/>
  <c r="P1535"/>
  <c r="BI1531"/>
  <c r="BH1531"/>
  <c r="BG1531"/>
  <c r="BE1531"/>
  <c r="X1531"/>
  <c r="V1531"/>
  <c r="T1531"/>
  <c r="P1531"/>
  <c r="BI1529"/>
  <c r="BH1529"/>
  <c r="BG1529"/>
  <c r="BE1529"/>
  <c r="X1529"/>
  <c r="V1529"/>
  <c r="T1529"/>
  <c r="P1529"/>
  <c r="BI1523"/>
  <c r="BH1523"/>
  <c r="BG1523"/>
  <c r="BE1523"/>
  <c r="X1523"/>
  <c r="V1523"/>
  <c r="T1523"/>
  <c r="P1523"/>
  <c r="BI1521"/>
  <c r="BH1521"/>
  <c r="BG1521"/>
  <c r="BE1521"/>
  <c r="X1521"/>
  <c r="V1521"/>
  <c r="T1521"/>
  <c r="P1521"/>
  <c r="BI1512"/>
  <c r="BH1512"/>
  <c r="BG1512"/>
  <c r="BE1512"/>
  <c r="X1512"/>
  <c r="V1512"/>
  <c r="T1512"/>
  <c r="P1512"/>
  <c r="BI1499"/>
  <c r="BH1499"/>
  <c r="BG1499"/>
  <c r="BE1499"/>
  <c r="X1499"/>
  <c r="V1499"/>
  <c r="T1499"/>
  <c r="P1499"/>
  <c r="BI1497"/>
  <c r="BH1497"/>
  <c r="BG1497"/>
  <c r="BE1497"/>
  <c r="X1497"/>
  <c r="V1497"/>
  <c r="T1497"/>
  <c r="P1497"/>
  <c r="BI1495"/>
  <c r="BH1495"/>
  <c r="BG1495"/>
  <c r="BE1495"/>
  <c r="X1495"/>
  <c r="V1495"/>
  <c r="T1495"/>
  <c r="P1495"/>
  <c r="BI1485"/>
  <c r="BH1485"/>
  <c r="BG1485"/>
  <c r="BE1485"/>
  <c r="X1485"/>
  <c r="V1485"/>
  <c r="T1485"/>
  <c r="P1485"/>
  <c r="BI1483"/>
  <c r="BH1483"/>
  <c r="BG1483"/>
  <c r="BE1483"/>
  <c r="X1483"/>
  <c r="V1483"/>
  <c r="T1483"/>
  <c r="P1483"/>
  <c r="BI1481"/>
  <c r="BH1481"/>
  <c r="BG1481"/>
  <c r="BE1481"/>
  <c r="X1481"/>
  <c r="V1481"/>
  <c r="T1481"/>
  <c r="P1481"/>
  <c r="BI1476"/>
  <c r="BH1476"/>
  <c r="BG1476"/>
  <c r="BE1476"/>
  <c r="X1476"/>
  <c r="V1476"/>
  <c r="T1476"/>
  <c r="P1476"/>
  <c r="BI1475"/>
  <c r="BH1475"/>
  <c r="BG1475"/>
  <c r="BE1475"/>
  <c r="X1475"/>
  <c r="V1475"/>
  <c r="T1475"/>
  <c r="P1475"/>
  <c r="BI1465"/>
  <c r="BH1465"/>
  <c r="BG1465"/>
  <c r="BE1465"/>
  <c r="X1465"/>
  <c r="V1465"/>
  <c r="T1465"/>
  <c r="P1465"/>
  <c r="BI1459"/>
  <c r="BH1459"/>
  <c r="BG1459"/>
  <c r="BE1459"/>
  <c r="X1459"/>
  <c r="V1459"/>
  <c r="T1459"/>
  <c r="P1459"/>
  <c r="BI1453"/>
  <c r="BH1453"/>
  <c r="BG1453"/>
  <c r="BE1453"/>
  <c r="X1453"/>
  <c r="V1453"/>
  <c r="T1453"/>
  <c r="P1453"/>
  <c r="BI1447"/>
  <c r="BH1447"/>
  <c r="BG1447"/>
  <c r="BE1447"/>
  <c r="X1447"/>
  <c r="V1447"/>
  <c r="T1447"/>
  <c r="P1447"/>
  <c r="BI1444"/>
  <c r="BH1444"/>
  <c r="BG1444"/>
  <c r="BE1444"/>
  <c r="X1444"/>
  <c r="V1444"/>
  <c r="T1444"/>
  <c r="P1444"/>
  <c r="BI1439"/>
  <c r="BH1439"/>
  <c r="BG1439"/>
  <c r="BE1439"/>
  <c r="X1439"/>
  <c r="V1439"/>
  <c r="T1439"/>
  <c r="P1439"/>
  <c r="BI1436"/>
  <c r="BH1436"/>
  <c r="BG1436"/>
  <c r="BE1436"/>
  <c r="X1436"/>
  <c r="V1436"/>
  <c r="T1436"/>
  <c r="P1436"/>
  <c r="BI1431"/>
  <c r="BH1431"/>
  <c r="BG1431"/>
  <c r="BE1431"/>
  <c r="X1431"/>
  <c r="V1431"/>
  <c r="T1431"/>
  <c r="P1431"/>
  <c r="BI1425"/>
  <c r="BH1425"/>
  <c r="BG1425"/>
  <c r="BE1425"/>
  <c r="X1425"/>
  <c r="V1425"/>
  <c r="T1425"/>
  <c r="P1425"/>
  <c r="BI1419"/>
  <c r="BH1419"/>
  <c r="BG1419"/>
  <c r="BE1419"/>
  <c r="X1419"/>
  <c r="V1419"/>
  <c r="T1419"/>
  <c r="P1419"/>
  <c r="BI1413"/>
  <c r="BH1413"/>
  <c r="BG1413"/>
  <c r="BE1413"/>
  <c r="X1413"/>
  <c r="V1413"/>
  <c r="T1413"/>
  <c r="P1413"/>
  <c r="BI1407"/>
  <c r="BH1407"/>
  <c r="BG1407"/>
  <c r="BE1407"/>
  <c r="X1407"/>
  <c r="V1407"/>
  <c r="T1407"/>
  <c r="P1407"/>
  <c r="BI1406"/>
  <c r="BH1406"/>
  <c r="BG1406"/>
  <c r="BE1406"/>
  <c r="X1406"/>
  <c r="V1406"/>
  <c r="T1406"/>
  <c r="P1406"/>
  <c r="BI1401"/>
  <c r="BH1401"/>
  <c r="BG1401"/>
  <c r="BE1401"/>
  <c r="X1401"/>
  <c r="V1401"/>
  <c r="T1401"/>
  <c r="P1401"/>
  <c r="BI1393"/>
  <c r="BH1393"/>
  <c r="BG1393"/>
  <c r="BE1393"/>
  <c r="X1393"/>
  <c r="V1393"/>
  <c r="T1393"/>
  <c r="P1393"/>
  <c r="BI1391"/>
  <c r="BH1391"/>
  <c r="BG1391"/>
  <c r="BE1391"/>
  <c r="X1391"/>
  <c r="X1390"/>
  <c r="V1391"/>
  <c r="V1390"/>
  <c r="T1391"/>
  <c r="T1390"/>
  <c r="P1391"/>
  <c r="BI1388"/>
  <c r="BH1388"/>
  <c r="BG1388"/>
  <c r="BE1388"/>
  <c r="X1388"/>
  <c r="V1388"/>
  <c r="T1388"/>
  <c r="P1388"/>
  <c r="BI1385"/>
  <c r="BH1385"/>
  <c r="BG1385"/>
  <c r="BE1385"/>
  <c r="X1385"/>
  <c r="V1385"/>
  <c r="T1385"/>
  <c r="P1385"/>
  <c r="BI1383"/>
  <c r="BH1383"/>
  <c r="BG1383"/>
  <c r="BE1383"/>
  <c r="X1383"/>
  <c r="V1383"/>
  <c r="T1383"/>
  <c r="P1383"/>
  <c r="BI1380"/>
  <c r="BH1380"/>
  <c r="BG1380"/>
  <c r="BE1380"/>
  <c r="X1380"/>
  <c r="V1380"/>
  <c r="T1380"/>
  <c r="P1380"/>
  <c r="BI1379"/>
  <c r="BH1379"/>
  <c r="BG1379"/>
  <c r="BE1379"/>
  <c r="X1379"/>
  <c r="V1379"/>
  <c r="T1379"/>
  <c r="P1379"/>
  <c r="BI1373"/>
  <c r="BH1373"/>
  <c r="BG1373"/>
  <c r="BE1373"/>
  <c r="X1373"/>
  <c r="X1372"/>
  <c r="V1373"/>
  <c r="V1372"/>
  <c r="T1373"/>
  <c r="T1372"/>
  <c r="P1373"/>
  <c r="BI1370"/>
  <c r="BH1370"/>
  <c r="BG1370"/>
  <c r="BE1370"/>
  <c r="X1370"/>
  <c r="V1370"/>
  <c r="T1370"/>
  <c r="P1370"/>
  <c r="BI1369"/>
  <c r="BH1369"/>
  <c r="BG1369"/>
  <c r="BE1369"/>
  <c r="X1369"/>
  <c r="V1369"/>
  <c r="T1369"/>
  <c r="P1369"/>
  <c r="BI1368"/>
  <c r="BH1368"/>
  <c r="BG1368"/>
  <c r="BE1368"/>
  <c r="X1368"/>
  <c r="V1368"/>
  <c r="T1368"/>
  <c r="P1368"/>
  <c r="BI1364"/>
  <c r="BH1364"/>
  <c r="BG1364"/>
  <c r="BE1364"/>
  <c r="X1364"/>
  <c r="X1363"/>
  <c r="V1364"/>
  <c r="V1363"/>
  <c r="T1364"/>
  <c r="T1363"/>
  <c r="P1364"/>
  <c r="BI1361"/>
  <c r="BH1361"/>
  <c r="BG1361"/>
  <c r="BE1361"/>
  <c r="X1361"/>
  <c r="V1361"/>
  <c r="T1361"/>
  <c r="P1361"/>
  <c r="BI1357"/>
  <c r="BH1357"/>
  <c r="BG1357"/>
  <c r="BE1357"/>
  <c r="X1357"/>
  <c r="V1357"/>
  <c r="T1357"/>
  <c r="P1357"/>
  <c r="BI1355"/>
  <c r="BH1355"/>
  <c r="BG1355"/>
  <c r="BE1355"/>
  <c r="X1355"/>
  <c r="V1355"/>
  <c r="T1355"/>
  <c r="P1355"/>
  <c r="BI1353"/>
  <c r="BH1353"/>
  <c r="BG1353"/>
  <c r="BE1353"/>
  <c r="X1353"/>
  <c r="V1353"/>
  <c r="T1353"/>
  <c r="P1353"/>
  <c r="BI1350"/>
  <c r="BH1350"/>
  <c r="BG1350"/>
  <c r="BE1350"/>
  <c r="X1350"/>
  <c r="V1350"/>
  <c r="T1350"/>
  <c r="P1350"/>
  <c r="BI1267"/>
  <c r="BH1267"/>
  <c r="BG1267"/>
  <c r="BE1267"/>
  <c r="X1267"/>
  <c r="V1267"/>
  <c r="T1267"/>
  <c r="P1267"/>
  <c r="BI1255"/>
  <c r="BH1255"/>
  <c r="BG1255"/>
  <c r="BE1255"/>
  <c r="X1255"/>
  <c r="V1255"/>
  <c r="T1255"/>
  <c r="P1255"/>
  <c r="BI1250"/>
  <c r="BH1250"/>
  <c r="BG1250"/>
  <c r="BE1250"/>
  <c r="X1250"/>
  <c r="V1250"/>
  <c r="T1250"/>
  <c r="P1250"/>
  <c r="BI1246"/>
  <c r="BH1246"/>
  <c r="BG1246"/>
  <c r="BE1246"/>
  <c r="X1246"/>
  <c r="V1246"/>
  <c r="T1246"/>
  <c r="P1246"/>
  <c r="BI1242"/>
  <c r="BH1242"/>
  <c r="BG1242"/>
  <c r="BE1242"/>
  <c r="X1242"/>
  <c r="V1242"/>
  <c r="T1242"/>
  <c r="P1242"/>
  <c r="BI1231"/>
  <c r="BH1231"/>
  <c r="BG1231"/>
  <c r="BE1231"/>
  <c r="X1231"/>
  <c r="V1231"/>
  <c r="T1231"/>
  <c r="P1231"/>
  <c r="BI1219"/>
  <c r="BH1219"/>
  <c r="BG1219"/>
  <c r="BE1219"/>
  <c r="X1219"/>
  <c r="V1219"/>
  <c r="T1219"/>
  <c r="P1219"/>
  <c r="BI1212"/>
  <c r="BH1212"/>
  <c r="BG1212"/>
  <c r="BE1212"/>
  <c r="X1212"/>
  <c r="V1212"/>
  <c r="T1212"/>
  <c r="P1212"/>
  <c r="BI1205"/>
  <c r="BH1205"/>
  <c r="BG1205"/>
  <c r="BE1205"/>
  <c r="X1205"/>
  <c r="V1205"/>
  <c r="T1205"/>
  <c r="P1205"/>
  <c r="BI1198"/>
  <c r="BH1198"/>
  <c r="BG1198"/>
  <c r="BE1198"/>
  <c r="X1198"/>
  <c r="V1198"/>
  <c r="T1198"/>
  <c r="P1198"/>
  <c r="BI1187"/>
  <c r="BH1187"/>
  <c r="BG1187"/>
  <c r="BE1187"/>
  <c r="X1187"/>
  <c r="V1187"/>
  <c r="T1187"/>
  <c r="P1187"/>
  <c r="BI1178"/>
  <c r="BH1178"/>
  <c r="BG1178"/>
  <c r="BE1178"/>
  <c r="X1178"/>
  <c r="V1178"/>
  <c r="T1178"/>
  <c r="P1178"/>
  <c r="BI1170"/>
  <c r="BH1170"/>
  <c r="BG1170"/>
  <c r="BE1170"/>
  <c r="X1170"/>
  <c r="V1170"/>
  <c r="T1170"/>
  <c r="P1170"/>
  <c r="BI1162"/>
  <c r="BH1162"/>
  <c r="BG1162"/>
  <c r="BE1162"/>
  <c r="X1162"/>
  <c r="V1162"/>
  <c r="T1162"/>
  <c r="P1162"/>
  <c r="BI1152"/>
  <c r="BH1152"/>
  <c r="BG1152"/>
  <c r="BE1152"/>
  <c r="X1152"/>
  <c r="V1152"/>
  <c r="T1152"/>
  <c r="P1152"/>
  <c r="BI1144"/>
  <c r="BH1144"/>
  <c r="BG1144"/>
  <c r="BE1144"/>
  <c r="X1144"/>
  <c r="V1144"/>
  <c r="T1144"/>
  <c r="P1144"/>
  <c r="BI1136"/>
  <c r="BH1136"/>
  <c r="BG1136"/>
  <c r="BE1136"/>
  <c r="X1136"/>
  <c r="V1136"/>
  <c r="T1136"/>
  <c r="P1136"/>
  <c r="BI1123"/>
  <c r="BH1123"/>
  <c r="BG1123"/>
  <c r="BE1123"/>
  <c r="X1123"/>
  <c r="V1123"/>
  <c r="T1123"/>
  <c r="P1123"/>
  <c r="BI1119"/>
  <c r="BH1119"/>
  <c r="BG1119"/>
  <c r="BE1119"/>
  <c r="X1119"/>
  <c r="V1119"/>
  <c r="T1119"/>
  <c r="P1119"/>
  <c r="BI1114"/>
  <c r="BH1114"/>
  <c r="BG1114"/>
  <c r="BE1114"/>
  <c r="X1114"/>
  <c r="V1114"/>
  <c r="T1114"/>
  <c r="P1114"/>
  <c r="BI1109"/>
  <c r="BH1109"/>
  <c r="BG1109"/>
  <c r="BE1109"/>
  <c r="X1109"/>
  <c r="V1109"/>
  <c r="T1109"/>
  <c r="P1109"/>
  <c r="BI1099"/>
  <c r="BH1099"/>
  <c r="BG1099"/>
  <c r="BE1099"/>
  <c r="X1099"/>
  <c r="V1099"/>
  <c r="T1099"/>
  <c r="P1099"/>
  <c r="BI1094"/>
  <c r="BH1094"/>
  <c r="BG1094"/>
  <c r="BE1094"/>
  <c r="X1094"/>
  <c r="V1094"/>
  <c r="T1094"/>
  <c r="P1094"/>
  <c r="BI1090"/>
  <c r="BH1090"/>
  <c r="BG1090"/>
  <c r="BE1090"/>
  <c r="X1090"/>
  <c r="V1090"/>
  <c r="T1090"/>
  <c r="P1090"/>
  <c r="BI1083"/>
  <c r="BH1083"/>
  <c r="BG1083"/>
  <c r="BE1083"/>
  <c r="X1083"/>
  <c r="V1083"/>
  <c r="T1083"/>
  <c r="P1083"/>
  <c r="BI1078"/>
  <c r="BH1078"/>
  <c r="BG1078"/>
  <c r="BE1078"/>
  <c r="X1078"/>
  <c r="V1078"/>
  <c r="T1078"/>
  <c r="P1078"/>
  <c r="BI1070"/>
  <c r="BH1070"/>
  <c r="BG1070"/>
  <c r="BE1070"/>
  <c r="X1070"/>
  <c r="V1070"/>
  <c r="T1070"/>
  <c r="P1070"/>
  <c r="BI1063"/>
  <c r="BH1063"/>
  <c r="BG1063"/>
  <c r="BE1063"/>
  <c r="X1063"/>
  <c r="V1063"/>
  <c r="T1063"/>
  <c r="P1063"/>
  <c r="BI1048"/>
  <c r="BH1048"/>
  <c r="BG1048"/>
  <c r="BE1048"/>
  <c r="X1048"/>
  <c r="V1048"/>
  <c r="T1048"/>
  <c r="P1048"/>
  <c r="BI1037"/>
  <c r="BH1037"/>
  <c r="BG1037"/>
  <c r="BE1037"/>
  <c r="X1037"/>
  <c r="V1037"/>
  <c r="T1037"/>
  <c r="P1037"/>
  <c r="BI1032"/>
  <c r="BH1032"/>
  <c r="BG1032"/>
  <c r="BE1032"/>
  <c r="X1032"/>
  <c r="V1032"/>
  <c r="T1032"/>
  <c r="P1032"/>
  <c r="BI1026"/>
  <c r="BH1026"/>
  <c r="BG1026"/>
  <c r="BE1026"/>
  <c r="X1026"/>
  <c r="V1026"/>
  <c r="T1026"/>
  <c r="P1026"/>
  <c r="BI1025"/>
  <c r="BH1025"/>
  <c r="BG1025"/>
  <c r="BE1025"/>
  <c r="X1025"/>
  <c r="V1025"/>
  <c r="T1025"/>
  <c r="P1025"/>
  <c r="BI1019"/>
  <c r="BH1019"/>
  <c r="BG1019"/>
  <c r="BE1019"/>
  <c r="X1019"/>
  <c r="V1019"/>
  <c r="T1019"/>
  <c r="P1019"/>
  <c r="BI1012"/>
  <c r="BH1012"/>
  <c r="BG1012"/>
  <c r="BE1012"/>
  <c r="X1012"/>
  <c r="V1012"/>
  <c r="T1012"/>
  <c r="P1012"/>
  <c r="BI1010"/>
  <c r="BH1010"/>
  <c r="BG1010"/>
  <c r="BE1010"/>
  <c r="X1010"/>
  <c r="V1010"/>
  <c r="T1010"/>
  <c r="P1010"/>
  <c r="BI1005"/>
  <c r="BH1005"/>
  <c r="BG1005"/>
  <c r="BE1005"/>
  <c r="X1005"/>
  <c r="V1005"/>
  <c r="T1005"/>
  <c r="P1005"/>
  <c r="BI1003"/>
  <c r="BH1003"/>
  <c r="BG1003"/>
  <c r="BE1003"/>
  <c r="X1003"/>
  <c r="V1003"/>
  <c r="T1003"/>
  <c r="P1003"/>
  <c r="BI999"/>
  <c r="BH999"/>
  <c r="BG999"/>
  <c r="BE999"/>
  <c r="X999"/>
  <c r="V999"/>
  <c r="T999"/>
  <c r="P999"/>
  <c r="BI997"/>
  <c r="BH997"/>
  <c r="BG997"/>
  <c r="BE997"/>
  <c r="X997"/>
  <c r="V997"/>
  <c r="T997"/>
  <c r="P997"/>
  <c r="BI996"/>
  <c r="BH996"/>
  <c r="BG996"/>
  <c r="BE996"/>
  <c r="X996"/>
  <c r="V996"/>
  <c r="T996"/>
  <c r="P996"/>
  <c r="BI992"/>
  <c r="BH992"/>
  <c r="BG992"/>
  <c r="BE992"/>
  <c r="X992"/>
  <c r="V992"/>
  <c r="T992"/>
  <c r="P992"/>
  <c r="BI990"/>
  <c r="BH990"/>
  <c r="BG990"/>
  <c r="BE990"/>
  <c r="X990"/>
  <c r="V990"/>
  <c r="T990"/>
  <c r="P990"/>
  <c r="BI988"/>
  <c r="BH988"/>
  <c r="BG988"/>
  <c r="BE988"/>
  <c r="X988"/>
  <c r="V988"/>
  <c r="T988"/>
  <c r="P988"/>
  <c r="BI984"/>
  <c r="BH984"/>
  <c r="BG984"/>
  <c r="BE984"/>
  <c r="X984"/>
  <c r="V984"/>
  <c r="T984"/>
  <c r="P984"/>
  <c r="BI978"/>
  <c r="BH978"/>
  <c r="BG978"/>
  <c r="BE978"/>
  <c r="X978"/>
  <c r="V978"/>
  <c r="T978"/>
  <c r="P978"/>
  <c r="BI976"/>
  <c r="BH976"/>
  <c r="BG976"/>
  <c r="BE976"/>
  <c r="X976"/>
  <c r="V976"/>
  <c r="T976"/>
  <c r="P976"/>
  <c r="BI974"/>
  <c r="BH974"/>
  <c r="BG974"/>
  <c r="BE974"/>
  <c r="X974"/>
  <c r="V974"/>
  <c r="T974"/>
  <c r="P974"/>
  <c r="BI972"/>
  <c r="BH972"/>
  <c r="BG972"/>
  <c r="BE972"/>
  <c r="X972"/>
  <c r="V972"/>
  <c r="T972"/>
  <c r="P972"/>
  <c r="BI971"/>
  <c r="BH971"/>
  <c r="BG971"/>
  <c r="BE971"/>
  <c r="X971"/>
  <c r="V971"/>
  <c r="T971"/>
  <c r="P971"/>
  <c r="BI970"/>
  <c r="BH970"/>
  <c r="BG970"/>
  <c r="BE970"/>
  <c r="X970"/>
  <c r="V970"/>
  <c r="T970"/>
  <c r="P970"/>
  <c r="BI956"/>
  <c r="BH956"/>
  <c r="BG956"/>
  <c r="BE956"/>
  <c r="X956"/>
  <c r="V956"/>
  <c r="T956"/>
  <c r="P956"/>
  <c r="BI955"/>
  <c r="BH955"/>
  <c r="BG955"/>
  <c r="BE955"/>
  <c r="X955"/>
  <c r="V955"/>
  <c r="T955"/>
  <c r="P955"/>
  <c r="BI954"/>
  <c r="BH954"/>
  <c r="BG954"/>
  <c r="BE954"/>
  <c r="X954"/>
  <c r="V954"/>
  <c r="T954"/>
  <c r="P954"/>
  <c r="BI953"/>
  <c r="BH953"/>
  <c r="BG953"/>
  <c r="BE953"/>
  <c r="X953"/>
  <c r="V953"/>
  <c r="T953"/>
  <c r="P953"/>
  <c r="BI952"/>
  <c r="BH952"/>
  <c r="BG952"/>
  <c r="BE952"/>
  <c r="X952"/>
  <c r="V952"/>
  <c r="T952"/>
  <c r="P952"/>
  <c r="BI951"/>
  <c r="BH951"/>
  <c r="BG951"/>
  <c r="BE951"/>
  <c r="X951"/>
  <c r="V951"/>
  <c r="T951"/>
  <c r="P951"/>
  <c r="BI935"/>
  <c r="BH935"/>
  <c r="BG935"/>
  <c r="BE935"/>
  <c r="X935"/>
  <c r="V935"/>
  <c r="T935"/>
  <c r="P935"/>
  <c r="BI931"/>
  <c r="BH931"/>
  <c r="BG931"/>
  <c r="BE931"/>
  <c r="X931"/>
  <c r="V931"/>
  <c r="T931"/>
  <c r="P931"/>
  <c r="BI926"/>
  <c r="BH926"/>
  <c r="BG926"/>
  <c r="BE926"/>
  <c r="X926"/>
  <c r="V926"/>
  <c r="T926"/>
  <c r="P926"/>
  <c r="BI924"/>
  <c r="BH924"/>
  <c r="BG924"/>
  <c r="BE924"/>
  <c r="X924"/>
  <c r="V924"/>
  <c r="T924"/>
  <c r="P924"/>
  <c r="BI922"/>
  <c r="BH922"/>
  <c r="BG922"/>
  <c r="BE922"/>
  <c r="X922"/>
  <c r="V922"/>
  <c r="T922"/>
  <c r="P922"/>
  <c r="BI917"/>
  <c r="BH917"/>
  <c r="BG917"/>
  <c r="BE917"/>
  <c r="X917"/>
  <c r="V917"/>
  <c r="T917"/>
  <c r="P917"/>
  <c r="BI916"/>
  <c r="BH916"/>
  <c r="BG916"/>
  <c r="BE916"/>
  <c r="X916"/>
  <c r="V916"/>
  <c r="T916"/>
  <c r="P916"/>
  <c r="BI912"/>
  <c r="BH912"/>
  <c r="BG912"/>
  <c r="BE912"/>
  <c r="X912"/>
  <c r="V912"/>
  <c r="T912"/>
  <c r="P912"/>
  <c r="BI910"/>
  <c r="BH910"/>
  <c r="BG910"/>
  <c r="BE910"/>
  <c r="X910"/>
  <c r="V910"/>
  <c r="T910"/>
  <c r="P910"/>
  <c r="BI905"/>
  <c r="BH905"/>
  <c r="BG905"/>
  <c r="BE905"/>
  <c r="X905"/>
  <c r="V905"/>
  <c r="T905"/>
  <c r="P905"/>
  <c r="BI876"/>
  <c r="BH876"/>
  <c r="BG876"/>
  <c r="BE876"/>
  <c r="X876"/>
  <c r="V876"/>
  <c r="T876"/>
  <c r="P876"/>
  <c r="BI868"/>
  <c r="BH868"/>
  <c r="BG868"/>
  <c r="BE868"/>
  <c r="X868"/>
  <c r="V868"/>
  <c r="T868"/>
  <c r="P868"/>
  <c r="BI867"/>
  <c r="BH867"/>
  <c r="BG867"/>
  <c r="BE867"/>
  <c r="X867"/>
  <c r="V867"/>
  <c r="T867"/>
  <c r="P867"/>
  <c r="BI855"/>
  <c r="BH855"/>
  <c r="BG855"/>
  <c r="BE855"/>
  <c r="X855"/>
  <c r="V855"/>
  <c r="T855"/>
  <c r="P855"/>
  <c r="BI827"/>
  <c r="BH827"/>
  <c r="BG827"/>
  <c r="BE827"/>
  <c r="X827"/>
  <c r="V827"/>
  <c r="T827"/>
  <c r="P827"/>
  <c r="BI823"/>
  <c r="BH823"/>
  <c r="BG823"/>
  <c r="BE823"/>
  <c r="X823"/>
  <c r="V823"/>
  <c r="T823"/>
  <c r="P823"/>
  <c r="BI798"/>
  <c r="BH798"/>
  <c r="BG798"/>
  <c r="BE798"/>
  <c r="X798"/>
  <c r="V798"/>
  <c r="T798"/>
  <c r="P798"/>
  <c r="BI794"/>
  <c r="BH794"/>
  <c r="BG794"/>
  <c r="BE794"/>
  <c r="X794"/>
  <c r="V794"/>
  <c r="T794"/>
  <c r="P794"/>
  <c r="BI790"/>
  <c r="BH790"/>
  <c r="BG790"/>
  <c r="BE790"/>
  <c r="X790"/>
  <c r="V790"/>
  <c r="T790"/>
  <c r="P790"/>
  <c r="BI786"/>
  <c r="BH786"/>
  <c r="BG786"/>
  <c r="BE786"/>
  <c r="X786"/>
  <c r="V786"/>
  <c r="T786"/>
  <c r="P786"/>
  <c r="BI782"/>
  <c r="BH782"/>
  <c r="BG782"/>
  <c r="BE782"/>
  <c r="X782"/>
  <c r="V782"/>
  <c r="T782"/>
  <c r="P782"/>
  <c r="BI778"/>
  <c r="BH778"/>
  <c r="BG778"/>
  <c r="BE778"/>
  <c r="X778"/>
  <c r="V778"/>
  <c r="T778"/>
  <c r="P778"/>
  <c r="BI776"/>
  <c r="BH776"/>
  <c r="BG776"/>
  <c r="BE776"/>
  <c r="X776"/>
  <c r="V776"/>
  <c r="T776"/>
  <c r="P776"/>
  <c r="BI773"/>
  <c r="BH773"/>
  <c r="BG773"/>
  <c r="BE773"/>
  <c r="X773"/>
  <c r="V773"/>
  <c r="T773"/>
  <c r="P773"/>
  <c r="BI770"/>
  <c r="BH770"/>
  <c r="BG770"/>
  <c r="BE770"/>
  <c r="X770"/>
  <c r="V770"/>
  <c r="T770"/>
  <c r="P770"/>
  <c r="BI764"/>
  <c r="BH764"/>
  <c r="BG764"/>
  <c r="BE764"/>
  <c r="X764"/>
  <c r="V764"/>
  <c r="T764"/>
  <c r="P764"/>
  <c r="BI761"/>
  <c r="BH761"/>
  <c r="BG761"/>
  <c r="BE761"/>
  <c r="X761"/>
  <c r="V761"/>
  <c r="T761"/>
  <c r="P761"/>
  <c r="BI743"/>
  <c r="BH743"/>
  <c r="BG743"/>
  <c r="BE743"/>
  <c r="X743"/>
  <c r="V743"/>
  <c r="T743"/>
  <c r="P743"/>
  <c r="BI740"/>
  <c r="BH740"/>
  <c r="BG740"/>
  <c r="BE740"/>
  <c r="X740"/>
  <c r="V740"/>
  <c r="T740"/>
  <c r="P740"/>
  <c r="BI737"/>
  <c r="BH737"/>
  <c r="BG737"/>
  <c r="BE737"/>
  <c r="X737"/>
  <c r="V737"/>
  <c r="T737"/>
  <c r="P737"/>
  <c r="BI723"/>
  <c r="BH723"/>
  <c r="BG723"/>
  <c r="BE723"/>
  <c r="X723"/>
  <c r="V723"/>
  <c r="T723"/>
  <c r="P723"/>
  <c r="BI718"/>
  <c r="BH718"/>
  <c r="BG718"/>
  <c r="BE718"/>
  <c r="X718"/>
  <c r="V718"/>
  <c r="T718"/>
  <c r="P718"/>
  <c r="BI692"/>
  <c r="BH692"/>
  <c r="BG692"/>
  <c r="BE692"/>
  <c r="X692"/>
  <c r="V692"/>
  <c r="T692"/>
  <c r="P692"/>
  <c r="BI665"/>
  <c r="BH665"/>
  <c r="BG665"/>
  <c r="BE665"/>
  <c r="X665"/>
  <c r="V665"/>
  <c r="T665"/>
  <c r="P665"/>
  <c r="BI659"/>
  <c r="BH659"/>
  <c r="BG659"/>
  <c r="BE659"/>
  <c r="X659"/>
  <c r="V659"/>
  <c r="T659"/>
  <c r="P659"/>
  <c r="BI656"/>
  <c r="BH656"/>
  <c r="BG656"/>
  <c r="BE656"/>
  <c r="X656"/>
  <c r="V656"/>
  <c r="T656"/>
  <c r="P656"/>
  <c r="BI650"/>
  <c r="BH650"/>
  <c r="BG650"/>
  <c r="BE650"/>
  <c r="X650"/>
  <c r="V650"/>
  <c r="T650"/>
  <c r="P650"/>
  <c r="BI645"/>
  <c r="BH645"/>
  <c r="BG645"/>
  <c r="BE645"/>
  <c r="X645"/>
  <c r="V645"/>
  <c r="T645"/>
  <c r="P645"/>
  <c r="BI637"/>
  <c r="BH637"/>
  <c r="BG637"/>
  <c r="BE637"/>
  <c r="X637"/>
  <c r="V637"/>
  <c r="T637"/>
  <c r="P637"/>
  <c r="BI631"/>
  <c r="BH631"/>
  <c r="BG631"/>
  <c r="BE631"/>
  <c r="X631"/>
  <c r="V631"/>
  <c r="T631"/>
  <c r="P631"/>
  <c r="BI571"/>
  <c r="BH571"/>
  <c r="BG571"/>
  <c r="BE571"/>
  <c r="X571"/>
  <c r="V571"/>
  <c r="T571"/>
  <c r="P571"/>
  <c r="BI564"/>
  <c r="BH564"/>
  <c r="BG564"/>
  <c r="BE564"/>
  <c r="X564"/>
  <c r="V564"/>
  <c r="T564"/>
  <c r="P564"/>
  <c r="BI563"/>
  <c r="BH563"/>
  <c r="BG563"/>
  <c r="BE563"/>
  <c r="X563"/>
  <c r="V563"/>
  <c r="T563"/>
  <c r="P563"/>
  <c r="BI555"/>
  <c r="BH555"/>
  <c r="BG555"/>
  <c r="BE555"/>
  <c r="X555"/>
  <c r="V555"/>
  <c r="T555"/>
  <c r="P555"/>
  <c r="BI548"/>
  <c r="BH548"/>
  <c r="BG548"/>
  <c r="BE548"/>
  <c r="X548"/>
  <c r="V548"/>
  <c r="T548"/>
  <c r="P548"/>
  <c r="BI489"/>
  <c r="BH489"/>
  <c r="BG489"/>
  <c r="BE489"/>
  <c r="X489"/>
  <c r="V489"/>
  <c r="T489"/>
  <c r="P489"/>
  <c r="BI484"/>
  <c r="BH484"/>
  <c r="BG484"/>
  <c r="BE484"/>
  <c r="X484"/>
  <c r="V484"/>
  <c r="T484"/>
  <c r="P484"/>
  <c r="BI478"/>
  <c r="BH478"/>
  <c r="BG478"/>
  <c r="BE478"/>
  <c r="X478"/>
  <c r="V478"/>
  <c r="T478"/>
  <c r="P478"/>
  <c r="BI467"/>
  <c r="BH467"/>
  <c r="BG467"/>
  <c r="BE467"/>
  <c r="X467"/>
  <c r="V467"/>
  <c r="T467"/>
  <c r="P467"/>
  <c r="BI461"/>
  <c r="BH461"/>
  <c r="BG461"/>
  <c r="BE461"/>
  <c r="X461"/>
  <c r="V461"/>
  <c r="T461"/>
  <c r="P461"/>
  <c r="BI451"/>
  <c r="BH451"/>
  <c r="BG451"/>
  <c r="BE451"/>
  <c r="X451"/>
  <c r="V451"/>
  <c r="T451"/>
  <c r="P451"/>
  <c r="BI440"/>
  <c r="BH440"/>
  <c r="BG440"/>
  <c r="BE440"/>
  <c r="X440"/>
  <c r="V440"/>
  <c r="T440"/>
  <c r="P440"/>
  <c r="BI430"/>
  <c r="BH430"/>
  <c r="BG430"/>
  <c r="BE430"/>
  <c r="X430"/>
  <c r="V430"/>
  <c r="T430"/>
  <c r="P430"/>
  <c r="BI425"/>
  <c r="BH425"/>
  <c r="BG425"/>
  <c r="BE425"/>
  <c r="X425"/>
  <c r="X424"/>
  <c r="V425"/>
  <c r="V424"/>
  <c r="T425"/>
  <c r="T424"/>
  <c r="P425"/>
  <c r="BI422"/>
  <c r="BH422"/>
  <c r="BG422"/>
  <c r="BE422"/>
  <c r="X422"/>
  <c r="V422"/>
  <c r="T422"/>
  <c r="P422"/>
  <c r="BI417"/>
  <c r="BH417"/>
  <c r="BG417"/>
  <c r="BE417"/>
  <c r="X417"/>
  <c r="V417"/>
  <c r="T417"/>
  <c r="P417"/>
  <c r="BI413"/>
  <c r="BH413"/>
  <c r="BG413"/>
  <c r="BE413"/>
  <c r="X413"/>
  <c r="V413"/>
  <c r="T413"/>
  <c r="P413"/>
  <c r="BI412"/>
  <c r="BH412"/>
  <c r="BG412"/>
  <c r="BE412"/>
  <c r="X412"/>
  <c r="V412"/>
  <c r="T412"/>
  <c r="P412"/>
  <c r="BI408"/>
  <c r="BH408"/>
  <c r="BG408"/>
  <c r="BE408"/>
  <c r="X408"/>
  <c r="V408"/>
  <c r="T408"/>
  <c r="P408"/>
  <c r="BI404"/>
  <c r="BH404"/>
  <c r="BG404"/>
  <c r="BE404"/>
  <c r="X404"/>
  <c r="V404"/>
  <c r="T404"/>
  <c r="P404"/>
  <c r="BI400"/>
  <c r="BH400"/>
  <c r="BG400"/>
  <c r="BE400"/>
  <c r="X400"/>
  <c r="V400"/>
  <c r="T400"/>
  <c r="P400"/>
  <c r="BI396"/>
  <c r="BH396"/>
  <c r="BG396"/>
  <c r="BE396"/>
  <c r="X396"/>
  <c r="V396"/>
  <c r="T396"/>
  <c r="P396"/>
  <c r="BI395"/>
  <c r="BH395"/>
  <c r="BG395"/>
  <c r="BE395"/>
  <c r="X395"/>
  <c r="V395"/>
  <c r="T395"/>
  <c r="P395"/>
  <c r="BI391"/>
  <c r="BH391"/>
  <c r="BG391"/>
  <c r="BE391"/>
  <c r="X391"/>
  <c r="V391"/>
  <c r="T391"/>
  <c r="P391"/>
  <c r="BI387"/>
  <c r="BH387"/>
  <c r="BG387"/>
  <c r="BE387"/>
  <c r="X387"/>
  <c r="V387"/>
  <c r="T387"/>
  <c r="P387"/>
  <c r="BI384"/>
  <c r="BH384"/>
  <c r="BG384"/>
  <c r="BE384"/>
  <c r="X384"/>
  <c r="V384"/>
  <c r="T384"/>
  <c r="P384"/>
  <c r="BI378"/>
  <c r="BH378"/>
  <c r="BG378"/>
  <c r="BE378"/>
  <c r="X378"/>
  <c r="V378"/>
  <c r="T378"/>
  <c r="P378"/>
  <c r="BI361"/>
  <c r="BH361"/>
  <c r="BG361"/>
  <c r="BE361"/>
  <c r="X361"/>
  <c r="V361"/>
  <c r="T361"/>
  <c r="P361"/>
  <c r="BI358"/>
  <c r="BH358"/>
  <c r="BG358"/>
  <c r="BE358"/>
  <c r="X358"/>
  <c r="V358"/>
  <c r="T358"/>
  <c r="P358"/>
  <c r="BI352"/>
  <c r="BH352"/>
  <c r="BG352"/>
  <c r="BE352"/>
  <c r="X352"/>
  <c r="V352"/>
  <c r="T352"/>
  <c r="P352"/>
  <c r="BI350"/>
  <c r="BH350"/>
  <c r="BG350"/>
  <c r="BE350"/>
  <c r="X350"/>
  <c r="V350"/>
  <c r="T350"/>
  <c r="P350"/>
  <c r="BI349"/>
  <c r="BH349"/>
  <c r="BG349"/>
  <c r="BE349"/>
  <c r="X349"/>
  <c r="V349"/>
  <c r="T349"/>
  <c r="P349"/>
  <c r="BI348"/>
  <c r="BH348"/>
  <c r="BG348"/>
  <c r="BE348"/>
  <c r="X348"/>
  <c r="V348"/>
  <c r="T348"/>
  <c r="P348"/>
  <c r="BI347"/>
  <c r="BH347"/>
  <c r="BG347"/>
  <c r="BE347"/>
  <c r="X347"/>
  <c r="V347"/>
  <c r="T347"/>
  <c r="P347"/>
  <c r="BI346"/>
  <c r="BH346"/>
  <c r="BG346"/>
  <c r="BE346"/>
  <c r="X346"/>
  <c r="V346"/>
  <c r="T346"/>
  <c r="P346"/>
  <c r="BI345"/>
  <c r="BH345"/>
  <c r="BG345"/>
  <c r="BE345"/>
  <c r="X345"/>
  <c r="V345"/>
  <c r="T345"/>
  <c r="P345"/>
  <c r="BI344"/>
  <c r="BH344"/>
  <c r="BG344"/>
  <c r="BE344"/>
  <c r="X344"/>
  <c r="V344"/>
  <c r="T344"/>
  <c r="P344"/>
  <c r="BI343"/>
  <c r="BH343"/>
  <c r="BG343"/>
  <c r="BE343"/>
  <c r="X343"/>
  <c r="V343"/>
  <c r="T343"/>
  <c r="P343"/>
  <c r="BI342"/>
  <c r="BH342"/>
  <c r="BG342"/>
  <c r="BE342"/>
  <c r="X342"/>
  <c r="V342"/>
  <c r="T342"/>
  <c r="P342"/>
  <c r="BI341"/>
  <c r="BH341"/>
  <c r="BG341"/>
  <c r="BE341"/>
  <c r="X341"/>
  <c r="V341"/>
  <c r="T341"/>
  <c r="P341"/>
  <c r="BI340"/>
  <c r="BH340"/>
  <c r="BG340"/>
  <c r="BE340"/>
  <c r="X340"/>
  <c r="V340"/>
  <c r="T340"/>
  <c r="P340"/>
  <c r="BI339"/>
  <c r="BH339"/>
  <c r="BG339"/>
  <c r="BE339"/>
  <c r="X339"/>
  <c r="V339"/>
  <c r="T339"/>
  <c r="P339"/>
  <c r="BI338"/>
  <c r="BH338"/>
  <c r="BG338"/>
  <c r="BE338"/>
  <c r="X338"/>
  <c r="V338"/>
  <c r="T338"/>
  <c r="P338"/>
  <c r="BI337"/>
  <c r="BH337"/>
  <c r="BG337"/>
  <c r="BE337"/>
  <c r="X337"/>
  <c r="V337"/>
  <c r="T337"/>
  <c r="P337"/>
  <c r="BI336"/>
  <c r="BH336"/>
  <c r="BG336"/>
  <c r="BE336"/>
  <c r="X336"/>
  <c r="V336"/>
  <c r="T336"/>
  <c r="P336"/>
  <c r="BI333"/>
  <c r="BH333"/>
  <c r="BG333"/>
  <c r="BE333"/>
  <c r="X333"/>
  <c r="V333"/>
  <c r="T333"/>
  <c r="P333"/>
  <c r="BI323"/>
  <c r="BH323"/>
  <c r="BG323"/>
  <c r="BE323"/>
  <c r="X323"/>
  <c r="V323"/>
  <c r="T323"/>
  <c r="P323"/>
  <c r="BI314"/>
  <c r="BH314"/>
  <c r="BG314"/>
  <c r="BE314"/>
  <c r="X314"/>
  <c r="V314"/>
  <c r="T314"/>
  <c r="P314"/>
  <c r="BI308"/>
  <c r="BH308"/>
  <c r="BG308"/>
  <c r="BE308"/>
  <c r="X308"/>
  <c r="V308"/>
  <c r="T308"/>
  <c r="P308"/>
  <c r="BI301"/>
  <c r="BH301"/>
  <c r="BG301"/>
  <c r="BE301"/>
  <c r="X301"/>
  <c r="V301"/>
  <c r="T301"/>
  <c r="P301"/>
  <c r="BI297"/>
  <c r="BH297"/>
  <c r="BG297"/>
  <c r="BE297"/>
  <c r="X297"/>
  <c r="V297"/>
  <c r="T297"/>
  <c r="P297"/>
  <c r="BI295"/>
  <c r="BH295"/>
  <c r="BG295"/>
  <c r="BE295"/>
  <c r="X295"/>
  <c r="V295"/>
  <c r="T295"/>
  <c r="P295"/>
  <c r="BI290"/>
  <c r="BH290"/>
  <c r="BG290"/>
  <c r="BE290"/>
  <c r="X290"/>
  <c r="V290"/>
  <c r="T290"/>
  <c r="P290"/>
  <c r="BI285"/>
  <c r="BH285"/>
  <c r="BG285"/>
  <c r="BE285"/>
  <c r="X285"/>
  <c r="V285"/>
  <c r="T285"/>
  <c r="P285"/>
  <c r="BI282"/>
  <c r="BH282"/>
  <c r="BG282"/>
  <c r="BE282"/>
  <c r="X282"/>
  <c r="V282"/>
  <c r="T282"/>
  <c r="P282"/>
  <c r="BI275"/>
  <c r="BH275"/>
  <c r="BG275"/>
  <c r="BE275"/>
  <c r="X275"/>
  <c r="V275"/>
  <c r="T275"/>
  <c r="P275"/>
  <c r="BI272"/>
  <c r="BH272"/>
  <c r="BG272"/>
  <c r="BE272"/>
  <c r="X272"/>
  <c r="V272"/>
  <c r="T272"/>
  <c r="P272"/>
  <c r="BI261"/>
  <c r="BH261"/>
  <c r="BG261"/>
  <c r="BE261"/>
  <c r="X261"/>
  <c r="V261"/>
  <c r="T261"/>
  <c r="P261"/>
  <c r="BI254"/>
  <c r="BH254"/>
  <c r="BG254"/>
  <c r="BE254"/>
  <c r="X254"/>
  <c r="V254"/>
  <c r="T254"/>
  <c r="P254"/>
  <c r="BI249"/>
  <c r="BH249"/>
  <c r="BG249"/>
  <c r="BE249"/>
  <c r="X249"/>
  <c r="V249"/>
  <c r="T249"/>
  <c r="P249"/>
  <c r="BI238"/>
  <c r="BH238"/>
  <c r="BG238"/>
  <c r="BE238"/>
  <c r="X238"/>
  <c r="V238"/>
  <c r="T238"/>
  <c r="P238"/>
  <c r="BI233"/>
  <c r="BH233"/>
  <c r="BG233"/>
  <c r="BE233"/>
  <c r="X233"/>
  <c r="V233"/>
  <c r="T233"/>
  <c r="P233"/>
  <c r="BI231"/>
  <c r="BH231"/>
  <c r="BG231"/>
  <c r="BE231"/>
  <c r="X231"/>
  <c r="V231"/>
  <c r="T231"/>
  <c r="P231"/>
  <c r="BI224"/>
  <c r="BH224"/>
  <c r="BG224"/>
  <c r="BE224"/>
  <c r="X224"/>
  <c r="V224"/>
  <c r="T224"/>
  <c r="P224"/>
  <c r="BI217"/>
  <c r="BH217"/>
  <c r="BG217"/>
  <c r="BE217"/>
  <c r="X217"/>
  <c r="V217"/>
  <c r="T217"/>
  <c r="P217"/>
  <c r="BI212"/>
  <c r="BH212"/>
  <c r="BG212"/>
  <c r="BE212"/>
  <c r="X212"/>
  <c r="V212"/>
  <c r="T212"/>
  <c r="P212"/>
  <c r="BI210"/>
  <c r="BH210"/>
  <c r="BG210"/>
  <c r="BE210"/>
  <c r="X210"/>
  <c r="V210"/>
  <c r="T210"/>
  <c r="P210"/>
  <c r="BI205"/>
  <c r="BH205"/>
  <c r="BG205"/>
  <c r="BE205"/>
  <c r="X205"/>
  <c r="V205"/>
  <c r="T205"/>
  <c r="P205"/>
  <c r="BI200"/>
  <c r="BH200"/>
  <c r="BG200"/>
  <c r="BE200"/>
  <c r="X200"/>
  <c r="V200"/>
  <c r="T200"/>
  <c r="P200"/>
  <c r="BI195"/>
  <c r="BH195"/>
  <c r="BG195"/>
  <c r="BE195"/>
  <c r="X195"/>
  <c r="V195"/>
  <c r="T195"/>
  <c r="P195"/>
  <c r="BI193"/>
  <c r="BH193"/>
  <c r="BG193"/>
  <c r="BE193"/>
  <c r="X193"/>
  <c r="V193"/>
  <c r="T193"/>
  <c r="P193"/>
  <c r="BI186"/>
  <c r="BH186"/>
  <c r="BG186"/>
  <c r="BE186"/>
  <c r="X186"/>
  <c r="V186"/>
  <c r="T186"/>
  <c r="P186"/>
  <c r="BI179"/>
  <c r="BH179"/>
  <c r="BG179"/>
  <c r="BE179"/>
  <c r="X179"/>
  <c r="V179"/>
  <c r="T179"/>
  <c r="P179"/>
  <c r="BI173"/>
  <c r="BH173"/>
  <c r="BG173"/>
  <c r="BE173"/>
  <c r="X173"/>
  <c r="V173"/>
  <c r="T173"/>
  <c r="P173"/>
  <c r="BI171"/>
  <c r="BH171"/>
  <c r="BG171"/>
  <c r="BE171"/>
  <c r="X171"/>
  <c r="V171"/>
  <c r="T171"/>
  <c r="P171"/>
  <c r="BI167"/>
  <c r="BH167"/>
  <c r="BG167"/>
  <c r="BE167"/>
  <c r="X167"/>
  <c r="V167"/>
  <c r="T167"/>
  <c r="P167"/>
  <c r="BI163"/>
  <c r="BH163"/>
  <c r="BG163"/>
  <c r="BE163"/>
  <c r="X163"/>
  <c r="V163"/>
  <c r="T163"/>
  <c r="P163"/>
  <c r="BI157"/>
  <c r="BH157"/>
  <c r="BG157"/>
  <c r="BE157"/>
  <c r="X157"/>
  <c r="V157"/>
  <c r="T157"/>
  <c r="P157"/>
  <c r="BI150"/>
  <c r="BH150"/>
  <c r="BG150"/>
  <c r="BE150"/>
  <c r="X150"/>
  <c r="V150"/>
  <c r="T150"/>
  <c r="P150"/>
  <c r="F141"/>
  <c r="E139"/>
  <c r="F89"/>
  <c r="E87"/>
  <c r="J24"/>
  <c r="E24"/>
  <c r="J144"/>
  <c r="J23"/>
  <c r="J21"/>
  <c r="E21"/>
  <c r="J143"/>
  <c r="J20"/>
  <c r="J18"/>
  <c r="E18"/>
  <c r="F144"/>
  <c r="J17"/>
  <c r="J15"/>
  <c r="E15"/>
  <c r="F143"/>
  <c r="J14"/>
  <c r="J12"/>
  <c r="J89"/>
  <c r="E7"/>
  <c r="E137"/>
  <c i="3" r="K39"/>
  <c r="K38"/>
  <c i="1" r="BA96"/>
  <c i="3" r="K37"/>
  <c i="1" r="AZ96"/>
  <c i="3" r="BI130"/>
  <c r="BH130"/>
  <c r="BG130"/>
  <c r="BE130"/>
  <c r="X130"/>
  <c r="X129"/>
  <c r="V130"/>
  <c r="V129"/>
  <c r="T130"/>
  <c r="T129"/>
  <c r="P130"/>
  <c r="BI128"/>
  <c r="BH128"/>
  <c r="BG128"/>
  <c r="BE128"/>
  <c r="X128"/>
  <c r="X127"/>
  <c r="V128"/>
  <c r="V127"/>
  <c r="T128"/>
  <c r="T127"/>
  <c r="P128"/>
  <c r="BI126"/>
  <c r="BH126"/>
  <c r="BG126"/>
  <c r="BE126"/>
  <c r="X126"/>
  <c r="X125"/>
  <c r="V126"/>
  <c r="V125"/>
  <c r="T126"/>
  <c r="T125"/>
  <c r="P126"/>
  <c r="BI124"/>
  <c r="BH124"/>
  <c r="BG124"/>
  <c r="BE124"/>
  <c r="X124"/>
  <c r="X123"/>
  <c r="X122"/>
  <c r="X121"/>
  <c r="V124"/>
  <c r="V123"/>
  <c r="V122"/>
  <c r="V121"/>
  <c r="T124"/>
  <c r="T123"/>
  <c r="T122"/>
  <c r="T121"/>
  <c i="1" r="AW96"/>
  <c i="3" r="P124"/>
  <c r="F115"/>
  <c r="E113"/>
  <c r="F89"/>
  <c r="E87"/>
  <c r="J24"/>
  <c r="E24"/>
  <c r="J118"/>
  <c r="J23"/>
  <c r="J21"/>
  <c r="E21"/>
  <c r="J91"/>
  <c r="J20"/>
  <c r="J18"/>
  <c r="E18"/>
  <c r="F118"/>
  <c r="J17"/>
  <c r="J15"/>
  <c r="E15"/>
  <c r="F91"/>
  <c r="J14"/>
  <c r="J12"/>
  <c r="J89"/>
  <c r="E7"/>
  <c r="E111"/>
  <c i="1" r="BA95"/>
  <c i="2" r="K39"/>
  <c r="K38"/>
  <c r="K37"/>
  <c i="1" r="AZ95"/>
  <c i="2" r="BI2330"/>
  <c r="BH2330"/>
  <c r="BG2330"/>
  <c r="BE2330"/>
  <c r="X2330"/>
  <c r="X2329"/>
  <c r="V2330"/>
  <c r="V2329"/>
  <c r="V2327"/>
  <c r="T2330"/>
  <c r="T2329"/>
  <c r="P2330"/>
  <c r="BI2328"/>
  <c r="BH2328"/>
  <c r="BG2328"/>
  <c r="BE2328"/>
  <c r="X2328"/>
  <c r="X2327"/>
  <c r="V2328"/>
  <c r="T2328"/>
  <c r="T2327"/>
  <c r="P2328"/>
  <c r="BI2326"/>
  <c r="BH2326"/>
  <c r="BG2326"/>
  <c r="BE2326"/>
  <c r="X2326"/>
  <c r="V2326"/>
  <c r="T2326"/>
  <c r="P2326"/>
  <c r="BI2317"/>
  <c r="BH2317"/>
  <c r="BG2317"/>
  <c r="BE2317"/>
  <c r="X2317"/>
  <c r="V2317"/>
  <c r="T2317"/>
  <c r="P2317"/>
  <c r="BI2312"/>
  <c r="BH2312"/>
  <c r="BG2312"/>
  <c r="BE2312"/>
  <c r="X2312"/>
  <c r="V2312"/>
  <c r="T2312"/>
  <c r="P2312"/>
  <c r="BI2265"/>
  <c r="BH2265"/>
  <c r="BG2265"/>
  <c r="BE2265"/>
  <c r="X2265"/>
  <c r="V2265"/>
  <c r="T2265"/>
  <c r="P2265"/>
  <c r="BI2263"/>
  <c r="BH2263"/>
  <c r="BG2263"/>
  <c r="BE2263"/>
  <c r="X2263"/>
  <c r="V2263"/>
  <c r="T2263"/>
  <c r="P2263"/>
  <c r="BI2262"/>
  <c r="BH2262"/>
  <c r="BG2262"/>
  <c r="BE2262"/>
  <c r="X2262"/>
  <c r="V2262"/>
  <c r="T2262"/>
  <c r="P2262"/>
  <c r="BI2261"/>
  <c r="BH2261"/>
  <c r="BG2261"/>
  <c r="BE2261"/>
  <c r="X2261"/>
  <c r="V2261"/>
  <c r="T2261"/>
  <c r="P2261"/>
  <c r="BI2260"/>
  <c r="BH2260"/>
  <c r="BG2260"/>
  <c r="BE2260"/>
  <c r="X2260"/>
  <c r="V2260"/>
  <c r="T2260"/>
  <c r="P2260"/>
  <c r="BI2259"/>
  <c r="BH2259"/>
  <c r="BG2259"/>
  <c r="BE2259"/>
  <c r="X2259"/>
  <c r="V2259"/>
  <c r="T2259"/>
  <c r="P2259"/>
  <c r="BI2258"/>
  <c r="BH2258"/>
  <c r="BG2258"/>
  <c r="BE2258"/>
  <c r="X2258"/>
  <c r="V2258"/>
  <c r="T2258"/>
  <c r="P2258"/>
  <c r="BI2257"/>
  <c r="BH2257"/>
  <c r="BG2257"/>
  <c r="BE2257"/>
  <c r="X2257"/>
  <c r="V2257"/>
  <c r="T2257"/>
  <c r="P2257"/>
  <c r="BI2256"/>
  <c r="BH2256"/>
  <c r="BG2256"/>
  <c r="BE2256"/>
  <c r="X2256"/>
  <c r="V2256"/>
  <c r="T2256"/>
  <c r="P2256"/>
  <c r="BI2254"/>
  <c r="BH2254"/>
  <c r="BG2254"/>
  <c r="BE2254"/>
  <c r="X2254"/>
  <c r="V2254"/>
  <c r="T2254"/>
  <c r="P2254"/>
  <c r="BI2253"/>
  <c r="BH2253"/>
  <c r="BG2253"/>
  <c r="BE2253"/>
  <c r="X2253"/>
  <c r="V2253"/>
  <c r="T2253"/>
  <c r="P2253"/>
  <c r="BI2250"/>
  <c r="BH2250"/>
  <c r="BG2250"/>
  <c r="BE2250"/>
  <c r="X2250"/>
  <c r="V2250"/>
  <c r="T2250"/>
  <c r="P2250"/>
  <c r="BI2249"/>
  <c r="BH2249"/>
  <c r="BG2249"/>
  <c r="BE2249"/>
  <c r="X2249"/>
  <c r="V2249"/>
  <c r="T2249"/>
  <c r="P2249"/>
  <c r="BI2245"/>
  <c r="BH2245"/>
  <c r="BG2245"/>
  <c r="BE2245"/>
  <c r="X2245"/>
  <c r="V2245"/>
  <c r="T2245"/>
  <c r="P2245"/>
  <c r="BI2241"/>
  <c r="BH2241"/>
  <c r="BG2241"/>
  <c r="BE2241"/>
  <c r="X2241"/>
  <c r="V2241"/>
  <c r="T2241"/>
  <c r="P2241"/>
  <c r="BI2239"/>
  <c r="BH2239"/>
  <c r="BG2239"/>
  <c r="BE2239"/>
  <c r="X2239"/>
  <c r="V2239"/>
  <c r="T2239"/>
  <c r="P2239"/>
  <c r="BI2227"/>
  <c r="BH2227"/>
  <c r="BG2227"/>
  <c r="BE2227"/>
  <c r="X2227"/>
  <c r="V2227"/>
  <c r="T2227"/>
  <c r="P2227"/>
  <c r="BI2219"/>
  <c r="BH2219"/>
  <c r="BG2219"/>
  <c r="BE2219"/>
  <c r="X2219"/>
  <c r="V2219"/>
  <c r="T2219"/>
  <c r="P2219"/>
  <c r="BI2217"/>
  <c r="BH2217"/>
  <c r="BG2217"/>
  <c r="BE2217"/>
  <c r="X2217"/>
  <c r="V2217"/>
  <c r="T2217"/>
  <c r="P2217"/>
  <c r="BI2214"/>
  <c r="BH2214"/>
  <c r="BG2214"/>
  <c r="BE2214"/>
  <c r="X2214"/>
  <c r="V2214"/>
  <c r="T2214"/>
  <c r="P2214"/>
  <c r="BI2204"/>
  <c r="BH2204"/>
  <c r="BG2204"/>
  <c r="BE2204"/>
  <c r="X2204"/>
  <c r="V2204"/>
  <c r="T2204"/>
  <c r="P2204"/>
  <c r="BI2201"/>
  <c r="BH2201"/>
  <c r="BG2201"/>
  <c r="BE2201"/>
  <c r="X2201"/>
  <c r="V2201"/>
  <c r="T2201"/>
  <c r="P2201"/>
  <c r="BI2187"/>
  <c r="BH2187"/>
  <c r="BG2187"/>
  <c r="BE2187"/>
  <c r="X2187"/>
  <c r="V2187"/>
  <c r="T2187"/>
  <c r="P2187"/>
  <c r="BI2182"/>
  <c r="BH2182"/>
  <c r="BG2182"/>
  <c r="BE2182"/>
  <c r="X2182"/>
  <c r="V2182"/>
  <c r="T2182"/>
  <c r="P2182"/>
  <c r="BI2177"/>
  <c r="BH2177"/>
  <c r="BG2177"/>
  <c r="BE2177"/>
  <c r="X2177"/>
  <c r="V2177"/>
  <c r="T2177"/>
  <c r="P2177"/>
  <c r="BI2174"/>
  <c r="BH2174"/>
  <c r="BG2174"/>
  <c r="BE2174"/>
  <c r="X2174"/>
  <c r="V2174"/>
  <c r="T2174"/>
  <c r="P2174"/>
  <c r="BI2172"/>
  <c r="BH2172"/>
  <c r="BG2172"/>
  <c r="BE2172"/>
  <c r="X2172"/>
  <c r="V2172"/>
  <c r="T2172"/>
  <c r="P2172"/>
  <c r="BI2170"/>
  <c r="BH2170"/>
  <c r="BG2170"/>
  <c r="BE2170"/>
  <c r="X2170"/>
  <c r="V2170"/>
  <c r="T2170"/>
  <c r="P2170"/>
  <c r="BI2167"/>
  <c r="BH2167"/>
  <c r="BG2167"/>
  <c r="BE2167"/>
  <c r="X2167"/>
  <c r="V2167"/>
  <c r="T2167"/>
  <c r="P2167"/>
  <c r="BI2166"/>
  <c r="BH2166"/>
  <c r="BG2166"/>
  <c r="BE2166"/>
  <c r="X2166"/>
  <c r="V2166"/>
  <c r="T2166"/>
  <c r="P2166"/>
  <c r="BI2165"/>
  <c r="BH2165"/>
  <c r="BG2165"/>
  <c r="BE2165"/>
  <c r="X2165"/>
  <c r="V2165"/>
  <c r="T2165"/>
  <c r="P2165"/>
  <c r="BI2162"/>
  <c r="BH2162"/>
  <c r="BG2162"/>
  <c r="BE2162"/>
  <c r="X2162"/>
  <c r="V2162"/>
  <c r="T2162"/>
  <c r="P2162"/>
  <c r="BI2156"/>
  <c r="BH2156"/>
  <c r="BG2156"/>
  <c r="BE2156"/>
  <c r="X2156"/>
  <c r="V2156"/>
  <c r="T2156"/>
  <c r="P2156"/>
  <c r="BI2149"/>
  <c r="BH2149"/>
  <c r="BG2149"/>
  <c r="BE2149"/>
  <c r="X2149"/>
  <c r="V2149"/>
  <c r="T2149"/>
  <c r="P2149"/>
  <c r="BI2147"/>
  <c r="BH2147"/>
  <c r="BG2147"/>
  <c r="BE2147"/>
  <c r="X2147"/>
  <c r="V2147"/>
  <c r="T2147"/>
  <c r="P2147"/>
  <c r="BI2145"/>
  <c r="BH2145"/>
  <c r="BG2145"/>
  <c r="BE2145"/>
  <c r="X2145"/>
  <c r="V2145"/>
  <c r="T2145"/>
  <c r="P2145"/>
  <c r="BI2142"/>
  <c r="BH2142"/>
  <c r="BG2142"/>
  <c r="BE2142"/>
  <c r="X2142"/>
  <c r="V2142"/>
  <c r="T2142"/>
  <c r="P2142"/>
  <c r="BI2136"/>
  <c r="BH2136"/>
  <c r="BG2136"/>
  <c r="BE2136"/>
  <c r="X2136"/>
  <c r="V2136"/>
  <c r="T2136"/>
  <c r="P2136"/>
  <c r="BI2134"/>
  <c r="BH2134"/>
  <c r="BG2134"/>
  <c r="BE2134"/>
  <c r="X2134"/>
  <c r="V2134"/>
  <c r="T2134"/>
  <c r="P2134"/>
  <c r="BI2133"/>
  <c r="BH2133"/>
  <c r="BG2133"/>
  <c r="BE2133"/>
  <c r="X2133"/>
  <c r="V2133"/>
  <c r="T2133"/>
  <c r="P2133"/>
  <c r="BI2131"/>
  <c r="BH2131"/>
  <c r="BG2131"/>
  <c r="BE2131"/>
  <c r="X2131"/>
  <c r="V2131"/>
  <c r="T2131"/>
  <c r="P2131"/>
  <c r="BI2122"/>
  <c r="BH2122"/>
  <c r="BG2122"/>
  <c r="BE2122"/>
  <c r="X2122"/>
  <c r="X2121"/>
  <c r="V2122"/>
  <c r="V2121"/>
  <c r="T2122"/>
  <c r="T2121"/>
  <c r="P2122"/>
  <c r="BI2119"/>
  <c r="BH2119"/>
  <c r="BG2119"/>
  <c r="BE2119"/>
  <c r="X2119"/>
  <c r="V2119"/>
  <c r="T2119"/>
  <c r="P2119"/>
  <c r="BI2118"/>
  <c r="BH2118"/>
  <c r="BG2118"/>
  <c r="BE2118"/>
  <c r="X2118"/>
  <c r="V2118"/>
  <c r="T2118"/>
  <c r="P2118"/>
  <c r="BI2113"/>
  <c r="BH2113"/>
  <c r="BG2113"/>
  <c r="BE2113"/>
  <c r="X2113"/>
  <c r="V2113"/>
  <c r="T2113"/>
  <c r="P2113"/>
  <c r="BI2104"/>
  <c r="BH2104"/>
  <c r="BG2104"/>
  <c r="BE2104"/>
  <c r="X2104"/>
  <c r="V2104"/>
  <c r="T2104"/>
  <c r="P2104"/>
  <c r="BI2102"/>
  <c r="BH2102"/>
  <c r="BG2102"/>
  <c r="BE2102"/>
  <c r="X2102"/>
  <c r="V2102"/>
  <c r="T2102"/>
  <c r="P2102"/>
  <c r="BI2100"/>
  <c r="BH2100"/>
  <c r="BG2100"/>
  <c r="BE2100"/>
  <c r="X2100"/>
  <c r="V2100"/>
  <c r="T2100"/>
  <c r="P2100"/>
  <c r="BI2098"/>
  <c r="BH2098"/>
  <c r="BG2098"/>
  <c r="BE2098"/>
  <c r="X2098"/>
  <c r="V2098"/>
  <c r="T2098"/>
  <c r="P2098"/>
  <c r="BI2096"/>
  <c r="BH2096"/>
  <c r="BG2096"/>
  <c r="BE2096"/>
  <c r="X2096"/>
  <c r="V2096"/>
  <c r="T2096"/>
  <c r="P2096"/>
  <c r="BI2093"/>
  <c r="BH2093"/>
  <c r="BG2093"/>
  <c r="BE2093"/>
  <c r="X2093"/>
  <c r="V2093"/>
  <c r="T2093"/>
  <c r="P2093"/>
  <c r="BI2083"/>
  <c r="BH2083"/>
  <c r="BG2083"/>
  <c r="BE2083"/>
  <c r="X2083"/>
  <c r="V2083"/>
  <c r="T2083"/>
  <c r="P2083"/>
  <c r="BI2080"/>
  <c r="BH2080"/>
  <c r="BG2080"/>
  <c r="BE2080"/>
  <c r="X2080"/>
  <c r="V2080"/>
  <c r="T2080"/>
  <c r="P2080"/>
  <c r="BI2068"/>
  <c r="BH2068"/>
  <c r="BG2068"/>
  <c r="BE2068"/>
  <c r="X2068"/>
  <c r="V2068"/>
  <c r="T2068"/>
  <c r="P2068"/>
  <c r="BI2065"/>
  <c r="BH2065"/>
  <c r="BG2065"/>
  <c r="BE2065"/>
  <c r="X2065"/>
  <c r="V2065"/>
  <c r="T2065"/>
  <c r="P2065"/>
  <c r="BI2058"/>
  <c r="BH2058"/>
  <c r="BG2058"/>
  <c r="BE2058"/>
  <c r="X2058"/>
  <c r="V2058"/>
  <c r="T2058"/>
  <c r="P2058"/>
  <c r="BI2043"/>
  <c r="BH2043"/>
  <c r="BG2043"/>
  <c r="BE2043"/>
  <c r="X2043"/>
  <c r="V2043"/>
  <c r="T2043"/>
  <c r="P2043"/>
  <c r="BI2040"/>
  <c r="BH2040"/>
  <c r="BG2040"/>
  <c r="BE2040"/>
  <c r="X2040"/>
  <c r="V2040"/>
  <c r="T2040"/>
  <c r="P2040"/>
  <c r="BI2033"/>
  <c r="BH2033"/>
  <c r="BG2033"/>
  <c r="BE2033"/>
  <c r="X2033"/>
  <c r="V2033"/>
  <c r="T2033"/>
  <c r="P2033"/>
  <c r="BI2031"/>
  <c r="BH2031"/>
  <c r="BG2031"/>
  <c r="BE2031"/>
  <c r="X2031"/>
  <c r="V2031"/>
  <c r="T2031"/>
  <c r="P2031"/>
  <c r="BI2023"/>
  <c r="BH2023"/>
  <c r="BG2023"/>
  <c r="BE2023"/>
  <c r="X2023"/>
  <c r="V2023"/>
  <c r="T2023"/>
  <c r="P2023"/>
  <c r="BI2018"/>
  <c r="BH2018"/>
  <c r="BG2018"/>
  <c r="BE2018"/>
  <c r="X2018"/>
  <c r="V2018"/>
  <c r="T2018"/>
  <c r="P2018"/>
  <c r="BI2015"/>
  <c r="BH2015"/>
  <c r="BG2015"/>
  <c r="BE2015"/>
  <c r="X2015"/>
  <c r="V2015"/>
  <c r="T2015"/>
  <c r="P2015"/>
  <c r="BI2010"/>
  <c r="BH2010"/>
  <c r="BG2010"/>
  <c r="BE2010"/>
  <c r="X2010"/>
  <c r="V2010"/>
  <c r="T2010"/>
  <c r="P2010"/>
  <c r="BI2007"/>
  <c r="BH2007"/>
  <c r="BG2007"/>
  <c r="BE2007"/>
  <c r="X2007"/>
  <c r="V2007"/>
  <c r="T2007"/>
  <c r="P2007"/>
  <c r="BI2002"/>
  <c r="BH2002"/>
  <c r="BG2002"/>
  <c r="BE2002"/>
  <c r="X2002"/>
  <c r="V2002"/>
  <c r="T2002"/>
  <c r="P2002"/>
  <c r="BI2001"/>
  <c r="BH2001"/>
  <c r="BG2001"/>
  <c r="BE2001"/>
  <c r="X2001"/>
  <c r="V2001"/>
  <c r="T2001"/>
  <c r="P2001"/>
  <c r="BI1995"/>
  <c r="BH1995"/>
  <c r="BG1995"/>
  <c r="BE1995"/>
  <c r="X1995"/>
  <c r="V1995"/>
  <c r="T1995"/>
  <c r="P1995"/>
  <c r="BI1993"/>
  <c r="BH1993"/>
  <c r="BG1993"/>
  <c r="BE1993"/>
  <c r="X1993"/>
  <c r="V1993"/>
  <c r="T1993"/>
  <c r="P1993"/>
  <c r="BI1991"/>
  <c r="BH1991"/>
  <c r="BG1991"/>
  <c r="BE1991"/>
  <c r="X1991"/>
  <c r="V1991"/>
  <c r="T1991"/>
  <c r="P1991"/>
  <c r="BI1989"/>
  <c r="BH1989"/>
  <c r="BG1989"/>
  <c r="BE1989"/>
  <c r="X1989"/>
  <c r="V1989"/>
  <c r="T1989"/>
  <c r="P1989"/>
  <c r="BI1987"/>
  <c r="BH1987"/>
  <c r="BG1987"/>
  <c r="BE1987"/>
  <c r="X1987"/>
  <c r="V1987"/>
  <c r="T1987"/>
  <c r="P1987"/>
  <c r="BI1985"/>
  <c r="BH1985"/>
  <c r="BG1985"/>
  <c r="BE1985"/>
  <c r="X1985"/>
  <c r="V1985"/>
  <c r="T1985"/>
  <c r="P1985"/>
  <c r="BI1982"/>
  <c r="BH1982"/>
  <c r="BG1982"/>
  <c r="BE1982"/>
  <c r="X1982"/>
  <c r="V1982"/>
  <c r="T1982"/>
  <c r="P1982"/>
  <c r="BI1981"/>
  <c r="BH1981"/>
  <c r="BG1981"/>
  <c r="BE1981"/>
  <c r="X1981"/>
  <c r="V1981"/>
  <c r="T1981"/>
  <c r="P1981"/>
  <c r="BI1980"/>
  <c r="BH1980"/>
  <c r="BG1980"/>
  <c r="BE1980"/>
  <c r="X1980"/>
  <c r="V1980"/>
  <c r="T1980"/>
  <c r="P1980"/>
  <c r="BI1979"/>
  <c r="BH1979"/>
  <c r="BG1979"/>
  <c r="BE1979"/>
  <c r="X1979"/>
  <c r="V1979"/>
  <c r="T1979"/>
  <c r="P1979"/>
  <c r="BI1978"/>
  <c r="BH1978"/>
  <c r="BG1978"/>
  <c r="BE1978"/>
  <c r="X1978"/>
  <c r="V1978"/>
  <c r="T1978"/>
  <c r="P1978"/>
  <c r="BI1972"/>
  <c r="BH1972"/>
  <c r="BG1972"/>
  <c r="BE1972"/>
  <c r="X1972"/>
  <c r="V1972"/>
  <c r="T1972"/>
  <c r="P1972"/>
  <c r="BI1969"/>
  <c r="BH1969"/>
  <c r="BG1969"/>
  <c r="BE1969"/>
  <c r="X1969"/>
  <c r="V1969"/>
  <c r="T1969"/>
  <c r="P1969"/>
  <c r="BI1962"/>
  <c r="BH1962"/>
  <c r="BG1962"/>
  <c r="BE1962"/>
  <c r="X1962"/>
  <c r="V1962"/>
  <c r="T1962"/>
  <c r="P1962"/>
  <c r="BI1961"/>
  <c r="BH1961"/>
  <c r="BG1961"/>
  <c r="BE1961"/>
  <c r="X1961"/>
  <c r="V1961"/>
  <c r="T1961"/>
  <c r="P1961"/>
  <c r="BI1955"/>
  <c r="BH1955"/>
  <c r="BG1955"/>
  <c r="BE1955"/>
  <c r="X1955"/>
  <c r="V1955"/>
  <c r="T1955"/>
  <c r="P1955"/>
  <c r="BI1954"/>
  <c r="BH1954"/>
  <c r="BG1954"/>
  <c r="BE1954"/>
  <c r="X1954"/>
  <c r="V1954"/>
  <c r="T1954"/>
  <c r="P1954"/>
  <c r="BI1948"/>
  <c r="BH1948"/>
  <c r="BG1948"/>
  <c r="BE1948"/>
  <c r="X1948"/>
  <c r="V1948"/>
  <c r="T1948"/>
  <c r="P1948"/>
  <c r="BI1947"/>
  <c r="BH1947"/>
  <c r="BG1947"/>
  <c r="BE1947"/>
  <c r="X1947"/>
  <c r="V1947"/>
  <c r="T1947"/>
  <c r="P1947"/>
  <c r="BI1944"/>
  <c r="BH1944"/>
  <c r="BG1944"/>
  <c r="BE1944"/>
  <c r="X1944"/>
  <c r="V1944"/>
  <c r="T1944"/>
  <c r="P1944"/>
  <c r="BI1941"/>
  <c r="BH1941"/>
  <c r="BG1941"/>
  <c r="BE1941"/>
  <c r="X1941"/>
  <c r="V1941"/>
  <c r="T1941"/>
  <c r="P1941"/>
  <c r="BI1931"/>
  <c r="BH1931"/>
  <c r="BG1931"/>
  <c r="BE1931"/>
  <c r="X1931"/>
  <c r="V1931"/>
  <c r="T1931"/>
  <c r="P1931"/>
  <c r="BI1928"/>
  <c r="BH1928"/>
  <c r="BG1928"/>
  <c r="BE1928"/>
  <c r="X1928"/>
  <c r="V1928"/>
  <c r="T1928"/>
  <c r="P1928"/>
  <c r="BI1925"/>
  <c r="BH1925"/>
  <c r="BG1925"/>
  <c r="BE1925"/>
  <c r="X1925"/>
  <c r="V1925"/>
  <c r="T1925"/>
  <c r="P1925"/>
  <c r="BI1922"/>
  <c r="BH1922"/>
  <c r="BG1922"/>
  <c r="BE1922"/>
  <c r="X1922"/>
  <c r="V1922"/>
  <c r="T1922"/>
  <c r="P1922"/>
  <c r="BI1912"/>
  <c r="BH1912"/>
  <c r="BG1912"/>
  <c r="BE1912"/>
  <c r="X1912"/>
  <c r="V1912"/>
  <c r="T1912"/>
  <c r="P1912"/>
  <c r="BI1909"/>
  <c r="BH1909"/>
  <c r="BG1909"/>
  <c r="BE1909"/>
  <c r="X1909"/>
  <c r="V1909"/>
  <c r="T1909"/>
  <c r="P1909"/>
  <c r="BI1908"/>
  <c r="BH1908"/>
  <c r="BG1908"/>
  <c r="BE1908"/>
  <c r="X1908"/>
  <c r="V1908"/>
  <c r="T1908"/>
  <c r="P1908"/>
  <c r="BI1907"/>
  <c r="BH1907"/>
  <c r="BG1907"/>
  <c r="BE1907"/>
  <c r="X1907"/>
  <c r="V1907"/>
  <c r="T1907"/>
  <c r="P1907"/>
  <c r="BI1901"/>
  <c r="BH1901"/>
  <c r="BG1901"/>
  <c r="BE1901"/>
  <c r="X1901"/>
  <c r="V1901"/>
  <c r="T1901"/>
  <c r="P1901"/>
  <c r="BI1900"/>
  <c r="BH1900"/>
  <c r="BG1900"/>
  <c r="BE1900"/>
  <c r="X1900"/>
  <c r="V1900"/>
  <c r="T1900"/>
  <c r="P1900"/>
  <c r="BI1899"/>
  <c r="BH1899"/>
  <c r="BG1899"/>
  <c r="BE1899"/>
  <c r="X1899"/>
  <c r="V1899"/>
  <c r="T1899"/>
  <c r="P1899"/>
  <c r="BI1896"/>
  <c r="BH1896"/>
  <c r="BG1896"/>
  <c r="BE1896"/>
  <c r="X1896"/>
  <c r="V1896"/>
  <c r="T1896"/>
  <c r="P1896"/>
  <c r="BI1893"/>
  <c r="BH1893"/>
  <c r="BG1893"/>
  <c r="BE1893"/>
  <c r="X1893"/>
  <c r="V1893"/>
  <c r="T1893"/>
  <c r="P1893"/>
  <c r="BI1892"/>
  <c r="BH1892"/>
  <c r="BG1892"/>
  <c r="BE1892"/>
  <c r="X1892"/>
  <c r="V1892"/>
  <c r="T1892"/>
  <c r="P1892"/>
  <c r="BI1891"/>
  <c r="BH1891"/>
  <c r="BG1891"/>
  <c r="BE1891"/>
  <c r="X1891"/>
  <c r="V1891"/>
  <c r="T1891"/>
  <c r="P1891"/>
  <c r="BI1890"/>
  <c r="BH1890"/>
  <c r="BG1890"/>
  <c r="BE1890"/>
  <c r="X1890"/>
  <c r="V1890"/>
  <c r="T1890"/>
  <c r="P1890"/>
  <c r="BI1889"/>
  <c r="BH1889"/>
  <c r="BG1889"/>
  <c r="BE1889"/>
  <c r="X1889"/>
  <c r="V1889"/>
  <c r="T1889"/>
  <c r="P1889"/>
  <c r="BI1888"/>
  <c r="BH1888"/>
  <c r="BG1888"/>
  <c r="BE1888"/>
  <c r="X1888"/>
  <c r="V1888"/>
  <c r="T1888"/>
  <c r="P1888"/>
  <c r="BI1887"/>
  <c r="BH1887"/>
  <c r="BG1887"/>
  <c r="BE1887"/>
  <c r="X1887"/>
  <c r="V1887"/>
  <c r="T1887"/>
  <c r="P1887"/>
  <c r="BI1886"/>
  <c r="BH1886"/>
  <c r="BG1886"/>
  <c r="BE1886"/>
  <c r="X1886"/>
  <c r="V1886"/>
  <c r="T1886"/>
  <c r="P1886"/>
  <c r="BI1885"/>
  <c r="BH1885"/>
  <c r="BG1885"/>
  <c r="BE1885"/>
  <c r="X1885"/>
  <c r="V1885"/>
  <c r="T1885"/>
  <c r="P1885"/>
  <c r="BI1884"/>
  <c r="BH1884"/>
  <c r="BG1884"/>
  <c r="BE1884"/>
  <c r="X1884"/>
  <c r="V1884"/>
  <c r="T1884"/>
  <c r="P1884"/>
  <c r="BI1879"/>
  <c r="BH1879"/>
  <c r="BG1879"/>
  <c r="BE1879"/>
  <c r="X1879"/>
  <c r="V1879"/>
  <c r="T1879"/>
  <c r="P1879"/>
  <c r="BI1878"/>
  <c r="BH1878"/>
  <c r="BG1878"/>
  <c r="BE1878"/>
  <c r="X1878"/>
  <c r="V1878"/>
  <c r="T1878"/>
  <c r="P1878"/>
  <c r="BI1877"/>
  <c r="BH1877"/>
  <c r="BG1877"/>
  <c r="BE1877"/>
  <c r="X1877"/>
  <c r="V1877"/>
  <c r="T1877"/>
  <c r="P1877"/>
  <c r="BI1872"/>
  <c r="BH1872"/>
  <c r="BG1872"/>
  <c r="BE1872"/>
  <c r="X1872"/>
  <c r="V1872"/>
  <c r="T1872"/>
  <c r="P1872"/>
  <c r="BI1871"/>
  <c r="BH1871"/>
  <c r="BG1871"/>
  <c r="BE1871"/>
  <c r="X1871"/>
  <c r="V1871"/>
  <c r="T1871"/>
  <c r="P1871"/>
  <c r="BI1870"/>
  <c r="BH1870"/>
  <c r="BG1870"/>
  <c r="BE1870"/>
  <c r="X1870"/>
  <c r="V1870"/>
  <c r="T1870"/>
  <c r="P1870"/>
  <c r="BI1865"/>
  <c r="BH1865"/>
  <c r="BG1865"/>
  <c r="BE1865"/>
  <c r="X1865"/>
  <c r="V1865"/>
  <c r="T1865"/>
  <c r="P1865"/>
  <c r="BI1864"/>
  <c r="BH1864"/>
  <c r="BG1864"/>
  <c r="BE1864"/>
  <c r="X1864"/>
  <c r="V1864"/>
  <c r="T1864"/>
  <c r="P1864"/>
  <c r="BI1859"/>
  <c r="BH1859"/>
  <c r="BG1859"/>
  <c r="BE1859"/>
  <c r="X1859"/>
  <c r="V1859"/>
  <c r="T1859"/>
  <c r="P1859"/>
  <c r="BI1858"/>
  <c r="BH1858"/>
  <c r="BG1858"/>
  <c r="BE1858"/>
  <c r="X1858"/>
  <c r="V1858"/>
  <c r="T1858"/>
  <c r="P1858"/>
  <c r="BI1857"/>
  <c r="BH1857"/>
  <c r="BG1857"/>
  <c r="BE1857"/>
  <c r="X1857"/>
  <c r="V1857"/>
  <c r="T1857"/>
  <c r="P1857"/>
  <c r="BI1856"/>
  <c r="BH1856"/>
  <c r="BG1856"/>
  <c r="BE1856"/>
  <c r="X1856"/>
  <c r="V1856"/>
  <c r="T1856"/>
  <c r="P1856"/>
  <c r="BI1855"/>
  <c r="BH1855"/>
  <c r="BG1855"/>
  <c r="BE1855"/>
  <c r="X1855"/>
  <c r="V1855"/>
  <c r="T1855"/>
  <c r="P1855"/>
  <c r="BI1850"/>
  <c r="BH1850"/>
  <c r="BG1850"/>
  <c r="BE1850"/>
  <c r="X1850"/>
  <c r="V1850"/>
  <c r="T1850"/>
  <c r="P1850"/>
  <c r="BI1843"/>
  <c r="BH1843"/>
  <c r="BG1843"/>
  <c r="BE1843"/>
  <c r="X1843"/>
  <c r="V1843"/>
  <c r="T1843"/>
  <c r="P1843"/>
  <c r="BI1834"/>
  <c r="BH1834"/>
  <c r="BG1834"/>
  <c r="BE1834"/>
  <c r="X1834"/>
  <c r="V1834"/>
  <c r="T1834"/>
  <c r="P1834"/>
  <c r="BI1833"/>
  <c r="BH1833"/>
  <c r="BG1833"/>
  <c r="BE1833"/>
  <c r="X1833"/>
  <c r="V1833"/>
  <c r="T1833"/>
  <c r="P1833"/>
  <c r="BI1828"/>
  <c r="BH1828"/>
  <c r="BG1828"/>
  <c r="BE1828"/>
  <c r="X1828"/>
  <c r="V1828"/>
  <c r="T1828"/>
  <c r="P1828"/>
  <c r="BI1825"/>
  <c r="BH1825"/>
  <c r="BG1825"/>
  <c r="BE1825"/>
  <c r="X1825"/>
  <c r="V1825"/>
  <c r="T1825"/>
  <c r="P1825"/>
  <c r="BI1824"/>
  <c r="BH1824"/>
  <c r="BG1824"/>
  <c r="BE1824"/>
  <c r="X1824"/>
  <c r="V1824"/>
  <c r="T1824"/>
  <c r="P1824"/>
  <c r="BI1823"/>
  <c r="BH1823"/>
  <c r="BG1823"/>
  <c r="BE1823"/>
  <c r="X1823"/>
  <c r="V1823"/>
  <c r="T1823"/>
  <c r="P1823"/>
  <c r="BI1822"/>
  <c r="BH1822"/>
  <c r="BG1822"/>
  <c r="BE1822"/>
  <c r="X1822"/>
  <c r="V1822"/>
  <c r="T1822"/>
  <c r="P1822"/>
  <c r="BI1817"/>
  <c r="BH1817"/>
  <c r="BG1817"/>
  <c r="BE1817"/>
  <c r="X1817"/>
  <c r="V1817"/>
  <c r="T1817"/>
  <c r="P1817"/>
  <c r="BI1812"/>
  <c r="BH1812"/>
  <c r="BG1812"/>
  <c r="BE1812"/>
  <c r="X1812"/>
  <c r="V1812"/>
  <c r="T1812"/>
  <c r="P1812"/>
  <c r="BI1811"/>
  <c r="BH1811"/>
  <c r="BG1811"/>
  <c r="BE1811"/>
  <c r="X1811"/>
  <c r="V1811"/>
  <c r="T1811"/>
  <c r="P1811"/>
  <c r="BI1806"/>
  <c r="BH1806"/>
  <c r="BG1806"/>
  <c r="BE1806"/>
  <c r="X1806"/>
  <c r="V1806"/>
  <c r="T1806"/>
  <c r="P1806"/>
  <c r="BI1801"/>
  <c r="BH1801"/>
  <c r="BG1801"/>
  <c r="BE1801"/>
  <c r="X1801"/>
  <c r="V1801"/>
  <c r="T1801"/>
  <c r="P1801"/>
  <c r="BI1800"/>
  <c r="BH1800"/>
  <c r="BG1800"/>
  <c r="BE1800"/>
  <c r="X1800"/>
  <c r="V1800"/>
  <c r="T1800"/>
  <c r="P1800"/>
  <c r="BI1798"/>
  <c r="BH1798"/>
  <c r="BG1798"/>
  <c r="BE1798"/>
  <c r="X1798"/>
  <c r="V1798"/>
  <c r="T1798"/>
  <c r="P1798"/>
  <c r="BI1793"/>
  <c r="BH1793"/>
  <c r="BG1793"/>
  <c r="BE1793"/>
  <c r="X1793"/>
  <c r="V1793"/>
  <c r="T1793"/>
  <c r="P1793"/>
  <c r="BI1782"/>
  <c r="BH1782"/>
  <c r="BG1782"/>
  <c r="BE1782"/>
  <c r="X1782"/>
  <c r="V1782"/>
  <c r="T1782"/>
  <c r="P1782"/>
  <c r="BI1769"/>
  <c r="BH1769"/>
  <c r="BG1769"/>
  <c r="BE1769"/>
  <c r="X1769"/>
  <c r="V1769"/>
  <c r="T1769"/>
  <c r="P1769"/>
  <c r="BI1764"/>
  <c r="BH1764"/>
  <c r="BG1764"/>
  <c r="BE1764"/>
  <c r="X1764"/>
  <c r="V1764"/>
  <c r="T1764"/>
  <c r="P1764"/>
  <c r="BI1762"/>
  <c r="BH1762"/>
  <c r="BG1762"/>
  <c r="BE1762"/>
  <c r="X1762"/>
  <c r="V1762"/>
  <c r="T1762"/>
  <c r="P1762"/>
  <c r="BI1757"/>
  <c r="BH1757"/>
  <c r="BG1757"/>
  <c r="BE1757"/>
  <c r="X1757"/>
  <c r="V1757"/>
  <c r="T1757"/>
  <c r="P1757"/>
  <c r="BI1752"/>
  <c r="BH1752"/>
  <c r="BG1752"/>
  <c r="BE1752"/>
  <c r="X1752"/>
  <c r="V1752"/>
  <c r="T1752"/>
  <c r="P1752"/>
  <c r="BI1746"/>
  <c r="BH1746"/>
  <c r="BG1746"/>
  <c r="BE1746"/>
  <c r="X1746"/>
  <c r="V1746"/>
  <c r="T1746"/>
  <c r="P1746"/>
  <c r="BI1741"/>
  <c r="BH1741"/>
  <c r="BG1741"/>
  <c r="BE1741"/>
  <c r="X1741"/>
  <c r="V1741"/>
  <c r="T1741"/>
  <c r="P1741"/>
  <c r="BI1732"/>
  <c r="BH1732"/>
  <c r="BG1732"/>
  <c r="BE1732"/>
  <c r="X1732"/>
  <c r="V1732"/>
  <c r="T1732"/>
  <c r="P1732"/>
  <c r="BI1723"/>
  <c r="BH1723"/>
  <c r="BG1723"/>
  <c r="BE1723"/>
  <c r="X1723"/>
  <c r="V1723"/>
  <c r="T1723"/>
  <c r="P1723"/>
  <c r="BI1721"/>
  <c r="BH1721"/>
  <c r="BG1721"/>
  <c r="BE1721"/>
  <c r="X1721"/>
  <c r="V1721"/>
  <c r="T1721"/>
  <c r="P1721"/>
  <c r="BI1715"/>
  <c r="BH1715"/>
  <c r="BG1715"/>
  <c r="BE1715"/>
  <c r="X1715"/>
  <c r="V1715"/>
  <c r="T1715"/>
  <c r="P1715"/>
  <c r="BI1709"/>
  <c r="BH1709"/>
  <c r="BG1709"/>
  <c r="BE1709"/>
  <c r="X1709"/>
  <c r="V1709"/>
  <c r="T1709"/>
  <c r="P1709"/>
  <c r="BI1691"/>
  <c r="BH1691"/>
  <c r="BG1691"/>
  <c r="BE1691"/>
  <c r="X1691"/>
  <c r="V1691"/>
  <c r="T1691"/>
  <c r="P1691"/>
  <c r="BI1685"/>
  <c r="BH1685"/>
  <c r="BG1685"/>
  <c r="BE1685"/>
  <c r="X1685"/>
  <c r="V1685"/>
  <c r="T1685"/>
  <c r="P1685"/>
  <c r="BI1678"/>
  <c r="BH1678"/>
  <c r="BG1678"/>
  <c r="BE1678"/>
  <c r="X1678"/>
  <c r="V1678"/>
  <c r="T1678"/>
  <c r="P1678"/>
  <c r="BI1673"/>
  <c r="BH1673"/>
  <c r="BG1673"/>
  <c r="BE1673"/>
  <c r="X1673"/>
  <c r="V1673"/>
  <c r="T1673"/>
  <c r="P1673"/>
  <c r="BI1668"/>
  <c r="BH1668"/>
  <c r="BG1668"/>
  <c r="BE1668"/>
  <c r="X1668"/>
  <c r="V1668"/>
  <c r="T1668"/>
  <c r="P1668"/>
  <c r="BI1665"/>
  <c r="BH1665"/>
  <c r="BG1665"/>
  <c r="BE1665"/>
  <c r="X1665"/>
  <c r="V1665"/>
  <c r="T1665"/>
  <c r="P1665"/>
  <c r="BI1662"/>
  <c r="BH1662"/>
  <c r="BG1662"/>
  <c r="BE1662"/>
  <c r="X1662"/>
  <c r="V1662"/>
  <c r="T1662"/>
  <c r="P1662"/>
  <c r="BI1657"/>
  <c r="BH1657"/>
  <c r="BG1657"/>
  <c r="BE1657"/>
  <c r="X1657"/>
  <c r="V1657"/>
  <c r="T1657"/>
  <c r="P1657"/>
  <c r="BI1654"/>
  <c r="BH1654"/>
  <c r="BG1654"/>
  <c r="BE1654"/>
  <c r="X1654"/>
  <c r="V1654"/>
  <c r="T1654"/>
  <c r="P1654"/>
  <c r="BI1649"/>
  <c r="BH1649"/>
  <c r="BG1649"/>
  <c r="BE1649"/>
  <c r="X1649"/>
  <c r="V1649"/>
  <c r="T1649"/>
  <c r="P1649"/>
  <c r="BI1644"/>
  <c r="BH1644"/>
  <c r="BG1644"/>
  <c r="BE1644"/>
  <c r="X1644"/>
  <c r="V1644"/>
  <c r="T1644"/>
  <c r="P1644"/>
  <c r="BI1635"/>
  <c r="BH1635"/>
  <c r="BG1635"/>
  <c r="BE1635"/>
  <c r="X1635"/>
  <c r="V1635"/>
  <c r="T1635"/>
  <c r="P1635"/>
  <c r="BI1620"/>
  <c r="BH1620"/>
  <c r="BG1620"/>
  <c r="BE1620"/>
  <c r="X1620"/>
  <c r="V1620"/>
  <c r="T1620"/>
  <c r="P1620"/>
  <c r="BI1612"/>
  <c r="BH1612"/>
  <c r="BG1612"/>
  <c r="BE1612"/>
  <c r="X1612"/>
  <c r="V1612"/>
  <c r="T1612"/>
  <c r="P1612"/>
  <c r="BI1604"/>
  <c r="BH1604"/>
  <c r="BG1604"/>
  <c r="BE1604"/>
  <c r="X1604"/>
  <c r="V1604"/>
  <c r="T1604"/>
  <c r="P1604"/>
  <c r="BI1596"/>
  <c r="BH1596"/>
  <c r="BG1596"/>
  <c r="BE1596"/>
  <c r="X1596"/>
  <c r="V1596"/>
  <c r="T1596"/>
  <c r="P1596"/>
  <c r="BI1588"/>
  <c r="BH1588"/>
  <c r="BG1588"/>
  <c r="BE1588"/>
  <c r="X1588"/>
  <c r="V1588"/>
  <c r="T1588"/>
  <c r="P1588"/>
  <c r="BI1583"/>
  <c r="BH1583"/>
  <c r="BG1583"/>
  <c r="BE1583"/>
  <c r="X1583"/>
  <c r="V1583"/>
  <c r="T1583"/>
  <c r="P1583"/>
  <c r="BI1575"/>
  <c r="BH1575"/>
  <c r="BG1575"/>
  <c r="BE1575"/>
  <c r="X1575"/>
  <c r="V1575"/>
  <c r="T1575"/>
  <c r="P1575"/>
  <c r="BI1567"/>
  <c r="BH1567"/>
  <c r="BG1567"/>
  <c r="BE1567"/>
  <c r="X1567"/>
  <c r="V1567"/>
  <c r="T1567"/>
  <c r="P1567"/>
  <c r="BI1559"/>
  <c r="BH1559"/>
  <c r="BG1559"/>
  <c r="BE1559"/>
  <c r="X1559"/>
  <c r="V1559"/>
  <c r="T1559"/>
  <c r="P1559"/>
  <c r="BI1556"/>
  <c r="BH1556"/>
  <c r="BG1556"/>
  <c r="BE1556"/>
  <c r="X1556"/>
  <c r="V1556"/>
  <c r="T1556"/>
  <c r="P1556"/>
  <c r="BI1552"/>
  <c r="BH1552"/>
  <c r="BG1552"/>
  <c r="BE1552"/>
  <c r="X1552"/>
  <c r="V1552"/>
  <c r="T1552"/>
  <c r="P1552"/>
  <c r="BI1547"/>
  <c r="BH1547"/>
  <c r="BG1547"/>
  <c r="BE1547"/>
  <c r="X1547"/>
  <c r="V1547"/>
  <c r="T1547"/>
  <c r="P1547"/>
  <c r="BI1540"/>
  <c r="BH1540"/>
  <c r="BG1540"/>
  <c r="BE1540"/>
  <c r="X1540"/>
  <c r="V1540"/>
  <c r="T1540"/>
  <c r="P1540"/>
  <c r="BI1535"/>
  <c r="BH1535"/>
  <c r="BG1535"/>
  <c r="BE1535"/>
  <c r="X1535"/>
  <c r="V1535"/>
  <c r="T1535"/>
  <c r="P1535"/>
  <c r="BI1531"/>
  <c r="BH1531"/>
  <c r="BG1531"/>
  <c r="BE1531"/>
  <c r="X1531"/>
  <c r="V1531"/>
  <c r="T1531"/>
  <c r="P1531"/>
  <c r="BI1529"/>
  <c r="BH1529"/>
  <c r="BG1529"/>
  <c r="BE1529"/>
  <c r="X1529"/>
  <c r="V1529"/>
  <c r="T1529"/>
  <c r="P1529"/>
  <c r="BI1523"/>
  <c r="BH1523"/>
  <c r="BG1523"/>
  <c r="BE1523"/>
  <c r="X1523"/>
  <c r="V1523"/>
  <c r="T1523"/>
  <c r="P1523"/>
  <c r="BI1521"/>
  <c r="BH1521"/>
  <c r="BG1521"/>
  <c r="BE1521"/>
  <c r="X1521"/>
  <c r="V1521"/>
  <c r="T1521"/>
  <c r="P1521"/>
  <c r="BI1512"/>
  <c r="BH1512"/>
  <c r="BG1512"/>
  <c r="BE1512"/>
  <c r="X1512"/>
  <c r="V1512"/>
  <c r="T1512"/>
  <c r="P1512"/>
  <c r="BI1499"/>
  <c r="BH1499"/>
  <c r="BG1499"/>
  <c r="BE1499"/>
  <c r="X1499"/>
  <c r="V1499"/>
  <c r="T1499"/>
  <c r="P1499"/>
  <c r="BI1497"/>
  <c r="BH1497"/>
  <c r="BG1497"/>
  <c r="BE1497"/>
  <c r="X1497"/>
  <c r="V1497"/>
  <c r="T1497"/>
  <c r="P1497"/>
  <c r="BI1495"/>
  <c r="BH1495"/>
  <c r="BG1495"/>
  <c r="BE1495"/>
  <c r="X1495"/>
  <c r="V1495"/>
  <c r="T1495"/>
  <c r="P1495"/>
  <c r="BI1485"/>
  <c r="BH1485"/>
  <c r="BG1485"/>
  <c r="BE1485"/>
  <c r="X1485"/>
  <c r="V1485"/>
  <c r="T1485"/>
  <c r="P1485"/>
  <c r="BI1483"/>
  <c r="BH1483"/>
  <c r="BG1483"/>
  <c r="BE1483"/>
  <c r="X1483"/>
  <c r="V1483"/>
  <c r="T1483"/>
  <c r="P1483"/>
  <c r="BI1481"/>
  <c r="BH1481"/>
  <c r="BG1481"/>
  <c r="BE1481"/>
  <c r="X1481"/>
  <c r="V1481"/>
  <c r="T1481"/>
  <c r="P1481"/>
  <c r="BI1476"/>
  <c r="BH1476"/>
  <c r="BG1476"/>
  <c r="BE1476"/>
  <c r="X1476"/>
  <c r="V1476"/>
  <c r="T1476"/>
  <c r="P1476"/>
  <c r="BI1475"/>
  <c r="BH1475"/>
  <c r="BG1475"/>
  <c r="BE1475"/>
  <c r="X1475"/>
  <c r="V1475"/>
  <c r="T1475"/>
  <c r="P1475"/>
  <c r="BI1465"/>
  <c r="BH1465"/>
  <c r="BG1465"/>
  <c r="BE1465"/>
  <c r="X1465"/>
  <c r="V1465"/>
  <c r="T1465"/>
  <c r="P1465"/>
  <c r="BI1459"/>
  <c r="BH1459"/>
  <c r="BG1459"/>
  <c r="BE1459"/>
  <c r="X1459"/>
  <c r="V1459"/>
  <c r="T1459"/>
  <c r="P1459"/>
  <c r="BI1453"/>
  <c r="BH1453"/>
  <c r="BG1453"/>
  <c r="BE1453"/>
  <c r="X1453"/>
  <c r="V1453"/>
  <c r="T1453"/>
  <c r="P1453"/>
  <c r="BI1447"/>
  <c r="BH1447"/>
  <c r="BG1447"/>
  <c r="BE1447"/>
  <c r="X1447"/>
  <c r="V1447"/>
  <c r="T1447"/>
  <c r="P1447"/>
  <c r="BI1444"/>
  <c r="BH1444"/>
  <c r="BG1444"/>
  <c r="BE1444"/>
  <c r="X1444"/>
  <c r="V1444"/>
  <c r="T1444"/>
  <c r="P1444"/>
  <c r="BI1439"/>
  <c r="BH1439"/>
  <c r="BG1439"/>
  <c r="BE1439"/>
  <c r="X1439"/>
  <c r="V1439"/>
  <c r="T1439"/>
  <c r="P1439"/>
  <c r="BI1436"/>
  <c r="BH1436"/>
  <c r="BG1436"/>
  <c r="BE1436"/>
  <c r="X1436"/>
  <c r="V1436"/>
  <c r="T1436"/>
  <c r="P1436"/>
  <c r="BI1431"/>
  <c r="BH1431"/>
  <c r="BG1431"/>
  <c r="BE1431"/>
  <c r="X1431"/>
  <c r="V1431"/>
  <c r="T1431"/>
  <c r="P1431"/>
  <c r="BI1425"/>
  <c r="BH1425"/>
  <c r="BG1425"/>
  <c r="BE1425"/>
  <c r="X1425"/>
  <c r="V1425"/>
  <c r="T1425"/>
  <c r="P1425"/>
  <c r="BI1419"/>
  <c r="BH1419"/>
  <c r="BG1419"/>
  <c r="BE1419"/>
  <c r="X1419"/>
  <c r="V1419"/>
  <c r="T1419"/>
  <c r="P1419"/>
  <c r="BI1413"/>
  <c r="BH1413"/>
  <c r="BG1413"/>
  <c r="BE1413"/>
  <c r="X1413"/>
  <c r="V1413"/>
  <c r="T1413"/>
  <c r="P1413"/>
  <c r="BI1407"/>
  <c r="BH1407"/>
  <c r="BG1407"/>
  <c r="BE1407"/>
  <c r="X1407"/>
  <c r="V1407"/>
  <c r="T1407"/>
  <c r="P1407"/>
  <c r="BI1406"/>
  <c r="BH1406"/>
  <c r="BG1406"/>
  <c r="BE1406"/>
  <c r="X1406"/>
  <c r="V1406"/>
  <c r="T1406"/>
  <c r="P1406"/>
  <c r="BI1401"/>
  <c r="BH1401"/>
  <c r="BG1401"/>
  <c r="BE1401"/>
  <c r="X1401"/>
  <c r="V1401"/>
  <c r="T1401"/>
  <c r="P1401"/>
  <c r="BI1393"/>
  <c r="BH1393"/>
  <c r="BG1393"/>
  <c r="BE1393"/>
  <c r="X1393"/>
  <c r="V1393"/>
  <c r="T1393"/>
  <c r="P1393"/>
  <c r="BI1391"/>
  <c r="BH1391"/>
  <c r="BG1391"/>
  <c r="BE1391"/>
  <c r="X1391"/>
  <c r="X1390"/>
  <c r="V1391"/>
  <c r="V1390"/>
  <c r="T1391"/>
  <c r="T1390"/>
  <c r="P1391"/>
  <c r="BI1388"/>
  <c r="BH1388"/>
  <c r="BG1388"/>
  <c r="BE1388"/>
  <c r="X1388"/>
  <c r="V1388"/>
  <c r="T1388"/>
  <c r="P1388"/>
  <c r="BI1385"/>
  <c r="BH1385"/>
  <c r="BG1385"/>
  <c r="BE1385"/>
  <c r="X1385"/>
  <c r="V1385"/>
  <c r="T1385"/>
  <c r="P1385"/>
  <c r="BI1383"/>
  <c r="BH1383"/>
  <c r="BG1383"/>
  <c r="BE1383"/>
  <c r="X1383"/>
  <c r="V1383"/>
  <c r="T1383"/>
  <c r="P1383"/>
  <c r="BI1380"/>
  <c r="BH1380"/>
  <c r="BG1380"/>
  <c r="BE1380"/>
  <c r="X1380"/>
  <c r="V1380"/>
  <c r="T1380"/>
  <c r="P1380"/>
  <c r="BI1379"/>
  <c r="BH1379"/>
  <c r="BG1379"/>
  <c r="BE1379"/>
  <c r="X1379"/>
  <c r="V1379"/>
  <c r="T1379"/>
  <c r="P1379"/>
  <c r="BI1373"/>
  <c r="BH1373"/>
  <c r="BG1373"/>
  <c r="BE1373"/>
  <c r="X1373"/>
  <c r="X1372"/>
  <c r="V1373"/>
  <c r="V1372"/>
  <c r="T1373"/>
  <c r="T1372"/>
  <c r="P1373"/>
  <c r="BI1370"/>
  <c r="BH1370"/>
  <c r="BG1370"/>
  <c r="BE1370"/>
  <c r="X1370"/>
  <c r="V1370"/>
  <c r="T1370"/>
  <c r="P1370"/>
  <c r="BI1369"/>
  <c r="BH1369"/>
  <c r="BG1369"/>
  <c r="BE1369"/>
  <c r="X1369"/>
  <c r="V1369"/>
  <c r="T1369"/>
  <c r="P1369"/>
  <c r="BI1368"/>
  <c r="BH1368"/>
  <c r="BG1368"/>
  <c r="BE1368"/>
  <c r="X1368"/>
  <c r="V1368"/>
  <c r="T1368"/>
  <c r="P1368"/>
  <c r="BI1364"/>
  <c r="BH1364"/>
  <c r="BG1364"/>
  <c r="BE1364"/>
  <c r="X1364"/>
  <c r="X1363"/>
  <c r="V1364"/>
  <c r="V1363"/>
  <c r="T1364"/>
  <c r="T1363"/>
  <c r="P1364"/>
  <c r="BI1361"/>
  <c r="BH1361"/>
  <c r="BG1361"/>
  <c r="BE1361"/>
  <c r="X1361"/>
  <c r="V1361"/>
  <c r="T1361"/>
  <c r="P1361"/>
  <c r="BI1357"/>
  <c r="BH1357"/>
  <c r="BG1357"/>
  <c r="BE1357"/>
  <c r="X1357"/>
  <c r="V1357"/>
  <c r="T1357"/>
  <c r="P1357"/>
  <c r="BI1355"/>
  <c r="BH1355"/>
  <c r="BG1355"/>
  <c r="BE1355"/>
  <c r="X1355"/>
  <c r="V1355"/>
  <c r="T1355"/>
  <c r="P1355"/>
  <c r="BI1353"/>
  <c r="BH1353"/>
  <c r="BG1353"/>
  <c r="BE1353"/>
  <c r="X1353"/>
  <c r="V1353"/>
  <c r="T1353"/>
  <c r="P1353"/>
  <c r="BI1350"/>
  <c r="BH1350"/>
  <c r="BG1350"/>
  <c r="BE1350"/>
  <c r="X1350"/>
  <c r="V1350"/>
  <c r="T1350"/>
  <c r="P1350"/>
  <c r="BI1267"/>
  <c r="BH1267"/>
  <c r="BG1267"/>
  <c r="BE1267"/>
  <c r="X1267"/>
  <c r="V1267"/>
  <c r="T1267"/>
  <c r="P1267"/>
  <c r="BI1255"/>
  <c r="BH1255"/>
  <c r="BG1255"/>
  <c r="BE1255"/>
  <c r="X1255"/>
  <c r="V1255"/>
  <c r="T1255"/>
  <c r="P1255"/>
  <c r="BI1250"/>
  <c r="BH1250"/>
  <c r="BG1250"/>
  <c r="BE1250"/>
  <c r="X1250"/>
  <c r="V1250"/>
  <c r="T1250"/>
  <c r="P1250"/>
  <c r="BI1246"/>
  <c r="BH1246"/>
  <c r="BG1246"/>
  <c r="BE1246"/>
  <c r="X1246"/>
  <c r="V1246"/>
  <c r="T1246"/>
  <c r="P1246"/>
  <c r="BI1242"/>
  <c r="BH1242"/>
  <c r="BG1242"/>
  <c r="BE1242"/>
  <c r="X1242"/>
  <c r="V1242"/>
  <c r="T1242"/>
  <c r="P1242"/>
  <c r="BI1231"/>
  <c r="BH1231"/>
  <c r="BG1231"/>
  <c r="BE1231"/>
  <c r="X1231"/>
  <c r="V1231"/>
  <c r="T1231"/>
  <c r="P1231"/>
  <c r="BI1219"/>
  <c r="BH1219"/>
  <c r="BG1219"/>
  <c r="BE1219"/>
  <c r="X1219"/>
  <c r="V1219"/>
  <c r="T1219"/>
  <c r="P1219"/>
  <c r="BI1212"/>
  <c r="BH1212"/>
  <c r="BG1212"/>
  <c r="BE1212"/>
  <c r="X1212"/>
  <c r="V1212"/>
  <c r="T1212"/>
  <c r="P1212"/>
  <c r="BI1205"/>
  <c r="BH1205"/>
  <c r="BG1205"/>
  <c r="BE1205"/>
  <c r="X1205"/>
  <c r="V1205"/>
  <c r="T1205"/>
  <c r="P1205"/>
  <c r="BI1198"/>
  <c r="BH1198"/>
  <c r="BG1198"/>
  <c r="BE1198"/>
  <c r="X1198"/>
  <c r="V1198"/>
  <c r="T1198"/>
  <c r="P1198"/>
  <c r="BI1187"/>
  <c r="BH1187"/>
  <c r="BG1187"/>
  <c r="BE1187"/>
  <c r="X1187"/>
  <c r="V1187"/>
  <c r="T1187"/>
  <c r="P1187"/>
  <c r="BI1178"/>
  <c r="BH1178"/>
  <c r="BG1178"/>
  <c r="BE1178"/>
  <c r="X1178"/>
  <c r="V1178"/>
  <c r="T1178"/>
  <c r="P1178"/>
  <c r="BI1170"/>
  <c r="BH1170"/>
  <c r="BG1170"/>
  <c r="BE1170"/>
  <c r="X1170"/>
  <c r="V1170"/>
  <c r="T1170"/>
  <c r="P1170"/>
  <c r="BI1162"/>
  <c r="BH1162"/>
  <c r="BG1162"/>
  <c r="BE1162"/>
  <c r="X1162"/>
  <c r="V1162"/>
  <c r="T1162"/>
  <c r="P1162"/>
  <c r="BI1152"/>
  <c r="BH1152"/>
  <c r="BG1152"/>
  <c r="BE1152"/>
  <c r="X1152"/>
  <c r="V1152"/>
  <c r="T1152"/>
  <c r="P1152"/>
  <c r="BI1144"/>
  <c r="BH1144"/>
  <c r="BG1144"/>
  <c r="BE1144"/>
  <c r="X1144"/>
  <c r="V1144"/>
  <c r="T1144"/>
  <c r="P1144"/>
  <c r="BI1136"/>
  <c r="BH1136"/>
  <c r="BG1136"/>
  <c r="BE1136"/>
  <c r="X1136"/>
  <c r="V1136"/>
  <c r="T1136"/>
  <c r="P1136"/>
  <c r="BI1123"/>
  <c r="BH1123"/>
  <c r="BG1123"/>
  <c r="BE1123"/>
  <c r="X1123"/>
  <c r="V1123"/>
  <c r="T1123"/>
  <c r="P1123"/>
  <c r="BI1119"/>
  <c r="BH1119"/>
  <c r="BG1119"/>
  <c r="BE1119"/>
  <c r="X1119"/>
  <c r="V1119"/>
  <c r="T1119"/>
  <c r="P1119"/>
  <c r="BI1114"/>
  <c r="BH1114"/>
  <c r="BG1114"/>
  <c r="BE1114"/>
  <c r="X1114"/>
  <c r="V1114"/>
  <c r="T1114"/>
  <c r="P1114"/>
  <c r="BI1109"/>
  <c r="BH1109"/>
  <c r="BG1109"/>
  <c r="BE1109"/>
  <c r="X1109"/>
  <c r="V1109"/>
  <c r="T1109"/>
  <c r="P1109"/>
  <c r="BI1099"/>
  <c r="BH1099"/>
  <c r="BG1099"/>
  <c r="BE1099"/>
  <c r="X1099"/>
  <c r="V1099"/>
  <c r="T1099"/>
  <c r="P1099"/>
  <c r="BI1094"/>
  <c r="BH1094"/>
  <c r="BG1094"/>
  <c r="BE1094"/>
  <c r="X1094"/>
  <c r="V1094"/>
  <c r="T1094"/>
  <c r="P1094"/>
  <c r="BI1090"/>
  <c r="BH1090"/>
  <c r="BG1090"/>
  <c r="BE1090"/>
  <c r="X1090"/>
  <c r="V1090"/>
  <c r="T1090"/>
  <c r="P1090"/>
  <c r="BI1083"/>
  <c r="BH1083"/>
  <c r="BG1083"/>
  <c r="BE1083"/>
  <c r="X1083"/>
  <c r="V1083"/>
  <c r="T1083"/>
  <c r="P1083"/>
  <c r="BI1078"/>
  <c r="BH1078"/>
  <c r="BG1078"/>
  <c r="BE1078"/>
  <c r="X1078"/>
  <c r="V1078"/>
  <c r="T1078"/>
  <c r="P1078"/>
  <c r="BI1070"/>
  <c r="BH1070"/>
  <c r="BG1070"/>
  <c r="BE1070"/>
  <c r="X1070"/>
  <c r="V1070"/>
  <c r="T1070"/>
  <c r="P1070"/>
  <c r="BI1063"/>
  <c r="BH1063"/>
  <c r="BG1063"/>
  <c r="BE1063"/>
  <c r="X1063"/>
  <c r="V1063"/>
  <c r="T1063"/>
  <c r="P1063"/>
  <c r="BI1048"/>
  <c r="BH1048"/>
  <c r="BG1048"/>
  <c r="BE1048"/>
  <c r="X1048"/>
  <c r="V1048"/>
  <c r="T1048"/>
  <c r="P1048"/>
  <c r="BI1037"/>
  <c r="BH1037"/>
  <c r="BG1037"/>
  <c r="BE1037"/>
  <c r="X1037"/>
  <c r="V1037"/>
  <c r="T1037"/>
  <c r="P1037"/>
  <c r="BI1032"/>
  <c r="BH1032"/>
  <c r="BG1032"/>
  <c r="BE1032"/>
  <c r="X1032"/>
  <c r="V1032"/>
  <c r="T1032"/>
  <c r="P1032"/>
  <c r="BI1026"/>
  <c r="BH1026"/>
  <c r="BG1026"/>
  <c r="BE1026"/>
  <c r="X1026"/>
  <c r="V1026"/>
  <c r="T1026"/>
  <c r="P1026"/>
  <c r="BI1025"/>
  <c r="BH1025"/>
  <c r="BG1025"/>
  <c r="BE1025"/>
  <c r="X1025"/>
  <c r="V1025"/>
  <c r="T1025"/>
  <c r="P1025"/>
  <c r="BI1019"/>
  <c r="BH1019"/>
  <c r="BG1019"/>
  <c r="BE1019"/>
  <c r="X1019"/>
  <c r="V1019"/>
  <c r="T1019"/>
  <c r="P1019"/>
  <c r="BI1012"/>
  <c r="BH1012"/>
  <c r="BG1012"/>
  <c r="BE1012"/>
  <c r="X1012"/>
  <c r="V1012"/>
  <c r="T1012"/>
  <c r="P1012"/>
  <c r="BI1010"/>
  <c r="BH1010"/>
  <c r="BG1010"/>
  <c r="BE1010"/>
  <c r="X1010"/>
  <c r="V1010"/>
  <c r="T1010"/>
  <c r="P1010"/>
  <c r="BI1005"/>
  <c r="BH1005"/>
  <c r="BG1005"/>
  <c r="BE1005"/>
  <c r="X1005"/>
  <c r="V1005"/>
  <c r="T1005"/>
  <c r="P1005"/>
  <c r="BI1003"/>
  <c r="BH1003"/>
  <c r="BG1003"/>
  <c r="BE1003"/>
  <c r="X1003"/>
  <c r="V1003"/>
  <c r="T1003"/>
  <c r="P1003"/>
  <c r="BI999"/>
  <c r="BH999"/>
  <c r="BG999"/>
  <c r="BE999"/>
  <c r="X999"/>
  <c r="V999"/>
  <c r="T999"/>
  <c r="P999"/>
  <c r="BI997"/>
  <c r="BH997"/>
  <c r="BG997"/>
  <c r="BE997"/>
  <c r="X997"/>
  <c r="V997"/>
  <c r="T997"/>
  <c r="P997"/>
  <c r="BI996"/>
  <c r="BH996"/>
  <c r="BG996"/>
  <c r="BE996"/>
  <c r="X996"/>
  <c r="V996"/>
  <c r="T996"/>
  <c r="P996"/>
  <c r="BI992"/>
  <c r="BH992"/>
  <c r="BG992"/>
  <c r="BE992"/>
  <c r="X992"/>
  <c r="V992"/>
  <c r="T992"/>
  <c r="P992"/>
  <c r="BI990"/>
  <c r="BH990"/>
  <c r="BG990"/>
  <c r="BE990"/>
  <c r="X990"/>
  <c r="V990"/>
  <c r="T990"/>
  <c r="P990"/>
  <c r="BI988"/>
  <c r="BH988"/>
  <c r="BG988"/>
  <c r="BE988"/>
  <c r="X988"/>
  <c r="V988"/>
  <c r="T988"/>
  <c r="P988"/>
  <c r="BI984"/>
  <c r="BH984"/>
  <c r="BG984"/>
  <c r="BE984"/>
  <c r="X984"/>
  <c r="V984"/>
  <c r="T984"/>
  <c r="P984"/>
  <c r="BI978"/>
  <c r="BH978"/>
  <c r="BG978"/>
  <c r="BE978"/>
  <c r="X978"/>
  <c r="V978"/>
  <c r="T978"/>
  <c r="P978"/>
  <c r="BI976"/>
  <c r="BH976"/>
  <c r="BG976"/>
  <c r="BE976"/>
  <c r="X976"/>
  <c r="V976"/>
  <c r="T976"/>
  <c r="P976"/>
  <c r="BI974"/>
  <c r="BH974"/>
  <c r="BG974"/>
  <c r="BE974"/>
  <c r="X974"/>
  <c r="V974"/>
  <c r="T974"/>
  <c r="P974"/>
  <c r="BI972"/>
  <c r="BH972"/>
  <c r="BG972"/>
  <c r="BE972"/>
  <c r="X972"/>
  <c r="V972"/>
  <c r="T972"/>
  <c r="P972"/>
  <c r="BI971"/>
  <c r="BH971"/>
  <c r="BG971"/>
  <c r="BE971"/>
  <c r="X971"/>
  <c r="V971"/>
  <c r="T971"/>
  <c r="P971"/>
  <c r="BI970"/>
  <c r="BH970"/>
  <c r="BG970"/>
  <c r="BE970"/>
  <c r="X970"/>
  <c r="V970"/>
  <c r="T970"/>
  <c r="P970"/>
  <c r="BI956"/>
  <c r="BH956"/>
  <c r="BG956"/>
  <c r="BE956"/>
  <c r="X956"/>
  <c r="V956"/>
  <c r="T956"/>
  <c r="P956"/>
  <c r="BI955"/>
  <c r="BH955"/>
  <c r="BG955"/>
  <c r="BE955"/>
  <c r="X955"/>
  <c r="V955"/>
  <c r="T955"/>
  <c r="P955"/>
  <c r="BI954"/>
  <c r="BH954"/>
  <c r="BG954"/>
  <c r="BE954"/>
  <c r="X954"/>
  <c r="V954"/>
  <c r="T954"/>
  <c r="P954"/>
  <c r="BI953"/>
  <c r="BH953"/>
  <c r="BG953"/>
  <c r="BE953"/>
  <c r="X953"/>
  <c r="V953"/>
  <c r="T953"/>
  <c r="P953"/>
  <c r="BI952"/>
  <c r="BH952"/>
  <c r="BG952"/>
  <c r="BE952"/>
  <c r="X952"/>
  <c r="V952"/>
  <c r="T952"/>
  <c r="P952"/>
  <c r="BI951"/>
  <c r="BH951"/>
  <c r="BG951"/>
  <c r="BE951"/>
  <c r="X951"/>
  <c r="V951"/>
  <c r="T951"/>
  <c r="P951"/>
  <c r="BI935"/>
  <c r="BH935"/>
  <c r="BG935"/>
  <c r="BE935"/>
  <c r="X935"/>
  <c r="V935"/>
  <c r="T935"/>
  <c r="P935"/>
  <c r="BI931"/>
  <c r="BH931"/>
  <c r="BG931"/>
  <c r="BE931"/>
  <c r="X931"/>
  <c r="V931"/>
  <c r="T931"/>
  <c r="P931"/>
  <c r="BI926"/>
  <c r="BH926"/>
  <c r="BG926"/>
  <c r="BE926"/>
  <c r="X926"/>
  <c r="V926"/>
  <c r="T926"/>
  <c r="P926"/>
  <c r="BI924"/>
  <c r="BH924"/>
  <c r="BG924"/>
  <c r="BE924"/>
  <c r="X924"/>
  <c r="V924"/>
  <c r="T924"/>
  <c r="P924"/>
  <c r="BI922"/>
  <c r="BH922"/>
  <c r="BG922"/>
  <c r="BE922"/>
  <c r="X922"/>
  <c r="V922"/>
  <c r="T922"/>
  <c r="P922"/>
  <c r="BI917"/>
  <c r="BH917"/>
  <c r="BG917"/>
  <c r="BE917"/>
  <c r="X917"/>
  <c r="V917"/>
  <c r="T917"/>
  <c r="P917"/>
  <c r="BI916"/>
  <c r="BH916"/>
  <c r="BG916"/>
  <c r="BE916"/>
  <c r="X916"/>
  <c r="V916"/>
  <c r="T916"/>
  <c r="P916"/>
  <c r="BI912"/>
  <c r="BH912"/>
  <c r="BG912"/>
  <c r="BE912"/>
  <c r="X912"/>
  <c r="V912"/>
  <c r="T912"/>
  <c r="P912"/>
  <c r="BI910"/>
  <c r="BH910"/>
  <c r="BG910"/>
  <c r="BE910"/>
  <c r="X910"/>
  <c r="V910"/>
  <c r="T910"/>
  <c r="P910"/>
  <c r="BI905"/>
  <c r="BH905"/>
  <c r="BG905"/>
  <c r="BE905"/>
  <c r="X905"/>
  <c r="V905"/>
  <c r="T905"/>
  <c r="P905"/>
  <c r="BI876"/>
  <c r="BH876"/>
  <c r="BG876"/>
  <c r="BE876"/>
  <c r="X876"/>
  <c r="V876"/>
  <c r="T876"/>
  <c r="P876"/>
  <c r="BI868"/>
  <c r="BH868"/>
  <c r="BG868"/>
  <c r="BE868"/>
  <c r="X868"/>
  <c r="V868"/>
  <c r="T868"/>
  <c r="P868"/>
  <c r="BI867"/>
  <c r="BH867"/>
  <c r="BG867"/>
  <c r="BE867"/>
  <c r="X867"/>
  <c r="V867"/>
  <c r="T867"/>
  <c r="P867"/>
  <c r="BI855"/>
  <c r="BH855"/>
  <c r="BG855"/>
  <c r="BE855"/>
  <c r="X855"/>
  <c r="V855"/>
  <c r="T855"/>
  <c r="P855"/>
  <c r="BI827"/>
  <c r="BH827"/>
  <c r="BG827"/>
  <c r="BE827"/>
  <c r="X827"/>
  <c r="V827"/>
  <c r="T827"/>
  <c r="P827"/>
  <c r="BI823"/>
  <c r="BH823"/>
  <c r="BG823"/>
  <c r="BE823"/>
  <c r="X823"/>
  <c r="V823"/>
  <c r="T823"/>
  <c r="P823"/>
  <c r="BI798"/>
  <c r="BH798"/>
  <c r="BG798"/>
  <c r="BE798"/>
  <c r="X798"/>
  <c r="V798"/>
  <c r="T798"/>
  <c r="P798"/>
  <c r="BI794"/>
  <c r="BH794"/>
  <c r="BG794"/>
  <c r="BE794"/>
  <c r="X794"/>
  <c r="V794"/>
  <c r="T794"/>
  <c r="P794"/>
  <c r="BI790"/>
  <c r="BH790"/>
  <c r="BG790"/>
  <c r="BE790"/>
  <c r="X790"/>
  <c r="V790"/>
  <c r="T790"/>
  <c r="P790"/>
  <c r="BI786"/>
  <c r="BH786"/>
  <c r="BG786"/>
  <c r="BE786"/>
  <c r="X786"/>
  <c r="V786"/>
  <c r="T786"/>
  <c r="P786"/>
  <c r="BI782"/>
  <c r="BH782"/>
  <c r="BG782"/>
  <c r="BE782"/>
  <c r="X782"/>
  <c r="V782"/>
  <c r="T782"/>
  <c r="P782"/>
  <c r="BI778"/>
  <c r="BH778"/>
  <c r="BG778"/>
  <c r="BE778"/>
  <c r="X778"/>
  <c r="V778"/>
  <c r="T778"/>
  <c r="P778"/>
  <c r="BI776"/>
  <c r="BH776"/>
  <c r="BG776"/>
  <c r="BE776"/>
  <c r="X776"/>
  <c r="V776"/>
  <c r="T776"/>
  <c r="P776"/>
  <c r="BI773"/>
  <c r="BH773"/>
  <c r="BG773"/>
  <c r="BE773"/>
  <c r="X773"/>
  <c r="V773"/>
  <c r="T773"/>
  <c r="P773"/>
  <c r="BI770"/>
  <c r="BH770"/>
  <c r="BG770"/>
  <c r="BE770"/>
  <c r="X770"/>
  <c r="V770"/>
  <c r="T770"/>
  <c r="P770"/>
  <c r="BI764"/>
  <c r="BH764"/>
  <c r="BG764"/>
  <c r="BE764"/>
  <c r="X764"/>
  <c r="V764"/>
  <c r="T764"/>
  <c r="P764"/>
  <c r="BI761"/>
  <c r="BH761"/>
  <c r="BG761"/>
  <c r="BE761"/>
  <c r="X761"/>
  <c r="V761"/>
  <c r="T761"/>
  <c r="P761"/>
  <c r="BI743"/>
  <c r="BH743"/>
  <c r="BG743"/>
  <c r="BE743"/>
  <c r="X743"/>
  <c r="V743"/>
  <c r="T743"/>
  <c r="P743"/>
  <c r="BI740"/>
  <c r="BH740"/>
  <c r="BG740"/>
  <c r="BE740"/>
  <c r="X740"/>
  <c r="V740"/>
  <c r="T740"/>
  <c r="P740"/>
  <c r="BI737"/>
  <c r="BH737"/>
  <c r="BG737"/>
  <c r="BE737"/>
  <c r="X737"/>
  <c r="V737"/>
  <c r="T737"/>
  <c r="P737"/>
  <c r="BI723"/>
  <c r="BH723"/>
  <c r="BG723"/>
  <c r="BE723"/>
  <c r="X723"/>
  <c r="V723"/>
  <c r="T723"/>
  <c r="P723"/>
  <c r="BI718"/>
  <c r="BH718"/>
  <c r="BG718"/>
  <c r="BE718"/>
  <c r="X718"/>
  <c r="V718"/>
  <c r="T718"/>
  <c r="P718"/>
  <c r="BI692"/>
  <c r="BH692"/>
  <c r="BG692"/>
  <c r="BE692"/>
  <c r="X692"/>
  <c r="V692"/>
  <c r="T692"/>
  <c r="P692"/>
  <c r="BI665"/>
  <c r="BH665"/>
  <c r="BG665"/>
  <c r="BE665"/>
  <c r="X665"/>
  <c r="V665"/>
  <c r="T665"/>
  <c r="P665"/>
  <c r="BI659"/>
  <c r="BH659"/>
  <c r="BG659"/>
  <c r="BE659"/>
  <c r="X659"/>
  <c r="V659"/>
  <c r="T659"/>
  <c r="P659"/>
  <c r="BI656"/>
  <c r="BH656"/>
  <c r="BG656"/>
  <c r="BE656"/>
  <c r="X656"/>
  <c r="V656"/>
  <c r="T656"/>
  <c r="P656"/>
  <c r="BI650"/>
  <c r="BH650"/>
  <c r="BG650"/>
  <c r="BE650"/>
  <c r="X650"/>
  <c r="V650"/>
  <c r="T650"/>
  <c r="P650"/>
  <c r="BI645"/>
  <c r="BH645"/>
  <c r="BG645"/>
  <c r="BE645"/>
  <c r="X645"/>
  <c r="V645"/>
  <c r="T645"/>
  <c r="P645"/>
  <c r="BI637"/>
  <c r="BH637"/>
  <c r="BG637"/>
  <c r="BE637"/>
  <c r="X637"/>
  <c r="V637"/>
  <c r="T637"/>
  <c r="P637"/>
  <c r="BI631"/>
  <c r="BH631"/>
  <c r="BG631"/>
  <c r="BE631"/>
  <c r="X631"/>
  <c r="V631"/>
  <c r="T631"/>
  <c r="P631"/>
  <c r="BI571"/>
  <c r="BH571"/>
  <c r="BG571"/>
  <c r="BE571"/>
  <c r="X571"/>
  <c r="V571"/>
  <c r="T571"/>
  <c r="P571"/>
  <c r="BI564"/>
  <c r="BH564"/>
  <c r="BG564"/>
  <c r="BE564"/>
  <c r="X564"/>
  <c r="V564"/>
  <c r="T564"/>
  <c r="P564"/>
  <c r="BI563"/>
  <c r="BH563"/>
  <c r="BG563"/>
  <c r="BE563"/>
  <c r="X563"/>
  <c r="V563"/>
  <c r="T563"/>
  <c r="P563"/>
  <c r="BI555"/>
  <c r="BH555"/>
  <c r="BG555"/>
  <c r="BE555"/>
  <c r="X555"/>
  <c r="V555"/>
  <c r="T555"/>
  <c r="P555"/>
  <c r="BI548"/>
  <c r="BH548"/>
  <c r="BG548"/>
  <c r="BE548"/>
  <c r="X548"/>
  <c r="V548"/>
  <c r="T548"/>
  <c r="P548"/>
  <c r="BI489"/>
  <c r="BH489"/>
  <c r="BG489"/>
  <c r="BE489"/>
  <c r="X489"/>
  <c r="V489"/>
  <c r="T489"/>
  <c r="P489"/>
  <c r="BI484"/>
  <c r="BH484"/>
  <c r="BG484"/>
  <c r="BE484"/>
  <c r="X484"/>
  <c r="V484"/>
  <c r="T484"/>
  <c r="P484"/>
  <c r="BI478"/>
  <c r="BH478"/>
  <c r="BG478"/>
  <c r="BE478"/>
  <c r="X478"/>
  <c r="V478"/>
  <c r="T478"/>
  <c r="P478"/>
  <c r="BI467"/>
  <c r="BH467"/>
  <c r="BG467"/>
  <c r="BE467"/>
  <c r="X467"/>
  <c r="V467"/>
  <c r="T467"/>
  <c r="P467"/>
  <c r="BI461"/>
  <c r="BH461"/>
  <c r="BG461"/>
  <c r="BE461"/>
  <c r="X461"/>
  <c r="V461"/>
  <c r="T461"/>
  <c r="P461"/>
  <c r="BI451"/>
  <c r="BH451"/>
  <c r="BG451"/>
  <c r="BE451"/>
  <c r="X451"/>
  <c r="V451"/>
  <c r="T451"/>
  <c r="P451"/>
  <c r="BI440"/>
  <c r="BH440"/>
  <c r="BG440"/>
  <c r="BE440"/>
  <c r="X440"/>
  <c r="V440"/>
  <c r="T440"/>
  <c r="P440"/>
  <c r="BI430"/>
  <c r="BH430"/>
  <c r="BG430"/>
  <c r="BE430"/>
  <c r="X430"/>
  <c r="V430"/>
  <c r="T430"/>
  <c r="P430"/>
  <c r="BI425"/>
  <c r="BH425"/>
  <c r="BG425"/>
  <c r="BE425"/>
  <c r="X425"/>
  <c r="X424"/>
  <c r="V425"/>
  <c r="V424"/>
  <c r="T425"/>
  <c r="T424"/>
  <c r="P425"/>
  <c r="BI422"/>
  <c r="BH422"/>
  <c r="BG422"/>
  <c r="BE422"/>
  <c r="X422"/>
  <c r="V422"/>
  <c r="T422"/>
  <c r="P422"/>
  <c r="BI417"/>
  <c r="BH417"/>
  <c r="BG417"/>
  <c r="BE417"/>
  <c r="X417"/>
  <c r="V417"/>
  <c r="T417"/>
  <c r="P417"/>
  <c r="BI413"/>
  <c r="BH413"/>
  <c r="BG413"/>
  <c r="BE413"/>
  <c r="X413"/>
  <c r="V413"/>
  <c r="T413"/>
  <c r="P413"/>
  <c r="BI412"/>
  <c r="BH412"/>
  <c r="BG412"/>
  <c r="BE412"/>
  <c r="X412"/>
  <c r="V412"/>
  <c r="T412"/>
  <c r="P412"/>
  <c r="BI408"/>
  <c r="BH408"/>
  <c r="BG408"/>
  <c r="BE408"/>
  <c r="X408"/>
  <c r="V408"/>
  <c r="T408"/>
  <c r="P408"/>
  <c r="BI404"/>
  <c r="BH404"/>
  <c r="BG404"/>
  <c r="BE404"/>
  <c r="X404"/>
  <c r="V404"/>
  <c r="T404"/>
  <c r="P404"/>
  <c r="BI400"/>
  <c r="BH400"/>
  <c r="BG400"/>
  <c r="BE400"/>
  <c r="X400"/>
  <c r="V400"/>
  <c r="T400"/>
  <c r="P400"/>
  <c r="BI396"/>
  <c r="BH396"/>
  <c r="BG396"/>
  <c r="BE396"/>
  <c r="X396"/>
  <c r="V396"/>
  <c r="T396"/>
  <c r="P396"/>
  <c r="BI395"/>
  <c r="BH395"/>
  <c r="BG395"/>
  <c r="BE395"/>
  <c r="X395"/>
  <c r="V395"/>
  <c r="T395"/>
  <c r="P395"/>
  <c r="BI391"/>
  <c r="BH391"/>
  <c r="BG391"/>
  <c r="BE391"/>
  <c r="X391"/>
  <c r="V391"/>
  <c r="T391"/>
  <c r="P391"/>
  <c r="BI387"/>
  <c r="BH387"/>
  <c r="BG387"/>
  <c r="BE387"/>
  <c r="X387"/>
  <c r="V387"/>
  <c r="T387"/>
  <c r="P387"/>
  <c r="BI384"/>
  <c r="BH384"/>
  <c r="BG384"/>
  <c r="BE384"/>
  <c r="X384"/>
  <c r="V384"/>
  <c r="T384"/>
  <c r="P384"/>
  <c r="BI378"/>
  <c r="BH378"/>
  <c r="BG378"/>
  <c r="BE378"/>
  <c r="X378"/>
  <c r="V378"/>
  <c r="T378"/>
  <c r="P378"/>
  <c r="BI361"/>
  <c r="BH361"/>
  <c r="BG361"/>
  <c r="BE361"/>
  <c r="X361"/>
  <c r="V361"/>
  <c r="T361"/>
  <c r="P361"/>
  <c r="BI358"/>
  <c r="BH358"/>
  <c r="BG358"/>
  <c r="BE358"/>
  <c r="X358"/>
  <c r="V358"/>
  <c r="T358"/>
  <c r="P358"/>
  <c r="BI352"/>
  <c r="BH352"/>
  <c r="BG352"/>
  <c r="BE352"/>
  <c r="X352"/>
  <c r="V352"/>
  <c r="T352"/>
  <c r="P352"/>
  <c r="BI350"/>
  <c r="BH350"/>
  <c r="BG350"/>
  <c r="BE350"/>
  <c r="X350"/>
  <c r="V350"/>
  <c r="T350"/>
  <c r="P350"/>
  <c r="BI349"/>
  <c r="BH349"/>
  <c r="BG349"/>
  <c r="BE349"/>
  <c r="X349"/>
  <c r="V349"/>
  <c r="T349"/>
  <c r="P349"/>
  <c r="BI348"/>
  <c r="BH348"/>
  <c r="BG348"/>
  <c r="BE348"/>
  <c r="X348"/>
  <c r="V348"/>
  <c r="T348"/>
  <c r="P348"/>
  <c r="BI347"/>
  <c r="BH347"/>
  <c r="BG347"/>
  <c r="BE347"/>
  <c r="X347"/>
  <c r="V347"/>
  <c r="T347"/>
  <c r="P347"/>
  <c r="BI346"/>
  <c r="BH346"/>
  <c r="BG346"/>
  <c r="BE346"/>
  <c r="X346"/>
  <c r="V346"/>
  <c r="T346"/>
  <c r="P346"/>
  <c r="BI345"/>
  <c r="BH345"/>
  <c r="BG345"/>
  <c r="BE345"/>
  <c r="X345"/>
  <c r="V345"/>
  <c r="T345"/>
  <c r="P345"/>
  <c r="BI344"/>
  <c r="BH344"/>
  <c r="BG344"/>
  <c r="BE344"/>
  <c r="X344"/>
  <c r="V344"/>
  <c r="T344"/>
  <c r="P344"/>
  <c r="BI343"/>
  <c r="BH343"/>
  <c r="BG343"/>
  <c r="BE343"/>
  <c r="X343"/>
  <c r="V343"/>
  <c r="T343"/>
  <c r="P343"/>
  <c r="BI342"/>
  <c r="BH342"/>
  <c r="BG342"/>
  <c r="BE342"/>
  <c r="X342"/>
  <c r="V342"/>
  <c r="T342"/>
  <c r="P342"/>
  <c r="BI341"/>
  <c r="BH341"/>
  <c r="BG341"/>
  <c r="BE341"/>
  <c r="X341"/>
  <c r="V341"/>
  <c r="T341"/>
  <c r="P341"/>
  <c r="BI340"/>
  <c r="BH340"/>
  <c r="BG340"/>
  <c r="BE340"/>
  <c r="X340"/>
  <c r="V340"/>
  <c r="T340"/>
  <c r="P340"/>
  <c r="BI339"/>
  <c r="BH339"/>
  <c r="BG339"/>
  <c r="BE339"/>
  <c r="X339"/>
  <c r="V339"/>
  <c r="T339"/>
  <c r="P339"/>
  <c r="BI338"/>
  <c r="BH338"/>
  <c r="BG338"/>
  <c r="BE338"/>
  <c r="X338"/>
  <c r="V338"/>
  <c r="T338"/>
  <c r="P338"/>
  <c r="BI337"/>
  <c r="BH337"/>
  <c r="BG337"/>
  <c r="BE337"/>
  <c r="X337"/>
  <c r="V337"/>
  <c r="T337"/>
  <c r="P337"/>
  <c r="BI336"/>
  <c r="BH336"/>
  <c r="BG336"/>
  <c r="BE336"/>
  <c r="X336"/>
  <c r="V336"/>
  <c r="T336"/>
  <c r="P336"/>
  <c r="BI333"/>
  <c r="BH333"/>
  <c r="BG333"/>
  <c r="BE333"/>
  <c r="X333"/>
  <c r="V333"/>
  <c r="T333"/>
  <c r="P333"/>
  <c r="BI323"/>
  <c r="BH323"/>
  <c r="BG323"/>
  <c r="BE323"/>
  <c r="X323"/>
  <c r="V323"/>
  <c r="T323"/>
  <c r="P323"/>
  <c r="BI314"/>
  <c r="BH314"/>
  <c r="BG314"/>
  <c r="BE314"/>
  <c r="X314"/>
  <c r="V314"/>
  <c r="T314"/>
  <c r="P314"/>
  <c r="BI308"/>
  <c r="BH308"/>
  <c r="BG308"/>
  <c r="BE308"/>
  <c r="X308"/>
  <c r="V308"/>
  <c r="T308"/>
  <c r="P308"/>
  <c r="BI301"/>
  <c r="BH301"/>
  <c r="BG301"/>
  <c r="BE301"/>
  <c r="X301"/>
  <c r="V301"/>
  <c r="T301"/>
  <c r="P301"/>
  <c r="BI297"/>
  <c r="BH297"/>
  <c r="BG297"/>
  <c r="BE297"/>
  <c r="X297"/>
  <c r="V297"/>
  <c r="T297"/>
  <c r="P297"/>
  <c r="BI295"/>
  <c r="BH295"/>
  <c r="BG295"/>
  <c r="BE295"/>
  <c r="X295"/>
  <c r="V295"/>
  <c r="T295"/>
  <c r="P295"/>
  <c r="BI290"/>
  <c r="BH290"/>
  <c r="BG290"/>
  <c r="BE290"/>
  <c r="X290"/>
  <c r="V290"/>
  <c r="T290"/>
  <c r="P290"/>
  <c r="BI285"/>
  <c r="BH285"/>
  <c r="BG285"/>
  <c r="BE285"/>
  <c r="X285"/>
  <c r="V285"/>
  <c r="T285"/>
  <c r="P285"/>
  <c r="BI282"/>
  <c r="BH282"/>
  <c r="BG282"/>
  <c r="BE282"/>
  <c r="X282"/>
  <c r="V282"/>
  <c r="T282"/>
  <c r="P282"/>
  <c r="BI275"/>
  <c r="BH275"/>
  <c r="BG275"/>
  <c r="BE275"/>
  <c r="X275"/>
  <c r="V275"/>
  <c r="T275"/>
  <c r="P275"/>
  <c r="BI272"/>
  <c r="BH272"/>
  <c r="BG272"/>
  <c r="BE272"/>
  <c r="X272"/>
  <c r="V272"/>
  <c r="T272"/>
  <c r="P272"/>
  <c r="BI261"/>
  <c r="BH261"/>
  <c r="BG261"/>
  <c r="BE261"/>
  <c r="X261"/>
  <c r="V261"/>
  <c r="T261"/>
  <c r="P261"/>
  <c r="BI254"/>
  <c r="BH254"/>
  <c r="BG254"/>
  <c r="BE254"/>
  <c r="X254"/>
  <c r="V254"/>
  <c r="T254"/>
  <c r="P254"/>
  <c r="BI249"/>
  <c r="BH249"/>
  <c r="BG249"/>
  <c r="BE249"/>
  <c r="X249"/>
  <c r="V249"/>
  <c r="T249"/>
  <c r="P249"/>
  <c r="BI238"/>
  <c r="BH238"/>
  <c r="BG238"/>
  <c r="BE238"/>
  <c r="X238"/>
  <c r="V238"/>
  <c r="T238"/>
  <c r="P238"/>
  <c r="BI233"/>
  <c r="BH233"/>
  <c r="BG233"/>
  <c r="BE233"/>
  <c r="X233"/>
  <c r="V233"/>
  <c r="T233"/>
  <c r="P233"/>
  <c r="BI231"/>
  <c r="BH231"/>
  <c r="BG231"/>
  <c r="BE231"/>
  <c r="X231"/>
  <c r="V231"/>
  <c r="T231"/>
  <c r="P231"/>
  <c r="BI224"/>
  <c r="BH224"/>
  <c r="BG224"/>
  <c r="BE224"/>
  <c r="X224"/>
  <c r="V224"/>
  <c r="T224"/>
  <c r="P224"/>
  <c r="BI217"/>
  <c r="BH217"/>
  <c r="BG217"/>
  <c r="BE217"/>
  <c r="X217"/>
  <c r="V217"/>
  <c r="T217"/>
  <c r="P217"/>
  <c r="BI212"/>
  <c r="BH212"/>
  <c r="BG212"/>
  <c r="BE212"/>
  <c r="X212"/>
  <c r="V212"/>
  <c r="T212"/>
  <c r="P212"/>
  <c r="BI210"/>
  <c r="BH210"/>
  <c r="BG210"/>
  <c r="BE210"/>
  <c r="X210"/>
  <c r="V210"/>
  <c r="T210"/>
  <c r="P210"/>
  <c r="BI205"/>
  <c r="BH205"/>
  <c r="BG205"/>
  <c r="BE205"/>
  <c r="X205"/>
  <c r="V205"/>
  <c r="T205"/>
  <c r="P205"/>
  <c r="BI200"/>
  <c r="BH200"/>
  <c r="BG200"/>
  <c r="BE200"/>
  <c r="X200"/>
  <c r="V200"/>
  <c r="T200"/>
  <c r="P200"/>
  <c r="BI195"/>
  <c r="BH195"/>
  <c r="BG195"/>
  <c r="BE195"/>
  <c r="X195"/>
  <c r="V195"/>
  <c r="T195"/>
  <c r="P195"/>
  <c r="BI193"/>
  <c r="BH193"/>
  <c r="BG193"/>
  <c r="BE193"/>
  <c r="X193"/>
  <c r="V193"/>
  <c r="T193"/>
  <c r="P193"/>
  <c r="BI186"/>
  <c r="BH186"/>
  <c r="BG186"/>
  <c r="BE186"/>
  <c r="X186"/>
  <c r="V186"/>
  <c r="T186"/>
  <c r="P186"/>
  <c r="BI179"/>
  <c r="BH179"/>
  <c r="BG179"/>
  <c r="BE179"/>
  <c r="X179"/>
  <c r="V179"/>
  <c r="T179"/>
  <c r="P179"/>
  <c r="BI173"/>
  <c r="BH173"/>
  <c r="BG173"/>
  <c r="BE173"/>
  <c r="X173"/>
  <c r="V173"/>
  <c r="T173"/>
  <c r="P173"/>
  <c r="BI171"/>
  <c r="BH171"/>
  <c r="BG171"/>
  <c r="BE171"/>
  <c r="X171"/>
  <c r="V171"/>
  <c r="T171"/>
  <c r="P171"/>
  <c r="BI167"/>
  <c r="BH167"/>
  <c r="BG167"/>
  <c r="BE167"/>
  <c r="X167"/>
  <c r="V167"/>
  <c r="T167"/>
  <c r="P167"/>
  <c r="BI163"/>
  <c r="BH163"/>
  <c r="BG163"/>
  <c r="BE163"/>
  <c r="X163"/>
  <c r="V163"/>
  <c r="T163"/>
  <c r="P163"/>
  <c r="BI157"/>
  <c r="BH157"/>
  <c r="BG157"/>
  <c r="BE157"/>
  <c r="X157"/>
  <c r="V157"/>
  <c r="T157"/>
  <c r="P157"/>
  <c r="BI150"/>
  <c r="BH150"/>
  <c r="BG150"/>
  <c r="BE150"/>
  <c r="X150"/>
  <c r="V150"/>
  <c r="T150"/>
  <c r="P150"/>
  <c r="F141"/>
  <c r="E139"/>
  <c r="F89"/>
  <c r="E87"/>
  <c r="J24"/>
  <c r="E24"/>
  <c r="J144"/>
  <c r="J23"/>
  <c r="J21"/>
  <c r="E21"/>
  <c r="J143"/>
  <c r="J20"/>
  <c r="J18"/>
  <c r="E18"/>
  <c r="F92"/>
  <c r="J17"/>
  <c r="J15"/>
  <c r="E15"/>
  <c r="F91"/>
  <c r="J14"/>
  <c r="J12"/>
  <c r="J141"/>
  <c r="E7"/>
  <c r="E137"/>
  <c i="1" r="L90"/>
  <c r="AM90"/>
  <c r="AM89"/>
  <c r="L89"/>
  <c r="AM87"/>
  <c r="L87"/>
  <c r="L85"/>
  <c r="L84"/>
  <c i="2" r="R931"/>
  <c r="Q778"/>
  <c r="Q740"/>
  <c r="R548"/>
  <c r="R400"/>
  <c r="R344"/>
  <c r="Q338"/>
  <c r="R254"/>
  <c r="R195"/>
  <c r="R782"/>
  <c r="R665"/>
  <c r="R555"/>
  <c r="R417"/>
  <c r="Q350"/>
  <c r="Q308"/>
  <c r="R233"/>
  <c r="Q200"/>
  <c r="Q157"/>
  <c r="Q2326"/>
  <c r="Q2312"/>
  <c r="Q2263"/>
  <c r="Q2260"/>
  <c r="Q2258"/>
  <c r="Q2254"/>
  <c r="Q2249"/>
  <c r="R2239"/>
  <c r="R2217"/>
  <c r="R2201"/>
  <c r="Q2177"/>
  <c r="R2167"/>
  <c r="Q2162"/>
  <c r="Q2145"/>
  <c r="Q2134"/>
  <c r="R2122"/>
  <c r="Q2113"/>
  <c r="Q2100"/>
  <c r="R2083"/>
  <c r="Q2068"/>
  <c r="R2031"/>
  <c r="Q2018"/>
  <c r="R2002"/>
  <c r="R1993"/>
  <c r="R1985"/>
  <c r="Q1981"/>
  <c r="Q1979"/>
  <c r="R1962"/>
  <c r="R1954"/>
  <c r="R1947"/>
  <c r="R1928"/>
  <c r="R1912"/>
  <c r="Q1908"/>
  <c r="Q1901"/>
  <c r="Q1896"/>
  <c r="Q1891"/>
  <c r="R1888"/>
  <c r="Q1885"/>
  <c r="R1878"/>
  <c r="R1877"/>
  <c r="R1865"/>
  <c r="Q1857"/>
  <c r="Q1850"/>
  <c r="Q1828"/>
  <c r="Q1823"/>
  <c r="Q1812"/>
  <c r="Q1801"/>
  <c r="Q1798"/>
  <c r="R1762"/>
  <c r="Q1746"/>
  <c r="Q1732"/>
  <c r="Q1715"/>
  <c r="R1678"/>
  <c r="R1665"/>
  <c r="Q1654"/>
  <c r="Q1635"/>
  <c r="R1596"/>
  <c r="R1583"/>
  <c r="Q1567"/>
  <c r="Q1552"/>
  <c r="R1531"/>
  <c r="R1523"/>
  <c r="Q1512"/>
  <c r="Q1497"/>
  <c r="R1483"/>
  <c r="R1475"/>
  <c r="Q1459"/>
  <c r="R1444"/>
  <c r="R1431"/>
  <c r="R1413"/>
  <c r="R1406"/>
  <c r="R1393"/>
  <c r="R1385"/>
  <c r="R1379"/>
  <c r="R1370"/>
  <c r="R1364"/>
  <c r="Q1357"/>
  <c r="R1353"/>
  <c r="Q1255"/>
  <c r="R1246"/>
  <c r="R1219"/>
  <c r="R1198"/>
  <c r="Q1178"/>
  <c r="R1152"/>
  <c r="Q1136"/>
  <c r="R1114"/>
  <c r="R1094"/>
  <c r="R1078"/>
  <c r="R1048"/>
  <c r="Q1026"/>
  <c r="Q1012"/>
  <c r="Q1003"/>
  <c r="Q997"/>
  <c r="R988"/>
  <c r="Q978"/>
  <c r="Q971"/>
  <c r="R955"/>
  <c r="R953"/>
  <c r="Q926"/>
  <c r="R916"/>
  <c r="Q876"/>
  <c r="Q798"/>
  <c r="Q665"/>
  <c r="Q467"/>
  <c r="R422"/>
  <c r="R396"/>
  <c r="R347"/>
  <c r="R301"/>
  <c r="Q233"/>
  <c r="Q171"/>
  <c r="Q776"/>
  <c r="R737"/>
  <c r="Q564"/>
  <c r="Q400"/>
  <c r="R348"/>
  <c r="R323"/>
  <c r="Q297"/>
  <c r="Q249"/>
  <c r="R952"/>
  <c r="Q794"/>
  <c r="BK2328"/>
  <c r="BK2214"/>
  <c r="BK2142"/>
  <c r="BK2104"/>
  <c r="BK1858"/>
  <c r="BK1644"/>
  <c r="BK1512"/>
  <c r="BK1032"/>
  <c r="K868"/>
  <c r="BF868"/>
  <c r="BK400"/>
  <c r="BK342"/>
  <c r="BK2254"/>
  <c r="BK2033"/>
  <c r="BK1864"/>
  <c r="BK1654"/>
  <c r="BK1383"/>
  <c r="BK951"/>
  <c r="BK440"/>
  <c r="BK337"/>
  <c r="BK2250"/>
  <c r="BK2015"/>
  <c r="BK1887"/>
  <c r="BK1620"/>
  <c r="BK1385"/>
  <c r="BK1003"/>
  <c r="BK773"/>
  <c r="K238"/>
  <c r="BF238"/>
  <c r="BK150"/>
  <c r="BK2145"/>
  <c r="BK2001"/>
  <c r="BK1912"/>
  <c r="BK1886"/>
  <c r="BK1764"/>
  <c r="BK1552"/>
  <c r="BK1353"/>
  <c r="BK1010"/>
  <c r="K855"/>
  <c r="BF855"/>
  <c r="K352"/>
  <c r="BF352"/>
  <c r="K212"/>
  <c r="BF212"/>
  <c r="BK2149"/>
  <c r="BK1954"/>
  <c r="BK1857"/>
  <c r="BK1732"/>
  <c r="BK1485"/>
  <c r="BK1380"/>
  <c r="BK999"/>
  <c r="K718"/>
  <c r="BF718"/>
  <c r="BK2317"/>
  <c r="BK2204"/>
  <c r="BK1995"/>
  <c r="BK1931"/>
  <c r="BK1855"/>
  <c r="BK1685"/>
  <c r="BK1413"/>
  <c r="BK1170"/>
  <c r="BK976"/>
  <c r="BK571"/>
  <c r="BK339"/>
  <c r="BK2031"/>
  <c r="BK1948"/>
  <c r="BK1535"/>
  <c r="BK1187"/>
  <c r="BK974"/>
  <c r="K564"/>
  <c r="BF564"/>
  <c r="BK343"/>
  <c r="BK224"/>
  <c r="BK1824"/>
  <c r="BK1662"/>
  <c r="BK1379"/>
  <c r="BK1094"/>
  <c r="BK637"/>
  <c r="BK349"/>
  <c i="3" r="R124"/>
  <c r="BK130"/>
  <c i="4" r="Q2330"/>
  <c r="R2239"/>
  <c r="Q2118"/>
  <c r="Q1982"/>
  <c r="R1896"/>
  <c r="Q1834"/>
  <c r="Q1715"/>
  <c r="R1588"/>
  <c r="R1476"/>
  <c r="Q1368"/>
  <c r="R1094"/>
  <c r="Q971"/>
  <c r="R773"/>
  <c r="R665"/>
  <c r="Q478"/>
  <c r="Q413"/>
  <c r="Q347"/>
  <c r="Q295"/>
  <c r="R157"/>
  <c r="R2262"/>
  <c r="R2253"/>
  <c r="Q2217"/>
  <c r="R2167"/>
  <c r="R2001"/>
  <c r="R1944"/>
  <c r="Q1909"/>
  <c r="Q1886"/>
  <c r="R1833"/>
  <c r="R1752"/>
  <c r="Q1559"/>
  <c r="Q1476"/>
  <c r="Q1401"/>
  <c r="Q1357"/>
  <c r="Q1205"/>
  <c r="R1012"/>
  <c r="R970"/>
  <c r="R794"/>
  <c r="R659"/>
  <c r="R563"/>
  <c r="R440"/>
  <c r="Q346"/>
  <c r="Q285"/>
  <c r="Q157"/>
  <c r="Q1961"/>
  <c r="R1889"/>
  <c r="Q1878"/>
  <c r="R1857"/>
  <c r="R1741"/>
  <c r="Q1556"/>
  <c r="R1481"/>
  <c r="R1385"/>
  <c r="R1205"/>
  <c r="R1078"/>
  <c r="R997"/>
  <c r="R917"/>
  <c r="Q665"/>
  <c r="R422"/>
  <c r="Q348"/>
  <c r="Q337"/>
  <c r="Q290"/>
  <c r="R2328"/>
  <c r="Q2263"/>
  <c r="R2250"/>
  <c r="Q2201"/>
  <c r="R2166"/>
  <c r="Q2065"/>
  <c r="Q1980"/>
  <c r="R1928"/>
  <c r="Q1822"/>
  <c r="R1685"/>
  <c r="Q1567"/>
  <c r="Q1439"/>
  <c r="Q1406"/>
  <c r="R1231"/>
  <c r="R1026"/>
  <c r="Q976"/>
  <c r="R922"/>
  <c r="R692"/>
  <c r="Q422"/>
  <c r="Q400"/>
  <c r="Q333"/>
  <c r="R231"/>
  <c r="R179"/>
  <c r="R2265"/>
  <c r="R2254"/>
  <c r="R2172"/>
  <c r="Q2102"/>
  <c r="R1972"/>
  <c r="Q1870"/>
  <c r="Q1798"/>
  <c r="R1715"/>
  <c r="R1657"/>
  <c r="Q1521"/>
  <c r="R1380"/>
  <c r="R1267"/>
  <c r="R1037"/>
  <c r="Q912"/>
  <c r="R740"/>
  <c r="Q358"/>
  <c r="R290"/>
  <c r="Q224"/>
  <c r="R163"/>
  <c r="R2149"/>
  <c r="Q2104"/>
  <c r="Q2058"/>
  <c r="Q2010"/>
  <c r="R1981"/>
  <c r="R1922"/>
  <c r="R1888"/>
  <c r="R1828"/>
  <c r="Q1723"/>
  <c r="Q1612"/>
  <c r="R1436"/>
  <c r="Q1246"/>
  <c r="R1114"/>
  <c r="R1003"/>
  <c r="Q935"/>
  <c r="Q761"/>
  <c r="R650"/>
  <c r="R412"/>
  <c r="Q349"/>
  <c r="R233"/>
  <c r="Q2241"/>
  <c r="Q2165"/>
  <c r="Q2093"/>
  <c r="Q2015"/>
  <c r="R1980"/>
  <c r="Q1922"/>
  <c r="R1885"/>
  <c r="R1834"/>
  <c r="R1800"/>
  <c r="Q1475"/>
  <c r="Q1393"/>
  <c r="R1370"/>
  <c r="Q1231"/>
  <c r="Q1078"/>
  <c r="Q972"/>
  <c r="R867"/>
  <c r="Q563"/>
  <c r="Q2172"/>
  <c r="R2119"/>
  <c r="Q1928"/>
  <c r="Q1806"/>
  <c r="R1764"/>
  <c r="R1668"/>
  <c r="Q1499"/>
  <c r="K1391"/>
  <c r="R1364"/>
  <c r="R1083"/>
  <c r="R1025"/>
  <c r="Q867"/>
  <c r="R631"/>
  <c r="R384"/>
  <c r="Q261"/>
  <c r="R210"/>
  <c r="K2257"/>
  <c r="BF2257"/>
  <c r="BK2102"/>
  <c r="BK1991"/>
  <c r="BK1879"/>
  <c r="BK1822"/>
  <c r="BK1495"/>
  <c r="BK1391"/>
  <c r="K1083"/>
  <c r="BF1083"/>
  <c r="K723"/>
  <c r="BF723"/>
  <c r="BK348"/>
  <c r="BK290"/>
  <c r="K2256"/>
  <c r="BF2256"/>
  <c r="BK2136"/>
  <c r="BK2096"/>
  <c r="K1979"/>
  <c r="BF1979"/>
  <c r="K1900"/>
  <c r="BF1900"/>
  <c r="BK1855"/>
  <c r="K1762"/>
  <c r="BF1762"/>
  <c r="K1620"/>
  <c r="BF1620"/>
  <c r="BK1481"/>
  <c r="BK1350"/>
  <c r="K1114"/>
  <c r="BF1114"/>
  <c r="BK916"/>
  <c r="K794"/>
  <c r="BF794"/>
  <c r="K484"/>
  <c r="BF484"/>
  <c r="K341"/>
  <c r="BF341"/>
  <c r="K275"/>
  <c r="BF275"/>
  <c r="K200"/>
  <c r="BF200"/>
  <c r="BK163"/>
  <c r="K2312"/>
  <c r="BF2312"/>
  <c r="BK2254"/>
  <c r="BK2214"/>
  <c r="BK2172"/>
  <c r="BK2100"/>
  <c r="K2015"/>
  <c r="BF2015"/>
  <c r="K1969"/>
  <c r="BF1969"/>
  <c r="K1891"/>
  <c r="BF1891"/>
  <c r="BK1800"/>
  <c r="BK1662"/>
  <c r="K1497"/>
  <c r="BF1497"/>
  <c r="BK1453"/>
  <c r="K1388"/>
  <c r="BF1388"/>
  <c r="K1162"/>
  <c r="BF1162"/>
  <c r="BK999"/>
  <c r="BK798"/>
  <c r="BK548"/>
  <c r="K384"/>
  <c r="BF384"/>
  <c r="BK272"/>
  <c r="BK2258"/>
  <c r="K2080"/>
  <c r="BF2080"/>
  <c r="K2058"/>
  <c r="BF2058"/>
  <c r="BK1925"/>
  <c r="BK1856"/>
  <c r="K1798"/>
  <c r="BF1798"/>
  <c r="BK1668"/>
  <c r="K1596"/>
  <c r="BF1596"/>
  <c r="BK1531"/>
  <c r="K1447"/>
  <c r="BF1447"/>
  <c r="K1355"/>
  <c r="BF1355"/>
  <c r="BK1119"/>
  <c r="BK905"/>
  <c r="BK790"/>
  <c r="K743"/>
  <c r="BF743"/>
  <c r="K555"/>
  <c r="BF555"/>
  <c r="BK413"/>
  <c r="BK345"/>
  <c r="BK314"/>
  <c r="K295"/>
  <c r="BF295"/>
  <c r="BK2142"/>
  <c r="BK1947"/>
  <c r="BK1857"/>
  <c r="K1850"/>
  <c r="BF1850"/>
  <c r="BK1604"/>
  <c r="BK1583"/>
  <c r="BK1475"/>
  <c r="BK1431"/>
  <c r="BK1370"/>
  <c r="K1212"/>
  <c r="BF1212"/>
  <c r="BK1032"/>
  <c r="BK1019"/>
  <c r="K988"/>
  <c r="BF988"/>
  <c r="BK976"/>
  <c r="K970"/>
  <c r="BF970"/>
  <c r="BK926"/>
  <c r="K718"/>
  <c r="BF718"/>
  <c r="BK645"/>
  <c r="K467"/>
  <c r="BF467"/>
  <c r="BK395"/>
  <c r="BK352"/>
  <c r="K343"/>
  <c r="BF343"/>
  <c r="K336"/>
  <c r="BF336"/>
  <c r="K186"/>
  <c r="BF186"/>
  <c r="BK171"/>
  <c r="BK2250"/>
  <c r="BK2227"/>
  <c r="K2165"/>
  <c r="BF2165"/>
  <c r="K2147"/>
  <c r="BF2147"/>
  <c r="BK2093"/>
  <c r="BK2065"/>
  <c r="K2002"/>
  <c r="BF2002"/>
  <c r="K1878"/>
  <c r="BF1878"/>
  <c r="BK1685"/>
  <c r="BK1255"/>
  <c r="BK1078"/>
  <c r="K984"/>
  <c r="BF984"/>
  <c r="K931"/>
  <c r="BF931"/>
  <c r="K823"/>
  <c r="BF823"/>
  <c r="K391"/>
  <c r="BF391"/>
  <c r="BK2001"/>
  <c r="K1948"/>
  <c r="BF1948"/>
  <c r="K1864"/>
  <c r="BF1864"/>
  <c r="BK1834"/>
  <c r="BK1715"/>
  <c r="K1476"/>
  <c r="BF1476"/>
  <c r="BK1231"/>
  <c r="BK1012"/>
  <c r="K978"/>
  <c r="BF978"/>
  <c r="BK737"/>
  <c r="BK631"/>
  <c r="K451"/>
  <c r="BF451"/>
  <c r="K346"/>
  <c r="BF346"/>
  <c r="BK210"/>
  <c i="5" r="R128"/>
  <c r="K126"/>
  <c r="Q128"/>
  <c r="BK130"/>
  <c r="BK128"/>
  <c i="6" r="Q2241"/>
  <c r="R2149"/>
  <c r="Q2080"/>
  <c r="Q2043"/>
  <c r="R2002"/>
  <c r="Q1993"/>
  <c r="Q1980"/>
  <c r="Q1447"/>
  <c r="R1425"/>
  <c r="R1370"/>
  <c r="Q1178"/>
  <c r="R1144"/>
  <c r="R1025"/>
  <c r="Q992"/>
  <c r="Q970"/>
  <c r="R867"/>
  <c r="R770"/>
  <c r="R723"/>
  <c r="R478"/>
  <c r="Q440"/>
  <c r="R395"/>
  <c r="Q342"/>
  <c r="Q282"/>
  <c r="Q200"/>
  <c r="Q2201"/>
  <c r="R2142"/>
  <c r="R2093"/>
  <c r="Q1948"/>
  <c r="R1892"/>
  <c r="Q1878"/>
  <c r="Q1855"/>
  <c r="Q1812"/>
  <c r="R1685"/>
  <c r="Q1668"/>
  <c r="R1644"/>
  <c r="R1596"/>
  <c r="R1495"/>
  <c r="Q1407"/>
  <c r="Q1369"/>
  <c r="R1205"/>
  <c r="R1099"/>
  <c r="R1032"/>
  <c r="R1019"/>
  <c r="Q990"/>
  <c r="Q917"/>
  <c r="R786"/>
  <c r="R650"/>
  <c r="Q645"/>
  <c r="R451"/>
  <c r="Q391"/>
  <c r="R352"/>
  <c r="Q340"/>
  <c r="R323"/>
  <c r="R249"/>
  <c r="R179"/>
  <c r="R2256"/>
  <c r="Q2245"/>
  <c r="Q2096"/>
  <c r="R1993"/>
  <c r="Q1909"/>
  <c r="Q1859"/>
  <c r="R1850"/>
  <c r="R1812"/>
  <c r="Q1769"/>
  <c r="Q1691"/>
  <c r="R1635"/>
  <c r="Q1499"/>
  <c r="Q1475"/>
  <c r="R1406"/>
  <c r="R1364"/>
  <c r="Q1255"/>
  <c r="R1187"/>
  <c r="R1012"/>
  <c r="Q971"/>
  <c r="R951"/>
  <c r="R823"/>
  <c r="R737"/>
  <c r="R571"/>
  <c r="Q461"/>
  <c r="Q344"/>
  <c r="Q323"/>
  <c r="Q212"/>
  <c r="R195"/>
  <c r="K1483"/>
  <c r="BF1483"/>
  <c r="K1162"/>
  <c r="BF1162"/>
  <c r="K910"/>
  <c r="BF910"/>
  <c r="K387"/>
  <c r="BF387"/>
  <c r="K200"/>
  <c r="BF200"/>
  <c r="K2227"/>
  <c r="BF2227"/>
  <c r="K2134"/>
  <c r="BF2134"/>
  <c r="K2058"/>
  <c r="BF2058"/>
  <c r="BK1961"/>
  <c r="K1850"/>
  <c r="BF1850"/>
  <c r="K1762"/>
  <c r="BF1762"/>
  <c r="BK1583"/>
  <c r="BK1413"/>
  <c r="K1099"/>
  <c r="BF1099"/>
  <c r="BK571"/>
  <c r="K337"/>
  <c r="BF337"/>
  <c r="BK282"/>
  <c r="K2131"/>
  <c r="BF2131"/>
  <c r="K1885"/>
  <c r="BF1885"/>
  <c r="K1575"/>
  <c r="BF1575"/>
  <c r="K1380"/>
  <c r="BF1380"/>
  <c r="BK954"/>
  <c r="BK467"/>
  <c r="BK350"/>
  <c r="BK167"/>
  <c r="K1865"/>
  <c r="BF1865"/>
  <c r="K1588"/>
  <c r="BF1588"/>
  <c r="K1444"/>
  <c r="BF1444"/>
  <c r="K1025"/>
  <c r="BF1025"/>
  <c r="BK974"/>
  <c r="K723"/>
  <c r="BF723"/>
  <c r="K205"/>
  <c r="BF205"/>
  <c i="7" r="R126"/>
  <c r="K130"/>
  <c r="BF130"/>
  <c i="8" r="Q121"/>
  <c r="F36"/>
  <c i="1" r="BC101"/>
  <c i="10" r="R121"/>
  <c r="F38"/>
  <c i="1" r="BE103"/>
  <c i="11" r="Q137"/>
  <c r="R125"/>
  <c r="R127"/>
  <c r="Q127"/>
  <c r="K135"/>
  <c r="BF135"/>
  <c r="K128"/>
  <c r="BF128"/>
  <c r="BK125"/>
  <c i="2" r="Q827"/>
  <c r="R773"/>
  <c r="R637"/>
  <c r="Q461"/>
  <c r="Q352"/>
  <c r="R336"/>
  <c r="R249"/>
  <c r="R210"/>
  <c r="R743"/>
  <c r="Q563"/>
  <c r="Q430"/>
  <c r="R387"/>
  <c r="Q349"/>
  <c r="Q285"/>
  <c r="Q231"/>
  <c r="Q193"/>
  <c i="1" r="AU94"/>
  <c i="2" r="R2249"/>
  <c r="Q2239"/>
  <c r="R2214"/>
  <c r="Q2187"/>
  <c r="R2174"/>
  <c r="Q2170"/>
  <c r="R2162"/>
  <c r="Q2156"/>
  <c r="R2142"/>
  <c r="Q2133"/>
  <c r="Q2119"/>
  <c r="R2102"/>
  <c r="R2096"/>
  <c r="R2068"/>
  <c r="R2043"/>
  <c r="Q2031"/>
  <c r="Q2010"/>
  <c r="Q2001"/>
  <c r="Q1991"/>
  <c r="Q1985"/>
  <c r="Q1980"/>
  <c r="Q1972"/>
  <c r="Q1955"/>
  <c r="R1941"/>
  <c r="Q1925"/>
  <c r="R1908"/>
  <c r="Q1900"/>
  <c r="R1892"/>
  <c r="Q1889"/>
  <c r="Q1886"/>
  <c r="Q1879"/>
  <c r="Q1877"/>
  <c r="Q1870"/>
  <c r="Q1859"/>
  <c r="R1855"/>
  <c r="R1834"/>
  <c r="R1824"/>
  <c r="R1817"/>
  <c r="Q1811"/>
  <c r="Q1800"/>
  <c r="Q1769"/>
  <c r="Q1757"/>
  <c r="Q1741"/>
  <c r="R1715"/>
  <c r="Q1691"/>
  <c r="Q1673"/>
  <c r="R1662"/>
  <c r="R1649"/>
  <c r="R1612"/>
  <c r="R1588"/>
  <c r="Q1575"/>
  <c r="R1556"/>
  <c r="Q1547"/>
  <c r="Q1531"/>
  <c r="R1521"/>
  <c r="R1495"/>
  <c r="R1481"/>
  <c r="R1465"/>
  <c r="Q1453"/>
  <c r="Q1439"/>
  <c r="Q1425"/>
  <c i="6" r="BK1732"/>
  <c r="BK1567"/>
  <c r="K1388"/>
  <c r="BF1388"/>
  <c r="K1242"/>
  <c r="BF1242"/>
  <c r="BK988"/>
  <c r="BK489"/>
  <c r="K301"/>
  <c r="BF301"/>
  <c r="K173"/>
  <c r="BF173"/>
  <c r="K2217"/>
  <c r="BF2217"/>
  <c r="BK2162"/>
  <c r="BK2033"/>
  <c r="K1907"/>
  <c r="BF1907"/>
  <c r="BK1823"/>
  <c r="BK1620"/>
  <c r="BK1547"/>
  <c r="K1419"/>
  <c r="BF1419"/>
  <c r="BK1144"/>
  <c r="BK743"/>
  <c r="K484"/>
  <c r="BF484"/>
  <c r="K358"/>
  <c r="BF358"/>
  <c r="K295"/>
  <c r="BF295"/>
  <c r="K2102"/>
  <c r="BF2102"/>
  <c r="BK1859"/>
  <c r="BK1668"/>
  <c r="BK1453"/>
  <c r="BK1094"/>
  <c r="BK764"/>
  <c r="K417"/>
  <c r="BF417"/>
  <c r="BK333"/>
  <c r="BK2093"/>
  <c r="K1888"/>
  <c r="BF1888"/>
  <c r="BK1691"/>
  <c r="BK1499"/>
  <c r="K1350"/>
  <c r="BF1350"/>
  <c r="BK996"/>
  <c r="BK790"/>
  <c r="BK342"/>
  <c r="BK193"/>
  <c i="7" r="R124"/>
  <c r="BK124"/>
  <c i="8" r="F39"/>
  <c i="1" r="BF101"/>
  <c i="10" r="F37"/>
  <c i="1" r="BD103"/>
  <c i="11" r="Q128"/>
  <c r="R135"/>
  <c r="Q135"/>
  <c r="Q133"/>
  <c r="R128"/>
  <c r="BK132"/>
  <c i="2" r="R786"/>
  <c r="R761"/>
  <c r="R478"/>
  <c r="R345"/>
  <c r="Q282"/>
  <c r="R823"/>
  <c r="Q723"/>
  <c r="Q484"/>
  <c r="R384"/>
  <c r="R337"/>
  <c r="Q224"/>
  <c r="R2330"/>
  <c r="R2312"/>
  <c r="R2261"/>
  <c r="Q2257"/>
  <c r="Q2250"/>
  <c r="R2227"/>
  <c r="Q2204"/>
  <c r="Q2174"/>
  <c r="R2166"/>
  <c r="Q2147"/>
  <c r="R2133"/>
  <c r="Q2118"/>
  <c r="Q2098"/>
  <c r="Q2080"/>
  <c r="Q2043"/>
  <c r="Q2023"/>
  <c r="R2007"/>
  <c r="R1991"/>
  <c r="R1982"/>
  <c r="R1972"/>
  <c r="Q1961"/>
  <c r="Q1947"/>
  <c r="R1922"/>
  <c r="Q1907"/>
  <c r="R1893"/>
  <c r="Q1888"/>
  <c r="R1884"/>
  <c r="R1870"/>
  <c r="R1858"/>
  <c r="Q1843"/>
  <c r="R1825"/>
  <c r="R1812"/>
  <c r="R1801"/>
  <c r="Q1793"/>
  <c r="R1757"/>
  <c r="Q1721"/>
  <c r="R1685"/>
  <c r="R1657"/>
  <c r="R1644"/>
  <c r="R1604"/>
  <c r="Q1583"/>
  <c r="R1535"/>
  <c r="R1499"/>
  <c r="Q1481"/>
  <c r="Q1170"/>
  <c r="R1109"/>
  <c r="Q1083"/>
  <c r="Q1048"/>
  <c r="R1012"/>
  <c r="R999"/>
  <c r="R990"/>
  <c r="R971"/>
  <c r="Q952"/>
  <c r="R917"/>
  <c r="Q855"/>
  <c r="R563"/>
  <c r="R412"/>
  <c r="Q358"/>
  <c r="Q295"/>
  <c r="Q210"/>
  <c r="Q150"/>
  <c r="R571"/>
  <c r="Q396"/>
  <c r="Q345"/>
  <c r="Q314"/>
  <c r="Q254"/>
  <c r="Q163"/>
  <c r="R876"/>
  <c r="F37"/>
  <c i="4" r="BK917"/>
  <c r="BK665"/>
  <c r="K387"/>
  <c r="BF387"/>
  <c r="K358"/>
  <c r="BF358"/>
  <c r="K342"/>
  <c r="BF342"/>
  <c r="BK282"/>
  <c r="BK1888"/>
  <c r="K1741"/>
  <c r="BF1741"/>
  <c r="BK1413"/>
  <c r="K1099"/>
  <c r="BF1099"/>
  <c r="K997"/>
  <c r="BF997"/>
  <c r="K778"/>
  <c r="BF778"/>
  <c r="K571"/>
  <c r="BF571"/>
  <c r="K404"/>
  <c r="BF404"/>
  <c r="BK347"/>
  <c r="BK301"/>
  <c r="BK157"/>
  <c r="BK2187"/>
  <c r="BK2113"/>
  <c r="BK2033"/>
  <c r="BK1865"/>
  <c r="BK1353"/>
  <c r="BK1037"/>
  <c r="K867"/>
  <c r="BF867"/>
  <c r="BK285"/>
  <c r="BK1912"/>
  <c r="K1746"/>
  <c r="BF1746"/>
  <c r="K1373"/>
  <c r="BF1373"/>
  <c i="6" r="R972"/>
  <c r="Q761"/>
  <c r="Q563"/>
  <c r="R387"/>
  <c r="R297"/>
  <c r="R2214"/>
  <c r="Q2131"/>
  <c r="Q2040"/>
  <c r="R1908"/>
  <c r="R1858"/>
  <c r="Q1764"/>
  <c r="Q1678"/>
  <c r="Q1583"/>
  <c r="Q1379"/>
  <c r="Q1123"/>
  <c r="Q996"/>
  <c r="Q773"/>
  <c r="R631"/>
  <c r="R404"/>
  <c r="Q347"/>
  <c r="R339"/>
  <c r="R275"/>
  <c r="R2254"/>
  <c r="Q2177"/>
  <c r="Q2068"/>
  <c r="Q2031"/>
  <c r="R1972"/>
  <c r="R1922"/>
  <c r="Q1817"/>
  <c r="R1762"/>
  <c r="R1673"/>
  <c r="Q1521"/>
  <c r="Q1413"/>
  <c r="Q1388"/>
  <c r="Q1231"/>
  <c r="R984"/>
  <c r="Q954"/>
  <c r="R743"/>
  <c r="Q637"/>
  <c r="R425"/>
  <c r="R295"/>
  <c r="Q171"/>
  <c r="Q2217"/>
  <c r="Q2165"/>
  <c r="Q2065"/>
  <c r="R1991"/>
  <c r="R1944"/>
  <c r="R1912"/>
  <c r="Q1892"/>
  <c r="R1885"/>
  <c r="Q1856"/>
  <c r="R1817"/>
  <c r="R1757"/>
  <c r="Q1612"/>
  <c r="Q1497"/>
  <c r="R1391"/>
  <c r="R1242"/>
  <c r="Q1136"/>
  <c r="R1037"/>
  <c r="R974"/>
  <c r="R910"/>
  <c r="Q631"/>
  <c r="R440"/>
  <c r="Q345"/>
  <c r="R336"/>
  <c r="R2257"/>
  <c r="R2217"/>
  <c r="Q2170"/>
  <c r="R2131"/>
  <c r="Q1912"/>
  <c r="R1907"/>
  <c r="Q1887"/>
  <c r="R1859"/>
  <c r="R1828"/>
  <c r="Q1654"/>
  <c r="Q1556"/>
  <c r="R1547"/>
  <c r="R1512"/>
  <c r="R1401"/>
  <c r="Q1357"/>
  <c r="R1123"/>
  <c r="R1048"/>
  <c r="Q976"/>
  <c r="R855"/>
  <c r="R761"/>
  <c r="R489"/>
  <c r="R285"/>
  <c r="Q249"/>
  <c r="Q2204"/>
  <c r="Q2172"/>
  <c r="R2080"/>
  <c r="R1989"/>
  <c r="Q1969"/>
  <c r="Q1928"/>
  <c r="Q1870"/>
  <c r="R1782"/>
  <c r="R1741"/>
  <c r="R1559"/>
  <c r="Q1453"/>
  <c r="Q1368"/>
  <c r="R1255"/>
  <c r="Q984"/>
  <c r="R924"/>
  <c r="R794"/>
  <c r="R430"/>
  <c r="Q408"/>
  <c r="R254"/>
  <c r="Q167"/>
  <c r="R2166"/>
  <c r="R2098"/>
  <c r="R2023"/>
  <c r="R1995"/>
  <c r="Q1955"/>
  <c r="R1893"/>
  <c r="Q1858"/>
  <c r="Q1798"/>
  <c r="Q1673"/>
  <c r="Q1588"/>
  <c r="R1540"/>
  <c r="Q1523"/>
  <c r="R1413"/>
  <c r="Q1144"/>
  <c r="Q1078"/>
  <c r="R1003"/>
  <c r="R953"/>
  <c r="R922"/>
  <c r="R798"/>
  <c r="R764"/>
  <c r="Q650"/>
  <c r="R555"/>
  <c r="Q395"/>
  <c r="R347"/>
  <c r="Q301"/>
  <c r="Q272"/>
  <c r="R200"/>
  <c r="Q2330"/>
  <c r="Q2326"/>
  <c r="Q2312"/>
  <c r="Q2263"/>
  <c r="Q2260"/>
  <c r="Q2257"/>
  <c r="R2177"/>
  <c r="Q2122"/>
  <c r="R2068"/>
  <c r="Q1972"/>
  <c r="K1928"/>
  <c r="Q1886"/>
  <c r="Q1361"/>
  <c r="Q656"/>
  <c r="R338"/>
  <c r="BK2265"/>
  <c r="BK1909"/>
  <c r="K1556"/>
  <c r="BF1556"/>
  <c r="BK855"/>
  <c r="BK2263"/>
  <c r="BK2156"/>
  <c r="BK1991"/>
  <c r="K1833"/>
  <c r="BF1833"/>
  <c r="BK1521"/>
  <c r="K1083"/>
  <c r="BF1083"/>
  <c r="BK778"/>
  <c r="BK344"/>
  <c r="K150"/>
  <c r="BF150"/>
  <c r="K2256"/>
  <c r="BF2256"/>
  <c r="K2149"/>
  <c r="BF2149"/>
  <c r="K2018"/>
  <c r="BF2018"/>
  <c r="BK1887"/>
  <c r="K1782"/>
  <c r="BF1782"/>
  <c r="K1373"/>
  <c r="BF1373"/>
  <c r="K1152"/>
  <c r="BF1152"/>
  <c r="BK955"/>
  <c r="BK773"/>
  <c r="BK349"/>
  <c r="BK2326"/>
  <c r="BK1972"/>
  <c r="BK1889"/>
  <c r="BK1723"/>
  <c r="BK1212"/>
  <c r="BK926"/>
  <c r="BK786"/>
  <c r="K343"/>
  <c r="BF343"/>
  <c r="K2145"/>
  <c r="BF2145"/>
  <c r="K1941"/>
  <c r="BF1941"/>
  <c r="K1834"/>
  <c r="BF1834"/>
  <c r="K1800"/>
  <c r="BF1800"/>
  <c r="BK1665"/>
  <c r="BK1535"/>
  <c r="BK1357"/>
  <c r="K970"/>
  <c r="BF970"/>
  <c r="K413"/>
  <c r="BF413"/>
  <c r="BK231"/>
  <c r="BK2250"/>
  <c r="K2080"/>
  <c r="BF2080"/>
  <c r="BK2002"/>
  <c r="K1864"/>
  <c r="BF1864"/>
  <c r="BK1801"/>
  <c r="K1447"/>
  <c r="BF1447"/>
  <c r="K1123"/>
  <c r="BF1123"/>
  <c r="BK656"/>
  <c r="BK345"/>
  <c r="K212"/>
  <c r="BF212"/>
  <c r="BK1925"/>
  <c r="K1495"/>
  <c r="BF1495"/>
  <c i="2" r="R827"/>
  <c r="Q773"/>
  <c r="Q631"/>
  <c r="R425"/>
  <c r="Q378"/>
  <c r="Q340"/>
  <c r="R231"/>
  <c r="Q790"/>
  <c r="R740"/>
  <c r="R564"/>
  <c r="Q440"/>
  <c r="Q395"/>
  <c r="Q342"/>
  <c r="R290"/>
  <c r="Q205"/>
  <c r="R167"/>
  <c r="R2326"/>
  <c r="R2265"/>
  <c r="R2262"/>
  <c r="Q2259"/>
  <c r="R2256"/>
  <c r="Q2253"/>
  <c r="Q2245"/>
  <c r="Q2227"/>
  <c r="Q2217"/>
  <c r="R2187"/>
  <c r="R2172"/>
  <c r="Q2167"/>
  <c r="R2156"/>
  <c r="R2149"/>
  <c r="Q2136"/>
  <c r="Q2131"/>
  <c r="R2113"/>
  <c r="Q2102"/>
  <c r="Q2096"/>
  <c r="R2080"/>
  <c r="Q2058"/>
  <c r="R2033"/>
  <c r="R2015"/>
  <c r="R2001"/>
  <c r="R1989"/>
  <c r="R1981"/>
  <c r="Q1978"/>
  <c r="R1961"/>
  <c r="R1948"/>
  <c r="Q1941"/>
  <c r="R1925"/>
  <c r="R1909"/>
  <c r="R1900"/>
  <c r="Q1893"/>
  <c r="Q1890"/>
  <c r="Q1887"/>
  <c r="Q1884"/>
  <c r="R1871"/>
  <c r="R1859"/>
  <c r="R1856"/>
  <c r="R1843"/>
  <c r="Q1833"/>
  <c r="Q1824"/>
  <c r="Q1817"/>
  <c r="R1798"/>
  <c r="R1769"/>
  <c r="Q1762"/>
  <c r="R1741"/>
  <c r="Q1723"/>
  <c r="Q1709"/>
  <c r="R1673"/>
  <c r="Q1662"/>
  <c r="Q1649"/>
  <c r="R1620"/>
  <c r="Q1596"/>
  <c r="R1575"/>
  <c r="Q1559"/>
  <c r="R1547"/>
  <c r="R1529"/>
  <c r="Q1523"/>
  <c r="Q1499"/>
  <c r="Q1483"/>
  <c r="Q1465"/>
  <c r="Q1447"/>
  <c r="Q1436"/>
  <c r="R1419"/>
  <c r="R1407"/>
  <c r="Q1401"/>
  <c r="Q1388"/>
  <c r="Q1380"/>
  <c r="Q1373"/>
  <c r="Q1368"/>
  <c r="R1357"/>
  <c r="Q1353"/>
  <c r="R1250"/>
  <c r="Q1231"/>
  <c r="Q1205"/>
  <c r="Q1187"/>
  <c r="Q1152"/>
  <c r="R1119"/>
  <c r="R1099"/>
  <c r="R1083"/>
  <c r="Q1070"/>
  <c r="Q1037"/>
  <c r="R1025"/>
  <c r="Q1005"/>
  <c r="Q996"/>
  <c r="Q990"/>
  <c r="R976"/>
  <c r="Q972"/>
  <c r="Q955"/>
  <c r="R935"/>
  <c r="Q924"/>
  <c r="Q916"/>
  <c r="R855"/>
  <c r="R692"/>
  <c r="Q555"/>
  <c r="Q413"/>
  <c r="R378"/>
  <c r="Q348"/>
  <c r="Q337"/>
  <c r="Q290"/>
  <c r="R200"/>
  <c r="R163"/>
  <c r="R770"/>
  <c r="Q718"/>
  <c r="Q478"/>
  <c r="R395"/>
  <c r="Q343"/>
  <c r="R308"/>
  <c r="Q238"/>
  <c r="Q910"/>
  <c r="R764"/>
  <c r="BK2262"/>
  <c r="BK2167"/>
  <c r="BK2122"/>
  <c r="BK2023"/>
  <c r="BK1715"/>
  <c r="BK1529"/>
  <c r="BK1025"/>
  <c r="K782"/>
  <c r="BF782"/>
  <c r="BK387"/>
  <c r="BK205"/>
  <c r="BK2201"/>
  <c r="BK1907"/>
  <c r="BK1752"/>
  <c r="BK1583"/>
  <c r="BK1364"/>
  <c r="BK917"/>
  <c r="K422"/>
  <c r="BF422"/>
  <c r="BK275"/>
  <c r="BK2118"/>
  <c r="BK1962"/>
  <c r="BK1801"/>
  <c r="BK1436"/>
  <c r="BK1083"/>
  <c r="K867"/>
  <c r="BF867"/>
  <c r="BK344"/>
  <c r="K186"/>
  <c r="BF186"/>
  <c r="BK2261"/>
  <c r="BK2096"/>
  <c r="BK1941"/>
  <c r="BK1879"/>
  <c r="BK1657"/>
  <c r="BK1369"/>
  <c r="BK1026"/>
  <c r="BK912"/>
  <c r="K484"/>
  <c r="BF484"/>
  <c r="K338"/>
  <c r="BF338"/>
  <c r="BK2239"/>
  <c r="BK1901"/>
  <c r="BK1843"/>
  <c r="BK1604"/>
  <c r="BK1439"/>
  <c r="BK1152"/>
  <c r="BK924"/>
  <c r="K345"/>
  <c r="BF345"/>
  <c r="BK2227"/>
  <c r="BK2156"/>
  <c r="BK1762"/>
  <c r="BK1406"/>
  <c r="BK1198"/>
  <c r="BK916"/>
  <c r="BK467"/>
  <c r="BK179"/>
  <c r="BK1978"/>
  <c r="BK1811"/>
  <c r="BK1447"/>
  <c r="BK1114"/>
  <c r="BK776"/>
  <c r="BK451"/>
  <c r="BK249"/>
  <c r="BK1822"/>
  <c r="BK1459"/>
  <c r="BK1119"/>
  <c r="K770"/>
  <c r="BF770"/>
  <c r="BK301"/>
  <c i="3" r="Q128"/>
  <c r="K128"/>
  <c r="BF128"/>
  <c i="4" r="Q2312"/>
  <c r="Q2119"/>
  <c r="Q1989"/>
  <c r="Q1865"/>
  <c r="R1823"/>
  <c r="Q1620"/>
  <c r="Q1483"/>
  <c r="Q1380"/>
  <c r="R1019"/>
  <c r="R972"/>
  <c r="R786"/>
  <c r="R555"/>
  <c r="Q440"/>
  <c r="R349"/>
  <c r="R301"/>
  <c r="Q179"/>
  <c r="R2330"/>
  <c r="R2256"/>
  <c r="R2249"/>
  <c r="R2204"/>
  <c r="Q2133"/>
  <c r="R1993"/>
  <c r="R1931"/>
  <c r="R1907"/>
  <c r="Q1871"/>
  <c r="R1822"/>
  <c r="R1644"/>
  <c r="R1531"/>
  <c r="Q1459"/>
  <c r="R1373"/>
  <c r="R1144"/>
  <c r="Q990"/>
  <c r="R976"/>
  <c r="R916"/>
  <c r="Q743"/>
  <c r="Q650"/>
  <c r="R361"/>
  <c r="Q323"/>
  <c r="Q212"/>
  <c r="Q1978"/>
  <c r="Q1893"/>
  <c r="R1887"/>
  <c r="Q1850"/>
  <c r="Q1673"/>
  <c r="R1540"/>
  <c r="R1499"/>
  <c r="Q1383"/>
  <c r="Q1109"/>
  <c r="Q999"/>
  <c r="R905"/>
  <c r="R743"/>
  <c r="Q430"/>
  <c r="Q352"/>
  <c r="Q340"/>
  <c r="Q193"/>
  <c r="Q2265"/>
  <c r="Q2258"/>
  <c r="Q2245"/>
  <c r="R2187"/>
  <c r="R2147"/>
  <c r="R2040"/>
  <c r="R1961"/>
  <c r="Q1907"/>
  <c r="Q1885"/>
  <c r="R1769"/>
  <c r="Q1604"/>
  <c r="Q1465"/>
  <c r="R1242"/>
  <c r="Q1123"/>
  <c r="R978"/>
  <c r="Q931"/>
  <c r="R782"/>
  <c r="R548"/>
  <c r="R408"/>
  <c r="R341"/>
  <c r="Q238"/>
  <c r="Q195"/>
  <c r="R2312"/>
  <c r="Q2262"/>
  <c r="Q2214"/>
  <c r="R2113"/>
  <c r="R2010"/>
  <c r="R1901"/>
  <c r="Q1793"/>
  <c r="Q1732"/>
  <c r="R1662"/>
  <c r="Q1523"/>
  <c r="R1425"/>
  <c r="Q1353"/>
  <c r="Q1114"/>
  <c r="R926"/>
  <c r="Q827"/>
  <c r="Q361"/>
  <c r="Q297"/>
  <c r="R200"/>
  <c r="R2122"/>
  <c r="Q2096"/>
  <c r="Q2023"/>
  <c r="R1987"/>
  <c r="Q1955"/>
  <c r="R1872"/>
  <c r="R1782"/>
  <c r="Q1654"/>
  <c r="R1583"/>
  <c r="R1388"/>
  <c r="R1162"/>
  <c r="Q955"/>
  <c r="Q876"/>
  <c r="Q723"/>
  <c r="R417"/>
  <c r="Q391"/>
  <c r="Q272"/>
  <c r="R2217"/>
  <c r="Q2100"/>
  <c r="Q2080"/>
  <c r="Q2001"/>
  <c r="Q1944"/>
  <c r="R1879"/>
  <c r="Q1782"/>
  <c r="R1547"/>
  <c r="R1459"/>
  <c r="Q1379"/>
  <c r="R1250"/>
  <c r="R1119"/>
  <c r="R971"/>
  <c r="Q855"/>
  <c r="Q692"/>
  <c r="Q2259"/>
  <c r="Q2122"/>
  <c r="R2080"/>
  <c r="R1908"/>
  <c r="R1723"/>
  <c r="R1678"/>
  <c r="R1620"/>
  <c r="R1383"/>
  <c r="Q1267"/>
  <c r="Q970"/>
  <c r="Q916"/>
  <c r="R718"/>
  <c r="R400"/>
  <c r="R314"/>
  <c r="Q231"/>
  <c r="K2326"/>
  <c r="BF2326"/>
  <c r="BK2167"/>
  <c r="K2007"/>
  <c r="BF2007"/>
  <c r="BK1901"/>
  <c r="BK1825"/>
  <c r="K1588"/>
  <c r="BF1588"/>
  <c r="K1380"/>
  <c r="BF1380"/>
  <c r="K855"/>
  <c r="BF855"/>
  <c r="K489"/>
  <c r="BF489"/>
  <c r="BK340"/>
  <c r="BK2330"/>
  <c r="K2204"/>
  <c r="BF2204"/>
  <c r="K2098"/>
  <c r="BF2098"/>
  <c r="BK1961"/>
  <c r="K1892"/>
  <c r="BF1892"/>
  <c r="BK1843"/>
  <c r="K1654"/>
  <c r="BF1654"/>
  <c r="BK1559"/>
  <c r="BK1436"/>
  <c r="K1198"/>
  <c r="BF1198"/>
  <c r="BK1048"/>
  <c r="BK650"/>
  <c r="K339"/>
  <c r="BF339"/>
  <c r="BK233"/>
  <c r="BK2328"/>
  <c r="BK2259"/>
  <c r="BK2201"/>
  <c r="K2133"/>
  <c r="BF2133"/>
  <c r="K2023"/>
  <c r="BF2023"/>
  <c r="BK1899"/>
  <c r="K1812"/>
  <c r="BF1812"/>
  <c r="K1678"/>
  <c r="BF1678"/>
  <c r="BK1459"/>
  <c r="K1369"/>
  <c r="BF1369"/>
  <c r="BK1026"/>
  <c r="K827"/>
  <c r="BF827"/>
  <c r="K692"/>
  <c r="BF692"/>
  <c r="BK349"/>
  <c r="BK167"/>
  <c r="K1978"/>
  <c r="BF1978"/>
  <c r="BK1886"/>
  <c r="K1811"/>
  <c r="BF1811"/>
  <c r="BK1657"/>
  <c r="BK1521"/>
  <c r="K1407"/>
  <c r="BF1407"/>
  <c r="BK1025"/>
  <c r="K1732"/>
  <c r="BF1732"/>
  <c r="K1136"/>
  <c r="BF1136"/>
  <c r="K955"/>
  <c r="BF955"/>
  <c r="K417"/>
  <c r="BF417"/>
  <c r="K195"/>
  <c r="BF195"/>
  <c r="BK1941"/>
  <c r="K1123"/>
  <c r="BF1123"/>
  <c r="BK1010"/>
  <c r="BK992"/>
  <c r="K971"/>
  <c r="BF971"/>
  <c r="BK954"/>
  <c r="K912"/>
  <c r="BF912"/>
  <c r="BK782"/>
  <c r="K761"/>
  <c r="BF761"/>
  <c r="K659"/>
  <c r="BF659"/>
  <c r="K422"/>
  <c r="BF422"/>
  <c r="K412"/>
  <c r="BF412"/>
  <c r="BK396"/>
  <c r="BK350"/>
  <c r="K238"/>
  <c r="BF238"/>
  <c r="K231"/>
  <c r="BF231"/>
  <c r="K173"/>
  <c r="BF173"/>
  <c r="K2156"/>
  <c r="BF2156"/>
  <c r="BK2040"/>
  <c r="K1962"/>
  <c r="BF1962"/>
  <c r="K1889"/>
  <c r="BF1889"/>
  <c r="K1885"/>
  <c r="BF1885"/>
  <c r="BK1871"/>
  <c r="K1817"/>
  <c r="BF1817"/>
  <c r="BK1769"/>
  <c r="BK1757"/>
  <c r="BK1723"/>
  <c r="BK1709"/>
  <c r="BK1556"/>
  <c r="K1540"/>
  <c r="BF1540"/>
  <c r="BK1523"/>
  <c r="BK1499"/>
  <c r="BK1485"/>
  <c r="K1385"/>
  <c r="BF1385"/>
  <c r="K1170"/>
  <c r="BF1170"/>
  <c r="K990"/>
  <c r="BF990"/>
  <c r="K773"/>
  <c r="BF773"/>
  <c r="K563"/>
  <c r="BF563"/>
  <c r="K400"/>
  <c r="BF400"/>
  <c r="K261"/>
  <c r="BF261"/>
  <c i="5" r="R126"/>
  <c r="Q130"/>
  <c r="K124"/>
  <c r="BF124"/>
  <c i="6" r="R2227"/>
  <c r="Q2007"/>
  <c r="R1982"/>
  <c r="R1453"/>
  <c r="Q1406"/>
  <c r="Q1212"/>
  <c r="Q1063"/>
  <c r="R997"/>
  <c r="R916"/>
  <c r="R773"/>
  <c r="R645"/>
  <c r="R417"/>
  <c r="Q384"/>
  <c r="Q314"/>
  <c r="Q163"/>
  <c r="Q2134"/>
  <c r="Q2098"/>
  <c r="Q1954"/>
  <c r="R1928"/>
  <c r="Q1888"/>
  <c r="R1865"/>
  <c r="R1793"/>
  <c r="R1691"/>
  <c r="Q1657"/>
  <c r="R1620"/>
  <c r="R1567"/>
  <c r="Q1401"/>
  <c r="R1353"/>
  <c r="R1152"/>
  <c r="Q1090"/>
  <c r="R1005"/>
  <c r="R971"/>
  <c r="R868"/>
  <c r="R782"/>
  <c r="Q430"/>
  <c r="Q349"/>
  <c r="R342"/>
  <c r="Q285"/>
  <c r="R217"/>
  <c r="Q173"/>
  <c r="Q2219"/>
  <c r="Q2113"/>
  <c r="Q2033"/>
  <c r="Q1991"/>
  <c r="Q1925"/>
  <c r="R1857"/>
  <c r="R1801"/>
  <c r="R1746"/>
  <c r="R1583"/>
  <c r="Q1495"/>
  <c r="R1459"/>
  <c r="Q1391"/>
  <c r="R1357"/>
  <c r="Q1083"/>
  <c r="R956"/>
  <c r="Q782"/>
  <c r="Q659"/>
  <c r="Q467"/>
  <c r="R348"/>
  <c r="Q224"/>
  <c r="Q150"/>
  <c r="Q2174"/>
  <c r="Q2166"/>
  <c r="R2043"/>
  <c r="Q1995"/>
  <c r="R1954"/>
  <c r="Q1922"/>
  <c r="R1891"/>
  <c r="R1877"/>
  <c r="R1870"/>
  <c r="R1823"/>
  <c r="R1800"/>
  <c r="Q1635"/>
  <c r="R1575"/>
  <c r="Q1439"/>
  <c r="R1380"/>
  <c r="R1219"/>
  <c r="Q1119"/>
  <c r="Q1032"/>
  <c r="Q1003"/>
  <c r="R912"/>
  <c r="Q798"/>
  <c r="R548"/>
  <c r="Q378"/>
  <c r="R343"/>
  <c r="R224"/>
  <c r="R2258"/>
  <c r="Q2227"/>
  <c r="Q2187"/>
  <c r="R2133"/>
  <c r="Q1908"/>
  <c r="Q1889"/>
  <c r="Q1871"/>
  <c r="R1843"/>
  <c r="Q1823"/>
  <c r="R1709"/>
  <c r="Q1596"/>
  <c r="R1531"/>
  <c r="Q1459"/>
  <c r="R1407"/>
  <c r="R1379"/>
  <c r="Q1187"/>
  <c r="R1109"/>
  <c r="Q1005"/>
  <c r="Q997"/>
  <c r="Q955"/>
  <c r="Q827"/>
  <c r="Q737"/>
  <c r="Q555"/>
  <c r="Q352"/>
  <c r="R272"/>
  <c r="R193"/>
  <c r="R2187"/>
  <c r="R2145"/>
  <c r="Q2118"/>
  <c r="Q2093"/>
  <c r="Q2023"/>
  <c r="Q1987"/>
  <c r="R1955"/>
  <c r="Q1890"/>
  <c r="R1834"/>
  <c r="R1769"/>
  <c r="Q1746"/>
  <c r="R1665"/>
  <c r="Q1481"/>
  <c r="R1447"/>
  <c r="R1385"/>
  <c r="R1350"/>
  <c r="R1119"/>
  <c r="Q951"/>
  <c r="Q868"/>
  <c r="R790"/>
  <c r="Q451"/>
  <c r="Q417"/>
  <c r="Q387"/>
  <c r="R308"/>
  <c r="R186"/>
  <c r="Q2182"/>
  <c r="R2119"/>
  <c r="R2096"/>
  <c r="R2031"/>
  <c r="R2015"/>
  <c r="R1987"/>
  <c r="Q1947"/>
  <c r="R1879"/>
  <c r="Q1864"/>
  <c r="R1822"/>
  <c r="Q1547"/>
  <c r="Q1529"/>
  <c r="R1497"/>
  <c r="R1369"/>
  <c r="R1162"/>
  <c r="R1136"/>
  <c r="R1070"/>
  <c r="Q978"/>
  <c r="Q935"/>
  <c r="R905"/>
  <c r="Q790"/>
  <c r="Q770"/>
  <c r="R718"/>
  <c r="R564"/>
  <c r="R467"/>
  <c r="R384"/>
  <c r="Q348"/>
  <c r="Q308"/>
  <c r="Q295"/>
  <c r="R238"/>
  <c r="Q195"/>
  <c r="R157"/>
  <c r="Q2328"/>
  <c r="Q2317"/>
  <c r="R2265"/>
  <c r="Q2262"/>
  <c r="R2260"/>
  <c r="Q2258"/>
  <c r="R2219"/>
  <c r="R2167"/>
  <c r="Q2119"/>
  <c r="R2018"/>
  <c r="R1979"/>
  <c r="R1947"/>
  <c r="Q1900"/>
  <c r="R955"/>
  <c r="R391"/>
  <c r="Q261"/>
  <c r="K2258"/>
  <c r="BF2258"/>
  <c r="K2098"/>
  <c r="BF2098"/>
  <c r="K1843"/>
  <c r="BF1843"/>
  <c r="BK1540"/>
  <c r="BK924"/>
  <c r="BK425"/>
  <c r="K336"/>
  <c r="BF336"/>
  <c r="K2257"/>
  <c r="BF2257"/>
  <c r="K2214"/>
  <c r="BF2214"/>
  <c r="BK2122"/>
  <c r="BK2007"/>
  <c r="BK1980"/>
  <c r="K1822"/>
  <c r="BF1822"/>
  <c r="BK1709"/>
  <c r="K1497"/>
  <c r="BF1497"/>
  <c r="K1385"/>
  <c r="BF1385"/>
  <c r="BK1109"/>
  <c r="BK1010"/>
  <c r="BK867"/>
  <c r="BK555"/>
  <c r="BK338"/>
  <c r="BK272"/>
  <c r="BK2328"/>
  <c r="K2219"/>
  <c r="BF2219"/>
  <c r="BK2177"/>
  <c r="BK2119"/>
  <c r="BK1995"/>
  <c r="K1900"/>
  <c r="BF1900"/>
  <c r="BK1857"/>
  <c r="BK1523"/>
  <c r="BK1431"/>
  <c r="K1219"/>
  <c r="BF1219"/>
  <c r="K1136"/>
  <c r="BF1136"/>
  <c r="K984"/>
  <c r="BF984"/>
  <c r="K782"/>
  <c r="BF782"/>
  <c r="BK461"/>
  <c r="K408"/>
  <c r="BF408"/>
  <c r="BK346"/>
  <c r="BK171"/>
  <c r="BK2083"/>
  <c r="BK1922"/>
  <c r="K1878"/>
  <c r="BF1878"/>
  <c r="K1806"/>
  <c r="BF1806"/>
  <c r="K1596"/>
  <c r="BF1596"/>
  <c r="BK1114"/>
  <c r="K992"/>
  <c r="BF992"/>
  <c r="K916"/>
  <c r="BF916"/>
  <c r="K794"/>
  <c r="BF794"/>
  <c r="BK718"/>
  <c r="K314"/>
  <c r="BF314"/>
  <c r="BK2317"/>
  <c r="K1962"/>
  <c r="BF1962"/>
  <c r="K1879"/>
  <c r="BF1879"/>
  <c r="BK1769"/>
  <c r="BK1401"/>
  <c r="BK997"/>
  <c r="K631"/>
  <c r="BF631"/>
  <c r="K348"/>
  <c r="BF348"/>
  <c r="K163"/>
  <c r="BF163"/>
  <c r="K2172"/>
  <c r="BF2172"/>
  <c r="BK2113"/>
  <c r="K2023"/>
  <c r="BF2023"/>
  <c r="K1969"/>
  <c r="BF1969"/>
  <c r="K1858"/>
  <c r="BF1858"/>
  <c r="BK1817"/>
  <c r="BK1604"/>
  <c r="K1439"/>
  <c r="BF1439"/>
  <c r="BK1178"/>
  <c r="BK1012"/>
  <c r="K563"/>
  <c r="BF563"/>
  <c r="BK378"/>
  <c r="K249"/>
  <c r="BF249"/>
  <c r="K1955"/>
  <c r="BF1955"/>
  <c r="K1752"/>
  <c r="BF1752"/>
  <c r="K1657"/>
  <c r="BF1657"/>
  <c r="K1407"/>
  <c r="BF1407"/>
  <c r="K956"/>
  <c r="BF956"/>
  <c r="K564"/>
  <c r="BF564"/>
  <c r="BK290"/>
  <c r="BK2001"/>
  <c r="K1741"/>
  <c r="BF1741"/>
  <c r="BK1552"/>
  <c r="K1368"/>
  <c r="BF1368"/>
  <c r="BK1037"/>
  <c r="K953"/>
  <c r="BF953"/>
  <c r="K412"/>
  <c r="BF412"/>
  <c r="K157"/>
  <c r="BF157"/>
  <c i="7" r="R130"/>
  <c r="Q124"/>
  <c i="8" r="R121"/>
  <c r="BK121"/>
  <c i="9" r="R121"/>
  <c r="R122"/>
  <c r="Q122"/>
  <c r="Q121"/>
  <c r="K122"/>
  <c r="BE122"/>
  <c r="BK121"/>
  <c i="10" r="F39"/>
  <c i="1" r="BF103"/>
  <c i="11" r="R137"/>
  <c r="Q129"/>
  <c i="2" r="Q1393"/>
  <c r="Q1385"/>
  <c r="Q1379"/>
  <c r="R1368"/>
  <c r="R1355"/>
  <c r="Q1350"/>
  <c r="Q1250"/>
  <c r="R1231"/>
  <c r="R1205"/>
  <c r="R1170"/>
  <c r="R1144"/>
  <c r="Q1123"/>
  <c r="Q1099"/>
  <c r="Q1090"/>
  <c r="R1063"/>
  <c r="R1032"/>
  <c r="Q1019"/>
  <c r="R1003"/>
  <c r="R992"/>
  <c r="Q984"/>
  <c r="Q976"/>
  <c r="Q970"/>
  <c r="R954"/>
  <c r="Q931"/>
  <c r="Q917"/>
  <c r="Q868"/>
  <c r="R790"/>
  <c r="Q571"/>
  <c r="R461"/>
  <c r="R408"/>
  <c r="R361"/>
  <c r="Q344"/>
  <c r="R314"/>
  <c r="R272"/>
  <c r="R193"/>
  <c r="R778"/>
  <c r="Q764"/>
  <c r="R656"/>
  <c r="R467"/>
  <c r="Q417"/>
  <c r="R341"/>
  <c r="R295"/>
  <c r="R179"/>
  <c r="Q912"/>
  <c r="Q770"/>
  <c r="BK2263"/>
  <c r="BK2165"/>
  <c r="BK2119"/>
  <c r="BK2010"/>
  <c r="BK1665"/>
  <c r="BK1453"/>
  <c r="BK972"/>
  <c r="BK761"/>
  <c r="BK361"/>
  <c r="K233"/>
  <c r="BF233"/>
  <c r="BK2249"/>
  <c r="BK2018"/>
  <c r="BK1817"/>
  <c r="BK1635"/>
  <c r="BK1370"/>
  <c r="BK790"/>
  <c r="K413"/>
  <c r="BF413"/>
  <c r="BK297"/>
  <c r="BK2219"/>
  <c r="BK1979"/>
  <c r="BK1757"/>
  <c r="BK1499"/>
  <c r="BK1099"/>
  <c r="BK952"/>
  <c r="BK665"/>
  <c r="K217"/>
  <c r="BF217"/>
  <c r="BK2245"/>
  <c r="BK2043"/>
  <c r="BK1955"/>
  <c r="BK1889"/>
  <c r="BK1798"/>
  <c r="BK1596"/>
  <c r="BK1361"/>
  <c r="BK990"/>
  <c r="BK692"/>
  <c r="K347"/>
  <c r="BF347"/>
  <c r="K193"/>
  <c r="BF193"/>
  <c r="BK2068"/>
  <c r="BK1871"/>
  <c r="BK1812"/>
  <c r="BK1531"/>
  <c r="BK1393"/>
  <c r="BK1109"/>
  <c r="K827"/>
  <c r="BF827"/>
  <c r="K282"/>
  <c r="BF282"/>
  <c r="BK2217"/>
  <c r="BK2080"/>
  <c r="BK1961"/>
  <c r="BK1888"/>
  <c r="BK1444"/>
  <c r="BK1355"/>
  <c r="BK1048"/>
  <c r="BK786"/>
  <c r="K346"/>
  <c r="BF346"/>
  <c r="K167"/>
  <c r="BF167"/>
  <c r="BK1928"/>
  <c r="BK1612"/>
  <c r="BK1425"/>
  <c r="BK1070"/>
  <c r="K740"/>
  <c r="BF740"/>
  <c r="K384"/>
  <c r="BF384"/>
  <c r="BK1890"/>
  <c r="BK1723"/>
  <c r="BK1391"/>
  <c r="BK1136"/>
  <c r="BK794"/>
  <c r="K404"/>
  <c r="BF404"/>
  <c i="3" r="Q126"/>
  <c r="K124"/>
  <c r="BF124"/>
  <c i="4" r="Q2260"/>
  <c r="Q2145"/>
  <c r="Q2002"/>
  <c r="Q1948"/>
  <c r="R1856"/>
  <c r="R1812"/>
  <c r="R1635"/>
  <c r="R1475"/>
  <c r="R1246"/>
  <c r="Q997"/>
  <c r="R956"/>
  <c r="Q656"/>
  <c r="Q467"/>
  <c r="Q395"/>
  <c r="R337"/>
  <c r="R186"/>
  <c r="R2326"/>
  <c r="Q2257"/>
  <c r="R2241"/>
  <c r="Q2187"/>
  <c r="R2136"/>
  <c r="R1985"/>
  <c r="Q1954"/>
  <c r="R1891"/>
  <c r="Q1872"/>
  <c r="R1817"/>
  <c r="Q1691"/>
  <c r="Q1547"/>
  <c r="R1444"/>
  <c r="Q1369"/>
  <c r="R1212"/>
  <c r="Q1026"/>
  <c r="R955"/>
  <c r="R868"/>
  <c r="R737"/>
  <c r="R467"/>
  <c r="R413"/>
  <c r="Q342"/>
  <c r="R275"/>
  <c r="Q233"/>
  <c r="Q2007"/>
  <c r="R1941"/>
  <c r="Q1888"/>
  <c r="Q1864"/>
  <c r="R1757"/>
  <c r="R1612"/>
  <c r="Q1531"/>
  <c r="Q1447"/>
  <c r="R1219"/>
  <c r="R1032"/>
  <c r="R990"/>
  <c r="Q776"/>
  <c r="Q659"/>
  <c r="Q404"/>
  <c r="Q344"/>
  <c r="Q336"/>
  <c r="Q186"/>
  <c r="Q2317"/>
  <c r="R2261"/>
  <c r="Q2227"/>
  <c r="R2134"/>
  <c r="R2007"/>
  <c r="Q1962"/>
  <c r="Q1896"/>
  <c r="R1870"/>
  <c r="Q1800"/>
  <c r="Q1495"/>
  <c r="R1419"/>
  <c r="Q1255"/>
  <c r="R1152"/>
  <c r="Q1005"/>
  <c r="Q952"/>
  <c r="Q794"/>
  <c r="Q489"/>
  <c r="Q378"/>
  <c r="R342"/>
  <c r="R297"/>
  <c r="R205"/>
  <c r="Q167"/>
  <c r="Q2253"/>
  <c r="Q2156"/>
  <c r="R2058"/>
  <c r="R1954"/>
  <c r="Q1856"/>
  <c r="R1673"/>
  <c r="R1529"/>
  <c r="R1497"/>
  <c r="Q1373"/>
  <c r="Q1170"/>
  <c r="Q1048"/>
  <c r="R778"/>
  <c r="R352"/>
  <c r="BK336"/>
  <c r="R254"/>
  <c r="Q173"/>
  <c r="Q2167"/>
  <c r="Q2113"/>
  <c r="R2043"/>
  <c r="R1991"/>
  <c r="R1962"/>
  <c r="R1909"/>
  <c r="Q1843"/>
  <c r="Q1741"/>
  <c r="Q1596"/>
  <c r="Q1575"/>
  <c r="R1255"/>
  <c r="Q1242"/>
  <c r="Q1025"/>
  <c r="Q954"/>
  <c r="Q778"/>
  <c r="R564"/>
  <c r="Q408"/>
  <c r="Q345"/>
  <c r="R217"/>
  <c r="Q2170"/>
  <c r="Q2136"/>
  <c r="Q2043"/>
  <c r="R2002"/>
  <c r="R1955"/>
  <c r="Q1900"/>
  <c r="Q1858"/>
  <c r="R1824"/>
  <c r="Q1535"/>
  <c r="Q1453"/>
  <c r="Q1385"/>
  <c r="R1350"/>
  <c r="R1123"/>
  <c r="R974"/>
  <c r="R910"/>
  <c r="Q564"/>
  <c r="Q2249"/>
  <c r="R2131"/>
  <c r="Q2068"/>
  <c r="R1877"/>
  <c r="Q1769"/>
  <c r="R1709"/>
  <c r="Q1583"/>
  <c r="R1407"/>
  <c r="R1368"/>
  <c r="Q1090"/>
  <c r="R1048"/>
  <c r="Q926"/>
  <c r="R645"/>
  <c r="R391"/>
  <c r="Q301"/>
  <c r="R249"/>
  <c r="K150"/>
  <c r="BK2217"/>
  <c r="K2068"/>
  <c r="BF2068"/>
  <c r="BK1955"/>
  <c r="BK1793"/>
  <c r="BK1444"/>
  <c r="K1219"/>
  <c r="BF1219"/>
  <c r="BK972"/>
  <c r="K776"/>
  <c r="BF776"/>
  <c r="K338"/>
  <c r="BF338"/>
  <c r="K2260"/>
  <c r="BF2260"/>
  <c r="K2174"/>
  <c r="BF2174"/>
  <c r="BK2104"/>
  <c r="K1993"/>
  <c r="BF1993"/>
  <c r="K1909"/>
  <c r="BF1909"/>
  <c r="BK1870"/>
  <c r="K1782"/>
  <c r="BF1782"/>
  <c r="BK1529"/>
  <c r="K1425"/>
  <c r="BF1425"/>
  <c r="BK1357"/>
  <c r="BK1152"/>
  <c r="K868"/>
  <c r="BF868"/>
  <c r="K430"/>
  <c r="BF430"/>
  <c r="K297"/>
  <c r="BF297"/>
  <c r="BK193"/>
  <c r="K2263"/>
  <c r="BF2263"/>
  <c r="K2249"/>
  <c r="BF2249"/>
  <c r="K2166"/>
  <c r="BF2166"/>
  <c r="BK2031"/>
  <c r="BK1931"/>
  <c r="K1824"/>
  <c r="BF1824"/>
  <c r="BK1649"/>
  <c r="K1535"/>
  <c r="BF1535"/>
  <c r="K1401"/>
  <c r="BF1401"/>
  <c r="BK935"/>
  <c r="BK770"/>
  <c r="K425"/>
  <c r="BF425"/>
  <c r="K224"/>
  <c r="BF224"/>
  <c r="K2134"/>
  <c r="BF2134"/>
  <c r="K1954"/>
  <c r="BF1954"/>
  <c r="BK1823"/>
  <c r="BK1752"/>
  <c r="K1567"/>
  <c r="BF1567"/>
  <c r="K1419"/>
  <c r="BF1419"/>
  <c r="BK1144"/>
  <c r="BK974"/>
  <c r="K1205"/>
  <c r="BF1205"/>
  <c r="BK1005"/>
  <c r="BK564"/>
  <c r="K2245"/>
  <c r="BF2245"/>
  <c r="K1989"/>
  <c r="BF1989"/>
  <c r="K1887"/>
  <c r="BF1887"/>
  <c r="K1673"/>
  <c r="BF1673"/>
  <c r="K1250"/>
  <c r="BF1250"/>
  <c r="BK333"/>
  <c i="5" r="R130"/>
  <c r="Q126"/>
  <c i="6" r="R2250"/>
  <c r="Q2133"/>
  <c r="Q2015"/>
  <c r="Q1985"/>
  <c r="R1475"/>
  <c r="Q1383"/>
  <c r="R1198"/>
  <c r="Q1037"/>
  <c r="R976"/>
  <c r="Q922"/>
  <c r="Q794"/>
  <c r="Q665"/>
  <c r="R461"/>
  <c r="R350"/>
  <c r="R205"/>
  <c r="Q2145"/>
  <c r="Q2104"/>
  <c r="Q1978"/>
  <c r="R1901"/>
  <c r="Q1850"/>
  <c r="Q1811"/>
  <c r="R1732"/>
  <c r="Q1665"/>
  <c r="R1604"/>
  <c r="R1523"/>
  <c r="Q1419"/>
  <c r="Q1267"/>
  <c r="Q1242"/>
  <c r="Q343"/>
  <c r="R301"/>
  <c r="Q238"/>
  <c r="R163"/>
  <c r="R2241"/>
  <c r="Q2136"/>
  <c r="R2040"/>
  <c r="R2010"/>
  <c r="R1969"/>
  <c r="R1887"/>
  <c r="Q1824"/>
  <c r="Q1757"/>
  <c r="Q1644"/>
  <c r="R1529"/>
  <c r="R1483"/>
  <c r="R1368"/>
  <c r="R1267"/>
  <c r="R1094"/>
  <c r="R970"/>
  <c r="Q855"/>
  <c r="Q692"/>
  <c r="Q400"/>
  <c r="R341"/>
  <c r="Q205"/>
  <c r="Q2253"/>
  <c r="Q2214"/>
  <c r="R2170"/>
  <c r="R2113"/>
  <c r="R2001"/>
  <c r="Q1989"/>
  <c r="R1931"/>
  <c r="Q1899"/>
  <c r="R1889"/>
  <c r="R1872"/>
  <c r="Q1857"/>
  <c r="Q1833"/>
  <c r="Q1801"/>
  <c r="Q1721"/>
  <c r="R1588"/>
  <c r="R1444"/>
  <c r="R1355"/>
  <c r="Q1205"/>
  <c r="Q1114"/>
  <c r="R1026"/>
  <c r="R996"/>
  <c r="Q931"/>
  <c r="Q764"/>
  <c r="R484"/>
  <c r="R412"/>
  <c r="R340"/>
  <c r="R233"/>
  <c r="R173"/>
  <c r="Q2250"/>
  <c r="R2204"/>
  <c r="R2147"/>
  <c r="Q1944"/>
  <c r="R1900"/>
  <c r="Q1884"/>
  <c r="R1855"/>
  <c r="R1825"/>
  <c r="Q1822"/>
  <c r="Q1604"/>
  <c r="Q1540"/>
  <c r="R1499"/>
  <c r="R1419"/>
  <c r="Q1385"/>
  <c r="R1250"/>
  <c r="Q1162"/>
  <c r="Q1010"/>
  <c r="R988"/>
  <c r="Q953"/>
  <c r="Q786"/>
  <c r="R656"/>
  <c r="Q413"/>
  <c r="R314"/>
  <c r="Q254"/>
  <c r="Q2249"/>
  <c r="R2174"/>
  <c r="R2122"/>
  <c r="R2100"/>
  <c r="Q2002"/>
  <c r="R1981"/>
  <c r="R1961"/>
  <c r="Q1901"/>
  <c r="R1871"/>
  <c r="Q1806"/>
  <c r="R1764"/>
  <c r="R1654"/>
  <c r="Q1476"/>
  <c r="Q1393"/>
  <c r="Q1355"/>
  <c r="R1231"/>
  <c r="R954"/>
  <c r="Q876"/>
  <c r="R692"/>
  <c r="Q425"/>
  <c r="R413"/>
  <c r="R337"/>
  <c r="R231"/>
  <c r="Q2239"/>
  <c r="R2162"/>
  <c r="Q2100"/>
  <c r="R2058"/>
  <c r="Q2010"/>
  <c r="Q1981"/>
  <c r="R1941"/>
  <c r="R1878"/>
  <c r="Q1865"/>
  <c r="Q1828"/>
  <c r="R1752"/>
  <c r="Q1715"/>
  <c r="R1657"/>
  <c r="R1556"/>
  <c r="Q1535"/>
  <c r="Q1512"/>
  <c r="R1465"/>
  <c r="Q1198"/>
  <c r="Q1094"/>
  <c r="Q1019"/>
  <c r="R992"/>
  <c r="Q972"/>
  <c r="R926"/>
  <c r="R827"/>
  <c r="Q776"/>
  <c r="Q723"/>
  <c r="R563"/>
  <c r="R408"/>
  <c r="R378"/>
  <c r="Q339"/>
  <c r="Q297"/>
  <c r="Q275"/>
  <c r="R210"/>
  <c r="R171"/>
  <c r="R2328"/>
  <c r="R2317"/>
  <c r="Q2265"/>
  <c r="R2262"/>
  <c r="Q2261"/>
  <c r="Q2259"/>
  <c r="R2201"/>
  <c r="R2156"/>
  <c r="R2104"/>
  <c r="Q1982"/>
  <c r="Q1962"/>
  <c r="Q1907"/>
  <c r="Q1885"/>
  <c r="R1884"/>
  <c r="Q1048"/>
  <c r="Q743"/>
  <c r="R344"/>
  <c r="Q157"/>
  <c r="BK1884"/>
  <c r="BK1246"/>
  <c r="K776"/>
  <c r="BF776"/>
  <c r="BK238"/>
  <c r="K2182"/>
  <c r="BF2182"/>
  <c r="BK2065"/>
  <c r="K1901"/>
  <c r="BF1901"/>
  <c r="K1793"/>
  <c r="BF1793"/>
  <c r="K1379"/>
  <c r="BF1379"/>
  <c r="BK912"/>
  <c r="BK347"/>
  <c r="BK2330"/>
  <c r="BK2253"/>
  <c r="K2170"/>
  <c r="BF2170"/>
  <c r="BK2096"/>
  <c r="BK1896"/>
  <c r="K1531"/>
  <c r="BF1531"/>
  <c r="K1355"/>
  <c r="BF1355"/>
  <c r="K1005"/>
  <c r="BF1005"/>
  <c r="BK931"/>
  <c r="K548"/>
  <c r="BF548"/>
  <c r="BK224"/>
  <c r="K1993"/>
  <c r="BF1993"/>
  <c r="K1899"/>
  <c r="BF1899"/>
  <c r="BK1825"/>
  <c r="K1393"/>
  <c r="BF1393"/>
  <c r="BK1032"/>
  <c r="K823"/>
  <c r="BF823"/>
  <c r="K737"/>
  <c r="BF737"/>
  <c r="BK217"/>
  <c r="K1978"/>
  <c r="BF1978"/>
  <c r="BK1908"/>
  <c r="K1812"/>
  <c r="BF1812"/>
  <c r="K1685"/>
  <c r="BF1685"/>
  <c r="BK1644"/>
  <c r="K1476"/>
  <c r="BF1476"/>
  <c r="BK1187"/>
  <c r="BK917"/>
  <c r="BK361"/>
  <c r="BK2260"/>
  <c r="K2136"/>
  <c r="BF2136"/>
  <c r="BK2015"/>
  <c r="BK1886"/>
  <c r="BK1721"/>
  <c r="BK1475"/>
  <c r="BK1353"/>
  <c r="K692"/>
  <c r="BF692"/>
  <c r="K400"/>
  <c r="BF400"/>
  <c r="BK261"/>
  <c r="K1944"/>
  <c r="BF1944"/>
  <c r="K1635"/>
  <c r="BF1635"/>
  <c r="K972"/>
  <c r="BF972"/>
  <c r="BK396"/>
  <c r="BK195"/>
  <c r="BK1954"/>
  <c r="BK1673"/>
  <c r="BK1361"/>
  <c r="K1003"/>
  <c r="BF1003"/>
  <c r="BK740"/>
  <c r="K339"/>
  <c r="BF339"/>
  <c i="7" r="Q126"/>
  <c r="K126"/>
  <c r="BF126"/>
  <c i="8" r="F37"/>
  <c i="10" r="K121"/>
  <c r="BE121"/>
  <c r="F35"/>
  <c i="1" r="BB103"/>
  <c i="11" r="Q132"/>
  <c r="Q130"/>
  <c r="R130"/>
  <c r="BK129"/>
  <c i="2" r="Q782"/>
  <c r="Q656"/>
  <c r="R404"/>
  <c r="Q346"/>
  <c r="R333"/>
  <c r="R238"/>
  <c r="Q786"/>
  <c r="R718"/>
  <c r="Q451"/>
  <c r="Q361"/>
  <c r="Q341"/>
  <c r="Q261"/>
  <c r="Q173"/>
  <c r="R2328"/>
  <c r="Q2317"/>
  <c r="Q2262"/>
  <c r="R2259"/>
  <c r="Q2256"/>
  <c r="R2245"/>
  <c r="R2219"/>
  <c r="Q2214"/>
  <c r="R2182"/>
  <c r="Q2172"/>
  <c r="Q2165"/>
  <c r="R2145"/>
  <c r="R2134"/>
  <c r="R2119"/>
  <c r="R2100"/>
  <c r="R2093"/>
  <c r="Q2065"/>
  <c r="Q2040"/>
  <c r="R2018"/>
  <c r="Q2007"/>
  <c r="Q1995"/>
  <c r="Q1987"/>
  <c r="R1979"/>
  <c r="Q1962"/>
  <c r="Q1948"/>
  <c r="R1931"/>
  <c r="Q1912"/>
  <c r="R1901"/>
  <c r="Q1899"/>
  <c r="R1891"/>
  <c r="R1887"/>
  <c r="R1879"/>
  <c r="Q1872"/>
  <c r="Q1865"/>
  <c r="Q1858"/>
  <c r="Q1855"/>
  <c r="R1828"/>
  <c r="R1822"/>
  <c r="Q1806"/>
  <c r="R1793"/>
  <c r="Q1764"/>
  <c r="R1746"/>
  <c r="R1721"/>
  <c r="R1691"/>
  <c r="Q1668"/>
  <c r="R1654"/>
  <c r="R1635"/>
  <c r="Q1612"/>
  <c r="R1567"/>
  <c r="Q1556"/>
  <c r="Q1535"/>
  <c r="Q1521"/>
  <c r="R1485"/>
  <c r="Q1476"/>
  <c r="R1459"/>
  <c r="Q1444"/>
  <c r="R1425"/>
  <c r="Q1407"/>
  <c r="R1391"/>
  <c r="Q1383"/>
  <c r="Q1370"/>
  <c r="R1361"/>
  <c r="Q1267"/>
  <c r="R1242"/>
  <c r="Q1219"/>
  <c r="R1187"/>
  <c r="Q1162"/>
  <c r="R1123"/>
  <c r="Q1109"/>
  <c r="R1070"/>
  <c r="R1026"/>
  <c r="R1010"/>
  <c r="R997"/>
  <c r="Q988"/>
  <c r="R972"/>
  <c r="R956"/>
  <c r="R951"/>
  <c r="R922"/>
  <c r="Q867"/>
  <c r="R631"/>
  <c r="R440"/>
  <c r="Q404"/>
  <c r="R350"/>
  <c r="Q323"/>
  <c r="R275"/>
  <c r="Q195"/>
  <c r="Q167"/>
  <c r="Q743"/>
  <c r="Q645"/>
  <c r="Q391"/>
  <c r="R340"/>
  <c r="R285"/>
  <c r="R150"/>
  <c r="R868"/>
  <c r="BK2326"/>
  <c r="BK2182"/>
  <c r="BK2133"/>
  <c r="BK2065"/>
  <c r="BK1721"/>
  <c r="BK1556"/>
  <c r="BK935"/>
  <c r="BK645"/>
  <c r="BK350"/>
  <c r="K195"/>
  <c r="BF195"/>
  <c r="BK2100"/>
  <c r="BK1878"/>
  <c r="BK1668"/>
  <c r="BK1481"/>
  <c r="BK988"/>
  <c r="K656"/>
  <c r="BF656"/>
  <c r="BK408"/>
  <c r="BK285"/>
  <c r="BK2098"/>
  <c r="BK1947"/>
  <c r="BK1123"/>
  <c r="BK955"/>
  <c r="K430"/>
  <c r="BF430"/>
  <c r="K171"/>
  <c r="BF171"/>
  <c r="BK2174"/>
  <c r="BK2007"/>
  <c r="BK1922"/>
  <c r="BK1877"/>
  <c r="BK1678"/>
  <c r="BK1521"/>
  <c r="BK1078"/>
  <c r="BK922"/>
  <c r="K396"/>
  <c r="BF396"/>
  <c r="K231"/>
  <c r="BF231"/>
  <c r="BK2172"/>
  <c r="BK1981"/>
  <c r="BK1859"/>
  <c r="BK1806"/>
  <c r="BK1476"/>
  <c r="BK1212"/>
  <c r="BK996"/>
  <c r="BK425"/>
  <c r="BK2253"/>
  <c r="BK2166"/>
  <c r="BK1969"/>
  <c r="BK1900"/>
  <c r="BK1782"/>
  <c r="BK1431"/>
  <c r="BK1242"/>
  <c r="BK971"/>
  <c r="BK489"/>
  <c r="BK308"/>
  <c r="BK2002"/>
  <c r="BK1896"/>
  <c r="BK1769"/>
  <c r="BK1350"/>
  <c r="K910"/>
  <c r="BF910"/>
  <c r="BK650"/>
  <c r="K333"/>
  <c r="BF333"/>
  <c r="BK173"/>
  <c r="BK1865"/>
  <c r="BK1691"/>
  <c r="BK1267"/>
  <c r="BK984"/>
  <c r="K461"/>
  <c r="BF461"/>
  <c i="3" r="Q124"/>
  <c r="K126"/>
  <c r="BK126"/>
  <c i="4" r="R2245"/>
  <c r="R2068"/>
  <c r="Q1985"/>
  <c r="R1871"/>
  <c r="R1858"/>
  <c r="Q1757"/>
  <c r="Q1540"/>
  <c r="Q1436"/>
  <c r="Q1152"/>
  <c r="Q996"/>
  <c r="Q910"/>
  <c r="Q770"/>
  <c i="6" r="BK1370"/>
  <c r="K659"/>
  <c r="BF659"/>
  <c r="K340"/>
  <c r="BF340"/>
  <c r="BK2262"/>
  <c r="BK2165"/>
  <c r="BK2068"/>
  <c r="BK1893"/>
  <c r="BK1798"/>
  <c r="K1559"/>
  <c r="BF1559"/>
  <c r="K1364"/>
  <c r="BF1364"/>
  <c r="BK1048"/>
  <c r="K323"/>
  <c r="BF323"/>
  <c r="K2204"/>
  <c r="BF2204"/>
  <c r="K1912"/>
  <c r="BF1912"/>
  <c r="BK1512"/>
  <c r="K1078"/>
  <c r="BF1078"/>
  <c r="BK637"/>
  <c r="K186"/>
  <c r="BF186"/>
  <c r="BK1877"/>
  <c r="K1529"/>
  <c r="BF1529"/>
  <c r="K1205"/>
  <c r="BF1205"/>
  <c r="BK978"/>
  <c r="K440"/>
  <c r="BF440"/>
  <c i="7" r="Q128"/>
  <c r="K128"/>
  <c r="BF128"/>
  <c i="8" r="F38"/>
  <c i="1" r="BE101"/>
  <c i="10" r="K36"/>
  <c i="1" r="AY103"/>
  <c i="11" r="Q125"/>
  <c r="BK130"/>
  <c r="K133"/>
  <c r="BF133"/>
  <c i="2" r="R926"/>
  <c r="R776"/>
  <c r="Q692"/>
  <c r="R489"/>
  <c r="R391"/>
  <c r="R349"/>
  <c r="R342"/>
  <c r="R261"/>
  <c r="R217"/>
  <c r="K761"/>
  <c r="R645"/>
  <c r="Q548"/>
  <c r="Q408"/>
  <c r="R358"/>
  <c r="Q336"/>
  <c r="Q272"/>
  <c r="R212"/>
  <c r="Q179"/>
  <c r="Q2330"/>
  <c r="R2317"/>
  <c r="R2263"/>
  <c r="Q2261"/>
  <c r="R2258"/>
  <c r="R2254"/>
  <c r="R2250"/>
  <c r="R2241"/>
  <c r="Q2219"/>
  <c r="Q2201"/>
  <c r="R2177"/>
  <c r="R2170"/>
  <c r="Q2166"/>
  <c r="R2147"/>
  <c r="Q2142"/>
  <c r="R2131"/>
  <c r="R2118"/>
  <c r="R2104"/>
  <c r="R2098"/>
  <c r="Q2093"/>
  <c r="R2065"/>
  <c r="R2040"/>
  <c r="R2023"/>
  <c r="R2010"/>
  <c r="Q2002"/>
  <c r="Q1993"/>
  <c r="R1987"/>
  <c r="Q1982"/>
  <c r="R1978"/>
  <c r="Q1969"/>
  <c r="R1955"/>
  <c r="R1944"/>
  <c r="Q1931"/>
  <c r="Q1922"/>
  <c r="Q1909"/>
  <c r="R1899"/>
  <c r="Q1892"/>
  <c r="R1889"/>
  <c r="R1885"/>
  <c r="Q1878"/>
  <c r="Q1871"/>
  <c r="R1864"/>
  <c r="R1857"/>
  <c r="R1850"/>
  <c r="Q1834"/>
  <c r="Q1825"/>
  <c r="Q1822"/>
  <c r="R1811"/>
  <c r="R1800"/>
  <c r="R1782"/>
  <c r="R1764"/>
  <c r="R1752"/>
  <c r="R1732"/>
  <c r="R1709"/>
  <c r="Q1678"/>
  <c r="R1668"/>
  <c r="Q1657"/>
  <c r="Q1644"/>
  <c r="Q1620"/>
  <c r="Q1604"/>
  <c r="Q1588"/>
  <c r="R1559"/>
  <c r="R1552"/>
  <c r="R1540"/>
  <c r="Q1529"/>
  <c r="R1512"/>
  <c r="R1497"/>
  <c r="Q1485"/>
  <c r="Q1475"/>
  <c r="R1453"/>
  <c r="R1439"/>
  <c r="Q1431"/>
  <c r="Q1413"/>
  <c r="R1401"/>
  <c r="R1388"/>
  <c r="R1383"/>
  <c r="R1373"/>
  <c r="R1369"/>
  <c r="Q1364"/>
  <c r="Q1355"/>
  <c r="R1350"/>
  <c r="R1255"/>
  <c r="Q1242"/>
  <c r="R1212"/>
  <c r="Q1198"/>
  <c r="R1162"/>
  <c r="R1136"/>
  <c r="Q1114"/>
  <c r="R1090"/>
  <c r="Q1063"/>
  <c r="Q1032"/>
  <c r="R1019"/>
  <c r="R1005"/>
  <c r="Q999"/>
  <c r="Q992"/>
  <c r="R978"/>
  <c r="R974"/>
  <c r="R970"/>
  <c r="Q954"/>
  <c r="Q935"/>
  <c r="Q922"/>
  <c r="R910"/>
  <c r="R794"/>
  <c r="Q650"/>
  <c r="R484"/>
  <c r="Q425"/>
  <c r="Q387"/>
  <c r="R352"/>
  <c r="R339"/>
  <c r="R224"/>
  <c r="Q186"/>
  <c r="R157"/>
  <c r="Q761"/>
  <c r="R650"/>
  <c r="Q489"/>
  <c r="Q412"/>
  <c r="Q347"/>
  <c r="Q333"/>
  <c r="Q301"/>
  <c r="R186"/>
  <c r="Q953"/>
  <c r="R867"/>
  <c r="BK2330"/>
  <c r="BK2241"/>
  <c r="BK2147"/>
  <c r="BK2093"/>
  <c r="BK1993"/>
  <c r="BK1673"/>
  <c r="BK1497"/>
  <c r="BK956"/>
  <c r="BK412"/>
  <c r="BK314"/>
  <c r="BK2259"/>
  <c r="BK2083"/>
  <c r="BK1885"/>
  <c r="BK1709"/>
  <c r="BK1540"/>
  <c r="BK1178"/>
  <c r="BK778"/>
  <c r="K358"/>
  <c r="BF358"/>
  <c r="K157"/>
  <c r="BF157"/>
  <c r="BK2131"/>
  <c r="BK1985"/>
  <c r="BK1793"/>
  <c r="BK1567"/>
  <c r="BK1357"/>
  <c r="BK978"/>
  <c r="BK723"/>
  <c r="BK341"/>
  <c r="BK2312"/>
  <c r="BK2102"/>
  <c r="BK1982"/>
  <c r="BK1908"/>
  <c r="BK1870"/>
  <c r="BK1746"/>
  <c r="BK1495"/>
  <c r="BK1037"/>
  <c r="BK953"/>
  <c r="K631"/>
  <c r="BF631"/>
  <c r="K323"/>
  <c r="BF323"/>
  <c r="BK2177"/>
  <c r="BK1991"/>
  <c r="BK1884"/>
  <c r="BK1823"/>
  <c r="BK1575"/>
  <c r="BK1407"/>
  <c r="BK1368"/>
  <c r="BK1019"/>
  <c r="K743"/>
  <c r="BF743"/>
  <c r="BK210"/>
  <c r="BK2260"/>
  <c r="BK2187"/>
  <c r="BK1989"/>
  <c r="BK1475"/>
  <c r="BK1255"/>
  <c r="BK1144"/>
  <c r="BK905"/>
  <c r="K659"/>
  <c r="BF659"/>
  <c r="K395"/>
  <c r="BF395"/>
  <c r="BK2040"/>
  <c r="BK1834"/>
  <c r="BK1401"/>
  <c r="BK1005"/>
  <c r="K823"/>
  <c r="BF823"/>
  <c r="K478"/>
  <c r="BF478"/>
  <c r="BK272"/>
  <c r="BK1872"/>
  <c r="BK1833"/>
  <c r="BK1483"/>
  <c r="BK1162"/>
  <c r="BK954"/>
  <c r="BK417"/>
  <c i="3" r="R130"/>
  <c r="Q130"/>
  <c i="4" r="Q2326"/>
  <c r="BK2156"/>
  <c r="R2015"/>
  <c r="Q1912"/>
  <c r="R1859"/>
  <c r="Q1855"/>
  <c r="Q1649"/>
  <c r="R1495"/>
  <c r="Q1407"/>
  <c r="R1099"/>
  <c r="Q974"/>
  <c r="R951"/>
  <c r="Q740"/>
  <c r="R484"/>
  <c r="R461"/>
  <c r="R378"/>
  <c r="Q339"/>
  <c r="Q275"/>
  <c r="Q171"/>
  <c r="R2258"/>
  <c r="Q2250"/>
  <c r="R2214"/>
  <c r="R2156"/>
  <c r="Q2131"/>
  <c r="Q1972"/>
  <c r="R1900"/>
  <c r="R1878"/>
  <c r="Q1824"/>
  <c r="Q1721"/>
  <c r="R1567"/>
  <c r="Q1485"/>
  <c r="R1406"/>
  <c r="R1353"/>
  <c r="R1198"/>
  <c r="Q1010"/>
  <c r="Q978"/>
  <c r="Q917"/>
  <c r="R776"/>
  <c r="R656"/>
  <c r="Q461"/>
  <c r="Q417"/>
  <c r="R340"/>
  <c r="R261"/>
  <c r="R195"/>
  <c r="Q1987"/>
  <c r="R1892"/>
  <c r="R1886"/>
  <c r="Q1877"/>
  <c r="Q1762"/>
  <c r="Q1709"/>
  <c r="R1535"/>
  <c r="R1393"/>
  <c r="R1355"/>
  <c r="R1090"/>
  <c r="Q1012"/>
  <c r="BK955"/>
  <c r="Q823"/>
  <c r="R451"/>
  <c r="R395"/>
  <c r="R347"/>
  <c r="R339"/>
  <c r="R308"/>
  <c r="Q163"/>
  <c r="R2257"/>
  <c r="R2219"/>
  <c r="R2182"/>
  <c r="Q2142"/>
  <c r="Q2018"/>
  <c r="Q1969"/>
  <c r="Q1890"/>
  <c r="Q1833"/>
  <c r="R1793"/>
  <c r="Q1588"/>
  <c r="Q1425"/>
  <c r="R1401"/>
  <c r="Q1212"/>
  <c r="Q1019"/>
  <c r="Q953"/>
  <c r="R855"/>
  <c r="Q637"/>
  <c r="R425"/>
  <c r="R387"/>
  <c r="R323"/>
  <c r="R212"/>
  <c r="R171"/>
  <c r="R2263"/>
  <c r="R2260"/>
  <c r="Q2174"/>
  <c r="Q2083"/>
  <c r="R1995"/>
  <c r="Q1908"/>
  <c r="Q1801"/>
  <c r="R1721"/>
  <c r="Q1635"/>
  <c r="Q1481"/>
  <c r="R1391"/>
  <c r="Q1187"/>
  <c r="R1109"/>
  <c r="R992"/>
  <c r="Q905"/>
  <c r="Q555"/>
  <c r="Q338"/>
  <c r="Q249"/>
  <c r="R167"/>
  <c r="R2145"/>
  <c r="Q2098"/>
  <c r="Q2031"/>
  <c r="R1982"/>
  <c r="Q1931"/>
  <c r="Q1889"/>
  <c r="R1855"/>
  <c r="R1825"/>
  <c r="Q1668"/>
  <c r="Q1497"/>
  <c r="Q1350"/>
  <c r="R1187"/>
  <c r="Q1032"/>
  <c r="R984"/>
  <c r="R912"/>
  <c r="Q718"/>
  <c r="Q484"/>
  <c r="BK400"/>
  <c r="R344"/>
  <c r="Q200"/>
  <c r="R2177"/>
  <c r="Q2147"/>
  <c r="R2083"/>
  <c r="R2031"/>
  <c r="R1989"/>
  <c r="R1948"/>
  <c r="Q1899"/>
  <c r="Q1825"/>
  <c r="R1604"/>
  <c r="Q1529"/>
  <c r="Q1431"/>
  <c r="R1369"/>
  <c r="Q1136"/>
  <c r="R1063"/>
  <c r="Q924"/>
  <c r="Q790"/>
  <c r="R489"/>
  <c r="R2165"/>
  <c r="R2118"/>
  <c r="R2018"/>
  <c r="R1798"/>
  <c r="Q1685"/>
  <c r="Q1644"/>
  <c r="R1453"/>
  <c r="Q1370"/>
  <c r="Q1099"/>
  <c r="Q992"/>
  <c r="R924"/>
  <c r="Q786"/>
  <c r="Q425"/>
  <c r="R346"/>
  <c r="R295"/>
  <c r="R238"/>
  <c r="BK2253"/>
  <c r="K2162"/>
  <c r="BF2162"/>
  <c r="BK1995"/>
  <c r="BK1893"/>
  <c r="K1665"/>
  <c r="BF1665"/>
  <c r="K1246"/>
  <c r="BF1246"/>
  <c r="BK996"/>
  <c r="BK786"/>
  <c r="BK378"/>
  <c r="K205"/>
  <c r="BF205"/>
  <c r="K2241"/>
  <c r="BF2241"/>
  <c r="BK2119"/>
  <c r="BK2010"/>
  <c r="BK1982"/>
  <c r="K1907"/>
  <c r="BF1907"/>
  <c r="BK1877"/>
  <c r="K1721"/>
  <c r="BF1721"/>
  <c r="BK1512"/>
  <c i="2" r="Q905"/>
  <c r="Q737"/>
  <c r="R413"/>
  <c r="R343"/>
  <c r="Q275"/>
  <c r="R798"/>
  <c r="Q659"/>
  <c r="Q422"/>
  <c r="Q339"/>
  <c r="Q217"/>
  <c r="Q2328"/>
  <c r="Q2265"/>
  <c r="R2260"/>
  <c r="R2257"/>
  <c r="R2253"/>
  <c r="Q2241"/>
  <c r="R2204"/>
  <c r="Q2182"/>
  <c r="R2165"/>
  <c r="Q2149"/>
  <c r="R2136"/>
  <c r="Q2122"/>
  <c r="Q2104"/>
  <c r="Q2083"/>
  <c r="R2058"/>
  <c r="Q2033"/>
  <c r="Q2015"/>
  <c r="R1995"/>
  <c r="Q1989"/>
  <c r="R1980"/>
  <c r="R1969"/>
  <c r="Q1954"/>
  <c r="Q1944"/>
  <c r="Q1928"/>
  <c r="R1907"/>
  <c r="R1896"/>
  <c r="R1890"/>
  <c r="R1886"/>
  <c r="R1872"/>
  <c r="Q1864"/>
  <c r="Q1856"/>
  <c r="R1833"/>
  <c r="R1823"/>
  <c r="R1806"/>
  <c r="Q1782"/>
  <c r="Q1752"/>
  <c r="R1723"/>
  <c r="Q1685"/>
  <c r="Q1665"/>
  <c r="Q1540"/>
  <c r="Q1495"/>
  <c r="R1476"/>
  <c r="R1447"/>
  <c r="R1436"/>
  <c r="Q1419"/>
  <c r="Q1406"/>
  <c r="Q1391"/>
  <c r="R1380"/>
  <c r="Q1369"/>
  <c r="Q1361"/>
  <c r="R1267"/>
  <c r="Q1246"/>
  <c r="Q1212"/>
  <c r="R1178"/>
  <c r="Q1144"/>
  <c r="Q1119"/>
  <c r="Q1094"/>
  <c r="Q1078"/>
  <c r="R1037"/>
  <c r="Q1025"/>
  <c r="Q1010"/>
  <c r="R996"/>
  <c r="R984"/>
  <c r="Q974"/>
  <c r="Q956"/>
  <c r="Q951"/>
  <c r="R924"/>
  <c r="R912"/>
  <c r="Q823"/>
  <c r="R659"/>
  <c r="R451"/>
  <c r="Q384"/>
  <c r="R346"/>
  <c r="R297"/>
  <c r="Q212"/>
  <c r="R173"/>
  <c r="K776"/>
  <c r="R723"/>
  <c r="Q637"/>
  <c r="R430"/>
  <c r="K387"/>
  <c r="R338"/>
  <c r="R282"/>
  <c r="R171"/>
  <c r="R905"/>
  <c r="R205"/>
  <c r="BK2258"/>
  <c r="BK2162"/>
  <c r="BK2113"/>
  <c r="BK1925"/>
  <c r="BK1588"/>
  <c r="BK1063"/>
  <c r="K926"/>
  <c r="BF926"/>
  <c r="BK555"/>
  <c r="K295"/>
  <c r="BF295"/>
  <c r="BK2257"/>
  <c r="BK1944"/>
  <c r="BK1800"/>
  <c r="BK1523"/>
  <c r="BK1250"/>
  <c r="BK563"/>
  <c r="K348"/>
  <c r="BF348"/>
  <c r="BK2265"/>
  <c r="BK2058"/>
  <c r="BK1893"/>
  <c r="BK1741"/>
  <c r="BK1419"/>
  <c r="BK1012"/>
  <c r="BK798"/>
  <c r="K254"/>
  <c r="BF254"/>
  <c r="BK163"/>
  <c r="BK2134"/>
  <c r="BK1972"/>
  <c r="BK1892"/>
  <c r="BK1856"/>
  <c r="BK1559"/>
  <c r="BK1246"/>
  <c r="BK997"/>
  <c r="K876"/>
  <c r="BF876"/>
  <c r="K378"/>
  <c r="BF378"/>
  <c r="K290"/>
  <c r="BF290"/>
  <c r="BK2136"/>
  <c r="BK1899"/>
  <c r="BK1825"/>
  <c r="BK1547"/>
  <c r="BK1388"/>
  <c r="BK1090"/>
  <c r="K764"/>
  <c r="BF764"/>
  <c r="K261"/>
  <c r="BF261"/>
  <c r="BK2256"/>
  <c r="BK2170"/>
  <c r="BK1980"/>
  <c r="BK1909"/>
  <c r="BK1828"/>
  <c r="BK1373"/>
  <c r="BK1219"/>
  <c r="BK992"/>
  <c r="K737"/>
  <c r="BF737"/>
  <c r="BK336"/>
  <c r="BK1987"/>
  <c r="BK1891"/>
  <c r="BK1465"/>
  <c r="BK1231"/>
  <c r="K931"/>
  <c r="BF931"/>
  <c r="BK548"/>
  <c r="BK340"/>
  <c r="K200"/>
  <c r="BF200"/>
  <c r="BK1850"/>
  <c r="BK1649"/>
  <c r="BK1205"/>
  <c r="BK970"/>
  <c r="K391"/>
  <c r="BF391"/>
  <c i="3" r="R128"/>
  <c r="R126"/>
  <c i="4" r="R2317"/>
  <c r="Q2177"/>
  <c r="Q2033"/>
  <c r="Q1979"/>
  <c r="Q1891"/>
  <c r="R1843"/>
  <c r="Q1665"/>
  <c r="R1556"/>
  <c r="Q1444"/>
  <c r="Q1178"/>
  <c r="R999"/>
  <c r="R952"/>
  <c r="R761"/>
  <c r="R478"/>
  <c r="R404"/>
  <c r="Q343"/>
  <c r="R282"/>
  <c r="R150"/>
  <c r="Q2254"/>
  <c r="Q2219"/>
  <c r="Q2182"/>
  <c r="Q2149"/>
  <c r="R2065"/>
  <c r="Q1981"/>
  <c r="R1925"/>
  <c r="R1899"/>
  <c r="Q1884"/>
  <c r="Q1859"/>
  <c r="Q1823"/>
  <c r="Q1812"/>
  <c r="R1596"/>
  <c r="R1523"/>
  <c r="R1483"/>
  <c r="Q1419"/>
  <c r="Q1355"/>
  <c r="Q1119"/>
  <c r="Q988"/>
  <c r="Q984"/>
  <c r="R931"/>
  <c r="R823"/>
  <c r="R764"/>
  <c r="Q645"/>
  <c r="Q451"/>
  <c r="R358"/>
  <c r="R338"/>
  <c r="R272"/>
  <c r="Q254"/>
  <c r="K2040"/>
  <c r="R1969"/>
  <c r="Q1925"/>
  <c r="R1890"/>
  <c r="Q1879"/>
  <c r="R1865"/>
  <c r="Q1811"/>
  <c r="R1732"/>
  <c r="R1559"/>
  <c r="Q1552"/>
  <c r="R1521"/>
  <c r="R1439"/>
  <c r="R1361"/>
  <c r="Q1094"/>
  <c r="Q1070"/>
  <c r="R1005"/>
  <c r="R953"/>
  <c r="Q782"/>
  <c r="R770"/>
  <c r="Q571"/>
  <c r="Q384"/>
  <c r="Q350"/>
  <c r="R343"/>
  <c r="R333"/>
  <c r="Q205"/>
  <c r="K2328"/>
  <c r="R2259"/>
  <c r="Q2256"/>
  <c r="Q2204"/>
  <c r="R2170"/>
  <c r="R2162"/>
  <c r="R2133"/>
  <c r="Q1995"/>
  <c r="Q1947"/>
  <c r="Q1892"/>
  <c r="Q1857"/>
  <c r="R1806"/>
  <c r="R1762"/>
  <c r="Q1662"/>
  <c r="R1485"/>
  <c r="R1413"/>
  <c r="Q1364"/>
  <c r="Q1219"/>
  <c r="Q1144"/>
  <c r="R988"/>
  <c r="R935"/>
  <c r="R798"/>
  <c r="Q773"/>
  <c r="R571"/>
  <c r="R430"/>
  <c r="R396"/>
  <c r="R348"/>
  <c r="R336"/>
  <c r="Q308"/>
  <c r="Q210"/>
  <c r="R173"/>
  <c r="Q2328"/>
  <c r="Q2261"/>
  <c r="Q2239"/>
  <c r="Q2162"/>
  <c r="Q2134"/>
  <c r="R2098"/>
  <c r="Q2040"/>
  <c r="R1947"/>
  <c r="Q1887"/>
  <c r="Q1817"/>
  <c r="Q1764"/>
  <c r="R1746"/>
  <c r="R1665"/>
  <c r="R1654"/>
  <c r="R1512"/>
  <c r="R1431"/>
  <c r="R1357"/>
  <c r="Q1198"/>
  <c r="R1136"/>
  <c r="Q1063"/>
  <c r="Q922"/>
  <c r="Q798"/>
  <c r="R723"/>
  <c r="R345"/>
  <c r="Q314"/>
  <c r="Q282"/>
  <c r="Q217"/>
  <c r="R2227"/>
  <c r="BK2134"/>
  <c r="R2102"/>
  <c r="R2093"/>
  <c r="Q1993"/>
  <c r="R1979"/>
  <c r="Q1901"/>
  <c r="R1884"/>
  <c r="R1850"/>
  <c r="R1811"/>
  <c r="Q1678"/>
  <c r="Q1657"/>
  <c r="R1552"/>
  <c r="Q1391"/>
  <c r="Q1250"/>
  <c r="R1170"/>
  <c r="R1010"/>
  <c r="R996"/>
  <c r="Q951"/>
  <c r="R790"/>
  <c r="Q737"/>
  <c r="R637"/>
  <c r="Q548"/>
  <c r="Q396"/>
  <c r="Q387"/>
  <c r="R224"/>
  <c r="Q150"/>
  <c r="R2174"/>
  <c r="Q2166"/>
  <c r="R2104"/>
  <c r="R2096"/>
  <c r="R2023"/>
  <c r="Q1991"/>
  <c r="R1978"/>
  <c r="Q1941"/>
  <c r="R1912"/>
  <c r="R1864"/>
  <c r="Q1828"/>
  <c r="Q1746"/>
  <c r="R1575"/>
  <c r="Q1512"/>
  <c r="Q1413"/>
  <c r="Q1388"/>
  <c r="Q1361"/>
  <c r="R1178"/>
  <c r="Q1083"/>
  <c r="Q1037"/>
  <c r="R954"/>
  <c r="Q868"/>
  <c r="R827"/>
  <c r="Q631"/>
  <c r="R2201"/>
  <c r="R2142"/>
  <c r="R2100"/>
  <c r="R2033"/>
  <c r="R1893"/>
  <c r="R1801"/>
  <c r="Q1752"/>
  <c r="R1691"/>
  <c r="R1649"/>
  <c r="R1465"/>
  <c r="R1447"/>
  <c r="R1379"/>
  <c r="Q1162"/>
  <c r="R1070"/>
  <c r="Q1003"/>
  <c r="Q956"/>
  <c r="R876"/>
  <c r="Q764"/>
  <c r="Q412"/>
  <c r="R350"/>
  <c r="Q341"/>
  <c r="R285"/>
  <c r="R193"/>
  <c r="K2262"/>
  <c r="BF2262"/>
  <c r="BK2182"/>
  <c r="K2145"/>
  <c r="BF2145"/>
  <c r="K2018"/>
  <c r="BF2018"/>
  <c r="K1972"/>
  <c r="BF1972"/>
  <c r="K1890"/>
  <c r="BF1890"/>
  <c r="BK1859"/>
  <c r="BK1612"/>
  <c r="BK1406"/>
  <c r="BK1361"/>
  <c r="BK1178"/>
  <c r="K924"/>
  <c r="BF924"/>
  <c r="K637"/>
  <c r="BF637"/>
  <c r="K461"/>
  <c r="BF461"/>
  <c r="K344"/>
  <c r="BF344"/>
  <c r="BK2317"/>
  <c r="K2239"/>
  <c r="BF2239"/>
  <c r="K2170"/>
  <c r="BF2170"/>
  <c r="K2131"/>
  <c r="BF2131"/>
  <c r="BK2043"/>
  <c r="K1987"/>
  <c r="BF1987"/>
  <c r="BK1922"/>
  <c r="K1896"/>
  <c r="BF1896"/>
  <c r="K1884"/>
  <c r="BF1884"/>
  <c r="BK1801"/>
  <c r="BK1644"/>
  <c r="BK1547"/>
  <c r="K1393"/>
  <c r="BF1393"/>
  <c r="BK1383"/>
  <c r="K1242"/>
  <c r="BF1242"/>
  <c r="BK1070"/>
  <c r="K910"/>
  <c r="BF910"/>
  <c r="BK764"/>
  <c r="K361"/>
  <c r="BF361"/>
  <c r="K323"/>
  <c r="BF323"/>
  <c r="K254"/>
  <c r="BF254"/>
  <c r="K179"/>
  <c r="BF179"/>
  <c r="BK2265"/>
  <c r="K2261"/>
  <c r="BF2261"/>
  <c r="K2219"/>
  <c r="BF2219"/>
  <c r="K2149"/>
  <c r="BF2149"/>
  <c r="K2118"/>
  <c r="BF2118"/>
  <c r="K2083"/>
  <c r="BF2083"/>
  <c r="BK1985"/>
  <c r="K1928"/>
  <c r="BF1928"/>
  <c r="BK1828"/>
  <c r="K1691"/>
  <c r="BF1691"/>
  <c r="BK1635"/>
  <c r="K1552"/>
  <c r="BF1552"/>
  <c r="BK1483"/>
  <c r="BK1439"/>
  <c r="K1187"/>
  <c r="BF1187"/>
  <c r="BK1109"/>
  <c r="K922"/>
  <c r="BF922"/>
  <c r="BK740"/>
  <c r="K440"/>
  <c r="BF440"/>
  <c r="BK308"/>
  <c r="BK212"/>
  <c r="K2177"/>
  <c r="BF2177"/>
  <c r="K1980"/>
  <c r="BF1980"/>
  <c r="BK1944"/>
  <c r="K1872"/>
  <c r="BF1872"/>
  <c r="BK1833"/>
  <c r="K1764"/>
  <c r="BF1764"/>
  <c r="K1465"/>
  <c r="BF1465"/>
  <c r="K1379"/>
  <c r="BF1379"/>
  <c r="BK1267"/>
  <c r="BK1063"/>
  <c r="K956"/>
  <c r="BF956"/>
  <c r="BK951"/>
  <c r="BK1908"/>
  <c r="BK1858"/>
  <c r="BK1364"/>
  <c r="BK1094"/>
  <c r="BK952"/>
  <c r="BK876"/>
  <c r="K408"/>
  <c r="BF408"/>
  <c r="BK249"/>
  <c r="BK2122"/>
  <c r="BK1981"/>
  <c r="K1806"/>
  <c r="BF1806"/>
  <c r="K1575"/>
  <c r="BF1575"/>
  <c r="BK1368"/>
  <c r="BK1090"/>
  <c r="K1003"/>
  <c r="BF1003"/>
  <c r="BK953"/>
  <c r="BK656"/>
  <c r="K478"/>
  <c r="BF478"/>
  <c r="BK337"/>
  <c r="K217"/>
  <c r="BF217"/>
  <c r="BK150"/>
  <c i="5" r="Q124"/>
  <c r="R124"/>
  <c r="BK126"/>
  <c i="6" r="R2249"/>
  <c r="Q2162"/>
  <c r="R2134"/>
  <c r="Q2058"/>
  <c r="R2033"/>
  <c r="Q2001"/>
  <c r="Q1979"/>
  <c r="R1431"/>
  <c r="Q1373"/>
  <c r="Q1364"/>
  <c r="R1170"/>
  <c r="Q1026"/>
  <c r="Q988"/>
  <c r="Q926"/>
  <c r="Q823"/>
  <c r="Q740"/>
  <c r="Q571"/>
  <c r="R400"/>
  <c r="R345"/>
  <c r="Q217"/>
  <c r="R2165"/>
  <c r="R2118"/>
  <c r="R1985"/>
  <c r="Q1941"/>
  <c r="Q1891"/>
  <c r="Q1872"/>
  <c r="Q1825"/>
  <c r="Q1741"/>
  <c r="Q1649"/>
  <c r="R1485"/>
  <c r="Q1250"/>
  <c r="Q1070"/>
  <c r="R999"/>
  <c r="Q924"/>
  <c r="Q718"/>
  <c r="Q478"/>
  <c r="R422"/>
  <c r="R346"/>
  <c r="R333"/>
  <c r="Q210"/>
  <c r="R2253"/>
  <c r="Q2147"/>
  <c r="Q2083"/>
  <c r="R2007"/>
  <c r="R1948"/>
  <c r="R1890"/>
  <c r="R1856"/>
  <c r="Q1800"/>
  <c r="Q1709"/>
  <c r="Q1567"/>
  <c r="Q1425"/>
  <c r="R1361"/>
  <c r="R1178"/>
  <c r="Q974"/>
  <c r="Q912"/>
  <c r="Q412"/>
  <c r="Q336"/>
  <c r="Q193"/>
  <c r="R2245"/>
  <c r="R2172"/>
  <c r="Q2156"/>
  <c r="R1962"/>
  <c r="R1925"/>
  <c r="Q1893"/>
  <c r="R1886"/>
  <c r="R1824"/>
  <c r="Q1752"/>
  <c r="Q1559"/>
  <c r="R1388"/>
  <c r="R1212"/>
  <c r="R1083"/>
  <c r="Q1012"/>
  <c r="Q956"/>
  <c r="R665"/>
  <c r="R349"/>
  <c r="Q290"/>
  <c r="Q2254"/>
  <c r="Q2167"/>
  <c r="R1909"/>
  <c r="R1899"/>
  <c r="Q1834"/>
  <c r="R1612"/>
  <c r="Q1552"/>
  <c r="R1436"/>
  <c r="Q1380"/>
  <c r="Q1170"/>
  <c r="Q1099"/>
  <c r="R978"/>
  <c r="Q905"/>
  <c r="Q564"/>
  <c r="Q361"/>
  <c r="R261"/>
  <c r="R2239"/>
  <c r="R2136"/>
  <c r="R2102"/>
  <c r="R2065"/>
  <c r="K1989"/>
  <c r="Q1931"/>
  <c r="R1888"/>
  <c r="Q1793"/>
  <c r="Q1762"/>
  <c r="Q1662"/>
  <c r="Q1431"/>
  <c r="Q1353"/>
  <c r="Q1219"/>
  <c r="R931"/>
  <c r="R659"/>
  <c r="Q422"/>
  <c r="Q341"/>
  <c r="Q233"/>
  <c r="R150"/>
  <c r="Q2149"/>
  <c r="R2083"/>
  <c r="Q2018"/>
  <c r="R1978"/>
  <c r="R1896"/>
  <c r="Q1877"/>
  <c r="R1806"/>
  <c r="R1723"/>
  <c r="R1662"/>
  <c r="R1649"/>
  <c r="R1552"/>
  <c r="Q1531"/>
  <c r="Q1483"/>
  <c r="R1393"/>
  <c r="Q1246"/>
  <c r="R1114"/>
  <c r="R1063"/>
  <c r="K988"/>
  <c r="R952"/>
  <c r="R876"/>
  <c r="R778"/>
  <c r="R740"/>
  <c r="R637"/>
  <c r="Q484"/>
  <c r="R396"/>
  <c r="R358"/>
  <c r="Q338"/>
  <c r="R282"/>
  <c r="R212"/>
  <c r="Q186"/>
  <c r="R2330"/>
  <c r="R2326"/>
  <c r="R2312"/>
  <c r="R2263"/>
  <c r="R2261"/>
  <c r="R2259"/>
  <c r="Q2256"/>
  <c r="R2182"/>
  <c r="Q2142"/>
  <c r="Q2102"/>
  <c r="R1980"/>
  <c r="Q1961"/>
  <c r="Q1896"/>
  <c r="Q1879"/>
  <c r="R1864"/>
  <c r="K1859"/>
  <c r="Q1843"/>
  <c r="R1833"/>
  <c r="R1811"/>
  <c r="R1798"/>
  <c r="Q1782"/>
  <c r="Q1732"/>
  <c r="Q1723"/>
  <c r="R1721"/>
  <c r="R1715"/>
  <c r="K1709"/>
  <c r="Q1685"/>
  <c r="R1678"/>
  <c r="R1668"/>
  <c r="Q1620"/>
  <c r="Q1575"/>
  <c r="R1535"/>
  <c r="R1521"/>
  <c r="Q1485"/>
  <c r="R1481"/>
  <c r="R1476"/>
  <c r="Q1465"/>
  <c r="Q1444"/>
  <c r="R1439"/>
  <c r="Q1436"/>
  <c r="R1383"/>
  <c r="R1373"/>
  <c r="Q1370"/>
  <c r="Q1350"/>
  <c r="R1246"/>
  <c r="Q1152"/>
  <c r="Q1109"/>
  <c r="R1090"/>
  <c r="R1078"/>
  <c r="Q1025"/>
  <c r="R1010"/>
  <c r="Q999"/>
  <c r="R990"/>
  <c r="Q952"/>
  <c r="R935"/>
  <c r="R917"/>
  <c r="Q916"/>
  <c r="Q910"/>
  <c r="Q867"/>
  <c r="Q778"/>
  <c r="R776"/>
  <c r="Q548"/>
  <c r="Q489"/>
  <c r="BK484"/>
  <c r="Q404"/>
  <c r="Q396"/>
  <c r="R361"/>
  <c r="Q358"/>
  <c r="Q350"/>
  <c r="Q346"/>
  <c r="Q337"/>
  <c r="Q333"/>
  <c r="R290"/>
  <c r="Q231"/>
  <c r="Q179"/>
  <c r="R167"/>
  <c r="BK2261"/>
  <c r="BK2187"/>
  <c r="K2174"/>
  <c r="BF2174"/>
  <c r="BK2104"/>
  <c r="BK2043"/>
  <c r="BK1989"/>
  <c r="K1982"/>
  <c r="BF1982"/>
  <c r="BK1890"/>
  <c r="K1872"/>
  <c r="BF1872"/>
  <c r="BK1764"/>
  <c r="K1662"/>
  <c r="BF1662"/>
  <c r="K1649"/>
  <c r="BF1649"/>
  <c r="K1436"/>
  <c r="BF1436"/>
  <c r="BK1383"/>
  <c r="BK1369"/>
  <c r="K1026"/>
  <c r="BF1026"/>
  <c r="BK971"/>
  <c r="BK951"/>
  <c r="K905"/>
  <c r="BF905"/>
  <c r="K478"/>
  <c r="BF478"/>
  <c r="BK352"/>
  <c r="K179"/>
  <c r="BF179"/>
  <c r="BK2254"/>
  <c r="BK2249"/>
  <c r="K2166"/>
  <c r="BF2166"/>
  <c r="K2147"/>
  <c r="BF2147"/>
  <c r="BK2118"/>
  <c r="K1985"/>
  <c r="BF1985"/>
  <c r="K1947"/>
  <c r="BF1947"/>
  <c r="K1891"/>
  <c r="BF1891"/>
  <c r="BK1824"/>
  <c r="BK1811"/>
  <c r="K1757"/>
  <c r="BF1757"/>
  <c r="BK1678"/>
  <c r="K1425"/>
  <c r="BF1425"/>
  <c r="BK1406"/>
  <c r="K1250"/>
  <c r="BF1250"/>
  <c r="K1063"/>
  <c r="BF1063"/>
  <c r="BK1019"/>
  <c r="BK922"/>
  <c r="BK761"/>
  <c r="K650"/>
  <c r="BF650"/>
  <c r="K404"/>
  <c r="BF404"/>
  <c r="BK341"/>
  <c r="BK285"/>
  <c r="BK233"/>
  <c r="BK2312"/>
  <c r="K2259"/>
  <c r="BF2259"/>
  <c r="K2245"/>
  <c r="BF2245"/>
  <c r="BK2201"/>
  <c r="K2167"/>
  <c r="BF2167"/>
  <c r="BK2142"/>
  <c r="K2040"/>
  <c r="BF2040"/>
  <c r="BK1979"/>
  <c r="BK1948"/>
  <c r="K1870"/>
  <c r="BF1870"/>
  <c r="BK1828"/>
  <c r="BK1612"/>
  <c r="BK1481"/>
  <c r="BK1391"/>
  <c r="K1255"/>
  <c r="BF1255"/>
  <c r="BK1170"/>
  <c r="K1119"/>
  <c r="BF1119"/>
  <c r="K990"/>
  <c r="BF990"/>
  <c r="BK952"/>
  <c r="BK868"/>
  <c r="BK645"/>
  <c r="K430"/>
  <c r="BF430"/>
  <c r="K391"/>
  <c r="BF391"/>
  <c r="BK275"/>
  <c r="K210"/>
  <c r="BF210"/>
  <c r="BK2133"/>
  <c r="K1987"/>
  <c r="BF1987"/>
  <c r="BK1931"/>
  <c r="BK1892"/>
  <c r="BK1871"/>
  <c r="BK1746"/>
  <c r="K1465"/>
  <c r="BF1465"/>
  <c r="K1267"/>
  <c r="BF1267"/>
  <c r="K1070"/>
  <c r="BF1070"/>
  <c r="K999"/>
  <c r="BF999"/>
  <c r="K976"/>
  <c r="BF976"/>
  <c r="K876"/>
  <c r="BF876"/>
  <c r="BK770"/>
  <c r="K422"/>
  <c r="BF422"/>
  <c r="K297"/>
  <c r="BF297"/>
  <c r="BK2031"/>
  <c r="BK1928"/>
  <c r="BK935"/>
  <c r="K254"/>
  <c r="BF254"/>
  <c r="K2241"/>
  <c r="BF2241"/>
  <c r="BK2100"/>
  <c r="BK1981"/>
  <c r="K1856"/>
  <c r="BF1856"/>
  <c r="BK1654"/>
  <c r="K1459"/>
  <c r="BF1459"/>
  <c r="BK1198"/>
  <c r="BK798"/>
  <c r="K451"/>
  <c r="BF451"/>
  <c r="BK308"/>
  <c r="K2010"/>
  <c r="BF2010"/>
  <c r="K1715"/>
  <c r="BF1715"/>
  <c r="K1231"/>
  <c r="BF1231"/>
  <c r="K665"/>
  <c r="BF665"/>
  <c r="K384"/>
  <c r="BF384"/>
  <c r="BK2239"/>
  <c r="BK1855"/>
  <c r="BK1485"/>
  <c r="BK1090"/>
  <c r="BK827"/>
  <c r="BK395"/>
  <c i="7" r="Q130"/>
  <c r="R128"/>
  <c i="8" r="K36"/>
  <c i="10" r="Q121"/>
  <c i="11" r="R133"/>
  <c r="R129"/>
  <c r="K125"/>
  <c r="R132"/>
  <c r="BK137"/>
  <c r="BK127"/>
  <c i="7" l="1" r="V122"/>
  <c r="V121"/>
  <c i="2" r="R149"/>
  <c r="J98"/>
  <c r="X178"/>
  <c r="V429"/>
  <c r="V977"/>
  <c r="R1352"/>
  <c r="J107"/>
  <c r="Q1367"/>
  <c r="I110"/>
  <c r="V1378"/>
  <c r="R1378"/>
  <c r="J112"/>
  <c r="BK1558"/>
  <c r="K1558"/>
  <c r="K115"/>
  <c r="Q1558"/>
  <c r="I115"/>
  <c r="BK1827"/>
  <c r="K1827"/>
  <c r="K117"/>
  <c r="V1911"/>
  <c r="R1911"/>
  <c r="J118"/>
  <c r="T2130"/>
  <c r="X2130"/>
  <c r="V2176"/>
  <c r="BK2252"/>
  <c r="K2252"/>
  <c r="K124"/>
  <c r="V2252"/>
  <c r="R2252"/>
  <c r="J124"/>
  <c i="4" r="V178"/>
  <c r="T237"/>
  <c r="T335"/>
  <c r="V351"/>
  <c r="Q351"/>
  <c r="I102"/>
  <c r="R351"/>
  <c r="J102"/>
  <c r="X1367"/>
  <c r="X1378"/>
  <c r="R1392"/>
  <c r="J114"/>
  <c r="T1667"/>
  <c r="V1827"/>
  <c r="Q1911"/>
  <c r="I118"/>
  <c r="R1984"/>
  <c r="J119"/>
  <c r="Q2130"/>
  <c r="I121"/>
  <c r="Q2176"/>
  <c r="I123"/>
  <c r="V2264"/>
  <c i="6" r="X149"/>
  <c r="X178"/>
  <c r="Q237"/>
  <c r="I100"/>
  <c r="T335"/>
  <c r="X429"/>
  <c r="X977"/>
  <c r="V1352"/>
  <c r="Q1367"/>
  <c r="T1392"/>
  <c r="V1827"/>
  <c r="V1911"/>
  <c r="V1984"/>
  <c r="T2130"/>
  <c r="X2130"/>
  <c r="T2252"/>
  <c r="R2264"/>
  <c r="J125"/>
  <c i="9" r="X120"/>
  <c r="X119"/>
  <c r="X118"/>
  <c i="2" r="Q149"/>
  <c r="Q178"/>
  <c r="I99"/>
  <c r="R237"/>
  <c r="Q429"/>
  <c r="I104"/>
  <c r="BK973"/>
  <c r="K973"/>
  <c r="K105"/>
  <c r="V973"/>
  <c r="Q973"/>
  <c r="I105"/>
  <c r="Q1352"/>
  <c r="I107"/>
  <c r="BK1392"/>
  <c r="BK1667"/>
  <c r="K1667"/>
  <c r="K116"/>
  <c r="Q1827"/>
  <c r="I117"/>
  <c r="V1984"/>
  <c r="X2144"/>
  <c r="R2144"/>
  <c r="J122"/>
  <c r="BK2264"/>
  <c r="K2264"/>
  <c r="K125"/>
  <c i="4" r="V149"/>
  <c r="R149"/>
  <c r="R178"/>
  <c r="J99"/>
  <c r="R237"/>
  <c r="J100"/>
  <c r="X429"/>
  <c r="Q977"/>
  <c r="I106"/>
  <c r="Q1352"/>
  <c r="I107"/>
  <c r="T1367"/>
  <c r="Q1378"/>
  <c r="I112"/>
  <c r="X1392"/>
  <c r="X1558"/>
  <c r="X1667"/>
  <c r="X1827"/>
  <c r="V1911"/>
  <c r="T1984"/>
  <c r="X2130"/>
  <c r="V2144"/>
  <c r="R2252"/>
  <c r="J124"/>
  <c r="T2264"/>
  <c i="6" r="T149"/>
  <c r="V178"/>
  <c r="T237"/>
  <c r="V335"/>
  <c r="V351"/>
  <c r="Q351"/>
  <c r="I102"/>
  <c r="R351"/>
  <c r="J102"/>
  <c r="T1352"/>
  <c r="X1558"/>
  <c r="R1667"/>
  <c r="J116"/>
  <c r="R1984"/>
  <c r="J119"/>
  <c r="R2176"/>
  <c r="J123"/>
  <c r="V2264"/>
  <c i="2" r="V149"/>
  <c r="V178"/>
  <c r="V237"/>
  <c r="T351"/>
  <c r="R429"/>
  <c r="J104"/>
  <c r="T973"/>
  <c r="X973"/>
  <c r="R973"/>
  <c r="J105"/>
  <c r="BK1352"/>
  <c r="K1352"/>
  <c r="K107"/>
  <c r="T1392"/>
  <c r="T1667"/>
  <c r="X1827"/>
  <c r="Q1984"/>
  <c r="I119"/>
  <c r="V2130"/>
  <c r="Q2130"/>
  <c r="I121"/>
  <c r="T2176"/>
  <c r="R2264"/>
  <c r="J125"/>
  <c i="4" r="R977"/>
  <c r="J106"/>
  <c r="V1378"/>
  <c r="Q1392"/>
  <c r="I114"/>
  <c r="V1667"/>
  <c r="Q1827"/>
  <c r="I117"/>
  <c r="R1911"/>
  <c r="J118"/>
  <c r="T2130"/>
  <c r="Q2144"/>
  <c r="I122"/>
  <c r="R2144"/>
  <c r="J122"/>
  <c r="X2252"/>
  <c i="6" r="V149"/>
  <c r="R178"/>
  <c r="J99"/>
  <c r="V977"/>
  <c r="Q1352"/>
  <c r="I107"/>
  <c r="X1367"/>
  <c r="T1378"/>
  <c r="X1378"/>
  <c r="Q1378"/>
  <c r="I112"/>
  <c r="R1378"/>
  <c r="J112"/>
  <c r="V1558"/>
  <c r="X1667"/>
  <c r="X1827"/>
  <c r="Q1911"/>
  <c r="I118"/>
  <c r="R1911"/>
  <c r="J118"/>
  <c r="T2144"/>
  <c r="T2176"/>
  <c r="X2264"/>
  <c i="2" r="T149"/>
  <c r="T178"/>
  <c r="T429"/>
  <c r="Q977"/>
  <c r="I106"/>
  <c r="V1367"/>
  <c r="V1392"/>
  <c r="V1667"/>
  <c r="R1827"/>
  <c r="J117"/>
  <c r="X1984"/>
  <c r="R2130"/>
  <c r="J121"/>
  <c r="R2176"/>
  <c r="J123"/>
  <c r="T2252"/>
  <c r="X2252"/>
  <c r="Q2252"/>
  <c r="I124"/>
  <c i="4" r="X178"/>
  <c r="Q237"/>
  <c r="I100"/>
  <c r="Q335"/>
  <c r="I101"/>
  <c r="T429"/>
  <c r="T977"/>
  <c r="X1352"/>
  <c r="Q1367"/>
  <c r="I110"/>
  <c r="T1378"/>
  <c r="R1378"/>
  <c r="J112"/>
  <c r="R1558"/>
  <c r="J115"/>
  <c r="X1911"/>
  <c r="X1984"/>
  <c r="T2144"/>
  <c r="V2176"/>
  <c r="V2252"/>
  <c i="6" r="R149"/>
  <c r="X351"/>
  <c r="R429"/>
  <c r="J104"/>
  <c r="T973"/>
  <c r="V973"/>
  <c r="X973"/>
  <c r="Q973"/>
  <c r="I105"/>
  <c r="R973"/>
  <c r="J105"/>
  <c r="V1367"/>
  <c r="V1392"/>
  <c r="Q1558"/>
  <c r="I115"/>
  <c r="Q1667"/>
  <c r="I116"/>
  <c r="Q1827"/>
  <c r="I117"/>
  <c r="V2144"/>
  <c r="X2176"/>
  <c r="T2264"/>
  <c i="11" r="Q126"/>
  <c r="I99"/>
  <c i="2" r="X429"/>
  <c r="X977"/>
  <c r="X1352"/>
  <c r="R1367"/>
  <c r="J110"/>
  <c r="R1392"/>
  <c r="J114"/>
  <c r="V1558"/>
  <c r="R1667"/>
  <c r="J116"/>
  <c r="BK1911"/>
  <c r="K1911"/>
  <c r="K118"/>
  <c r="T1984"/>
  <c r="V2144"/>
  <c r="X2176"/>
  <c r="V2264"/>
  <c i="4" r="T149"/>
  <c r="X149"/>
  <c r="Q178"/>
  <c r="I99"/>
  <c r="V237"/>
  <c r="T351"/>
  <c r="Q429"/>
  <c r="I104"/>
  <c r="X977"/>
  <c r="V1352"/>
  <c r="R1367"/>
  <c r="J110"/>
  <c r="T1392"/>
  <c r="T1558"/>
  <c r="Q1558"/>
  <c r="I115"/>
  <c r="R1667"/>
  <c r="J116"/>
  <c r="V1984"/>
  <c r="V2130"/>
  <c r="X2144"/>
  <c r="T2176"/>
  <c r="T2252"/>
  <c r="Q2252"/>
  <c r="I124"/>
  <c r="R2264"/>
  <c r="J125"/>
  <c i="6" r="T178"/>
  <c r="R237"/>
  <c r="J100"/>
  <c r="R335"/>
  <c r="J101"/>
  <c r="V429"/>
  <c r="R977"/>
  <c r="J106"/>
  <c r="T1367"/>
  <c r="R1392"/>
  <c r="R1558"/>
  <c r="J115"/>
  <c r="T1911"/>
  <c r="T1984"/>
  <c r="R2130"/>
  <c r="J121"/>
  <c r="V2176"/>
  <c r="Q2264"/>
  <c r="I125"/>
  <c i="9" r="Q120"/>
  <c r="I98"/>
  <c i="11" r="V126"/>
  <c r="V123"/>
  <c r="V122"/>
  <c i="2" r="X149"/>
  <c r="R178"/>
  <c r="J99"/>
  <c r="X237"/>
  <c r="V335"/>
  <c r="Q335"/>
  <c r="I101"/>
  <c r="V351"/>
  <c r="R351"/>
  <c r="J102"/>
  <c r="BK977"/>
  <c r="K977"/>
  <c r="K106"/>
  <c r="V1352"/>
  <c r="X1367"/>
  <c r="BK1378"/>
  <c r="K1378"/>
  <c r="K112"/>
  <c r="T1378"/>
  <c r="X1378"/>
  <c r="Q1378"/>
  <c r="I112"/>
  <c r="T1558"/>
  <c r="R1558"/>
  <c r="J115"/>
  <c r="T1827"/>
  <c r="X1911"/>
  <c r="Q1911"/>
  <c r="I118"/>
  <c r="BK2130"/>
  <c r="K2130"/>
  <c r="K121"/>
  <c r="BK2176"/>
  <c r="K2176"/>
  <c r="K123"/>
  <c r="T2264"/>
  <c i="6" r="Q149"/>
  <c r="Q178"/>
  <c r="I99"/>
  <c r="X237"/>
  <c r="X335"/>
  <c r="T351"/>
  <c r="Q429"/>
  <c r="I104"/>
  <c r="Q977"/>
  <c r="I106"/>
  <c r="R1352"/>
  <c r="J107"/>
  <c r="R1367"/>
  <c r="J110"/>
  <c r="X1392"/>
  <c r="T1558"/>
  <c r="T1667"/>
  <c r="T1827"/>
  <c r="X1911"/>
  <c r="X1984"/>
  <c r="V2130"/>
  <c r="Q2130"/>
  <c r="I121"/>
  <c r="Q2144"/>
  <c r="I122"/>
  <c r="R2144"/>
  <c r="J122"/>
  <c r="BK2264"/>
  <c r="K2264"/>
  <c r="K125"/>
  <c i="9" r="T120"/>
  <c r="T119"/>
  <c r="T118"/>
  <c i="1" r="AW102"/>
  <c i="11" r="X131"/>
  <c i="2" r="T237"/>
  <c r="Q237"/>
  <c r="I100"/>
  <c r="T335"/>
  <c r="X335"/>
  <c r="R335"/>
  <c r="J101"/>
  <c r="X351"/>
  <c r="Q351"/>
  <c r="I102"/>
  <c r="T977"/>
  <c r="T1352"/>
  <c r="T1367"/>
  <c r="Q1392"/>
  <c r="I114"/>
  <c r="X1558"/>
  <c r="Q1667"/>
  <c r="I116"/>
  <c r="T1911"/>
  <c r="R1984"/>
  <c r="J119"/>
  <c r="BK2144"/>
  <c r="K2144"/>
  <c r="K122"/>
  <c r="Q2176"/>
  <c r="I123"/>
  <c r="X2264"/>
  <c i="4" r="T178"/>
  <c r="X237"/>
  <c r="V335"/>
  <c r="R335"/>
  <c r="J101"/>
  <c r="X351"/>
  <c r="R429"/>
  <c r="J104"/>
  <c r="BK973"/>
  <c r="K973"/>
  <c r="K105"/>
  <c r="T973"/>
  <c r="V973"/>
  <c r="X973"/>
  <c r="Q973"/>
  <c r="I105"/>
  <c r="R973"/>
  <c r="J105"/>
  <c r="T1352"/>
  <c r="V1558"/>
  <c r="Q1667"/>
  <c r="I116"/>
  <c r="R1827"/>
  <c r="J117"/>
  <c r="R2130"/>
  <c r="J121"/>
  <c r="X2176"/>
  <c r="X2264"/>
  <c i="6" r="V237"/>
  <c r="Q335"/>
  <c r="I101"/>
  <c r="T429"/>
  <c r="T977"/>
  <c r="X1352"/>
  <c r="V1378"/>
  <c r="Q1392"/>
  <c r="I114"/>
  <c r="V1667"/>
  <c r="R1827"/>
  <c r="J117"/>
  <c r="Q1984"/>
  <c r="I119"/>
  <c r="X2144"/>
  <c r="Q2176"/>
  <c r="I123"/>
  <c r="V2252"/>
  <c r="X2252"/>
  <c r="Q2252"/>
  <c r="I124"/>
  <c r="R2252"/>
  <c r="J124"/>
  <c i="9" r="V120"/>
  <c r="V119"/>
  <c r="V118"/>
  <c i="11" r="T126"/>
  <c r="T123"/>
  <c r="T122"/>
  <c i="1" r="AW104"/>
  <c i="11" r="R126"/>
  <c r="J99"/>
  <c r="V131"/>
  <c r="R131"/>
  <c r="J100"/>
  <c i="2" r="R977"/>
  <c r="J106"/>
  <c r="BK1367"/>
  <c r="K1367"/>
  <c r="K110"/>
  <c r="X1392"/>
  <c r="X1667"/>
  <c r="V1827"/>
  <c r="BK1984"/>
  <c r="K1984"/>
  <c r="K119"/>
  <c r="T2144"/>
  <c r="Q2144"/>
  <c r="I122"/>
  <c r="Q2264"/>
  <c r="I125"/>
  <c i="4" r="Q149"/>
  <c r="X335"/>
  <c r="V429"/>
  <c r="V977"/>
  <c r="R1352"/>
  <c r="J107"/>
  <c r="V1367"/>
  <c r="V1392"/>
  <c r="T1827"/>
  <c r="T1911"/>
  <c r="Q1984"/>
  <c r="I119"/>
  <c r="R2176"/>
  <c r="J123"/>
  <c r="Q2264"/>
  <c r="I125"/>
  <c i="9" r="R120"/>
  <c r="J98"/>
  <c i="11" r="X126"/>
  <c r="X123"/>
  <c r="X122"/>
  <c r="T131"/>
  <c r="Q131"/>
  <c r="I100"/>
  <c i="2" r="Q1372"/>
  <c r="I111"/>
  <c i="3" r="R127"/>
  <c r="J100"/>
  <c r="Q129"/>
  <c r="I101"/>
  <c i="4" r="Q424"/>
  <c r="I103"/>
  <c r="R424"/>
  <c r="J103"/>
  <c r="Q1363"/>
  <c r="I108"/>
  <c r="Q1372"/>
  <c r="I111"/>
  <c r="R2121"/>
  <c r="J120"/>
  <c r="BK2329"/>
  <c r="K2329"/>
  <c r="K127"/>
  <c r="R2329"/>
  <c r="J127"/>
  <c i="5" r="BK125"/>
  <c r="K125"/>
  <c r="K99"/>
  <c i="7" r="Q125"/>
  <c r="I99"/>
  <c r="Q127"/>
  <c r="I100"/>
  <c i="2" r="Q2121"/>
  <c r="I120"/>
  <c r="Q2329"/>
  <c r="I127"/>
  <c i="3" r="BK125"/>
  <c r="K125"/>
  <c r="K99"/>
  <c r="R129"/>
  <c r="J101"/>
  <c i="4" r="BK2327"/>
  <c r="K2327"/>
  <c r="K126"/>
  <c r="R2327"/>
  <c r="J126"/>
  <c i="5" r="Q129"/>
  <c r="I101"/>
  <c i="6" r="BK424"/>
  <c r="K424"/>
  <c r="K103"/>
  <c r="Q424"/>
  <c r="I103"/>
  <c r="R424"/>
  <c r="J103"/>
  <c i="7" r="Q129"/>
  <c r="I101"/>
  <c i="8" r="Q120"/>
  <c r="Q119"/>
  <c r="I97"/>
  <c i="3" r="R123"/>
  <c r="J98"/>
  <c i="4" r="BK1363"/>
  <c r="K1363"/>
  <c r="K108"/>
  <c i="6" r="Q1363"/>
  <c r="I108"/>
  <c r="BK1390"/>
  <c r="K1390"/>
  <c r="K113"/>
  <c r="Q1390"/>
  <c r="I113"/>
  <c r="R1390"/>
  <c r="J113"/>
  <c r="BK2121"/>
  <c r="K2121"/>
  <c r="K120"/>
  <c i="2" r="BK1363"/>
  <c r="K1363"/>
  <c r="K108"/>
  <c r="R2121"/>
  <c r="J120"/>
  <c i="4" r="BK1390"/>
  <c r="K1390"/>
  <c r="K113"/>
  <c r="Q1390"/>
  <c r="I113"/>
  <c r="R1390"/>
  <c r="J113"/>
  <c r="Q2121"/>
  <c r="I120"/>
  <c i="5" r="Q127"/>
  <c r="I100"/>
  <c i="6" r="Q2329"/>
  <c r="I127"/>
  <c i="2" r="R1363"/>
  <c r="J108"/>
  <c r="BK2329"/>
  <c r="K2329"/>
  <c r="K127"/>
  <c r="R2329"/>
  <c r="J127"/>
  <c i="3" r="Q123"/>
  <c r="I98"/>
  <c r="Q125"/>
  <c r="I99"/>
  <c i="4" r="R1372"/>
  <c r="J111"/>
  <c r="Q2329"/>
  <c r="I127"/>
  <c i="5" r="Q123"/>
  <c r="R125"/>
  <c r="J99"/>
  <c r="R127"/>
  <c r="J100"/>
  <c i="6" r="R1372"/>
  <c r="J111"/>
  <c r="BK2329"/>
  <c r="K2329"/>
  <c r="K127"/>
  <c r="R2329"/>
  <c r="J127"/>
  <c i="7" r="BK123"/>
  <c r="K123"/>
  <c r="K98"/>
  <c i="2" r="Q1363"/>
  <c r="I108"/>
  <c r="BK1390"/>
  <c r="K1390"/>
  <c r="K113"/>
  <c r="Q1390"/>
  <c r="I113"/>
  <c r="R1390"/>
  <c r="J113"/>
  <c r="BK2121"/>
  <c r="K2121"/>
  <c r="K120"/>
  <c i="3" r="BK129"/>
  <c r="K129"/>
  <c r="K101"/>
  <c i="5" r="R129"/>
  <c r="J101"/>
  <c i="6" r="R1363"/>
  <c r="J108"/>
  <c r="Q1372"/>
  <c r="I111"/>
  <c r="Q2121"/>
  <c r="I120"/>
  <c r="BK2327"/>
  <c r="K2327"/>
  <c r="K126"/>
  <c i="7" r="R123"/>
  <c r="R125"/>
  <c r="J99"/>
  <c r="R127"/>
  <c r="J100"/>
  <c i="8" r="BK120"/>
  <c r="K120"/>
  <c r="K98"/>
  <c r="R120"/>
  <c r="J98"/>
  <c i="11" r="Q124"/>
  <c i="2" r="BK424"/>
  <c r="K424"/>
  <c r="K103"/>
  <c r="Q424"/>
  <c r="I103"/>
  <c r="R424"/>
  <c r="J103"/>
  <c r="BK1372"/>
  <c r="K1372"/>
  <c r="K111"/>
  <c r="R1372"/>
  <c r="J111"/>
  <c r="R2327"/>
  <c r="J126"/>
  <c i="3" r="Q127"/>
  <c r="I100"/>
  <c i="4" r="BK2121"/>
  <c r="K2121"/>
  <c r="K120"/>
  <c i="5" r="BK127"/>
  <c r="K127"/>
  <c r="K100"/>
  <c r="BK129"/>
  <c r="K129"/>
  <c r="K101"/>
  <c i="6" r="R2121"/>
  <c r="J120"/>
  <c i="7" r="Q123"/>
  <c r="I98"/>
  <c r="R129"/>
  <c r="J101"/>
  <c i="11" r="BK124"/>
  <c r="R124"/>
  <c r="R134"/>
  <c r="J101"/>
  <c i="3" r="R125"/>
  <c r="J99"/>
  <c i="4" r="R1363"/>
  <c r="J108"/>
  <c i="5" r="R123"/>
  <c r="R122"/>
  <c r="R121"/>
  <c r="J96"/>
  <c r="K31"/>
  <c i="1" r="AT98"/>
  <c i="5" r="Q125"/>
  <c r="I99"/>
  <c i="10" r="Q120"/>
  <c r="Q119"/>
  <c r="Q118"/>
  <c r="I96"/>
  <c r="K30"/>
  <c i="1" r="AS103"/>
  <c i="10" r="R120"/>
  <c r="R119"/>
  <c r="R118"/>
  <c r="J96"/>
  <c r="K31"/>
  <c i="1" r="AT103"/>
  <c i="11" r="Q134"/>
  <c r="I101"/>
  <c r="BK136"/>
  <c r="K136"/>
  <c r="K102"/>
  <c r="Q136"/>
  <c r="I102"/>
  <c r="R136"/>
  <c r="J102"/>
  <c r="J91"/>
  <c r="E112"/>
  <c r="F92"/>
  <c r="J119"/>
  <c r="F91"/>
  <c r="J89"/>
  <c r="BF125"/>
  <c i="10" r="F91"/>
  <c r="F115"/>
  <c r="J89"/>
  <c r="E108"/>
  <c r="J115"/>
  <c r="J114"/>
  <c i="9" r="F91"/>
  <c r="E108"/>
  <c r="J89"/>
  <c r="F115"/>
  <c r="J115"/>
  <c r="J114"/>
  <c i="8" r="J91"/>
  <c r="E108"/>
  <c r="F115"/>
  <c i="1" r="BD101"/>
  <c i="8" r="J89"/>
  <c r="F114"/>
  <c r="J115"/>
  <c i="1" r="AY101"/>
  <c i="7" r="F91"/>
  <c r="J115"/>
  <c r="F92"/>
  <c r="J117"/>
  <c r="E111"/>
  <c r="J92"/>
  <c i="6" r="BF988"/>
  <c r="E85"/>
  <c r="J91"/>
  <c r="F143"/>
  <c r="J89"/>
  <c r="BF1709"/>
  <c r="F144"/>
  <c r="BF1859"/>
  <c r="BF1928"/>
  <c r="J92"/>
  <c r="BF1989"/>
  <c i="5" r="E85"/>
  <c r="BF126"/>
  <c r="J89"/>
  <c r="J91"/>
  <c r="J92"/>
  <c r="F117"/>
  <c r="F118"/>
  <c i="4" r="F91"/>
  <c r="J141"/>
  <c r="BF1391"/>
  <c r="BF2040"/>
  <c r="E85"/>
  <c r="F92"/>
  <c r="BF150"/>
  <c r="J91"/>
  <c r="J92"/>
  <c r="BF2328"/>
  <c i="3" r="F92"/>
  <c r="J115"/>
  <c r="J92"/>
  <c r="BF126"/>
  <c i="2" r="K1392"/>
  <c r="K114"/>
  <c i="3" r="J117"/>
  <c r="F117"/>
  <c r="E85"/>
  <c i="1" r="BD95"/>
  <c i="2" r="J89"/>
  <c r="F144"/>
  <c r="J92"/>
  <c r="BF387"/>
  <c r="BF761"/>
  <c r="J91"/>
  <c r="F143"/>
  <c r="E85"/>
  <c r="BF776"/>
  <c r="K35"/>
  <c i="1" r="AX95"/>
  <c i="4" r="K1529"/>
  <c r="BF1529"/>
  <c r="K1822"/>
  <c r="BF1822"/>
  <c r="BK2007"/>
  <c r="BK179"/>
  <c r="K290"/>
  <c r="BF290"/>
  <c r="BK467"/>
  <c r="BK827"/>
  <c r="K1078"/>
  <c r="BF1078"/>
  <c r="K1436"/>
  <c r="BF1436"/>
  <c r="K1941"/>
  <c r="BF1941"/>
  <c r="BK743"/>
  <c r="BK1246"/>
  <c r="BK1872"/>
  <c r="BK2145"/>
  <c r="BK186"/>
  <c r="K349"/>
  <c r="BF349"/>
  <c r="BK984"/>
  <c r="K1495"/>
  <c r="BF1495"/>
  <c r="K1901"/>
  <c r="BF1901"/>
  <c r="K2182"/>
  <c r="BF2182"/>
  <c r="K2227"/>
  <c r="BF2227"/>
  <c r="BK2249"/>
  <c r="K2254"/>
  <c r="BF2254"/>
  <c r="K2259"/>
  <c r="BF2259"/>
  <c r="BK338"/>
  <c r="BK404"/>
  <c r="K564"/>
  <c r="BF564"/>
  <c r="K972"/>
  <c r="BF972"/>
  <c r="K1144"/>
  <c r="BF1144"/>
  <c r="K1453"/>
  <c r="BF1453"/>
  <c r="K1879"/>
  <c r="BF1879"/>
  <c r="K282"/>
  <c r="BF282"/>
  <c r="K1668"/>
  <c r="BF1668"/>
  <c r="BK1665"/>
  <c r="K1912"/>
  <c r="BF1912"/>
  <c r="BK637"/>
  <c r="BK1465"/>
  <c r="K1985"/>
  <c r="BF1985"/>
  <c r="BK2162"/>
  <c r="K350"/>
  <c r="BF350"/>
  <c r="K786"/>
  <c r="BF786"/>
  <c r="K1685"/>
  <c r="BF1685"/>
  <c r="K1922"/>
  <c r="BF1922"/>
  <c r="BK823"/>
  <c r="K1499"/>
  <c r="BF1499"/>
  <c r="BK1969"/>
  <c r="BK341"/>
  <c r="K1152"/>
  <c r="BF1152"/>
  <c r="BK2177"/>
  <c r="BK275"/>
  <c r="K395"/>
  <c r="BF395"/>
  <c r="BK997"/>
  <c r="BK1575"/>
  <c r="K1855"/>
  <c r="BF1855"/>
  <c r="BK1993"/>
  <c r="K2187"/>
  <c r="BF2187"/>
  <c r="K1094"/>
  <c r="BF1094"/>
  <c r="BK1497"/>
  <c r="K1857"/>
  <c r="BF1857"/>
  <c r="K2201"/>
  <c r="BF2201"/>
  <c r="BK461"/>
  <c r="K926"/>
  <c r="BF926"/>
  <c r="BK1198"/>
  <c r="K1833"/>
  <c r="BF1833"/>
  <c r="K2122"/>
  <c r="BF2122"/>
  <c r="BK1355"/>
  <c r="BK1352"/>
  <c r="K1352"/>
  <c r="K107"/>
  <c r="K1657"/>
  <c r="BF1657"/>
  <c r="K2330"/>
  <c r="BF2330"/>
  <c r="BK408"/>
  <c r="BK1162"/>
  <c r="K1715"/>
  <c r="BF1715"/>
  <c r="K1893"/>
  <c r="BF1893"/>
  <c i="5" r="K35"/>
  <c i="1" r="AX98"/>
  <c i="6" r="K1620"/>
  <c r="BF1620"/>
  <c r="K285"/>
  <c r="BF285"/>
  <c r="K1887"/>
  <c r="BF1887"/>
  <c r="K1877"/>
  <c r="BF1877"/>
  <c r="K333"/>
  <c r="BF333"/>
  <c r="BK1123"/>
  <c r="BK1476"/>
  <c r="BK1901"/>
  <c r="BK2256"/>
  <c r="K1094"/>
  <c r="BF1094"/>
  <c r="K1893"/>
  <c r="BF1893"/>
  <c r="K2162"/>
  <c r="BF2162"/>
  <c r="K867"/>
  <c r="BF867"/>
  <c r="BK2167"/>
  <c r="K195"/>
  <c r="BF195"/>
  <c r="K352"/>
  <c r="BF352"/>
  <c r="K425"/>
  <c r="BF425"/>
  <c r="BK659"/>
  <c r="BK953"/>
  <c r="K1212"/>
  <c r="BF1212"/>
  <c r="BK1388"/>
  <c r="BK1812"/>
  <c r="BK1944"/>
  <c r="K2002"/>
  <c r="BF2002"/>
  <c r="K2043"/>
  <c r="BF2043"/>
  <c r="BK2166"/>
  <c r="BK2257"/>
  <c r="K2263"/>
  <c r="BF2263"/>
  <c r="K2317"/>
  <c r="BF2317"/>
  <c r="BK210"/>
  <c r="BK297"/>
  <c r="BK384"/>
  <c r="K461"/>
  <c r="BF461"/>
  <c r="BK564"/>
  <c r="K743"/>
  <c r="BF743"/>
  <c r="BK794"/>
  <c r="BK910"/>
  <c r="BK970"/>
  <c r="BK1005"/>
  <c r="BK1355"/>
  <c r="BK1352"/>
  <c r="K1352"/>
  <c r="K107"/>
  <c r="BK1495"/>
  <c r="BK1649"/>
  <c r="K1811"/>
  <c r="BF1811"/>
  <c r="BK1879"/>
  <c r="K2031"/>
  <c r="BF2031"/>
  <c r="K2142"/>
  <c r="BF2142"/>
  <c r="BK254"/>
  <c r="BK631"/>
  <c r="BK999"/>
  <c r="BK1439"/>
  <c r="K1764"/>
  <c r="BF1764"/>
  <c r="BK1962"/>
  <c r="K261"/>
  <c r="BF261"/>
  <c r="BK1078"/>
  <c r="BK1885"/>
  <c r="K2201"/>
  <c r="BF2201"/>
  <c r="BK1635"/>
  <c r="K1922"/>
  <c r="BF1922"/>
  <c r="K1817"/>
  <c r="BF1817"/>
  <c r="BK150"/>
  <c r="BK408"/>
  <c r="BK782"/>
  <c r="BK1003"/>
  <c r="BK1385"/>
  <c r="K1583"/>
  <c r="BF1583"/>
  <c r="K1991"/>
  <c r="BF1991"/>
  <c r="BK2219"/>
  <c r="BK2258"/>
  <c r="K2326"/>
  <c r="BF2326"/>
  <c r="K346"/>
  <c r="BF346"/>
  <c r="K656"/>
  <c r="BF656"/>
  <c r="BK776"/>
  <c r="K951"/>
  <c r="BF951"/>
  <c r="BK1119"/>
  <c r="BK1447"/>
  <c r="BK1556"/>
  <c r="K1721"/>
  <c r="BF1721"/>
  <c r="BK1878"/>
  <c r="BK2040"/>
  <c r="BK157"/>
  <c r="BK314"/>
  <c r="K955"/>
  <c r="BF955"/>
  <c r="BK1459"/>
  <c r="K1746"/>
  <c r="BF1746"/>
  <c r="K1961"/>
  <c r="BF1961"/>
  <c r="K167"/>
  <c r="BF167"/>
  <c r="BK1136"/>
  <c r="BK1900"/>
  <c r="BK1806"/>
  <c r="BK358"/>
  <c r="BK2010"/>
  <c r="K347"/>
  <c r="BF347"/>
  <c r="BK451"/>
  <c r="BK956"/>
  <c r="BK1099"/>
  <c r="K1391"/>
  <c r="BF1391"/>
  <c r="BK1865"/>
  <c r="K1981"/>
  <c r="BF1981"/>
  <c r="K2165"/>
  <c r="BF2165"/>
  <c r="BK2259"/>
  <c r="K2328"/>
  <c r="BF2328"/>
  <c r="BK387"/>
  <c r="BK563"/>
  <c r="K770"/>
  <c r="BF770"/>
  <c r="K922"/>
  <c r="BF922"/>
  <c r="K997"/>
  <c r="BF997"/>
  <c r="K1370"/>
  <c r="BF1370"/>
  <c r="BK1531"/>
  <c r="BK1657"/>
  <c r="K1823"/>
  <c r="BF1823"/>
  <c r="BK1982"/>
  <c r="K2065"/>
  <c r="BF2065"/>
  <c r="K308"/>
  <c r="BF308"/>
  <c r="K954"/>
  <c r="BF954"/>
  <c r="BK1425"/>
  <c r="BK1588"/>
  <c r="BK1822"/>
  <c r="K2100"/>
  <c r="BF2100"/>
  <c r="BK295"/>
  <c r="BK1368"/>
  <c r="BK1367"/>
  <c r="K1367"/>
  <c r="K110"/>
  <c r="K1908"/>
  <c r="BF1908"/>
  <c r="BK212"/>
  <c r="K1824"/>
  <c r="BF1824"/>
  <c r="K2122"/>
  <c r="BF2122"/>
  <c i="7" r="F35"/>
  <c i="1" r="BB100"/>
  <c i="7" r="F39"/>
  <c i="1" r="BF100"/>
  <c i="9" r="F38"/>
  <c i="1" r="BE102"/>
  <c i="9" r="F36"/>
  <c i="1" r="BC102"/>
  <c i="10" r="F36"/>
  <c i="1" r="BC103"/>
  <c i="11" r="BK128"/>
  <c r="BK126"/>
  <c r="K126"/>
  <c r="K99"/>
  <c r="BK133"/>
  <c r="BK131"/>
  <c r="K131"/>
  <c r="K100"/>
  <c r="K137"/>
  <c r="BF137"/>
  <c r="F35"/>
  <c i="1" r="BB104"/>
  <c i="11" r="F38"/>
  <c i="1" r="BE104"/>
  <c i="2" r="F35"/>
  <c i="1" r="BB95"/>
  <c i="4" r="K1604"/>
  <c r="BF1604"/>
  <c r="K1828"/>
  <c r="BF1828"/>
  <c r="BK1972"/>
  <c r="K2113"/>
  <c r="BF2113"/>
  <c r="BK254"/>
  <c r="K548"/>
  <c r="BF548"/>
  <c r="K952"/>
  <c r="BF952"/>
  <c r="K1255"/>
  <c r="BF1255"/>
  <c r="K1886"/>
  <c r="BF1886"/>
  <c r="BK339"/>
  <c r="K996"/>
  <c r="BF996"/>
  <c r="BK1620"/>
  <c r="BK1948"/>
  <c r="BK231"/>
  <c r="K413"/>
  <c r="BF413"/>
  <c r="BK1083"/>
  <c r="BK1393"/>
  <c r="BK1764"/>
  <c r="BK2174"/>
  <c r="K2217"/>
  <c r="BF2217"/>
  <c r="BK2241"/>
  <c r="K2250"/>
  <c r="BF2250"/>
  <c r="BK2256"/>
  <c r="K2265"/>
  <c r="BF2265"/>
  <c r="K352"/>
  <c r="BF352"/>
  <c r="BK422"/>
  <c r="K631"/>
  <c r="BF631"/>
  <c r="BK1003"/>
  <c r="BK1212"/>
  <c r="BK1798"/>
  <c r="BK2023"/>
  <c r="K1370"/>
  <c r="BF1370"/>
  <c r="BK1219"/>
  <c r="BK2083"/>
  <c r="BK978"/>
  <c r="K1752"/>
  <c r="BF1752"/>
  <c r="K1859"/>
  <c r="BF1859"/>
  <c r="BK2219"/>
  <c r="BK430"/>
  <c r="K876"/>
  <c r="BF876"/>
  <c r="K1361"/>
  <c r="BF1361"/>
  <c r="K1908"/>
  <c r="BF1908"/>
  <c r="K301"/>
  <c r="BF301"/>
  <c r="K1431"/>
  <c r="BF1431"/>
  <c r="BK1889"/>
  <c r="K340"/>
  <c r="BF340"/>
  <c r="K1032"/>
  <c r="BF1032"/>
  <c r="BK1978"/>
  <c r="BK238"/>
  <c r="BK387"/>
  <c r="K1364"/>
  <c r="BF1364"/>
  <c r="BK1678"/>
  <c r="BK1896"/>
  <c r="BK2068"/>
  <c r="BK659"/>
  <c r="BK1373"/>
  <c r="BK1372"/>
  <c r="K1372"/>
  <c r="K111"/>
  <c r="K1709"/>
  <c r="BF1709"/>
  <c r="K1961"/>
  <c r="BF1961"/>
  <c r="BK217"/>
  <c r="BK484"/>
  <c r="BK988"/>
  <c r="K1383"/>
  <c r="BF1383"/>
  <c r="K1856"/>
  <c r="BF1856"/>
  <c r="K2100"/>
  <c r="BF2100"/>
  <c r="BK1099"/>
  <c r="BK1721"/>
  <c r="BK173"/>
  <c r="BK149"/>
  <c r="K149"/>
  <c r="K98"/>
  <c r="BK361"/>
  <c r="BK867"/>
  <c r="K1583"/>
  <c r="BF1583"/>
  <c r="K1723"/>
  <c r="BF1723"/>
  <c i="5" r="F35"/>
  <c i="1" r="BB98"/>
  <c i="6" r="K1481"/>
  <c r="BF1481"/>
  <c r="BK179"/>
  <c r="K2118"/>
  <c r="BF2118"/>
  <c r="K924"/>
  <c r="BF924"/>
  <c r="BK665"/>
  <c r="K1198"/>
  <c r="BF1198"/>
  <c r="K1523"/>
  <c r="BF1523"/>
  <c r="BK2149"/>
  <c r="K238"/>
  <c r="BF238"/>
  <c r="K1798"/>
  <c r="BF1798"/>
  <c r="BK1993"/>
  <c r="K338"/>
  <c r="BF338"/>
  <c r="K1644"/>
  <c r="BF1644"/>
  <c r="BK1987"/>
  <c r="K171"/>
  <c r="BF171"/>
  <c r="BK339"/>
  <c r="K396"/>
  <c r="BF396"/>
  <c r="K467"/>
  <c r="BF467"/>
  <c r="K868"/>
  <c r="BF868"/>
  <c r="K974"/>
  <c r="BF974"/>
  <c r="BK1267"/>
  <c r="BK1529"/>
  <c r="K1691"/>
  <c r="BF1691"/>
  <c r="K1890"/>
  <c r="BF1890"/>
  <c r="K1980"/>
  <c r="BF1980"/>
  <c r="K2007"/>
  <c r="BF2007"/>
  <c r="K2133"/>
  <c r="BF2133"/>
  <c r="K2239"/>
  <c r="BF2239"/>
  <c r="K2260"/>
  <c r="BF2260"/>
  <c r="K2330"/>
  <c r="BF2330"/>
  <c r="K231"/>
  <c r="BF231"/>
  <c r="BK340"/>
  <c r="BK400"/>
  <c r="BK548"/>
  <c r="K718"/>
  <c r="BF718"/>
  <c r="K773"/>
  <c r="BF773"/>
  <c r="K827"/>
  <c r="BF827"/>
  <c r="K926"/>
  <c r="BF926"/>
  <c r="BK990"/>
  <c r="BK1083"/>
  <c r="BK1373"/>
  <c r="BK1372"/>
  <c r="K1372"/>
  <c r="K111"/>
  <c r="K1552"/>
  <c r="BF1552"/>
  <c r="K1678"/>
  <c r="BF1678"/>
  <c r="BK1833"/>
  <c r="BK1969"/>
  <c r="BK2058"/>
  <c r="BK2204"/>
  <c r="K282"/>
  <c r="BF282"/>
  <c r="K761"/>
  <c r="BF761"/>
  <c r="K1246"/>
  <c r="BF1246"/>
  <c r="BK1575"/>
  <c r="K1871"/>
  <c r="BF1871"/>
  <c r="K2119"/>
  <c r="BF2119"/>
  <c r="K912"/>
  <c r="BF912"/>
  <c r="K1612"/>
  <c r="BF1612"/>
  <c r="BK323"/>
  <c r="K1825"/>
  <c r="BF1825"/>
  <c r="K350"/>
  <c r="BF350"/>
  <c r="K2093"/>
  <c r="BF2093"/>
  <c r="K349"/>
  <c r="BF349"/>
  <c r="K637"/>
  <c r="BF637"/>
  <c r="BK984"/>
  <c r="BK1250"/>
  <c r="K1801"/>
  <c r="BF1801"/>
  <c r="K1979"/>
  <c r="BF1979"/>
  <c r="BK2080"/>
  <c r="K2261"/>
  <c r="BF2261"/>
  <c r="BK249"/>
  <c r="BK413"/>
  <c r="BK737"/>
  <c r="K855"/>
  <c r="BF855"/>
  <c r="K1037"/>
  <c r="BF1037"/>
  <c r="BK1364"/>
  <c r="BK1363"/>
  <c r="K1363"/>
  <c r="K108"/>
  <c r="K1540"/>
  <c r="BF1540"/>
  <c r="BK1757"/>
  <c r="BK1978"/>
  <c r="BK2134"/>
  <c r="BK205"/>
  <c r="BK650"/>
  <c r="K1178"/>
  <c r="BF1178"/>
  <c r="BK1559"/>
  <c r="BK1856"/>
  <c r="BK1985"/>
  <c r="K555"/>
  <c r="BF555"/>
  <c r="K1521"/>
  <c r="BF1521"/>
  <c r="K1090"/>
  <c r="BF1090"/>
  <c r="K1995"/>
  <c r="BF1995"/>
  <c r="BK1858"/>
  <c r="BK163"/>
  <c r="K361"/>
  <c r="BF361"/>
  <c r="BK723"/>
  <c r="K978"/>
  <c r="BF978"/>
  <c r="BK1242"/>
  <c r="K1673"/>
  <c r="BF1673"/>
  <c r="BK1891"/>
  <c r="K2033"/>
  <c r="BF2033"/>
  <c r="BK2227"/>
  <c r="K2262"/>
  <c r="BF2262"/>
  <c r="K224"/>
  <c r="BF224"/>
  <c r="BK336"/>
  <c r="BK478"/>
  <c r="K740"/>
  <c r="BF740"/>
  <c r="BK823"/>
  <c r="BK976"/>
  <c r="BK973"/>
  <c r="K973"/>
  <c r="K105"/>
  <c r="BK1152"/>
  <c r="K1475"/>
  <c r="BF1475"/>
  <c r="K1567"/>
  <c r="BF1567"/>
  <c r="K1723"/>
  <c r="BF1723"/>
  <c r="K1954"/>
  <c r="BF1954"/>
  <c r="BK2098"/>
  <c r="K571"/>
  <c r="BF571"/>
  <c r="K1032"/>
  <c r="BF1032"/>
  <c r="K1485"/>
  <c r="BF1485"/>
  <c r="K1769"/>
  <c r="BF1769"/>
  <c r="BK1955"/>
  <c r="K233"/>
  <c r="BF233"/>
  <c r="BK1025"/>
  <c r="K1857"/>
  <c r="BF1857"/>
  <c r="K2249"/>
  <c r="BF2249"/>
  <c r="K1886"/>
  <c r="BF1886"/>
  <c r="BK186"/>
  <c r="BK1026"/>
  <c i="7" r="BK130"/>
  <c r="BK129"/>
  <c r="K129"/>
  <c r="K101"/>
  <c r="F38"/>
  <c i="1" r="BE100"/>
  <c i="9" r="F39"/>
  <c i="1" r="BF102"/>
  <c i="9" r="K36"/>
  <c i="1" r="AY102"/>
  <c i="11" r="F39"/>
  <c i="1" r="BF104"/>
  <c i="11" r="K129"/>
  <c r="BF129"/>
  <c i="2" r="F39"/>
  <c i="1" r="BF95"/>
  <c i="4" r="K167"/>
  <c r="BF167"/>
  <c r="K272"/>
  <c r="BF272"/>
  <c r="K308"/>
  <c r="BF308"/>
  <c r="K347"/>
  <c r="BF347"/>
  <c r="BK778"/>
  <c r="K935"/>
  <c r="BF935"/>
  <c r="K974"/>
  <c r="BF974"/>
  <c r="K1178"/>
  <c r="BF1178"/>
  <c r="BK1242"/>
  <c r="BK1369"/>
  <c r="BK1367"/>
  <c r="K1367"/>
  <c r="K110"/>
  <c r="K1512"/>
  <c r="BF1512"/>
  <c r="K1649"/>
  <c r="BF1649"/>
  <c r="BK1746"/>
  <c r="BK1782"/>
  <c r="BK1850"/>
  <c r="K1870"/>
  <c r="BF1870"/>
  <c r="K1871"/>
  <c r="BF1871"/>
  <c r="K1888"/>
  <c r="BF1888"/>
  <c r="BK1954"/>
  <c r="K1995"/>
  <c r="BF1995"/>
  <c r="BK2002"/>
  <c r="K2102"/>
  <c r="BF2102"/>
  <c r="BK2131"/>
  <c r="BK2166"/>
  <c r="BK2204"/>
  <c r="BK922"/>
  <c r="K992"/>
  <c r="BF992"/>
  <c r="K1019"/>
  <c r="BF1019"/>
  <c r="K1090"/>
  <c r="BF1090"/>
  <c r="K1350"/>
  <c r="BF1350"/>
  <c r="K1413"/>
  <c r="BF1413"/>
  <c r="BK1552"/>
  <c r="BK1762"/>
  <c r="K1865"/>
  <c r="BF1865"/>
  <c r="BK2058"/>
  <c r="K2172"/>
  <c r="BF2172"/>
  <c r="K212"/>
  <c r="BF212"/>
  <c r="BK412"/>
  <c r="BK723"/>
  <c r="K916"/>
  <c r="BF916"/>
  <c r="BK1123"/>
  <c r="BK1806"/>
  <c r="BK1909"/>
  <c r="K2065"/>
  <c r="BF2065"/>
  <c r="BK924"/>
  <c r="K1547"/>
  <c r="BF1547"/>
  <c r="K790"/>
  <c r="BF790"/>
  <c r="K1944"/>
  <c r="BF1944"/>
  <c r="K770"/>
  <c r="BF770"/>
  <c r="BK1540"/>
  <c r="BK1987"/>
  <c r="BK425"/>
  <c r="BK424"/>
  <c r="K424"/>
  <c r="K103"/>
  <c r="K1481"/>
  <c r="BF1481"/>
  <c r="K665"/>
  <c r="BF665"/>
  <c i="5" r="F38"/>
  <c i="1" r="BE98"/>
  <c i="6" r="BK1899"/>
  <c r="BK422"/>
  <c r="BK1685"/>
  <c r="K1019"/>
  <c r="BF1019"/>
  <c r="K1383"/>
  <c r="BF1383"/>
  <c r="K1855"/>
  <c r="BF1855"/>
  <c r="BK2217"/>
  <c r="BK337"/>
  <c r="BK1850"/>
  <c r="K2113"/>
  <c r="BF2113"/>
  <c r="K1892"/>
  <c r="BF1892"/>
  <c r="F37"/>
  <c i="1" r="BD99"/>
  <c i="2" r="BK193"/>
  <c r="K912"/>
  <c r="BF912"/>
  <c r="BK233"/>
  <c r="K275"/>
  <c r="BF275"/>
  <c r="K314"/>
  <c r="BF314"/>
  <c r="BK345"/>
  <c r="BK391"/>
  <c r="BK478"/>
  <c r="K555"/>
  <c r="BF555"/>
  <c r="K723"/>
  <c r="BF723"/>
  <c r="K786"/>
  <c r="BF786"/>
  <c r="BK212"/>
  <c r="K297"/>
  <c r="BF297"/>
  <c r="BK358"/>
  <c r="K571"/>
  <c r="BF571"/>
  <c r="BK867"/>
  <c r="K935"/>
  <c r="BF935"/>
  <c r="K972"/>
  <c r="BF972"/>
  <c r="K996"/>
  <c r="BF996"/>
  <c r="K1019"/>
  <c r="BF1019"/>
  <c r="K1083"/>
  <c r="BF1083"/>
  <c r="K1136"/>
  <c r="BF1136"/>
  <c r="K1242"/>
  <c r="BF1242"/>
  <c r="K1373"/>
  <c r="BF1373"/>
  <c r="K1447"/>
  <c r="BF1447"/>
  <c r="K1535"/>
  <c r="BF1535"/>
  <c r="K1588"/>
  <c r="BF1588"/>
  <c r="K1662"/>
  <c r="BF1662"/>
  <c r="K1752"/>
  <c r="BF1752"/>
  <c r="K1824"/>
  <c r="BF1824"/>
  <c r="K1870"/>
  <c r="BF1870"/>
  <c r="K1891"/>
  <c r="BF1891"/>
  <c r="K1931"/>
  <c r="BF1931"/>
  <c r="K1982"/>
  <c r="BF1982"/>
  <c r="K2015"/>
  <c r="BF2015"/>
  <c r="K2098"/>
  <c r="BF2098"/>
  <c r="K2165"/>
  <c r="BF2165"/>
  <c r="K2239"/>
  <c r="BF2239"/>
  <c r="K2262"/>
  <c r="BF2262"/>
  <c r="K350"/>
  <c r="BF350"/>
  <c r="BK931"/>
  <c r="K179"/>
  <c r="BF179"/>
  <c r="K337"/>
  <c r="BF337"/>
  <c r="BK404"/>
  <c r="BK656"/>
  <c r="BK167"/>
  <c r="K308"/>
  <c r="BF308"/>
  <c r="BK384"/>
  <c r="BK659"/>
  <c r="K917"/>
  <c r="BF917"/>
  <c r="K954"/>
  <c r="BF954"/>
  <c r="K984"/>
  <c r="BF984"/>
  <c r="K997"/>
  <c r="BF997"/>
  <c r="K1037"/>
  <c r="BF1037"/>
  <c r="K1119"/>
  <c r="BF1119"/>
  <c r="K1219"/>
  <c r="BF1219"/>
  <c r="K1361"/>
  <c r="BF1361"/>
  <c r="K1406"/>
  <c r="BF1406"/>
  <c r="K1476"/>
  <c r="BF1476"/>
  <c r="K1556"/>
  <c r="BF1556"/>
  <c r="K1657"/>
  <c r="BF1657"/>
  <c r="K1746"/>
  <c r="BF1746"/>
  <c r="K1825"/>
  <c r="BF1825"/>
  <c r="K1877"/>
  <c r="BF1877"/>
  <c r="K1900"/>
  <c r="BF1900"/>
  <c r="K1954"/>
  <c r="BF1954"/>
  <c r="K1995"/>
  <c r="BF1995"/>
  <c r="K2068"/>
  <c r="BF2068"/>
  <c r="K2131"/>
  <c r="BF2131"/>
  <c r="K2174"/>
  <c r="BF2174"/>
  <c r="K2245"/>
  <c r="BF2245"/>
  <c r="K2326"/>
  <c r="BF2326"/>
  <c r="BK396"/>
  <c r="K1032"/>
  <c r="BF1032"/>
  <c r="K1231"/>
  <c r="BF1231"/>
  <c r="K1383"/>
  <c r="BF1383"/>
  <c r="K1459"/>
  <c r="BF1459"/>
  <c r="K1523"/>
  <c r="BF1523"/>
  <c r="K1654"/>
  <c r="BF1654"/>
  <c r="K1757"/>
  <c r="BF1757"/>
  <c r="K1834"/>
  <c r="BF1834"/>
  <c r="K1890"/>
  <c r="BF1890"/>
  <c r="K1941"/>
  <c r="BF1941"/>
  <c r="K1993"/>
  <c r="BF1993"/>
  <c r="K2096"/>
  <c r="BF2096"/>
  <c r="K2162"/>
  <c r="BF2162"/>
  <c r="K2250"/>
  <c r="BF2250"/>
  <c r="K342"/>
  <c r="BF342"/>
  <c r="K1123"/>
  <c r="BF1123"/>
  <c r="K1364"/>
  <c r="BF1364"/>
  <c r="K1483"/>
  <c r="BF1483"/>
  <c r="K1552"/>
  <c r="BF1552"/>
  <c r="K1665"/>
  <c r="BF1665"/>
  <c r="K1762"/>
  <c r="BF1762"/>
  <c r="K1828"/>
  <c r="BF1828"/>
  <c r="K1879"/>
  <c r="BF1879"/>
  <c r="K1922"/>
  <c r="BF1922"/>
  <c r="K1981"/>
  <c r="BF1981"/>
  <c r="K2058"/>
  <c r="BF2058"/>
  <c r="K2134"/>
  <c r="BF2134"/>
  <c r="K2217"/>
  <c r="BF2217"/>
  <c r="K2265"/>
  <c r="BF2265"/>
  <c r="K440"/>
  <c r="BF440"/>
  <c i="3" r="BK124"/>
  <c r="BK123"/>
  <c r="K123"/>
  <c r="K98"/>
  <c r="F37"/>
  <c i="1" r="BD96"/>
  <c i="4" r="F35"/>
  <c i="1" r="BB97"/>
  <c i="4" r="BK1887"/>
  <c r="F37"/>
  <c i="1" r="BD97"/>
  <c i="6" r="K1170"/>
  <c r="BF1170"/>
  <c r="K1401"/>
  <c r="BF1401"/>
  <c r="K1535"/>
  <c r="BF1535"/>
  <c r="BK1662"/>
  <c r="K1732"/>
  <c r="BF1732"/>
  <c r="BK1870"/>
  <c r="BK1941"/>
  <c r="K2001"/>
  <c r="BF2001"/>
  <c r="K2096"/>
  <c r="BF2096"/>
  <c r="BK2131"/>
  <c r="K193"/>
  <c r="BF193"/>
  <c r="K342"/>
  <c r="BF342"/>
  <c r="K378"/>
  <c r="BF378"/>
  <c r="K952"/>
  <c r="BF952"/>
  <c r="K1109"/>
  <c r="BF1109"/>
  <c r="BK1407"/>
  <c r="BK1483"/>
  <c r="BK1793"/>
  <c r="BK1912"/>
  <c r="K2068"/>
  <c r="BF2068"/>
  <c r="BK2245"/>
  <c r="K344"/>
  <c r="BF344"/>
  <c r="BK1350"/>
  <c r="BK1465"/>
  <c r="K1909"/>
  <c r="BF1909"/>
  <c r="K2250"/>
  <c r="BF2250"/>
  <c r="K1048"/>
  <c r="BF1048"/>
  <c r="BK1864"/>
  <c r="BK2102"/>
  <c r="K1413"/>
  <c r="BF1413"/>
  <c r="BK1380"/>
  <c r="BK173"/>
  <c r="K395"/>
  <c r="BF395"/>
  <c r="BK430"/>
  <c r="K917"/>
  <c r="BF917"/>
  <c r="BK972"/>
  <c r="BK1063"/>
  <c r="BK1393"/>
  <c r="K1406"/>
  <c r="BF1406"/>
  <c r="K1889"/>
  <c r="BF1889"/>
  <c r="K1931"/>
  <c r="BF1931"/>
  <c r="BK2023"/>
  <c r="BK2136"/>
  <c r="BK2241"/>
  <c r="K2265"/>
  <c r="BF2265"/>
  <c r="K217"/>
  <c r="BF217"/>
  <c r="BK301"/>
  <c r="BK391"/>
  <c r="K489"/>
  <c r="BF489"/>
  <c r="K764"/>
  <c r="BF764"/>
  <c r="K798"/>
  <c r="BF798"/>
  <c r="BK916"/>
  <c r="K996"/>
  <c r="BF996"/>
  <c r="BK1205"/>
  <c r="BK1379"/>
  <c r="K1512"/>
  <c r="BF1512"/>
  <c r="K1654"/>
  <c r="BF1654"/>
  <c r="K1665"/>
  <c r="BF1665"/>
  <c r="BK1834"/>
  <c r="K1896"/>
  <c r="BF1896"/>
  <c r="K2015"/>
  <c r="BF2015"/>
  <c r="K2083"/>
  <c r="BF2083"/>
  <c r="K2187"/>
  <c r="BF2187"/>
  <c r="K275"/>
  <c r="BF275"/>
  <c r="BK412"/>
  <c r="K931"/>
  <c r="BF931"/>
  <c r="K1369"/>
  <c r="BF1369"/>
  <c r="BK1436"/>
  <c r="BK1596"/>
  <c r="BK1782"/>
  <c r="BK1888"/>
  <c r="K2156"/>
  <c r="BF2156"/>
  <c r="K290"/>
  <c r="BF290"/>
  <c r="K971"/>
  <c r="BF971"/>
  <c r="K1361"/>
  <c r="BF1361"/>
  <c r="BK1800"/>
  <c r="BK2182"/>
  <c r="BK1907"/>
  <c r="BK2145"/>
  <c r="K1187"/>
  <c r="BF1187"/>
  <c r="K341"/>
  <c r="BF341"/>
  <c r="BK200"/>
  <c r="BK417"/>
  <c r="K645"/>
  <c r="BF645"/>
  <c r="BK876"/>
  <c r="K1012"/>
  <c r="BF1012"/>
  <c r="K1353"/>
  <c r="BF1353"/>
  <c r="K1431"/>
  <c r="BF1431"/>
  <c r="BK1752"/>
  <c r="K1948"/>
  <c r="BF1948"/>
  <c r="K2104"/>
  <c r="BF2104"/>
  <c r="K2254"/>
  <c r="BF2254"/>
  <c r="K2312"/>
  <c r="BF2312"/>
  <c r="K272"/>
  <c r="BF272"/>
  <c r="BK343"/>
  <c r="BK440"/>
  <c r="BK692"/>
  <c r="K778"/>
  <c r="BF778"/>
  <c r="BK905"/>
  <c r="K935"/>
  <c r="BF935"/>
  <c r="BK1070"/>
  <c r="BK1231"/>
  <c r="BK1419"/>
  <c r="K1547"/>
  <c r="BF1547"/>
  <c r="K1668"/>
  <c r="BF1668"/>
  <c r="BK1843"/>
  <c r="K1884"/>
  <c r="BF1884"/>
  <c r="BK2018"/>
  <c r="BK2174"/>
  <c r="BK348"/>
  <c r="K786"/>
  <c r="BF786"/>
  <c r="K1357"/>
  <c r="BF1357"/>
  <c r="BK1444"/>
  <c r="BK1741"/>
  <c r="BK1872"/>
  <c r="K1972"/>
  <c r="BF1972"/>
  <c r="BK2170"/>
  <c r="K790"/>
  <c r="BF790"/>
  <c r="K1144"/>
  <c r="BF1144"/>
  <c r="BK1497"/>
  <c r="K2177"/>
  <c r="BF2177"/>
  <c r="BK992"/>
  <c r="K1604"/>
  <c r="BF1604"/>
  <c r="K1925"/>
  <c r="BF1925"/>
  <c r="BK1715"/>
  <c r="BK1947"/>
  <c r="BK1255"/>
  <c i="7" r="F37"/>
  <c i="1" r="BD100"/>
  <c i="7" r="K35"/>
  <c i="1" r="AX100"/>
  <c i="7" r="BK126"/>
  <c r="BK125"/>
  <c r="K125"/>
  <c r="K99"/>
  <c r="BK128"/>
  <c r="BK127"/>
  <c r="K127"/>
  <c r="K100"/>
  <c r="K124"/>
  <c r="BF124"/>
  <c r="F36"/>
  <c i="1" r="BC100"/>
  <c i="8" r="K121"/>
  <c r="BE121"/>
  <c r="F35"/>
  <c i="1" r="BB101"/>
  <c i="9" r="F37"/>
  <c i="1" r="BD102"/>
  <c i="9" r="BK122"/>
  <c r="BK120"/>
  <c r="K120"/>
  <c r="K98"/>
  <c r="K121"/>
  <c r="BE121"/>
  <c r="K35"/>
  <c i="1" r="AX102"/>
  <c i="10" r="BK121"/>
  <c r="BK120"/>
  <c r="K120"/>
  <c r="K98"/>
  <c r="K35"/>
  <c i="1" r="AX103"/>
  <c r="AV103"/>
  <c i="11" r="K127"/>
  <c r="BF127"/>
  <c r="K130"/>
  <c r="BF130"/>
  <c r="K132"/>
  <c r="BF132"/>
  <c r="K35"/>
  <c i="1" r="AX104"/>
  <c i="11" r="F37"/>
  <c i="1" r="BD104"/>
  <c i="11" r="BK135"/>
  <c r="BK134"/>
  <c r="K134"/>
  <c r="K101"/>
  <c i="2" r="K163"/>
  <c r="BF163"/>
  <c r="BK200"/>
  <c r="BK171"/>
  <c r="K249"/>
  <c r="BF249"/>
  <c r="BK290"/>
  <c r="K339"/>
  <c r="BF339"/>
  <c r="BK347"/>
  <c r="K451"/>
  <c r="BF451"/>
  <c r="K637"/>
  <c r="BF637"/>
  <c r="BK770"/>
  <c r="BK855"/>
  <c r="BK254"/>
  <c r="K336"/>
  <c r="BF336"/>
  <c r="BK413"/>
  <c r="K692"/>
  <c r="BF692"/>
  <c r="K922"/>
  <c r="BF922"/>
  <c r="K953"/>
  <c r="BF953"/>
  <c r="K988"/>
  <c r="BF988"/>
  <c r="K1010"/>
  <c r="BF1010"/>
  <c r="K1070"/>
  <c r="BF1070"/>
  <c r="K1144"/>
  <c r="BF1144"/>
  <c r="K1267"/>
  <c r="BF1267"/>
  <c r="K1385"/>
  <c r="BF1385"/>
  <c r="K1436"/>
  <c r="BF1436"/>
  <c r="K1512"/>
  <c r="BF1512"/>
  <c r="K1620"/>
  <c r="BF1620"/>
  <c r="K1715"/>
  <c r="BF1715"/>
  <c r="K1800"/>
  <c r="BF1800"/>
  <c r="K1850"/>
  <c r="BF1850"/>
  <c r="K1886"/>
  <c r="BF1886"/>
  <c r="K1908"/>
  <c r="BF1908"/>
  <c r="K1969"/>
  <c r="BF1969"/>
  <c r="K1991"/>
  <c r="BF1991"/>
  <c r="K2043"/>
  <c r="BF2043"/>
  <c r="K2122"/>
  <c r="BF2122"/>
  <c r="K2170"/>
  <c r="BF2170"/>
  <c r="K2249"/>
  <c r="BF2249"/>
  <c r="K2312"/>
  <c r="BF2312"/>
  <c r="BK422"/>
  <c r="BK764"/>
  <c r="BK261"/>
  <c r="BK346"/>
  <c r="BK484"/>
  <c r="BK737"/>
  <c r="K210"/>
  <c r="BF210"/>
  <c r="K340"/>
  <c r="BF340"/>
  <c r="K408"/>
  <c r="BF408"/>
  <c r="BK718"/>
  <c r="K951"/>
  <c r="BF951"/>
  <c r="K971"/>
  <c r="BF971"/>
  <c r="K992"/>
  <c r="BF992"/>
  <c r="K1025"/>
  <c r="BF1025"/>
  <c r="K1090"/>
  <c r="BF1090"/>
  <c r="K1170"/>
  <c r="BF1170"/>
  <c r="K1350"/>
  <c r="BF1350"/>
  <c r="K1391"/>
  <c r="BF1391"/>
  <c r="K1453"/>
  <c r="BF1453"/>
  <c r="K1531"/>
  <c r="BF1531"/>
  <c r="K1635"/>
  <c r="BF1635"/>
  <c r="K1721"/>
  <c r="BF1721"/>
  <c r="K1798"/>
  <c r="BF1798"/>
  <c r="K1843"/>
  <c r="BF1843"/>
  <c r="K1887"/>
  <c r="BF1887"/>
  <c r="K1928"/>
  <c r="BF1928"/>
  <c r="K1980"/>
  <c r="BF1980"/>
  <c r="K2018"/>
  <c r="BF2018"/>
  <c r="K2102"/>
  <c r="BF2102"/>
  <c r="K2166"/>
  <c r="BF2166"/>
  <c r="K2214"/>
  <c r="BF2214"/>
  <c r="K2256"/>
  <c r="BF2256"/>
  <c r="BK186"/>
  <c r="K665"/>
  <c r="BF665"/>
  <c r="K1162"/>
  <c r="BF1162"/>
  <c r="K1355"/>
  <c r="BF1355"/>
  <c r="K1419"/>
  <c r="BF1419"/>
  <c r="K1497"/>
  <c r="BF1497"/>
  <c r="K1612"/>
  <c r="BF1612"/>
  <c r="K1732"/>
  <c r="BF1732"/>
  <c r="K1823"/>
  <c r="BF1823"/>
  <c r="K1872"/>
  <c r="BF1872"/>
  <c r="K1907"/>
  <c r="BF1907"/>
  <c r="K1978"/>
  <c r="BF1978"/>
  <c r="K2033"/>
  <c r="BF2033"/>
  <c r="K2104"/>
  <c r="BF2104"/>
  <c r="K2172"/>
  <c r="BF2172"/>
  <c r="K2257"/>
  <c r="BF2257"/>
  <c r="K150"/>
  <c r="BF150"/>
  <c r="K798"/>
  <c r="BF798"/>
  <c r="K1353"/>
  <c r="BF1353"/>
  <c r="K1407"/>
  <c r="BF1407"/>
  <c r="K1499"/>
  <c r="BF1499"/>
  <c r="K1604"/>
  <c r="BF1604"/>
  <c r="K1741"/>
  <c r="BF1741"/>
  <c r="K1822"/>
  <c r="BF1822"/>
  <c r="K1871"/>
  <c r="BF1871"/>
  <c r="K1901"/>
  <c r="BF1901"/>
  <c r="K1972"/>
  <c r="BF1972"/>
  <c r="K2002"/>
  <c r="BF2002"/>
  <c r="K2100"/>
  <c r="BF2100"/>
  <c r="K2149"/>
  <c r="BF2149"/>
  <c r="K2260"/>
  <c r="BF2260"/>
  <c r="BK395"/>
  <c i="3" r="F39"/>
  <c i="1" r="BF96"/>
  <c i="3" r="BK128"/>
  <c r="BK127"/>
  <c r="K127"/>
  <c r="K100"/>
  <c i="4" r="BK1928"/>
  <c r="K1981"/>
  <c r="BF1981"/>
  <c r="K163"/>
  <c r="BF163"/>
  <c r="BK761"/>
  <c r="BK1535"/>
  <c r="F39"/>
  <c i="1" r="BF97"/>
  <c i="4" r="K1947"/>
  <c r="BF1947"/>
  <c r="BK2262"/>
  <c r="BK1811"/>
  <c r="BK1890"/>
  <c r="K2142"/>
  <c r="BF2142"/>
  <c r="K1025"/>
  <c r="BF1025"/>
  <c r="BK1170"/>
  <c r="K1800"/>
  <c r="BF1800"/>
  <c r="BK1884"/>
  <c r="K2093"/>
  <c r="BF2093"/>
  <c r="BK205"/>
  <c r="BK478"/>
  <c r="BK956"/>
  <c r="BK1205"/>
  <c r="K1858"/>
  <c r="BF1858"/>
  <c r="K2104"/>
  <c r="BF2104"/>
  <c r="BK489"/>
  <c r="K1070"/>
  <c r="BF1070"/>
  <c r="K1644"/>
  <c r="BF1644"/>
  <c r="K193"/>
  <c r="BF193"/>
  <c r="BK718"/>
  <c r="K1899"/>
  <c r="BF1899"/>
  <c r="BK2170"/>
  <c r="BK200"/>
  <c r="BK342"/>
  <c r="BK868"/>
  <c r="K1063"/>
  <c r="BF1063"/>
  <c r="K1556"/>
  <c r="BF1556"/>
  <c r="K1757"/>
  <c r="BF1757"/>
  <c r="BK1891"/>
  <c r="K2033"/>
  <c r="BF2033"/>
  <c r="K650"/>
  <c r="BF650"/>
  <c r="K1005"/>
  <c r="BF1005"/>
  <c r="BK1419"/>
  <c r="K1559"/>
  <c r="BF1559"/>
  <c r="BK1812"/>
  <c r="K1982"/>
  <c r="BF1982"/>
  <c r="BK2098"/>
  <c r="BK358"/>
  <c r="K740"/>
  <c r="BF740"/>
  <c r="K1010"/>
  <c r="BF1010"/>
  <c r="K1267"/>
  <c r="BF1267"/>
  <c r="K1485"/>
  <c r="BF1485"/>
  <c r="BK1979"/>
  <c r="BK692"/>
  <c r="BK910"/>
  <c r="K1444"/>
  <c r="BF1444"/>
  <c r="BK1878"/>
  <c r="BK2257"/>
  <c r="K337"/>
  <c r="BF337"/>
  <c r="BK776"/>
  <c r="BK1407"/>
  <c r="K1635"/>
  <c r="BF1635"/>
  <c r="K2214"/>
  <c r="BF2214"/>
  <c r="K396"/>
  <c r="BF396"/>
  <c i="5" r="BK124"/>
  <c r="BK123"/>
  <c r="K123"/>
  <c r="K98"/>
  <c r="K128"/>
  <c r="BF128"/>
  <c i="6" r="F35"/>
  <c i="1" r="BB99"/>
  <c i="2" r="BK157"/>
  <c r="BK868"/>
  <c r="K205"/>
  <c r="BF205"/>
  <c r="K272"/>
  <c r="BF272"/>
  <c r="K301"/>
  <c r="BF301"/>
  <c r="BK338"/>
  <c r="BK352"/>
  <c r="K467"/>
  <c r="BF467"/>
  <c r="K489"/>
  <c r="BF489"/>
  <c r="K778"/>
  <c r="BF778"/>
  <c r="K173"/>
  <c r="BF173"/>
  <c r="K224"/>
  <c r="BF224"/>
  <c r="BK333"/>
  <c r="K400"/>
  <c r="BF400"/>
  <c r="K645"/>
  <c r="BF645"/>
  <c r="K905"/>
  <c r="BF905"/>
  <c r="K955"/>
  <c r="BF955"/>
  <c r="K976"/>
  <c r="BF976"/>
  <c r="K1005"/>
  <c r="BF1005"/>
  <c r="K1048"/>
  <c r="BF1048"/>
  <c r="K1114"/>
  <c r="BF1114"/>
  <c r="K1212"/>
  <c r="BF1212"/>
  <c r="K1368"/>
  <c r="BF1368"/>
  <c r="K1413"/>
  <c r="BF1413"/>
  <c r="K1485"/>
  <c r="BF1485"/>
  <c r="K1559"/>
  <c r="BF1559"/>
  <c r="K1678"/>
  <c r="BF1678"/>
  <c r="K1769"/>
  <c r="BF1769"/>
  <c r="K1833"/>
  <c r="BF1833"/>
  <c r="K1878"/>
  <c r="BF1878"/>
  <c r="K1899"/>
  <c r="BF1899"/>
  <c r="K1948"/>
  <c r="BF1948"/>
  <c r="K2031"/>
  <c r="BF2031"/>
  <c r="K2113"/>
  <c r="BF2113"/>
  <c r="K2147"/>
  <c r="BF2147"/>
  <c r="K2177"/>
  <c r="BF2177"/>
  <c r="K2253"/>
  <c r="BF2253"/>
  <c r="K2328"/>
  <c r="BF2328"/>
  <c r="BK564"/>
  <c r="BK910"/>
  <c r="BK238"/>
  <c r="K341"/>
  <c r="BF341"/>
  <c r="BK461"/>
  <c r="K794"/>
  <c r="BF794"/>
  <c r="BK282"/>
  <c r="K349"/>
  <c r="BF349"/>
  <c r="BK631"/>
  <c r="BK876"/>
  <c r="K952"/>
  <c r="BF952"/>
  <c r="K974"/>
  <c r="BF974"/>
  <c r="K1003"/>
  <c r="BF1003"/>
  <c r="K1063"/>
  <c r="BF1063"/>
  <c r="K1099"/>
  <c r="BF1099"/>
  <c r="K1205"/>
  <c r="BF1205"/>
  <c r="K1370"/>
  <c r="BF1370"/>
  <c r="K1444"/>
  <c r="BF1444"/>
  <c r="K1521"/>
  <c r="BF1521"/>
  <c r="K1596"/>
  <c r="BF1596"/>
  <c r="K1685"/>
  <c r="BF1685"/>
  <c r="K1801"/>
  <c r="BF1801"/>
  <c r="K1857"/>
  <c r="BF1857"/>
  <c r="K1885"/>
  <c r="BF1885"/>
  <c r="K1909"/>
  <c r="BF1909"/>
  <c r="K1962"/>
  <c r="BF1962"/>
  <c r="K2007"/>
  <c r="BF2007"/>
  <c r="K2093"/>
  <c r="BF2093"/>
  <c r="K2142"/>
  <c r="BF2142"/>
  <c r="K2187"/>
  <c r="BF2187"/>
  <c r="K2263"/>
  <c r="BF2263"/>
  <c r="K425"/>
  <c r="BF425"/>
  <c r="K1109"/>
  <c r="BF1109"/>
  <c r="K1255"/>
  <c r="BF1255"/>
  <c r="K1393"/>
  <c r="BF1393"/>
  <c r="K1481"/>
  <c r="BF1481"/>
  <c r="K1583"/>
  <c r="BF1583"/>
  <c r="K1709"/>
  <c r="BF1709"/>
  <c r="K1811"/>
  <c r="BF1811"/>
  <c r="K1864"/>
  <c r="BF1864"/>
  <c r="K1896"/>
  <c r="BF1896"/>
  <c r="K1961"/>
  <c r="BF1961"/>
  <c r="K2010"/>
  <c r="BF2010"/>
  <c r="K2133"/>
  <c r="BF2133"/>
  <c r="K2219"/>
  <c r="BF2219"/>
  <c r="K2317"/>
  <c r="BF2317"/>
  <c r="BK378"/>
  <c r="K1198"/>
  <c r="BF1198"/>
  <c r="K1379"/>
  <c r="BF1379"/>
  <c r="K1465"/>
  <c r="BF1465"/>
  <c r="K1529"/>
  <c r="BF1529"/>
  <c r="K1644"/>
  <c r="BF1644"/>
  <c r="K1782"/>
  <c r="BF1782"/>
  <c r="K1855"/>
  <c r="BF1855"/>
  <c r="K1892"/>
  <c r="BF1892"/>
  <c r="K1944"/>
  <c r="BF1944"/>
  <c r="K1989"/>
  <c r="BF1989"/>
  <c r="K2083"/>
  <c r="BF2083"/>
  <c r="K2167"/>
  <c r="BF2167"/>
  <c r="K2254"/>
  <c r="BF2254"/>
  <c r="BK323"/>
  <c i="3" r="F35"/>
  <c i="1" r="BB96"/>
  <c i="3" r="F38"/>
  <c i="1" r="BE96"/>
  <c i="4" r="BK2260"/>
  <c r="K378"/>
  <c r="BF378"/>
  <c r="BK970"/>
  <c r="BK2080"/>
  <c r="F38"/>
  <c i="1" r="BE97"/>
  <c i="4" r="K2167"/>
  <c r="BF2167"/>
  <c r="K1521"/>
  <c r="BF1521"/>
  <c r="BK1824"/>
  <c r="BK2149"/>
  <c r="BK343"/>
  <c r="K764"/>
  <c r="BF764"/>
  <c r="K1119"/>
  <c r="BF1119"/>
  <c r="K1823"/>
  <c r="BF1823"/>
  <c r="K976"/>
  <c r="BF976"/>
  <c r="K2001"/>
  <c r="BF2001"/>
  <c r="K1353"/>
  <c r="BF1353"/>
  <c r="K233"/>
  <c r="BF233"/>
  <c r="BK971"/>
  <c r="K1475"/>
  <c r="BF1475"/>
  <c r="BK1817"/>
  <c r="K1925"/>
  <c r="BF1925"/>
  <c r="K2119"/>
  <c r="BF2119"/>
  <c r="BK1250"/>
  <c r="BK1596"/>
  <c r="BK1892"/>
  <c r="BK451"/>
  <c r="K953"/>
  <c r="BF953"/>
  <c r="BK1447"/>
  <c r="K1991"/>
  <c r="BF1991"/>
  <c r="BK855"/>
  <c r="BK1588"/>
  <c r="K2136"/>
  <c r="BF2136"/>
  <c r="BK346"/>
  <c r="BK1136"/>
  <c r="K2096"/>
  <c r="BF2096"/>
  <c r="BK2261"/>
  <c i="5" r="F37"/>
  <c i="1" r="BD98"/>
  <c i="6" r="BK2147"/>
  <c r="K1499"/>
  <c r="BF1499"/>
  <c r="BK1219"/>
  <c r="K35"/>
  <c i="1" r="AX99"/>
  <c i="2" r="K412"/>
  <c r="BF412"/>
  <c r="K650"/>
  <c r="BF650"/>
  <c r="BK782"/>
  <c r="BK195"/>
  <c r="BK295"/>
  <c r="K344"/>
  <c r="BF344"/>
  <c r="BK430"/>
  <c r="K790"/>
  <c r="BF790"/>
  <c r="BK926"/>
  <c r="K970"/>
  <c r="BF970"/>
  <c r="K978"/>
  <c r="BF978"/>
  <c r="K999"/>
  <c r="BF999"/>
  <c r="K1026"/>
  <c r="BF1026"/>
  <c r="K1094"/>
  <c r="BF1094"/>
  <c r="K1178"/>
  <c r="BF1178"/>
  <c r="K1357"/>
  <c r="BF1357"/>
  <c r="K1401"/>
  <c r="BF1401"/>
  <c r="K1475"/>
  <c r="BF1475"/>
  <c r="K1547"/>
  <c r="BF1547"/>
  <c r="K1649"/>
  <c r="BF1649"/>
  <c r="K1723"/>
  <c r="BF1723"/>
  <c r="K1812"/>
  <c r="BF1812"/>
  <c r="K1858"/>
  <c r="BF1858"/>
  <c r="K1889"/>
  <c r="BF1889"/>
  <c r="K1925"/>
  <c r="BF1925"/>
  <c r="K1979"/>
  <c r="BF1979"/>
  <c r="K2001"/>
  <c r="BF2001"/>
  <c r="K2080"/>
  <c r="BF2080"/>
  <c r="K2136"/>
  <c r="BF2136"/>
  <c r="K2204"/>
  <c r="BF2204"/>
  <c r="K2258"/>
  <c r="BF2258"/>
  <c r="BK231"/>
  <c r="BK740"/>
  <c r="K916"/>
  <c r="BF916"/>
  <c r="K285"/>
  <c r="BF285"/>
  <c r="K361"/>
  <c r="BF361"/>
  <c r="K563"/>
  <c r="BF563"/>
  <c r="K773"/>
  <c r="BF773"/>
  <c r="BK217"/>
  <c r="BK348"/>
  <c r="K417"/>
  <c r="BF417"/>
  <c r="BK827"/>
  <c r="K924"/>
  <c r="BF924"/>
  <c r="K956"/>
  <c r="BF956"/>
  <c r="K990"/>
  <c r="BF990"/>
  <c r="K1012"/>
  <c r="BF1012"/>
  <c r="K1078"/>
  <c r="BF1078"/>
  <c r="K1152"/>
  <c r="BF1152"/>
  <c r="K1250"/>
  <c r="BF1250"/>
  <c r="K1380"/>
  <c r="BF1380"/>
  <c r="K1425"/>
  <c r="BF1425"/>
  <c r="K1495"/>
  <c r="BF1495"/>
  <c r="K1567"/>
  <c r="BF1567"/>
  <c r="K1668"/>
  <c r="BF1668"/>
  <c r="K1764"/>
  <c r="BF1764"/>
  <c r="K1817"/>
  <c r="BF1817"/>
  <c r="K1865"/>
  <c r="BF1865"/>
  <c r="K1893"/>
  <c r="BF1893"/>
  <c r="K1947"/>
  <c r="BF1947"/>
  <c r="K1987"/>
  <c r="BF1987"/>
  <c r="K2040"/>
  <c r="BF2040"/>
  <c r="K2118"/>
  <c r="BF2118"/>
  <c r="K2156"/>
  <c r="BF2156"/>
  <c r="K2227"/>
  <c r="BF2227"/>
  <c r="K2259"/>
  <c r="BF2259"/>
  <c r="K343"/>
  <c r="BF343"/>
  <c r="BK823"/>
  <c r="K1187"/>
  <c r="BF1187"/>
  <c r="K1369"/>
  <c r="BF1369"/>
  <c r="K1439"/>
  <c r="BF1439"/>
  <c r="K1540"/>
  <c r="BF1540"/>
  <c r="K1673"/>
  <c r="BF1673"/>
  <c r="K1793"/>
  <c r="BF1793"/>
  <c r="K1856"/>
  <c r="BF1856"/>
  <c r="K1884"/>
  <c r="BF1884"/>
  <c r="K1912"/>
  <c r="BF1912"/>
  <c r="K1985"/>
  <c r="BF1985"/>
  <c r="K2065"/>
  <c r="BF2065"/>
  <c r="K2145"/>
  <c r="BF2145"/>
  <c r="K2201"/>
  <c r="BF2201"/>
  <c r="K2261"/>
  <c r="BF2261"/>
  <c r="K548"/>
  <c r="BF548"/>
  <c r="K1246"/>
  <c r="BF1246"/>
  <c r="K1388"/>
  <c r="BF1388"/>
  <c r="K1431"/>
  <c r="BF1431"/>
  <c r="K1575"/>
  <c r="BF1575"/>
  <c r="K1691"/>
  <c r="BF1691"/>
  <c r="K1806"/>
  <c r="BF1806"/>
  <c r="K1859"/>
  <c r="BF1859"/>
  <c r="K1888"/>
  <c r="BF1888"/>
  <c r="K1955"/>
  <c r="BF1955"/>
  <c r="K2023"/>
  <c r="BF2023"/>
  <c r="K2119"/>
  <c r="BF2119"/>
  <c r="K2182"/>
  <c r="BF2182"/>
  <c r="K2241"/>
  <c r="BF2241"/>
  <c r="K2330"/>
  <c r="BF2330"/>
  <c r="BK743"/>
  <c i="3" r="K130"/>
  <c r="BF130"/>
  <c r="K35"/>
  <c i="1" r="AX96"/>
  <c i="4" r="K35"/>
  <c i="1" r="AX97"/>
  <c i="4" r="BK261"/>
  <c r="BK990"/>
  <c r="BK1388"/>
  <c r="BK1989"/>
  <c r="BK912"/>
  <c r="K1612"/>
  <c r="BF1612"/>
  <c r="BK2263"/>
  <c r="BK391"/>
  <c r="K1439"/>
  <c r="BF1439"/>
  <c r="K171"/>
  <c r="BF171"/>
  <c r="BK297"/>
  <c r="K905"/>
  <c r="BF905"/>
  <c r="BK1425"/>
  <c r="K1801"/>
  <c r="BF1801"/>
  <c r="BK1962"/>
  <c r="BK2165"/>
  <c r="K999"/>
  <c r="BF999"/>
  <c r="BK1476"/>
  <c r="K1825"/>
  <c r="BF1825"/>
  <c r="K2031"/>
  <c r="BF2031"/>
  <c r="K285"/>
  <c r="BF285"/>
  <c r="K656"/>
  <c r="BF656"/>
  <c r="K1026"/>
  <c r="BF1026"/>
  <c r="BK1401"/>
  <c r="BK1907"/>
  <c r="BK195"/>
  <c r="BK1380"/>
  <c r="K1955"/>
  <c r="BF1955"/>
  <c r="K210"/>
  <c r="BF210"/>
  <c r="K645"/>
  <c r="BF645"/>
  <c r="BK1379"/>
  <c r="BK2147"/>
  <c r="K1523"/>
  <c r="BF1523"/>
  <c i="5" r="K130"/>
  <c r="BF130"/>
  <c i="6" r="BK404"/>
  <c r="K1010"/>
  <c r="BF1010"/>
  <c r="K1114"/>
  <c r="BF1114"/>
  <c r="K1453"/>
  <c r="BF1453"/>
  <c r="BK2214"/>
  <c r="BK1762"/>
  <c r="K2253"/>
  <c r="BF2253"/>
  <c r="F38"/>
  <c i="1" r="BE99"/>
  <c i="2" r="F38"/>
  <c i="1" r="BE95"/>
  <c i="4" r="K348"/>
  <c r="BF348"/>
  <c r="BK773"/>
  <c r="K1012"/>
  <c r="BF1012"/>
  <c r="BK1385"/>
  <c r="K1834"/>
  <c r="BF1834"/>
  <c r="BK1980"/>
  <c r="K798"/>
  <c r="BF798"/>
  <c r="K1483"/>
  <c r="BF1483"/>
  <c r="K1662"/>
  <c r="BF1662"/>
  <c r="K2043"/>
  <c r="BF2043"/>
  <c r="BK2326"/>
  <c r="K333"/>
  <c r="BF333"/>
  <c r="BK563"/>
  <c r="K1231"/>
  <c r="BF1231"/>
  <c r="BK1673"/>
  <c r="BK2133"/>
  <c r="BK2239"/>
  <c r="BK2245"/>
  <c r="K2253"/>
  <c r="BF2253"/>
  <c r="K2258"/>
  <c r="BF2258"/>
  <c r="BK2312"/>
  <c r="BK384"/>
  <c r="BK555"/>
  <c r="K917"/>
  <c r="BF917"/>
  <c r="BK1114"/>
  <c r="BK1187"/>
  <c r="BK1691"/>
  <c r="K1931"/>
  <c r="BF1931"/>
  <c r="BK440"/>
  <c r="BK417"/>
  <c r="K1877"/>
  <c r="BF1877"/>
  <c r="BK794"/>
  <c r="K1531"/>
  <c r="BF1531"/>
  <c r="K1843"/>
  <c r="BF1843"/>
  <c r="BK2018"/>
  <c r="BK224"/>
  <c r="BK571"/>
  <c r="K1037"/>
  <c r="BF1037"/>
  <c r="BK1732"/>
  <c r="BK295"/>
  <c r="K1368"/>
  <c r="BF1368"/>
  <c r="K1769"/>
  <c r="BF1769"/>
  <c r="K314"/>
  <c r="BF314"/>
  <c r="K737"/>
  <c r="BF737"/>
  <c r="BK1654"/>
  <c r="K157"/>
  <c r="BF157"/>
  <c r="BK344"/>
  <c r="K954"/>
  <c r="BF954"/>
  <c r="K1357"/>
  <c r="BF1357"/>
  <c r="BK1741"/>
  <c r="BK1885"/>
  <c r="BK2118"/>
  <c r="BK931"/>
  <c r="K1459"/>
  <c r="BF1459"/>
  <c r="K1793"/>
  <c r="BF1793"/>
  <c r="K2010"/>
  <c r="BF2010"/>
  <c r="K345"/>
  <c r="BF345"/>
  <c r="K782"/>
  <c r="BF782"/>
  <c r="K1109"/>
  <c r="BF1109"/>
  <c r="BK1864"/>
  <c r="BK323"/>
  <c r="K951"/>
  <c r="BF951"/>
  <c r="BK1567"/>
  <c r="BK2015"/>
  <c r="K249"/>
  <c r="BF249"/>
  <c r="K1048"/>
  <c r="BF1048"/>
  <c r="BK1900"/>
  <c r="K1406"/>
  <c r="BF1406"/>
  <c r="K2317"/>
  <c r="BF2317"/>
  <c i="5" r="F39"/>
  <c i="1" r="BF98"/>
  <c i="6" r="BK1162"/>
  <c r="BK2172"/>
  <c r="K1828"/>
  <c r="BF1828"/>
  <c r="K345"/>
  <c r="BF345"/>
  <c r="F39"/>
  <c i="1" r="BF99"/>
  <c i="11" l="1" r="BK123"/>
  <c r="K123"/>
  <c r="K97"/>
  <c i="2" r="X1366"/>
  <c r="V148"/>
  <c i="6" r="T1366"/>
  <c i="4" r="V148"/>
  <c i="2" r="BK1366"/>
  <c r="K1366"/>
  <c r="K109"/>
  <c i="6" r="Q1366"/>
  <c r="I109"/>
  <c i="11" r="R123"/>
  <c r="J97"/>
  <c i="4" r="Q148"/>
  <c i="6" r="R1366"/>
  <c r="J109"/>
  <c i="4" r="T148"/>
  <c i="6" r="R148"/>
  <c r="J97"/>
  <c i="4" r="T1366"/>
  <c i="2" r="R148"/>
  <c r="J97"/>
  <c i="11" r="Q123"/>
  <c r="Q122"/>
  <c r="I96"/>
  <c r="K30"/>
  <c i="1" r="AS104"/>
  <c i="4" r="V1366"/>
  <c i="2" r="T148"/>
  <c r="V1366"/>
  <c i="6" r="X148"/>
  <c i="4" r="X1366"/>
  <c i="7" r="R122"/>
  <c r="R121"/>
  <c r="J96"/>
  <c r="K31"/>
  <c i="1" r="AT100"/>
  <c i="2" r="T1366"/>
  <c i="6" r="X1366"/>
  <c i="2" r="X148"/>
  <c r="X147"/>
  <c i="5" r="Q122"/>
  <c r="I97"/>
  <c i="4" r="X148"/>
  <c r="X147"/>
  <c i="6" r="T148"/>
  <c r="T147"/>
  <c i="1" r="AW99"/>
  <c i="6" r="Q148"/>
  <c r="Q147"/>
  <c r="I96"/>
  <c r="K30"/>
  <c i="1" r="AS99"/>
  <c i="6" r="V1366"/>
  <c r="V148"/>
  <c r="V147"/>
  <c i="4" r="R148"/>
  <c r="J97"/>
  <c i="2" r="Q148"/>
  <c r="I97"/>
  <c r="Q2327"/>
  <c r="I126"/>
  <c i="7" r="BK122"/>
  <c r="BK121"/>
  <c r="K121"/>
  <c i="6" r="Q2327"/>
  <c r="I126"/>
  <c i="2" r="BK2327"/>
  <c r="K2327"/>
  <c r="K126"/>
  <c i="4" r="Q2327"/>
  <c r="I126"/>
  <c i="6" r="R2327"/>
  <c r="J126"/>
  <c i="3" r="R122"/>
  <c r="R121"/>
  <c r="J96"/>
  <c r="K31"/>
  <c i="1" r="AT96"/>
  <c i="4" r="I98"/>
  <c r="Q1366"/>
  <c r="I109"/>
  <c i="5" r="I98"/>
  <c i="6" r="J114"/>
  <c i="8" r="Q118"/>
  <c r="I96"/>
  <c r="K30"/>
  <c i="1" r="AS101"/>
  <c i="9" r="Q119"/>
  <c r="Q118"/>
  <c r="I96"/>
  <c r="K30"/>
  <c i="1" r="AS102"/>
  <c i="11" r="J98"/>
  <c i="5" r="J98"/>
  <c i="7" r="Q122"/>
  <c r="Q121"/>
  <c r="I96"/>
  <c r="K30"/>
  <c i="1" r="AS100"/>
  <c i="8" r="R119"/>
  <c r="R118"/>
  <c r="J96"/>
  <c r="K31"/>
  <c i="1" r="AT101"/>
  <c i="9" r="BK119"/>
  <c r="K119"/>
  <c r="K97"/>
  <c i="2" r="I98"/>
  <c r="R1366"/>
  <c r="J109"/>
  <c i="3" r="BK122"/>
  <c r="K122"/>
  <c r="K97"/>
  <c i="4" r="R1366"/>
  <c r="J109"/>
  <c i="11" r="I98"/>
  <c i="3" r="Q122"/>
  <c r="Q121"/>
  <c r="I96"/>
  <c r="K30"/>
  <c i="1" r="AS96"/>
  <c i="6" r="J98"/>
  <c i="2" r="Q1366"/>
  <c r="I109"/>
  <c i="5" r="BK122"/>
  <c r="K122"/>
  <c r="K97"/>
  <c i="6" r="I110"/>
  <c i="8" r="BK119"/>
  <c r="K119"/>
  <c r="K97"/>
  <c i="10" r="J97"/>
  <c i="7" r="J98"/>
  <c i="9" r="R119"/>
  <c r="R118"/>
  <c r="J96"/>
  <c r="K31"/>
  <c i="1" r="AT102"/>
  <c i="10" r="J98"/>
  <c i="11" r="K124"/>
  <c r="K98"/>
  <c i="4" r="J98"/>
  <c i="8" r="I98"/>
  <c i="10" r="I97"/>
  <c i="2" r="J100"/>
  <c i="5" r="J97"/>
  <c i="6" r="I98"/>
  <c i="10" r="I98"/>
  <c r="BK119"/>
  <c r="K119"/>
  <c r="K97"/>
  <c i="4" r="BK977"/>
  <c r="K977"/>
  <c r="K106"/>
  <c i="6" r="BK351"/>
  <c r="K351"/>
  <c r="K102"/>
  <c r="BK1558"/>
  <c r="K1558"/>
  <c r="K115"/>
  <c r="BK1667"/>
  <c r="K1667"/>
  <c r="K116"/>
  <c r="BK2176"/>
  <c r="K2176"/>
  <c r="K123"/>
  <c i="2" r="BK351"/>
  <c r="K351"/>
  <c r="K102"/>
  <c i="4" r="BK351"/>
  <c r="K351"/>
  <c r="K102"/>
  <c r="BK1378"/>
  <c r="K1378"/>
  <c r="K112"/>
  <c r="BK2176"/>
  <c r="K2176"/>
  <c r="K123"/>
  <c r="BK2252"/>
  <c r="K2252"/>
  <c r="K124"/>
  <c i="6" r="BK977"/>
  <c r="K977"/>
  <c r="K106"/>
  <c r="BK1392"/>
  <c r="K1392"/>
  <c r="K114"/>
  <c r="BK1911"/>
  <c r="K1911"/>
  <c r="K118"/>
  <c r="BK2144"/>
  <c r="K2144"/>
  <c r="K122"/>
  <c i="2" r="BK335"/>
  <c r="K335"/>
  <c r="K101"/>
  <c i="4" r="BK178"/>
  <c r="K178"/>
  <c r="K99"/>
  <c r="BK429"/>
  <c r="K429"/>
  <c r="K104"/>
  <c i="6" r="BK429"/>
  <c r="K429"/>
  <c r="K104"/>
  <c i="4" r="BK1558"/>
  <c r="K1558"/>
  <c r="K115"/>
  <c r="BK1827"/>
  <c r="K1827"/>
  <c r="K117"/>
  <c r="BK2264"/>
  <c r="K2264"/>
  <c r="K125"/>
  <c i="6" r="BK237"/>
  <c r="K237"/>
  <c r="K100"/>
  <c r="BK335"/>
  <c r="K335"/>
  <c r="K101"/>
  <c r="BK1984"/>
  <c r="K1984"/>
  <c r="K119"/>
  <c i="2" r="BK149"/>
  <c r="K149"/>
  <c r="K98"/>
  <c r="BK237"/>
  <c r="K237"/>
  <c r="K100"/>
  <c i="4" r="BK335"/>
  <c r="K335"/>
  <c r="K101"/>
  <c r="BK1911"/>
  <c r="K1911"/>
  <c r="K118"/>
  <c i="6" r="BK149"/>
  <c r="BK1827"/>
  <c r="K1827"/>
  <c r="K117"/>
  <c r="BK2130"/>
  <c r="K2130"/>
  <c r="K121"/>
  <c r="BK2252"/>
  <c r="K2252"/>
  <c r="K124"/>
  <c i="2" r="BK178"/>
  <c r="K178"/>
  <c r="K99"/>
  <c i="4" r="BK1392"/>
  <c r="K1392"/>
  <c r="K114"/>
  <c r="BK1984"/>
  <c r="K1984"/>
  <c r="K119"/>
  <c r="BK2130"/>
  <c r="K2130"/>
  <c r="K121"/>
  <c i="6" r="BK178"/>
  <c r="K178"/>
  <c r="K99"/>
  <c r="BK1378"/>
  <c r="K1378"/>
  <c r="K112"/>
  <c i="2" r="BK429"/>
  <c r="BK148"/>
  <c r="BK147"/>
  <c r="K147"/>
  <c r="K96"/>
  <c i="4" r="BK237"/>
  <c r="K237"/>
  <c r="K100"/>
  <c r="BK1667"/>
  <c r="K1667"/>
  <c r="K116"/>
  <c r="BK2144"/>
  <c r="K2144"/>
  <c r="K122"/>
  <c i="7" r="K96"/>
  <c r="K122"/>
  <c r="K97"/>
  <c r="K32"/>
  <c i="3" r="F36"/>
  <c i="1" r="BC96"/>
  <c i="5" r="F36"/>
  <c i="1" r="BC98"/>
  <c i="6" r="F36"/>
  <c i="1" r="BC99"/>
  <c i="4" r="F36"/>
  <c i="1" r="BC97"/>
  <c i="4" r="K36"/>
  <c i="1" r="AY97"/>
  <c r="AV97"/>
  <c i="3" r="K36"/>
  <c i="1" r="AY96"/>
  <c r="AV96"/>
  <c i="5" r="K36"/>
  <c i="1" r="AY98"/>
  <c r="AV98"/>
  <c i="6" r="K36"/>
  <c i="1" r="AY99"/>
  <c r="AV99"/>
  <c i="2" r="K36"/>
  <c i="1" r="AY95"/>
  <c r="AV95"/>
  <c r="BF94"/>
  <c r="W33"/>
  <c i="7" r="K36"/>
  <c i="1" r="AY100"/>
  <c r="AV100"/>
  <c i="8" r="K35"/>
  <c i="1" r="AX101"/>
  <c r="AV101"/>
  <c i="9" r="F35"/>
  <c i="1" r="BB102"/>
  <c r="BB94"/>
  <c r="AX94"/>
  <c r="AK29"/>
  <c r="AV102"/>
  <c i="11" r="F36"/>
  <c i="1" r="BC104"/>
  <c i="11" r="K36"/>
  <c i="1" r="AY104"/>
  <c r="AV104"/>
  <c r="BE94"/>
  <c r="W32"/>
  <c r="BD94"/>
  <c r="AZ94"/>
  <c i="2" r="F36"/>
  <c i="1" r="BC95"/>
  <c i="4" l="1" r="T147"/>
  <c i="1" r="AW97"/>
  <c i="4" r="Q147"/>
  <c r="I96"/>
  <c r="K30"/>
  <c i="1" r="AS97"/>
  <c i="2" r="T147"/>
  <c i="1" r="AW95"/>
  <c i="4" r="V147"/>
  <c i="6" r="BK148"/>
  <c r="K148"/>
  <c r="K97"/>
  <c r="X147"/>
  <c i="2" r="V147"/>
  <c i="4" r="BK1366"/>
  <c r="K1366"/>
  <c r="K109"/>
  <c i="1" r="AG100"/>
  <c i="6" r="BK1366"/>
  <c r="K1366"/>
  <c r="K109"/>
  <c i="4" r="BK148"/>
  <c r="BK147"/>
  <c r="K147"/>
  <c i="3" r="I97"/>
  <c r="BK121"/>
  <c r="K121"/>
  <c r="K96"/>
  <c i="5" r="Q121"/>
  <c r="I96"/>
  <c r="K30"/>
  <c i="1" r="AS98"/>
  <c i="8" r="J97"/>
  <c i="9" r="J97"/>
  <c i="2" r="R147"/>
  <c r="J96"/>
  <c r="K31"/>
  <c i="1" r="AT95"/>
  <c i="3" r="J97"/>
  <c i="6" r="R147"/>
  <c r="J96"/>
  <c r="K31"/>
  <c i="1" r="AT99"/>
  <c i="11" r="R122"/>
  <c r="J96"/>
  <c r="K31"/>
  <c i="1" r="AT104"/>
  <c i="7" r="I97"/>
  <c i="4" r="I97"/>
  <c i="6" r="K149"/>
  <c r="K98"/>
  <c i="9" r="I97"/>
  <c i="2" r="Q147"/>
  <c r="I96"/>
  <c r="K30"/>
  <c i="1" r="AS95"/>
  <c i="5" r="BK121"/>
  <c r="K121"/>
  <c r="K96"/>
  <c i="2" r="K148"/>
  <c r="K97"/>
  <c i="9" r="BK118"/>
  <c r="K118"/>
  <c r="K96"/>
  <c i="2" r="K429"/>
  <c r="K104"/>
  <c i="6" r="I97"/>
  <c i="11" r="BK122"/>
  <c r="K122"/>
  <c r="K96"/>
  <c i="7" r="J97"/>
  <c i="8" r="BK118"/>
  <c r="K118"/>
  <c i="10" r="BK118"/>
  <c r="K118"/>
  <c i="11" r="I97"/>
  <c i="4" r="R147"/>
  <c r="J96"/>
  <c r="K31"/>
  <c i="1" r="AT97"/>
  <c i="7" r="K41"/>
  <c i="1" r="AN100"/>
  <c i="2" r="K32"/>
  <c i="1" r="AG95"/>
  <c r="AN95"/>
  <c r="BA94"/>
  <c r="W29"/>
  <c i="10" r="K32"/>
  <c i="1" r="AG103"/>
  <c i="4" r="K32"/>
  <c i="1" r="AG97"/>
  <c r="BC94"/>
  <c r="W30"/>
  <c i="8" r="K32"/>
  <c i="1" r="AG101"/>
  <c r="W31"/>
  <c i="8" l="1" r="K41"/>
  <c i="2" r="K41"/>
  <c i="4" r="K41"/>
  <c r="K148"/>
  <c r="K97"/>
  <c i="6" r="BK147"/>
  <c r="K147"/>
  <c r="K96"/>
  <c i="10" r="K41"/>
  <c i="4" r="K96"/>
  <c i="8" r="K96"/>
  <c i="10" r="K96"/>
  <c i="1" r="AN103"/>
  <c r="AN97"/>
  <c r="AN101"/>
  <c r="AW94"/>
  <c r="AT94"/>
  <c i="5" r="K32"/>
  <c i="1" r="AG98"/>
  <c r="AS94"/>
  <c i="9" r="K32"/>
  <c r="K41"/>
  <c i="3" r="K32"/>
  <c i="1" r="AG96"/>
  <c r="AY94"/>
  <c r="AK30"/>
  <c i="11" r="K32"/>
  <c i="1" r="AG104"/>
  <c i="3" l="1" r="K41"/>
  <c i="11" r="K41"/>
  <c i="1" r="AG102"/>
  <c i="5" r="K41"/>
  <c i="1" r="AN96"/>
  <c r="AN98"/>
  <c r="AN102"/>
  <c r="AN104"/>
  <c i="6" r="K32"/>
  <c i="1" r="AG99"/>
  <c r="AN99"/>
  <c r="AV94"/>
  <c i="6" l="1" r="K41"/>
  <c i="1" r="AG94"/>
  <c r="AK26"/>
  <c l="1" r="AN94"/>
  <c r="AK35"/>
</calcChain>
</file>

<file path=xl/sharedStrings.xml><?xml version="1.0" encoding="utf-8"?>
<sst xmlns="http://schemas.openxmlformats.org/spreadsheetml/2006/main">
  <si>
    <t>Export Komplet</t>
  </si>
  <si>
    <t/>
  </si>
  <si>
    <t>2.0</t>
  </si>
  <si>
    <t>ZAMOK</t>
  </si>
  <si>
    <t>False</t>
  </si>
  <si>
    <t>True</t>
  </si>
  <si>
    <t>{37f08175-f553-4995-8ecd-23cd6bea7ca1}</t>
  </si>
  <si>
    <t>0,01</t>
  </si>
  <si>
    <t>21</t>
  </si>
  <si>
    <t>12</t>
  </si>
  <si>
    <t>REKAPITULACE STAVBY</t>
  </si>
  <si>
    <t xml:space="preserve">v ---  níže se nacházejí doplnkové a pomocné údaje k sestavám  --- v</t>
  </si>
  <si>
    <t>Návod na vyplnění</t>
  </si>
  <si>
    <t>0,001</t>
  </si>
  <si>
    <t>Kód:</t>
  </si>
  <si>
    <t>IMPORT</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</si>
  <si>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</si>
  <si>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</si>
  <si>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I-20002 - Modernizace bytových domů ul. Šenovská 65,67 a 69</t>
  </si>
  <si>
    <t>KSO:</t>
  </si>
  <si>
    <t>CC-CZ:</t>
  </si>
  <si>
    <t>Místo:</t>
  </si>
  <si>
    <t xml:space="preserve"> </t>
  </si>
  <si>
    <t>Datum:</t>
  </si>
  <si>
    <t>11. 8. 2025</t>
  </si>
  <si>
    <t>Zadavatel:</t>
  </si>
  <si>
    <t>IČ:</t>
  </si>
  <si>
    <t>DIČ:</t>
  </si>
  <si>
    <t>Uchazeč:</t>
  </si>
  <si>
    <t>Vyplň údaj</t>
  </si>
  <si>
    <t>Projektant:</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</si>
  <si>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</si>
  <si>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</si>
  <si>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</si>
  <si>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</si>
  <si>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</si>
  <si>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</si>
  <si>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</si>
  <si>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</si>
  <si>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</si>
  <si>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</si>
  <si>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</si>
  <si>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</si>
  <si>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</si>
  <si>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</si>
  <si>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</si>
  <si>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</si>
  <si>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</si>
  <si>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</si>
  <si>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</si>
  <si>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</si>
  <si>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</si>
  <si>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</si>
  <si>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</si>
  <si>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</si>
  <si>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</si>
  <si>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</si>
  <si>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</si>
  <si>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</si>
  <si>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Materiál [CZK]</t>
  </si>
  <si>
    <t>z toho Montáž [CZK]</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</si>
  <si>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</si>
  <si>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</si>
  <si>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</si>
  <si>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</si>
  <si>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</si>
  <si>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</si>
  <si>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</si>
  <si>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</si>
  <si>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</si>
  <si>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</si>
  <si>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</si>
  <si>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</si>
  <si>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</si>
  <si>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</si>
  <si>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</si>
  <si>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</si>
  <si>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{00000000-0000-0000-0000-000000000000}</t>
  </si>
  <si>
    <t>/</t>
  </si>
  <si>
    <t>01.1</t>
  </si>
  <si>
    <t>Soupis prací - sta...</t>
  </si>
  <si>
    <t>STA</t>
  </si>
  <si>
    <t>1</t>
  </si>
  <si>
    <t>{b3a5ee7b-b227-47a4-b03e-9edd2f36fb7e}</t>
  </si>
  <si>
    <t>01.4</t>
  </si>
  <si>
    <t>Soupis prací - tec...</t>
  </si>
  <si>
    <t>{6d91e696-ceff-49c8-b8c3-e4d3545d7a36}</t>
  </si>
  <si>
    <t>01.11</t>
  </si>
  <si>
    <t>Soupis prací - sta..._01</t>
  </si>
  <si>
    <t>{8c317b77-a4df-4f7e-8e70-33559094f129}</t>
  </si>
  <si>
    <t>01.41</t>
  </si>
  <si>
    <t>Soupis prací - tec..._01</t>
  </si>
  <si>
    <t>{dadfe48b-f23b-4ebd-8118-07ef220d8bcf}</t>
  </si>
  <si>
    <t>01.12</t>
  </si>
  <si>
    <t>Soupis prací - sta..._02</t>
  </si>
  <si>
    <t>{1ddda3e4-4203-49af-aa0f-8e81416dcbe7}</t>
  </si>
  <si>
    <t>01.42</t>
  </si>
  <si>
    <t>Soupis prací - tec..._02</t>
  </si>
  <si>
    <t>{d96cb912-7158-4e80-9d54-4a5c5b204f46}</t>
  </si>
  <si>
    <t>02</t>
  </si>
  <si>
    <t>SO 02 - Přípojky kan...</t>
  </si>
  <si>
    <t>{d1c6536c-2a40-4e5f-8cee-e12470824bc6}</t>
  </si>
  <si>
    <t>2</t>
  </si>
  <si>
    <t>03</t>
  </si>
  <si>
    <t>SO 03 - STL plynovod...</t>
  </si>
  <si>
    <t>{ee18b291-15da-463b-86ec-7191e6a386ec}</t>
  </si>
  <si>
    <t>04</t>
  </si>
  <si>
    <t>SO 04 - Zpevněné plochy</t>
  </si>
  <si>
    <t>{0aa7bbe9-accd-41e2-bc59-d2d37a551488}</t>
  </si>
  <si>
    <t>VON</t>
  </si>
  <si>
    <t>Vedlejší a ostatní ...</t>
  </si>
  <si>
    <t>{483544ce-62da-4cff-a46a-9c647dc20874}</t>
  </si>
  <si>
    <t>KRYCÍ LIST SOUPISU PRACÍ</t>
  </si>
  <si>
    <t>Objekt:</t>
  </si>
  <si>
    <t>01.1 - Soupis prací - sta...</t>
  </si>
  <si>
    <t>Materiál</t>
  </si>
  <si>
    <t>Montáž</t>
  </si>
  <si>
    <t>REKAPITULACE ČLENĚNÍ SOUPISU PRACÍ</t>
  </si>
  <si>
    <t>Kód dílu - Popis</t>
  </si>
  <si>
    <t>Materiál [CZK]</t>
  </si>
  <si>
    <t>Montáž [CZK]</t>
  </si>
  <si>
    <t>Cena celkem [CZK]</t>
  </si>
  <si>
    <t>Náklady ze soupisu prací</t>
  </si>
  <si>
    <t>-1</t>
  </si>
  <si>
    <t>HSV - Práce a dodávky HSV</t>
  </si>
  <si>
    <t xml:space="preserve">    1 - Zemní práce</t>
  </si>
  <si>
    <t xml:space="preserve">    2 - Zakládání</t>
  </si>
  <si>
    <t xml:space="preserve">    3 - Svislé a kompletní konstrukce</t>
  </si>
  <si>
    <t xml:space="preserve">    3-SA - Sanace zdiva</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</si>
  <si>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</si>
  <si>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</si>
  <si>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</si>
  <si>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</si>
  <si>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</si>
  <si>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</si>
  <si>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</si>
  <si>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</si>
  <si>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</si>
  <si>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</si>
  <si>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</si>
  <si>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741 - Elektroinstalace - silnoproud</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</si>
  <si>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</si>
  <si>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</si>
  <si>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</si>
  <si>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</si>
  <si>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</si>
  <si>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</si>
  <si>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772 - Podlahy z kamene</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</si>
  <si>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</si>
  <si>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</si>
  <si>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</si>
  <si>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</si>
  <si>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</si>
  <si>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HZS - Hodinové zúčtovací sazby</t>
  </si>
  <si>
    <t xml:space="preserve">    HZS - Hodinové zúčtovací sazby</t>
  </si>
  <si>
    <t>SOUPIS PRACÍ</t>
  </si>
  <si>
    <t>PČ</t>
  </si>
  <si>
    <t>MJ</t>
  </si>
  <si>
    <t>Množství</t>
  </si>
  <si>
    <t>J. materiál [CZK]</t>
  </si>
  <si>
    <t>J. montáž [CZK]</t>
  </si>
  <si>
    <t>Cenová soustava</t>
  </si>
  <si>
    <t>J.cena [CZK]</t>
  </si>
  <si>
    <t>Materiál celkem [CZK]</t>
  </si>
  <si>
    <t>Montáž celkem [CZK]</t>
  </si>
  <si>
    <t>J. Nh [h]</t>
  </si>
  <si>
    <t>Nh celkem [h]</t>
  </si>
  <si>
    <t>J. hmotnost [t]</t>
  </si>
  <si>
    <t>Hmotnost celkem [t]</t>
  </si>
  <si>
    <t>J. suť [t]</t>
  </si>
  <si>
    <t>Suť Celkem [t]</t>
  </si>
  <si>
    <t>Dodavatel</t>
  </si>
  <si>
    <t>Náklady soupisu celkem</t>
  </si>
  <si>
    <t>HSV</t>
  </si>
  <si>
    <t>Práce a dodávky HSV</t>
  </si>
  <si>
    <t>ROZPOCET</t>
  </si>
  <si>
    <t>Zemní práce</t>
  </si>
  <si>
    <t>K</t>
  </si>
  <si>
    <t>131213101</t>
  </si>
  <si>
    <t>Hloubení jam ručně zapažených i nezapažených s urovnáním dna do předepsaného profilu a spádu v hornině třídy těžitelnosti I skupiny 3 soudržných</t>
  </si>
  <si>
    <t>m3</t>
  </si>
  <si>
    <t>4</t>
  </si>
  <si>
    <t>PSC</t>
  </si>
  <si>
    <t xml:space="preserve">Poznámka k souboru cen:_x000d_
Poznámka k souboru cen: 1. V cenách jsou započteny i náklady na přehození výkopku na přilehlém terénu na vzdálenost do 3 m od okraje jámy nebo naložení na dopravní prostředek. </t>
  </si>
  <si>
    <t>VV</t>
  </si>
  <si>
    <t>"vč.101až106+statika+popis TZ"</t>
  </si>
  <si>
    <t>15,5*2,0*1,5</t>
  </si>
  <si>
    <t>2,5*1,5*1,5*2</t>
  </si>
  <si>
    <t>2,5*2,0*1,5</t>
  </si>
  <si>
    <t>Součet</t>
  </si>
  <si>
    <t>162751117</t>
  </si>
  <si>
    <t>Vodorovné přemístění výkopku nebo sypaniny po suchu na obvyklém dopravním prostředku, bez naložení výkopku, avšak se složením bez rozhrnutí z horniny třídy těžitelnosti I skupiny 1 až 3 na vzdálenost přes 9 000 do 10 000 m</t>
  </si>
  <si>
    <t xml:space="preserve">Poznámka k souboru cen:_x000d_
Poznámka k souboru cen: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</si>
  <si>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"vč.101až107+popis TZ"</t>
  </si>
  <si>
    <t>15,595+1,28</t>
  </si>
  <si>
    <t>8,5</t>
  </si>
  <si>
    <t>3</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</si>
  <si>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</si>
  <si>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</si>
  <si>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6</t>
  </si>
  <si>
    <t>25,375*10 "Přepočtené koeficientem množství</t>
  </si>
  <si>
    <t>171201221</t>
  </si>
  <si>
    <t>Poplatek za uložení stavebního odpadu na skládce (skládkovné) zeminy a kamení zatříděného do Katalogu odpadů pod kódem 17 05 04</t>
  </si>
  <si>
    <t>t</t>
  </si>
  <si>
    <t>8</t>
  </si>
  <si>
    <t xml:space="preserve">Poznámka k souboru cen:_x000d_
Poznámka k souboru cen: 1. Ceny uvedené v souboru cen je doporučeno opravit podle aktuálních cen místně příslušné skládky. 2. V cenách je započítán poplatek za ukládání odpadu dle zákona 185/2001 Sb. </t>
  </si>
  <si>
    <t>25,375*1,9 "Přepočtené koeficientem množství</t>
  </si>
  <si>
    <t>5</t>
  </si>
  <si>
    <t>171251101</t>
  </si>
  <si>
    <t>Uložení sypanin do násypů s rozprostřením sypaniny ve vrstvách a s hrubým urovnáním nezhutněných jakékoliv třídy těžitelnosti</t>
  </si>
  <si>
    <t>10</t>
  </si>
  <si>
    <t xml:space="preserve">Poznámka k souboru cen:_x000d_
Poznámka k souboru cen: 1. Ceny lze použít i pro uložení sypaniny s předepsaným zhutněním na trvalé skládky, do koryt vodotečí a do prohlubní terénu. 2. Cenu 25-1101 lze použít i pro: a) rozprostření zbylého výkopu na místě po zásypu jam a rýh pro podzemní vedení a zářezů pro podzemní vedení; toto množství se určí v m3 uloženého výkopku, měřeného v rostlém stavu, b) uložení výkopku do násypů pod vodou. 3. Ceny nelze použít: a) pro uložení sypaniny do hrází; uložení netříděné sypaniny do hrází se oceňuje cenami souboru cen 171 uložení netříděných sypanin do hrází, b) pro uložení sypaniny do ochranných valů nebo těch jejich částí, jejichž šířka je menší než 3 m. Toto uložení se oceňuje cenami souboru cen 175 Obsyp objektů. </t>
  </si>
  <si>
    <t>174111101</t>
  </si>
  <si>
    <t>Zásyp sypaninou z jakékoliv horniny ručně s uložením výkopku ve vrstvách se zhutněním jam, šachet, rýh nebo kolem objektů v těchto vykopávkách</t>
  </si>
  <si>
    <t xml:space="preserve">Poznámka k souboru cen:_x000d_
Poznámka k souboru cen: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t>
  </si>
  <si>
    <t>65,25-25,375</t>
  </si>
  <si>
    <t>Zakládání</t>
  </si>
  <si>
    <t>7</t>
  </si>
  <si>
    <t>274321511</t>
  </si>
  <si>
    <t>Základy z betonu železového (bez výztuže) pasy z betonu bez zvláštních nároků na prostředí tř. C 25/30</t>
  </si>
  <si>
    <t>14</t>
  </si>
  <si>
    <t xml:space="preserve">Poznámka k souboru cen:_x000d_
Poznámka k souboru cen: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</si>
  <si>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"vč.201až206+statika+popis TZ"</t>
  </si>
  <si>
    <t>(1,5+1,63+1,2+0,05)*0,6*1,36*2</t>
  </si>
  <si>
    <t>1,75*0,4*1,0*2</t>
  </si>
  <si>
    <t>10,44*0,5*1,35</t>
  </si>
  <si>
    <t>274351121</t>
  </si>
  <si>
    <t>Bednění základů pasů rovné zřízení</t>
  </si>
  <si>
    <t>m2</t>
  </si>
  <si>
    <t>16</t>
  </si>
  <si>
    <t xml:space="preserve">Poznámka k souboru cen:_x000d_
Poznámka k souboru cen: 1. Ceny jsou určeny pro bednění ve volném prostranství, ve volných nebo zapažených jamách, rýhách a šachtách. 2. Kruhové nebo obloukové bednění poloměru do 1 m se oceňuje individuálně. </t>
  </si>
  <si>
    <t>(1,5+1,63+1,2+0,05)*2*1,36*2</t>
  </si>
  <si>
    <t>1,75*2*1,0*2</t>
  </si>
  <si>
    <t>10,44*2*1,35</t>
  </si>
  <si>
    <t>9</t>
  </si>
  <si>
    <t>274351122</t>
  </si>
  <si>
    <t>Bednění základů pasů rovné odstranění</t>
  </si>
  <si>
    <t>18</t>
  </si>
  <si>
    <t>274362021</t>
  </si>
  <si>
    <t>Výztuž základů pasů ze svařovaných sítí z drátů typu KARI</t>
  </si>
  <si>
    <t>20</t>
  </si>
  <si>
    <t xml:space="preserve">Poznámka k souboru cen:_x000d_
Poznámka k souboru cen: 1. Ceny platí pro desky rovné, s náběhy, hřibové nebo upnuté do žeber včetně výztuže těchto žeber. </t>
  </si>
  <si>
    <t>15,595*0,15</t>
  </si>
  <si>
    <t>11</t>
  </si>
  <si>
    <t>275321511</t>
  </si>
  <si>
    <t>Základy z betonu železového (bez výztuže) patky z betonu bez zvláštních nároků na prostředí tř. C 25/30</t>
  </si>
  <si>
    <t>22</t>
  </si>
  <si>
    <t>0,8*0,8*0,5*4</t>
  </si>
  <si>
    <t>275351121</t>
  </si>
  <si>
    <t>Bednění základů patek zřízení</t>
  </si>
  <si>
    <t>24</t>
  </si>
  <si>
    <t>4*0,8*0,5*4</t>
  </si>
  <si>
    <t>13</t>
  </si>
  <si>
    <t>275351122</t>
  </si>
  <si>
    <t>Bednění základů patek odstranění</t>
  </si>
  <si>
    <t>26</t>
  </si>
  <si>
    <t>275361821</t>
  </si>
  <si>
    <t>Výztuž základů patek z betonářské oceli 10 505 (R)</t>
  </si>
  <si>
    <t>28</t>
  </si>
  <si>
    <t>1,28*0,15</t>
  </si>
  <si>
    <t>15</t>
  </si>
  <si>
    <t>279321347</t>
  </si>
  <si>
    <t>Základové zdi z betonu železového (bez výztuže) bez zvláštních nároků na prostředí tř. C 25/30</t>
  </si>
  <si>
    <t>30</t>
  </si>
  <si>
    <t xml:space="preserve">Poznámka k souboru cen:_x000d_
Poznámka k souboru cen: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a) bednění; tyto se oceňují cenami souboru cen 279 35-11 Bednění základových zdí, b) dodání a uložení výztuže; tyto se oceňují cenami souboru cen 279 36- . . Výztuž základových zdí nosných. </t>
  </si>
  <si>
    <t>(1,5+1,63+1,2+0,05)*0,4*1,36*2</t>
  </si>
  <si>
    <t>1,75*0,3*1,0*2</t>
  </si>
  <si>
    <t>10,44*0,3*1,145</t>
  </si>
  <si>
    <t>279351121</t>
  </si>
  <si>
    <t>Bednění základových zdí rovné oboustranné za každou stranu zřízení</t>
  </si>
  <si>
    <t>32</t>
  </si>
  <si>
    <t xml:space="preserve">Poznámka k souboru cen:_x000d_
Poznámka k souboru cen: 1. Ceny jsou určeny pro bednění svislé nebo šikmé (odkloněné), půdorysně přímé nebo zalomené ve volném prostranství, ve volných nebo zapažených jamách a rýhách. 2. Kruhové nebo obloukové bednění poloměru do 1 m se oceňuje individuálně. </t>
  </si>
  <si>
    <t>10,44*2*1,145</t>
  </si>
  <si>
    <t>17</t>
  </si>
  <si>
    <t>279351122</t>
  </si>
  <si>
    <t>Bednění základových zdí rovné oboustranné za každou stranu odstranění</t>
  </si>
  <si>
    <t>34</t>
  </si>
  <si>
    <t>279362021</t>
  </si>
  <si>
    <t>Výztuž základových zdí nosných svislých nebo odkloněných od svislice, rovinných nebo oblých, deskových nebo žebrových, včetně výztuže jejich žeber ze svařovaných sítí z drátů typu KARI</t>
  </si>
  <si>
    <t>36</t>
  </si>
  <si>
    <t>9,401*0,15</t>
  </si>
  <si>
    <t>Svislé a kompletní konstrukce</t>
  </si>
  <si>
    <t>19</t>
  </si>
  <si>
    <t>310239211</t>
  </si>
  <si>
    <t>Zazdívka otvorů ve zdivu nadzákladovém cihlami pálenými plochy přes 1 m2 do 4 m2 na maltu vápenocementovou</t>
  </si>
  <si>
    <t>38</t>
  </si>
  <si>
    <t>"1"</t>
  </si>
  <si>
    <t>0,85*2,05*0,45*2</t>
  </si>
  <si>
    <t>1,0*2,02*0,45</t>
  </si>
  <si>
    <t>1,03*2,02*0,45</t>
  </si>
  <si>
    <t>"2"</t>
  </si>
  <si>
    <t>311272331</t>
  </si>
  <si>
    <t>Zdivo z pórobetonových tvárnic na tenké maltové lože, tl. zdiva 375 mm pevnost tvárnic přes P2 do P4, objemová hmotnost přes 450 do 600 kg/m3 hladkých</t>
  </si>
  <si>
    <t>40</t>
  </si>
  <si>
    <t>(0,25+1,0+0,45+1,03+0,4+0,65+1,4)*6,5*2</t>
  </si>
  <si>
    <t>-0,8*1,97*2</t>
  </si>
  <si>
    <t>311361821</t>
  </si>
  <si>
    <t>Výztuž nadzákladových zdí nosných svislých nebo odkloněných od svislice, rovných nebo oblých z betonářské oceli 10 505 (R) nebo BSt 500</t>
  </si>
  <si>
    <t>42</t>
  </si>
  <si>
    <t>"kotvení zdi"</t>
  </si>
  <si>
    <t>12*4*0,2*0,888*0,001*2</t>
  </si>
  <si>
    <t>"převázání"</t>
  </si>
  <si>
    <t>12*3*1,2*0,888*0,001*2</t>
  </si>
  <si>
    <t>317941121</t>
  </si>
  <si>
    <t>Osazování ocelových válcovaných nosníků na zdivu I nebo IE nebo U nebo UE nebo L do č. 12 nebo výšky do 120 mm</t>
  </si>
  <si>
    <t>44</t>
  </si>
  <si>
    <t xml:space="preserve">Poznámka k souboru cen:_x000d_
Poznámka k souboru cen: 1. Ceny jsou určeny pro zednické osazování na cementovou maltu(min. MC 15). 2. Dodávka ocelových nosníků se oceňuje ve specifikaci. 3. Ztratné lze dohodnout ve směrné výši 8 % na krytí nákladů na řezání příslušných délek z hutních délek nosníků a na zbytkový odpad (prořez). </t>
  </si>
  <si>
    <t>"vč. povrchové úpravy"</t>
  </si>
  <si>
    <t>"N1"</t>
  </si>
  <si>
    <t>144,9*1,25*0,001</t>
  </si>
  <si>
    <t>"N2"</t>
  </si>
  <si>
    <t>242,9*1,25*0,001</t>
  </si>
  <si>
    <t>"N3"</t>
  </si>
  <si>
    <t>99,9*1,25*0,001</t>
  </si>
  <si>
    <t>23</t>
  </si>
  <si>
    <t>M</t>
  </si>
  <si>
    <t>13010714</t>
  </si>
  <si>
    <t>ocel profilová IPN 120 jakost 11 375</t>
  </si>
  <si>
    <t>46</t>
  </si>
  <si>
    <t>0,61*1,08 "Přepočtené koeficientem množství</t>
  </si>
  <si>
    <t>317941123</t>
  </si>
  <si>
    <t>Osazování ocelových válcovaných nosníků na zdivu I nebo IE nebo U nebo UE nebo L č. 14 až 22 nebo výšky do 220 mm</t>
  </si>
  <si>
    <t>48</t>
  </si>
  <si>
    <t>"P2"</t>
  </si>
  <si>
    <t>256,19*0,001</t>
  </si>
  <si>
    <t>25</t>
  </si>
  <si>
    <t>13010718</t>
  </si>
  <si>
    <t>ocel profilová IPN 160 jakost 11 375</t>
  </si>
  <si>
    <t>50</t>
  </si>
  <si>
    <t>0,256*1,08 "Přepočtené koeficientem množství</t>
  </si>
  <si>
    <t>330321410</t>
  </si>
  <si>
    <t>Sloupy, pilíře, táhla, rámové stojky, vzpěry z betonu železového (bez výztuže) bez zvláštních nároků na vliv prostředí tř. C 25/30</t>
  </si>
  <si>
    <t>52</t>
  </si>
  <si>
    <t xml:space="preserve">Poznámka k souboru cen:_x000d_
Poznámka k souboru cen: 1. V cenách pro pohledový beton jsou započteny i náklady na pečlivé hutnění zejména při líci konstrukce pro docílení neporušeného maltového povrchu bez vzhledových kazů. </t>
  </si>
  <si>
    <t>0,3*0,3*1,005*2</t>
  </si>
  <si>
    <t>27</t>
  </si>
  <si>
    <t>331351121</t>
  </si>
  <si>
    <t>Bednění hranatých sloupů a pilířů včetně vzepření průřezu pravoúhlého čtyřúhelníka výšky do 4 m, průřezu přes 0,08 do 0,16 m2 zřízení</t>
  </si>
  <si>
    <t>54</t>
  </si>
  <si>
    <t xml:space="preserve">Poznámka k souboru cen:_x000d_
Poznámka k souboru cen: 1. Cenami lze oceňovat i rámové stojky. 2. Ceny jsou určeny pro bedněné plochy s nízkými požadavky na pohledovost - třída pohledového betonu PB1 dle TP ČSB 03 (garáže, sklepy, apod.) 3. Příplatek k cenám za pohledový beton je určen pro třídu pohledového betonu PB2 (běžné budovy). Vyšší třídy pohledovosti se oceňují individuálně. </t>
  </si>
  <si>
    <t>4*0,3*1,005*2</t>
  </si>
  <si>
    <t>331351122</t>
  </si>
  <si>
    <t>Bednění hranatých sloupů a pilířů včetně vzepření průřezu pravoúhlého čtyřúhelníka výšky do 4 m, průřezu přes 0,08 do 0,16 m2 odstranění</t>
  </si>
  <si>
    <t>56</t>
  </si>
  <si>
    <t>29</t>
  </si>
  <si>
    <t>331361821</t>
  </si>
  <si>
    <t>Výztuž sloupů, pilířů, rámových stojek, táhel nebo vzpěr hranatých svislých nebo šikmých (odkloněných) z betonářské oceli 10 505 (R) nebo BSt 500</t>
  </si>
  <si>
    <t>58</t>
  </si>
  <si>
    <t>0,181*0,15</t>
  </si>
  <si>
    <t>340239212</t>
  </si>
  <si>
    <t>Zazdívka otvorů v příčkách nebo stěnách cihlami plnými pálenými plochy přes 1 m2 do 4 m2, tloušťky přes 100 mm</t>
  </si>
  <si>
    <t>60</t>
  </si>
  <si>
    <t>"vč.120až124+popis TZ"</t>
  </si>
  <si>
    <t>0,7*2,0*2</t>
  </si>
  <si>
    <t>31</t>
  </si>
  <si>
    <t>342241162</t>
  </si>
  <si>
    <t>Příčky nebo přizdívky jednoduché z cihel nebo příčkovek pálených na maltu MVC nebo MC plných P7,5 až P15 dl. 290 mm (290x140x65 mm), tl. o tl. 140 mm</t>
  </si>
  <si>
    <t>62</t>
  </si>
  <si>
    <t xml:space="preserve">Poznámka k souboru cen:_x000d_
Poznámka k souboru cen: 1. Dvojité příčky se oceňují jako dvě příčky jednoduché. 2. Izolační vložky vkládané do mezery dvojitých příček při zdění se oceňují samostatně. 3. V příčkách tl. 65 a 71 mm jsou započteny i náklady na konstrukční výztuž. 4. V cenách nejsou započteny případné náklady na: a) úpravu líce; tyto se oceňují cenami souboru cen 310 90-11 Úprava líce při zdění režného zdiva. b) spárování; tyto se oceňují cenami souboru cen 61. 63-10 Spárování vnitřních ploch pohledového zdiva, případně 62. 63-10 Spárování vnějších ploch pohledového zdiva. </t>
  </si>
  <si>
    <t>(2,1+1,11+0,15)*1,9</t>
  </si>
  <si>
    <t>-0,8*1,97</t>
  </si>
  <si>
    <t>342272225</t>
  </si>
  <si>
    <t>Příčky z pórobetonových tvárnic hladkých na tenké maltové lože objemová hmotnost do 500 kg/m3, tloušťka příčky 100 mm</t>
  </si>
  <si>
    <t>64</t>
  </si>
  <si>
    <t>(1,0+1,9)*3,35*2</t>
  </si>
  <si>
    <t>-0,7*1,97*2</t>
  </si>
  <si>
    <t>33</t>
  </si>
  <si>
    <t>342291121</t>
  </si>
  <si>
    <t>Ukotvení příček plochými kotvami, do konstrukce cihelné</t>
  </si>
  <si>
    <t>m</t>
  </si>
  <si>
    <t>66</t>
  </si>
  <si>
    <t xml:space="preserve">Poznámka k souboru cen:_x000d_
Poznámka k souboru cen: 1. V cenách -1111 a -1112 jsou započteny náklady na dodání a aplikaci polyuretanové pěny ve spreji a na odříznutí zatvrdlé pěny u líce příčky. 2. Ceny -1111 a -1112 lze použít i pro ukotvení příček ke stropu. 3. Ceny -1141 a -1143 lze použít pro ukotvení příček k podlaze. 4. Množství jednotek se určuje v m styku příčky s konstrukcí. </t>
  </si>
  <si>
    <t>"pp"</t>
  </si>
  <si>
    <t>2*1,9</t>
  </si>
  <si>
    <t>3*3,05*2</t>
  </si>
  <si>
    <t>38638111-š</t>
  </si>
  <si>
    <t>Jímka ze železového betonu s bedněním a výztuží, s hladkou cementovou omítkou 20 mm tl. na stěnách, s ozubem pro zapuštění krycí desky, s cementovým potěrem 20 mm tl. na dně, včetně izolace a přizdívky , bez zemních prací - viz popis</t>
  </si>
  <si>
    <t>kus</t>
  </si>
  <si>
    <t>68</t>
  </si>
  <si>
    <t xml:space="preserve">Poznámka k souboru cen:_x000d_
Poznámka k souboru cen: 1. Ceny jsou určeny pro jímky v interiéru. 2. Neodpovídají-li rozměry v projektu, lze použít cenu pro nejblíže odpovídajíci objem. </t>
  </si>
  <si>
    <t>3-SA</t>
  </si>
  <si>
    <t>Sanace zdiva</t>
  </si>
  <si>
    <t>35</t>
  </si>
  <si>
    <t>3-01</t>
  </si>
  <si>
    <t>M+D Injektáže zdiva horizontální - dle požadavku viz celý popis technologické řešení - Návrh sanačních opatření</t>
  </si>
  <si>
    <t>70</t>
  </si>
  <si>
    <t>3-02</t>
  </si>
  <si>
    <t>M+D Injektáže zdiva vertikální - dle požadavku viz celý popis technologické řešení - Návrh sanačních opatření</t>
  </si>
  <si>
    <t>72</t>
  </si>
  <si>
    <t>37</t>
  </si>
  <si>
    <t>3-03</t>
  </si>
  <si>
    <t>M+D Venkovní minerální izolace - dle požadavku viz celý popis technologické řešení - Návrh sanačních opatření</t>
  </si>
  <si>
    <t>74</t>
  </si>
  <si>
    <t>3-04</t>
  </si>
  <si>
    <t>M+D Venkovní izolace svislé živičné - dle požadavku viz celý popis technologické řešení - Návrh sanačních opatření</t>
  </si>
  <si>
    <t>76</t>
  </si>
  <si>
    <t>39</t>
  </si>
  <si>
    <t>3-05</t>
  </si>
  <si>
    <t>M+D Podrovnání pod venkovní izolace - dle požadavku viz celý popis technologické řešení - Návrh sanačních opatření</t>
  </si>
  <si>
    <t>78</t>
  </si>
  <si>
    <t>3-06</t>
  </si>
  <si>
    <t>M+D Třívrszvá nopová ochranná a drenážní fólie - dle požadavku viz celý popis technologické řešení - Návrh sanačních opatření</t>
  </si>
  <si>
    <t>80</t>
  </si>
  <si>
    <t>41</t>
  </si>
  <si>
    <t>3-07</t>
  </si>
  <si>
    <t>M+D Lišta DS - dle požadavku viz celý popis technologické řešení - Návrh sanačních opatření</t>
  </si>
  <si>
    <t>82</t>
  </si>
  <si>
    <t>3-11pp</t>
  </si>
  <si>
    <t>M+D Fixace plísňových spór stěn - dle požadavku viz celý popis technologické řešení - Návrh sanačních opatření</t>
  </si>
  <si>
    <t>84</t>
  </si>
  <si>
    <t>43</t>
  </si>
  <si>
    <t>3-12pp</t>
  </si>
  <si>
    <t>M+D Adhézní nátěr + srovnání podklad vnitřní - dle požadavku viz celý popis technologické řešení - Návrh sanačních opatření</t>
  </si>
  <si>
    <t>86</t>
  </si>
  <si>
    <t>3-13pp</t>
  </si>
  <si>
    <t>M+D Plošné difúzní nátěry vnitřní - dle požadavku viz celý popis technologické řešení - Návrh sanačních opatření</t>
  </si>
  <si>
    <t>88</t>
  </si>
  <si>
    <t>45</t>
  </si>
  <si>
    <t>3-14pp</t>
  </si>
  <si>
    <t>M+D Omítky sanační vnitřní WTA rychletuhnoucí - dle požadavku viz celý popis technologické řešení - Návrh sanačních opatření</t>
  </si>
  <si>
    <t>90</t>
  </si>
  <si>
    <t>3-15pp</t>
  </si>
  <si>
    <t>M+D Omítky standartní s přísadou vnitřní - dle požadavku viz celý popis technologické řešení - Návrh sanačních opatření</t>
  </si>
  <si>
    <t>92</t>
  </si>
  <si>
    <t>47</t>
  </si>
  <si>
    <t>3-16pp</t>
  </si>
  <si>
    <t>M+D Nátěry stěn sanační vnitřní - dle požadavku viz celý popis technologické řešení - Návrh sanačních opatření</t>
  </si>
  <si>
    <t>94</t>
  </si>
  <si>
    <t>3-17pp</t>
  </si>
  <si>
    <t>M+D Izolační fabion - dle požadavku viz celý popis technologické řešení - Návrh sanačních opatření</t>
  </si>
  <si>
    <t>96</t>
  </si>
  <si>
    <t>49</t>
  </si>
  <si>
    <t>3-18pp</t>
  </si>
  <si>
    <t>M+D Izolace podlah stěrková živičná s pryž.granulátem vnitřní - dle požadavku viz celý popis technologické řešení - Návrh sanačních opatření</t>
  </si>
  <si>
    <t>98</t>
  </si>
  <si>
    <t>Vodorovné konstrukce</t>
  </si>
  <si>
    <t>411121232</t>
  </si>
  <si>
    <t>Montáž prefabrikovaných železobetonových stropů se zalitím spár, včetně podpěrné konstrukce, na cementovou maltu ze stropních desek, šířky do 600 mm a délky přes 900 do 1800 mm</t>
  </si>
  <si>
    <t>100</t>
  </si>
  <si>
    <t xml:space="preserve">Poznámka k souboru cen:_x000d_
Poznámka k souboru cen: 1. Montáž stropních panelů šířky do 600 mm a délky do 3300 mm se oceňuje jako montáž stropní desky. 2. Montáž stropní desky šířky přes 600 mm se ocení jako montáž stropních panelů. 3. Šířkou se rozumí šířka skladebná. 4. V cenách nejsou započteny náklady na dodávku hlavních materiálů, tato se ocení ve specifikaci.. </t>
  </si>
  <si>
    <t>"PZD"</t>
  </si>
  <si>
    <t>51</t>
  </si>
  <si>
    <t>59341218</t>
  </si>
  <si>
    <t>deska stropní plná PZD 1200x300x90mm</t>
  </si>
  <si>
    <t>102</t>
  </si>
  <si>
    <t>56*1,01 "Přepočtené koeficientem množství</t>
  </si>
  <si>
    <t>413232211</t>
  </si>
  <si>
    <t>Zazdívka zhlaví stropních trámů nebo válcovaných nosníků pálenými cihlami válcovaných nosníků, výšky do 150 mm</t>
  </si>
  <si>
    <t>104</t>
  </si>
  <si>
    <t>2*4</t>
  </si>
  <si>
    <t>2*12</t>
  </si>
  <si>
    <t>2*8</t>
  </si>
  <si>
    <t>2*2</t>
  </si>
  <si>
    <t>Mezisoučet</t>
  </si>
  <si>
    <t>9+4</t>
  </si>
  <si>
    <t>53</t>
  </si>
  <si>
    <t>413941123</t>
  </si>
  <si>
    <t>Osazování ocelových válcovaných nosníků ve stropech I nebo IE nebo U nebo UE nebo L č. 14 až 22 nebo výšky do 220 mm</t>
  </si>
  <si>
    <t>106</t>
  </si>
  <si>
    <t xml:space="preserve">Poznámka k souboru cen:_x000d_
Poznámka k souboru cen: 1. Ceny jsou určeny pro zednické osazování na cementovou maltu (min. MC-15). 2. Dodávka ocelových nosníků se oceňuje ve specifikaci. 3. Ztratné lze dohodnout ve směrné výši 8 % na krytí nákladů na řezání příslušných délek z hutních délek nosníků a na zbytkový odpad (prořez). </t>
  </si>
  <si>
    <t>"vč.206+statika+popis TZ"</t>
  </si>
  <si>
    <t>1095,0*0,001</t>
  </si>
  <si>
    <t>13010720</t>
  </si>
  <si>
    <t>ocel profilová IPN 180 jakost 11 375</t>
  </si>
  <si>
    <t>108</t>
  </si>
  <si>
    <t>1,095*1,08 "Přepočtené koeficientem množství</t>
  </si>
  <si>
    <t>55</t>
  </si>
  <si>
    <t>417321414</t>
  </si>
  <si>
    <t>Ztužující pásy a věnce z betonu železového (bez výztuže) tř. C 20/25</t>
  </si>
  <si>
    <t>110</t>
  </si>
  <si>
    <t>5,0*0,3*0,2*2</t>
  </si>
  <si>
    <t>417351115</t>
  </si>
  <si>
    <t>Bednění bočnic ztužujících pásů a věnců včetně vzpěr zřízení</t>
  </si>
  <si>
    <t>112</t>
  </si>
  <si>
    <t>5,0*2*0,2*2</t>
  </si>
  <si>
    <t>57</t>
  </si>
  <si>
    <t>417351116</t>
  </si>
  <si>
    <t>Bednění bočnic ztužujících pásů a věnců včetně vzpěr odstranění</t>
  </si>
  <si>
    <t>114</t>
  </si>
  <si>
    <t>417361821</t>
  </si>
  <si>
    <t>Výztuž ztužujících pásů a věnců z betonářské oceli 10 505 (R) nebo BSt 500</t>
  </si>
  <si>
    <t>116</t>
  </si>
  <si>
    <t>0,6*0,15</t>
  </si>
  <si>
    <t>59</t>
  </si>
  <si>
    <t>430321414</t>
  </si>
  <si>
    <t>Schodišťové konstrukce a rampy z betonu železového (bez výztuže) stupně, schodnice, ramena, podesty s nosníky tř. C 25/30</t>
  </si>
  <si>
    <t>118</t>
  </si>
  <si>
    <t>4,85*0,1</t>
  </si>
  <si>
    <t>430362021</t>
  </si>
  <si>
    <t>Výztuž schodišťových konstrukcí a ramp stupňů, schodnic, ramen, podest s nosníky ze svařovaných sítí z drátů typu KARI</t>
  </si>
  <si>
    <t>120</t>
  </si>
  <si>
    <t>4,85*7,9*0,001*2</t>
  </si>
  <si>
    <t>61</t>
  </si>
  <si>
    <t>431351121</t>
  </si>
  <si>
    <t>Bednění podest, podstupňových desek a ramp včetně podpěrné konstrukce výšky do 4 m půdorysně přímočarých zřízení</t>
  </si>
  <si>
    <t>122</t>
  </si>
  <si>
    <t>1,75*0,5*2</t>
  </si>
  <si>
    <t>431351122</t>
  </si>
  <si>
    <t>Bednění podest, podstupňových desek a ramp včetně podpěrné konstrukce výšky do 4 m půdorysně přímočarých odstranění</t>
  </si>
  <si>
    <t>124</t>
  </si>
  <si>
    <t>63</t>
  </si>
  <si>
    <t>434311115</t>
  </si>
  <si>
    <t>Stupně dusané z betonu prostého nebo prokládaného kamenem na terén nebo na desku bez potěru, se zahlazením povrchu tř. C 20/25</t>
  </si>
  <si>
    <t>126</t>
  </si>
  <si>
    <t>2,0*7</t>
  </si>
  <si>
    <t>434351141</t>
  </si>
  <si>
    <t>Bednění stupňů betonovaných na podstupňové desce nebo na terénu půdorysně přímočarých zřízení</t>
  </si>
  <si>
    <t>128</t>
  </si>
  <si>
    <t xml:space="preserve">Poznámka k souboru cen:_x000d_
Poznámka k souboru cen: 1. Množství měrných jednotek bednění stupňů se určuje v m2 plochy stupnic a podstupnic. </t>
  </si>
  <si>
    <t>2,0*0,6*7</t>
  </si>
  <si>
    <t>65</t>
  </si>
  <si>
    <t>434351142</t>
  </si>
  <si>
    <t>Bednění stupňů betonovaných na podstupňové desce nebo na terénu půdorysně přímočarých odstranění</t>
  </si>
  <si>
    <t>130</t>
  </si>
  <si>
    <t>Komunikace pozemní</t>
  </si>
  <si>
    <t>564861111</t>
  </si>
  <si>
    <t>Podklad ze štěrkodrti ŠD s rozprostřením a zhutněním, po zhutnění tl. 200 mm</t>
  </si>
  <si>
    <t>132</t>
  </si>
  <si>
    <t>2*(22,0+0,5+10,25+2,35+0,5+2,0)*0,5</t>
  </si>
  <si>
    <t>Úpravy povrchů, podlahy a osazování výplní</t>
  </si>
  <si>
    <t>67</t>
  </si>
  <si>
    <t>611131101</t>
  </si>
  <si>
    <t>Podkladní a spojovací vrstva vnitřních omítaných ploch cementový postřik nanášený ručně celoplošně stropů</t>
  </si>
  <si>
    <t>134</t>
  </si>
  <si>
    <t>21,41+6,48+9,67+6,48+9,67+18,83+17,01+15,5+8,79+17,31+19,1</t>
  </si>
  <si>
    <t>3,76</t>
  </si>
  <si>
    <t>3,52</t>
  </si>
  <si>
    <t>3,71</t>
  </si>
  <si>
    <t>611131105</t>
  </si>
  <si>
    <t>Podkladní a spojovací vrstva vnitřních omítaných ploch cementový postřik nanášený ručně celoplošně schodišťových konstrukcí</t>
  </si>
  <si>
    <t>136</t>
  </si>
  <si>
    <t>7,96</t>
  </si>
  <si>
    <t>5,9</t>
  </si>
  <si>
    <t>10,0</t>
  </si>
  <si>
    <t>69</t>
  </si>
  <si>
    <t>611321141</t>
  </si>
  <si>
    <t>Omítka vápenocementová vnitřních ploch nanášená ručně dvouvrstvá, tloušťky jádrové omítky do 10 mm a tloušťky štuku do 3 mm štuková vodorovných konstrukcí stropů rovných</t>
  </si>
  <si>
    <t>138</t>
  </si>
  <si>
    <t xml:space="preserve">Poznámka k souboru cen:_x000d_
Poznámka k souboru cen: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</si>
  <si>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611321143</t>
  </si>
  <si>
    <t>Omítka vápenocementová vnitřních ploch nanášená ručně dvouvrstvá, tloušťky jádrové omítky do 10 mm a tloušťky štuku do 3 mm štuková vodorovných konstrukcí kleneb nebo skořepin</t>
  </si>
  <si>
    <t>140</t>
  </si>
  <si>
    <t>71</t>
  </si>
  <si>
    <t>611321145</t>
  </si>
  <si>
    <t>Omítka vápenocementová vnitřních ploch nanášená ručně dvouvrstvá, tloušťky jádrové omítky do 10 mm a tloušťky štuku do 3 mm štuková schodišťových konstrukcí stropů, stěn, ramen nebo nosníků</t>
  </si>
  <si>
    <t>142</t>
  </si>
  <si>
    <t>611321191</t>
  </si>
  <si>
    <t>Omítka vápenocementová vnitřních ploch nanášená ručně Příplatek k cenám za každých dalších i započatých 5 mm tloušťky omítky přes 10 mm stropů</t>
  </si>
  <si>
    <t>144</t>
  </si>
  <si>
    <t>10,99*2</t>
  </si>
  <si>
    <t>150,25*2</t>
  </si>
  <si>
    <t>73</t>
  </si>
  <si>
    <t>611321195</t>
  </si>
  <si>
    <t>Omítka vápenocementová vnitřních ploch nanášená ručně Příplatek k cenám za každých dalších i započatých 5 mm tloušťky omítky přes 10 mm schodišťových konstrukcí</t>
  </si>
  <si>
    <t>146</t>
  </si>
  <si>
    <t>27,62*2</t>
  </si>
  <si>
    <t>612131101</t>
  </si>
  <si>
    <t>Podkladní a spojovací vrstva vnitřních omítaných ploch cementový postřik nanášený ručně celoplošně stěn</t>
  </si>
  <si>
    <t>148</t>
  </si>
  <si>
    <t>2*(2,85+0,15+1,45+4,1)*3,05*2</t>
  </si>
  <si>
    <t>2*(2,8+4,1)*3,05*2</t>
  </si>
  <si>
    <t>2*(1,3+4,1)*3,05*2</t>
  </si>
  <si>
    <t>2*(5,05+4,5)*3,05*4</t>
  </si>
  <si>
    <t>2,0*3,05*2</t>
  </si>
  <si>
    <t>(1,3+1,9+1,3)*3,05</t>
  </si>
  <si>
    <t>1,25*3,05</t>
  </si>
  <si>
    <t>2*(2,8+1,325+3,075)*3,45</t>
  </si>
  <si>
    <t>-1,05*1,95*4</t>
  </si>
  <si>
    <t>-1,35*1,95*4</t>
  </si>
  <si>
    <t>-0,6*1,95*2</t>
  </si>
  <si>
    <t>-0,4*0,4*4</t>
  </si>
  <si>
    <t>-0,95*2,0*2</t>
  </si>
  <si>
    <t>-1,25*2,0</t>
  </si>
  <si>
    <t>-0,8*1,97*12</t>
  </si>
  <si>
    <t>-0,9*1,97*2</t>
  </si>
  <si>
    <t>(1,95+1,05+1,95)*0,2*4</t>
  </si>
  <si>
    <t>(1,95+1,35+1,95)*0,2*4</t>
  </si>
  <si>
    <t>(1,95+0,6+1,95)*0,2*2</t>
  </si>
  <si>
    <t>3*0,4*0,2*4</t>
  </si>
  <si>
    <t>(2,75+0,95+2,75)*0,2*2</t>
  </si>
  <si>
    <t>(2,75+1,25+2,75)*0,2</t>
  </si>
  <si>
    <t>(2,0+1,0+2,0)*0,2*6</t>
  </si>
  <si>
    <t>-0,95*2,05*2</t>
  </si>
  <si>
    <t>"3"</t>
  </si>
  <si>
    <t>(3,2+5,0+5,0+5,0+3,2)*0,8*2</t>
  </si>
  <si>
    <t>(2,9+3,55+2,9)*0,8*2</t>
  </si>
  <si>
    <t>(2,9+3,55+2,9)*(3,0-0,8)/2*2</t>
  </si>
  <si>
    <t>-0,55*1,0*4</t>
  </si>
  <si>
    <t>(1,0+0,55+1,0)*0,2</t>
  </si>
  <si>
    <t>2*(3,025+2,46+3,025+1,0)*(1,3+0,3+0,75)</t>
  </si>
  <si>
    <t>75</t>
  </si>
  <si>
    <t>612131111</t>
  </si>
  <si>
    <t>Podkladní a spojovací vrstva vnitřních omítaných ploch polymercementový spojovací můstek nanášený ručně stěn</t>
  </si>
  <si>
    <t>150</t>
  </si>
  <si>
    <t>"nové zdivo"</t>
  </si>
  <si>
    <t>64,188</t>
  </si>
  <si>
    <t>4,808*2</t>
  </si>
  <si>
    <t>33,344*2</t>
  </si>
  <si>
    <t>612142001</t>
  </si>
  <si>
    <t>Potažení vnitřních ploch pletivem v ploše nebo pruzích, na plném podkladu sklovláknitým vtlačením do tmelu stěn</t>
  </si>
  <si>
    <t>152</t>
  </si>
  <si>
    <t xml:space="preserve">Poznámka k souboru cen:_x000d_
Poznámka k souboru cen: 1. V cenách -2001 jsou započteny i náklady na tmel. </t>
  </si>
  <si>
    <t>77</t>
  </si>
  <si>
    <t>61215</t>
  </si>
  <si>
    <t>M+D Rohové profily vhodné pro vnitřní omítky</t>
  </si>
  <si>
    <t>154</t>
  </si>
  <si>
    <t>612311131</t>
  </si>
  <si>
    <t>Potažení vnitřních ploch štukem tloušťky do 3 mm svislých konstrukcí stěn</t>
  </si>
  <si>
    <t>156</t>
  </si>
  <si>
    <t>79</t>
  </si>
  <si>
    <t>612321141</t>
  </si>
  <si>
    <t>Omítka vápenocementová vnitřních ploch nanášená ručně dvouvrstvá, tloušťky jádrové omítky do 10 mm a tloušťky štuku do 3 mm štuková svislých konstrukcí stěn</t>
  </si>
  <si>
    <t>158</t>
  </si>
  <si>
    <t>612321191</t>
  </si>
  <si>
    <t>Omítka vápenocementová vnitřních ploch nanášená ručně Příplatek k cenám za každých dalších i započatých 5 mm tloušťky omítky přes 10 mm stěn</t>
  </si>
  <si>
    <t>160</t>
  </si>
  <si>
    <t>1186,815*2</t>
  </si>
  <si>
    <t>1186,815/2</t>
  </si>
  <si>
    <t>81</t>
  </si>
  <si>
    <t>619991011</t>
  </si>
  <si>
    <t>Zakrytí vnitřních ploch před znečištěním včetně pozdějšího odkrytí konstrukcí a prvků obalením fólií a přelepením páskou</t>
  </si>
  <si>
    <t>162</t>
  </si>
  <si>
    <t xml:space="preserve">Poznámka k souboru cen:_x000d_
Poznámka k souboru cen: 1. U ceny -1011 se množství měrných jednotek určuje v m2 rozvinuté plochy jednotlivých konstrukcí a prvků. 2. Zakrytí výplní otvorů se oceňuje příslušnými cenami souboru cen 629 99-10.. Zakrytí vnějších ploch před znečištěním. </t>
  </si>
  <si>
    <t>0,4*0,4*8</t>
  </si>
  <si>
    <t>0,6*1,95*4</t>
  </si>
  <si>
    <t>1,05*1,95*8</t>
  </si>
  <si>
    <t>1,35*1,95*8</t>
  </si>
  <si>
    <t>621131111</t>
  </si>
  <si>
    <t>Podkladní a spojovací vrstva vnějších omítaných ploch polymercementový spojovací můstek nanášený ručně podhledů</t>
  </si>
  <si>
    <t>164</t>
  </si>
  <si>
    <t>"podhled"</t>
  </si>
  <si>
    <t>12,41*2</t>
  </si>
  <si>
    <t>83</t>
  </si>
  <si>
    <t>621221011</t>
  </si>
  <si>
    <t>Montáž kontaktního zateplení lepením a mechanickým kotvením z desek z minerální vlny s podélnou orientací vláken na vnější podhledy, tloušťky desek přes 40 do 80 mm</t>
  </si>
  <si>
    <t>166</t>
  </si>
  <si>
    <t xml:space="preserve">Poznámka k souboru cen:_x000d_
Poznámka k souboru cen: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5%,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profilů, tyto se ocení příslušnými cenami této části katalogu. 3. V cenách 621 25-1101 až -1107 jsou započteny náklady na osazení a dodávku tepelněizolačních zátek v počtu 10 ks/m2 pro podhledy. 4. V cenách 622 25-1101 až -1107 jsou započteny náklady na osazení a dodávku tepelněizolačních zátek v počtu 8 ks/m2 pro stěny. 5. Kombinovaná deska je např. sendvičově uspořádaná deska tvořena izolačním jádrem z grafitového polystyrenu a krycí deskou z minerální vlny. </t>
  </si>
  <si>
    <t>12,41</t>
  </si>
  <si>
    <t>10,34*(0,6+0,3)</t>
  </si>
  <si>
    <t>63151519</t>
  </si>
  <si>
    <t>deska tepelně izolační minerální kontaktních fasád podélné vlákno λ=0,036 tl 50mm</t>
  </si>
  <si>
    <t>168</t>
  </si>
  <si>
    <t>21,716*1,02 "Přepočtené koeficientem množství</t>
  </si>
  <si>
    <t>85</t>
  </si>
  <si>
    <t>621532021</t>
  </si>
  <si>
    <t>Omítka tenkovrstvá silikonová vnějších ploch probarvená, včetně penetrace podkladu hydrofilní, s regulací vlhkosti na povrchu a se zvýšenou ochranou proti mikroorganismům zrnitá, tloušťky 2,0 mm podhledů</t>
  </si>
  <si>
    <t>170</t>
  </si>
  <si>
    <t>10,34*0,3*2</t>
  </si>
  <si>
    <t>622131111</t>
  </si>
  <si>
    <t>Podkladní a spojovací vrstva vnějších omítaných ploch polymercementový spojovací můstek nanášený ručně stěn</t>
  </si>
  <si>
    <t>172</t>
  </si>
  <si>
    <t>2*(22,0+10,25+2,35+2,35)*9,2</t>
  </si>
  <si>
    <t>10,25*2,25/2*2</t>
  </si>
  <si>
    <t>-0,8*1,97*4</t>
  </si>
  <si>
    <t>-1,25*2,75*2</t>
  </si>
  <si>
    <t>-0,4*0,4*8</t>
  </si>
  <si>
    <t>-0,6*1,95*4</t>
  </si>
  <si>
    <t>-1,05*1,95*8</t>
  </si>
  <si>
    <t>-1,35*1,95*8</t>
  </si>
  <si>
    <t>-0,9*0,4*3</t>
  </si>
  <si>
    <t>-0,75*0,4*5</t>
  </si>
  <si>
    <t>-0,685*0,5</t>
  </si>
  <si>
    <t>(2,0+1,0+2,0)*0,4*4</t>
  </si>
  <si>
    <t>(2,75+1,25+2,75)*0,4*2</t>
  </si>
  <si>
    <t>3*0,4*0,2*8</t>
  </si>
  <si>
    <t>(1,95+0,6+1,95)*0,2*4</t>
  </si>
  <si>
    <t>(1,95+1,05+1,95)*0,2*8</t>
  </si>
  <si>
    <t>(1,95+1,35+1,95)*0,2*8</t>
  </si>
  <si>
    <t>(0,4+0,9+0,4)*0,2*3</t>
  </si>
  <si>
    <t>(0,4+0,75+0,4)*0,2*4</t>
  </si>
  <si>
    <t>(0,5+0,685+0,5)*0,2</t>
  </si>
  <si>
    <t>(1,0+0,55+1,0)*0,2*4</t>
  </si>
  <si>
    <t>681,118</t>
  </si>
  <si>
    <t>87</t>
  </si>
  <si>
    <t>622135002</t>
  </si>
  <si>
    <t>Vyrovnání nerovností podkladu vnějších omítaných ploch maltou, tloušťky do 10 mm cementovou stěn</t>
  </si>
  <si>
    <t>174</t>
  </si>
  <si>
    <t xml:space="preserve">Poznámka k souboru cen:_x000d_
Poznámka k souboru cen: 1. V cenách nejsou započteny náklady na případné vkládání výztuže do vyrovnávací vrstvy; tyto se ocení cenami souboru cen 62.-14-10.. Potažení vnějších ploch pletivem v části A04, katalogu 801-1 Budovy a haly - zděné a monolitické. 2. Ceny -5011 nelze použít, je-li předepsáno vkládání výztužné tkaniny; náklady se ocení cenami 62. 14-1001 v části A04, katalogu 801-1 Budovy a haly - zděné a monolitické. 3. Ceny lze použít i pro ocenění vyrovnání nerovností podkladu ploch určených k omítání u novostaveb. 4. Vyrovnáním se rozumí: a) vrstva omítky pro vyrovnání nerovností podkladu (výtluků apod.), b) vrstva omítky pro vyrovnání křivě postavené zdi, v tomto případě se uvádí průměrná tloušťka vrstvy omítky. </t>
  </si>
  <si>
    <t>622135092</t>
  </si>
  <si>
    <t>Vyrovnání nerovností podkladu vnějších omítaných ploch tmelem, tloušťky do 2 mm Příplatek k ceně za každých dalších 5 mm tloušťky podkladní vrstvy přes 10 mm maltou cementovou stěn</t>
  </si>
  <si>
    <t>176</t>
  </si>
  <si>
    <t>681,118/2</t>
  </si>
  <si>
    <t>89</t>
  </si>
  <si>
    <t>622211021</t>
  </si>
  <si>
    <t>Montáž kontaktního zateplení lepením a mechanickým kotvením z polystyrenových desek nebo z kombinovaných desek na vnější stěny, tloušťky desek přes 80 do 120 mm</t>
  </si>
  <si>
    <t>178</t>
  </si>
  <si>
    <t>"xps"</t>
  </si>
  <si>
    <t>2*(22,0+10,25+2,35+2,35)*0,4</t>
  </si>
  <si>
    <t>19,0*1,445</t>
  </si>
  <si>
    <t>"epsg"</t>
  </si>
  <si>
    <t>10,34*9,0</t>
  </si>
  <si>
    <t>28376076</t>
  </si>
  <si>
    <t>deska EPS grafitová fasádní λ=0,031 tl 100mm</t>
  </si>
  <si>
    <t>180</t>
  </si>
  <si>
    <t>73,315*1,02 "Přepočtené koeficientem množství</t>
  </si>
  <si>
    <t>91</t>
  </si>
  <si>
    <t>28376443</t>
  </si>
  <si>
    <t>deska z polystyrénu XPS, hrana rovná a strukturovaný povrch 300kPa tl 100mm</t>
  </si>
  <si>
    <t>182</t>
  </si>
  <si>
    <t>57,015*1,02 "Přepočtené koeficientem množství</t>
  </si>
  <si>
    <t>622211031</t>
  </si>
  <si>
    <t>Montáž kontaktního zateplení lepením a mechanickým kotvením z polystyrenových desek nebo z kombinovaných desek na vnější stěny, tloušťky desek přes 120 do 160 mm</t>
  </si>
  <si>
    <t>184</t>
  </si>
  <si>
    <t>2*(22,0+10,25+2,35+2,35)*9,0</t>
  </si>
  <si>
    <t>-73,315</t>
  </si>
  <si>
    <t>93</t>
  </si>
  <si>
    <t>28375935</t>
  </si>
  <si>
    <t>deska EPS 70 fasádní λ=0,039 tl 150mm</t>
  </si>
  <si>
    <t>186</t>
  </si>
  <si>
    <t>553,146*1,02 "Přepočtené koeficientem množství</t>
  </si>
  <si>
    <t>622252001</t>
  </si>
  <si>
    <t>Montáž profilů kontaktního zateplení zakládacích soklových připevněných hmoždinkami</t>
  </si>
  <si>
    <t>188</t>
  </si>
  <si>
    <t xml:space="preserve">Poznámka k souboru cen:_x000d_
Poznámka k souboru cen: 1. V cenách jsou započteny náklady na osazení lišt. 2. V cenách nejsou započteny náklady dodávku lišt; tyto se ocení ve specifikaci. Ztratné lze stanovit ve výši 5%. </t>
  </si>
  <si>
    <t>2*(22,0+10,25+2,35+2,35)</t>
  </si>
  <si>
    <t>10,34*2</t>
  </si>
  <si>
    <t>95</t>
  </si>
  <si>
    <t>59051647</t>
  </si>
  <si>
    <t>profil zakládací Al tl 0,7mm pro ETICS pro izolant tl 100mm</t>
  </si>
  <si>
    <t>190</t>
  </si>
  <si>
    <t>20,68*1,05 "Přepočtené koeficientem množství</t>
  </si>
  <si>
    <t>59051668</t>
  </si>
  <si>
    <t>profil zakládací Al tl 0,7mm pro ETICS pro izolant tl 150mm</t>
  </si>
  <si>
    <t>192</t>
  </si>
  <si>
    <t>73,9*1,05 "Přepočtené koeficientem množství</t>
  </si>
  <si>
    <t>97</t>
  </si>
  <si>
    <t>622252002</t>
  </si>
  <si>
    <t>Montáž profilů kontaktního zateplení ostatních stěnových, dilatačních apod. lepených do tmelu</t>
  </si>
  <si>
    <t>194</t>
  </si>
  <si>
    <t>59051486</t>
  </si>
  <si>
    <t>profil rohový PVC 15x15mm s výztužnou tkaninou š 100mm pro ETICS</t>
  </si>
  <si>
    <t>196</t>
  </si>
  <si>
    <t>ost</t>
  </si>
  <si>
    <t>126*1,05 "Přepočtené koeficientem množství</t>
  </si>
  <si>
    <t>99</t>
  </si>
  <si>
    <t>63127416</t>
  </si>
  <si>
    <t>profil rohový PVC 23x23mm s výztužnou tkaninou š 100mm pro ETICS</t>
  </si>
  <si>
    <t>198</t>
  </si>
  <si>
    <t>roh</t>
  </si>
  <si>
    <t>461,6*1,05 "Přepočtené koeficientem množství</t>
  </si>
  <si>
    <t>28342205</t>
  </si>
  <si>
    <t>profil začišťovací PVC 6mm s výztužnou tkaninou pro ostění ETICS</t>
  </si>
  <si>
    <t>200</t>
  </si>
  <si>
    <t>zač</t>
  </si>
  <si>
    <t>196,87*1,05 "Přepočtené koeficientem množství</t>
  </si>
  <si>
    <t>101</t>
  </si>
  <si>
    <t>59051510</t>
  </si>
  <si>
    <t>profil začišťovací s okapnicí PVC s výztužnou tkaninou pro nadpraží ETICS</t>
  </si>
  <si>
    <t>202</t>
  </si>
  <si>
    <t>nad</t>
  </si>
  <si>
    <t>40,685*1,05 "Přepočtené koeficientem množství</t>
  </si>
  <si>
    <t>59051512</t>
  </si>
  <si>
    <t>profil začišťovací s okapnicí PVC s výztužnou tkaninou pro parapet ETICS</t>
  </si>
  <si>
    <t>204</t>
  </si>
  <si>
    <t>par</t>
  </si>
  <si>
    <t>30,185*1,05 "Přepočtené koeficientem množství</t>
  </si>
  <si>
    <t>103</t>
  </si>
  <si>
    <t>622335102</t>
  </si>
  <si>
    <t>Oprava cementové omítky vnějších ploch hladké stěn, v rozsahu opravované plochy přes 10 do 30%</t>
  </si>
  <si>
    <t>206</t>
  </si>
  <si>
    <t>622511111</t>
  </si>
  <si>
    <t>Omítka tenkovrstvá akrylátová vnějších ploch probarvená, včetně penetrace podkladu mozaiková střednězrnná stěn</t>
  </si>
  <si>
    <t>208</t>
  </si>
  <si>
    <t>2*(22,0+10,25+2,35+2,35)*0,3</t>
  </si>
  <si>
    <t>105</t>
  </si>
  <si>
    <t>622532021</t>
  </si>
  <si>
    <t>Omítka tenkovrstvá silikonová vnějších ploch probarvená, včetně penetrace podkladu hydrofilní, s regulací vlhkosti na povrchu a se zvýšenou ochranou proti mikroorganismům zrnitá, tloušťky 2,0 mm stěn</t>
  </si>
  <si>
    <t>210</t>
  </si>
  <si>
    <t>2*(22,0+0,15+10,25+0,15+2,35+0,15+2,35)*9,0</t>
  </si>
  <si>
    <t>(2,0+1,0+2,0)*0,55*4</t>
  </si>
  <si>
    <t>(2,75+1,25+2,75)*0,55*2</t>
  </si>
  <si>
    <t>3*0,4*0,35*8</t>
  </si>
  <si>
    <t>(1,95+0,6+1,95)*0,35*4</t>
  </si>
  <si>
    <t>(1,95+1,05+1,95)*0,35*8</t>
  </si>
  <si>
    <t>(1,95+1,35+1,95)*0,35*8</t>
  </si>
  <si>
    <t>(0,4+0,9+0,4)*0,35*3</t>
  </si>
  <si>
    <t>(0,4+0,75+0,4)*0,35*4</t>
  </si>
  <si>
    <t>(0,5+0,685+0,5)*0,35</t>
  </si>
  <si>
    <t>(1,0+0,55+1,0)*0,35*4</t>
  </si>
  <si>
    <t>"rozšíření"</t>
  </si>
  <si>
    <t>699,321*0,02</t>
  </si>
  <si>
    <t>62253202-I</t>
  </si>
  <si>
    <t>Omítka tenkovrstvá silikonová vnějších ploch probarvená, - imitace cihlového zdiva (speciální omítkové šablony) - viz celý popis</t>
  </si>
  <si>
    <t>212</t>
  </si>
  <si>
    <t>7,5*0,4*4</t>
  </si>
  <si>
    <t>(0,6+0,6)*7,9*4</t>
  </si>
  <si>
    <t>5,0*0,3*4</t>
  </si>
  <si>
    <t>1,5*0,3*16</t>
  </si>
  <si>
    <t>1,55*0,15*8</t>
  </si>
  <si>
    <t>4,8*0,15*4</t>
  </si>
  <si>
    <t>10,5*0,15*2</t>
  </si>
  <si>
    <t>2,35*0,15*2</t>
  </si>
  <si>
    <t>6,0*0,15*2</t>
  </si>
  <si>
    <t>107</t>
  </si>
  <si>
    <t>629135101</t>
  </si>
  <si>
    <t>Vyrovnávací vrstva z cementové malty pod klempířskými prvky šířky do 150 mm</t>
  </si>
  <si>
    <t>214</t>
  </si>
  <si>
    <t>629991011</t>
  </si>
  <si>
    <t>Zakrytí vnějších ploch před znečištěním včetně pozdějšího odkrytí výplní otvorů a svislých ploch fólií přilepenou lepící páskou</t>
  </si>
  <si>
    <t>216</t>
  </si>
  <si>
    <t xml:space="preserve">Poznámka k souboru cen:_x000d_
Poznámka k souboru cen: 1. V ceně -1012 nejsou započteny náklady na dodávku a montáž začišťovací lišty; tyto se oceňují cenou 622 14-3004 této části katalogu a materiálem ve specifikaci. </t>
  </si>
  <si>
    <t>109</t>
  </si>
  <si>
    <t>629995101</t>
  </si>
  <si>
    <t>Očištění vnějších ploch tlakovou vodou omytím</t>
  </si>
  <si>
    <t>218</t>
  </si>
  <si>
    <t>631311115</t>
  </si>
  <si>
    <t>Mazanina z betonu prostého bez zvýšených nároků na prostředí tl. přes 50 do 80 mm tř. C 20/25</t>
  </si>
  <si>
    <t>220</t>
  </si>
  <si>
    <t xml:space="preserve">Poznámka k souboru cen:_x000d_
Poznámka k souboru cen: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</si>
  <si>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24,0*0,07</t>
  </si>
  <si>
    <t>111</t>
  </si>
  <si>
    <t>631319171</t>
  </si>
  <si>
    <t>Příplatek k cenám mazanin za stržení povrchu spodní vrstvy mazaniny latí před vložením výztuže nebo pletiva pro tl. obou vrstev mazaniny přes 50 do 80 mm</t>
  </si>
  <si>
    <t>222</t>
  </si>
  <si>
    <t xml:space="preserve">Poznámka k souboru cen:_x000d_
Poznámka k souboru cen: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</si>
  <si>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631351101</t>
  </si>
  <si>
    <t>Bednění v podlahách rýh a hran zřízení</t>
  </si>
  <si>
    <t>224</t>
  </si>
  <si>
    <t>15,0*0,15</t>
  </si>
  <si>
    <t>113</t>
  </si>
  <si>
    <t>631351102</t>
  </si>
  <si>
    <t>Bednění v podlahách rýh a hran odstranění</t>
  </si>
  <si>
    <t>226</t>
  </si>
  <si>
    <t>631362021</t>
  </si>
  <si>
    <t>Výztuž mazanin ze svařovaných sítí z drátů typu KARI</t>
  </si>
  <si>
    <t>228</t>
  </si>
  <si>
    <t xml:space="preserve">Poznámka k souboru cen:_x000d_
Poznámka k souboru cen: 1. Betonová podezdívek příček se oceňuje položkou 278 36-1111 souboru cen 278 36-11.1 - Výztuž základu (podezdívky) betonového </t>
  </si>
  <si>
    <t>24,0*4,44*0,001*1,2*2</t>
  </si>
  <si>
    <t>115</t>
  </si>
  <si>
    <t>632450132</t>
  </si>
  <si>
    <t>Potěr cementový vyrovnávací ze suchých směsí v ploše o průměrné (střední) tl. přes 20 do 30 mm</t>
  </si>
  <si>
    <t>230</t>
  </si>
  <si>
    <t xml:space="preserve">Poznámka k souboru cen:_x000d_
Poznámka k souboru cen: 1. Ceny –0121 až –0124 jsou určeny pro vyrovnávací potěr v pásu vodorovný nebo ve spádu do 15° na zdivu jako podklad pod izolaci, pod parapety z prefabrikovaných dílců, pod oplechování, jako podklad pro uložení ocelových profilů, překladů, stropních nosníků, apod. 2. Ceny –0131 až –0134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 3. Ceny –0131 až –0134 lze použít i pro podlévání provizorně podklínovaných patek usazených strojů a technologických zařízení, s náležitým zatemováním hutné malty. 4. V cenách jsou započteny i náklady na základní stržení povrchu potěru s urovnáním vibrační lištou nebo dřevěným hladítkem. </t>
  </si>
  <si>
    <t>632-po</t>
  </si>
  <si>
    <t>Potažení ploch pletivem v ploše nebo pruzích, na plném podkladu sklovláknitým vtlačením do tmelu + adhézní můstek - podlahy</t>
  </si>
  <si>
    <t>232</t>
  </si>
  <si>
    <t>117</t>
  </si>
  <si>
    <t>637211122</t>
  </si>
  <si>
    <t>Okapový chodník z dlaždic betonových se zalitím spár cementovou maltou do písku, tl. dlaždic 60 mm</t>
  </si>
  <si>
    <t>234</t>
  </si>
  <si>
    <t>"nebo kačírek"</t>
  </si>
  <si>
    <t>637311131</t>
  </si>
  <si>
    <t>Okapový chodník z obrubníků betonových zahradních, se zalitím spár cementovou maltou do lože z betonu prostého</t>
  </si>
  <si>
    <t>236</t>
  </si>
  <si>
    <t>2*(22,0+0,5+0,5+10,25+2,35+0,5+0,5+2,0)</t>
  </si>
  <si>
    <t>119</t>
  </si>
  <si>
    <t>642944121</t>
  </si>
  <si>
    <t>Osazení ocelových dveřních zárubní lisovaných nebo z úhelníků dodatečně s vybetonováním prahu, plochy do 2,5 m2</t>
  </si>
  <si>
    <t>238</t>
  </si>
  <si>
    <t xml:space="preserve">Poznámka k souboru cen:_x000d_
Poznámka k souboru cen: 1. V cenách nejsou započteny náklady na dodání zárubní, tyto se oceňují ve specifikaci. </t>
  </si>
  <si>
    <t>"z1"</t>
  </si>
  <si>
    <t>"z2"</t>
  </si>
  <si>
    <t>"z3"</t>
  </si>
  <si>
    <t>"z4"</t>
  </si>
  <si>
    <t>"z6"</t>
  </si>
  <si>
    <t>"z7"</t>
  </si>
  <si>
    <t>55331400</t>
  </si>
  <si>
    <t>zárubeň ocelová pro běžné zdění a pórobeton s drážkou 100 levá/pravá 700</t>
  </si>
  <si>
    <t>240</t>
  </si>
  <si>
    <t>121</t>
  </si>
  <si>
    <t>55331402</t>
  </si>
  <si>
    <t>zárubeň ocelová pro běžné zdění a pórobeton s drážkou 100 levá/pravá 800</t>
  </si>
  <si>
    <t>242</t>
  </si>
  <si>
    <t>55331413</t>
  </si>
  <si>
    <t>zárubeň ocelová pro běžné zdění a pórobeton s drážkou 150 levá/pravá 700</t>
  </si>
  <si>
    <t>244</t>
  </si>
  <si>
    <t>123</t>
  </si>
  <si>
    <t>55331414</t>
  </si>
  <si>
    <t>zárubeň ocelová pro běžné zdění a pórobeton s drážkou 150 levá/pravá 800</t>
  </si>
  <si>
    <t>246</t>
  </si>
  <si>
    <t>55331404</t>
  </si>
  <si>
    <t>zárubeň ocelová pro běžné zdění a pórobeton s drážkou 100 levá/pravá 900</t>
  </si>
  <si>
    <t>248</t>
  </si>
  <si>
    <t>125</t>
  </si>
  <si>
    <t>642945111</t>
  </si>
  <si>
    <t>Osazování ocelových zárubní protipožárních nebo protiplynových dveří do vynechaného otvoru, s obetonováním, dveří jednokřídlových do 2,5 m2</t>
  </si>
  <si>
    <t>250</t>
  </si>
  <si>
    <t xml:space="preserve">Poznámka k souboru cen:_x000d_
Poznámka k souboru cen: 1. Ceny jsou určeny pro jakýkoliv způsob provedení, např. s uklínováním, s případným přivařením k obnažené výztuži, se zalitím, resp. zabetonováním, včetně bednění. 2. V cenách jsou započteny i náklady na manipulační dopravu, na kotvení zárubně do zdiva. 3. V cenách není započtena dodávka zárubní, která se oceňuje ve specifikaci. 4. Vyvěšení a zavěšení dveřního křídla (křídel) je započteno v cenách za osazení. 5. Ceny lze použít i pro osazení zárubně včetně křídla (křídel), které nelze vyvěsit. 6. Kompletace zárubně s křídlem (křídly) se ocení cenami katalogu PSV 800-767 Konstrukce zámečnické - montáž. </t>
  </si>
  <si>
    <t>"požární odolnost EW15/DP3"</t>
  </si>
  <si>
    <t>"z5"</t>
  </si>
  <si>
    <t>"požární odolnost EW30/DP3"</t>
  </si>
  <si>
    <t>"z17"</t>
  </si>
  <si>
    <t>"z18"</t>
  </si>
  <si>
    <t>"z19"</t>
  </si>
  <si>
    <t>252</t>
  </si>
  <si>
    <t>127</t>
  </si>
  <si>
    <t>55331415</t>
  </si>
  <si>
    <t>zárubeň ocelová pro běžné zdění a pórobeton s drážkou 150 levá/pravá 900</t>
  </si>
  <si>
    <t>254</t>
  </si>
  <si>
    <t>256</t>
  </si>
  <si>
    <t>Trubní vedení</t>
  </si>
  <si>
    <t>129</t>
  </si>
  <si>
    <t>899102112-</t>
  </si>
  <si>
    <t>Osazení poklopů litinových a ocelových včetně rámů</t>
  </si>
  <si>
    <t>258</t>
  </si>
  <si>
    <t xml:space="preserve">Poznámka k souboru cen:_x000d_
Poznámka k souboru cen: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</si>
  <si>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631\z13</t>
  </si>
  <si>
    <t xml:space="preserve">poklop hranatý 600x600 vč. rámu  - dle požadavku viz celý popis Z13</t>
  </si>
  <si>
    <t>260</t>
  </si>
  <si>
    <t>Ostatní konstrukce a práce, bourání</t>
  </si>
  <si>
    <t>131</t>
  </si>
  <si>
    <t>941111132</t>
  </si>
  <si>
    <t>Montáž lešení řadového trubkového lehkého pracovního s podlahami s provozním zatížením tř. 3 do 200 kg/m2 šířky tř. W12 přes 1,2 do 1,5 m, výšky přes 10 do 25 m</t>
  </si>
  <si>
    <t>262</t>
  </si>
  <si>
    <t xml:space="preserve">Poznámka k souboru cen:_x000d_
Poznámka k souboru cen: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</si>
  <si>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2*(22,0+1,5+10,25+1,5+2,35+1,5+2,35)*9,2</t>
  </si>
  <si>
    <t>10,25*2,25*2</t>
  </si>
  <si>
    <t>941111232</t>
  </si>
  <si>
    <t>Montáž lešení řadového trubkového lehkého pracovního s podlahami s provozním zatížením tř. 3 do 200 kg/m2 Příplatek za první a každý další den použití lešení k ceně -1132</t>
  </si>
  <si>
    <t>264</t>
  </si>
  <si>
    <t>808,805*60 "Přepočtené koeficientem množství</t>
  </si>
  <si>
    <t>133</t>
  </si>
  <si>
    <t>941111832</t>
  </si>
  <si>
    <t>Demontáž lešení řadového trubkového lehkého pracovního s podlahami s provozním zatížením tř. 3 do 200 kg/m2 šířky tř. W12 přes 1,2 do 1,5 m, výšky přes 10 do 25 m</t>
  </si>
  <si>
    <t>266</t>
  </si>
  <si>
    <t xml:space="preserve">Poznámka k souboru cen:_x000d_
Poznámka k souboru cen: 1. Demontáž lešení řadového trubkového lehkého výšky přes 25 m se oceňuje individuálně. </t>
  </si>
  <si>
    <t>944511111</t>
  </si>
  <si>
    <t>Montáž ochranné sítě zavěšené na konstrukci lešení z textilie z umělých vláken</t>
  </si>
  <si>
    <t>268</t>
  </si>
  <si>
    <t xml:space="preserve">Poznámka k souboru cen:_x000d_
Poznámka k souboru cen: 1. V cenách nejsou započteny náklady na lešení potřebné pro zavěšení sítí; toto lešení se oceňuje příslušnými cenami lešení. </t>
  </si>
  <si>
    <t>135</t>
  </si>
  <si>
    <t>944511211</t>
  </si>
  <si>
    <t>Montáž ochranné sítě Příplatek za první a každý další den použití sítě k ceně -1111</t>
  </si>
  <si>
    <t>270</t>
  </si>
  <si>
    <t>944511811</t>
  </si>
  <si>
    <t>Demontáž ochranné sítě zavěšené na konstrukci lešení z textilie z umělých vláken</t>
  </si>
  <si>
    <t>272</t>
  </si>
  <si>
    <t>137</t>
  </si>
  <si>
    <t>944711111</t>
  </si>
  <si>
    <t>Montáž záchytné stříšky zřizované současně s lehkým nebo těžkým lešením, šířky do 1,5 m</t>
  </si>
  <si>
    <t>274</t>
  </si>
  <si>
    <t xml:space="preserve">Poznámka k souboru cen:_x000d_
Poznámka k souboru cen: 1. Ceny nelze použít pro samostatnou záchytnou stříšku či jiné ochranné konstrukce, které mají za účel chránit chodce před padající omítkou či zchátralými římsami apod. 2. Množství měrných jednotek se určuje v m délky lešení, ke kterému se záchytná stříška zřizuje. </t>
  </si>
  <si>
    <t>944711211</t>
  </si>
  <si>
    <t>Montáž záchytné stříšky Příplatek za první a každý další den použití záchytné stříšky k ceně -1111</t>
  </si>
  <si>
    <t>276</t>
  </si>
  <si>
    <t>10*60 "Přepočtené koeficientem množství</t>
  </si>
  <si>
    <t>139</t>
  </si>
  <si>
    <t>944711811</t>
  </si>
  <si>
    <t>Demontáž záchytné stříšky zřizované současně s lehkým nebo těžkým lešením, šířky do 1,5 m</t>
  </si>
  <si>
    <t>278</t>
  </si>
  <si>
    <t xml:space="preserve">Poznámka k souboru cen:_x000d_
Poznámka k souboru cen: 1. Ceny nelze použít pro samostatnou záchytnou stříšku či jiné ochranné konstrukce, které mají za účel chránit chodce před padající omítkou či zchátralými římsami apod. </t>
  </si>
  <si>
    <t>949101111</t>
  </si>
  <si>
    <t>Lešení pomocné pracovní pro objekty pozemních staveb pro zatížení do 150 kg/m2, o výšce lešeňové podlahy do 1,9 m</t>
  </si>
  <si>
    <t>280</t>
  </si>
  <si>
    <t xml:space="preserve">Poznámka k souboru cen:_x000d_
Poznámka k souboru cen: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</si>
  <si>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708,35</t>
  </si>
  <si>
    <t>141</t>
  </si>
  <si>
    <t>949101112</t>
  </si>
  <si>
    <t>Lešení pomocné pracovní pro objekty pozemních staveb pro zatížení do 150 kg/m2, o výšce lešeňové podlahy přes 1,9 do 3,5 m</t>
  </si>
  <si>
    <t>282</t>
  </si>
  <si>
    <t>952901111</t>
  </si>
  <si>
    <t>Vyčištění budov nebo objektů před předáním do užívání budov bytové nebo občanské výstavby, světlé výšky podlaží do 4 m</t>
  </si>
  <si>
    <t>284</t>
  </si>
  <si>
    <t xml:space="preserve">Poznámka k souboru cen:_x000d_
Poznámka k souboru cen: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 </t>
  </si>
  <si>
    <t>22,0*10,25*4</t>
  </si>
  <si>
    <t>3,15*2,35*4</t>
  </si>
  <si>
    <t>10,34*1,3*2</t>
  </si>
  <si>
    <t>143</t>
  </si>
  <si>
    <t>953943211</t>
  </si>
  <si>
    <t>Osazování drobných kovových předmětů kotvených do stěny hasicího přístroje</t>
  </si>
  <si>
    <t>286</t>
  </si>
  <si>
    <t xml:space="preserve">Poznámka k souboru cen:_x000d_
Poznámka k souboru cen: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</si>
  <si>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"z20"</t>
  </si>
  <si>
    <t>44932114-</t>
  </si>
  <si>
    <t>přístroj hasicí ruční práškový PG 6 LE (min 21A)</t>
  </si>
  <si>
    <t>288</t>
  </si>
  <si>
    <t>145</t>
  </si>
  <si>
    <t>953961213</t>
  </si>
  <si>
    <t>Kotvy chemické s vyvrtáním otvoru do betonu, železobetonu nebo tvrdého kamene chemická patrona, velikost M 12, hloubka 110 mm</t>
  </si>
  <si>
    <t>290</t>
  </si>
  <si>
    <t xml:space="preserve">Poznámka k souboru cen:_x000d_
Poznámka k souboru cen: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</si>
  <si>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12*4*2</t>
  </si>
  <si>
    <t>961044111</t>
  </si>
  <si>
    <t>Bourání základů z betonu prostého</t>
  </si>
  <si>
    <t>292</t>
  </si>
  <si>
    <t>(1,0+14,5+1,0+1,3+1,3)*0,3*0,9</t>
  </si>
  <si>
    <t>(1,5+1,64+1,5)*0,3*0,9</t>
  </si>
  <si>
    <t>147</t>
  </si>
  <si>
    <t>962031132</t>
  </si>
  <si>
    <t>Bourání příček z cihel, tvárnic nebo příčkovek z cihel pálených, plných nebo dutých na maltu vápennou nebo vápenocementovou, tl. do 100 mm</t>
  </si>
  <si>
    <t>294</t>
  </si>
  <si>
    <t>1,45*3,05*2</t>
  </si>
  <si>
    <t>1,3*3,05*2</t>
  </si>
  <si>
    <t>-0,6*1,97*4</t>
  </si>
  <si>
    <t>962031133</t>
  </si>
  <si>
    <t>Bourání příček z cihel, tvárnic nebo příčkovek z cihel pálených, plných nebo dutých na maltu vápennou nebo vápenocementovou, tl. do 150 mm</t>
  </si>
  <si>
    <t>296</t>
  </si>
  <si>
    <t>4,1*3,05*2</t>
  </si>
  <si>
    <t>-0,6*1,97*2</t>
  </si>
  <si>
    <t>1,9*3,05*2</t>
  </si>
  <si>
    <t>149</t>
  </si>
  <si>
    <t>962032641</t>
  </si>
  <si>
    <t>Bourání zdiva nadzákladového z cihel nebo tvárnic komínového z cihel pálených, šamotových nebo vápenopískových nad střechou na maltu cementovou</t>
  </si>
  <si>
    <t>298</t>
  </si>
  <si>
    <t xml:space="preserve">Poznámka k souboru cen:_x000d_
Poznámka k souboru cen: 1. Bourání pilířů o průřezu přes 0,36 m2 se oceňuje příslušnými cenami -2230, -2231, -2240, -2241,-2253 a -2254 jako bourání zdiva nadzákladového cihelného. </t>
  </si>
  <si>
    <t>1,2*0,45*3,65*2</t>
  </si>
  <si>
    <t>0,77*0,45*3,65</t>
  </si>
  <si>
    <t>962042321</t>
  </si>
  <si>
    <t>Bourání zdiva z betonu prostého nadzákladového objemu přes 1 m3</t>
  </si>
  <si>
    <t>300</t>
  </si>
  <si>
    <t xml:space="preserve">Poznámka k souboru cen:_x000d_
Poznámka k souboru cen: 1. Bourání pilířů o průřezu přes 0,36 m2 se oceňuje cenami -2320 a - 2321 jako bourání zdiva nadzákladového z betonu prostého. </t>
  </si>
  <si>
    <t>"zídka"</t>
  </si>
  <si>
    <t>(1,0+14,5+1,0+1,3+1,3)*0,3*1,0</t>
  </si>
  <si>
    <t>(1,0+14,5+1,0+1,3+1,3)*0,3*0,75</t>
  </si>
  <si>
    <t>1,5*0,3*0,75</t>
  </si>
  <si>
    <t>151</t>
  </si>
  <si>
    <t>962081131</t>
  </si>
  <si>
    <t>Bourání zdiva příček nebo vybourání otvorů ze skleněných tvárnic, tl. do 100 mm</t>
  </si>
  <si>
    <t>302</t>
  </si>
  <si>
    <t>0,55*1,0*4</t>
  </si>
  <si>
    <t>963051113</t>
  </si>
  <si>
    <t>Bourání železobetonových stropů deskových, tl. přes 80 mm</t>
  </si>
  <si>
    <t>304</t>
  </si>
  <si>
    <t xml:space="preserve">Poznámka k souboru cen:_x000d_
Poznámka k souboru cen: 1. Cenu -1313 lze použít i pro bourání bedničkových stropů. Množství jednotek se určuje v m3 včetně dutin. </t>
  </si>
  <si>
    <t>"deska"</t>
  </si>
  <si>
    <t>15,5*1,6*0,25</t>
  </si>
  <si>
    <t>1,0*1,25*0,25*2</t>
  </si>
  <si>
    <t>153</t>
  </si>
  <si>
    <t>963053936</t>
  </si>
  <si>
    <t>Bourání železobetonových monolitických schodišťových ramen samonosných</t>
  </si>
  <si>
    <t>306</t>
  </si>
  <si>
    <t>1,64*1,5</t>
  </si>
  <si>
    <t>965031131</t>
  </si>
  <si>
    <t>Bourání podlah z cihel bez podkladního lože, s jakoukoliv výplní spár kladených naplocho, plochy přes 1 m2</t>
  </si>
  <si>
    <t>308</t>
  </si>
  <si>
    <t>191,19</t>
  </si>
  <si>
    <t>155</t>
  </si>
  <si>
    <t>965043331</t>
  </si>
  <si>
    <t>Bourání mazanin betonových s potěrem nebo teracem tl. do 100 mm, plochy do 4 m2</t>
  </si>
  <si>
    <t>310</t>
  </si>
  <si>
    <t>(2,18+1,16)*0,05*2</t>
  </si>
  <si>
    <t>(1,95+1,04)*0,05*2</t>
  </si>
  <si>
    <t>1,2*0,05*4</t>
  </si>
  <si>
    <t>965043431</t>
  </si>
  <si>
    <t>Bourání mazanin betonových s potěrem nebo teracem tl. do 150 mm, plochy do 4 m2</t>
  </si>
  <si>
    <t>312</t>
  </si>
  <si>
    <t>(1,2+1,2+2,47)*0,15</t>
  </si>
  <si>
    <t>157</t>
  </si>
  <si>
    <t>965082923</t>
  </si>
  <si>
    <t>Odstranění násypu pod podlahami nebo ochranného násypu na střechách tl. do 100 mm, plochy přes 2 m2</t>
  </si>
  <si>
    <t>314</t>
  </si>
  <si>
    <t>191,19*0,03</t>
  </si>
  <si>
    <t>965082923-O</t>
  </si>
  <si>
    <t>Odstranění násypu pod podlahami a zpětná motáž (zásyp) - kontrola stropních trámů</t>
  </si>
  <si>
    <t>316</t>
  </si>
  <si>
    <t>117,0</t>
  </si>
  <si>
    <t>159</t>
  </si>
  <si>
    <t>967031132</t>
  </si>
  <si>
    <t>Přisekání (špicování) plošné nebo rovných ostění zdiva z cihel pálených rovných ostění, bez odstupu, po hrubém vybourání otvorů, na maltu vápennou nebo vápenocementovou</t>
  </si>
  <si>
    <t>318</t>
  </si>
  <si>
    <t>968062354</t>
  </si>
  <si>
    <t>Vybourání dřevěných rámů oken s křídly, dveřních zárubní, vrat, stěn, ostění nebo obkladů rámů oken s křídly dvojitých, plochy do 1 m2</t>
  </si>
  <si>
    <t>320</t>
  </si>
  <si>
    <t xml:space="preserve">Poznámka k souboru cen:_x000d_
Poznámka k souboru cen: 1. V cenách -2244 až -2747 jsou započteny i náklady na vyvěšení křídel. </t>
  </si>
  <si>
    <t>0,4*0,4*4</t>
  </si>
  <si>
    <t>161</t>
  </si>
  <si>
    <t>968062355</t>
  </si>
  <si>
    <t>Vybourání dřevěných rámů oken s křídly, dveřních zárubní, vrat, stěn, ostění nebo obkladů rámů oken s křídly dvojitých, plochy do 2 m2</t>
  </si>
  <si>
    <t>322</t>
  </si>
  <si>
    <t>0,6*1,95*2</t>
  </si>
  <si>
    <t>968062356</t>
  </si>
  <si>
    <t>Vybourání dřevěných rámů oken s křídly, dveřních zárubní, vrat, stěn, ostění nebo obkladů rámů oken s křídly dvojitých, plochy do 4 m2</t>
  </si>
  <si>
    <t>324</t>
  </si>
  <si>
    <t>1,05*1,95*4</t>
  </si>
  <si>
    <t>1,35*1,95*4</t>
  </si>
  <si>
    <t>163</t>
  </si>
  <si>
    <t>968062456</t>
  </si>
  <si>
    <t>Vybourání dřevěných rámů oken s křídly, dveřních zárubní, vrat, stěn, ostění nebo obkladů dveřních zárubní, plochy přes 2 m2</t>
  </si>
  <si>
    <t>326</t>
  </si>
  <si>
    <t>0,95*2,75*2</t>
  </si>
  <si>
    <t>968062747</t>
  </si>
  <si>
    <t>Vybourání dřevěných rámů oken s křídly, dveřních zárubní, vrat, stěn, ostění nebo obkladů stěn plných, zasklených nebo výkladních pevných nebo otevíratelných, plochy přes 4 m2</t>
  </si>
  <si>
    <t>328</t>
  </si>
  <si>
    <t>(2,1+2,1)*(2,75+0,59)*2</t>
  </si>
  <si>
    <t>165</t>
  </si>
  <si>
    <t>968072244</t>
  </si>
  <si>
    <t>Vybourání kovových rámů oken s křídly, dveřních zárubní, vrat, stěn, ostění nebo obkladů okenních rámů s křídly jednoduchých, plochy do 1 m2</t>
  </si>
  <si>
    <t>330</t>
  </si>
  <si>
    <t xml:space="preserve">Poznámka k souboru cen:_x000d_
Poznámka k souboru cen: 1. V cenách -2244 až -2559 jsou započteny i náklady na vyvěšení křídel. 2. Cenou -2641 se oceňuje i vybourání nosné ocelové konstrukce pro sádrokartonové příčky. </t>
  </si>
  <si>
    <t>0,77*0,4*5</t>
  </si>
  <si>
    <t>1,05*0,4</t>
  </si>
  <si>
    <t>0,685*0,5</t>
  </si>
  <si>
    <t>0,9*0,4*2</t>
  </si>
  <si>
    <t>968072455</t>
  </si>
  <si>
    <t>Vybourání kovových rámů oken s křídly, dveřních zárubní, vrat, stěn, ostění nebo obkladů dveřních zárubní, plochy do 2 m2</t>
  </si>
  <si>
    <t>332</t>
  </si>
  <si>
    <t>0,6*1,97*10</t>
  </si>
  <si>
    <t>0,8*1,97*10</t>
  </si>
  <si>
    <t>0,9*1,97</t>
  </si>
  <si>
    <t>0,6*1,97*12</t>
  </si>
  <si>
    <t>167</t>
  </si>
  <si>
    <t>971033631</t>
  </si>
  <si>
    <t>Vybourání otvorů ve zdivu základovém nebo nadzákladovém z cihel, tvárnic, příčkovek z cihel pálených na maltu vápennou nebo vápenocementovou plochy do 4 m2, tl. do 150 mm</t>
  </si>
  <si>
    <t>334</t>
  </si>
  <si>
    <t>0,9*2,02*2</t>
  </si>
  <si>
    <t>971033641</t>
  </si>
  <si>
    <t>Vybourání otvorů ve zdivu základovém nebo nadzákladovém z cihel, tvárnic, příčkovek z cihel pálených na maltu vápennou nebo vápenocementovou plochy do 4 m2, tl. do 300 mm</t>
  </si>
  <si>
    <t>336</t>
  </si>
  <si>
    <t>1,0*2,02*0,3*2</t>
  </si>
  <si>
    <t>169</t>
  </si>
  <si>
    <t>971033651</t>
  </si>
  <si>
    <t>Vybourání otvorů ve zdivu základovém nebo nadzákladovém z cihel, tvárnic, příčkovek z cihel pálených na maltu vápennou nebo vápenocementovou plochy do 4 m2, tl. do 600 mm</t>
  </si>
  <si>
    <t>338</t>
  </si>
  <si>
    <t>1,0*2,02*0,45*2</t>
  </si>
  <si>
    <t>973031324</t>
  </si>
  <si>
    <t>Vysekání výklenků nebo kapes ve zdivu z cihel na maltu vápennou nebo vápenocementovou kapes, plochy do 0,10 m2, hl. do 150 mm</t>
  </si>
  <si>
    <t>340</t>
  </si>
  <si>
    <t>171</t>
  </si>
  <si>
    <t>974031664</t>
  </si>
  <si>
    <t>Vysekání rýh ve zdivu cihelném na maltu vápennou nebo vápenocementovou pro vtahování nosníků do zdí, před vybouráním otvoru do hl. 150 mm, při v. nosníku do 150 mm</t>
  </si>
  <si>
    <t>342</t>
  </si>
  <si>
    <t>1,3*4</t>
  </si>
  <si>
    <t>1,4*12</t>
  </si>
  <si>
    <t>0,9*4</t>
  </si>
  <si>
    <t>0,9*2</t>
  </si>
  <si>
    <t>976071111</t>
  </si>
  <si>
    <t>Vybourání kovových madel, zábradlí, dvířek, zděří, kotevních želez madel a zábradlí</t>
  </si>
  <si>
    <t>344</t>
  </si>
  <si>
    <t>11,5</t>
  </si>
  <si>
    <t>173</t>
  </si>
  <si>
    <t>977312114</t>
  </si>
  <si>
    <t>Řezání stávajících betonových mazanin s vyztužením hloubky přes 150 do 200 mm</t>
  </si>
  <si>
    <t>346</t>
  </si>
  <si>
    <t>4*0,5*4</t>
  </si>
  <si>
    <t>978011191</t>
  </si>
  <si>
    <t>Otlučení vápenných nebo vápenocementových omítek vnitřních ploch stropů, v rozsahu přes 50 do 100 %</t>
  </si>
  <si>
    <t>348</t>
  </si>
  <si>
    <t xml:space="preserve">Poznámka k souboru cen:_x000d_
Poznámka k souboru cen: 1. Položky lze použít i pro ocenění otlučení sádrových, hliněných apod. vnitřních omítek. </t>
  </si>
  <si>
    <t>21,47+21,81+21,81+21,47+17,02+15,5+15,9+17,31+3,76</t>
  </si>
  <si>
    <t>175</t>
  </si>
  <si>
    <t>978012191</t>
  </si>
  <si>
    <t>Otlučení vápenných nebo vápenocementových omítek vnitřních ploch stropů rákosovaných, v rozsahu přes 50 do 100 %</t>
  </si>
  <si>
    <t>350</t>
  </si>
  <si>
    <t>(2,31+11,69+22,73+2,18+1,16)*2</t>
  </si>
  <si>
    <t>(2,08+11,48+22,73+1,95+1,04)*2</t>
  </si>
  <si>
    <t>3,51+7,97+1,2+1,2+2,47</t>
  </si>
  <si>
    <t>(2,53+12,11+23,48+2,18+1,16)*2</t>
  </si>
  <si>
    <t>(2,27+11,9+23,48+1,95+1,04)*2</t>
  </si>
  <si>
    <t>11,63+21,45+(4*1,2)</t>
  </si>
  <si>
    <t>978013191</t>
  </si>
  <si>
    <t>Otlučení vápenných nebo vápenocementových omítek vnitřních ploch stěn s vyškrabáním spar, s očištěním zdiva, v rozsahu přes 50 do 100 %</t>
  </si>
  <si>
    <t>352</t>
  </si>
  <si>
    <t>2*(4,825+4,425)*1,9*2</t>
  </si>
  <si>
    <t>2*2,0*1,9</t>
  </si>
  <si>
    <t>2*(4,9+4,425)*1,9*2</t>
  </si>
  <si>
    <t>2*(4,3+4,025)*1,9</t>
  </si>
  <si>
    <t>2*(3,95+4,025)*1,9</t>
  </si>
  <si>
    <t>2*(2,8+4,025)*1,9</t>
  </si>
  <si>
    <t>2*(3,85+4,025)*1,9</t>
  </si>
  <si>
    <t>2*(4,25+4,025)*1,9</t>
  </si>
  <si>
    <t>4*0,3*1,9</t>
  </si>
  <si>
    <t>-0,77*0,4*5</t>
  </si>
  <si>
    <t>-1,05*0,4</t>
  </si>
  <si>
    <t>-0,9*0,4*2</t>
  </si>
  <si>
    <t>-0,95*1,9*6</t>
  </si>
  <si>
    <t>-1,0*1,9*8</t>
  </si>
  <si>
    <t>(0,4+0,77+0,4)*0,3*2</t>
  </si>
  <si>
    <t>(0,4+1,05+0,4)*0,3</t>
  </si>
  <si>
    <t>(0,5+0,685+0,5)*0,3</t>
  </si>
  <si>
    <t>(0,4+0,9+0,4)*0,3*2</t>
  </si>
  <si>
    <t>(1,9+0,95+1,9)*0,45*3</t>
  </si>
  <si>
    <t>(1,9+1,0+1,9)*0,6*4</t>
  </si>
  <si>
    <t>-0,95*2,75*2</t>
  </si>
  <si>
    <t>-1,25*2,75</t>
  </si>
  <si>
    <t>177</t>
  </si>
  <si>
    <t>985131311</t>
  </si>
  <si>
    <t>Očištění ploch stěn, rubu kleneb a podlah ruční dočištění ocelovými kartáči</t>
  </si>
  <si>
    <t>354</t>
  </si>
  <si>
    <t xml:space="preserve">Poznámka k souboru cen:_x000d_
Poznámka k souboru cen: 1. V cenách jsou započteny i náklady na dodání všech hmot. 2. V cenách očištění ploch pískem jsou započteny i náklady smetení písku dohromady nebo naložení na dopravní prostředek. 3. V cenách očištění ploch pískem nejsou započteny náklady na odvoz písku, které se oceňují cenami odvozu suti příslušného katalogu pro objekt, na kterém se práce provádí. </t>
  </si>
  <si>
    <t>997</t>
  </si>
  <si>
    <t>Přesun sutě</t>
  </si>
  <si>
    <t>997013153</t>
  </si>
  <si>
    <t>Vnitrostaveništní doprava suti a vybouraných hmot vodorovně do 50 m svisle s omezením mechanizace pro budovy a haly výšky přes 9 do 12 m</t>
  </si>
  <si>
    <t>356</t>
  </si>
  <si>
    <t xml:space="preserve">Poznámka k souboru cen:_x000d_
Poznámka k souboru cen: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užijí se pro ocenění vodorovné dopravy suti ceny -3111, 3151 a -3211 pro budovy a haly výšky do 6 m. 3. Montáž, demontáž a pronájem shozu se ocení cenami souboru cen 997 01-33 Shoz suti. 4. Ceny -3151 až -3162 lze použít v případě, kdy dochází ke ztížení dopravy suti např. tím, že není možné instalovat jeřáb. </t>
  </si>
  <si>
    <t>179</t>
  </si>
  <si>
    <t>997013501</t>
  </si>
  <si>
    <t>Odvoz suti a vybouraných hmot na skládku nebo meziskládku se složením, na vzdálenost do 1 km</t>
  </si>
  <si>
    <t>358</t>
  </si>
  <si>
    <t xml:space="preserve">Poznámka k souboru cen:_x000d_
Poznámka k souboru cen: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</si>
  <si>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997013509</t>
  </si>
  <si>
    <t>Odvoz suti a vybouraných hmot na skládku nebo meziskládku se složením, na vzdálenost Příplatek k ceně za každý další i započatý 1 km přes 1 km</t>
  </si>
  <si>
    <t>360</t>
  </si>
  <si>
    <t>427,128*20 "Přepočtené koeficientem množství</t>
  </si>
  <si>
    <t>181</t>
  </si>
  <si>
    <t>997013631</t>
  </si>
  <si>
    <t>Poplatek za uložení stavebního odpadu na skládce (skládkovné) směsného stavebního a demoličního zatříděného do Katalogu odpadů pod kódem 17 09 04</t>
  </si>
  <si>
    <t>362</t>
  </si>
  <si>
    <t xml:space="preserve">Poznámka k souboru cen:_x000d_
Poznámka k souboru cen: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</si>
  <si>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998</t>
  </si>
  <si>
    <t>Přesun hmot</t>
  </si>
  <si>
    <t>998017002</t>
  </si>
  <si>
    <t>Přesun hmot pro budovy občanské výstavby, bydlení, výrobu a služby s omezením mechanizace vodorovná dopravní vzdálenost do 100 m pro budovy s jakoukoliv nosnou konstrukcí výšky přes 6 do 12 m</t>
  </si>
  <si>
    <t>364</t>
  </si>
  <si>
    <t xml:space="preserve">Poznámka k souboru cen:_x000d_
Poznámka k souboru cen: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</si>
  <si>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</si>
  <si>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</si>
  <si>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</si>
  <si>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</si>
  <si>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183</t>
  </si>
  <si>
    <t>711493111</t>
  </si>
  <si>
    <t>Izolace proti podpovrchové a tlakové vodě - ostatní na ploše vodorovné V dvousložkovou na bázi cementu</t>
  </si>
  <si>
    <t>366</t>
  </si>
  <si>
    <t>711493121</t>
  </si>
  <si>
    <t>Izolace proti podpovrchové a tlakové vodě - ostatní na ploše svislé S dvousložkovou na bázi cementu</t>
  </si>
  <si>
    <t>368</t>
  </si>
  <si>
    <t>185</t>
  </si>
  <si>
    <t>998711102</t>
  </si>
  <si>
    <t>Přesun hmot pro izolace proti vodě, vlhkosti a plynům stanovený z hmotnosti přesunovaného materiálu vodorovná dopravní vzdálenost do 50 m v objektech výšky přes 6 do 12 m</t>
  </si>
  <si>
    <t>370</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</si>
  <si>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</si>
  <si>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</si>
  <si>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</si>
  <si>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712600831</t>
  </si>
  <si>
    <t>Odstranění ze střech šikmých přes 30° do 45° krytiny povlakové jednovrstvé</t>
  </si>
  <si>
    <t>372</t>
  </si>
  <si>
    <t>337,0</t>
  </si>
  <si>
    <t>713</t>
  </si>
  <si>
    <t>Izolace tepelné</t>
  </si>
  <si>
    <t>187</t>
  </si>
  <si>
    <t>713111111</t>
  </si>
  <si>
    <t>Montáž tepelné izolace stropů rohožemi, pásy, dílci, deskami, bloky (izolační materiál ve specifikaci) vrchem bez překrytí lepenkou kladenými volně</t>
  </si>
  <si>
    <t>374</t>
  </si>
  <si>
    <t>63148105</t>
  </si>
  <si>
    <t>deska tepelně izolační minerální univerzální λ=0,038-0,039 tl 120mm</t>
  </si>
  <si>
    <t>376</t>
  </si>
  <si>
    <t>382,38*1,02 "Přepočtené koeficientem množství</t>
  </si>
  <si>
    <t>189</t>
  </si>
  <si>
    <t>713121111</t>
  </si>
  <si>
    <t>Montáž tepelné izolace podlah rohožemi, pásy, deskami, dílci, bloky (izolační materiál ve specifikaci) kladenými volně jednovrstvá</t>
  </si>
  <si>
    <t>378</t>
  </si>
  <si>
    <t xml:space="preserve">Poznámka k souboru cen:_x000d_
Poznámka k souboru cen: 1. Množství tepelné izolace podlah okrajovými pásky k ceně -1211 se určuje v m projektované délky obložení (bez přesahů) na obvodu podlahy. </t>
  </si>
  <si>
    <t>28376381</t>
  </si>
  <si>
    <t>deska z polystyrénu XPS, hrana polodrážková a hladký povrch s vyšší odolností tl 80mm</t>
  </si>
  <si>
    <t>380</t>
  </si>
  <si>
    <t>5,1*1,02 "Přepočtené koeficientem množství</t>
  </si>
  <si>
    <t>191</t>
  </si>
  <si>
    <t>998713101</t>
  </si>
  <si>
    <t>Přesun hmot pro izolace tepelné stanovený z hmotnosti přesunovaného materiálu vodorovná dopravní vzdálenost do 50 m v objektech výšky do 6 m</t>
  </si>
  <si>
    <t>382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</si>
  <si>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</si>
  <si>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741</t>
  </si>
  <si>
    <t>Elektroinstalace - silnoproud</t>
  </si>
  <si>
    <t>741-B23</t>
  </si>
  <si>
    <t>Demontáž sítě hromosvodu na střeše včetně zemních desek</t>
  </si>
  <si>
    <t>celek</t>
  </si>
  <si>
    <t>384</t>
  </si>
  <si>
    <t>762</t>
  </si>
  <si>
    <t>Konstrukce tesařské</t>
  </si>
  <si>
    <t>193</t>
  </si>
  <si>
    <t>762083122</t>
  </si>
  <si>
    <t>Práce společné pro tesařské konstrukce impregnace řeziva máčením proti dřevokaznému hmyzu, houbám a plísním, třída ohrožení 3 a 4 (dřevo v exteriéru)</t>
  </si>
  <si>
    <t>386</t>
  </si>
  <si>
    <t xml:space="preserve">Poznámka k souboru cen:_x000d_
Poznámka k souboru cen: 1. Soubor cen 762 08-3 Impregnace řeziva neobsahuje položky pro ocenění imregnace řeziva nátěrem; tyto se oceňují příslušnými cenami souboru cen 783 2. -31.1 Napouštěcí nátěr tesařských konstrukcí, katalogu 800-783 Nátěry. 2. Soubor cen 762 08-5 Montáž ocelových spojovacích prostředků neobsahuje položky pro ocenění chemických kotev; tyto lze ocenit příslušnými cenami souboru cen 953 96 Kotvy chemické, katalogu 801-1 Budovy a haly - konstrukce zděné a monolitické. 3. V cenách 762 08-5 nejsou započteny náklady na dodávku spojovacích prostředků; tato dodávka se oceňuje ve specifikaci. 4. U položek 762 08-6 se určení cen řídí hmotností jednotlivě montovaného dílu konstrukce, dodávka veškerého materiálu se oceňuje ve specifikaci. </t>
  </si>
  <si>
    <t>0,31</t>
  </si>
  <si>
    <t>11,248</t>
  </si>
  <si>
    <t>0,66</t>
  </si>
  <si>
    <t>9,378</t>
  </si>
  <si>
    <t>762086111</t>
  </si>
  <si>
    <t>Práce společné pro tesařské konstrukce montáž kovových doplňkových konstrukcí (materiál ve specifikaci) hmotnosti prvku do 5 kg</t>
  </si>
  <si>
    <t>kg</t>
  </si>
  <si>
    <t>388</t>
  </si>
  <si>
    <t>150,0</t>
  </si>
  <si>
    <t>195</t>
  </si>
  <si>
    <t>DOD-OKK</t>
  </si>
  <si>
    <t>Ocelová kotvíví kce krov</t>
  </si>
  <si>
    <t>390</t>
  </si>
  <si>
    <t>762331911</t>
  </si>
  <si>
    <t>Vázané konstrukce krovů vyřezání části střešní vazby průřezové plochy řeziva do 120 cm2, délky krovového prvku do 3 m</t>
  </si>
  <si>
    <t>392</t>
  </si>
  <si>
    <t xml:space="preserve">Poznámka k souboru cen:_x000d_
Poznámka k souboru cen: 1. U položek vyřezání střešní vazby -1911 až -1954 se množství měrných jednotek určuje v m délky prvků, bez čepů. 2. U položek doplnění části střešní vazby -2921 až -3915 se množství měrných jednotek určuje v m součtem délek jednotlivých prvků. 3. Ceny lze použít i pro ocenění oprav prostorových vázáných konstrukcí. </t>
  </si>
  <si>
    <t>15*3,0</t>
  </si>
  <si>
    <t>197</t>
  </si>
  <si>
    <t>762331921</t>
  </si>
  <si>
    <t>Vázané konstrukce krovů vyřezání části střešní vazby průřezové plochy řeziva přes 120 do 224 cm2, délky vyřezané části krovového prvku do 3 m</t>
  </si>
  <si>
    <t>394</t>
  </si>
  <si>
    <t>30*2,5</t>
  </si>
  <si>
    <t>762331923</t>
  </si>
  <si>
    <t>Vázané konstrukce krovů vyřezání části střešní vazby průřezové plochy řeziva přes 120 do 224 cm2, délky vyřezané části krovového prvku přes 5 do 8 m</t>
  </si>
  <si>
    <t>396</t>
  </si>
  <si>
    <t>20*4,0</t>
  </si>
  <si>
    <t>199</t>
  </si>
  <si>
    <t>762331931</t>
  </si>
  <si>
    <t>Vázané konstrukce krovů vyřezání části střešní vazby průřezové plochy řeziva přes 224 do 288 cm2, délky vyřezané části krovového prvku do 3 m</t>
  </si>
  <si>
    <t>398</t>
  </si>
  <si>
    <t>20*3,0</t>
  </si>
  <si>
    <t>762332132</t>
  </si>
  <si>
    <t>Montáž vázaných konstrukcí krovů střech pultových, sedlových, valbových, stanových čtvercového nebo obdélníkového půdorysu, z řeziva hraněného průřezové plochy přes 120 do 224 cm2</t>
  </si>
  <si>
    <t>400</t>
  </si>
  <si>
    <t xml:space="preserve">Poznámka k souboru cen:_x000d_
Poznámka k souboru cen: 1. V cenách nejsou započteny náklady na montáž kotevních želez s připojením k dřevěné konstrukci; tyto se ocení příslušnými položkami souboru cen 762 08-5 tohoto katalogu. 2. V cenách 762 33-5 nejsou započteny náklady na podpory (např. vazníky). </t>
  </si>
  <si>
    <t>12,0</t>
  </si>
  <si>
    <t>201</t>
  </si>
  <si>
    <t>60512130</t>
  </si>
  <si>
    <t>hranol stavební řezivo průřezu do 224cm2 do dl 6m</t>
  </si>
  <si>
    <t>402</t>
  </si>
  <si>
    <t>0,192*1,1 "Přepočtené koeficientem množství</t>
  </si>
  <si>
    <t>762332133</t>
  </si>
  <si>
    <t>Montáž vázaných konstrukcí krovů střech pultových, sedlových, valbových, stanových čtvercového nebo obdélníkového půdorysu, z řeziva hraněného průřezové plochy přes 224 do 288 cm2</t>
  </si>
  <si>
    <t>404</t>
  </si>
  <si>
    <t>4,0</t>
  </si>
  <si>
    <t>203</t>
  </si>
  <si>
    <t>60512135</t>
  </si>
  <si>
    <t>hranol stavební řezivo průřezu do 288cm2 do dl 6m</t>
  </si>
  <si>
    <t>406</t>
  </si>
  <si>
    <t>0,102*1,1 "Přepočtené koeficientem množství</t>
  </si>
  <si>
    <t>762332921</t>
  </si>
  <si>
    <t>Vázané konstrukce krovů doplnění části střešní vazby z hranolů, nebo hranolků (materiál v ceně), průřezové plochy do 120 cm2</t>
  </si>
  <si>
    <t>408</t>
  </si>
  <si>
    <t>45,0</t>
  </si>
  <si>
    <t>205</t>
  </si>
  <si>
    <t>762332922</t>
  </si>
  <si>
    <t>Vázané konstrukce krovů doplnění části střešní vazby z hranolů, nebo hranolků (materiál v ceně), průřezové plochy přes 120 do 224 cm2</t>
  </si>
  <si>
    <t>410</t>
  </si>
  <si>
    <t>75,0+80,0</t>
  </si>
  <si>
    <t>762332923</t>
  </si>
  <si>
    <t>Vázané konstrukce krovů doplnění části střešní vazby z hranolů, nebo hranolků (materiál v ceně), průřezové plochy přes 224 do 288 cm2</t>
  </si>
  <si>
    <t>412</t>
  </si>
  <si>
    <t>60,0</t>
  </si>
  <si>
    <t>207</t>
  </si>
  <si>
    <t>762341210</t>
  </si>
  <si>
    <t>Bednění a laťování montáž bednění střech rovných a šikmých sklonu do 60° s vyřezáním otvorů z prken hrubých na sraz tl. do 32 mm</t>
  </si>
  <si>
    <t>414</t>
  </si>
  <si>
    <t xml:space="preserve">Poznámka k souboru cen:_x000d_
Poznámka k souboru cen: 1. V cenách -1011 až -1149 bednění střech z desek dřevoštěpkových a cementotřískových jsou započteny i náklady na dodávku spojovacích prostředků, na tyto položky se nevztahuje ocenění dodávky spojovacích prostředků položka 762 39-5000. </t>
  </si>
  <si>
    <t>"S1"</t>
  </si>
  <si>
    <t>292,0</t>
  </si>
  <si>
    <t>"S2"</t>
  </si>
  <si>
    <t>19,0</t>
  </si>
  <si>
    <t>"S3"</t>
  </si>
  <si>
    <t>30,0</t>
  </si>
  <si>
    <t>60511064</t>
  </si>
  <si>
    <t>řezivo jehličnaté středové omítané</t>
  </si>
  <si>
    <t>416</t>
  </si>
  <si>
    <t>209</t>
  </si>
  <si>
    <t>762341811</t>
  </si>
  <si>
    <t>Demontáž bednění a laťování bednění střech rovných, obloukových, sklonu do 60° se všemi nadstřešními konstrukcemi z prken hrubých, hoblovaných tl. do 32 mm</t>
  </si>
  <si>
    <t>418</t>
  </si>
  <si>
    <t>762381012</t>
  </si>
  <si>
    <t>Heverování a podepření tesařských konstrukcí krovů plná vazba, rozpětí přes 9 do 12,5 m</t>
  </si>
  <si>
    <t>420</t>
  </si>
  <si>
    <t xml:space="preserve">Poznámka k souboru cen:_x000d_
Poznámka k souboru cen: 1. Měrnou jednotkou je jeden kus vazby. 2. Délka vazby se měří od vnější strany jedné pozednice kolmo k vnější straně protější pozednice. </t>
  </si>
  <si>
    <t>211</t>
  </si>
  <si>
    <t>762382012</t>
  </si>
  <si>
    <t>Heverování a podepření tesařských konstrukcí krovů prázdná vazba, rozpětí přes 9 do 12,5 m</t>
  </si>
  <si>
    <t>422</t>
  </si>
  <si>
    <t>762395000</t>
  </si>
  <si>
    <t>Spojovací prostředky krovů, bednění a laťování, nadstřešních konstrukcí svory, prkna, hřebíky, pásová ocel, vruty</t>
  </si>
  <si>
    <t>424</t>
  </si>
  <si>
    <t xml:space="preserve">Poznámka k souboru cen:_x000d_
Poznámka k souboru cen: 1. Cena je určena pro montážní ceny souborů cen: a) 762 33- Montáž vázaných konstrukcí krovů, b) 762 34- Bednění a laťování, ceny -1210 až -2441, c) 762 35- Montáž nadstřešních konstrukcí, d) 762 36- Montáž spádových klínů. 2. Ochrana konstrukce se oceňuje samostatně, např. položkami 762 08-3 Impregnace řeziva tohoto katalogu nebo příslušnými položkami katalogu 800-783 Nátěry. </t>
  </si>
  <si>
    <t>292,0*0,025</t>
  </si>
  <si>
    <t>19,0*0,025</t>
  </si>
  <si>
    <t>30,0*0,025</t>
  </si>
  <si>
    <t>213</t>
  </si>
  <si>
    <t>762511163</t>
  </si>
  <si>
    <t>Podlahové konstrukce podkladové z cementotřískových desek jednovrstvých šroubovaných na pero a drážku broušených, tloušťky desky 16 mm</t>
  </si>
  <si>
    <t>426</t>
  </si>
  <si>
    <t xml:space="preserve">Poznámka k souboru cen:_x000d_
Poznámka k souboru cen: 1. V cenách -1123 až -2225 Podlahové konstrukce podkladové z desek dřevoštěpkových a cementotřískových jsou započteny i náklady na dodávku spojovacích prostředků, na tyto položky se nevztahuje ocenění dodávky spojovacích prostředků. </t>
  </si>
  <si>
    <t>762511282</t>
  </si>
  <si>
    <t>Podlahové konstrukce podkladové z dřevoštěpkových desek OSB dvouvrstvých lepených na pero a drážku 2x12 mm</t>
  </si>
  <si>
    <t>428</t>
  </si>
  <si>
    <t>215</t>
  </si>
  <si>
    <t>76252281 -PO</t>
  </si>
  <si>
    <t>Demontáž polštářů</t>
  </si>
  <si>
    <t>430</t>
  </si>
  <si>
    <t>2,18+1,16</t>
  </si>
  <si>
    <t>1,95+1,04</t>
  </si>
  <si>
    <t>762522811</t>
  </si>
  <si>
    <t>Demontáž podlah s polštáři z prken tl. do 32 mm</t>
  </si>
  <si>
    <t>432</t>
  </si>
  <si>
    <t>(2,31+11,69+22,73)*2</t>
  </si>
  <si>
    <t>(2,08+11,48+22,73)*2</t>
  </si>
  <si>
    <t>(2,53+12,11+23,48)*2</t>
  </si>
  <si>
    <t>(2,27+11,9+23,48)*2</t>
  </si>
  <si>
    <t>217</t>
  </si>
  <si>
    <t>762526110</t>
  </si>
  <si>
    <t>Položení podlah položení polštářů pod podlahy osové vzdálenosti do 650 mm</t>
  </si>
  <si>
    <t>434</t>
  </si>
  <si>
    <t xml:space="preserve">Poznámka k souboru cen:_x000d_
Poznámka k souboru cen: 1. Cenu 762 52-1104, 762 52-1108 lze použít na provizorní zakrytí výkopu uvnitř budov. </t>
  </si>
  <si>
    <t>60512125</t>
  </si>
  <si>
    <t>hranol stavební řezivo průřezu do 120cm2 do dl 6m</t>
  </si>
  <si>
    <t>436</t>
  </si>
  <si>
    <t>(a4+b1+b2)/0,5*0,1*0,1</t>
  </si>
  <si>
    <t>dp/0,5*0,04*0,12*2</t>
  </si>
  <si>
    <t>10,225*1,1 "Přepočtené koeficientem množství</t>
  </si>
  <si>
    <t>219</t>
  </si>
  <si>
    <t>762595001</t>
  </si>
  <si>
    <t>Spojovací prostředky podlah a podkladových konstrukcí hřebíky, vruty</t>
  </si>
  <si>
    <t>438</t>
  </si>
  <si>
    <t xml:space="preserve">Poznámka k souboru cen:_x000d_
Poznámka k souboru cen: 1. Cena -5001 je určena pro montážní ceny souborů cen : 762 51- Podlahové konstrukce podkladové, ceny -2235 až - 2255, 762 52- Položení podlah, 762 59- Zakrytí kanálů a výkopů 2. Ochrana konstrukce se oceňuje samostatně, např. položkami 762 08-3 Impregnace řeziva, tohoto katalogu, nebo příslušnými položkami katalogu 800-783 Nátěry. </t>
  </si>
  <si>
    <t>762810047</t>
  </si>
  <si>
    <t>Záklop stropů z dřevoštěpkových desek OSB šroubovaných na rošt na pero a drážku, tloušťky desky 25 mm</t>
  </si>
  <si>
    <t>440</t>
  </si>
  <si>
    <t>390,0</t>
  </si>
  <si>
    <t>221</t>
  </si>
  <si>
    <t>762821942</t>
  </si>
  <si>
    <t>Nosná konstrukce stropů vyřezání části stropního trámu průřezové plochy 288 do 450 cm2, délky vyřezané části trámu přes 3 do 5 m</t>
  </si>
  <si>
    <t>442</t>
  </si>
  <si>
    <t xml:space="preserve">Poznámka k souboru cen:_x000d_
Poznámka k souboru cen: 1. Množství měrných jednotek se určuje v m součtem délek jednotlivých prvků. </t>
  </si>
  <si>
    <t>34*5,0</t>
  </si>
  <si>
    <t>762822921-</t>
  </si>
  <si>
    <t>Nosná konstrukce stropů doplnění části stropního trámu z hranolů, nebo hranolků (materiál v ceně), průřezové plochy do 120 cm2</t>
  </si>
  <si>
    <t>444</t>
  </si>
  <si>
    <t>"zesílení trámů"</t>
  </si>
  <si>
    <t xml:space="preserve">"fošna vč. úpravy+svorníky+matice" </t>
  </si>
  <si>
    <t>1,5*12*2</t>
  </si>
  <si>
    <t>223</t>
  </si>
  <si>
    <t>762822924</t>
  </si>
  <si>
    <t>Nosná konstrukce stropů doplnění části stropního trámu z hranolů, nebo hranolků (materiál v ceně), průřezové plochy přes 288 do 450 cm2</t>
  </si>
  <si>
    <t>446</t>
  </si>
  <si>
    <t>762895000</t>
  </si>
  <si>
    <t>Spojovací prostředky záklopu stropů, stropnic, podbíjení hřebíky, svory</t>
  </si>
  <si>
    <t>448</t>
  </si>
  <si>
    <t xml:space="preserve">Poznámka k souboru cen:_x000d_
Poznámka k souboru cen: 1. Cena je určena jen pro montážní ceny souborů cen: a) 762 81- Záklop stropů, ceny -1100 až -3125, b) 762 82- Montáž stropnic, c) 762 84- Montáž podbíjení. 2. Ochrana konstrukce se oceňuje samostatně, např. položkami 762 08-3 Impregnace řeziva tohoto katalogu nebo příslušnými položkami katalogu 800-783 Nátěry. </t>
  </si>
  <si>
    <t>390,0*0,025</t>
  </si>
  <si>
    <t>225</t>
  </si>
  <si>
    <t>998762102</t>
  </si>
  <si>
    <t>Přesun hmot pro konstrukce tesařské stanovený z hmotnosti přesunovaného materiálu vodorovná dopravní vzdálenost do 50 m v objektech výšky přes 6 do 12 m</t>
  </si>
  <si>
    <t>450</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</si>
  <si>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</si>
  <si>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763</t>
  </si>
  <si>
    <t>Konstrukce suché výstavby</t>
  </si>
  <si>
    <t>763111712</t>
  </si>
  <si>
    <t>Příčka ze sádrokartonových desek ostatní konstrukce a práce na příčkách ze sádrokartonových desek kluzné napojení příčky ke stropu</t>
  </si>
  <si>
    <t>452</t>
  </si>
  <si>
    <t xml:space="preserve">Poznámka k souboru cen:_x000d_
Poznámka k souboru cen: 1. V cenách jsou započteny i náklady na tmelení a výztužnou pásku. 2. V cenách nejsou započteny náklady na základní penetrační nátěr; tyto se oceňují cenou cenou -1717. 3. Cena -1611 Montáž nosné konstrukce je stanovena pro m2 plochy příčky.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 5. V ceně -1611 nejsou započteny náklady na profily; tyto se oceňují ve specifikaci. 6. V cenách -1621 až -1627 nejsou započteny náklady na desky; tato dodávka se oceňuje ve specifikaci. </t>
  </si>
  <si>
    <t>2,8*2</t>
  </si>
  <si>
    <t>227</t>
  </si>
  <si>
    <t>763111717</t>
  </si>
  <si>
    <t>Příčka ze sádrokartonových desek ostatní konstrukce a práce na příčkách ze sádrokartonových desek základní penetrační nátěr (oboustranný)</t>
  </si>
  <si>
    <t>454</t>
  </si>
  <si>
    <t>2,8*3,05*2</t>
  </si>
  <si>
    <t>763111718</t>
  </si>
  <si>
    <t>Příčka ze sádrokartonových desek ostatní konstrukce a práce na příčkách ze sádrokartonových desek úprava styku příčky a podhledu (oboustranně) separační páskou s akrylátem</t>
  </si>
  <si>
    <t>456</t>
  </si>
  <si>
    <t>229</t>
  </si>
  <si>
    <t>763111720</t>
  </si>
  <si>
    <t>Příčka ze sádrokartonových desek ostatní konstrukce a práce na příčkách ze sádrokartonových desek vyztužení příčky pro osazení skříněk, polic atd.</t>
  </si>
  <si>
    <t>458</t>
  </si>
  <si>
    <t>2,8*5*2*2</t>
  </si>
  <si>
    <t>763113349</t>
  </si>
  <si>
    <t>Příčka instalační ze sádrokartonových desek s nosnou konstrukcí ze zdvojených ocelových profilů UW, CW s mezerou, CW profily navzájem spojeny páskem sádry dvojitě opláštěná deskami impregnovanými H2 tl. 2 x 12,5 mm s izolací, EI 60, Rw do 54 dB, příčka tl</t>
  </si>
  <si>
    <t>460</t>
  </si>
  <si>
    <t xml:space="preserve">Poznámka k souboru cen:_x000d_
Poznámka k souboru cen: 1. V cenách jsou započteny i náklady na tmelení a výztužnou pásku. 2. V cenách nejsou započteny náklady na základní penetrační nátěr; tyto se oceňují cenou 763 11-1717. 3. Cena -3611 Montáž nosné konstrukce je stanovena pro m2 plochy instalační příčky. 4. Cena -3621 Montáž desek je stanovena pro obě strany instalační příčky. 5. V ceně -3611 nejsou započteny náklady na profily; tyto se oceňují ve specifikaci. 6. V ceně -3621 nejsou započteny náklady na desky; tato dodávka se oceňuje ve specifikaci. 7. Ostatní konstrukce a práce a příplatky u instalačních příček se oceňují cenami 763 11-17.. pro příčky ze sádrokartonových desek. </t>
  </si>
  <si>
    <t>231</t>
  </si>
  <si>
    <t>763121448</t>
  </si>
  <si>
    <t>Stěna předsazená ze sádrokartonových desek s nosnou konstrukcí z ocelových profilů CW, UW jednoduše opláštěná deskou akustickou tl. 12,5 mm s izolací, EI 30, stěna tl. 65 mm, profil 50, Rw do 22 dB</t>
  </si>
  <si>
    <t>462</t>
  </si>
  <si>
    <t xml:space="preserve">Poznámka k souboru cen:_x000d_
Poznámka k souboru cen: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4. Ceny -1611 a -1612 Montáž nosné konstrukce je stanoveny pro m2 plochy předsazené stěny. 5. V ceně -1611 a -1612 nejsou započteny náklady na profily; tyto se oceňují ve specifikaci. 6. V cenách -1621 až -1641 Montáž desek nejsou započteny náklady na desky; tato dodávka se oceňuje ve specifikaci. 7. Ostatní konstrukce a práce a příplatky, neuvedené v tomto souboru cen, se oceňují cenami 763 11-17.. pro příčky ze sádrokartonových desek. </t>
  </si>
  <si>
    <t>763121714</t>
  </si>
  <si>
    <t>Stěna předsazená ze sádrokartonových desek ostatní konstrukce a práce na předsazených stěnách ze sádrokartonových desek základní penetrační nátěr</t>
  </si>
  <si>
    <t>464</t>
  </si>
  <si>
    <t>233</t>
  </si>
  <si>
    <t>763121715</t>
  </si>
  <si>
    <t>Stěna předsazená ze sádrokartonových desek ostatní konstrukce a práce na předsazených stěnách ze sádrokartonových desek úprava styku stěny a podhledu separační páskou s akrylátem</t>
  </si>
  <si>
    <t>466</t>
  </si>
  <si>
    <t>4,1*2</t>
  </si>
  <si>
    <t>763131412</t>
  </si>
  <si>
    <t>Podhled ze sádrokartonových desek dvouvrstvá zavěšená spodní konstrukce z ocelových profilů CD, UD jednoduše opláštěná deskou standardní A, tl. 12,5 mm, s izolací</t>
  </si>
  <si>
    <t>468</t>
  </si>
  <si>
    <t xml:space="preserve">Poznámka k souboru cen:_x000d_
Poznámka k souboru cen: 1. V cenách jsou započteny i náklady na tmelení a výztužnou pásku. 2. V cenách nejsou započteny náklady na základní penetrační nátěr; tyto se oceňují cenou -1714. 3. Ceny -1612 až -1613 Montáž nosné konstrukce je stanoveny pro m2 plochy podhledu. 4. Vcenách -2612 a -2613 nejsou započteny náklady na profily; tyto se oceňují ve specifikaci. 5. V cenách -1621 až -1624 Montáž desek nejsou započteny náklady na desky; tato dodávka se oceňuje ve specifikaci. 6. V ceně -1763 Příplatek za průhyb nosného stropu přes 20 mm je započtena pouze montáž, atypický profil se oceňuje individuálně ve specifikaci. </t>
  </si>
  <si>
    <t>"SA1"</t>
  </si>
  <si>
    <t>(2,55+17,98)*2</t>
  </si>
  <si>
    <t>(5,33+6,58+22,73+22,73)*2</t>
  </si>
  <si>
    <t>20,61*2</t>
  </si>
  <si>
    <t>(5,52+7,0+23,48+23,48)*2</t>
  </si>
  <si>
    <t>"SA3"</t>
  </si>
  <si>
    <t>2,55*2</t>
  </si>
  <si>
    <t>235</t>
  </si>
  <si>
    <t>763131452</t>
  </si>
  <si>
    <t>Podhled ze sádrokartonových desek dvouvrstvá zavěšená spodní konstrukce z ocelových profilů CD, UD jednoduše opláštěná deskou impregnovanou H2, tl. 12,5 mm, s izolací</t>
  </si>
  <si>
    <t>470</t>
  </si>
  <si>
    <t>"SA2"</t>
  </si>
  <si>
    <t>3,29+4,2+4,2+3,29</t>
  </si>
  <si>
    <t>3,21+4,2+4,2+3,21</t>
  </si>
  <si>
    <t>763131714</t>
  </si>
  <si>
    <t>Podhled ze sádrokartonových desek ostatní práce a konstrukce na podhledech ze sádrokartonových desek základní penetrační nátěr</t>
  </si>
  <si>
    <t>472</t>
  </si>
  <si>
    <t>321,08+29,8</t>
  </si>
  <si>
    <t>237</t>
  </si>
  <si>
    <t>763131751</t>
  </si>
  <si>
    <t>Podhled ze sádrokartonových desek ostatní práce a konstrukce na podhledech ze sádrokartonových desek montáž parotěsné zábrany</t>
  </si>
  <si>
    <t>474</t>
  </si>
  <si>
    <t>28329028</t>
  </si>
  <si>
    <t>fólie PE vyztužená Al vrstvou pro parotěsnou vrstvu 150g/m2 s integrovanou lepící páskou</t>
  </si>
  <si>
    <t>476</t>
  </si>
  <si>
    <t>350,88*1,1 "Přepočtené koeficientem množství</t>
  </si>
  <si>
    <t>239</t>
  </si>
  <si>
    <t>763131752</t>
  </si>
  <si>
    <t>Podhled ze sádrokartonových desek ostatní práce a konstrukce na podhledech ze sádrokartonových desek montáž jedné vrstvy tepelné izolace</t>
  </si>
  <si>
    <t>478</t>
  </si>
  <si>
    <t>2*(2,55+3,21)</t>
  </si>
  <si>
    <t>63150799</t>
  </si>
  <si>
    <t>pás tepelně izolační mezi krokve λ=0,036-0,037 tl 200mm</t>
  </si>
  <si>
    <t>480</t>
  </si>
  <si>
    <t>11,52*1,02 "Přepočtené koeficientem množství</t>
  </si>
  <si>
    <t>241</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</si>
  <si>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</si>
  <si>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</si>
  <si>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482</t>
  </si>
  <si>
    <t xml:space="preserve">Poznámka k souboru cen:_x000d_
Poznámka k souboru cen: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</si>
  <si>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</si>
  <si>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</si>
  <si>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764001831</t>
  </si>
  <si>
    <t>Demontáž klempířských konstrukcí krytiny z taškových tabulí do suti</t>
  </si>
  <si>
    <t>484</t>
  </si>
  <si>
    <t>243</t>
  </si>
  <si>
    <t>764001861</t>
  </si>
  <si>
    <t>Demontáž klempířských konstrukcí oplechování hřebene z hřebenáčů do suti</t>
  </si>
  <si>
    <t>486</t>
  </si>
  <si>
    <t>23,0</t>
  </si>
  <si>
    <t>764002801</t>
  </si>
  <si>
    <t>Demontáž klempířských konstrukcí závětrné lišty do suti</t>
  </si>
  <si>
    <t>488</t>
  </si>
  <si>
    <t>6,331*4</t>
  </si>
  <si>
    <t>2,894*2</t>
  </si>
  <si>
    <t>1,3*2</t>
  </si>
  <si>
    <t>245</t>
  </si>
  <si>
    <t>764002812</t>
  </si>
  <si>
    <t>Demontáž klempířských konstrukcí okapového plechu do suti, v krytině skládané</t>
  </si>
  <si>
    <t>490</t>
  </si>
  <si>
    <t>23,0*2</t>
  </si>
  <si>
    <t>3,75+12,5+3,75</t>
  </si>
  <si>
    <t>764002851</t>
  </si>
  <si>
    <t>Demontáž klempířských konstrukcí oplechování parapetů do suti</t>
  </si>
  <si>
    <t>492</t>
  </si>
  <si>
    <t>0,685</t>
  </si>
  <si>
    <t>1,05</t>
  </si>
  <si>
    <t>0,77*5</t>
  </si>
  <si>
    <t>1,05*4</t>
  </si>
  <si>
    <t>1,35*4</t>
  </si>
  <si>
    <t>0,6*2</t>
  </si>
  <si>
    <t>0,4*4</t>
  </si>
  <si>
    <t>247</t>
  </si>
  <si>
    <t>764004801</t>
  </si>
  <si>
    <t>Demontáž klempířských konstrukcí žlabu podokapního do suti</t>
  </si>
  <si>
    <t>494</t>
  </si>
  <si>
    <t>764004861</t>
  </si>
  <si>
    <t>Demontáž klempířských konstrukcí svodu do suti</t>
  </si>
  <si>
    <t>496</t>
  </si>
  <si>
    <t>(8,69+0,5+1,205)*4</t>
  </si>
  <si>
    <t>(7,035+0,5+1,205)*2</t>
  </si>
  <si>
    <t>249</t>
  </si>
  <si>
    <t>764021447</t>
  </si>
  <si>
    <t>Podkladní plech z hliníkového plechu pod falcované tašky</t>
  </si>
  <si>
    <t>498</t>
  </si>
  <si>
    <t xml:space="preserve">Poznámka k souboru cen:_x000d_
Poznámka k souboru cen: 1. Rozvinutá šířka podkladního plechu se určuje z rš střešního prvku. </t>
  </si>
  <si>
    <t>764042419</t>
  </si>
  <si>
    <t>Strukturovaná odddělovací rohož se zabudovanou hydroizolací jakékoliv rš</t>
  </si>
  <si>
    <t>500</t>
  </si>
  <si>
    <t>251</t>
  </si>
  <si>
    <t>764121443</t>
  </si>
  <si>
    <t>Krytina z hliníkového plechu s úpravou u okapů, prostupů a výčnělků ze šablon, počet kusů do 4 ks/m2 přes 30 do 60°</t>
  </si>
  <si>
    <t>502</t>
  </si>
  <si>
    <t>764221408</t>
  </si>
  <si>
    <t>Oplechování střešních prvků z hliníkového plechu hřebene větraného, včetně větrací mřížky z hřebenáčů</t>
  </si>
  <si>
    <t>504</t>
  </si>
  <si>
    <t xml:space="preserve">Poznámka k souboru cen:_x000d_
Poznámka k souboru cen: 1. V cenách 764 22-1405 až -3442 nejsou započteny náklady na podkladní plech, tyto se oceňují cenami souboru cen 764 02-14.. Podkladní plech z hliníkového plechu v rozvinuté šířce podle rš střešního prvku. </t>
  </si>
  <si>
    <t>253</t>
  </si>
  <si>
    <t>764222404</t>
  </si>
  <si>
    <t>Oplechování střešních prvků z hliníkového plechu štítu závětrnou lištou rš 330 mm</t>
  </si>
  <si>
    <t>506</t>
  </si>
  <si>
    <t>"K17"</t>
  </si>
  <si>
    <t>34,0</t>
  </si>
  <si>
    <t>764222431</t>
  </si>
  <si>
    <t>Oplechování střešních prvků z hliníkového plechu okapu okapovým plechem střechy rovné rš 150 mm</t>
  </si>
  <si>
    <t>508</t>
  </si>
  <si>
    <t>5,18+1,05+9,64+4,05+5,18</t>
  </si>
  <si>
    <t>255</t>
  </si>
  <si>
    <t>764222435</t>
  </si>
  <si>
    <t>Oplechování střešních prvků z hliníkového plechu okapu okapovým plechem střechy rovné rš 400 mm</t>
  </si>
  <si>
    <t>510</t>
  </si>
  <si>
    <t>764223451</t>
  </si>
  <si>
    <t>Oplechování střešních prvků z hliníkového plechu střešní výlez rozměru 600 x 600 mm, střechy s krytinou skládanou ze šablon</t>
  </si>
  <si>
    <t>512</t>
  </si>
  <si>
    <t>257</t>
  </si>
  <si>
    <t>764223456</t>
  </si>
  <si>
    <t>Oplechování střešních prvků z hliníkového plechu sněhový zachytávač průbežný dvoutrubkový</t>
  </si>
  <si>
    <t>514</t>
  </si>
  <si>
    <t>764226402</t>
  </si>
  <si>
    <t>Oplechování parapetů z hliníkového plechu rovných mechanicky kotvené, bez rohů rš 200 mm</t>
  </si>
  <si>
    <t>516</t>
  </si>
  <si>
    <t>"K2"</t>
  </si>
  <si>
    <t>"K3"</t>
  </si>
  <si>
    <t>0,77*4</t>
  </si>
  <si>
    <t>"K4"</t>
  </si>
  <si>
    <t>0,75*2</t>
  </si>
  <si>
    <t>"K7"</t>
  </si>
  <si>
    <t>0,6*4</t>
  </si>
  <si>
    <t>"K8"</t>
  </si>
  <si>
    <t>259</t>
  </si>
  <si>
    <t>764226403</t>
  </si>
  <si>
    <t>Oplechování parapetů z hliníkového plechu rovných mechanicky kotvené, bez rohů rš 250 mm</t>
  </si>
  <si>
    <t>518</t>
  </si>
  <si>
    <t>"K1"</t>
  </si>
  <si>
    <t>8*0,4</t>
  </si>
  <si>
    <t>"K6"</t>
  </si>
  <si>
    <t>0,55*4</t>
  </si>
  <si>
    <t>"K9"</t>
  </si>
  <si>
    <t>"K10"</t>
  </si>
  <si>
    <t>1,35*8</t>
  </si>
  <si>
    <t>764321416</t>
  </si>
  <si>
    <t>Lemování zdí z hliníkového plechu boční nebo horní rovných, střech s krytinou skládanou mimo prejzovou rš 500 mm</t>
  </si>
  <si>
    <t>520</t>
  </si>
  <si>
    <t>"K18"</t>
  </si>
  <si>
    <t>20,0</t>
  </si>
  <si>
    <t>261</t>
  </si>
  <si>
    <t>764324412</t>
  </si>
  <si>
    <t>Lemování prostupů z hliníkového plechu bez lišty, střech s krytinou skládanou nebo z plechu</t>
  </si>
  <si>
    <t>522</t>
  </si>
  <si>
    <t xml:space="preserve">Poznámka k souboru cen:_x000d_
Poznámka k souboru cen: 1. V cenách nejsou započteny náklady na připojovací dilatační lištu, tyto se oceňují cenami souboru cen 764 02- 142. Dilatační lišta z hliníkového plechu. </t>
  </si>
  <si>
    <t>764326425</t>
  </si>
  <si>
    <t>Lemování ventilačních nástavců z hliníkového plechu výšky do 1000 mm, se stříškou střech s krytinou skládanou mimo prejzovou nebo z plechu, průměru přes 200 do 300 mm</t>
  </si>
  <si>
    <t>524</t>
  </si>
  <si>
    <t>263</t>
  </si>
  <si>
    <t>764521403</t>
  </si>
  <si>
    <t>Žlab podokapní z hliníkového plechu včetně háků a čel půlkruhový rš 250 mm</t>
  </si>
  <si>
    <t>526</t>
  </si>
  <si>
    <t>"K15"</t>
  </si>
  <si>
    <t>12,5</t>
  </si>
  <si>
    <t>764521404</t>
  </si>
  <si>
    <t>Žlab podokapní z hliníkového plechu včetně háků a čel půlkruhový rš 330 mm</t>
  </si>
  <si>
    <t>528</t>
  </si>
  <si>
    <t>"K11"</t>
  </si>
  <si>
    <t>46,0</t>
  </si>
  <si>
    <t>265</t>
  </si>
  <si>
    <t>764521444</t>
  </si>
  <si>
    <t>Žlab podokapní z hliníkového plechu včetně háků a čel kotlík oválný (trychtýřový), rš žlabu/průměr svodu 330/100 mm</t>
  </si>
  <si>
    <t>530</t>
  </si>
  <si>
    <t>764528422</t>
  </si>
  <si>
    <t>Svod z hliníkového plechu včetně objímek, kolen a odskoků kruhový, průměru 100 mm</t>
  </si>
  <si>
    <t>532</t>
  </si>
  <si>
    <t>"K16"</t>
  </si>
  <si>
    <t>9,0*2</t>
  </si>
  <si>
    <t>267</t>
  </si>
  <si>
    <t>764528423</t>
  </si>
  <si>
    <t>Svod z hliníkového plechu včetně objímek, kolen a odskoků kruhový, průměru 120 mm</t>
  </si>
  <si>
    <t>534</t>
  </si>
  <si>
    <t>"K12"</t>
  </si>
  <si>
    <t>1,0*4</t>
  </si>
  <si>
    <t>76453-K13</t>
  </si>
  <si>
    <t>M+D Ventilační hlavice DN 100mm - dle požadavku viz celý popis K14</t>
  </si>
  <si>
    <t>536</t>
  </si>
  <si>
    <t>269</t>
  </si>
  <si>
    <t>76453-K14</t>
  </si>
  <si>
    <t>M+D Oplechování průchodky DN 125mm - dle požadavku viz celý popis K14</t>
  </si>
  <si>
    <t>538</t>
  </si>
  <si>
    <t>764-STP</t>
  </si>
  <si>
    <t>M+D Stoupací plošina vč. kotvení a držáků (součást krytiny) - viz popis</t>
  </si>
  <si>
    <t>540</t>
  </si>
  <si>
    <t>271</t>
  </si>
  <si>
    <t>998764102</t>
  </si>
  <si>
    <t>Přesun hmot pro konstrukce klempířské stanovený z hmotnosti přesunovaného materiálu vodorovná dopravní vzdálenost do 50 m v objektech výšky přes 6 do 12 m</t>
  </si>
  <si>
    <t>542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</si>
  <si>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</si>
  <si>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</si>
  <si>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</si>
  <si>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766211500</t>
  </si>
  <si>
    <t>Montáž madel schodišťových dřevěných z jednoho kusu průběžných, šířky do 150 mm</t>
  </si>
  <si>
    <t>544</t>
  </si>
  <si>
    <t xml:space="preserve">Poznámka k souboru cen:_x000d_
Poznámka k souboru cen: 1. Cenami -1400 až -1720 se oceňují madla o průřezu větším než 25 cm2. 2. V cenách -1400 až -1720 není započtena dodávka montážního materiálu; tato dodávka se oceňuje ve specifikaci. </t>
  </si>
  <si>
    <t>16,5</t>
  </si>
  <si>
    <t>273</t>
  </si>
  <si>
    <t>DOD-T10</t>
  </si>
  <si>
    <t>Dřevěné madlo vč. kotvení, povrchové úpravy a doplňků - dle požadavku - viz celý popis T10</t>
  </si>
  <si>
    <t>546</t>
  </si>
  <si>
    <t>766441812</t>
  </si>
  <si>
    <t>Demontáž parapetních desek dřevěných nebo plastových šířky přes 300 mm délky do 1 m</t>
  </si>
  <si>
    <t>548</t>
  </si>
  <si>
    <t>4+2</t>
  </si>
  <si>
    <t>275</t>
  </si>
  <si>
    <t>766441822</t>
  </si>
  <si>
    <t>Demontáž parapetních desek dřevěných nebo plastových šířky přes 300 mm délky přes 1 m</t>
  </si>
  <si>
    <t>550</t>
  </si>
  <si>
    <t>766660001</t>
  </si>
  <si>
    <t>Montáž dveřních křídel dřevěných nebo plastových otevíravých do ocelové zárubně povrchově upravených jednokřídlových, šířky do 800 mm</t>
  </si>
  <si>
    <t>552</t>
  </si>
  <si>
    <t xml:space="preserve">Poznámka k souboru cen:_x000d_
Poznámka k souboru cen: 1. Cenami -0021 až -0031, -0161 až -0163, -0181 až -0183, se oceňují dveře s protipožární odolností do 30 min. 2. V cenách -0201 až -0272 je započtena i montáž okopného plechu, stavěče křídel a držadel kyvných dveří. 3. V cenách -0351 až -0384 jsou započtené i náklady na osazení kování, vodícího trnu, seřízení pojezdů na stěnu a následné vyrovnání a seřízení dveřních křídel. 4.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</si>
  <si>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8+4+12+4</t>
  </si>
  <si>
    <t>277</t>
  </si>
  <si>
    <t>DOD-T1</t>
  </si>
  <si>
    <t>Dřevěné dveře vnitřní 700x1970mm vč. kování,povrchové úpravy a doplňků - dle požadavku - viz celý popis T1</t>
  </si>
  <si>
    <t>554</t>
  </si>
  <si>
    <t>DOD-T2</t>
  </si>
  <si>
    <t>Dřevěné dveře vnitřní 800x1970mm vč. kování,povrchové úpravy a doplňků - dle požadavku - viz celý popis T2</t>
  </si>
  <si>
    <t>556</t>
  </si>
  <si>
    <t>279</t>
  </si>
  <si>
    <t>DOD-T3</t>
  </si>
  <si>
    <t>Dřevěné dveře vnitřní 2/3 prosklené 800x1970mm vč. kování,povrchové úpravy a doplňků - dle požadavku - viz celý popis T3</t>
  </si>
  <si>
    <t>558</t>
  </si>
  <si>
    <t>DOD-T5</t>
  </si>
  <si>
    <t>Dřevěné dveře vnitřní 800x1970mm vč. kování,povrchové úpravy a doplňků - dle požadavku - viz celý popis T5</t>
  </si>
  <si>
    <t>560</t>
  </si>
  <si>
    <t>281</t>
  </si>
  <si>
    <t>766660002</t>
  </si>
  <si>
    <t>Montáž dveřních křídel dřevěných nebo plastových otevíravých do ocelové zárubně povrchově upravených jednokřídlových, šířky přes 800 mm</t>
  </si>
  <si>
    <t>562</t>
  </si>
  <si>
    <t>DOD-T6</t>
  </si>
  <si>
    <t>Dřevěné dveře vnitřní 800x1970mm vč. kování,povrchové úpravy a doplňků - dle požadavku - viz celý popis T6</t>
  </si>
  <si>
    <t>564</t>
  </si>
  <si>
    <t>283</t>
  </si>
  <si>
    <t>766660021</t>
  </si>
  <si>
    <t>Montáž dveřních křídel dřevěných nebo plastových otevíravých do ocelové zárubně protipožárních jednokřídlových, šířky do 800 mm</t>
  </si>
  <si>
    <t>566</t>
  </si>
  <si>
    <t>2+2</t>
  </si>
  <si>
    <t>DOD-T4</t>
  </si>
  <si>
    <t>Dřevěné dveře vnitřní 800x1970mm protipožární EW15/DP3 vč. kování,povrchové úpravy a doplňků - dle požadavku - viz celý popis T4</t>
  </si>
  <si>
    <t>568</t>
  </si>
  <si>
    <t>285</t>
  </si>
  <si>
    <t>DOD-T9</t>
  </si>
  <si>
    <t>Dřevěné dveře vnitřní 800x1970mm protipožární EW30/DP3 vč. kování,povrchové úpravy a doplňků - dle požadavku - viz celý popis T9</t>
  </si>
  <si>
    <t>570</t>
  </si>
  <si>
    <t>766660022</t>
  </si>
  <si>
    <t>Montáž dveřních křídel dřevěných nebo plastových otevíravých do ocelové zárubně protipožárních jednokřídlových, šířky přes 800 mm</t>
  </si>
  <si>
    <t>572</t>
  </si>
  <si>
    <t>1+1</t>
  </si>
  <si>
    <t>287</t>
  </si>
  <si>
    <t>DOD-T7</t>
  </si>
  <si>
    <t xml:space="preserve">Dřevěné dveře vnitřní 900x1970mm protipožární EW30-C/DP3 vč. kování,povrchové úpravy, samozavírače  a doplňků - dle požadavku - viz celý popis T7</t>
  </si>
  <si>
    <t>574</t>
  </si>
  <si>
    <t>DOD-T8</t>
  </si>
  <si>
    <t xml:space="preserve">Dřevěné dveře vnitřní 900x1970mm protipožární EW15-C/DP3 vč. kování,povrchové úpravy, samozavírače  a doplňků - dle požadavku - viz celý popis T8</t>
  </si>
  <si>
    <t>576</t>
  </si>
  <si>
    <t>289</t>
  </si>
  <si>
    <t>766674811</t>
  </si>
  <si>
    <t>Demontáž střešních oken na krytině hladké a drážkové, sklonu přes 30 do 45°</t>
  </si>
  <si>
    <t>578</t>
  </si>
  <si>
    <t>766-P01</t>
  </si>
  <si>
    <t>M+D Plastové okno 400x600mm vč. kování, kotvení, parotěsné a paropropustné pásky a všech doplňků - dle požadavku viz celý popis P1</t>
  </si>
  <si>
    <t>580</t>
  </si>
  <si>
    <t>291</t>
  </si>
  <si>
    <t>766-P02</t>
  </si>
  <si>
    <t>M+D Plastové okno 685x500mm vč. kování, kotvení, parotěsné a paropropustné pásky a všech doplňků - dle požadavku viz celý popis P2</t>
  </si>
  <si>
    <t>582</t>
  </si>
  <si>
    <t>766-P03</t>
  </si>
  <si>
    <t>M+D Plastové okno 770x400mm vč. kování, kotvení, parotěsné a paropropustné pásky a všech doplňků - dle požadavku viz celý popis P3</t>
  </si>
  <si>
    <t>584</t>
  </si>
  <si>
    <t>293</t>
  </si>
  <si>
    <t>766-P04</t>
  </si>
  <si>
    <t>M+D Plastové okno 750x500mm vč. kování, kotvení, parotěsné a paropropustné pásky a všech doplňků - dle požadavku viz celý popis P4</t>
  </si>
  <si>
    <t>586</t>
  </si>
  <si>
    <t>766-P05</t>
  </si>
  <si>
    <t>M+D Plastové okno 900x400mm vč. kování, kotvení, parotěsné a paropropustné pásky a všech doplňků - dle požadavku viz celý popis P5</t>
  </si>
  <si>
    <t>588</t>
  </si>
  <si>
    <t>295</t>
  </si>
  <si>
    <t>766-P06</t>
  </si>
  <si>
    <t>M+D Plastové okno 550x1000mm vč. kování, kotvení, parotěsné a paropropustné pásky a všech doplňků - dle požadavku viz celý popis P6</t>
  </si>
  <si>
    <t>590</t>
  </si>
  <si>
    <t>766-P07</t>
  </si>
  <si>
    <t>M+D Plastové okno 600x1950mm vč. kování, kotvení, parotěsné a paropropustné pásky a všech doplňků - dle požadavku viz celý popis P7</t>
  </si>
  <si>
    <t>592</t>
  </si>
  <si>
    <t>297</t>
  </si>
  <si>
    <t>766-P08</t>
  </si>
  <si>
    <t>M+D Plastové okno 1050x1950mm vč. kování, kotvení, parotěsné a paropropustné pásky a všech doplňků - dle požadavku viz celý popis P8</t>
  </si>
  <si>
    <t>594</t>
  </si>
  <si>
    <t>766-P09</t>
  </si>
  <si>
    <t>M+D Plastové okno 1350x1950mm vč. kování, kotvení, parotěsné a paropropustné pásky a všech doplňků - dle požadavku viz celý popis P9</t>
  </si>
  <si>
    <t>596</t>
  </si>
  <si>
    <t>299</t>
  </si>
  <si>
    <t>766-P10.12</t>
  </si>
  <si>
    <t>M+D Parapetní deska š. 550mm +2x zak. hrana - dle požadavku viz celý popis P10 a P12</t>
  </si>
  <si>
    <t>598</t>
  </si>
  <si>
    <t>766-P11.13,14</t>
  </si>
  <si>
    <t>M+D Parapetní deska š. 400mm +2x zak. hrana - dle požadavku viz celý popis P11 a P13 a P14</t>
  </si>
  <si>
    <t>600</t>
  </si>
  <si>
    <t>2+6+8</t>
  </si>
  <si>
    <t>301</t>
  </si>
  <si>
    <t>766-P15</t>
  </si>
  <si>
    <t>M+D Plastové dveře 800x1970mm vč. zárubně, kování, kotvení, parotěsné a paropropustné pásky a všech doplňků - dle požadavku viz celý popis P15</t>
  </si>
  <si>
    <t>602</t>
  </si>
  <si>
    <t>766-P16</t>
  </si>
  <si>
    <t>M+D Plastové dveře 800x1970mm vč. zárubně, kování, kotvení, parotěsné a paropropustné pásky a všech doplňků - dle požadavku viz celý popis P16</t>
  </si>
  <si>
    <t>604</t>
  </si>
  <si>
    <t>303</t>
  </si>
  <si>
    <t>766-PO</t>
  </si>
  <si>
    <t>M+D Obložení podhledu vč. palubek, roštu, povrchové úpravy a doplňků - viz popis S2</t>
  </si>
  <si>
    <t>606</t>
  </si>
  <si>
    <t>23,0*0,9*2</t>
  </si>
  <si>
    <t>766-T11</t>
  </si>
  <si>
    <t>M+D Kuchyňská linka vč. kotvení, povrchové úpravy a všech doplňků (celá sestava) - dle požadavku viz celý popis T11</t>
  </si>
  <si>
    <t>608</t>
  </si>
  <si>
    <t>305</t>
  </si>
  <si>
    <t>766-T12</t>
  </si>
  <si>
    <t>M+D Střešní výlez 450x730mm vč. kotvení, povrchové úpravy a všech doplňků - dle požadavku viz celý popis T12</t>
  </si>
  <si>
    <t>610</t>
  </si>
  <si>
    <t>998766102</t>
  </si>
  <si>
    <t>Přesun hmot pro konstrukce truhlářské stanovený z hmotnosti přesunovaného materiálu vodorovná dopravní vzdálenost do 50 m v objektech výšky přes 6 do 12 m</t>
  </si>
  <si>
    <t>612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</si>
  <si>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</si>
  <si>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</si>
  <si>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</si>
  <si>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307</t>
  </si>
  <si>
    <t>767122112</t>
  </si>
  <si>
    <t>Montáž stěn a příček s výplní drátěnou sítí spojených svařováním</t>
  </si>
  <si>
    <t>614</t>
  </si>
  <si>
    <t xml:space="preserve">Poznámka k souboru cen:_x000d_
Poznámka k souboru cen: 1. V cenách nejsou započteny náklady na: a) oplechování a úpravu otvorů, b) montáž doplňků dveří; tyto práce se oceňují cenami 767 64-9191 až -9196 Montáž doplňků dveří. </t>
  </si>
  <si>
    <t>"z14"</t>
  </si>
  <si>
    <t>4,9*1,9*2</t>
  </si>
  <si>
    <t>"z15"</t>
  </si>
  <si>
    <t>3,465*1,9*2</t>
  </si>
  <si>
    <t>"z16"</t>
  </si>
  <si>
    <t>3,95*1,9</t>
  </si>
  <si>
    <t>DOD-z14</t>
  </si>
  <si>
    <t>Ocelová příčka s dveřmi a drátěnou výplní vč. kotvení, povrchové úpravy a doplňků - dle požadavku viz celý popis Z14</t>
  </si>
  <si>
    <t>616</t>
  </si>
  <si>
    <t>112,62*2</t>
  </si>
  <si>
    <t>309</t>
  </si>
  <si>
    <t>DOD-z15</t>
  </si>
  <si>
    <t>Ocelová příčka s dveřmi a drátěnou výplní vč. kotvení, povrchové úpravy a doplňků - dle požadavku viz celý popis Z15</t>
  </si>
  <si>
    <t>618</t>
  </si>
  <si>
    <t>69,12*2</t>
  </si>
  <si>
    <t>DOD-z16</t>
  </si>
  <si>
    <t>Ocelová příčka s dveřmi a drátěnou výplní vč. kotvení, povrchové úpravy a doplňků - dle požadavku viz celý popis Z16</t>
  </si>
  <si>
    <t>620</t>
  </si>
  <si>
    <t>97,0</t>
  </si>
  <si>
    <t>311</t>
  </si>
  <si>
    <t>767161214</t>
  </si>
  <si>
    <t>Montáž zábradlí rovného z profilové oceli do zdiva, hmotnosti 1 m zábradlí přes 20 do 30 kg</t>
  </si>
  <si>
    <t>622</t>
  </si>
  <si>
    <t xml:space="preserve">Poznámka k souboru cen:_x000d_
Poznámka k souboru cen: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</si>
  <si>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"z8"</t>
  </si>
  <si>
    <t>4,35*2</t>
  </si>
  <si>
    <t>"z9"</t>
  </si>
  <si>
    <t>2*2,5</t>
  </si>
  <si>
    <t>"z10"</t>
  </si>
  <si>
    <t>10,34</t>
  </si>
  <si>
    <t>DOD-z08</t>
  </si>
  <si>
    <t>Zábradlí z ocelových profilů vč. kotvení, povrchové úpravy a doplňků - dle požadavku viz celý popis Z8</t>
  </si>
  <si>
    <t>624</t>
  </si>
  <si>
    <t>110,33*2</t>
  </si>
  <si>
    <t>313</t>
  </si>
  <si>
    <t>DOD-z09</t>
  </si>
  <si>
    <t>Zábradlí z ocelových profilů vč. kotvení, povrchové úpravy a doplňků - dle požadavku viz celý popis Z9</t>
  </si>
  <si>
    <t>626</t>
  </si>
  <si>
    <t>54,01*2</t>
  </si>
  <si>
    <t>DOD-z10</t>
  </si>
  <si>
    <t>Zábradlí z ocelových profilů vč. kotvení, povrchové úpravy a doplňků - dle požadavku viz celý popis Z10</t>
  </si>
  <si>
    <t>628</t>
  </si>
  <si>
    <t>315</t>
  </si>
  <si>
    <t>767881132</t>
  </si>
  <si>
    <t>Montáž záchytného systému proti pádu bodů samostatných nebo v systému s poddajným kotvícím vedením na šikmé střechy (přes 15 °) se střešní krytinou drážkovanou</t>
  </si>
  <si>
    <t>630</t>
  </si>
  <si>
    <t xml:space="preserve">Poznámka k souboru cen:_x000d_
Poznámka k souboru cen: 1. V ceně -1112 jsou započteny i náklady na chemickou kotvu. 2. V ceně -1135 jsou započteny i náklady na montáž zátěžových dlaždic. Jejich dodávka je součástí dodávky sloupku a oceňuje se ve specifikaci. 3. V cenách nejsou započteny náklady na: a) dodávku prvků potřebných k uchycení sloupků a bodů (vyjma kotev chemických); tyto jsou součástí dodávky sloupků a bodů a oceňují se ve specifikaci, b) nutné zapravení povrchu střechy podle druhu (měkčené PVC, bitumen, ...) po montáži sloupků a bodů, tyto se oceňují cenami 711 74-7067 katalogu 800-711 Izolace proti vodě nebo 713 36-3115 katalogu 800-712 Povlakové krytiny nebo individuálně. 4. Množství měrných jednotek nástavců určených k upevnění na sloupky nebo body v systému poddajného kotvícího vedení se určuje v souborech podle výsledné délky vedení zajišťovaného úseku. 5. Montáž záchytného systému pro šikmé střechy skládané se oceňují cenami 765 11-5421, 765 12-5421, 765 13-5043 a 765 15-5022 části A02 katalogu 765 Konstrukce pokrývačské. </t>
  </si>
  <si>
    <t>"vč.106+popis TZ"</t>
  </si>
  <si>
    <t>"z21"</t>
  </si>
  <si>
    <t>70921354</t>
  </si>
  <si>
    <t>kotvicí bod pro tenké dřevěné konstrukce pomocí 16ti vrutů dl 150mm</t>
  </si>
  <si>
    <t>632</t>
  </si>
  <si>
    <t>317</t>
  </si>
  <si>
    <t>767995113</t>
  </si>
  <si>
    <t>Montáž ostatních atypických zámečnických konstrukcí hmotnosti přes 10 do 20 kg</t>
  </si>
  <si>
    <t>634</t>
  </si>
  <si>
    <t xml:space="preserve">Poznámka k souboru cen:_x000d_
Poznámka k souboru cen: 1. Určení cen se řídí hmotností jednotlivě montovaného dílu konstrukce. </t>
  </si>
  <si>
    <t>"z12"</t>
  </si>
  <si>
    <t>15,6</t>
  </si>
  <si>
    <t>DOD-z12</t>
  </si>
  <si>
    <t xml:space="preserve">Kotvení madla  vč. kotvení, povrchové úpravy a doplňků - dle požadavku viz celý popis Z12</t>
  </si>
  <si>
    <t>636</t>
  </si>
  <si>
    <t>319</t>
  </si>
  <si>
    <t>767995114</t>
  </si>
  <si>
    <t>Montáž ostatních atypických zámečnických konstrukcí hmotnosti přes 20 do 50 kg</t>
  </si>
  <si>
    <t>638</t>
  </si>
  <si>
    <t>"navaření plechu na I nosník"</t>
  </si>
  <si>
    <t>"PL1"</t>
  </si>
  <si>
    <t>584,1*1,25</t>
  </si>
  <si>
    <t>DOD-PL1</t>
  </si>
  <si>
    <t>Ocelový plech navařený pro uložení PZD vč. povrchové úpravy - viz popis statika</t>
  </si>
  <si>
    <t>640</t>
  </si>
  <si>
    <t>730,125*1,08 "Přepočtené koeficientem množství</t>
  </si>
  <si>
    <t>321</t>
  </si>
  <si>
    <t>767995115</t>
  </si>
  <si>
    <t>Montáž ostatních atypických zámečnických konstrukcí hmotnosti přes 50 do 100 kg</t>
  </si>
  <si>
    <t>642</t>
  </si>
  <si>
    <t>"S1,S3,S4"</t>
  </si>
  <si>
    <t>630,65</t>
  </si>
  <si>
    <t>DOD-S</t>
  </si>
  <si>
    <t>Ocelová konstrukce sloupů - S1,S3,S4 vč. povrchové úpravy - viz popis statika</t>
  </si>
  <si>
    <t>644</t>
  </si>
  <si>
    <t>323</t>
  </si>
  <si>
    <t>DOD-Sk3</t>
  </si>
  <si>
    <t>Ocelová konstrukce sloupů S1,S3,S4 - chemické kotvení + kotvy vč. vrtání - viz popis 3</t>
  </si>
  <si>
    <t>646</t>
  </si>
  <si>
    <t>DOD-Sk4</t>
  </si>
  <si>
    <t>Ocelová konstrukce sloupů S1,S3,S4 - chemické kotvení + kotvy vč. vrtání - viz popis 4</t>
  </si>
  <si>
    <t>648</t>
  </si>
  <si>
    <t>325</t>
  </si>
  <si>
    <t>767-AL1</t>
  </si>
  <si>
    <t>M+D Hliníkové dveře 1350x2750mm vč. zárubně, kování, kotvení, parotěsné a paropropustné pásky, povrchové úpravy a všech doplňků - dle požadavku viz celý popis AL1</t>
  </si>
  <si>
    <t>650</t>
  </si>
  <si>
    <t>998767102</t>
  </si>
  <si>
    <t>Přesun hmot pro zámečnické konstrukce stanovený z hmotnosti přesunovaného materiálu vodorovná dopravní vzdálenost do 50 m v objektech výšky přes 6 do 12 m</t>
  </si>
  <si>
    <t>652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</si>
  <si>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</si>
  <si>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</si>
  <si>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</si>
  <si>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327</t>
  </si>
  <si>
    <t>771111011</t>
  </si>
  <si>
    <t>Příprava podkladu před provedením dlažby vysátí podlah</t>
  </si>
  <si>
    <t>654</t>
  </si>
  <si>
    <t xml:space="preserve">Poznámka k souboru cen:_x000d_
Poznámka k souboru cen: 1. V cenách 771 12-1011 až 771 12-1015 jsou započteny i náklady na dodání nátěru. 2. V cenách 771 15-1011 až 771 15-1026 jsou započteny i náklady na dodání stěrky. 3. V cenách 771 16-1011 až -1023 nejsou započteny náklady na materiál, tyto se oceňují ve specifikaci. </t>
  </si>
  <si>
    <t>771121011</t>
  </si>
  <si>
    <t>Příprava podkladu před provedením dlažby nátěr penetrační na podlahu</t>
  </si>
  <si>
    <t>656</t>
  </si>
  <si>
    <t>329</t>
  </si>
  <si>
    <t>771151023</t>
  </si>
  <si>
    <t>Příprava podkladu před provedením dlažby samonivelační stěrka min.pevnosti 30 MPa, tloušťky přes 5 do 8 mm</t>
  </si>
  <si>
    <t>658</t>
  </si>
  <si>
    <t>771151024</t>
  </si>
  <si>
    <t>Příprava podkladu před provedením dlažby samonivelační stěrka min.pevnosti 30 MPa, tloušťky přes 8 do 10 mm</t>
  </si>
  <si>
    <t>660</t>
  </si>
  <si>
    <t>331</t>
  </si>
  <si>
    <t>771151026</t>
  </si>
  <si>
    <t>Příprava podkladu před provedením dlažby samonivelační stěrka min.pevnosti 30 MPa, tloušťky přes 12 do 15 mm</t>
  </si>
  <si>
    <t>662</t>
  </si>
  <si>
    <t>771161021</t>
  </si>
  <si>
    <t>Příprava podkladu před provedením dlažby montáž profilu ukončujícího profilu pro plynulý přechod (dlažba-koberec apod.)</t>
  </si>
  <si>
    <t>664</t>
  </si>
  <si>
    <t>"z22"</t>
  </si>
  <si>
    <t>9,6</t>
  </si>
  <si>
    <t>333</t>
  </si>
  <si>
    <t>DOD-z22</t>
  </si>
  <si>
    <t xml:space="preserve">Přechodová podlahová lišta  vč. kotvení, povrchové úpravy a doplňků - dle požadavku viz celý popis Z22</t>
  </si>
  <si>
    <t>666</t>
  </si>
  <si>
    <t>771161022</t>
  </si>
  <si>
    <t>Příprava podkladu před provedením dlažby montáž profilu ukončujícího profilu pro schodové hrany a ukončení dlažby</t>
  </si>
  <si>
    <t>668</t>
  </si>
  <si>
    <t>7*1,75</t>
  </si>
  <si>
    <t>335</t>
  </si>
  <si>
    <t>5905414</t>
  </si>
  <si>
    <t>profil schodový protiskluzový ušlechtilá ocel</t>
  </si>
  <si>
    <t>670</t>
  </si>
  <si>
    <t>12,25*1,1 "Přepočtené koeficientem množství</t>
  </si>
  <si>
    <t>771161023</t>
  </si>
  <si>
    <t>Příprava podkladu před provedením dlažby montáž profilu ukončujícího profilu pro balkony a terasy</t>
  </si>
  <si>
    <t>672</t>
  </si>
  <si>
    <t>10,43*2</t>
  </si>
  <si>
    <t>337</t>
  </si>
  <si>
    <t>59054296</t>
  </si>
  <si>
    <t>profil ukončovací s okapničkou děrovaná hrana s drenáží barevný lak Al dl 2,5m v 10mm</t>
  </si>
  <si>
    <t>674</t>
  </si>
  <si>
    <t>20,86*1,1 "Přepočtené koeficientem množství</t>
  </si>
  <si>
    <t>771274123</t>
  </si>
  <si>
    <t>Montáž obkladů schodišť z dlaždic keramických lepených flexibilním lepidlem stupnic protiskluzných nebo reliéfních, šířky přes 250 do 300 mm</t>
  </si>
  <si>
    <t>676</t>
  </si>
  <si>
    <t xml:space="preserve">Poznámka k souboru cen:_x000d_
Poznámka k souboru cen: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</si>
  <si>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339</t>
  </si>
  <si>
    <t>59761409</t>
  </si>
  <si>
    <t>dlažba keramická slinutá protiskluzná do interiéru i exteriéru pro vysoké mechanické namáhání přes 9 do 12ks/m2</t>
  </si>
  <si>
    <t>678</t>
  </si>
  <si>
    <t>"stupně"</t>
  </si>
  <si>
    <t>12,25*0,3</t>
  </si>
  <si>
    <t>"podstupnice"</t>
  </si>
  <si>
    <t>12,25*0,2</t>
  </si>
  <si>
    <t>6,125*1,1 "Přepočtené koeficientem množství</t>
  </si>
  <si>
    <t>771274242</t>
  </si>
  <si>
    <t>Montáž obkladů schodišť z dlaždic keramických lepených flexibilním lepidlem podstupnic protiskluzních nebo reliéfních, výšky přes 150 do 200 mm</t>
  </si>
  <si>
    <t>680</t>
  </si>
  <si>
    <t>341</t>
  </si>
  <si>
    <t>771474113</t>
  </si>
  <si>
    <t>Montáž soklů z dlaždic keramických lepených flexibilním lepidlem rovných, výšky přes 90 do 120 mm</t>
  </si>
  <si>
    <t>682</t>
  </si>
  <si>
    <t>(1,323+2,8+1,323)*2</t>
  </si>
  <si>
    <t>2*(1,65+1,95)*4</t>
  </si>
  <si>
    <t>1,2+10,34+1,2</t>
  </si>
  <si>
    <t>1,3+10,34+1,3</t>
  </si>
  <si>
    <t>597-KS</t>
  </si>
  <si>
    <t>dlažba keramická - sokl dle druhu dlažby</t>
  </si>
  <si>
    <t>684</t>
  </si>
  <si>
    <t>65,372*1,1 "Přepočtené koeficientem množství</t>
  </si>
  <si>
    <t>343</t>
  </si>
  <si>
    <t>771571810</t>
  </si>
  <si>
    <t>Demontáž podlah z dlaždic keramických kladených do malty</t>
  </si>
  <si>
    <t>686</t>
  </si>
  <si>
    <t>2,31+2,18+1,16</t>
  </si>
  <si>
    <t>3,51</t>
  </si>
  <si>
    <t>2,53+2,18+1,16</t>
  </si>
  <si>
    <t>11,63</t>
  </si>
  <si>
    <t>771574243</t>
  </si>
  <si>
    <t>Montáž podlah z dlaždic keramických lepených flexibilním lepidlem maloformátových pro vysoké mechanické zatížení hladkých přes 9 do 12 ks/m2</t>
  </si>
  <si>
    <t>688</t>
  </si>
  <si>
    <t xml:space="preserve">Poznámka k souboru cen:_x000d_
Poznámka k souboru cen: 1. Položky jsou učeny pro všechy druhy povrchových úprav. </t>
  </si>
  <si>
    <t>2,55+2,55+3,71</t>
  </si>
  <si>
    <t>345</t>
  </si>
  <si>
    <t>59761434</t>
  </si>
  <si>
    <t>dlažba keramická slinutá hladká do interiéru i exteriéru pro vysoké mechanické namáhání přes 9 do 12ks/m2</t>
  </si>
  <si>
    <t>690</t>
  </si>
  <si>
    <t>12,33*1,1 "Přepočtené koeficientem množství</t>
  </si>
  <si>
    <t>771574246</t>
  </si>
  <si>
    <t>Montáž podlah z dlaždic keramických lepených flexibilním lepidlem maloformátových pro vysoké mechanické zatížení hladkých přes 22 do 25 ks/m2</t>
  </si>
  <si>
    <t>692</t>
  </si>
  <si>
    <t>2,55+2,55</t>
  </si>
  <si>
    <t>3,29+3,29</t>
  </si>
  <si>
    <t>3,21+3,21</t>
  </si>
  <si>
    <t>4,2+4,2</t>
  </si>
  <si>
    <t>347</t>
  </si>
  <si>
    <t>59761432</t>
  </si>
  <si>
    <t>dlažba keramická slinutá hladká do interiéru i exteriéru pro vysoké mechanické namáhání přes 22 do 25ks/m2</t>
  </si>
  <si>
    <t>694</t>
  </si>
  <si>
    <t>34,9*1,1 "Přepočtené koeficientem množství</t>
  </si>
  <si>
    <t>771574263</t>
  </si>
  <si>
    <t>Montáž podlah z dlaždic keramických lepených flexibilním lepidlem maloformátových pro vysoké mechanické zatížení protiskluzných nebo reliéfních (bezbariérových) přes 9 do 12 ks/m2</t>
  </si>
  <si>
    <t>696</t>
  </si>
  <si>
    <t>2,95</t>
  </si>
  <si>
    <t>349</t>
  </si>
  <si>
    <t>698</t>
  </si>
  <si>
    <t>27,77*1,1 "Přepočtené koeficientem množství</t>
  </si>
  <si>
    <t>771577111</t>
  </si>
  <si>
    <t>Montáž podlah z dlaždic keramických lepených flexibilním lepidlem Příplatek k cenám za plochu do 5 m2 jednotlivě</t>
  </si>
  <si>
    <t>700</t>
  </si>
  <si>
    <t>351</t>
  </si>
  <si>
    <t>771591112</t>
  </si>
  <si>
    <t>Izolace podlahy pod dlažbu nátěrem nebo stěrkou ve dvou vrstvách</t>
  </si>
  <si>
    <t>702</t>
  </si>
  <si>
    <t xml:space="preserve">Poznámka k souboru cen:_x000d_
Poznámka k souboru cen: 1. V ceně 771 59-1112 jsou započteny i náklady na materiál. 2. Položka 771 59-1112 se použije pro izolaci podlah zatížené přechodnou vlhkostí. 3. V ceně 771 59-1112 až -1212 jsou započteny i náklady na materiál. 4. V cenách 77159-1227, 77159-1217, 77159-1237, 77159-1247, 77159-1257 nejsou započteny náklady na materiál, tyto se oceňují ve specifikaci. </t>
  </si>
  <si>
    <t>771591115</t>
  </si>
  <si>
    <t>Podlahy - dokončovací práce spárování silikonem</t>
  </si>
  <si>
    <t>704</t>
  </si>
  <si>
    <t xml:space="preserve">Poznámka k souboru cen:_x000d_
Poznámka k souboru cen: 1. Množství měrných jednotek u ceny -1185 se stanoví podle počtu řezaných dlaždic, nezávisle na jejich velikosti. 2. Ceny 771 59-1115 až -1123 obsahují náklady i na materiál. 3. Položku -1185 lze použít při nuceném použítí jiného nástroje než řezačky. </t>
  </si>
  <si>
    <t>353</t>
  </si>
  <si>
    <t>771591212</t>
  </si>
  <si>
    <t>Izolace podlahy pod dlažbu rohož pod dlažbu celoplošně lepená roznášecí, separační s pasivní kontaktní drenáží</t>
  </si>
  <si>
    <t>706</t>
  </si>
  <si>
    <t>771591264</t>
  </si>
  <si>
    <t>Izolace podlahy pod dlažbu těsnícími izolačními pásy mezi podlahou a stěnu</t>
  </si>
  <si>
    <t>708</t>
  </si>
  <si>
    <t>2*(2,8+1,5)*4</t>
  </si>
  <si>
    <t>"pa"</t>
  </si>
  <si>
    <t>355</t>
  </si>
  <si>
    <t>771591266</t>
  </si>
  <si>
    <t>Izolace podlahy pod dlažbu těsnícími izolačními pásy s napojením na ukončující profil</t>
  </si>
  <si>
    <t>710</t>
  </si>
  <si>
    <t>771592011</t>
  </si>
  <si>
    <t>Čištění vnitřních ploch po položení dlažby podlah nebo schodišť chemickými prostředky</t>
  </si>
  <si>
    <t>357</t>
  </si>
  <si>
    <t>998771102</t>
  </si>
  <si>
    <t>Přesun hmot pro podlahy z dlaždic stanovený z hmotnosti přesunovaného materiálu vodorovná dopravní vzdálenost do 50 m v objektech výšky přes 6 do 12 m</t>
  </si>
  <si>
    <t>714</t>
  </si>
  <si>
    <t>772</t>
  </si>
  <si>
    <t>Podlahy z kamene</t>
  </si>
  <si>
    <t>772-c1</t>
  </si>
  <si>
    <t>Renovace stávajících kamenných stupňů - dle požadavku viz celý popis C1</t>
  </si>
  <si>
    <t>716</t>
  </si>
  <si>
    <t>"celá skladba požadavků C1"</t>
  </si>
  <si>
    <t>4,65</t>
  </si>
  <si>
    <t>775</t>
  </si>
  <si>
    <t>Podlahy skládané</t>
  </si>
  <si>
    <t>359</t>
  </si>
  <si>
    <t>775591191</t>
  </si>
  <si>
    <t>Ostatní prvky pro plovoucí podlahy montáž podložky vyrovnávací a tlumící</t>
  </si>
  <si>
    <t>718</t>
  </si>
  <si>
    <t xml:space="preserve">Poznámka k souboru cen:_x000d_
Poznámka k souboru cen: 1. V cenách -1191, -1193, -1195 a -1197 nejsou započteny náklady na vyrovnání podkladu převyšující 2 mm. Tyto se oceňují cenami 776 99-01 Vyrovnání podkladu samonivelační stěrkou v části A01 ceníku 776 Podlahy povlakové. </t>
  </si>
  <si>
    <t>61155351</t>
  </si>
  <si>
    <t>podložka izolační z pěnového PE 3mm</t>
  </si>
  <si>
    <t>720</t>
  </si>
  <si>
    <t>361</t>
  </si>
  <si>
    <t>775599110</t>
  </si>
  <si>
    <t>Skládané podlahy - ostatní práce dokončovací pastování</t>
  </si>
  <si>
    <t>722</t>
  </si>
  <si>
    <t xml:space="preserve">Poznámka k souboru cen:_x000d_
Poznámka k souboru cen: 1. V cenách souboru cen 775 59- . . jsou započteny i náklady na dodání materiálu. 2. Vyrovnání podkladu se oceňuje cenami 776 99-01 . . Vyrovnání podkladu samonivelační stěrkou v části A01 ceníku 776 Podlahy povlakové </t>
  </si>
  <si>
    <t>77559-LPP</t>
  </si>
  <si>
    <t>M+D Laminátová podlaha vč. soklování - dle požadavku viz popis LPP</t>
  </si>
  <si>
    <t>724</t>
  </si>
  <si>
    <t>17,98+22,73+22,73+22,73+22,73+17,98</t>
  </si>
  <si>
    <t>20,61+23,48+23,48+23,48+23,48+20,61</t>
  </si>
  <si>
    <t>363</t>
  </si>
  <si>
    <t>998775102</t>
  </si>
  <si>
    <t>Přesun hmot pro podlahy skládané stanovený z hmotnosti přesunovaného materiálu vodorovná dopravní vzdálenost do 50 m v objektech výšky přes 6 do 12 m</t>
  </si>
  <si>
    <t>726</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</si>
  <si>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</si>
  <si>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776</t>
  </si>
  <si>
    <t>Podlahy povlakové</t>
  </si>
  <si>
    <t>776111311</t>
  </si>
  <si>
    <t>Příprava podkladu vysátí podlah</t>
  </si>
  <si>
    <t>728</t>
  </si>
  <si>
    <t xml:space="preserve">Poznámka k souboru cen:_x000d_
Poznámka k souboru cen: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</si>
  <si>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365</t>
  </si>
  <si>
    <t>776121311</t>
  </si>
  <si>
    <t>Příprava podkladu penetrace vodou ředitelná na savý podklad (válečkováním) ředěná v poměru 1:1 podlah</t>
  </si>
  <si>
    <t>730</t>
  </si>
  <si>
    <t>776201812</t>
  </si>
  <si>
    <t>Demontáž povlakových podlahovin lepených ručně s podložkou</t>
  </si>
  <si>
    <t>732</t>
  </si>
  <si>
    <t>11,69+22,73+2,08+2,08+11,48+2,31+11,69</t>
  </si>
  <si>
    <t>12,11+23,48+2,27+2,27+11,9+2,53+12,11</t>
  </si>
  <si>
    <t>367</t>
  </si>
  <si>
    <t>776221111</t>
  </si>
  <si>
    <t>Montáž podlahovin z PVC lepením standardním lepidlem z pásů standardních</t>
  </si>
  <si>
    <t>734</t>
  </si>
  <si>
    <t>5,33+6,58+5,33+6,58</t>
  </si>
  <si>
    <t>5,52+7,0+5,52+7,0</t>
  </si>
  <si>
    <t>284-PVC</t>
  </si>
  <si>
    <t xml:space="preserve">PVC  zátěžová  podlahovina - dle požadavku viz popis PVC</t>
  </si>
  <si>
    <t>736</t>
  </si>
  <si>
    <t>48,86*1,1 "Přepočtené koeficientem množství</t>
  </si>
  <si>
    <t>369</t>
  </si>
  <si>
    <t>776223112</t>
  </si>
  <si>
    <t>Montáž podlahovin z PVC spoj podlah svařováním za studena</t>
  </si>
  <si>
    <t>738</t>
  </si>
  <si>
    <t>776411111</t>
  </si>
  <si>
    <t>Montáž soklíků lepením obvodových, výšky do 80 mm</t>
  </si>
  <si>
    <t>740</t>
  </si>
  <si>
    <t>371</t>
  </si>
  <si>
    <t>28411006</t>
  </si>
  <si>
    <t>lišta soklová PVC samolepící 15x50mm</t>
  </si>
  <si>
    <t>742</t>
  </si>
  <si>
    <t>55*1,02 "Přepočtené koeficientem množství</t>
  </si>
  <si>
    <t>776991121</t>
  </si>
  <si>
    <t>Ostatní práce údržba nových podlahovin po pokládce čištění základní</t>
  </si>
  <si>
    <t>744</t>
  </si>
  <si>
    <t xml:space="preserve">Poznámka k souboru cen:_x000d_
Poznámka k souboru cen: 1. V ceně 776 99-1121 jsou započteny náklady na vysátí podlahy a setření vlhkým mopem. 2. V ceně 776 99-1141 jsou započteny i náklady na dodání pasty. </t>
  </si>
  <si>
    <t>373</t>
  </si>
  <si>
    <t>776991141</t>
  </si>
  <si>
    <t>Ostatní práce údržba nových podlahovin po pokládce pastování a leštění ručně</t>
  </si>
  <si>
    <t>746</t>
  </si>
  <si>
    <t>998776102</t>
  </si>
  <si>
    <t>Přesun hmot pro podlahy povlakové stanovený z hmotnosti přesunovaného materiálu vodorovná dopravní vzdálenost do 50 m v objektech výšky přes 6 do 12 m</t>
  </si>
  <si>
    <t>748</t>
  </si>
  <si>
    <t>781</t>
  </si>
  <si>
    <t>Dokončovací práce - obklady</t>
  </si>
  <si>
    <t>375</t>
  </si>
  <si>
    <t>781111011</t>
  </si>
  <si>
    <t>Příprava podkladu před provedením obkladu oprášení (ometení) stěny</t>
  </si>
  <si>
    <t>750</t>
  </si>
  <si>
    <t xml:space="preserve">Poznámka k souboru cen:_x000d_
Poznámka k souboru cen: 1. V cenách 781 12-1011 až -1015 jsou započteny i náklady na materiál. 2. V cenách 781 15-1011 až -1041 jsou započteny i náklady na materiál. 3. Lokalní vyrovnání podkladu tloušťky vetší než 3 mm se oceňuje cenami souboru cen Vyrovnání podkladu vnitřních omítaných ploch katalogu 801-4 Budovy a haly - opravy a údržba. 4. V cenách 781 16-1011 až -1023 nejsou započteny náklady na materiál, tyto se oceňují ve specifikaci. </t>
  </si>
  <si>
    <t>136,176+19,56</t>
  </si>
  <si>
    <t>781121011</t>
  </si>
  <si>
    <t>Příprava podkladu před provedením obkladu nátěr penetrační na stěnu</t>
  </si>
  <si>
    <t>752</t>
  </si>
  <si>
    <t>377</t>
  </si>
  <si>
    <t>781474115</t>
  </si>
  <si>
    <t>Montáž obkladů vnitřních stěn z dlaždic keramických lepených flexibilním lepidlem maloformátových hladkých přes 22 do 25 ks/m2</t>
  </si>
  <si>
    <t>754</t>
  </si>
  <si>
    <t xml:space="preserve">Poznámka k souboru cen:_x000d_
Poznámka k souboru cen: 1. Položky jsou určeny pro všechny druhy povrchových úprav. </t>
  </si>
  <si>
    <t>2*(1,9+1,73+1,0)*2,05*2</t>
  </si>
  <si>
    <t>2*(2,8+1,5)*2,05*2</t>
  </si>
  <si>
    <t>-0,7*1,7*2</t>
  </si>
  <si>
    <t>59761039</t>
  </si>
  <si>
    <t>obklad keramický hladký přes 22 do 25ks/m2</t>
  </si>
  <si>
    <t>756</t>
  </si>
  <si>
    <t>136,176*1,1 "Přepočtené koeficientem množství</t>
  </si>
  <si>
    <t>379</t>
  </si>
  <si>
    <t>781474117</t>
  </si>
  <si>
    <t>Montáž obkladů vnitřních stěn z dlaždic keramických lepených flexibilním lepidlem maloformátových hladkých přes 35 do 45 ks/m2</t>
  </si>
  <si>
    <t>758</t>
  </si>
  <si>
    <t>(3,25+0,7)*0,6*2</t>
  </si>
  <si>
    <t>(0,7+2,8+0,7)*0,6*2</t>
  </si>
  <si>
    <t>59761255</t>
  </si>
  <si>
    <t>obklad keramický hladký přes 35 do 45ks/m2</t>
  </si>
  <si>
    <t>760</t>
  </si>
  <si>
    <t>19,56*1,1 "Přepočtené koeficientem množství</t>
  </si>
  <si>
    <t>381</t>
  </si>
  <si>
    <t>781477111</t>
  </si>
  <si>
    <t>Montáž obkladů vnitřních stěn z dlaždic keramických Příplatek k cenám za plochu do 10 m2 jednotlivě</t>
  </si>
  <si>
    <t>781494111</t>
  </si>
  <si>
    <t>Obklad - dokončující práce profily ukončovací lepené flexibilním lepidlem rohové</t>
  </si>
  <si>
    <t xml:space="preserve">Poznámka k souboru cen:_x000d_
Poznámka k souboru cen: 1. Množství měrných jednotek u ceny -5185 se stanoví podle počtu řezaných obkladaček, nezávisle na jejich velikosti. 2. Položku -5185 lze použít při nuceném použití jiného nástroje než řezačky. </t>
  </si>
  <si>
    <t>2,05*4</t>
  </si>
  <si>
    <t>383</t>
  </si>
  <si>
    <t>781494511</t>
  </si>
  <si>
    <t>Obklad - dokončující práce profily ukončovací lepené flexibilním lepidlem ukončovací</t>
  </si>
  <si>
    <t>2*(1,9+1,73+1,0)*2</t>
  </si>
  <si>
    <t>2*(2,8+1,5)*2</t>
  </si>
  <si>
    <t>2*0,6*4</t>
  </si>
  <si>
    <t>781495115</t>
  </si>
  <si>
    <t>Obklad - dokončující práce ostatní práce spárování silikonem</t>
  </si>
  <si>
    <t>768</t>
  </si>
  <si>
    <t>385</t>
  </si>
  <si>
    <t>781495211</t>
  </si>
  <si>
    <t>Čištění vnitřních ploch po provedení obkladu stěn chemickými prostředky</t>
  </si>
  <si>
    <t>770</t>
  </si>
  <si>
    <t>781674113</t>
  </si>
  <si>
    <t>Montáž obkladů parapetů z dlaždic keramických lepených flexibilním lepidlem, šířky parapetu přes 150 do 200 mm</t>
  </si>
  <si>
    <t>387</t>
  </si>
  <si>
    <t>774</t>
  </si>
  <si>
    <t>998781102</t>
  </si>
  <si>
    <t>Přesun hmot pro obklady keramické stanovený z hmotnosti přesunovaného materiálu vodorovná dopravní vzdálenost do 50 m v objektech výšky přes 6 do 12 m</t>
  </si>
  <si>
    <t>783</t>
  </si>
  <si>
    <t>Dokončovací práce - nátěry</t>
  </si>
  <si>
    <t>389</t>
  </si>
  <si>
    <t>783201401</t>
  </si>
  <si>
    <t>Příprava podkladu tesařských konstrukcí před provedením nátěru ometení</t>
  </si>
  <si>
    <t>778</t>
  </si>
  <si>
    <t>783213121</t>
  </si>
  <si>
    <t>Napouštěcí nátěr tesařských konstrukcí zabudovaných do konstrukce proti dřevokazným houbám, hmyzu a plísním dvojnásobný syntetický</t>
  </si>
  <si>
    <t>780</t>
  </si>
  <si>
    <t xml:space="preserve">Poznámka k souboru cen:_x000d_
Poznámka k souboru cen: 1. Položky souboru cen jsou určeny pro preventivní nátěr tesařských konstrukcí (např. krovu). 2. Položky jednonásobného nátěru jsou určeny pro ochranu dřeva v interiéru pod lazurovací nebo krycí nátěry. 3. Položky dvojnásobného nátěru jsou určeny pro ochranu dřeva jako samostatného impregnačního nátěru tesařské konstrukce v interéru nebo pro ochranu dřeva pod lazurovací nebo krycí nátěry v exteriéru. </t>
  </si>
  <si>
    <t>391</t>
  </si>
  <si>
    <t>783301311</t>
  </si>
  <si>
    <t>Příprava podkladu zámečnických konstrukcí před provedením nátěru odmaštění odmašťovačem vodou ředitelným</t>
  </si>
  <si>
    <t>782</t>
  </si>
  <si>
    <t>783314101</t>
  </si>
  <si>
    <t>Základní nátěr zámečnických konstrukcí jednonásobný syntetický</t>
  </si>
  <si>
    <t>784</t>
  </si>
  <si>
    <t>393</t>
  </si>
  <si>
    <t>783315101</t>
  </si>
  <si>
    <t>Mezinátěr zámečnických konstrukcí jednonásobný syntetický standardní</t>
  </si>
  <si>
    <t>786</t>
  </si>
  <si>
    <t>783317101</t>
  </si>
  <si>
    <t>Krycí nátěr (email) zámečnických konstrukcí jednonásobný syntetický standardní</t>
  </si>
  <si>
    <t>788</t>
  </si>
  <si>
    <t>395</t>
  </si>
  <si>
    <t>783901453</t>
  </si>
  <si>
    <t>Příprava podkladu betonových podlah před provedením nátěru vysátím</t>
  </si>
  <si>
    <t>790</t>
  </si>
  <si>
    <t>783932163</t>
  </si>
  <si>
    <t>Vyrovnání podkladu betonových podlah v rozsahu opravované plochy, tloušťky do 3 mm modifikovanou cementovou stěrkou přes 10% do 30%</t>
  </si>
  <si>
    <t>792</t>
  </si>
  <si>
    <t>397</t>
  </si>
  <si>
    <t>783943151</t>
  </si>
  <si>
    <t>Penetrační nátěr betonových podlah hladkých (z pohledového nebo gletovaného betonu, stěrky apod.) polyuretanový</t>
  </si>
  <si>
    <t>794</t>
  </si>
  <si>
    <t>783947161</t>
  </si>
  <si>
    <t>Krycí (uzavírací) nátěr betonových podlah dvojnásobný polyuretanový vodou ředitelný</t>
  </si>
  <si>
    <t>796</t>
  </si>
  <si>
    <t>Dokončovací práce - malby a tapety</t>
  </si>
  <si>
    <t>399</t>
  </si>
  <si>
    <t>784181121</t>
  </si>
  <si>
    <t>Penetrace podkladu jednonásobná hloubková v místnostech výšky do 3,80 m</t>
  </si>
  <si>
    <t>798</t>
  </si>
  <si>
    <t>"strop"</t>
  </si>
  <si>
    <t>161,24+27,62</t>
  </si>
  <si>
    <t>140,492</t>
  </si>
  <si>
    <t>784181127</t>
  </si>
  <si>
    <t>Penetrace podkladu jednonásobná hloubková na schodišti o výšce podlaží do 3,80 m</t>
  </si>
  <si>
    <t>800</t>
  </si>
  <si>
    <t>3,0*4,4*3</t>
  </si>
  <si>
    <t>2*(3,0+4,4)*8,75</t>
  </si>
  <si>
    <t>401</t>
  </si>
  <si>
    <t>784221101</t>
  </si>
  <si>
    <t>Malby z malířských směsí otěruvzdorných za sucha dvojnásobné, bílé za sucha otěruvzdorné dobře v místnostech výšky do 3,80 m</t>
  </si>
  <si>
    <t>802</t>
  </si>
  <si>
    <t>1615,832</t>
  </si>
  <si>
    <t>"sdk"</t>
  </si>
  <si>
    <t>34,16*2</t>
  </si>
  <si>
    <t>50,02</t>
  </si>
  <si>
    <t>321,18</t>
  </si>
  <si>
    <t>29,8</t>
  </si>
  <si>
    <t>784221107</t>
  </si>
  <si>
    <t>Malby z malířských směsí otěruvzdorných za sucha dvojnásobné, bílé za sucha otěruvzdorné dobře na schodišti o výšce podlaží do 3,80 m</t>
  </si>
  <si>
    <t>804</t>
  </si>
  <si>
    <t>HZS</t>
  </si>
  <si>
    <t>Hodinové zúčtovací sazby</t>
  </si>
  <si>
    <t>403</t>
  </si>
  <si>
    <t>HZS2491</t>
  </si>
  <si>
    <t>Hodinové zúčtovací sazby profesí PSV zednické výpomoci a pomocné práce PSV dělník zednických výpomocí</t>
  </si>
  <si>
    <t>hod</t>
  </si>
  <si>
    <t>262144</t>
  </si>
  <si>
    <t>806</t>
  </si>
  <si>
    <t>HZS-1</t>
  </si>
  <si>
    <t>Záchytný systém - revize a předání so užívání</t>
  </si>
  <si>
    <t>808</t>
  </si>
  <si>
    <t>01.4 - Soupis prací - tec...</t>
  </si>
  <si>
    <t xml:space="preserve">    721- - Zdravotechnika </t>
  </si>
  <si>
    <t xml:space="preserve">    731- - Ústřední vytápění </t>
  </si>
  <si>
    <t xml:space="preserve">    751 - Vzduchotechnika</t>
  </si>
  <si>
    <t>721-</t>
  </si>
  <si>
    <t xml:space="preserve">Zdravotechnika </t>
  </si>
  <si>
    <t>721</t>
  </si>
  <si>
    <t>Zdravotechnika - viz přiložený samostatný rozpočet</t>
  </si>
  <si>
    <t>kpl</t>
  </si>
  <si>
    <t>731-</t>
  </si>
  <si>
    <t xml:space="preserve">Ústřední vytápění </t>
  </si>
  <si>
    <t>731</t>
  </si>
  <si>
    <t>Vytápění - viz přiložený samostatný rozpočet</t>
  </si>
  <si>
    <t>Elektroinstalace - viz přiložený samostatný rozpočet</t>
  </si>
  <si>
    <t>751</t>
  </si>
  <si>
    <t>Vzduchotechnika</t>
  </si>
  <si>
    <t>Vzduchotechnika - viz přiložený samostatný rozpočet</t>
  </si>
  <si>
    <t>01.11 - Soupis prací - sta..._01</t>
  </si>
  <si>
    <t>01.41 - Soupis prací - tec..._01</t>
  </si>
  <si>
    <t>01.12 - Soupis prací - sta..._02</t>
  </si>
  <si>
    <t>01.42 - Soupis prací - tec..._02</t>
  </si>
  <si>
    <t>02 - SO 02 - Přípojky kan...</t>
  </si>
  <si>
    <t>SO 02 - Přípojky kanalizace, žumpy - viz přiložený samostatný rozpočet</t>
  </si>
  <si>
    <t>03 - SO 03 - STL plynovod...</t>
  </si>
  <si>
    <t>Přípojka plynu - viz přiložený samostatný rozpočet</t>
  </si>
  <si>
    <t>SO 03 - STL plynovodní řad DN 50 - viz přiložený samostatný rozpočet</t>
  </si>
  <si>
    <t>04 - SO 04 - Zpevněné plochy</t>
  </si>
  <si>
    <t>SO 04 Zpevněné plochy - viz přiložený samostatný rozpočet</t>
  </si>
  <si>
    <t>VON - Vedlejší a ostatní ...</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</si>
  <si>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</si>
  <si>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</si>
  <si>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</si>
  <si>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</si>
  <si>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</si>
  <si>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 xml:space="preserve">    VRN9 - Ostatní náklady</t>
  </si>
  <si>
    <t>VRN</t>
  </si>
  <si>
    <t>Vedlejší rozpočtové náklady</t>
  </si>
  <si>
    <t>VRN1</t>
  </si>
  <si>
    <t>Průzkumné, geodetické a projektové práce</t>
  </si>
  <si>
    <t>010001000</t>
  </si>
  <si>
    <t>…</t>
  </si>
  <si>
    <t>VRN3</t>
  </si>
  <si>
    <t>Zařízení staveniště</t>
  </si>
  <si>
    <t>030001000</t>
  </si>
  <si>
    <t>032002000</t>
  </si>
  <si>
    <t>Vybavení staveniště</t>
  </si>
  <si>
    <t>033002000</t>
  </si>
  <si>
    <t>Připojení staveniště na inženýrské sítě</t>
  </si>
  <si>
    <t>039002000</t>
  </si>
  <si>
    <t>Zrušení zařízení staveniště</t>
  </si>
  <si>
    <t>VRN4</t>
  </si>
  <si>
    <t>Inženýrská činnost</t>
  </si>
  <si>
    <t>040001000</t>
  </si>
  <si>
    <t>045002000</t>
  </si>
  <si>
    <t>Kompletační a koordinační činnost</t>
  </si>
  <si>
    <t>VRN7</t>
  </si>
  <si>
    <t>Provozní vlivy</t>
  </si>
  <si>
    <t>071002000</t>
  </si>
  <si>
    <t>Provoz investora, třetích osob</t>
  </si>
  <si>
    <t>VRN9</t>
  </si>
  <si>
    <t>Ostatní náklady</t>
  </si>
  <si>
    <t>090001000</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</si>
</sst>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9" fillId="0" borderId="0" applyNumberFormat="0" applyFill="0" applyBorder="0" applyAlignment="0" applyProtection="0"/>
  </cellStyleXfs>
  <cellXfs count="30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6" fillId="0" borderId="14" xfId="0" applyNumberFormat="1" applyFont="1" applyBorder="1" applyAlignment="1" applyProtection="1">
      <alignment horizontal="right" vertical="center"/>
    </xf>
    <xf numFmtId="4" fontId="16" fillId="0" borderId="0" xfId="0" applyNumberFormat="1" applyFont="1" applyBorder="1" applyAlignment="1" applyProtection="1">
      <alignment horizontal="righ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4" fontId="1" fillId="0" borderId="0" xfId="0" applyNumberFormat="1" applyFont="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4" fontId="33" fillId="0" borderId="12" xfId="0" applyNumberFormat="1" applyFont="1" applyBorder="1" applyAlignment="1" applyProtection="1"/>
    <xf numFmtId="166" fontId="33" fillId="0" borderId="12"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4" fontId="8" fillId="0" borderId="0" xfId="0" applyNumberFormat="1" applyFont="1" applyBorder="1" applyAlignment="1" applyProtection="1"/>
    <xf numFmtId="166" fontId="8" fillId="0" borderId="0" xfId="0" applyNumberFormat="1" applyFont="1" applyBorder="1" applyAlignment="1" applyProtection="1"/>
    <xf numFmtId="0" fontId="8" fillId="0" borderId="15" xfId="0"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4" fontId="24" fillId="0" borderId="0" xfId="0" applyNumberFormat="1" applyFont="1" applyBorder="1" applyAlignment="1" applyProtection="1">
      <alignment vertical="center"/>
    </xf>
    <xf numFmtId="166" fontId="24" fillId="0" borderId="0" xfId="0" applyNumberFormat="1" applyFont="1" applyBorder="1" applyAlignment="1" applyProtection="1">
      <alignment vertical="center"/>
    </xf>
    <xf numFmtId="0" fontId="24" fillId="0" borderId="15" xfId="0" applyFont="1" applyBorder="1" applyAlignment="1" applyProtection="1">
      <alignment horizontal="lef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0" fontId="38" fillId="0" borderId="22" xfId="0" applyFont="1" applyBorder="1" applyAlignment="1" applyProtection="1">
      <alignment vertical="center"/>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4" fontId="24" fillId="0" borderId="20" xfId="0" applyNumberFormat="1" applyFont="1" applyBorder="1" applyAlignment="1" applyProtection="1">
      <alignment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0" fontId="24" fillId="0" borderId="21" xfId="0" applyFont="1" applyBorder="1" applyAlignment="1" applyProtection="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5.83203" style="1" hidden="1" customWidth="1"/>
    <col min="49" max="49" width="25.83203" style="1" hidden="1" customWidth="1"/>
    <col min="50" max="50" width="21.66016" style="1" hidden="1" customWidth="1"/>
    <col min="51" max="51" width="21.66016" style="1" hidden="1" customWidth="1"/>
    <col min="52" max="52" width="25" style="1" hidden="1" customWidth="1"/>
    <col min="53" max="53" width="25" style="1" hidden="1" customWidth="1"/>
    <col min="54" max="54" width="21.66016" style="1" hidden="1" customWidth="1"/>
    <col min="55" max="55" width="19.16016" style="1" hidden="1" customWidth="1"/>
    <col min="56" max="56" width="25" style="1" hidden="1" customWidth="1"/>
    <col min="57" max="57" width="21.66016" style="1" hidden="1" customWidth="1"/>
    <col min="58" max="58" width="19.16016" style="1" hidden="1" customWidth="1"/>
    <col min="59" max="59"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5</v>
      </c>
      <c r="BV1" s="17" t="s">
        <v>6</v>
      </c>
    </row>
    <row r="2" s="1" customFormat="1" ht="36.96" customHeight="1">
      <c r="AR2" s="1"/>
      <c r="AS2" s="1"/>
      <c r="AT2" s="1"/>
      <c r="AU2" s="1"/>
      <c r="AV2" s="1"/>
      <c r="AW2" s="1"/>
      <c r="AX2" s="1"/>
      <c r="AY2" s="1"/>
      <c r="AZ2" s="1"/>
      <c r="BA2" s="1"/>
      <c r="BB2" s="1"/>
      <c r="BC2" s="1"/>
      <c r="BD2" s="1"/>
      <c r="BE2" s="1"/>
      <c r="BF2" s="1"/>
      <c r="BG2" s="1"/>
      <c r="BS2" s="18" t="s">
        <v>7</v>
      </c>
      <c r="BT2" s="18" t="s">
        <v>8</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7</v>
      </c>
      <c r="BT3" s="18" t="s">
        <v>9</v>
      </c>
    </row>
    <row r="4" s="1" customFormat="1" ht="24.96" customHeight="1">
      <c r="B4" s="22"/>
      <c r="C4" s="23"/>
      <c r="D4" s="24" t="s">
        <v>10</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11</v>
      </c>
      <c r="BG4" s="26" t="s">
        <v>12</v>
      </c>
      <c r="BS4" s="18" t="s">
        <v>13</v>
      </c>
    </row>
    <row r="5" s="1" customFormat="1" ht="12" customHeight="1">
      <c r="B5" s="22"/>
      <c r="C5" s="23"/>
      <c r="D5" s="27" t="s">
        <v>14</v>
      </c>
      <c r="E5" s="23"/>
      <c r="F5" s="23"/>
      <c r="G5" s="23"/>
      <c r="H5" s="23"/>
      <c r="I5" s="23"/>
      <c r="J5" s="23"/>
      <c r="K5" s="28" t="s">
        <v>15</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G5" s="29" t="s">
        <v>16</v>
      </c>
      <c r="BS5" s="18" t="s">
        <v>7</v>
      </c>
    </row>
    <row r="6" s="1" customFormat="1" ht="36.96" customHeight="1">
      <c r="B6" s="22"/>
      <c r="C6" s="23"/>
      <c r="D6" s="30" t="s">
        <v>17</v>
      </c>
      <c r="E6" s="23"/>
      <c r="F6" s="23"/>
      <c r="G6" s="23"/>
      <c r="H6" s="23"/>
      <c r="I6" s="23"/>
      <c r="J6" s="23"/>
      <c r="K6" s="31" t="s">
        <v>18</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G6" s="32"/>
      <c r="BS6" s="18" t="s">
        <v>7</v>
      </c>
    </row>
    <row r="7" s="1" customFormat="1" ht="12" customHeight="1">
      <c r="B7" s="22"/>
      <c r="C7" s="23"/>
      <c r="D7" s="33" t="s">
        <v>19</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v>
      </c>
      <c r="AO7" s="23"/>
      <c r="AP7" s="23"/>
      <c r="AQ7" s="23"/>
      <c r="AR7" s="21"/>
      <c r="BG7" s="32"/>
      <c r="BS7" s="18" t="s">
        <v>7</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G8" s="32"/>
      <c r="BS8" s="18" t="s">
        <v>7</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G9" s="32"/>
      <c r="BS9" s="18" t="s">
        <v>7</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1</v>
      </c>
      <c r="AO10" s="23"/>
      <c r="AP10" s="23"/>
      <c r="AQ10" s="23"/>
      <c r="AR10" s="21"/>
      <c r="BG10" s="32"/>
      <c r="BS10" s="18" t="s">
        <v>7</v>
      </c>
    </row>
    <row r="11" s="1" customFormat="1" ht="18.48" customHeight="1">
      <c r="B11" s="22"/>
      <c r="C11" s="23"/>
      <c r="D11" s="23"/>
      <c r="E11" s="28" t="s">
        <v>22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G11" s="32"/>
      <c r="BS11" s="18" t="s">
        <v>7</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G12" s="32"/>
      <c r="BS12" s="18" t="s">
        <v>7</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29</v>
      </c>
      <c r="AO13" s="23"/>
      <c r="AP13" s="23"/>
      <c r="AQ13" s="23"/>
      <c r="AR13" s="21"/>
      <c r="BG13" s="32"/>
      <c r="BS13" s="18" t="s">
        <v>7</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G14" s="32"/>
      <c r="BS14" s="18" t="s">
        <v>7</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G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1</v>
      </c>
      <c r="AO16" s="23"/>
      <c r="AP16" s="23"/>
      <c r="AQ16" s="23"/>
      <c r="AR16" s="21"/>
      <c r="BG16" s="32"/>
      <c r="BS16" s="18" t="s">
        <v>4</v>
      </c>
    </row>
    <row r="17" s="1" customFormat="1" ht="18.48" customHeight="1">
      <c r="B17" s="22"/>
      <c r="C17" s="23"/>
      <c r="D17" s="23"/>
      <c r="E17" s="28" t="s">
        <v>22</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G17" s="32"/>
      <c r="BS17" s="18" t="s">
        <v>5</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G18" s="32"/>
      <c r="BS18" s="18" t="s">
        <v>7</v>
      </c>
    </row>
    <row r="19" s="1" customFormat="1" ht="12" customHeight="1">
      <c r="B19" s="22"/>
      <c r="C19" s="23"/>
      <c r="D19" s="33" t="s">
        <v>31</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v>
      </c>
      <c r="AO19" s="23"/>
      <c r="AP19" s="23"/>
      <c r="AQ19" s="23"/>
      <c r="AR19" s="21"/>
      <c r="BG19" s="32"/>
      <c r="BS19" s="18" t="s">
        <v>7</v>
      </c>
    </row>
    <row r="20" s="1" customFormat="1" ht="18.48" customHeight="1">
      <c r="B20" s="22"/>
      <c r="C20" s="23"/>
      <c r="D20" s="23"/>
      <c r="E20" s="28" t="s">
        <v>22</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G20" s="32"/>
      <c r="BS20" s="18" t="s">
        <v>5</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G21" s="32"/>
    </row>
    <row r="22" s="1" customFormat="1" ht="12" customHeight="1">
      <c r="B22" s="22"/>
      <c r="C22" s="23"/>
      <c r="D22" s="33" t="s">
        <v>32</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G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G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G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G25" s="32"/>
    </row>
    <row r="26" s="2" customFormat="1" ht="25.92" customHeight="1">
      <c r="A26" s="39"/>
      <c r="B26" s="40"/>
      <c r="C26" s="41"/>
      <c r="D26" s="42" t="s">
        <v>33</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G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G27" s="32"/>
    </row>
    <row r="28" s="2" customFormat="1">
      <c r="A28" s="39"/>
      <c r="B28" s="40"/>
      <c r="C28" s="41"/>
      <c r="D28" s="41"/>
      <c r="E28" s="41"/>
      <c r="F28" s="41"/>
      <c r="G28" s="41"/>
      <c r="H28" s="41"/>
      <c r="I28" s="41"/>
      <c r="J28" s="41"/>
      <c r="K28" s="41"/>
      <c r="L28" s="46" t="s">
        <v>34</v>
      </c>
      <c r="M28" s="46"/>
      <c r="N28" s="46"/>
      <c r="O28" s="46"/>
      <c r="P28" s="46"/>
      <c r="Q28" s="41"/>
      <c r="R28" s="41"/>
      <c r="S28" s="41"/>
      <c r="T28" s="41"/>
      <c r="U28" s="41"/>
      <c r="V28" s="41"/>
      <c r="W28" s="46" t="s">
        <v>35</v>
      </c>
      <c r="X28" s="46"/>
      <c r="Y28" s="46"/>
      <c r="Z28" s="46"/>
      <c r="AA28" s="46"/>
      <c r="AB28" s="46"/>
      <c r="AC28" s="46"/>
      <c r="AD28" s="46"/>
      <c r="AE28" s="46"/>
      <c r="AF28" s="41"/>
      <c r="AG28" s="41"/>
      <c r="AH28" s="41"/>
      <c r="AI28" s="41"/>
      <c r="AJ28" s="41"/>
      <c r="AK28" s="46" t="s">
        <v>36</v>
      </c>
      <c r="AL28" s="46"/>
      <c r="AM28" s="46"/>
      <c r="AN28" s="46"/>
      <c r="AO28" s="46"/>
      <c r="AP28" s="41"/>
      <c r="AQ28" s="41"/>
      <c r="AR28" s="45"/>
      <c r="BG28" s="32"/>
    </row>
    <row r="29" s="3" customFormat="1" ht="14.4" customHeight="1">
      <c r="A29" s="3"/>
      <c r="B29" s="47"/>
      <c r="C29" s="48"/>
      <c r="D29" s="33" t="s">
        <v>37</v>
      </c>
      <c r="E29" s="48"/>
      <c r="F29" s="33" t="s">
        <v>38</v>
      </c>
      <c r="G29" s="48"/>
      <c r="H29" s="48"/>
      <c r="I29" s="48"/>
      <c r="J29" s="48"/>
      <c r="K29" s="48"/>
      <c r="L29" s="49">
        <v>0.20999999999999999</v>
      </c>
      <c r="M29" s="48"/>
      <c r="N29" s="48"/>
      <c r="O29" s="48"/>
      <c r="P29" s="48"/>
      <c r="Q29" s="48"/>
      <c r="R29" s="48"/>
      <c r="S29" s="48"/>
      <c r="T29" s="48"/>
      <c r="U29" s="48"/>
      <c r="V29" s="48"/>
      <c r="W29" s="50">
        <f>ROUND(BB94, 2)</f>
        <v>0</v>
      </c>
      <c r="X29" s="48"/>
      <c r="Y29" s="48"/>
      <c r="Z29" s="48"/>
      <c r="AA29" s="48"/>
      <c r="AB29" s="48"/>
      <c r="AC29" s="48"/>
      <c r="AD29" s="48"/>
      <c r="AE29" s="48"/>
      <c r="AF29" s="48"/>
      <c r="AG29" s="48"/>
      <c r="AH29" s="48"/>
      <c r="AI29" s="48"/>
      <c r="AJ29" s="48"/>
      <c r="AK29" s="50">
        <f>ROUND(AX94, 2)</f>
        <v>0</v>
      </c>
      <c r="AL29" s="48"/>
      <c r="AM29" s="48"/>
      <c r="AN29" s="48"/>
      <c r="AO29" s="48"/>
      <c r="AP29" s="48"/>
      <c r="AQ29" s="48"/>
      <c r="AR29" s="51"/>
      <c r="BG29" s="52"/>
    </row>
    <row r="30" s="3" customFormat="1" ht="14.4" customHeight="1">
      <c r="A30" s="3"/>
      <c r="B30" s="47"/>
      <c r="C30" s="48"/>
      <c r="D30" s="48"/>
      <c r="E30" s="48"/>
      <c r="F30" s="33" t="s">
        <v>39</v>
      </c>
      <c r="G30" s="48"/>
      <c r="H30" s="48"/>
      <c r="I30" s="48"/>
      <c r="J30" s="48"/>
      <c r="K30" s="48"/>
      <c r="L30" s="49">
        <v>0.12</v>
      </c>
      <c r="M30" s="48"/>
      <c r="N30" s="48"/>
      <c r="O30" s="48"/>
      <c r="P30" s="48"/>
      <c r="Q30" s="48"/>
      <c r="R30" s="48"/>
      <c r="S30" s="48"/>
      <c r="T30" s="48"/>
      <c r="U30" s="48"/>
      <c r="V30" s="48"/>
      <c r="W30" s="50">
        <f>ROUND(BC94, 2)</f>
        <v>0</v>
      </c>
      <c r="X30" s="48"/>
      <c r="Y30" s="48"/>
      <c r="Z30" s="48"/>
      <c r="AA30" s="48"/>
      <c r="AB30" s="48"/>
      <c r="AC30" s="48"/>
      <c r="AD30" s="48"/>
      <c r="AE30" s="48"/>
      <c r="AF30" s="48"/>
      <c r="AG30" s="48"/>
      <c r="AH30" s="48"/>
      <c r="AI30" s="48"/>
      <c r="AJ30" s="48"/>
      <c r="AK30" s="50">
        <f>ROUND(AY94, 2)</f>
        <v>0</v>
      </c>
      <c r="AL30" s="48"/>
      <c r="AM30" s="48"/>
      <c r="AN30" s="48"/>
      <c r="AO30" s="48"/>
      <c r="AP30" s="48"/>
      <c r="AQ30" s="48"/>
      <c r="AR30" s="51"/>
      <c r="BG30" s="52"/>
    </row>
    <row r="31" hidden="1" s="3" customFormat="1" ht="14.4" customHeight="1">
      <c r="A31" s="3"/>
      <c r="B31" s="47"/>
      <c r="C31" s="48"/>
      <c r="D31" s="48"/>
      <c r="E31" s="48"/>
      <c r="F31" s="33" t="s">
        <v>40</v>
      </c>
      <c r="G31" s="48"/>
      <c r="H31" s="48"/>
      <c r="I31" s="48"/>
      <c r="J31" s="48"/>
      <c r="K31" s="48"/>
      <c r="L31" s="49">
        <v>0.20999999999999999</v>
      </c>
      <c r="M31" s="48"/>
      <c r="N31" s="48"/>
      <c r="O31" s="48"/>
      <c r="P31" s="48"/>
      <c r="Q31" s="48"/>
      <c r="R31" s="48"/>
      <c r="S31" s="48"/>
      <c r="T31" s="48"/>
      <c r="U31" s="48"/>
      <c r="V31" s="48"/>
      <c r="W31" s="50">
        <f>ROUND(BD94, 2)</f>
        <v>0</v>
      </c>
      <c r="X31" s="48"/>
      <c r="Y31" s="48"/>
      <c r="Z31" s="48"/>
      <c r="AA31" s="48"/>
      <c r="AB31" s="48"/>
      <c r="AC31" s="48"/>
      <c r="AD31" s="48"/>
      <c r="AE31" s="48"/>
      <c r="AF31" s="48"/>
      <c r="AG31" s="48"/>
      <c r="AH31" s="48"/>
      <c r="AI31" s="48"/>
      <c r="AJ31" s="48"/>
      <c r="AK31" s="50">
        <v>0</v>
      </c>
      <c r="AL31" s="48"/>
      <c r="AM31" s="48"/>
      <c r="AN31" s="48"/>
      <c r="AO31" s="48"/>
      <c r="AP31" s="48"/>
      <c r="AQ31" s="48"/>
      <c r="AR31" s="51"/>
      <c r="BG31" s="52"/>
    </row>
    <row r="32" hidden="1" s="3" customFormat="1" ht="14.4" customHeight="1">
      <c r="A32" s="3"/>
      <c r="B32" s="47"/>
      <c r="C32" s="48"/>
      <c r="D32" s="48"/>
      <c r="E32" s="48"/>
      <c r="F32" s="33" t="s">
        <v>41</v>
      </c>
      <c r="G32" s="48"/>
      <c r="H32" s="48"/>
      <c r="I32" s="48"/>
      <c r="J32" s="48"/>
      <c r="K32" s="48"/>
      <c r="L32" s="49">
        <v>0.12</v>
      </c>
      <c r="M32" s="48"/>
      <c r="N32" s="48"/>
      <c r="O32" s="48"/>
      <c r="P32" s="48"/>
      <c r="Q32" s="48"/>
      <c r="R32" s="48"/>
      <c r="S32" s="48"/>
      <c r="T32" s="48"/>
      <c r="U32" s="48"/>
      <c r="V32" s="48"/>
      <c r="W32" s="50">
        <f>ROUND(BE94, 2)</f>
        <v>0</v>
      </c>
      <c r="X32" s="48"/>
      <c r="Y32" s="48"/>
      <c r="Z32" s="48"/>
      <c r="AA32" s="48"/>
      <c r="AB32" s="48"/>
      <c r="AC32" s="48"/>
      <c r="AD32" s="48"/>
      <c r="AE32" s="48"/>
      <c r="AF32" s="48"/>
      <c r="AG32" s="48"/>
      <c r="AH32" s="48"/>
      <c r="AI32" s="48"/>
      <c r="AJ32" s="48"/>
      <c r="AK32" s="50">
        <v>0</v>
      </c>
      <c r="AL32" s="48"/>
      <c r="AM32" s="48"/>
      <c r="AN32" s="48"/>
      <c r="AO32" s="48"/>
      <c r="AP32" s="48"/>
      <c r="AQ32" s="48"/>
      <c r="AR32" s="51"/>
      <c r="BG32" s="52"/>
    </row>
    <row r="33" hidden="1" s="3" customFormat="1" ht="14.4" customHeight="1">
      <c r="A33" s="3"/>
      <c r="B33" s="47"/>
      <c r="C33" s="48"/>
      <c r="D33" s="48"/>
      <c r="E33" s="48"/>
      <c r="F33" s="33" t="s">
        <v>42</v>
      </c>
      <c r="G33" s="48"/>
      <c r="H33" s="48"/>
      <c r="I33" s="48"/>
      <c r="J33" s="48"/>
      <c r="K33" s="48"/>
      <c r="L33" s="49">
        <v>0</v>
      </c>
      <c r="M33" s="48"/>
      <c r="N33" s="48"/>
      <c r="O33" s="48"/>
      <c r="P33" s="48"/>
      <c r="Q33" s="48"/>
      <c r="R33" s="48"/>
      <c r="S33" s="48"/>
      <c r="T33" s="48"/>
      <c r="U33" s="48"/>
      <c r="V33" s="48"/>
      <c r="W33" s="50">
        <f>ROUND(BF94, 2)</f>
        <v>0</v>
      </c>
      <c r="X33" s="48"/>
      <c r="Y33" s="48"/>
      <c r="Z33" s="48"/>
      <c r="AA33" s="48"/>
      <c r="AB33" s="48"/>
      <c r="AC33" s="48"/>
      <c r="AD33" s="48"/>
      <c r="AE33" s="48"/>
      <c r="AF33" s="48"/>
      <c r="AG33" s="48"/>
      <c r="AH33" s="48"/>
      <c r="AI33" s="48"/>
      <c r="AJ33" s="48"/>
      <c r="AK33" s="50">
        <v>0</v>
      </c>
      <c r="AL33" s="48"/>
      <c r="AM33" s="48"/>
      <c r="AN33" s="48"/>
      <c r="AO33" s="48"/>
      <c r="AP33" s="48"/>
      <c r="AQ33" s="48"/>
      <c r="AR33" s="51"/>
      <c r="BG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G34" s="32"/>
    </row>
    <row r="35" s="2" customFormat="1" ht="25.92" customHeight="1">
      <c r="A35" s="39"/>
      <c r="B35" s="40"/>
      <c r="C35" s="53"/>
      <c r="D35" s="54" t="s">
        <v>43</v>
      </c>
      <c r="E35" s="55"/>
      <c r="F35" s="55"/>
      <c r="G35" s="55"/>
      <c r="H35" s="55"/>
      <c r="I35" s="55"/>
      <c r="J35" s="55"/>
      <c r="K35" s="55"/>
      <c r="L35" s="55"/>
      <c r="M35" s="55"/>
      <c r="N35" s="55"/>
      <c r="O35" s="55"/>
      <c r="P35" s="55"/>
      <c r="Q35" s="55"/>
      <c r="R35" s="55"/>
      <c r="S35" s="55"/>
      <c r="T35" s="56" t="s">
        <v>44</v>
      </c>
      <c r="U35" s="55"/>
      <c r="V35" s="55"/>
      <c r="W35" s="55"/>
      <c r="X35" s="57" t="s">
        <v>45</v>
      </c>
      <c r="Y35" s="55"/>
      <c r="Z35" s="55"/>
      <c r="AA35" s="55"/>
      <c r="AB35" s="55"/>
      <c r="AC35" s="55"/>
      <c r="AD35" s="55"/>
      <c r="AE35" s="55"/>
      <c r="AF35" s="55"/>
      <c r="AG35" s="55"/>
      <c r="AH35" s="55"/>
      <c r="AI35" s="55"/>
      <c r="AJ35" s="55"/>
      <c r="AK35" s="58">
        <f>SUM(AK26:AK33)</f>
        <v>0</v>
      </c>
      <c r="AL35" s="55"/>
      <c r="AM35" s="55"/>
      <c r="AN35" s="55"/>
      <c r="AO35" s="59"/>
      <c r="AP35" s="53"/>
      <c r="AQ35" s="53"/>
      <c r="AR35" s="45"/>
      <c r="BG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G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G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46</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47</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48</v>
      </c>
      <c r="E60" s="43"/>
      <c r="F60" s="43"/>
      <c r="G60" s="43"/>
      <c r="H60" s="43"/>
      <c r="I60" s="43"/>
      <c r="J60" s="43"/>
      <c r="K60" s="43"/>
      <c r="L60" s="43"/>
      <c r="M60" s="43"/>
      <c r="N60" s="43"/>
      <c r="O60" s="43"/>
      <c r="P60" s="43"/>
      <c r="Q60" s="43"/>
      <c r="R60" s="43"/>
      <c r="S60" s="43"/>
      <c r="T60" s="43"/>
      <c r="U60" s="43"/>
      <c r="V60" s="65" t="s">
        <v>49</v>
      </c>
      <c r="W60" s="43"/>
      <c r="X60" s="43"/>
      <c r="Y60" s="43"/>
      <c r="Z60" s="43"/>
      <c r="AA60" s="43"/>
      <c r="AB60" s="43"/>
      <c r="AC60" s="43"/>
      <c r="AD60" s="43"/>
      <c r="AE60" s="43"/>
      <c r="AF60" s="43"/>
      <c r="AG60" s="43"/>
      <c r="AH60" s="65" t="s">
        <v>48</v>
      </c>
      <c r="AI60" s="43"/>
      <c r="AJ60" s="43"/>
      <c r="AK60" s="43"/>
      <c r="AL60" s="43"/>
      <c r="AM60" s="65" t="s">
        <v>49</v>
      </c>
      <c r="AN60" s="43"/>
      <c r="AO60" s="43"/>
      <c r="AP60" s="41"/>
      <c r="AQ60" s="41"/>
      <c r="AR60" s="45"/>
      <c r="BG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50</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51</v>
      </c>
      <c r="AI64" s="66"/>
      <c r="AJ64" s="66"/>
      <c r="AK64" s="66"/>
      <c r="AL64" s="66"/>
      <c r="AM64" s="66"/>
      <c r="AN64" s="66"/>
      <c r="AO64" s="66"/>
      <c r="AP64" s="41"/>
      <c r="AQ64" s="41"/>
      <c r="AR64" s="45"/>
      <c r="BG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48</v>
      </c>
      <c r="E75" s="43"/>
      <c r="F75" s="43"/>
      <c r="G75" s="43"/>
      <c r="H75" s="43"/>
      <c r="I75" s="43"/>
      <c r="J75" s="43"/>
      <c r="K75" s="43"/>
      <c r="L75" s="43"/>
      <c r="M75" s="43"/>
      <c r="N75" s="43"/>
      <c r="O75" s="43"/>
      <c r="P75" s="43"/>
      <c r="Q75" s="43"/>
      <c r="R75" s="43"/>
      <c r="S75" s="43"/>
      <c r="T75" s="43"/>
      <c r="U75" s="43"/>
      <c r="V75" s="65" t="s">
        <v>49</v>
      </c>
      <c r="W75" s="43"/>
      <c r="X75" s="43"/>
      <c r="Y75" s="43"/>
      <c r="Z75" s="43"/>
      <c r="AA75" s="43"/>
      <c r="AB75" s="43"/>
      <c r="AC75" s="43"/>
      <c r="AD75" s="43"/>
      <c r="AE75" s="43"/>
      <c r="AF75" s="43"/>
      <c r="AG75" s="43"/>
      <c r="AH75" s="65" t="s">
        <v>48</v>
      </c>
      <c r="AI75" s="43"/>
      <c r="AJ75" s="43"/>
      <c r="AK75" s="43"/>
      <c r="AL75" s="43"/>
      <c r="AM75" s="65" t="s">
        <v>49</v>
      </c>
      <c r="AN75" s="43"/>
      <c r="AO75" s="43"/>
      <c r="AP75" s="41"/>
      <c r="AQ75" s="41"/>
      <c r="AR75" s="45"/>
      <c r="BG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G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G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G81" s="39"/>
    </row>
    <row r="82" s="2" customFormat="1" ht="24.96" customHeight="1">
      <c r="A82" s="39"/>
      <c r="B82" s="40"/>
      <c r="C82" s="24" t="s">
        <v>52</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G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G83" s="39"/>
    </row>
    <row r="84" s="4" customFormat="1" ht="12" customHeight="1">
      <c r="A84" s="4"/>
      <c r="B84" s="71"/>
      <c r="C84" s="33" t="s">
        <v>14</v>
      </c>
      <c r="D84" s="72"/>
      <c r="E84" s="72"/>
      <c r="F84" s="72"/>
      <c r="G84" s="72"/>
      <c r="H84" s="72"/>
      <c r="I84" s="72"/>
      <c r="J84" s="72"/>
      <c r="K84" s="72"/>
      <c r="L84" s="72" t="str">
        <f>K5</f>
        <v>IMPORT</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G84" s="4"/>
    </row>
    <row r="85" s="5" customFormat="1" ht="36.96" customHeight="1">
      <c r="A85" s="5"/>
      <c r="B85" s="74"/>
      <c r="C85" s="75" t="s">
        <v>17</v>
      </c>
      <c r="D85" s="76"/>
      <c r="E85" s="76"/>
      <c r="F85" s="76"/>
      <c r="G85" s="76"/>
      <c r="H85" s="76"/>
      <c r="I85" s="76"/>
      <c r="J85" s="76"/>
      <c r="K85" s="76"/>
      <c r="L85" s="77" t="str">
        <f>K6</f>
        <v>I-20002 - Modernizace bytových domů ul. Šenovská 65,67 a 69</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G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G86" s="39"/>
    </row>
    <row r="87" s="2" customFormat="1" ht="12" customHeight="1">
      <c r="A87" s="39"/>
      <c r="B87" s="40"/>
      <c r="C87" s="33" t="s">
        <v>21</v>
      </c>
      <c r="D87" s="41"/>
      <c r="E87" s="41"/>
      <c r="F87" s="41"/>
      <c r="G87" s="41"/>
      <c r="H87" s="41"/>
      <c r="I87" s="41"/>
      <c r="J87" s="41"/>
      <c r="K87" s="41"/>
      <c r="L87" s="79" t="str">
        <f>IF(K8="","",K8)</f>
        <v xml:space="preserve"> </v>
      </c>
      <c r="M87" s="41"/>
      <c r="N87" s="41"/>
      <c r="O87" s="41"/>
      <c r="P87" s="41"/>
      <c r="Q87" s="41"/>
      <c r="R87" s="41"/>
      <c r="S87" s="41"/>
      <c r="T87" s="41"/>
      <c r="U87" s="41"/>
      <c r="V87" s="41"/>
      <c r="W87" s="41"/>
      <c r="X87" s="41"/>
      <c r="Y87" s="41"/>
      <c r="Z87" s="41"/>
      <c r="AA87" s="41"/>
      <c r="AB87" s="41"/>
      <c r="AC87" s="41"/>
      <c r="AD87" s="41"/>
      <c r="AE87" s="41"/>
      <c r="AF87" s="41"/>
      <c r="AG87" s="41"/>
      <c r="AH87" s="41"/>
      <c r="AI87" s="33" t="s">
        <v>23</v>
      </c>
      <c r="AJ87" s="41"/>
      <c r="AK87" s="41"/>
      <c r="AL87" s="41"/>
      <c r="AM87" s="80" t="str">
        <f>IF(AN8= "","",AN8)</f>
        <v>11. 8. 2025</v>
      </c>
      <c r="AN87" s="80"/>
      <c r="AO87" s="41"/>
      <c r="AP87" s="41"/>
      <c r="AQ87" s="41"/>
      <c r="AR87" s="45"/>
      <c r="BG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G88" s="39"/>
    </row>
    <row r="89" s="2" customFormat="1" ht="15.15" customHeight="1">
      <c r="A89" s="39"/>
      <c r="B89" s="40"/>
      <c r="C89" s="33" t="s">
        <v>25</v>
      </c>
      <c r="D89" s="41"/>
      <c r="E89" s="41"/>
      <c r="F89" s="41"/>
      <c r="G89" s="41"/>
      <c r="H89" s="41"/>
      <c r="I89" s="41"/>
      <c r="J89" s="41"/>
      <c r="K89" s="41"/>
      <c r="L89" s="72" t="str">
        <f>IF(E11= "","",E11)</f>
        <v xml:space="preserve"> </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 xml:space="preserve"> </v>
      </c>
      <c r="AN89" s="72"/>
      <c r="AO89" s="72"/>
      <c r="AP89" s="72"/>
      <c r="AQ89" s="41"/>
      <c r="AR89" s="45"/>
      <c r="AS89" s="82" t="s">
        <v>53</v>
      </c>
      <c r="AT89" s="83"/>
      <c r="AU89" s="84"/>
      <c r="AV89" s="84"/>
      <c r="AW89" s="84"/>
      <c r="AX89" s="84"/>
      <c r="AY89" s="84"/>
      <c r="AZ89" s="84"/>
      <c r="BA89" s="84"/>
      <c r="BB89" s="84"/>
      <c r="BC89" s="84"/>
      <c r="BD89" s="84"/>
      <c r="BE89" s="84"/>
      <c r="BF89" s="85"/>
      <c r="BG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31</v>
      </c>
      <c r="AJ90" s="41"/>
      <c r="AK90" s="41"/>
      <c r="AL90" s="41"/>
      <c r="AM90" s="81" t="str">
        <f>IF(E20="","",E20)</f>
        <v xml:space="preserve"> </v>
      </c>
      <c r="AN90" s="72"/>
      <c r="AO90" s="72"/>
      <c r="AP90" s="72"/>
      <c r="AQ90" s="41"/>
      <c r="AR90" s="45"/>
      <c r="AS90" s="86"/>
      <c r="AT90" s="87"/>
      <c r="AU90" s="88"/>
      <c r="AV90" s="88"/>
      <c r="AW90" s="88"/>
      <c r="AX90" s="88"/>
      <c r="AY90" s="88"/>
      <c r="AZ90" s="88"/>
      <c r="BA90" s="88"/>
      <c r="BB90" s="88"/>
      <c r="BC90" s="88"/>
      <c r="BD90" s="88"/>
      <c r="BE90" s="88"/>
      <c r="BF90" s="89"/>
      <c r="BG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2"/>
      <c r="BE91" s="92"/>
      <c r="BF91" s="93"/>
      <c r="BG91" s="39"/>
    </row>
    <row r="92" s="2" customFormat="1" ht="29.28" customHeight="1">
      <c r="A92" s="39"/>
      <c r="B92" s="40"/>
      <c r="C92" s="94" t="s">
        <v>54</v>
      </c>
      <c r="D92" s="95"/>
      <c r="E92" s="95"/>
      <c r="F92" s="95"/>
      <c r="G92" s="95"/>
      <c r="H92" s="96"/>
      <c r="I92" s="97" t="s">
        <v>55</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56</v>
      </c>
      <c r="AH92" s="95"/>
      <c r="AI92" s="95"/>
      <c r="AJ92" s="95"/>
      <c r="AK92" s="95"/>
      <c r="AL92" s="95"/>
      <c r="AM92" s="95"/>
      <c r="AN92" s="97" t="s">
        <v>57</v>
      </c>
      <c r="AO92" s="95"/>
      <c r="AP92" s="99"/>
      <c r="AQ92" s="100" t="s">
        <v>58</v>
      </c>
      <c r="AR92" s="45"/>
      <c r="AS92" s="101" t="s">
        <v>59</v>
      </c>
      <c r="AT92" s="102" t="s">
        <v>60</v>
      </c>
      <c r="AU92" s="102" t="s">
        <v>61</v>
      </c>
      <c r="AV92" s="102" t="s">
        <v>62</v>
      </c>
      <c r="AW92" s="102" t="s">
        <v>63</v>
      </c>
      <c r="AX92" s="102" t="s">
        <v>64</v>
      </c>
      <c r="AY92" s="102" t="s">
        <v>65</v>
      </c>
      <c r="AZ92" s="102" t="s">
        <v>66</v>
      </c>
      <c r="BA92" s="102" t="s">
        <v>67</v>
      </c>
      <c r="BB92" s="102" t="s">
        <v>68</v>
      </c>
      <c r="BC92" s="102" t="s">
        <v>69</v>
      </c>
      <c r="BD92" s="102" t="s">
        <v>70</v>
      </c>
      <c r="BE92" s="102" t="s">
        <v>71</v>
      </c>
      <c r="BF92" s="103" t="s">
        <v>72</v>
      </c>
      <c r="BG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5"/>
      <c r="BE93" s="105"/>
      <c r="BF93" s="106"/>
      <c r="BG93" s="39"/>
    </row>
    <row r="94" s="6" customFormat="1" ht="32.4" customHeight="1">
      <c r="A94" s="6"/>
      <c r="B94" s="107"/>
      <c r="C94" s="108" t="s">
        <v>73</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ROUND(SUM(AG95:AG104),2)</f>
        <v>0</v>
      </c>
      <c r="AH94" s="110"/>
      <c r="AI94" s="110"/>
      <c r="AJ94" s="110"/>
      <c r="AK94" s="110"/>
      <c r="AL94" s="110"/>
      <c r="AM94" s="110"/>
      <c r="AN94" s="111">
        <f>SUM(AG94,AV94)</f>
        <v>0</v>
      </c>
      <c r="AO94" s="111"/>
      <c r="AP94" s="111"/>
      <c r="AQ94" s="112" t="s">
        <v>1</v>
      </c>
      <c r="AR94" s="113"/>
      <c r="AS94" s="114">
        <f>ROUND(SUM(AS95:AS104),2)</f>
        <v>0</v>
      </c>
      <c r="AT94" s="115">
        <f>ROUND(SUM(AT95:AT104),2)</f>
        <v>0</v>
      </c>
      <c r="AU94" s="116">
        <f>ROUND(SUM(AU95:AU104),2)</f>
        <v>0</v>
      </c>
      <c r="AV94" s="116">
        <f>ROUND(SUM(AX94:AY94),2)</f>
        <v>0</v>
      </c>
      <c r="AW94" s="117">
        <f>ROUND(SUM(AW95:AW104),5)</f>
        <v>0</v>
      </c>
      <c r="AX94" s="116">
        <f>ROUND(BB94*L29,2)</f>
        <v>0</v>
      </c>
      <c r="AY94" s="116">
        <f>ROUND(BC94*L30,2)</f>
        <v>0</v>
      </c>
      <c r="AZ94" s="116">
        <f>ROUND(BD94*L29,2)</f>
        <v>0</v>
      </c>
      <c r="BA94" s="116">
        <f>ROUND(BE94*L30,2)</f>
        <v>0</v>
      </c>
      <c r="BB94" s="116">
        <f>ROUND(SUM(BB95:BB104),2)</f>
        <v>0</v>
      </c>
      <c r="BC94" s="116">
        <f>ROUND(SUM(BC95:BC104),2)</f>
        <v>0</v>
      </c>
      <c r="BD94" s="116">
        <f>ROUND(SUM(BD95:BD104),2)</f>
        <v>0</v>
      </c>
      <c r="BE94" s="116">
        <f>ROUND(SUM(BE95:BE104),2)</f>
        <v>0</v>
      </c>
      <c r="BF94" s="118">
        <f>ROUND(SUM(BF95:BF104),2)</f>
        <v>0</v>
      </c>
      <c r="BG94" s="6"/>
      <c r="BS94" s="119" t="s">
        <v>74</v>
      </c>
      <c r="BT94" s="119" t="s">
        <v>75</v>
      </c>
      <c r="BU94" s="120" t="s">
        <v>76</v>
      </c>
      <c r="BV94" s="119" t="s">
        <v>15</v>
      </c>
      <c r="BW94" s="119" t="s">
        <v>6</v>
      </c>
      <c r="BX94" s="119" t="s">
        <v>77</v>
      </c>
      <c r="CL94" s="119" t="s">
        <v>1</v>
      </c>
    </row>
    <row r="95" s="7" customFormat="1" ht="16.5" customHeight="1">
      <c r="A95" s="121" t="s">
        <v>78</v>
      </c>
      <c r="B95" s="122"/>
      <c r="C95" s="123"/>
      <c r="D95" s="124" t="s">
        <v>79</v>
      </c>
      <c r="E95" s="124"/>
      <c r="F95" s="124"/>
      <c r="G95" s="124"/>
      <c r="H95" s="124"/>
      <c r="I95" s="125"/>
      <c r="J95" s="124" t="s">
        <v>80</v>
      </c>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6">
        <f>'01.1 - Soupis prací - sta...'!K32</f>
        <v>0</v>
      </c>
      <c r="AH95" s="125"/>
      <c r="AI95" s="125"/>
      <c r="AJ95" s="125"/>
      <c r="AK95" s="125"/>
      <c r="AL95" s="125"/>
      <c r="AM95" s="125"/>
      <c r="AN95" s="126">
        <f>SUM(AG95,AV95)</f>
        <v>0</v>
      </c>
      <c r="AO95" s="125"/>
      <c r="AP95" s="125"/>
      <c r="AQ95" s="127" t="s">
        <v>81</v>
      </c>
      <c r="AR95" s="128"/>
      <c r="AS95" s="129">
        <f>'01.1 - Soupis prací - sta...'!K30</f>
        <v>0</v>
      </c>
      <c r="AT95" s="130">
        <f>'01.1 - Soupis prací - sta...'!K31</f>
        <v>0</v>
      </c>
      <c r="AU95" s="130">
        <v>0</v>
      </c>
      <c r="AV95" s="130">
        <f>ROUND(SUM(AX95:AY95),2)</f>
        <v>0</v>
      </c>
      <c r="AW95" s="131">
        <f>'01.1 - Soupis prací - sta...'!T147</f>
        <v>0</v>
      </c>
      <c r="AX95" s="130">
        <f>'01.1 - Soupis prací - sta...'!K35</f>
        <v>0</v>
      </c>
      <c r="AY95" s="130">
        <f>'01.1 - Soupis prací - sta...'!K36</f>
        <v>0</v>
      </c>
      <c r="AZ95" s="130">
        <f>'01.1 - Soupis prací - sta...'!K37</f>
        <v>0</v>
      </c>
      <c r="BA95" s="130">
        <f>'01.1 - Soupis prací - sta...'!K38</f>
        <v>0</v>
      </c>
      <c r="BB95" s="130">
        <f>'01.1 - Soupis prací - sta...'!F35</f>
        <v>0</v>
      </c>
      <c r="BC95" s="130">
        <f>'01.1 - Soupis prací - sta...'!F36</f>
        <v>0</v>
      </c>
      <c r="BD95" s="130">
        <f>'01.1 - Soupis prací - sta...'!F37</f>
        <v>0</v>
      </c>
      <c r="BE95" s="130">
        <f>'01.1 - Soupis prací - sta...'!F38</f>
        <v>0</v>
      </c>
      <c r="BF95" s="132">
        <f>'01.1 - Soupis prací - sta...'!F39</f>
        <v>0</v>
      </c>
      <c r="BG95" s="7"/>
      <c r="BT95" s="133" t="s">
        <v>82</v>
      </c>
      <c r="BV95" s="133" t="s">
        <v>15</v>
      </c>
      <c r="BW95" s="133" t="s">
        <v>83</v>
      </c>
      <c r="BX95" s="133" t="s">
        <v>6</v>
      </c>
      <c r="CL95" s="133" t="s">
        <v>1</v>
      </c>
      <c r="CM95" s="133" t="s">
        <v>82</v>
      </c>
    </row>
    <row r="96" s="7" customFormat="1" ht="16.5" customHeight="1">
      <c r="A96" s="121" t="s">
        <v>78</v>
      </c>
      <c r="B96" s="122"/>
      <c r="C96" s="123"/>
      <c r="D96" s="124" t="s">
        <v>84</v>
      </c>
      <c r="E96" s="124"/>
      <c r="F96" s="124"/>
      <c r="G96" s="124"/>
      <c r="H96" s="124"/>
      <c r="I96" s="125"/>
      <c r="J96" s="124" t="s">
        <v>85</v>
      </c>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6">
        <f>'01.4 - Soupis prací - tec...'!K32</f>
        <v>0</v>
      </c>
      <c r="AH96" s="125"/>
      <c r="AI96" s="125"/>
      <c r="AJ96" s="125"/>
      <c r="AK96" s="125"/>
      <c r="AL96" s="125"/>
      <c r="AM96" s="125"/>
      <c r="AN96" s="126">
        <f>SUM(AG96,AV96)</f>
        <v>0</v>
      </c>
      <c r="AO96" s="125"/>
      <c r="AP96" s="125"/>
      <c r="AQ96" s="127" t="s">
        <v>81</v>
      </c>
      <c r="AR96" s="128"/>
      <c r="AS96" s="129">
        <f>'01.4 - Soupis prací - tec...'!K30</f>
        <v>0</v>
      </c>
      <c r="AT96" s="130">
        <f>'01.4 - Soupis prací - tec...'!K31</f>
        <v>0</v>
      </c>
      <c r="AU96" s="130">
        <v>0</v>
      </c>
      <c r="AV96" s="130">
        <f>ROUND(SUM(AX96:AY96),2)</f>
        <v>0</v>
      </c>
      <c r="AW96" s="131">
        <f>'01.4 - Soupis prací - tec...'!T121</f>
        <v>0</v>
      </c>
      <c r="AX96" s="130">
        <f>'01.4 - Soupis prací - tec...'!K35</f>
        <v>0</v>
      </c>
      <c r="AY96" s="130">
        <f>'01.4 - Soupis prací - tec...'!K36</f>
        <v>0</v>
      </c>
      <c r="AZ96" s="130">
        <f>'01.4 - Soupis prací - tec...'!K37</f>
        <v>0</v>
      </c>
      <c r="BA96" s="130">
        <f>'01.4 - Soupis prací - tec...'!K38</f>
        <v>0</v>
      </c>
      <c r="BB96" s="130">
        <f>'01.4 - Soupis prací - tec...'!F35</f>
        <v>0</v>
      </c>
      <c r="BC96" s="130">
        <f>'01.4 - Soupis prací - tec...'!F36</f>
        <v>0</v>
      </c>
      <c r="BD96" s="130">
        <f>'01.4 - Soupis prací - tec...'!F37</f>
        <v>0</v>
      </c>
      <c r="BE96" s="130">
        <f>'01.4 - Soupis prací - tec...'!F38</f>
        <v>0</v>
      </c>
      <c r="BF96" s="132">
        <f>'01.4 - Soupis prací - tec...'!F39</f>
        <v>0</v>
      </c>
      <c r="BG96" s="7"/>
      <c r="BT96" s="133" t="s">
        <v>82</v>
      </c>
      <c r="BV96" s="133" t="s">
        <v>15</v>
      </c>
      <c r="BW96" s="133" t="s">
        <v>86</v>
      </c>
      <c r="BX96" s="133" t="s">
        <v>6</v>
      </c>
      <c r="CL96" s="133" t="s">
        <v>1</v>
      </c>
      <c r="CM96" s="133" t="s">
        <v>82</v>
      </c>
    </row>
    <row r="97" s="7" customFormat="1" ht="16.5" customHeight="1">
      <c r="A97" s="121" t="s">
        <v>78</v>
      </c>
      <c r="B97" s="122"/>
      <c r="C97" s="123"/>
      <c r="D97" s="124" t="s">
        <v>87</v>
      </c>
      <c r="E97" s="124"/>
      <c r="F97" s="124"/>
      <c r="G97" s="124"/>
      <c r="H97" s="124"/>
      <c r="I97" s="125"/>
      <c r="J97" s="124" t="s">
        <v>88</v>
      </c>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6">
        <f>'01.11 - Soupis prací - st...'!K32</f>
        <v>0</v>
      </c>
      <c r="AH97" s="125"/>
      <c r="AI97" s="125"/>
      <c r="AJ97" s="125"/>
      <c r="AK97" s="125"/>
      <c r="AL97" s="125"/>
      <c r="AM97" s="125"/>
      <c r="AN97" s="126">
        <f>SUM(AG97,AV97)</f>
        <v>0</v>
      </c>
      <c r="AO97" s="125"/>
      <c r="AP97" s="125"/>
      <c r="AQ97" s="127" t="s">
        <v>81</v>
      </c>
      <c r="AR97" s="128"/>
      <c r="AS97" s="129">
        <f>'01.11 - Soupis prací - st...'!K30</f>
        <v>0</v>
      </c>
      <c r="AT97" s="130">
        <f>'01.11 - Soupis prací - st...'!K31</f>
        <v>0</v>
      </c>
      <c r="AU97" s="130">
        <v>0</v>
      </c>
      <c r="AV97" s="130">
        <f>ROUND(SUM(AX97:AY97),2)</f>
        <v>0</v>
      </c>
      <c r="AW97" s="131">
        <f>'01.11 - Soupis prací - st...'!T147</f>
        <v>0</v>
      </c>
      <c r="AX97" s="130">
        <f>'01.11 - Soupis prací - st...'!K35</f>
        <v>0</v>
      </c>
      <c r="AY97" s="130">
        <f>'01.11 - Soupis prací - st...'!K36</f>
        <v>0</v>
      </c>
      <c r="AZ97" s="130">
        <f>'01.11 - Soupis prací - st...'!K37</f>
        <v>0</v>
      </c>
      <c r="BA97" s="130">
        <f>'01.11 - Soupis prací - st...'!K38</f>
        <v>0</v>
      </c>
      <c r="BB97" s="130">
        <f>'01.11 - Soupis prací - st...'!F35</f>
        <v>0</v>
      </c>
      <c r="BC97" s="130">
        <f>'01.11 - Soupis prací - st...'!F36</f>
        <v>0</v>
      </c>
      <c r="BD97" s="130">
        <f>'01.11 - Soupis prací - st...'!F37</f>
        <v>0</v>
      </c>
      <c r="BE97" s="130">
        <f>'01.11 - Soupis prací - st...'!F38</f>
        <v>0</v>
      </c>
      <c r="BF97" s="132">
        <f>'01.11 - Soupis prací - st...'!F39</f>
        <v>0</v>
      </c>
      <c r="BG97" s="7"/>
      <c r="BT97" s="133" t="s">
        <v>82</v>
      </c>
      <c r="BV97" s="133" t="s">
        <v>15</v>
      </c>
      <c r="BW97" s="133" t="s">
        <v>89</v>
      </c>
      <c r="BX97" s="133" t="s">
        <v>6</v>
      </c>
      <c r="CL97" s="133" t="s">
        <v>1</v>
      </c>
      <c r="CM97" s="133" t="s">
        <v>82</v>
      </c>
    </row>
    <row r="98" s="7" customFormat="1" ht="16.5" customHeight="1">
      <c r="A98" s="121" t="s">
        <v>78</v>
      </c>
      <c r="B98" s="122"/>
      <c r="C98" s="123"/>
      <c r="D98" s="124" t="s">
        <v>90</v>
      </c>
      <c r="E98" s="124"/>
      <c r="F98" s="124"/>
      <c r="G98" s="124"/>
      <c r="H98" s="124"/>
      <c r="I98" s="125"/>
      <c r="J98" s="124" t="s">
        <v>91</v>
      </c>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6">
        <f>'01.41 - Soupis prací - te...'!K32</f>
        <v>0</v>
      </c>
      <c r="AH98" s="125"/>
      <c r="AI98" s="125"/>
      <c r="AJ98" s="125"/>
      <c r="AK98" s="125"/>
      <c r="AL98" s="125"/>
      <c r="AM98" s="125"/>
      <c r="AN98" s="126">
        <f>SUM(AG98,AV98)</f>
        <v>0</v>
      </c>
      <c r="AO98" s="125"/>
      <c r="AP98" s="125"/>
      <c r="AQ98" s="127" t="s">
        <v>81</v>
      </c>
      <c r="AR98" s="128"/>
      <c r="AS98" s="129">
        <f>'01.41 - Soupis prací - te...'!K30</f>
        <v>0</v>
      </c>
      <c r="AT98" s="130">
        <f>'01.41 - Soupis prací - te...'!K31</f>
        <v>0</v>
      </c>
      <c r="AU98" s="130">
        <v>0</v>
      </c>
      <c r="AV98" s="130">
        <f>ROUND(SUM(AX98:AY98),2)</f>
        <v>0</v>
      </c>
      <c r="AW98" s="131">
        <f>'01.41 - Soupis prací - te...'!T121</f>
        <v>0</v>
      </c>
      <c r="AX98" s="130">
        <f>'01.41 - Soupis prací - te...'!K35</f>
        <v>0</v>
      </c>
      <c r="AY98" s="130">
        <f>'01.41 - Soupis prací - te...'!K36</f>
        <v>0</v>
      </c>
      <c r="AZ98" s="130">
        <f>'01.41 - Soupis prací - te...'!K37</f>
        <v>0</v>
      </c>
      <c r="BA98" s="130">
        <f>'01.41 - Soupis prací - te...'!K38</f>
        <v>0</v>
      </c>
      <c r="BB98" s="130">
        <f>'01.41 - Soupis prací - te...'!F35</f>
        <v>0</v>
      </c>
      <c r="BC98" s="130">
        <f>'01.41 - Soupis prací - te...'!F36</f>
        <v>0</v>
      </c>
      <c r="BD98" s="130">
        <f>'01.41 - Soupis prací - te...'!F37</f>
        <v>0</v>
      </c>
      <c r="BE98" s="130">
        <f>'01.41 - Soupis prací - te...'!F38</f>
        <v>0</v>
      </c>
      <c r="BF98" s="132">
        <f>'01.41 - Soupis prací - te...'!F39</f>
        <v>0</v>
      </c>
      <c r="BG98" s="7"/>
      <c r="BT98" s="133" t="s">
        <v>82</v>
      </c>
      <c r="BV98" s="133" t="s">
        <v>15</v>
      </c>
      <c r="BW98" s="133" t="s">
        <v>92</v>
      </c>
      <c r="BX98" s="133" t="s">
        <v>6</v>
      </c>
      <c r="CL98" s="133" t="s">
        <v>1</v>
      </c>
      <c r="CM98" s="133" t="s">
        <v>82</v>
      </c>
    </row>
    <row r="99" s="7" customFormat="1" ht="16.5" customHeight="1">
      <c r="A99" s="121" t="s">
        <v>78</v>
      </c>
      <c r="B99" s="122"/>
      <c r="C99" s="123"/>
      <c r="D99" s="124" t="s">
        <v>93</v>
      </c>
      <c r="E99" s="124"/>
      <c r="F99" s="124"/>
      <c r="G99" s="124"/>
      <c r="H99" s="124"/>
      <c r="I99" s="125"/>
      <c r="J99" s="124" t="s">
        <v>94</v>
      </c>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6">
        <f>'01.12 - Soupis prací - st...'!K32</f>
        <v>0</v>
      </c>
      <c r="AH99" s="125"/>
      <c r="AI99" s="125"/>
      <c r="AJ99" s="125"/>
      <c r="AK99" s="125"/>
      <c r="AL99" s="125"/>
      <c r="AM99" s="125"/>
      <c r="AN99" s="126">
        <f>SUM(AG99,AV99)</f>
        <v>0</v>
      </c>
      <c r="AO99" s="125"/>
      <c r="AP99" s="125"/>
      <c r="AQ99" s="127" t="s">
        <v>81</v>
      </c>
      <c r="AR99" s="128"/>
      <c r="AS99" s="129">
        <f>'01.12 - Soupis prací - st...'!K30</f>
        <v>0</v>
      </c>
      <c r="AT99" s="130">
        <f>'01.12 - Soupis prací - st...'!K31</f>
        <v>0</v>
      </c>
      <c r="AU99" s="130">
        <v>0</v>
      </c>
      <c r="AV99" s="130">
        <f>ROUND(SUM(AX99:AY99),2)</f>
        <v>0</v>
      </c>
      <c r="AW99" s="131">
        <f>'01.12 - Soupis prací - st...'!T147</f>
        <v>0</v>
      </c>
      <c r="AX99" s="130">
        <f>'01.12 - Soupis prací - st...'!K35</f>
        <v>0</v>
      </c>
      <c r="AY99" s="130">
        <f>'01.12 - Soupis prací - st...'!K36</f>
        <v>0</v>
      </c>
      <c r="AZ99" s="130">
        <f>'01.12 - Soupis prací - st...'!K37</f>
        <v>0</v>
      </c>
      <c r="BA99" s="130">
        <f>'01.12 - Soupis prací - st...'!K38</f>
        <v>0</v>
      </c>
      <c r="BB99" s="130">
        <f>'01.12 - Soupis prací - st...'!F35</f>
        <v>0</v>
      </c>
      <c r="BC99" s="130">
        <f>'01.12 - Soupis prací - st...'!F36</f>
        <v>0</v>
      </c>
      <c r="BD99" s="130">
        <f>'01.12 - Soupis prací - st...'!F37</f>
        <v>0</v>
      </c>
      <c r="BE99" s="130">
        <f>'01.12 - Soupis prací - st...'!F38</f>
        <v>0</v>
      </c>
      <c r="BF99" s="132">
        <f>'01.12 - Soupis prací - st...'!F39</f>
        <v>0</v>
      </c>
      <c r="BG99" s="7"/>
      <c r="BT99" s="133" t="s">
        <v>82</v>
      </c>
      <c r="BV99" s="133" t="s">
        <v>15</v>
      </c>
      <c r="BW99" s="133" t="s">
        <v>95</v>
      </c>
      <c r="BX99" s="133" t="s">
        <v>6</v>
      </c>
      <c r="CL99" s="133" t="s">
        <v>1</v>
      </c>
      <c r="CM99" s="133" t="s">
        <v>82</v>
      </c>
    </row>
    <row r="100" s="7" customFormat="1" ht="16.5" customHeight="1">
      <c r="A100" s="121" t="s">
        <v>78</v>
      </c>
      <c r="B100" s="122"/>
      <c r="C100" s="123"/>
      <c r="D100" s="124" t="s">
        <v>96</v>
      </c>
      <c r="E100" s="124"/>
      <c r="F100" s="124"/>
      <c r="G100" s="124"/>
      <c r="H100" s="124"/>
      <c r="I100" s="125"/>
      <c r="J100" s="124" t="s">
        <v>97</v>
      </c>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6">
        <f>'01.42 - Soupis prací - te...'!K32</f>
        <v>0</v>
      </c>
      <c r="AH100" s="125"/>
      <c r="AI100" s="125"/>
      <c r="AJ100" s="125"/>
      <c r="AK100" s="125"/>
      <c r="AL100" s="125"/>
      <c r="AM100" s="125"/>
      <c r="AN100" s="126">
        <f>SUM(AG100,AV100)</f>
        <v>0</v>
      </c>
      <c r="AO100" s="125"/>
      <c r="AP100" s="125"/>
      <c r="AQ100" s="127" t="s">
        <v>81</v>
      </c>
      <c r="AR100" s="128"/>
      <c r="AS100" s="129">
        <f>'01.42 - Soupis prací - te...'!K30</f>
        <v>0</v>
      </c>
      <c r="AT100" s="130">
        <f>'01.42 - Soupis prací - te...'!K31</f>
        <v>0</v>
      </c>
      <c r="AU100" s="130">
        <v>0</v>
      </c>
      <c r="AV100" s="130">
        <f>ROUND(SUM(AX100:AY100),2)</f>
        <v>0</v>
      </c>
      <c r="AW100" s="131">
        <f>'01.42 - Soupis prací - te...'!T121</f>
        <v>0</v>
      </c>
      <c r="AX100" s="130">
        <f>'01.42 - Soupis prací - te...'!K35</f>
        <v>0</v>
      </c>
      <c r="AY100" s="130">
        <f>'01.42 - Soupis prací - te...'!K36</f>
        <v>0</v>
      </c>
      <c r="AZ100" s="130">
        <f>'01.42 - Soupis prací - te...'!K37</f>
        <v>0</v>
      </c>
      <c r="BA100" s="130">
        <f>'01.42 - Soupis prací - te...'!K38</f>
        <v>0</v>
      </c>
      <c r="BB100" s="130">
        <f>'01.42 - Soupis prací - te...'!F35</f>
        <v>0</v>
      </c>
      <c r="BC100" s="130">
        <f>'01.42 - Soupis prací - te...'!F36</f>
        <v>0</v>
      </c>
      <c r="BD100" s="130">
        <f>'01.42 - Soupis prací - te...'!F37</f>
        <v>0</v>
      </c>
      <c r="BE100" s="130">
        <f>'01.42 - Soupis prací - te...'!F38</f>
        <v>0</v>
      </c>
      <c r="BF100" s="132">
        <f>'01.42 - Soupis prací - te...'!F39</f>
        <v>0</v>
      </c>
      <c r="BG100" s="7"/>
      <c r="BT100" s="133" t="s">
        <v>82</v>
      </c>
      <c r="BV100" s="133" t="s">
        <v>15</v>
      </c>
      <c r="BW100" s="133" t="s">
        <v>98</v>
      </c>
      <c r="BX100" s="133" t="s">
        <v>6</v>
      </c>
      <c r="CL100" s="133" t="s">
        <v>1</v>
      </c>
      <c r="CM100" s="133" t="s">
        <v>82</v>
      </c>
    </row>
    <row r="101" s="7" customFormat="1" ht="16.5" customHeight="1">
      <c r="A101" s="121" t="s">
        <v>78</v>
      </c>
      <c r="B101" s="122"/>
      <c r="C101" s="123"/>
      <c r="D101" s="124" t="s">
        <v>99</v>
      </c>
      <c r="E101" s="124"/>
      <c r="F101" s="124"/>
      <c r="G101" s="124"/>
      <c r="H101" s="124"/>
      <c r="I101" s="125"/>
      <c r="J101" s="124" t="s">
        <v>100</v>
      </c>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6">
        <f>'02 - SO 02 - Přípojky kan...'!K32</f>
        <v>0</v>
      </c>
      <c r="AH101" s="125"/>
      <c r="AI101" s="125"/>
      <c r="AJ101" s="125"/>
      <c r="AK101" s="125"/>
      <c r="AL101" s="125"/>
      <c r="AM101" s="125"/>
      <c r="AN101" s="126">
        <f>SUM(AG101,AV101)</f>
        <v>0</v>
      </c>
      <c r="AO101" s="125"/>
      <c r="AP101" s="125"/>
      <c r="AQ101" s="127" t="s">
        <v>81</v>
      </c>
      <c r="AR101" s="128"/>
      <c r="AS101" s="129">
        <f>'02 - SO 02 - Přípojky kan...'!K30</f>
        <v>0</v>
      </c>
      <c r="AT101" s="130">
        <f>'02 - SO 02 - Přípojky kan...'!K31</f>
        <v>0</v>
      </c>
      <c r="AU101" s="130">
        <v>0</v>
      </c>
      <c r="AV101" s="130">
        <f>ROUND(SUM(AX101:AY101),2)</f>
        <v>0</v>
      </c>
      <c r="AW101" s="131">
        <f>'02 - SO 02 - Přípojky kan...'!T118</f>
        <v>0</v>
      </c>
      <c r="AX101" s="130">
        <f>'02 - SO 02 - Přípojky kan...'!K35</f>
        <v>0</v>
      </c>
      <c r="AY101" s="130">
        <f>'02 - SO 02 - Přípojky kan...'!K36</f>
        <v>0</v>
      </c>
      <c r="AZ101" s="130">
        <f>'02 - SO 02 - Přípojky kan...'!K37</f>
        <v>0</v>
      </c>
      <c r="BA101" s="130">
        <f>'02 - SO 02 - Přípojky kan...'!K38</f>
        <v>0</v>
      </c>
      <c r="BB101" s="130">
        <f>'02 - SO 02 - Přípojky kan...'!F35</f>
        <v>0</v>
      </c>
      <c r="BC101" s="130">
        <f>'02 - SO 02 - Přípojky kan...'!F36</f>
        <v>0</v>
      </c>
      <c r="BD101" s="130">
        <f>'02 - SO 02 - Přípojky kan...'!F37</f>
        <v>0</v>
      </c>
      <c r="BE101" s="130">
        <f>'02 - SO 02 - Přípojky kan...'!F38</f>
        <v>0</v>
      </c>
      <c r="BF101" s="132">
        <f>'02 - SO 02 - Přípojky kan...'!F39</f>
        <v>0</v>
      </c>
      <c r="BG101" s="7"/>
      <c r="BT101" s="133" t="s">
        <v>82</v>
      </c>
      <c r="BV101" s="133" t="s">
        <v>15</v>
      </c>
      <c r="BW101" s="133" t="s">
        <v>101</v>
      </c>
      <c r="BX101" s="133" t="s">
        <v>6</v>
      </c>
      <c r="CL101" s="133" t="s">
        <v>1</v>
      </c>
      <c r="CM101" s="133" t="s">
        <v>102</v>
      </c>
    </row>
    <row r="102" s="7" customFormat="1" ht="16.5" customHeight="1">
      <c r="A102" s="121" t="s">
        <v>78</v>
      </c>
      <c r="B102" s="122"/>
      <c r="C102" s="123"/>
      <c r="D102" s="124" t="s">
        <v>103</v>
      </c>
      <c r="E102" s="124"/>
      <c r="F102" s="124"/>
      <c r="G102" s="124"/>
      <c r="H102" s="124"/>
      <c r="I102" s="125"/>
      <c r="J102" s="124" t="s">
        <v>104</v>
      </c>
      <c r="K102" s="124"/>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6">
        <f>'03 - SO 03 - STL plynovod...'!K32</f>
        <v>0</v>
      </c>
      <c r="AH102" s="125"/>
      <c r="AI102" s="125"/>
      <c r="AJ102" s="125"/>
      <c r="AK102" s="125"/>
      <c r="AL102" s="125"/>
      <c r="AM102" s="125"/>
      <c r="AN102" s="126">
        <f>SUM(AG102,AV102)</f>
        <v>0</v>
      </c>
      <c r="AO102" s="125"/>
      <c r="AP102" s="125"/>
      <c r="AQ102" s="127" t="s">
        <v>81</v>
      </c>
      <c r="AR102" s="128"/>
      <c r="AS102" s="129">
        <f>'03 - SO 03 - STL plynovod...'!K30</f>
        <v>0</v>
      </c>
      <c r="AT102" s="130">
        <f>'03 - SO 03 - STL plynovod...'!K31</f>
        <v>0</v>
      </c>
      <c r="AU102" s="130">
        <v>0</v>
      </c>
      <c r="AV102" s="130">
        <f>ROUND(SUM(AX102:AY102),2)</f>
        <v>0</v>
      </c>
      <c r="AW102" s="131">
        <f>'03 - SO 03 - STL plynovod...'!T118</f>
        <v>0</v>
      </c>
      <c r="AX102" s="130">
        <f>'03 - SO 03 - STL plynovod...'!K35</f>
        <v>0</v>
      </c>
      <c r="AY102" s="130">
        <f>'03 - SO 03 - STL plynovod...'!K36</f>
        <v>0</v>
      </c>
      <c r="AZ102" s="130">
        <f>'03 - SO 03 - STL plynovod...'!K37</f>
        <v>0</v>
      </c>
      <c r="BA102" s="130">
        <f>'03 - SO 03 - STL plynovod...'!K38</f>
        <v>0</v>
      </c>
      <c r="BB102" s="130">
        <f>'03 - SO 03 - STL plynovod...'!F35</f>
        <v>0</v>
      </c>
      <c r="BC102" s="130">
        <f>'03 - SO 03 - STL plynovod...'!F36</f>
        <v>0</v>
      </c>
      <c r="BD102" s="130">
        <f>'03 - SO 03 - STL plynovod...'!F37</f>
        <v>0</v>
      </c>
      <c r="BE102" s="130">
        <f>'03 - SO 03 - STL plynovod...'!F38</f>
        <v>0</v>
      </c>
      <c r="BF102" s="132">
        <f>'03 - SO 03 - STL plynovod...'!F39</f>
        <v>0</v>
      </c>
      <c r="BG102" s="7"/>
      <c r="BT102" s="133" t="s">
        <v>82</v>
      </c>
      <c r="BV102" s="133" t="s">
        <v>15</v>
      </c>
      <c r="BW102" s="133" t="s">
        <v>105</v>
      </c>
      <c r="BX102" s="133" t="s">
        <v>6</v>
      </c>
      <c r="CL102" s="133" t="s">
        <v>1</v>
      </c>
      <c r="CM102" s="133" t="s">
        <v>102</v>
      </c>
    </row>
    <row r="103" s="7" customFormat="1" ht="16.5" customHeight="1">
      <c r="A103" s="121" t="s">
        <v>78</v>
      </c>
      <c r="B103" s="122"/>
      <c r="C103" s="123"/>
      <c r="D103" s="124" t="s">
        <v>106</v>
      </c>
      <c r="E103" s="124"/>
      <c r="F103" s="124"/>
      <c r="G103" s="124"/>
      <c r="H103" s="124"/>
      <c r="I103" s="125"/>
      <c r="J103" s="124" t="s">
        <v>107</v>
      </c>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6">
        <f>'04 - SO 04 - Zpevněné plochy'!K32</f>
        <v>0</v>
      </c>
      <c r="AH103" s="125"/>
      <c r="AI103" s="125"/>
      <c r="AJ103" s="125"/>
      <c r="AK103" s="125"/>
      <c r="AL103" s="125"/>
      <c r="AM103" s="125"/>
      <c r="AN103" s="126">
        <f>SUM(AG103,AV103)</f>
        <v>0</v>
      </c>
      <c r="AO103" s="125"/>
      <c r="AP103" s="125"/>
      <c r="AQ103" s="127" t="s">
        <v>81</v>
      </c>
      <c r="AR103" s="128"/>
      <c r="AS103" s="129">
        <f>'04 - SO 04 - Zpevněné plochy'!K30</f>
        <v>0</v>
      </c>
      <c r="AT103" s="130">
        <f>'04 - SO 04 - Zpevněné plochy'!K31</f>
        <v>0</v>
      </c>
      <c r="AU103" s="130">
        <v>0</v>
      </c>
      <c r="AV103" s="130">
        <f>ROUND(SUM(AX103:AY103),2)</f>
        <v>0</v>
      </c>
      <c r="AW103" s="131">
        <f>'04 - SO 04 - Zpevněné plochy'!T118</f>
        <v>0</v>
      </c>
      <c r="AX103" s="130">
        <f>'04 - SO 04 - Zpevněné plochy'!K35</f>
        <v>0</v>
      </c>
      <c r="AY103" s="130">
        <f>'04 - SO 04 - Zpevněné plochy'!K36</f>
        <v>0</v>
      </c>
      <c r="AZ103" s="130">
        <f>'04 - SO 04 - Zpevněné plochy'!K37</f>
        <v>0</v>
      </c>
      <c r="BA103" s="130">
        <f>'04 - SO 04 - Zpevněné plochy'!K38</f>
        <v>0</v>
      </c>
      <c r="BB103" s="130">
        <f>'04 - SO 04 - Zpevněné plochy'!F35</f>
        <v>0</v>
      </c>
      <c r="BC103" s="130">
        <f>'04 - SO 04 - Zpevněné plochy'!F36</f>
        <v>0</v>
      </c>
      <c r="BD103" s="130">
        <f>'04 - SO 04 - Zpevněné plochy'!F37</f>
        <v>0</v>
      </c>
      <c r="BE103" s="130">
        <f>'04 - SO 04 - Zpevněné plochy'!F38</f>
        <v>0</v>
      </c>
      <c r="BF103" s="132">
        <f>'04 - SO 04 - Zpevněné plochy'!F39</f>
        <v>0</v>
      </c>
      <c r="BG103" s="7"/>
      <c r="BT103" s="133" t="s">
        <v>82</v>
      </c>
      <c r="BV103" s="133" t="s">
        <v>15</v>
      </c>
      <c r="BW103" s="133" t="s">
        <v>108</v>
      </c>
      <c r="BX103" s="133" t="s">
        <v>6</v>
      </c>
      <c r="CL103" s="133" t="s">
        <v>1</v>
      </c>
      <c r="CM103" s="133" t="s">
        <v>102</v>
      </c>
    </row>
    <row r="104" s="7" customFormat="1" ht="16.5" customHeight="1">
      <c r="A104" s="121" t="s">
        <v>78</v>
      </c>
      <c r="B104" s="122"/>
      <c r="C104" s="123"/>
      <c r="D104" s="124" t="s">
        <v>109</v>
      </c>
      <c r="E104" s="124"/>
      <c r="F104" s="124"/>
      <c r="G104" s="124"/>
      <c r="H104" s="124"/>
      <c r="I104" s="125"/>
      <c r="J104" s="124" t="s">
        <v>110</v>
      </c>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6">
        <f>'VON - Vedlejší a ostatní ...'!K32</f>
        <v>0</v>
      </c>
      <c r="AH104" s="125"/>
      <c r="AI104" s="125"/>
      <c r="AJ104" s="125"/>
      <c r="AK104" s="125"/>
      <c r="AL104" s="125"/>
      <c r="AM104" s="125"/>
      <c r="AN104" s="126">
        <f>SUM(AG104,AV104)</f>
        <v>0</v>
      </c>
      <c r="AO104" s="125"/>
      <c r="AP104" s="125"/>
      <c r="AQ104" s="127" t="s">
        <v>81</v>
      </c>
      <c r="AR104" s="128"/>
      <c r="AS104" s="134">
        <f>'VON - Vedlejší a ostatní ...'!K30</f>
        <v>0</v>
      </c>
      <c r="AT104" s="135">
        <f>'VON - Vedlejší a ostatní ...'!K31</f>
        <v>0</v>
      </c>
      <c r="AU104" s="135">
        <v>0</v>
      </c>
      <c r="AV104" s="135">
        <f>ROUND(SUM(AX104:AY104),2)</f>
        <v>0</v>
      </c>
      <c r="AW104" s="136">
        <f>'VON - Vedlejší a ostatní ...'!T122</f>
        <v>0</v>
      </c>
      <c r="AX104" s="135">
        <f>'VON - Vedlejší a ostatní ...'!K35</f>
        <v>0</v>
      </c>
      <c r="AY104" s="135">
        <f>'VON - Vedlejší a ostatní ...'!K36</f>
        <v>0</v>
      </c>
      <c r="AZ104" s="135">
        <f>'VON - Vedlejší a ostatní ...'!K37</f>
        <v>0</v>
      </c>
      <c r="BA104" s="135">
        <f>'VON - Vedlejší a ostatní ...'!K38</f>
        <v>0</v>
      </c>
      <c r="BB104" s="135">
        <f>'VON - Vedlejší a ostatní ...'!F35</f>
        <v>0</v>
      </c>
      <c r="BC104" s="135">
        <f>'VON - Vedlejší a ostatní ...'!F36</f>
        <v>0</v>
      </c>
      <c r="BD104" s="135">
        <f>'VON - Vedlejší a ostatní ...'!F37</f>
        <v>0</v>
      </c>
      <c r="BE104" s="135">
        <f>'VON - Vedlejší a ostatní ...'!F38</f>
        <v>0</v>
      </c>
      <c r="BF104" s="137">
        <f>'VON - Vedlejší a ostatní ...'!F39</f>
        <v>0</v>
      </c>
      <c r="BG104" s="7"/>
      <c r="BT104" s="133" t="s">
        <v>82</v>
      </c>
      <c r="BV104" s="133" t="s">
        <v>15</v>
      </c>
      <c r="BW104" s="133" t="s">
        <v>111</v>
      </c>
      <c r="BX104" s="133" t="s">
        <v>6</v>
      </c>
      <c r="CL104" s="133" t="s">
        <v>1</v>
      </c>
      <c r="CM104" s="133" t="s">
        <v>82</v>
      </c>
    </row>
    <row r="105" s="2" customFormat="1" ht="30" customHeight="1">
      <c r="A105" s="39"/>
      <c r="B105" s="40"/>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5"/>
      <c r="AS105" s="39"/>
      <c r="AT105" s="39"/>
      <c r="AU105" s="39"/>
      <c r="AV105" s="39"/>
      <c r="AW105" s="39"/>
      <c r="AX105" s="39"/>
      <c r="AY105" s="39"/>
      <c r="AZ105" s="39"/>
      <c r="BA105" s="39"/>
      <c r="BB105" s="39"/>
      <c r="BC105" s="39"/>
      <c r="BD105" s="39"/>
      <c r="BE105" s="39"/>
      <c r="BF105" s="39"/>
      <c r="BG105" s="39"/>
    </row>
    <row r="106" s="2" customFormat="1" ht="6.96" customHeight="1">
      <c r="A106" s="39"/>
      <c r="B106" s="67"/>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45"/>
      <c r="AS106" s="39"/>
      <c r="AT106" s="39"/>
      <c r="AU106" s="39"/>
      <c r="AV106" s="39"/>
      <c r="AW106" s="39"/>
      <c r="AX106" s="39"/>
      <c r="AY106" s="39"/>
      <c r="AZ106" s="39"/>
      <c r="BA106" s="39"/>
      <c r="BB106" s="39"/>
      <c r="BC106" s="39"/>
      <c r="BD106" s="39"/>
      <c r="BE106" s="39"/>
      <c r="BF106" s="39"/>
      <c r="BG106" s="39"/>
    </row>
  </sheetData>
  <sheetProtection sheet="1" formatColumns="0" formatRows="0" objects="1" scenarios="1" spinCount="100000" saltValue="HX94sgo205LrGw6Kf8N0bC+nakMXlWdbcRN0QjFT3p6tjyUamWROius4Ouv7wCPY2iNnvODkg1JS8/XKJjznhg==" hashValue="9PD381lGb1MoS3y5qWGRrD9mZm2KfdJWqq3Aa3OdvxwtYWo35Kk+oWbNPx2SA719supwz20wxRQHAeX4jUz27g==" algorithmName="SHA-512" password="CC35"/>
  <mergeCells count="78">
    <mergeCell ref="C92:G92"/>
    <mergeCell ref="D101:H101"/>
    <mergeCell ref="D98:H98"/>
    <mergeCell ref="D95:H95"/>
    <mergeCell ref="D99:H99"/>
    <mergeCell ref="D100:H100"/>
    <mergeCell ref="D96:H96"/>
    <mergeCell ref="D97:H97"/>
    <mergeCell ref="D102:H102"/>
    <mergeCell ref="D103:H103"/>
    <mergeCell ref="D104:H104"/>
    <mergeCell ref="I92:AF92"/>
    <mergeCell ref="J101:AF101"/>
    <mergeCell ref="J100:AF100"/>
    <mergeCell ref="J102:AF102"/>
    <mergeCell ref="J103:AF103"/>
    <mergeCell ref="J99:AF99"/>
    <mergeCell ref="J97:AF97"/>
    <mergeCell ref="J98:AF98"/>
    <mergeCell ref="J104:AF104"/>
    <mergeCell ref="J96:AF96"/>
    <mergeCell ref="J95:AF95"/>
    <mergeCell ref="L85:AJ85"/>
    <mergeCell ref="BG5:BG34"/>
    <mergeCell ref="K5:AJ5"/>
    <mergeCell ref="K6:AJ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G2"/>
    <mergeCell ref="AG103:AM103"/>
    <mergeCell ref="AG102:AM102"/>
    <mergeCell ref="AG92:AM92"/>
    <mergeCell ref="AG100:AM100"/>
    <mergeCell ref="AG95:AM95"/>
    <mergeCell ref="AG99:AM99"/>
    <mergeCell ref="AG101:AM101"/>
    <mergeCell ref="AG97:AM97"/>
    <mergeCell ref="AG104:AM104"/>
    <mergeCell ref="AG96:AM96"/>
    <mergeCell ref="AG98:AM98"/>
    <mergeCell ref="AM87:AN87"/>
    <mergeCell ref="AM89:AP89"/>
    <mergeCell ref="AM90:AP90"/>
    <mergeCell ref="AN104:AP104"/>
    <mergeCell ref="AN103:AP103"/>
    <mergeCell ref="AN97:AP97"/>
    <mergeCell ref="AN92:AP92"/>
    <mergeCell ref="AN102:AP102"/>
    <mergeCell ref="AN101:AP101"/>
    <mergeCell ref="AN96:AP96"/>
    <mergeCell ref="AN100:AP100"/>
    <mergeCell ref="AN98:AP98"/>
    <mergeCell ref="AN99:AP99"/>
    <mergeCell ref="AN95:AP95"/>
    <mergeCell ref="AS89:AT91"/>
    <mergeCell ref="AG94:AM94"/>
    <mergeCell ref="AN94:AP94"/>
  </mergeCells>
  <hyperlinks>
    <hyperlink ref="A95" location="'01.1 - Soupis prací - sta...'!C2" display="/"/>
    <hyperlink ref="A96" location="'01.4 - Soupis prací - tec...'!C2" display="/"/>
    <hyperlink ref="A97" location="'01.11 - Soupis prací - st...'!C2" display="/"/>
    <hyperlink ref="A98" location="'01.41 - Soupis prací - te...'!C2" display="/"/>
    <hyperlink ref="A99" location="'01.12 - Soupis prací - st...'!C2" display="/"/>
    <hyperlink ref="A100" location="'01.42 - Soupis prací - te...'!C2" display="/"/>
    <hyperlink ref="A101" location="'02 - SO 02 - Přípojky kan...'!C2" display="/"/>
    <hyperlink ref="A102" location="'03 - SO 03 - STL plynovod...'!C2" display="/"/>
    <hyperlink ref="A103" location="'04 - SO 04 - Zpevněné plochy'!C2" display="/"/>
    <hyperlink ref="A104" location="'VON - Vedlejší a ostatní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108</v>
      </c>
    </row>
    <row r="3" s="1" customFormat="1" ht="6.96" customHeight="1">
      <c r="B3" s="138"/>
      <c r="C3" s="139"/>
      <c r="D3" s="139"/>
      <c r="E3" s="139"/>
      <c r="F3" s="139"/>
      <c r="G3" s="139"/>
      <c r="H3" s="139"/>
      <c r="I3" s="139"/>
      <c r="J3" s="139"/>
      <c r="K3" s="139"/>
      <c r="L3" s="139"/>
      <c r="M3" s="21"/>
      <c r="AT3" s="18" t="s">
        <v>102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2275</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ROUND(K118,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ROUND((SUM(BE118:BE121)),  2)</f>
        <v>0</v>
      </c>
      <c r="G35" s="39"/>
      <c r="H35" s="39"/>
      <c r="I35" s="157">
        <v>0.20999999999999999</v>
      </c>
      <c r="J35" s="39"/>
      <c r="K35" s="152">
        <f>ROUND(((SUM(BE118:BE121))*I35),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ROUND((SUM(BF118:BF121)),  2)</f>
        <v>0</v>
      </c>
      <c r="G36" s="39"/>
      <c r="H36" s="39"/>
      <c r="I36" s="157">
        <v>0.12</v>
      </c>
      <c r="J36" s="39"/>
      <c r="K36" s="152">
        <f>ROUND(((SUM(BF118:BF121))*I36),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ROUND((SUM(BG118:BG121)),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ROUND((SUM(BH118:BH121)),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ROUND((SUM(BI118:BI121)),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04 - SO 04 - Zpevněné plochy</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Q118</f>
        <v>0</v>
      </c>
      <c r="J96" s="111">
        <f>R118</f>
        <v>0</v>
      </c>
      <c r="K96" s="111">
        <f>K118</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124</v>
      </c>
      <c r="E97" s="184"/>
      <c r="F97" s="184"/>
      <c r="G97" s="184"/>
      <c r="H97" s="184"/>
      <c r="I97" s="185">
        <f>Q119</f>
        <v>0</v>
      </c>
      <c r="J97" s="185">
        <f>R119</f>
        <v>0</v>
      </c>
      <c r="K97" s="185">
        <f>K119</f>
        <v>0</v>
      </c>
      <c r="L97" s="182"/>
      <c r="M97" s="186"/>
      <c r="S97" s="9"/>
      <c r="T97" s="9"/>
      <c r="U97" s="9"/>
      <c r="V97" s="9"/>
      <c r="W97" s="9"/>
      <c r="X97" s="9"/>
      <c r="Y97" s="9"/>
      <c r="Z97" s="9"/>
      <c r="AA97" s="9"/>
      <c r="AB97" s="9"/>
      <c r="AC97" s="9"/>
      <c r="AD97" s="9"/>
      <c r="AE97" s="9"/>
    </row>
    <row r="98" s="10" customFormat="1" ht="19.92" customHeight="1">
      <c r="A98" s="10"/>
      <c r="B98" s="187"/>
      <c r="C98" s="188"/>
      <c r="D98" s="189" t="s">
        <v>130</v>
      </c>
      <c r="E98" s="190"/>
      <c r="F98" s="190"/>
      <c r="G98" s="190"/>
      <c r="H98" s="190"/>
      <c r="I98" s="191">
        <f>Q120</f>
        <v>0</v>
      </c>
      <c r="J98" s="191">
        <f>R120</f>
        <v>0</v>
      </c>
      <c r="K98" s="191">
        <f>K120</f>
        <v>0</v>
      </c>
      <c r="L98" s="188"/>
      <c r="M98" s="192"/>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41"/>
      <c r="M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8"/>
      <c r="M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70"/>
      <c r="M104" s="64"/>
      <c r="S104" s="39"/>
      <c r="T104" s="39"/>
      <c r="U104" s="39"/>
      <c r="V104" s="39"/>
      <c r="W104" s="39"/>
      <c r="X104" s="39"/>
      <c r="Y104" s="39"/>
      <c r="Z104" s="39"/>
      <c r="AA104" s="39"/>
      <c r="AB104" s="39"/>
      <c r="AC104" s="39"/>
      <c r="AD104" s="39"/>
      <c r="AE104" s="39"/>
    </row>
    <row r="105" s="2" customFormat="1" ht="24.96" customHeight="1">
      <c r="A105" s="39"/>
      <c r="B105" s="40"/>
      <c r="C105" s="24" t="s">
        <v>155</v>
      </c>
      <c r="D105" s="41"/>
      <c r="E105" s="41"/>
      <c r="F105" s="41"/>
      <c r="G105" s="41"/>
      <c r="H105" s="41"/>
      <c r="I105" s="41"/>
      <c r="J105" s="41"/>
      <c r="K105" s="41"/>
      <c r="L105" s="41"/>
      <c r="M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41"/>
      <c r="M106" s="64"/>
      <c r="S106" s="39"/>
      <c r="T106" s="39"/>
      <c r="U106" s="39"/>
      <c r="V106" s="39"/>
      <c r="W106" s="39"/>
      <c r="X106" s="39"/>
      <c r="Y106" s="39"/>
      <c r="Z106" s="39"/>
      <c r="AA106" s="39"/>
      <c r="AB106" s="39"/>
      <c r="AC106" s="39"/>
      <c r="AD106" s="39"/>
      <c r="AE106" s="39"/>
    </row>
    <row r="107" s="2" customFormat="1" ht="12" customHeight="1">
      <c r="A107" s="39"/>
      <c r="B107" s="40"/>
      <c r="C107" s="33" t="s">
        <v>17</v>
      </c>
      <c r="D107" s="41"/>
      <c r="E107" s="41"/>
      <c r="F107" s="41"/>
      <c r="G107" s="41"/>
      <c r="H107" s="41"/>
      <c r="I107" s="41"/>
      <c r="J107" s="41"/>
      <c r="K107" s="41"/>
      <c r="L107" s="41"/>
      <c r="M107" s="64"/>
      <c r="S107" s="39"/>
      <c r="T107" s="39"/>
      <c r="U107" s="39"/>
      <c r="V107" s="39"/>
      <c r="W107" s="39"/>
      <c r="X107" s="39"/>
      <c r="Y107" s="39"/>
      <c r="Z107" s="39"/>
      <c r="AA107" s="39"/>
      <c r="AB107" s="39"/>
      <c r="AC107" s="39"/>
      <c r="AD107" s="39"/>
      <c r="AE107" s="39"/>
    </row>
    <row r="108" s="2" customFormat="1" ht="16.5" customHeight="1">
      <c r="A108" s="39"/>
      <c r="B108" s="40"/>
      <c r="C108" s="41"/>
      <c r="D108" s="41"/>
      <c r="E108" s="176" t="str">
        <f>E7</f>
        <v>I-20002 - Modernizace bytových domů ul. Šenovská 65,67 a 69</v>
      </c>
      <c r="F108" s="33"/>
      <c r="G108" s="33"/>
      <c r="H108" s="33"/>
      <c r="I108" s="41"/>
      <c r="J108" s="41"/>
      <c r="K108" s="41"/>
      <c r="L108" s="41"/>
      <c r="M108" s="64"/>
      <c r="S108" s="39"/>
      <c r="T108" s="39"/>
      <c r="U108" s="39"/>
      <c r="V108" s="39"/>
      <c r="W108" s="39"/>
      <c r="X108" s="39"/>
      <c r="Y108" s="39"/>
      <c r="Z108" s="39"/>
      <c r="AA108" s="39"/>
      <c r="AB108" s="39"/>
      <c r="AC108" s="39"/>
      <c r="AD108" s="39"/>
      <c r="AE108" s="39"/>
    </row>
    <row r="109" s="2" customFormat="1" ht="12" customHeight="1">
      <c r="A109" s="39"/>
      <c r="B109" s="40"/>
      <c r="C109" s="33" t="s">
        <v>113</v>
      </c>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04 - SO 04 - Zpevněné plochy</v>
      </c>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41"/>
      <c r="M111" s="64"/>
      <c r="S111" s="39"/>
      <c r="T111" s="39"/>
      <c r="U111" s="39"/>
      <c r="V111" s="39"/>
      <c r="W111" s="39"/>
      <c r="X111" s="39"/>
      <c r="Y111" s="39"/>
      <c r="Z111" s="39"/>
      <c r="AA111" s="39"/>
      <c r="AB111" s="39"/>
      <c r="AC111" s="39"/>
      <c r="AD111" s="39"/>
      <c r="AE111" s="39"/>
    </row>
    <row r="112" s="2" customFormat="1" ht="12" customHeight="1">
      <c r="A112" s="39"/>
      <c r="B112" s="40"/>
      <c r="C112" s="33" t="s">
        <v>21</v>
      </c>
      <c r="D112" s="41"/>
      <c r="E112" s="41"/>
      <c r="F112" s="28" t="str">
        <f>F12</f>
        <v xml:space="preserve"> </v>
      </c>
      <c r="G112" s="41"/>
      <c r="H112" s="41"/>
      <c r="I112" s="33" t="s">
        <v>23</v>
      </c>
      <c r="J112" s="80" t="str">
        <f>IF(J12="","",J12)</f>
        <v>11. 8. 2025</v>
      </c>
      <c r="K112" s="41"/>
      <c r="L112" s="41"/>
      <c r="M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15.15" customHeight="1">
      <c r="A114" s="39"/>
      <c r="B114" s="40"/>
      <c r="C114" s="33" t="s">
        <v>25</v>
      </c>
      <c r="D114" s="41"/>
      <c r="E114" s="41"/>
      <c r="F114" s="28" t="str">
        <f>E15</f>
        <v xml:space="preserve"> </v>
      </c>
      <c r="G114" s="41"/>
      <c r="H114" s="41"/>
      <c r="I114" s="33" t="s">
        <v>30</v>
      </c>
      <c r="J114" s="37" t="str">
        <f>E21</f>
        <v xml:space="preserve"> </v>
      </c>
      <c r="K114" s="41"/>
      <c r="L114" s="41"/>
      <c r="M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31</v>
      </c>
      <c r="J115" s="37" t="str">
        <f>E24</f>
        <v xml:space="preserve"> </v>
      </c>
      <c r="K115" s="41"/>
      <c r="L115" s="41"/>
      <c r="M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41"/>
      <c r="M116" s="64"/>
      <c r="S116" s="39"/>
      <c r="T116" s="39"/>
      <c r="U116" s="39"/>
      <c r="V116" s="39"/>
      <c r="W116" s="39"/>
      <c r="X116" s="39"/>
      <c r="Y116" s="39"/>
      <c r="Z116" s="39"/>
      <c r="AA116" s="39"/>
      <c r="AB116" s="39"/>
      <c r="AC116" s="39"/>
      <c r="AD116" s="39"/>
      <c r="AE116" s="39"/>
    </row>
    <row r="117" s="11" customFormat="1" ht="29.28" customHeight="1">
      <c r="A117" s="193"/>
      <c r="B117" s="194"/>
      <c r="C117" s="195" t="s">
        <v>156</v>
      </c>
      <c r="D117" s="196" t="s">
        <v>58</v>
      </c>
      <c r="E117" s="196" t="s">
        <v>54</v>
      </c>
      <c r="F117" s="196" t="s">
        <v>55</v>
      </c>
      <c r="G117" s="196" t="s">
        <v>157</v>
      </c>
      <c r="H117" s="196" t="s">
        <v>158</v>
      </c>
      <c r="I117" s="196" t="s">
        <v>159</v>
      </c>
      <c r="J117" s="196" t="s">
        <v>160</v>
      </c>
      <c r="K117" s="197" t="s">
        <v>121</v>
      </c>
      <c r="L117" s="198" t="s">
        <v>161</v>
      </c>
      <c r="M117" s="199"/>
      <c r="N117" s="101" t="s">
        <v>1</v>
      </c>
      <c r="O117" s="102" t="s">
        <v>37</v>
      </c>
      <c r="P117" s="102" t="s">
        <v>162</v>
      </c>
      <c r="Q117" s="102" t="s">
        <v>163</v>
      </c>
      <c r="R117" s="102" t="s">
        <v>164</v>
      </c>
      <c r="S117" s="102" t="s">
        <v>165</v>
      </c>
      <c r="T117" s="102" t="s">
        <v>166</v>
      </c>
      <c r="U117" s="102" t="s">
        <v>167</v>
      </c>
      <c r="V117" s="102" t="s">
        <v>168</v>
      </c>
      <c r="W117" s="102" t="s">
        <v>169</v>
      </c>
      <c r="X117" s="102" t="s">
        <v>170</v>
      </c>
      <c r="Y117" s="103" t="s">
        <v>171</v>
      </c>
      <c r="Z117" s="193"/>
      <c r="AA117" s="193"/>
      <c r="AB117" s="193"/>
      <c r="AC117" s="193"/>
      <c r="AD117" s="193"/>
      <c r="AE117" s="193"/>
    </row>
    <row r="118" s="2" customFormat="1" ht="22.8" customHeight="1">
      <c r="A118" s="39"/>
      <c r="B118" s="40"/>
      <c r="C118" s="108" t="s">
        <v>172</v>
      </c>
      <c r="D118" s="41"/>
      <c r="E118" s="41"/>
      <c r="F118" s="41"/>
      <c r="G118" s="41"/>
      <c r="H118" s="41"/>
      <c r="I118" s="41"/>
      <c r="J118" s="41"/>
      <c r="K118" s="200">
        <f>BK118</f>
        <v>0</v>
      </c>
      <c r="L118" s="41"/>
      <c r="M118" s="45"/>
      <c r="N118" s="104"/>
      <c r="O118" s="201"/>
      <c r="P118" s="105"/>
      <c r="Q118" s="202">
        <f>Q119</f>
        <v>0</v>
      </c>
      <c r="R118" s="202">
        <f>R119</f>
        <v>0</v>
      </c>
      <c r="S118" s="105"/>
      <c r="T118" s="203">
        <f>T119</f>
        <v>0</v>
      </c>
      <c r="U118" s="105"/>
      <c r="V118" s="203">
        <f>V119</f>
        <v>0</v>
      </c>
      <c r="W118" s="105"/>
      <c r="X118" s="203">
        <f>X119</f>
        <v>0</v>
      </c>
      <c r="Y118" s="106"/>
      <c r="Z118" s="39"/>
      <c r="AA118" s="39"/>
      <c r="AB118" s="39"/>
      <c r="AC118" s="39"/>
      <c r="AD118" s="39"/>
      <c r="AE118" s="39"/>
      <c r="AT118" s="18" t="s">
        <v>74</v>
      </c>
      <c r="AU118" s="18" t="s">
        <v>123</v>
      </c>
      <c r="BK118" s="204">
        <f>BK119</f>
        <v>0</v>
      </c>
    </row>
    <row r="119" s="12" customFormat="1" ht="25.92" customHeight="1">
      <c r="A119" s="12"/>
      <c r="B119" s="205"/>
      <c r="C119" s="206"/>
      <c r="D119" s="207" t="s">
        <v>74</v>
      </c>
      <c r="E119" s="208" t="s">
        <v>173</v>
      </c>
      <c r="F119" s="208" t="s">
        <v>174</v>
      </c>
      <c r="G119" s="206"/>
      <c r="H119" s="206"/>
      <c r="I119" s="209"/>
      <c r="J119" s="209"/>
      <c r="K119" s="210">
        <f>BK119</f>
        <v>0</v>
      </c>
      <c r="L119" s="206"/>
      <c r="M119" s="211"/>
      <c r="N119" s="212"/>
      <c r="O119" s="213"/>
      <c r="P119" s="213"/>
      <c r="Q119" s="214">
        <f>Q120</f>
        <v>0</v>
      </c>
      <c r="R119" s="214">
        <f>R120</f>
        <v>0</v>
      </c>
      <c r="S119" s="213"/>
      <c r="T119" s="215">
        <f>T120</f>
        <v>0</v>
      </c>
      <c r="U119" s="213"/>
      <c r="V119" s="215">
        <f>V120</f>
        <v>0</v>
      </c>
      <c r="W119" s="213"/>
      <c r="X119" s="215">
        <f>X120</f>
        <v>0</v>
      </c>
      <c r="Y119" s="216"/>
      <c r="Z119" s="12"/>
      <c r="AA119" s="12"/>
      <c r="AB119" s="12"/>
      <c r="AC119" s="12"/>
      <c r="AD119" s="12"/>
      <c r="AE119" s="12"/>
      <c r="AR119" s="217" t="s">
        <v>82</v>
      </c>
      <c r="AT119" s="218" t="s">
        <v>74</v>
      </c>
      <c r="AU119" s="218" t="s">
        <v>75</v>
      </c>
      <c r="AY119" s="217" t="s">
        <v>175</v>
      </c>
      <c r="BK119" s="219">
        <f>BK120</f>
        <v>0</v>
      </c>
    </row>
    <row r="120" s="12" customFormat="1" ht="22.8" customHeight="1">
      <c r="A120" s="12"/>
      <c r="B120" s="205"/>
      <c r="C120" s="206"/>
      <c r="D120" s="207" t="s">
        <v>74</v>
      </c>
      <c r="E120" s="220" t="s">
        <v>207</v>
      </c>
      <c r="F120" s="220" t="s">
        <v>514</v>
      </c>
      <c r="G120" s="206"/>
      <c r="H120" s="206"/>
      <c r="I120" s="209"/>
      <c r="J120" s="209"/>
      <c r="K120" s="221">
        <f>BK120</f>
        <v>0</v>
      </c>
      <c r="L120" s="206"/>
      <c r="M120" s="211"/>
      <c r="N120" s="212"/>
      <c r="O120" s="213"/>
      <c r="P120" s="213"/>
      <c r="Q120" s="214">
        <f>Q121</f>
        <v>0</v>
      </c>
      <c r="R120" s="214">
        <f>R121</f>
        <v>0</v>
      </c>
      <c r="S120" s="213"/>
      <c r="T120" s="215">
        <f>T121</f>
        <v>0</v>
      </c>
      <c r="U120" s="213"/>
      <c r="V120" s="215">
        <f>V121</f>
        <v>0</v>
      </c>
      <c r="W120" s="213"/>
      <c r="X120" s="215">
        <f>X121</f>
        <v>0</v>
      </c>
      <c r="Y120" s="216"/>
      <c r="Z120" s="12"/>
      <c r="AA120" s="12"/>
      <c r="AB120" s="12"/>
      <c r="AC120" s="12"/>
      <c r="AD120" s="12"/>
      <c r="AE120" s="12"/>
      <c r="AR120" s="217" t="s">
        <v>82</v>
      </c>
      <c r="AT120" s="218" t="s">
        <v>74</v>
      </c>
      <c r="AU120" s="218" t="s">
        <v>82</v>
      </c>
      <c r="AY120" s="217" t="s">
        <v>175</v>
      </c>
      <c r="BK120" s="219">
        <f>BK121</f>
        <v>0</v>
      </c>
    </row>
    <row r="121" s="2" customFormat="1" ht="24.15" customHeight="1">
      <c r="A121" s="39"/>
      <c r="B121" s="40"/>
      <c r="C121" s="222" t="s">
        <v>82</v>
      </c>
      <c r="D121" s="222" t="s">
        <v>177</v>
      </c>
      <c r="E121" s="223" t="s">
        <v>441</v>
      </c>
      <c r="F121" s="224" t="s">
        <v>2276</v>
      </c>
      <c r="G121" s="225" t="s">
        <v>2257</v>
      </c>
      <c r="H121" s="226">
        <v>1</v>
      </c>
      <c r="I121" s="227"/>
      <c r="J121" s="227"/>
      <c r="K121" s="228">
        <f>ROUND(P121*H121,2)</f>
        <v>0</v>
      </c>
      <c r="L121" s="229"/>
      <c r="M121" s="45"/>
      <c r="N121" s="295" t="s">
        <v>1</v>
      </c>
      <c r="O121" s="296" t="s">
        <v>38</v>
      </c>
      <c r="P121" s="297">
        <f>I121+J121</f>
        <v>0</v>
      </c>
      <c r="Q121" s="297">
        <f>ROUND(I121*H121,2)</f>
        <v>0</v>
      </c>
      <c r="R121" s="297">
        <f>ROUND(J121*H121,2)</f>
        <v>0</v>
      </c>
      <c r="S121" s="298"/>
      <c r="T121" s="299">
        <f>S121*H121</f>
        <v>0</v>
      </c>
      <c r="U121" s="299">
        <v>0</v>
      </c>
      <c r="V121" s="299">
        <f>U121*H121</f>
        <v>0</v>
      </c>
      <c r="W121" s="299">
        <v>0</v>
      </c>
      <c r="X121" s="299">
        <f>W121*H121</f>
        <v>0</v>
      </c>
      <c r="Y121" s="300" t="s">
        <v>1</v>
      </c>
      <c r="Z121" s="39"/>
      <c r="AA121" s="39"/>
      <c r="AB121" s="39"/>
      <c r="AC121" s="39"/>
      <c r="AD121" s="39"/>
      <c r="AE121" s="39"/>
      <c r="AR121" s="235" t="s">
        <v>181</v>
      </c>
      <c r="AT121" s="235" t="s">
        <v>177</v>
      </c>
      <c r="AU121" s="235" t="s">
        <v>102</v>
      </c>
      <c r="AY121" s="18" t="s">
        <v>175</v>
      </c>
      <c r="BE121" s="236">
        <f>IF(O121="základní",K121,0)</f>
        <v>0</v>
      </c>
      <c r="BF121" s="236">
        <f>IF(O121="snížená",K121,0)</f>
        <v>0</v>
      </c>
      <c r="BG121" s="236">
        <f>IF(O121="zákl. přenesená",K121,0)</f>
        <v>0</v>
      </c>
      <c r="BH121" s="236">
        <f>IF(O121="sníž. přenesená",K121,0)</f>
        <v>0</v>
      </c>
      <c r="BI121" s="236">
        <f>IF(O121="nulová",K121,0)</f>
        <v>0</v>
      </c>
      <c r="BJ121" s="18" t="s">
        <v>82</v>
      </c>
      <c r="BK121" s="236">
        <f>ROUND(P121*H121,2)</f>
        <v>0</v>
      </c>
      <c r="BL121" s="18" t="s">
        <v>181</v>
      </c>
      <c r="BM121" s="235" t="s">
        <v>102</v>
      </c>
    </row>
    <row r="122" s="2" customFormat="1" ht="6.96" customHeight="1">
      <c r="A122" s="39"/>
      <c r="B122" s="67"/>
      <c r="C122" s="68"/>
      <c r="D122" s="68"/>
      <c r="E122" s="68"/>
      <c r="F122" s="68"/>
      <c r="G122" s="68"/>
      <c r="H122" s="68"/>
      <c r="I122" s="68"/>
      <c r="J122" s="68"/>
      <c r="K122" s="68"/>
      <c r="L122" s="68"/>
      <c r="M122" s="45"/>
      <c r="N122" s="39"/>
      <c r="P122" s="39"/>
      <c r="Q122" s="39"/>
      <c r="R122" s="39"/>
      <c r="S122" s="39"/>
      <c r="T122" s="39"/>
      <c r="U122" s="39"/>
      <c r="V122" s="39"/>
      <c r="W122" s="39"/>
      <c r="X122" s="39"/>
      <c r="Y122" s="39"/>
      <c r="Z122" s="39"/>
      <c r="AA122" s="39"/>
      <c r="AB122" s="39"/>
      <c r="AC122" s="39"/>
      <c r="AD122" s="39"/>
      <c r="AE122" s="39"/>
    </row>
  </sheetData>
  <sheetProtection sheet="1" autoFilter="0" formatColumns="0" formatRows="0" objects="1" scenarios="1" spinCount="100000" saltValue="gkMzCwmRG96xVEBSDCL2KoG8c6hRBoDLlQfqWwSoNjq1y/cbdkQjLN4Qp6FuIrbwjaV7mJuCMmskBgbLDLVUSw==" hashValue="Vc2xhoLkG/xdVIJDUGLTw+j/SSa7CgmkhPUyhLTLueWoR0CECRaM8OSoJQfgAJmpWOyupR+GyIbbiOKnOqC3og==" algorithmName="SHA-512" password="CC35"/>
  <autoFilter ref="C117:L121"/>
  <mergeCells count="9">
    <mergeCell ref="E7:H7"/>
    <mergeCell ref="E9:H9"/>
    <mergeCell ref="E18:H18"/>
    <mergeCell ref="E27:H27"/>
    <mergeCell ref="E85:H85"/>
    <mergeCell ref="E87:H87"/>
    <mergeCell ref="E108:H108"/>
    <mergeCell ref="E110:H110"/>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111</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2277</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ROUND(K122,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ROUND((SUM(BE122:BE137)),  2)</f>
        <v>0</v>
      </c>
      <c r="G35" s="39"/>
      <c r="H35" s="39"/>
      <c r="I35" s="157">
        <v>0.20999999999999999</v>
      </c>
      <c r="J35" s="39"/>
      <c r="K35" s="152">
        <f>ROUND(((SUM(BE122:BE137))*I35),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ROUND((SUM(BF122:BF137)),  2)</f>
        <v>0</v>
      </c>
      <c r="G36" s="39"/>
      <c r="H36" s="39"/>
      <c r="I36" s="157">
        <v>0.12</v>
      </c>
      <c r="J36" s="39"/>
      <c r="K36" s="152">
        <f>ROUND(((SUM(BF122:BF137))*I36),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ROUND((SUM(BG122:BG137)),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ROUND((SUM(BH122:BH137)),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ROUND((SUM(BI122:BI137)),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VON - Vedlejší a ostatní ...</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Q122</f>
        <v>0</v>
      </c>
      <c r="J96" s="111">
        <f>R122</f>
        <v>0</v>
      </c>
      <c r="K96" s="111">
        <f>K122</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2278</v>
      </c>
      <c r="E97" s="184"/>
      <c r="F97" s="184"/>
      <c r="G97" s="184"/>
      <c r="H97" s="184"/>
      <c r="I97" s="185">
        <f>Q123</f>
        <v>0</v>
      </c>
      <c r="J97" s="185">
        <f>R123</f>
        <v>0</v>
      </c>
      <c r="K97" s="185">
        <f>K123</f>
        <v>0</v>
      </c>
      <c r="L97" s="182"/>
      <c r="M97" s="186"/>
      <c r="S97" s="9"/>
      <c r="T97" s="9"/>
      <c r="U97" s="9"/>
      <c r="V97" s="9"/>
      <c r="W97" s="9"/>
      <c r="X97" s="9"/>
      <c r="Y97" s="9"/>
      <c r="Z97" s="9"/>
      <c r="AA97" s="9"/>
      <c r="AB97" s="9"/>
      <c r="AC97" s="9"/>
      <c r="AD97" s="9"/>
      <c r="AE97" s="9"/>
    </row>
    <row r="98" s="10" customFormat="1" ht="19.92" customHeight="1">
      <c r="A98" s="10"/>
      <c r="B98" s="187"/>
      <c r="C98" s="188"/>
      <c r="D98" s="189" t="s">
        <v>2279</v>
      </c>
      <c r="E98" s="190"/>
      <c r="F98" s="190"/>
      <c r="G98" s="190"/>
      <c r="H98" s="190"/>
      <c r="I98" s="191">
        <f>Q124</f>
        <v>0</v>
      </c>
      <c r="J98" s="191">
        <f>R124</f>
        <v>0</v>
      </c>
      <c r="K98" s="191">
        <f>K124</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2280</v>
      </c>
      <c r="E99" s="190"/>
      <c r="F99" s="190"/>
      <c r="G99" s="190"/>
      <c r="H99" s="190"/>
      <c r="I99" s="191">
        <f>Q126</f>
        <v>0</v>
      </c>
      <c r="J99" s="191">
        <f>R126</f>
        <v>0</v>
      </c>
      <c r="K99" s="191">
        <f>K126</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2281</v>
      </c>
      <c r="E100" s="190"/>
      <c r="F100" s="190"/>
      <c r="G100" s="190"/>
      <c r="H100" s="190"/>
      <c r="I100" s="191">
        <f>Q131</f>
        <v>0</v>
      </c>
      <c r="J100" s="191">
        <f>R131</f>
        <v>0</v>
      </c>
      <c r="K100" s="191">
        <f>K131</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2282</v>
      </c>
      <c r="E101" s="190"/>
      <c r="F101" s="190"/>
      <c r="G101" s="190"/>
      <c r="H101" s="190"/>
      <c r="I101" s="191">
        <f>Q134</f>
        <v>0</v>
      </c>
      <c r="J101" s="191">
        <f>R134</f>
        <v>0</v>
      </c>
      <c r="K101" s="191">
        <f>K134</f>
        <v>0</v>
      </c>
      <c r="L101" s="188"/>
      <c r="M101" s="192"/>
      <c r="S101" s="10"/>
      <c r="T101" s="10"/>
      <c r="U101" s="10"/>
      <c r="V101" s="10"/>
      <c r="W101" s="10"/>
      <c r="X101" s="10"/>
      <c r="Y101" s="10"/>
      <c r="Z101" s="10"/>
      <c r="AA101" s="10"/>
      <c r="AB101" s="10"/>
      <c r="AC101" s="10"/>
      <c r="AD101" s="10"/>
      <c r="AE101" s="10"/>
    </row>
    <row r="102" s="10" customFormat="1" ht="19.92" customHeight="1">
      <c r="A102" s="10"/>
      <c r="B102" s="187"/>
      <c r="C102" s="188"/>
      <c r="D102" s="189" t="s">
        <v>2283</v>
      </c>
      <c r="E102" s="190"/>
      <c r="F102" s="190"/>
      <c r="G102" s="190"/>
      <c r="H102" s="190"/>
      <c r="I102" s="191">
        <f>Q136</f>
        <v>0</v>
      </c>
      <c r="J102" s="191">
        <f>R136</f>
        <v>0</v>
      </c>
      <c r="K102" s="191">
        <f>K136</f>
        <v>0</v>
      </c>
      <c r="L102" s="188"/>
      <c r="M102" s="192"/>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41"/>
      <c r="M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8"/>
      <c r="M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70"/>
      <c r="M108" s="64"/>
      <c r="S108" s="39"/>
      <c r="T108" s="39"/>
      <c r="U108" s="39"/>
      <c r="V108" s="39"/>
      <c r="W108" s="39"/>
      <c r="X108" s="39"/>
      <c r="Y108" s="39"/>
      <c r="Z108" s="39"/>
      <c r="AA108" s="39"/>
      <c r="AB108" s="39"/>
      <c r="AC108" s="39"/>
      <c r="AD108" s="39"/>
      <c r="AE108" s="39"/>
    </row>
    <row r="109" s="2" customFormat="1" ht="24.96" customHeight="1">
      <c r="A109" s="39"/>
      <c r="B109" s="40"/>
      <c r="C109" s="24" t="s">
        <v>155</v>
      </c>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12" customHeight="1">
      <c r="A111" s="39"/>
      <c r="B111" s="40"/>
      <c r="C111" s="33" t="s">
        <v>17</v>
      </c>
      <c r="D111" s="41"/>
      <c r="E111" s="41"/>
      <c r="F111" s="41"/>
      <c r="G111" s="41"/>
      <c r="H111" s="41"/>
      <c r="I111" s="41"/>
      <c r="J111" s="41"/>
      <c r="K111" s="41"/>
      <c r="L111" s="41"/>
      <c r="M111" s="64"/>
      <c r="S111" s="39"/>
      <c r="T111" s="39"/>
      <c r="U111" s="39"/>
      <c r="V111" s="39"/>
      <c r="W111" s="39"/>
      <c r="X111" s="39"/>
      <c r="Y111" s="39"/>
      <c r="Z111" s="39"/>
      <c r="AA111" s="39"/>
      <c r="AB111" s="39"/>
      <c r="AC111" s="39"/>
      <c r="AD111" s="39"/>
      <c r="AE111" s="39"/>
    </row>
    <row r="112" s="2" customFormat="1" ht="16.5" customHeight="1">
      <c r="A112" s="39"/>
      <c r="B112" s="40"/>
      <c r="C112" s="41"/>
      <c r="D112" s="41"/>
      <c r="E112" s="176" t="str">
        <f>E7</f>
        <v>I-20002 - Modernizace bytových domů ul. Šenovská 65,67 a 69</v>
      </c>
      <c r="F112" s="33"/>
      <c r="G112" s="33"/>
      <c r="H112" s="33"/>
      <c r="I112" s="41"/>
      <c r="J112" s="41"/>
      <c r="K112" s="41"/>
      <c r="L112" s="41"/>
      <c r="M112" s="64"/>
      <c r="S112" s="39"/>
      <c r="T112" s="39"/>
      <c r="U112" s="39"/>
      <c r="V112" s="39"/>
      <c r="W112" s="39"/>
      <c r="X112" s="39"/>
      <c r="Y112" s="39"/>
      <c r="Z112" s="39"/>
      <c r="AA112" s="39"/>
      <c r="AB112" s="39"/>
      <c r="AC112" s="39"/>
      <c r="AD112" s="39"/>
      <c r="AE112" s="39"/>
    </row>
    <row r="113" s="2" customFormat="1" ht="12" customHeight="1">
      <c r="A113" s="39"/>
      <c r="B113" s="40"/>
      <c r="C113" s="33" t="s">
        <v>113</v>
      </c>
      <c r="D113" s="41"/>
      <c r="E113" s="41"/>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VON - Vedlejší a ostatní ...</v>
      </c>
      <c r="F114" s="41"/>
      <c r="G114" s="41"/>
      <c r="H114" s="41"/>
      <c r="I114" s="41"/>
      <c r="J114" s="41"/>
      <c r="K114" s="41"/>
      <c r="L114" s="41"/>
      <c r="M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41"/>
      <c r="M115" s="64"/>
      <c r="S115" s="39"/>
      <c r="T115" s="39"/>
      <c r="U115" s="39"/>
      <c r="V115" s="39"/>
      <c r="W115" s="39"/>
      <c r="X115" s="39"/>
      <c r="Y115" s="39"/>
      <c r="Z115" s="39"/>
      <c r="AA115" s="39"/>
      <c r="AB115" s="39"/>
      <c r="AC115" s="39"/>
      <c r="AD115" s="39"/>
      <c r="AE115" s="39"/>
    </row>
    <row r="116" s="2" customFormat="1" ht="12" customHeight="1">
      <c r="A116" s="39"/>
      <c r="B116" s="40"/>
      <c r="C116" s="33" t="s">
        <v>21</v>
      </c>
      <c r="D116" s="41"/>
      <c r="E116" s="41"/>
      <c r="F116" s="28" t="str">
        <f>F12</f>
        <v xml:space="preserve"> </v>
      </c>
      <c r="G116" s="41"/>
      <c r="H116" s="41"/>
      <c r="I116" s="33" t="s">
        <v>23</v>
      </c>
      <c r="J116" s="80" t="str">
        <f>IF(J12="","",J12)</f>
        <v>11. 8. 2025</v>
      </c>
      <c r="K116" s="41"/>
      <c r="L116" s="41"/>
      <c r="M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41"/>
      <c r="M117" s="64"/>
      <c r="S117" s="39"/>
      <c r="T117" s="39"/>
      <c r="U117" s="39"/>
      <c r="V117" s="39"/>
      <c r="W117" s="39"/>
      <c r="X117" s="39"/>
      <c r="Y117" s="39"/>
      <c r="Z117" s="39"/>
      <c r="AA117" s="39"/>
      <c r="AB117" s="39"/>
      <c r="AC117" s="39"/>
      <c r="AD117" s="39"/>
      <c r="AE117" s="39"/>
    </row>
    <row r="118" s="2" customFormat="1" ht="15.15" customHeight="1">
      <c r="A118" s="39"/>
      <c r="B118" s="40"/>
      <c r="C118" s="33" t="s">
        <v>25</v>
      </c>
      <c r="D118" s="41"/>
      <c r="E118" s="41"/>
      <c r="F118" s="28" t="str">
        <f>E15</f>
        <v xml:space="preserve"> </v>
      </c>
      <c r="G118" s="41"/>
      <c r="H118" s="41"/>
      <c r="I118" s="33" t="s">
        <v>30</v>
      </c>
      <c r="J118" s="37" t="str">
        <f>E21</f>
        <v xml:space="preserve"> </v>
      </c>
      <c r="K118" s="41"/>
      <c r="L118" s="41"/>
      <c r="M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31</v>
      </c>
      <c r="J119" s="37" t="str">
        <f>E24</f>
        <v xml:space="preserve"> </v>
      </c>
      <c r="K119" s="41"/>
      <c r="L119" s="41"/>
      <c r="M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41"/>
      <c r="M120" s="64"/>
      <c r="S120" s="39"/>
      <c r="T120" s="39"/>
      <c r="U120" s="39"/>
      <c r="V120" s="39"/>
      <c r="W120" s="39"/>
      <c r="X120" s="39"/>
      <c r="Y120" s="39"/>
      <c r="Z120" s="39"/>
      <c r="AA120" s="39"/>
      <c r="AB120" s="39"/>
      <c r="AC120" s="39"/>
      <c r="AD120" s="39"/>
      <c r="AE120" s="39"/>
    </row>
    <row r="121" s="11" customFormat="1" ht="29.28" customHeight="1">
      <c r="A121" s="193"/>
      <c r="B121" s="194"/>
      <c r="C121" s="195" t="s">
        <v>156</v>
      </c>
      <c r="D121" s="196" t="s">
        <v>58</v>
      </c>
      <c r="E121" s="196" t="s">
        <v>54</v>
      </c>
      <c r="F121" s="196" t="s">
        <v>55</v>
      </c>
      <c r="G121" s="196" t="s">
        <v>157</v>
      </c>
      <c r="H121" s="196" t="s">
        <v>158</v>
      </c>
      <c r="I121" s="196" t="s">
        <v>159</v>
      </c>
      <c r="J121" s="196" t="s">
        <v>160</v>
      </c>
      <c r="K121" s="197" t="s">
        <v>121</v>
      </c>
      <c r="L121" s="198" t="s">
        <v>161</v>
      </c>
      <c r="M121" s="199"/>
      <c r="N121" s="101" t="s">
        <v>1</v>
      </c>
      <c r="O121" s="102" t="s">
        <v>37</v>
      </c>
      <c r="P121" s="102" t="s">
        <v>162</v>
      </c>
      <c r="Q121" s="102" t="s">
        <v>163</v>
      </c>
      <c r="R121" s="102" t="s">
        <v>164</v>
      </c>
      <c r="S121" s="102" t="s">
        <v>165</v>
      </c>
      <c r="T121" s="102" t="s">
        <v>166</v>
      </c>
      <c r="U121" s="102" t="s">
        <v>167</v>
      </c>
      <c r="V121" s="102" t="s">
        <v>168</v>
      </c>
      <c r="W121" s="102" t="s">
        <v>169</v>
      </c>
      <c r="X121" s="102" t="s">
        <v>170</v>
      </c>
      <c r="Y121" s="103" t="s">
        <v>171</v>
      </c>
      <c r="Z121" s="193"/>
      <c r="AA121" s="193"/>
      <c r="AB121" s="193"/>
      <c r="AC121" s="193"/>
      <c r="AD121" s="193"/>
      <c r="AE121" s="193"/>
    </row>
    <row r="122" s="2" customFormat="1" ht="22.8" customHeight="1">
      <c r="A122" s="39"/>
      <c r="B122" s="40"/>
      <c r="C122" s="108" t="s">
        <v>172</v>
      </c>
      <c r="D122" s="41"/>
      <c r="E122" s="41"/>
      <c r="F122" s="41"/>
      <c r="G122" s="41"/>
      <c r="H122" s="41"/>
      <c r="I122" s="41"/>
      <c r="J122" s="41"/>
      <c r="K122" s="200">
        <f>BK122</f>
        <v>0</v>
      </c>
      <c r="L122" s="41"/>
      <c r="M122" s="45"/>
      <c r="N122" s="104"/>
      <c r="O122" s="201"/>
      <c r="P122" s="105"/>
      <c r="Q122" s="202">
        <f>Q123</f>
        <v>0</v>
      </c>
      <c r="R122" s="202">
        <f>R123</f>
        <v>0</v>
      </c>
      <c r="S122" s="105"/>
      <c r="T122" s="203">
        <f>T123</f>
        <v>0</v>
      </c>
      <c r="U122" s="105"/>
      <c r="V122" s="203">
        <f>V123</f>
        <v>0</v>
      </c>
      <c r="W122" s="105"/>
      <c r="X122" s="203">
        <f>X123</f>
        <v>0</v>
      </c>
      <c r="Y122" s="106"/>
      <c r="Z122" s="39"/>
      <c r="AA122" s="39"/>
      <c r="AB122" s="39"/>
      <c r="AC122" s="39"/>
      <c r="AD122" s="39"/>
      <c r="AE122" s="39"/>
      <c r="AT122" s="18" t="s">
        <v>74</v>
      </c>
      <c r="AU122" s="18" t="s">
        <v>123</v>
      </c>
      <c r="BK122" s="204">
        <f>BK123</f>
        <v>0</v>
      </c>
    </row>
    <row r="123" s="12" customFormat="1" ht="25.92" customHeight="1">
      <c r="A123" s="12"/>
      <c r="B123" s="205"/>
      <c r="C123" s="206"/>
      <c r="D123" s="207" t="s">
        <v>74</v>
      </c>
      <c r="E123" s="208" t="s">
        <v>2284</v>
      </c>
      <c r="F123" s="208" t="s">
        <v>2285</v>
      </c>
      <c r="G123" s="206"/>
      <c r="H123" s="206"/>
      <c r="I123" s="209"/>
      <c r="J123" s="209"/>
      <c r="K123" s="210">
        <f>BK123</f>
        <v>0</v>
      </c>
      <c r="L123" s="206"/>
      <c r="M123" s="211"/>
      <c r="N123" s="212"/>
      <c r="O123" s="213"/>
      <c r="P123" s="213"/>
      <c r="Q123" s="214">
        <f>Q124+Q126+Q131+Q134+Q136</f>
        <v>0</v>
      </c>
      <c r="R123" s="214">
        <f>R124+R126+R131+R134+R136</f>
        <v>0</v>
      </c>
      <c r="S123" s="213"/>
      <c r="T123" s="215">
        <f>T124+T126+T131+T134+T136</f>
        <v>0</v>
      </c>
      <c r="U123" s="213"/>
      <c r="V123" s="215">
        <f>V124+V126+V131+V134+V136</f>
        <v>0</v>
      </c>
      <c r="W123" s="213"/>
      <c r="X123" s="215">
        <f>X124+X126+X131+X134+X136</f>
        <v>0</v>
      </c>
      <c r="Y123" s="216"/>
      <c r="Z123" s="12"/>
      <c r="AA123" s="12"/>
      <c r="AB123" s="12"/>
      <c r="AC123" s="12"/>
      <c r="AD123" s="12"/>
      <c r="AE123" s="12"/>
      <c r="AR123" s="217" t="s">
        <v>207</v>
      </c>
      <c r="AT123" s="218" t="s">
        <v>74</v>
      </c>
      <c r="AU123" s="218" t="s">
        <v>75</v>
      </c>
      <c r="AY123" s="217" t="s">
        <v>175</v>
      </c>
      <c r="BK123" s="219">
        <f>BK124+BK126+BK131+BK134+BK136</f>
        <v>0</v>
      </c>
    </row>
    <row r="124" s="12" customFormat="1" ht="22.8" customHeight="1">
      <c r="A124" s="12"/>
      <c r="B124" s="205"/>
      <c r="C124" s="206"/>
      <c r="D124" s="207" t="s">
        <v>74</v>
      </c>
      <c r="E124" s="220" t="s">
        <v>2286</v>
      </c>
      <c r="F124" s="220" t="s">
        <v>2287</v>
      </c>
      <c r="G124" s="206"/>
      <c r="H124" s="206"/>
      <c r="I124" s="209"/>
      <c r="J124" s="209"/>
      <c r="K124" s="221">
        <f>BK124</f>
        <v>0</v>
      </c>
      <c r="L124" s="206"/>
      <c r="M124" s="211"/>
      <c r="N124" s="212"/>
      <c r="O124" s="213"/>
      <c r="P124" s="213"/>
      <c r="Q124" s="214">
        <f>Q125</f>
        <v>0</v>
      </c>
      <c r="R124" s="214">
        <f>R125</f>
        <v>0</v>
      </c>
      <c r="S124" s="213"/>
      <c r="T124" s="215">
        <f>T125</f>
        <v>0</v>
      </c>
      <c r="U124" s="213"/>
      <c r="V124" s="215">
        <f>V125</f>
        <v>0</v>
      </c>
      <c r="W124" s="213"/>
      <c r="X124" s="215">
        <f>X125</f>
        <v>0</v>
      </c>
      <c r="Y124" s="216"/>
      <c r="Z124" s="12"/>
      <c r="AA124" s="12"/>
      <c r="AB124" s="12"/>
      <c r="AC124" s="12"/>
      <c r="AD124" s="12"/>
      <c r="AE124" s="12"/>
      <c r="AR124" s="217" t="s">
        <v>207</v>
      </c>
      <c r="AT124" s="218" t="s">
        <v>74</v>
      </c>
      <c r="AU124" s="218" t="s">
        <v>82</v>
      </c>
      <c r="AY124" s="217" t="s">
        <v>175</v>
      </c>
      <c r="BK124" s="219">
        <f>BK125</f>
        <v>0</v>
      </c>
    </row>
    <row r="125" s="2" customFormat="1" ht="16.5" customHeight="1">
      <c r="A125" s="39"/>
      <c r="B125" s="40"/>
      <c r="C125" s="222" t="s">
        <v>82</v>
      </c>
      <c r="D125" s="222" t="s">
        <v>177</v>
      </c>
      <c r="E125" s="223" t="s">
        <v>2288</v>
      </c>
      <c r="F125" s="224" t="s">
        <v>2287</v>
      </c>
      <c r="G125" s="225" t="s">
        <v>2289</v>
      </c>
      <c r="H125" s="226">
        <v>1</v>
      </c>
      <c r="I125" s="227"/>
      <c r="J125" s="227"/>
      <c r="K125" s="228">
        <f>ROUND(P125*H125,2)</f>
        <v>0</v>
      </c>
      <c r="L125" s="229"/>
      <c r="M125" s="45"/>
      <c r="N125" s="230" t="s">
        <v>1</v>
      </c>
      <c r="O125" s="231" t="s">
        <v>39</v>
      </c>
      <c r="P125" s="232">
        <f>I125+J125</f>
        <v>0</v>
      </c>
      <c r="Q125" s="232">
        <f>ROUND(I125*H125,2)</f>
        <v>0</v>
      </c>
      <c r="R125" s="232">
        <f>ROUND(J125*H125,2)</f>
        <v>0</v>
      </c>
      <c r="S125" s="92"/>
      <c r="T125" s="233">
        <f>S125*H125</f>
        <v>0</v>
      </c>
      <c r="U125" s="233">
        <v>0</v>
      </c>
      <c r="V125" s="233">
        <f>U125*H125</f>
        <v>0</v>
      </c>
      <c r="W125" s="233">
        <v>0</v>
      </c>
      <c r="X125" s="233">
        <f>W125*H125</f>
        <v>0</v>
      </c>
      <c r="Y125" s="234" t="s">
        <v>1</v>
      </c>
      <c r="Z125" s="39"/>
      <c r="AA125" s="39"/>
      <c r="AB125" s="39"/>
      <c r="AC125" s="39"/>
      <c r="AD125" s="39"/>
      <c r="AE125" s="39"/>
      <c r="AR125" s="235" t="s">
        <v>181</v>
      </c>
      <c r="AT125" s="235" t="s">
        <v>177</v>
      </c>
      <c r="AU125" s="235" t="s">
        <v>102</v>
      </c>
      <c r="AY125" s="18" t="s">
        <v>175</v>
      </c>
      <c r="BE125" s="236">
        <f>IF(O125="základní",K125,0)</f>
        <v>0</v>
      </c>
      <c r="BF125" s="236">
        <f>IF(O125="snížená",K125,0)</f>
        <v>0</v>
      </c>
      <c r="BG125" s="236">
        <f>IF(O125="zákl. přenesená",K125,0)</f>
        <v>0</v>
      </c>
      <c r="BH125" s="236">
        <f>IF(O125="sníž. přenesená",K125,0)</f>
        <v>0</v>
      </c>
      <c r="BI125" s="236">
        <f>IF(O125="nulová",K125,0)</f>
        <v>0</v>
      </c>
      <c r="BJ125" s="18" t="s">
        <v>102</v>
      </c>
      <c r="BK125" s="236">
        <f>ROUND(P125*H125,2)</f>
        <v>0</v>
      </c>
      <c r="BL125" s="18" t="s">
        <v>181</v>
      </c>
      <c r="BM125" s="235" t="s">
        <v>102</v>
      </c>
    </row>
    <row r="126" s="12" customFormat="1" ht="22.8" customHeight="1">
      <c r="A126" s="12"/>
      <c r="B126" s="205"/>
      <c r="C126" s="206"/>
      <c r="D126" s="207" t="s">
        <v>74</v>
      </c>
      <c r="E126" s="220" t="s">
        <v>2290</v>
      </c>
      <c r="F126" s="220" t="s">
        <v>2291</v>
      </c>
      <c r="G126" s="206"/>
      <c r="H126" s="206"/>
      <c r="I126" s="209"/>
      <c r="J126" s="209"/>
      <c r="K126" s="221">
        <f>BK126</f>
        <v>0</v>
      </c>
      <c r="L126" s="206"/>
      <c r="M126" s="211"/>
      <c r="N126" s="212"/>
      <c r="O126" s="213"/>
      <c r="P126" s="213"/>
      <c r="Q126" s="214">
        <f>SUM(Q127:Q130)</f>
        <v>0</v>
      </c>
      <c r="R126" s="214">
        <f>SUM(R127:R130)</f>
        <v>0</v>
      </c>
      <c r="S126" s="213"/>
      <c r="T126" s="215">
        <f>SUM(T127:T130)</f>
        <v>0</v>
      </c>
      <c r="U126" s="213"/>
      <c r="V126" s="215">
        <f>SUM(V127:V130)</f>
        <v>0</v>
      </c>
      <c r="W126" s="213"/>
      <c r="X126" s="215">
        <f>SUM(X127:X130)</f>
        <v>0</v>
      </c>
      <c r="Y126" s="216"/>
      <c r="Z126" s="12"/>
      <c r="AA126" s="12"/>
      <c r="AB126" s="12"/>
      <c r="AC126" s="12"/>
      <c r="AD126" s="12"/>
      <c r="AE126" s="12"/>
      <c r="AR126" s="217" t="s">
        <v>207</v>
      </c>
      <c r="AT126" s="218" t="s">
        <v>74</v>
      </c>
      <c r="AU126" s="218" t="s">
        <v>82</v>
      </c>
      <c r="AY126" s="217" t="s">
        <v>175</v>
      </c>
      <c r="BK126" s="219">
        <f>SUM(BK127:BK130)</f>
        <v>0</v>
      </c>
    </row>
    <row r="127" s="2" customFormat="1" ht="16.5" customHeight="1">
      <c r="A127" s="39"/>
      <c r="B127" s="40"/>
      <c r="C127" s="222" t="s">
        <v>102</v>
      </c>
      <c r="D127" s="222" t="s">
        <v>177</v>
      </c>
      <c r="E127" s="223" t="s">
        <v>2292</v>
      </c>
      <c r="F127" s="224" t="s">
        <v>2291</v>
      </c>
      <c r="G127" s="225" t="s">
        <v>2289</v>
      </c>
      <c r="H127" s="226">
        <v>1</v>
      </c>
      <c r="I127" s="227"/>
      <c r="J127" s="227"/>
      <c r="K127" s="228">
        <f>ROUND(P127*H127,2)</f>
        <v>0</v>
      </c>
      <c r="L127" s="229"/>
      <c r="M127" s="45"/>
      <c r="N127" s="230" t="s">
        <v>1</v>
      </c>
      <c r="O127" s="231" t="s">
        <v>39</v>
      </c>
      <c r="P127" s="232">
        <f>I127+J127</f>
        <v>0</v>
      </c>
      <c r="Q127" s="232">
        <f>ROUND(I127*H127,2)</f>
        <v>0</v>
      </c>
      <c r="R127" s="232">
        <f>ROUND(J127*H127,2)</f>
        <v>0</v>
      </c>
      <c r="S127" s="92"/>
      <c r="T127" s="233">
        <f>S127*H127</f>
        <v>0</v>
      </c>
      <c r="U127" s="233">
        <v>0</v>
      </c>
      <c r="V127" s="233">
        <f>U127*H127</f>
        <v>0</v>
      </c>
      <c r="W127" s="233">
        <v>0</v>
      </c>
      <c r="X127" s="233">
        <f>W127*H127</f>
        <v>0</v>
      </c>
      <c r="Y127" s="234" t="s">
        <v>1</v>
      </c>
      <c r="Z127" s="39"/>
      <c r="AA127" s="39"/>
      <c r="AB127" s="39"/>
      <c r="AC127" s="39"/>
      <c r="AD127" s="39"/>
      <c r="AE127" s="39"/>
      <c r="AR127" s="235" t="s">
        <v>181</v>
      </c>
      <c r="AT127" s="235" t="s">
        <v>177</v>
      </c>
      <c r="AU127" s="235" t="s">
        <v>102</v>
      </c>
      <c r="AY127" s="18" t="s">
        <v>175</v>
      </c>
      <c r="BE127" s="236">
        <f>IF(O127="základní",K127,0)</f>
        <v>0</v>
      </c>
      <c r="BF127" s="236">
        <f>IF(O127="snížená",K127,0)</f>
        <v>0</v>
      </c>
      <c r="BG127" s="236">
        <f>IF(O127="zákl. přenesená",K127,0)</f>
        <v>0</v>
      </c>
      <c r="BH127" s="236">
        <f>IF(O127="sníž. přenesená",K127,0)</f>
        <v>0</v>
      </c>
      <c r="BI127" s="236">
        <f>IF(O127="nulová",K127,0)</f>
        <v>0</v>
      </c>
      <c r="BJ127" s="18" t="s">
        <v>102</v>
      </c>
      <c r="BK127" s="236">
        <f>ROUND(P127*H127,2)</f>
        <v>0</v>
      </c>
      <c r="BL127" s="18" t="s">
        <v>181</v>
      </c>
      <c r="BM127" s="235" t="s">
        <v>181</v>
      </c>
    </row>
    <row r="128" s="2" customFormat="1" ht="16.5" customHeight="1">
      <c r="A128" s="39"/>
      <c r="B128" s="40"/>
      <c r="C128" s="222" t="s">
        <v>196</v>
      </c>
      <c r="D128" s="222" t="s">
        <v>177</v>
      </c>
      <c r="E128" s="223" t="s">
        <v>2293</v>
      </c>
      <c r="F128" s="224" t="s">
        <v>2294</v>
      </c>
      <c r="G128" s="225" t="s">
        <v>2289</v>
      </c>
      <c r="H128" s="226">
        <v>1</v>
      </c>
      <c r="I128" s="227"/>
      <c r="J128" s="227"/>
      <c r="K128" s="228">
        <f>ROUND(P128*H128,2)</f>
        <v>0</v>
      </c>
      <c r="L128" s="229"/>
      <c r="M128" s="45"/>
      <c r="N128" s="230" t="s">
        <v>1</v>
      </c>
      <c r="O128" s="231" t="s">
        <v>39</v>
      </c>
      <c r="P128" s="232">
        <f>I128+J128</f>
        <v>0</v>
      </c>
      <c r="Q128" s="232">
        <f>ROUND(I128*H128,2)</f>
        <v>0</v>
      </c>
      <c r="R128" s="232">
        <f>ROUND(J128*H128,2)</f>
        <v>0</v>
      </c>
      <c r="S128" s="92"/>
      <c r="T128" s="233">
        <f>S128*H128</f>
        <v>0</v>
      </c>
      <c r="U128" s="233">
        <v>0</v>
      </c>
      <c r="V128" s="233">
        <f>U128*H128</f>
        <v>0</v>
      </c>
      <c r="W128" s="233">
        <v>0</v>
      </c>
      <c r="X128" s="233">
        <f>W128*H128</f>
        <v>0</v>
      </c>
      <c r="Y128" s="234" t="s">
        <v>1</v>
      </c>
      <c r="Z128" s="39"/>
      <c r="AA128" s="39"/>
      <c r="AB128" s="39"/>
      <c r="AC128" s="39"/>
      <c r="AD128" s="39"/>
      <c r="AE128" s="39"/>
      <c r="AR128" s="235" t="s">
        <v>181</v>
      </c>
      <c r="AT128" s="235" t="s">
        <v>177</v>
      </c>
      <c r="AU128" s="235" t="s">
        <v>102</v>
      </c>
      <c r="AY128" s="18" t="s">
        <v>175</v>
      </c>
      <c r="BE128" s="236">
        <f>IF(O128="základní",K128,0)</f>
        <v>0</v>
      </c>
      <c r="BF128" s="236">
        <f>IF(O128="snížená",K128,0)</f>
        <v>0</v>
      </c>
      <c r="BG128" s="236">
        <f>IF(O128="zákl. přenesená",K128,0)</f>
        <v>0</v>
      </c>
      <c r="BH128" s="236">
        <f>IF(O128="sníž. přenesená",K128,0)</f>
        <v>0</v>
      </c>
      <c r="BI128" s="236">
        <f>IF(O128="nulová",K128,0)</f>
        <v>0</v>
      </c>
      <c r="BJ128" s="18" t="s">
        <v>102</v>
      </c>
      <c r="BK128" s="236">
        <f>ROUND(P128*H128,2)</f>
        <v>0</v>
      </c>
      <c r="BL128" s="18" t="s">
        <v>181</v>
      </c>
      <c r="BM128" s="235" t="s">
        <v>199</v>
      </c>
    </row>
    <row r="129" s="2" customFormat="1" ht="16.5" customHeight="1">
      <c r="A129" s="39"/>
      <c r="B129" s="40"/>
      <c r="C129" s="222" t="s">
        <v>181</v>
      </c>
      <c r="D129" s="222" t="s">
        <v>177</v>
      </c>
      <c r="E129" s="223" t="s">
        <v>2295</v>
      </c>
      <c r="F129" s="224" t="s">
        <v>2296</v>
      </c>
      <c r="G129" s="225" t="s">
        <v>2289</v>
      </c>
      <c r="H129" s="226">
        <v>1</v>
      </c>
      <c r="I129" s="227"/>
      <c r="J129" s="227"/>
      <c r="K129" s="228">
        <f>ROUND(P129*H129,2)</f>
        <v>0</v>
      </c>
      <c r="L129" s="229"/>
      <c r="M129" s="45"/>
      <c r="N129" s="230" t="s">
        <v>1</v>
      </c>
      <c r="O129" s="231" t="s">
        <v>39</v>
      </c>
      <c r="P129" s="232">
        <f>I129+J129</f>
        <v>0</v>
      </c>
      <c r="Q129" s="232">
        <f>ROUND(I129*H129,2)</f>
        <v>0</v>
      </c>
      <c r="R129" s="232">
        <f>ROUND(J129*H129,2)</f>
        <v>0</v>
      </c>
      <c r="S129" s="92"/>
      <c r="T129" s="233">
        <f>S129*H129</f>
        <v>0</v>
      </c>
      <c r="U129" s="233">
        <v>0</v>
      </c>
      <c r="V129" s="233">
        <f>U129*H129</f>
        <v>0</v>
      </c>
      <c r="W129" s="233">
        <v>0</v>
      </c>
      <c r="X129" s="233">
        <f>W129*H129</f>
        <v>0</v>
      </c>
      <c r="Y129" s="234" t="s">
        <v>1</v>
      </c>
      <c r="Z129" s="39"/>
      <c r="AA129" s="39"/>
      <c r="AB129" s="39"/>
      <c r="AC129" s="39"/>
      <c r="AD129" s="39"/>
      <c r="AE129" s="39"/>
      <c r="AR129" s="235" t="s">
        <v>181</v>
      </c>
      <c r="AT129" s="235" t="s">
        <v>177</v>
      </c>
      <c r="AU129" s="235" t="s">
        <v>102</v>
      </c>
      <c r="AY129" s="18" t="s">
        <v>175</v>
      </c>
      <c r="BE129" s="236">
        <f>IF(O129="základní",K129,0)</f>
        <v>0</v>
      </c>
      <c r="BF129" s="236">
        <f>IF(O129="snížená",K129,0)</f>
        <v>0</v>
      </c>
      <c r="BG129" s="236">
        <f>IF(O129="zákl. přenesená",K129,0)</f>
        <v>0</v>
      </c>
      <c r="BH129" s="236">
        <f>IF(O129="sníž. přenesená",K129,0)</f>
        <v>0</v>
      </c>
      <c r="BI129" s="236">
        <f>IF(O129="nulová",K129,0)</f>
        <v>0</v>
      </c>
      <c r="BJ129" s="18" t="s">
        <v>102</v>
      </c>
      <c r="BK129" s="236">
        <f>ROUND(P129*H129,2)</f>
        <v>0</v>
      </c>
      <c r="BL129" s="18" t="s">
        <v>181</v>
      </c>
      <c r="BM129" s="235" t="s">
        <v>204</v>
      </c>
    </row>
    <row r="130" s="2" customFormat="1" ht="16.5" customHeight="1">
      <c r="A130" s="39"/>
      <c r="B130" s="40"/>
      <c r="C130" s="222" t="s">
        <v>207</v>
      </c>
      <c r="D130" s="222" t="s">
        <v>177</v>
      </c>
      <c r="E130" s="223" t="s">
        <v>2297</v>
      </c>
      <c r="F130" s="224" t="s">
        <v>2298</v>
      </c>
      <c r="G130" s="225" t="s">
        <v>2289</v>
      </c>
      <c r="H130" s="226">
        <v>1</v>
      </c>
      <c r="I130" s="227"/>
      <c r="J130" s="227"/>
      <c r="K130" s="228">
        <f>ROUND(P130*H130,2)</f>
        <v>0</v>
      </c>
      <c r="L130" s="229"/>
      <c r="M130" s="45"/>
      <c r="N130" s="230" t="s">
        <v>1</v>
      </c>
      <c r="O130" s="231" t="s">
        <v>39</v>
      </c>
      <c r="P130" s="232">
        <f>I130+J130</f>
        <v>0</v>
      </c>
      <c r="Q130" s="232">
        <f>ROUND(I130*H130,2)</f>
        <v>0</v>
      </c>
      <c r="R130" s="232">
        <f>ROUND(J130*H130,2)</f>
        <v>0</v>
      </c>
      <c r="S130" s="92"/>
      <c r="T130" s="233">
        <f>S130*H130</f>
        <v>0</v>
      </c>
      <c r="U130" s="233">
        <v>0</v>
      </c>
      <c r="V130" s="233">
        <f>U130*H130</f>
        <v>0</v>
      </c>
      <c r="W130" s="233">
        <v>0</v>
      </c>
      <c r="X130" s="233">
        <f>W130*H130</f>
        <v>0</v>
      </c>
      <c r="Y130" s="234" t="s">
        <v>1</v>
      </c>
      <c r="Z130" s="39"/>
      <c r="AA130" s="39"/>
      <c r="AB130" s="39"/>
      <c r="AC130" s="39"/>
      <c r="AD130" s="39"/>
      <c r="AE130" s="39"/>
      <c r="AR130" s="235" t="s">
        <v>181</v>
      </c>
      <c r="AT130" s="235" t="s">
        <v>177</v>
      </c>
      <c r="AU130" s="235" t="s">
        <v>102</v>
      </c>
      <c r="AY130" s="18" t="s">
        <v>175</v>
      </c>
      <c r="BE130" s="236">
        <f>IF(O130="základní",K130,0)</f>
        <v>0</v>
      </c>
      <c r="BF130" s="236">
        <f>IF(O130="snížená",K130,0)</f>
        <v>0</v>
      </c>
      <c r="BG130" s="236">
        <f>IF(O130="zákl. přenesená",K130,0)</f>
        <v>0</v>
      </c>
      <c r="BH130" s="236">
        <f>IF(O130="sníž. přenesená",K130,0)</f>
        <v>0</v>
      </c>
      <c r="BI130" s="236">
        <f>IF(O130="nulová",K130,0)</f>
        <v>0</v>
      </c>
      <c r="BJ130" s="18" t="s">
        <v>102</v>
      </c>
      <c r="BK130" s="236">
        <f>ROUND(P130*H130,2)</f>
        <v>0</v>
      </c>
      <c r="BL130" s="18" t="s">
        <v>181</v>
      </c>
      <c r="BM130" s="235" t="s">
        <v>210</v>
      </c>
    </row>
    <row r="131" s="12" customFormat="1" ht="22.8" customHeight="1">
      <c r="A131" s="12"/>
      <c r="B131" s="205"/>
      <c r="C131" s="206"/>
      <c r="D131" s="207" t="s">
        <v>74</v>
      </c>
      <c r="E131" s="220" t="s">
        <v>2299</v>
      </c>
      <c r="F131" s="220" t="s">
        <v>2300</v>
      </c>
      <c r="G131" s="206"/>
      <c r="H131" s="206"/>
      <c r="I131" s="209"/>
      <c r="J131" s="209"/>
      <c r="K131" s="221">
        <f>BK131</f>
        <v>0</v>
      </c>
      <c r="L131" s="206"/>
      <c r="M131" s="211"/>
      <c r="N131" s="212"/>
      <c r="O131" s="213"/>
      <c r="P131" s="213"/>
      <c r="Q131" s="214">
        <f>SUM(Q132:Q133)</f>
        <v>0</v>
      </c>
      <c r="R131" s="214">
        <f>SUM(R132:R133)</f>
        <v>0</v>
      </c>
      <c r="S131" s="213"/>
      <c r="T131" s="215">
        <f>SUM(T132:T133)</f>
        <v>0</v>
      </c>
      <c r="U131" s="213"/>
      <c r="V131" s="215">
        <f>SUM(V132:V133)</f>
        <v>0</v>
      </c>
      <c r="W131" s="213"/>
      <c r="X131" s="215">
        <f>SUM(X132:X133)</f>
        <v>0</v>
      </c>
      <c r="Y131" s="216"/>
      <c r="Z131" s="12"/>
      <c r="AA131" s="12"/>
      <c r="AB131" s="12"/>
      <c r="AC131" s="12"/>
      <c r="AD131" s="12"/>
      <c r="AE131" s="12"/>
      <c r="AR131" s="217" t="s">
        <v>207</v>
      </c>
      <c r="AT131" s="218" t="s">
        <v>74</v>
      </c>
      <c r="AU131" s="218" t="s">
        <v>82</v>
      </c>
      <c r="AY131" s="217" t="s">
        <v>175</v>
      </c>
      <c r="BK131" s="219">
        <f>SUM(BK132:BK133)</f>
        <v>0</v>
      </c>
    </row>
    <row r="132" s="2" customFormat="1" ht="16.5" customHeight="1">
      <c r="A132" s="39"/>
      <c r="B132" s="40"/>
      <c r="C132" s="222" t="s">
        <v>199</v>
      </c>
      <c r="D132" s="222" t="s">
        <v>177</v>
      </c>
      <c r="E132" s="223" t="s">
        <v>2301</v>
      </c>
      <c r="F132" s="224" t="s">
        <v>2300</v>
      </c>
      <c r="G132" s="225" t="s">
        <v>2289</v>
      </c>
      <c r="H132" s="226">
        <v>1</v>
      </c>
      <c r="I132" s="227"/>
      <c r="J132" s="227"/>
      <c r="K132" s="228">
        <f>ROUND(P132*H132,2)</f>
        <v>0</v>
      </c>
      <c r="L132" s="229"/>
      <c r="M132" s="45"/>
      <c r="N132" s="230" t="s">
        <v>1</v>
      </c>
      <c r="O132" s="231" t="s">
        <v>39</v>
      </c>
      <c r="P132" s="232">
        <f>I132+J132</f>
        <v>0</v>
      </c>
      <c r="Q132" s="232">
        <f>ROUND(I132*H132,2)</f>
        <v>0</v>
      </c>
      <c r="R132" s="232">
        <f>ROUND(J132*H132,2)</f>
        <v>0</v>
      </c>
      <c r="S132" s="92"/>
      <c r="T132" s="233">
        <f>S132*H132</f>
        <v>0</v>
      </c>
      <c r="U132" s="233">
        <v>0</v>
      </c>
      <c r="V132" s="233">
        <f>U132*H132</f>
        <v>0</v>
      </c>
      <c r="W132" s="233">
        <v>0</v>
      </c>
      <c r="X132" s="233">
        <f>W132*H132</f>
        <v>0</v>
      </c>
      <c r="Y132" s="234" t="s">
        <v>1</v>
      </c>
      <c r="Z132" s="39"/>
      <c r="AA132" s="39"/>
      <c r="AB132" s="39"/>
      <c r="AC132" s="39"/>
      <c r="AD132" s="39"/>
      <c r="AE132" s="39"/>
      <c r="AR132" s="235" t="s">
        <v>181</v>
      </c>
      <c r="AT132" s="235" t="s">
        <v>177</v>
      </c>
      <c r="AU132" s="235" t="s">
        <v>102</v>
      </c>
      <c r="AY132" s="18" t="s">
        <v>175</v>
      </c>
      <c r="BE132" s="236">
        <f>IF(O132="základní",K132,0)</f>
        <v>0</v>
      </c>
      <c r="BF132" s="236">
        <f>IF(O132="snížená",K132,0)</f>
        <v>0</v>
      </c>
      <c r="BG132" s="236">
        <f>IF(O132="zákl. přenesená",K132,0)</f>
        <v>0</v>
      </c>
      <c r="BH132" s="236">
        <f>IF(O132="sníž. přenesená",K132,0)</f>
        <v>0</v>
      </c>
      <c r="BI132" s="236">
        <f>IF(O132="nulová",K132,0)</f>
        <v>0</v>
      </c>
      <c r="BJ132" s="18" t="s">
        <v>102</v>
      </c>
      <c r="BK132" s="236">
        <f>ROUND(P132*H132,2)</f>
        <v>0</v>
      </c>
      <c r="BL132" s="18" t="s">
        <v>181</v>
      </c>
      <c r="BM132" s="235" t="s">
        <v>9</v>
      </c>
    </row>
    <row r="133" s="2" customFormat="1" ht="16.5" customHeight="1">
      <c r="A133" s="39"/>
      <c r="B133" s="40"/>
      <c r="C133" s="222" t="s">
        <v>217</v>
      </c>
      <c r="D133" s="222" t="s">
        <v>177</v>
      </c>
      <c r="E133" s="223" t="s">
        <v>2302</v>
      </c>
      <c r="F133" s="224" t="s">
        <v>2303</v>
      </c>
      <c r="G133" s="225" t="s">
        <v>2289</v>
      </c>
      <c r="H133" s="226">
        <v>1</v>
      </c>
      <c r="I133" s="227"/>
      <c r="J133" s="227"/>
      <c r="K133" s="228">
        <f>ROUND(P133*H133,2)</f>
        <v>0</v>
      </c>
      <c r="L133" s="229"/>
      <c r="M133" s="45"/>
      <c r="N133" s="230" t="s">
        <v>1</v>
      </c>
      <c r="O133" s="231" t="s">
        <v>39</v>
      </c>
      <c r="P133" s="232">
        <f>I133+J133</f>
        <v>0</v>
      </c>
      <c r="Q133" s="232">
        <f>ROUND(I133*H133,2)</f>
        <v>0</v>
      </c>
      <c r="R133" s="232">
        <f>ROUND(J133*H133,2)</f>
        <v>0</v>
      </c>
      <c r="S133" s="92"/>
      <c r="T133" s="233">
        <f>S133*H133</f>
        <v>0</v>
      </c>
      <c r="U133" s="233">
        <v>0</v>
      </c>
      <c r="V133" s="233">
        <f>U133*H133</f>
        <v>0</v>
      </c>
      <c r="W133" s="233">
        <v>0</v>
      </c>
      <c r="X133" s="233">
        <f>W133*H133</f>
        <v>0</v>
      </c>
      <c r="Y133" s="234" t="s">
        <v>1</v>
      </c>
      <c r="Z133" s="39"/>
      <c r="AA133" s="39"/>
      <c r="AB133" s="39"/>
      <c r="AC133" s="39"/>
      <c r="AD133" s="39"/>
      <c r="AE133" s="39"/>
      <c r="AR133" s="235" t="s">
        <v>181</v>
      </c>
      <c r="AT133" s="235" t="s">
        <v>177</v>
      </c>
      <c r="AU133" s="235" t="s">
        <v>102</v>
      </c>
      <c r="AY133" s="18" t="s">
        <v>175</v>
      </c>
      <c r="BE133" s="236">
        <f>IF(O133="základní",K133,0)</f>
        <v>0</v>
      </c>
      <c r="BF133" s="236">
        <f>IF(O133="snížená",K133,0)</f>
        <v>0</v>
      </c>
      <c r="BG133" s="236">
        <f>IF(O133="zákl. přenesená",K133,0)</f>
        <v>0</v>
      </c>
      <c r="BH133" s="236">
        <f>IF(O133="sníž. přenesená",K133,0)</f>
        <v>0</v>
      </c>
      <c r="BI133" s="236">
        <f>IF(O133="nulová",K133,0)</f>
        <v>0</v>
      </c>
      <c r="BJ133" s="18" t="s">
        <v>102</v>
      </c>
      <c r="BK133" s="236">
        <f>ROUND(P133*H133,2)</f>
        <v>0</v>
      </c>
      <c r="BL133" s="18" t="s">
        <v>181</v>
      </c>
      <c r="BM133" s="235" t="s">
        <v>220</v>
      </c>
    </row>
    <row r="134" s="12" customFormat="1" ht="22.8" customHeight="1">
      <c r="A134" s="12"/>
      <c r="B134" s="205"/>
      <c r="C134" s="206"/>
      <c r="D134" s="207" t="s">
        <v>74</v>
      </c>
      <c r="E134" s="220" t="s">
        <v>2304</v>
      </c>
      <c r="F134" s="220" t="s">
        <v>2305</v>
      </c>
      <c r="G134" s="206"/>
      <c r="H134" s="206"/>
      <c r="I134" s="209"/>
      <c r="J134" s="209"/>
      <c r="K134" s="221">
        <f>BK134</f>
        <v>0</v>
      </c>
      <c r="L134" s="206"/>
      <c r="M134" s="211"/>
      <c r="N134" s="212"/>
      <c r="O134" s="213"/>
      <c r="P134" s="213"/>
      <c r="Q134" s="214">
        <f>Q135</f>
        <v>0</v>
      </c>
      <c r="R134" s="214">
        <f>R135</f>
        <v>0</v>
      </c>
      <c r="S134" s="213"/>
      <c r="T134" s="215">
        <f>T135</f>
        <v>0</v>
      </c>
      <c r="U134" s="213"/>
      <c r="V134" s="215">
        <f>V135</f>
        <v>0</v>
      </c>
      <c r="W134" s="213"/>
      <c r="X134" s="215">
        <f>X135</f>
        <v>0</v>
      </c>
      <c r="Y134" s="216"/>
      <c r="Z134" s="12"/>
      <c r="AA134" s="12"/>
      <c r="AB134" s="12"/>
      <c r="AC134" s="12"/>
      <c r="AD134" s="12"/>
      <c r="AE134" s="12"/>
      <c r="AR134" s="217" t="s">
        <v>207</v>
      </c>
      <c r="AT134" s="218" t="s">
        <v>74</v>
      </c>
      <c r="AU134" s="218" t="s">
        <v>82</v>
      </c>
      <c r="AY134" s="217" t="s">
        <v>175</v>
      </c>
      <c r="BK134" s="219">
        <f>BK135</f>
        <v>0</v>
      </c>
    </row>
    <row r="135" s="2" customFormat="1" ht="16.5" customHeight="1">
      <c r="A135" s="39"/>
      <c r="B135" s="40"/>
      <c r="C135" s="222" t="s">
        <v>204</v>
      </c>
      <c r="D135" s="222" t="s">
        <v>177</v>
      </c>
      <c r="E135" s="223" t="s">
        <v>2306</v>
      </c>
      <c r="F135" s="224" t="s">
        <v>2307</v>
      </c>
      <c r="G135" s="225" t="s">
        <v>2289</v>
      </c>
      <c r="H135" s="226">
        <v>1</v>
      </c>
      <c r="I135" s="227"/>
      <c r="J135" s="227"/>
      <c r="K135" s="228">
        <f>ROUND(P135*H135,2)</f>
        <v>0</v>
      </c>
      <c r="L135" s="229"/>
      <c r="M135" s="45"/>
      <c r="N135" s="230" t="s">
        <v>1</v>
      </c>
      <c r="O135" s="231" t="s">
        <v>39</v>
      </c>
      <c r="P135" s="232">
        <f>I135+J135</f>
        <v>0</v>
      </c>
      <c r="Q135" s="232">
        <f>ROUND(I135*H135,2)</f>
        <v>0</v>
      </c>
      <c r="R135" s="232">
        <f>ROUND(J135*H135,2)</f>
        <v>0</v>
      </c>
      <c r="S135" s="92"/>
      <c r="T135" s="233">
        <f>S135*H135</f>
        <v>0</v>
      </c>
      <c r="U135" s="233">
        <v>0</v>
      </c>
      <c r="V135" s="233">
        <f>U135*H135</f>
        <v>0</v>
      </c>
      <c r="W135" s="233">
        <v>0</v>
      </c>
      <c r="X135" s="233">
        <f>W135*H135</f>
        <v>0</v>
      </c>
      <c r="Y135" s="234" t="s">
        <v>1</v>
      </c>
      <c r="Z135" s="39"/>
      <c r="AA135" s="39"/>
      <c r="AB135" s="39"/>
      <c r="AC135" s="39"/>
      <c r="AD135" s="39"/>
      <c r="AE135" s="39"/>
      <c r="AR135" s="235" t="s">
        <v>181</v>
      </c>
      <c r="AT135" s="235" t="s">
        <v>177</v>
      </c>
      <c r="AU135" s="235" t="s">
        <v>102</v>
      </c>
      <c r="AY135" s="18" t="s">
        <v>175</v>
      </c>
      <c r="BE135" s="236">
        <f>IF(O135="základní",K135,0)</f>
        <v>0</v>
      </c>
      <c r="BF135" s="236">
        <f>IF(O135="snížená",K135,0)</f>
        <v>0</v>
      </c>
      <c r="BG135" s="236">
        <f>IF(O135="zákl. přenesená",K135,0)</f>
        <v>0</v>
      </c>
      <c r="BH135" s="236">
        <f>IF(O135="sníž. přenesená",K135,0)</f>
        <v>0</v>
      </c>
      <c r="BI135" s="236">
        <f>IF(O135="nulová",K135,0)</f>
        <v>0</v>
      </c>
      <c r="BJ135" s="18" t="s">
        <v>102</v>
      </c>
      <c r="BK135" s="236">
        <f>ROUND(P135*H135,2)</f>
        <v>0</v>
      </c>
      <c r="BL135" s="18" t="s">
        <v>181</v>
      </c>
      <c r="BM135" s="235" t="s">
        <v>229</v>
      </c>
    </row>
    <row r="136" s="12" customFormat="1" ht="22.8" customHeight="1">
      <c r="A136" s="12"/>
      <c r="B136" s="205"/>
      <c r="C136" s="206"/>
      <c r="D136" s="207" t="s">
        <v>74</v>
      </c>
      <c r="E136" s="220" t="s">
        <v>2308</v>
      </c>
      <c r="F136" s="220" t="s">
        <v>2309</v>
      </c>
      <c r="G136" s="206"/>
      <c r="H136" s="206"/>
      <c r="I136" s="209"/>
      <c r="J136" s="209"/>
      <c r="K136" s="221">
        <f>BK136</f>
        <v>0</v>
      </c>
      <c r="L136" s="206"/>
      <c r="M136" s="211"/>
      <c r="N136" s="212"/>
      <c r="O136" s="213"/>
      <c r="P136" s="213"/>
      <c r="Q136" s="214">
        <f>Q137</f>
        <v>0</v>
      </c>
      <c r="R136" s="214">
        <f>R137</f>
        <v>0</v>
      </c>
      <c r="S136" s="213"/>
      <c r="T136" s="215">
        <f>T137</f>
        <v>0</v>
      </c>
      <c r="U136" s="213"/>
      <c r="V136" s="215">
        <f>V137</f>
        <v>0</v>
      </c>
      <c r="W136" s="213"/>
      <c r="X136" s="215">
        <f>X137</f>
        <v>0</v>
      </c>
      <c r="Y136" s="216"/>
      <c r="Z136" s="12"/>
      <c r="AA136" s="12"/>
      <c r="AB136" s="12"/>
      <c r="AC136" s="12"/>
      <c r="AD136" s="12"/>
      <c r="AE136" s="12"/>
      <c r="AR136" s="217" t="s">
        <v>207</v>
      </c>
      <c r="AT136" s="218" t="s">
        <v>74</v>
      </c>
      <c r="AU136" s="218" t="s">
        <v>82</v>
      </c>
      <c r="AY136" s="217" t="s">
        <v>175</v>
      </c>
      <c r="BK136" s="219">
        <f>BK137</f>
        <v>0</v>
      </c>
    </row>
    <row r="137" s="2" customFormat="1" ht="16.5" customHeight="1">
      <c r="A137" s="39"/>
      <c r="B137" s="40"/>
      <c r="C137" s="222" t="s">
        <v>234</v>
      </c>
      <c r="D137" s="222" t="s">
        <v>177</v>
      </c>
      <c r="E137" s="223" t="s">
        <v>2310</v>
      </c>
      <c r="F137" s="224" t="s">
        <v>2309</v>
      </c>
      <c r="G137" s="225" t="s">
        <v>2289</v>
      </c>
      <c r="H137" s="226">
        <v>1</v>
      </c>
      <c r="I137" s="227"/>
      <c r="J137" s="227"/>
      <c r="K137" s="228">
        <f>ROUND(P137*H137,2)</f>
        <v>0</v>
      </c>
      <c r="L137" s="229"/>
      <c r="M137" s="45"/>
      <c r="N137" s="295" t="s">
        <v>1</v>
      </c>
      <c r="O137" s="296" t="s">
        <v>39</v>
      </c>
      <c r="P137" s="297">
        <f>I137+J137</f>
        <v>0</v>
      </c>
      <c r="Q137" s="297">
        <f>ROUND(I137*H137,2)</f>
        <v>0</v>
      </c>
      <c r="R137" s="297">
        <f>ROUND(J137*H137,2)</f>
        <v>0</v>
      </c>
      <c r="S137" s="298"/>
      <c r="T137" s="299">
        <f>S137*H137</f>
        <v>0</v>
      </c>
      <c r="U137" s="299">
        <v>0</v>
      </c>
      <c r="V137" s="299">
        <f>U137*H137</f>
        <v>0</v>
      </c>
      <c r="W137" s="299">
        <v>0</v>
      </c>
      <c r="X137" s="299">
        <f>W137*H137</f>
        <v>0</v>
      </c>
      <c r="Y137" s="300" t="s">
        <v>1</v>
      </c>
      <c r="Z137" s="39"/>
      <c r="AA137" s="39"/>
      <c r="AB137" s="39"/>
      <c r="AC137" s="39"/>
      <c r="AD137" s="39"/>
      <c r="AE137" s="39"/>
      <c r="AR137" s="235" t="s">
        <v>181</v>
      </c>
      <c r="AT137" s="235" t="s">
        <v>177</v>
      </c>
      <c r="AU137" s="235" t="s">
        <v>102</v>
      </c>
      <c r="AY137" s="18" t="s">
        <v>175</v>
      </c>
      <c r="BE137" s="236">
        <f>IF(O137="základní",K137,0)</f>
        <v>0</v>
      </c>
      <c r="BF137" s="236">
        <f>IF(O137="snížená",K137,0)</f>
        <v>0</v>
      </c>
      <c r="BG137" s="236">
        <f>IF(O137="zákl. přenesená",K137,0)</f>
        <v>0</v>
      </c>
      <c r="BH137" s="236">
        <f>IF(O137="sníž. přenesená",K137,0)</f>
        <v>0</v>
      </c>
      <c r="BI137" s="236">
        <f>IF(O137="nulová",K137,0)</f>
        <v>0</v>
      </c>
      <c r="BJ137" s="18" t="s">
        <v>102</v>
      </c>
      <c r="BK137" s="236">
        <f>ROUND(P137*H137,2)</f>
        <v>0</v>
      </c>
      <c r="BL137" s="18" t="s">
        <v>181</v>
      </c>
      <c r="BM137" s="235" t="s">
        <v>237</v>
      </c>
    </row>
    <row r="138" s="2" customFormat="1" ht="6.96" customHeight="1">
      <c r="A138" s="39"/>
      <c r="B138" s="67"/>
      <c r="C138" s="68"/>
      <c r="D138" s="68"/>
      <c r="E138" s="68"/>
      <c r="F138" s="68"/>
      <c r="G138" s="68"/>
      <c r="H138" s="68"/>
      <c r="I138" s="68"/>
      <c r="J138" s="68"/>
      <c r="K138" s="68"/>
      <c r="L138" s="68"/>
      <c r="M138" s="45"/>
      <c r="N138" s="39"/>
      <c r="P138" s="39"/>
      <c r="Q138" s="39"/>
      <c r="R138" s="39"/>
      <c r="S138" s="39"/>
      <c r="T138" s="39"/>
      <c r="U138" s="39"/>
      <c r="V138" s="39"/>
      <c r="W138" s="39"/>
      <c r="X138" s="39"/>
      <c r="Y138" s="39"/>
      <c r="Z138" s="39"/>
      <c r="AA138" s="39"/>
      <c r="AB138" s="39"/>
      <c r="AC138" s="39"/>
      <c r="AD138" s="39"/>
      <c r="AE138" s="39"/>
    </row>
  </sheetData>
  <sheetProtection sheet="1" autoFilter="0" formatColumns="0" formatRows="0" objects="1" scenarios="1" spinCount="100000" saltValue="GKxCOfyJoNLH6jdG2sofFXnwwln5CC8oEIbn+/uVIFA2ixIP9hfJTj495sXsIz4EkV5AtFs/yQZL+R2xEtdR9A==" hashValue="GpTQS3FjQaMbJY9SJ28/1KgINSVMiOrbVQk3cld1lJpPm3HyXPWgs+mod4EkDwT/daNIa3OoTuD+VQ1FE37OyQ==" algorithmName="SHA-512" password="CC35"/>
  <autoFilter ref="C121:L137"/>
  <mergeCells count="9">
    <mergeCell ref="E7:H7"/>
    <mergeCell ref="E9:H9"/>
    <mergeCell ref="E18:H18"/>
    <mergeCell ref="E27:H27"/>
    <mergeCell ref="E85:H85"/>
    <mergeCell ref="E87:H87"/>
    <mergeCell ref="E112:H112"/>
    <mergeCell ref="E114:H114"/>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83</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114</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ROUND(K147,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ROUND((SUM(BE147:BE2330)),  2)</f>
        <v>0</v>
      </c>
      <c r="G35" s="39"/>
      <c r="H35" s="39"/>
      <c r="I35" s="157">
        <v>0.20999999999999999</v>
      </c>
      <c r="J35" s="39"/>
      <c r="K35" s="152">
        <f>ROUND(((SUM(BE147:BE2330))*I35),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ROUND((SUM(BF147:BF2330)),  2)</f>
        <v>0</v>
      </c>
      <c r="G36" s="39"/>
      <c r="H36" s="39"/>
      <c r="I36" s="157">
        <v>0.12</v>
      </c>
      <c r="J36" s="39"/>
      <c r="K36" s="152">
        <f>ROUND(((SUM(BF147:BF2330))*I36),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ROUND((SUM(BG147:BG2330)),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ROUND((SUM(BH147:BH2330)),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ROUND((SUM(BI147:BI2330)),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01.1 - Soupis prací - sta...</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Q147</f>
        <v>0</v>
      </c>
      <c r="J96" s="111">
        <f>R147</f>
        <v>0</v>
      </c>
      <c r="K96" s="111">
        <f>K147</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124</v>
      </c>
      <c r="E97" s="184"/>
      <c r="F97" s="184"/>
      <c r="G97" s="184"/>
      <c r="H97" s="184"/>
      <c r="I97" s="185">
        <f>Q148</f>
        <v>0</v>
      </c>
      <c r="J97" s="185">
        <f>R148</f>
        <v>0</v>
      </c>
      <c r="K97" s="185">
        <f>K148</f>
        <v>0</v>
      </c>
      <c r="L97" s="182"/>
      <c r="M97" s="186"/>
      <c r="S97" s="9"/>
      <c r="T97" s="9"/>
      <c r="U97" s="9"/>
      <c r="V97" s="9"/>
      <c r="W97" s="9"/>
      <c r="X97" s="9"/>
      <c r="Y97" s="9"/>
      <c r="Z97" s="9"/>
      <c r="AA97" s="9"/>
      <c r="AB97" s="9"/>
      <c r="AC97" s="9"/>
      <c r="AD97" s="9"/>
      <c r="AE97" s="9"/>
    </row>
    <row r="98" s="10" customFormat="1" ht="19.92" customHeight="1">
      <c r="A98" s="10"/>
      <c r="B98" s="187"/>
      <c r="C98" s="188"/>
      <c r="D98" s="189" t="s">
        <v>125</v>
      </c>
      <c r="E98" s="190"/>
      <c r="F98" s="190"/>
      <c r="G98" s="190"/>
      <c r="H98" s="190"/>
      <c r="I98" s="191">
        <f>Q149</f>
        <v>0</v>
      </c>
      <c r="J98" s="191">
        <f>R149</f>
        <v>0</v>
      </c>
      <c r="K98" s="191">
        <f>K149</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126</v>
      </c>
      <c r="E99" s="190"/>
      <c r="F99" s="190"/>
      <c r="G99" s="190"/>
      <c r="H99" s="190"/>
      <c r="I99" s="191">
        <f>Q178</f>
        <v>0</v>
      </c>
      <c r="J99" s="191">
        <f>R178</f>
        <v>0</v>
      </c>
      <c r="K99" s="191">
        <f>K178</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127</v>
      </c>
      <c r="E100" s="190"/>
      <c r="F100" s="190"/>
      <c r="G100" s="190"/>
      <c r="H100" s="190"/>
      <c r="I100" s="191">
        <f>Q237</f>
        <v>0</v>
      </c>
      <c r="J100" s="191">
        <f>R237</f>
        <v>0</v>
      </c>
      <c r="K100" s="191">
        <f>K237</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128</v>
      </c>
      <c r="E101" s="190"/>
      <c r="F101" s="190"/>
      <c r="G101" s="190"/>
      <c r="H101" s="190"/>
      <c r="I101" s="191">
        <f>Q335</f>
        <v>0</v>
      </c>
      <c r="J101" s="191">
        <f>R335</f>
        <v>0</v>
      </c>
      <c r="K101" s="191">
        <f>K335</f>
        <v>0</v>
      </c>
      <c r="L101" s="188"/>
      <c r="M101" s="192"/>
      <c r="S101" s="10"/>
      <c r="T101" s="10"/>
      <c r="U101" s="10"/>
      <c r="V101" s="10"/>
      <c r="W101" s="10"/>
      <c r="X101" s="10"/>
      <c r="Y101" s="10"/>
      <c r="Z101" s="10"/>
      <c r="AA101" s="10"/>
      <c r="AB101" s="10"/>
      <c r="AC101" s="10"/>
      <c r="AD101" s="10"/>
      <c r="AE101" s="10"/>
    </row>
    <row r="102" s="10" customFormat="1" ht="19.92" customHeight="1">
      <c r="A102" s="10"/>
      <c r="B102" s="187"/>
      <c r="C102" s="188"/>
      <c r="D102" s="189" t="s">
        <v>129</v>
      </c>
      <c r="E102" s="190"/>
      <c r="F102" s="190"/>
      <c r="G102" s="190"/>
      <c r="H102" s="190"/>
      <c r="I102" s="191">
        <f>Q351</f>
        <v>0</v>
      </c>
      <c r="J102" s="191">
        <f>R351</f>
        <v>0</v>
      </c>
      <c r="K102" s="191">
        <f>K351</f>
        <v>0</v>
      </c>
      <c r="L102" s="188"/>
      <c r="M102" s="192"/>
      <c r="S102" s="10"/>
      <c r="T102" s="10"/>
      <c r="U102" s="10"/>
      <c r="V102" s="10"/>
      <c r="W102" s="10"/>
      <c r="X102" s="10"/>
      <c r="Y102" s="10"/>
      <c r="Z102" s="10"/>
      <c r="AA102" s="10"/>
      <c r="AB102" s="10"/>
      <c r="AC102" s="10"/>
      <c r="AD102" s="10"/>
      <c r="AE102" s="10"/>
    </row>
    <row r="103" s="10" customFormat="1" ht="19.92" customHeight="1">
      <c r="A103" s="10"/>
      <c r="B103" s="187"/>
      <c r="C103" s="188"/>
      <c r="D103" s="189" t="s">
        <v>130</v>
      </c>
      <c r="E103" s="190"/>
      <c r="F103" s="190"/>
      <c r="G103" s="190"/>
      <c r="H103" s="190"/>
      <c r="I103" s="191">
        <f>Q424</f>
        <v>0</v>
      </c>
      <c r="J103" s="191">
        <f>R424</f>
        <v>0</v>
      </c>
      <c r="K103" s="191">
        <f>K424</f>
        <v>0</v>
      </c>
      <c r="L103" s="188"/>
      <c r="M103" s="192"/>
      <c r="S103" s="10"/>
      <c r="T103" s="10"/>
      <c r="U103" s="10"/>
      <c r="V103" s="10"/>
      <c r="W103" s="10"/>
      <c r="X103" s="10"/>
      <c r="Y103" s="10"/>
      <c r="Z103" s="10"/>
      <c r="AA103" s="10"/>
      <c r="AB103" s="10"/>
      <c r="AC103" s="10"/>
      <c r="AD103" s="10"/>
      <c r="AE103" s="10"/>
    </row>
    <row r="104" s="10" customFormat="1" ht="19.92" customHeight="1">
      <c r="A104" s="10"/>
      <c r="B104" s="187"/>
      <c r="C104" s="188"/>
      <c r="D104" s="189" t="s">
        <v>131</v>
      </c>
      <c r="E104" s="190"/>
      <c r="F104" s="190"/>
      <c r="G104" s="190"/>
      <c r="H104" s="190"/>
      <c r="I104" s="191">
        <f>Q429</f>
        <v>0</v>
      </c>
      <c r="J104" s="191">
        <f>R429</f>
        <v>0</v>
      </c>
      <c r="K104" s="191">
        <f>K429</f>
        <v>0</v>
      </c>
      <c r="L104" s="188"/>
      <c r="M104" s="192"/>
      <c r="S104" s="10"/>
      <c r="T104" s="10"/>
      <c r="U104" s="10"/>
      <c r="V104" s="10"/>
      <c r="W104" s="10"/>
      <c r="X104" s="10"/>
      <c r="Y104" s="10"/>
      <c r="Z104" s="10"/>
      <c r="AA104" s="10"/>
      <c r="AB104" s="10"/>
      <c r="AC104" s="10"/>
      <c r="AD104" s="10"/>
      <c r="AE104" s="10"/>
    </row>
    <row r="105" s="10" customFormat="1" ht="19.92" customHeight="1">
      <c r="A105" s="10"/>
      <c r="B105" s="187"/>
      <c r="C105" s="188"/>
      <c r="D105" s="189" t="s">
        <v>132</v>
      </c>
      <c r="E105" s="190"/>
      <c r="F105" s="190"/>
      <c r="G105" s="190"/>
      <c r="H105" s="190"/>
      <c r="I105" s="191">
        <f>Q973</f>
        <v>0</v>
      </c>
      <c r="J105" s="191">
        <f>R973</f>
        <v>0</v>
      </c>
      <c r="K105" s="191">
        <f>K973</f>
        <v>0</v>
      </c>
      <c r="L105" s="188"/>
      <c r="M105" s="192"/>
      <c r="S105" s="10"/>
      <c r="T105" s="10"/>
      <c r="U105" s="10"/>
      <c r="V105" s="10"/>
      <c r="W105" s="10"/>
      <c r="X105" s="10"/>
      <c r="Y105" s="10"/>
      <c r="Z105" s="10"/>
      <c r="AA105" s="10"/>
      <c r="AB105" s="10"/>
      <c r="AC105" s="10"/>
      <c r="AD105" s="10"/>
      <c r="AE105" s="10"/>
    </row>
    <row r="106" s="10" customFormat="1" ht="19.92" customHeight="1">
      <c r="A106" s="10"/>
      <c r="B106" s="187"/>
      <c r="C106" s="188"/>
      <c r="D106" s="189" t="s">
        <v>133</v>
      </c>
      <c r="E106" s="190"/>
      <c r="F106" s="190"/>
      <c r="G106" s="190"/>
      <c r="H106" s="190"/>
      <c r="I106" s="191">
        <f>Q977</f>
        <v>0</v>
      </c>
      <c r="J106" s="191">
        <f>R977</f>
        <v>0</v>
      </c>
      <c r="K106" s="191">
        <f>K977</f>
        <v>0</v>
      </c>
      <c r="L106" s="188"/>
      <c r="M106" s="192"/>
      <c r="S106" s="10"/>
      <c r="T106" s="10"/>
      <c r="U106" s="10"/>
      <c r="V106" s="10"/>
      <c r="W106" s="10"/>
      <c r="X106" s="10"/>
      <c r="Y106" s="10"/>
      <c r="Z106" s="10"/>
      <c r="AA106" s="10"/>
      <c r="AB106" s="10"/>
      <c r="AC106" s="10"/>
      <c r="AD106" s="10"/>
      <c r="AE106" s="10"/>
    </row>
    <row r="107" s="10" customFormat="1" ht="19.92" customHeight="1">
      <c r="A107" s="10"/>
      <c r="B107" s="187"/>
      <c r="C107" s="188"/>
      <c r="D107" s="189" t="s">
        <v>134</v>
      </c>
      <c r="E107" s="190"/>
      <c r="F107" s="190"/>
      <c r="G107" s="190"/>
      <c r="H107" s="190"/>
      <c r="I107" s="191">
        <f>Q1352</f>
        <v>0</v>
      </c>
      <c r="J107" s="191">
        <f>R1352</f>
        <v>0</v>
      </c>
      <c r="K107" s="191">
        <f>K1352</f>
        <v>0</v>
      </c>
      <c r="L107" s="188"/>
      <c r="M107" s="192"/>
      <c r="S107" s="10"/>
      <c r="T107" s="10"/>
      <c r="U107" s="10"/>
      <c r="V107" s="10"/>
      <c r="W107" s="10"/>
      <c r="X107" s="10"/>
      <c r="Y107" s="10"/>
      <c r="Z107" s="10"/>
      <c r="AA107" s="10"/>
      <c r="AB107" s="10"/>
      <c r="AC107" s="10"/>
      <c r="AD107" s="10"/>
      <c r="AE107" s="10"/>
    </row>
    <row r="108" s="10" customFormat="1" ht="19.92" customHeight="1">
      <c r="A108" s="10"/>
      <c r="B108" s="187"/>
      <c r="C108" s="188"/>
      <c r="D108" s="189" t="s">
        <v>135</v>
      </c>
      <c r="E108" s="190"/>
      <c r="F108" s="190"/>
      <c r="G108" s="190"/>
      <c r="H108" s="190"/>
      <c r="I108" s="191">
        <f>Q1363</f>
        <v>0</v>
      </c>
      <c r="J108" s="191">
        <f>R1363</f>
        <v>0</v>
      </c>
      <c r="K108" s="191">
        <f>K1363</f>
        <v>0</v>
      </c>
      <c r="L108" s="188"/>
      <c r="M108" s="192"/>
      <c r="S108" s="10"/>
      <c r="T108" s="10"/>
      <c r="U108" s="10"/>
      <c r="V108" s="10"/>
      <c r="W108" s="10"/>
      <c r="X108" s="10"/>
      <c r="Y108" s="10"/>
      <c r="Z108" s="10"/>
      <c r="AA108" s="10"/>
      <c r="AB108" s="10"/>
      <c r="AC108" s="10"/>
      <c r="AD108" s="10"/>
      <c r="AE108" s="10"/>
    </row>
    <row r="109" s="9" customFormat="1" ht="24.96" customHeight="1">
      <c r="A109" s="9"/>
      <c r="B109" s="181"/>
      <c r="C109" s="182"/>
      <c r="D109" s="183" t="s">
        <v>136</v>
      </c>
      <c r="E109" s="184"/>
      <c r="F109" s="184"/>
      <c r="G109" s="184"/>
      <c r="H109" s="184"/>
      <c r="I109" s="185">
        <f>Q1366</f>
        <v>0</v>
      </c>
      <c r="J109" s="185">
        <f>R1366</f>
        <v>0</v>
      </c>
      <c r="K109" s="185">
        <f>K1366</f>
        <v>0</v>
      </c>
      <c r="L109" s="182"/>
      <c r="M109" s="186"/>
      <c r="S109" s="9"/>
      <c r="T109" s="9"/>
      <c r="U109" s="9"/>
      <c r="V109" s="9"/>
      <c r="W109" s="9"/>
      <c r="X109" s="9"/>
      <c r="Y109" s="9"/>
      <c r="Z109" s="9"/>
      <c r="AA109" s="9"/>
      <c r="AB109" s="9"/>
      <c r="AC109" s="9"/>
      <c r="AD109" s="9"/>
      <c r="AE109" s="9"/>
    </row>
    <row r="110" s="10" customFormat="1" ht="19.92" customHeight="1">
      <c r="A110" s="10"/>
      <c r="B110" s="187"/>
      <c r="C110" s="188"/>
      <c r="D110" s="189" t="s">
        <v>137</v>
      </c>
      <c r="E110" s="190"/>
      <c r="F110" s="190"/>
      <c r="G110" s="190"/>
      <c r="H110" s="190"/>
      <c r="I110" s="191">
        <f>Q1367</f>
        <v>0</v>
      </c>
      <c r="J110" s="191">
        <f>R1367</f>
        <v>0</v>
      </c>
      <c r="K110" s="191">
        <f>K1367</f>
        <v>0</v>
      </c>
      <c r="L110" s="188"/>
      <c r="M110" s="192"/>
      <c r="S110" s="10"/>
      <c r="T110" s="10"/>
      <c r="U110" s="10"/>
      <c r="V110" s="10"/>
      <c r="W110" s="10"/>
      <c r="X110" s="10"/>
      <c r="Y110" s="10"/>
      <c r="Z110" s="10"/>
      <c r="AA110" s="10"/>
      <c r="AB110" s="10"/>
      <c r="AC110" s="10"/>
      <c r="AD110" s="10"/>
      <c r="AE110" s="10"/>
    </row>
    <row r="111" s="10" customFormat="1" ht="19.92" customHeight="1">
      <c r="A111" s="10"/>
      <c r="B111" s="187"/>
      <c r="C111" s="188"/>
      <c r="D111" s="189" t="s">
        <v>138</v>
      </c>
      <c r="E111" s="190"/>
      <c r="F111" s="190"/>
      <c r="G111" s="190"/>
      <c r="H111" s="190"/>
      <c r="I111" s="191">
        <f>Q1372</f>
        <v>0</v>
      </c>
      <c r="J111" s="191">
        <f>R1372</f>
        <v>0</v>
      </c>
      <c r="K111" s="191">
        <f>K1372</f>
        <v>0</v>
      </c>
      <c r="L111" s="188"/>
      <c r="M111" s="192"/>
      <c r="S111" s="10"/>
      <c r="T111" s="10"/>
      <c r="U111" s="10"/>
      <c r="V111" s="10"/>
      <c r="W111" s="10"/>
      <c r="X111" s="10"/>
      <c r="Y111" s="10"/>
      <c r="Z111" s="10"/>
      <c r="AA111" s="10"/>
      <c r="AB111" s="10"/>
      <c r="AC111" s="10"/>
      <c r="AD111" s="10"/>
      <c r="AE111" s="10"/>
    </row>
    <row r="112" s="10" customFormat="1" ht="19.92" customHeight="1">
      <c r="A112" s="10"/>
      <c r="B112" s="187"/>
      <c r="C112" s="188"/>
      <c r="D112" s="189" t="s">
        <v>139</v>
      </c>
      <c r="E112" s="190"/>
      <c r="F112" s="190"/>
      <c r="G112" s="190"/>
      <c r="H112" s="190"/>
      <c r="I112" s="191">
        <f>Q1378</f>
        <v>0</v>
      </c>
      <c r="J112" s="191">
        <f>R1378</f>
        <v>0</v>
      </c>
      <c r="K112" s="191">
        <f>K1378</f>
        <v>0</v>
      </c>
      <c r="L112" s="188"/>
      <c r="M112" s="192"/>
      <c r="S112" s="10"/>
      <c r="T112" s="10"/>
      <c r="U112" s="10"/>
      <c r="V112" s="10"/>
      <c r="W112" s="10"/>
      <c r="X112" s="10"/>
      <c r="Y112" s="10"/>
      <c r="Z112" s="10"/>
      <c r="AA112" s="10"/>
      <c r="AB112" s="10"/>
      <c r="AC112" s="10"/>
      <c r="AD112" s="10"/>
      <c r="AE112" s="10"/>
    </row>
    <row r="113" s="10" customFormat="1" ht="19.92" customHeight="1">
      <c r="A113" s="10"/>
      <c r="B113" s="187"/>
      <c r="C113" s="188"/>
      <c r="D113" s="189" t="s">
        <v>140</v>
      </c>
      <c r="E113" s="190"/>
      <c r="F113" s="190"/>
      <c r="G113" s="190"/>
      <c r="H113" s="190"/>
      <c r="I113" s="191">
        <f>Q1390</f>
        <v>0</v>
      </c>
      <c r="J113" s="191">
        <f>R1390</f>
        <v>0</v>
      </c>
      <c r="K113" s="191">
        <f>K1390</f>
        <v>0</v>
      </c>
      <c r="L113" s="188"/>
      <c r="M113" s="192"/>
      <c r="S113" s="10"/>
      <c r="T113" s="10"/>
      <c r="U113" s="10"/>
      <c r="V113" s="10"/>
      <c r="W113" s="10"/>
      <c r="X113" s="10"/>
      <c r="Y113" s="10"/>
      <c r="Z113" s="10"/>
      <c r="AA113" s="10"/>
      <c r="AB113" s="10"/>
      <c r="AC113" s="10"/>
      <c r="AD113" s="10"/>
      <c r="AE113" s="10"/>
    </row>
    <row r="114" s="10" customFormat="1" ht="19.92" customHeight="1">
      <c r="A114" s="10"/>
      <c r="B114" s="187"/>
      <c r="C114" s="188"/>
      <c r="D114" s="189" t="s">
        <v>141</v>
      </c>
      <c r="E114" s="190"/>
      <c r="F114" s="190"/>
      <c r="G114" s="190"/>
      <c r="H114" s="190"/>
      <c r="I114" s="191">
        <f>Q1392</f>
        <v>0</v>
      </c>
      <c r="J114" s="191">
        <f>R1392</f>
        <v>0</v>
      </c>
      <c r="K114" s="191">
        <f>K1392</f>
        <v>0</v>
      </c>
      <c r="L114" s="188"/>
      <c r="M114" s="192"/>
      <c r="S114" s="10"/>
      <c r="T114" s="10"/>
      <c r="U114" s="10"/>
      <c r="V114" s="10"/>
      <c r="W114" s="10"/>
      <c r="X114" s="10"/>
      <c r="Y114" s="10"/>
      <c r="Z114" s="10"/>
      <c r="AA114" s="10"/>
      <c r="AB114" s="10"/>
      <c r="AC114" s="10"/>
      <c r="AD114" s="10"/>
      <c r="AE114" s="10"/>
    </row>
    <row r="115" s="10" customFormat="1" ht="19.92" customHeight="1">
      <c r="A115" s="10"/>
      <c r="B115" s="187"/>
      <c r="C115" s="188"/>
      <c r="D115" s="189" t="s">
        <v>142</v>
      </c>
      <c r="E115" s="190"/>
      <c r="F115" s="190"/>
      <c r="G115" s="190"/>
      <c r="H115" s="190"/>
      <c r="I115" s="191">
        <f>Q1558</f>
        <v>0</v>
      </c>
      <c r="J115" s="191">
        <f>R1558</f>
        <v>0</v>
      </c>
      <c r="K115" s="191">
        <f>K1558</f>
        <v>0</v>
      </c>
      <c r="L115" s="188"/>
      <c r="M115" s="192"/>
      <c r="S115" s="10"/>
      <c r="T115" s="10"/>
      <c r="U115" s="10"/>
      <c r="V115" s="10"/>
      <c r="W115" s="10"/>
      <c r="X115" s="10"/>
      <c r="Y115" s="10"/>
      <c r="Z115" s="10"/>
      <c r="AA115" s="10"/>
      <c r="AB115" s="10"/>
      <c r="AC115" s="10"/>
      <c r="AD115" s="10"/>
      <c r="AE115" s="10"/>
    </row>
    <row r="116" s="10" customFormat="1" ht="19.92" customHeight="1">
      <c r="A116" s="10"/>
      <c r="B116" s="187"/>
      <c r="C116" s="188"/>
      <c r="D116" s="189" t="s">
        <v>143</v>
      </c>
      <c r="E116" s="190"/>
      <c r="F116" s="190"/>
      <c r="G116" s="190"/>
      <c r="H116" s="190"/>
      <c r="I116" s="191">
        <f>Q1667</f>
        <v>0</v>
      </c>
      <c r="J116" s="191">
        <f>R1667</f>
        <v>0</v>
      </c>
      <c r="K116" s="191">
        <f>K1667</f>
        <v>0</v>
      </c>
      <c r="L116" s="188"/>
      <c r="M116" s="192"/>
      <c r="S116" s="10"/>
      <c r="T116" s="10"/>
      <c r="U116" s="10"/>
      <c r="V116" s="10"/>
      <c r="W116" s="10"/>
      <c r="X116" s="10"/>
      <c r="Y116" s="10"/>
      <c r="Z116" s="10"/>
      <c r="AA116" s="10"/>
      <c r="AB116" s="10"/>
      <c r="AC116" s="10"/>
      <c r="AD116" s="10"/>
      <c r="AE116" s="10"/>
    </row>
    <row r="117" s="10" customFormat="1" ht="19.92" customHeight="1">
      <c r="A117" s="10"/>
      <c r="B117" s="187"/>
      <c r="C117" s="188"/>
      <c r="D117" s="189" t="s">
        <v>144</v>
      </c>
      <c r="E117" s="190"/>
      <c r="F117" s="190"/>
      <c r="G117" s="190"/>
      <c r="H117" s="190"/>
      <c r="I117" s="191">
        <f>Q1827</f>
        <v>0</v>
      </c>
      <c r="J117" s="191">
        <f>R1827</f>
        <v>0</v>
      </c>
      <c r="K117" s="191">
        <f>K1827</f>
        <v>0</v>
      </c>
      <c r="L117" s="188"/>
      <c r="M117" s="192"/>
      <c r="S117" s="10"/>
      <c r="T117" s="10"/>
      <c r="U117" s="10"/>
      <c r="V117" s="10"/>
      <c r="W117" s="10"/>
      <c r="X117" s="10"/>
      <c r="Y117" s="10"/>
      <c r="Z117" s="10"/>
      <c r="AA117" s="10"/>
      <c r="AB117" s="10"/>
      <c r="AC117" s="10"/>
      <c r="AD117" s="10"/>
      <c r="AE117" s="10"/>
    </row>
    <row r="118" s="10" customFormat="1" ht="19.92" customHeight="1">
      <c r="A118" s="10"/>
      <c r="B118" s="187"/>
      <c r="C118" s="188"/>
      <c r="D118" s="189" t="s">
        <v>145</v>
      </c>
      <c r="E118" s="190"/>
      <c r="F118" s="190"/>
      <c r="G118" s="190"/>
      <c r="H118" s="190"/>
      <c r="I118" s="191">
        <f>Q1911</f>
        <v>0</v>
      </c>
      <c r="J118" s="191">
        <f>R1911</f>
        <v>0</v>
      </c>
      <c r="K118" s="191">
        <f>K1911</f>
        <v>0</v>
      </c>
      <c r="L118" s="188"/>
      <c r="M118" s="192"/>
      <c r="S118" s="10"/>
      <c r="T118" s="10"/>
      <c r="U118" s="10"/>
      <c r="V118" s="10"/>
      <c r="W118" s="10"/>
      <c r="X118" s="10"/>
      <c r="Y118" s="10"/>
      <c r="Z118" s="10"/>
      <c r="AA118" s="10"/>
      <c r="AB118" s="10"/>
      <c r="AC118" s="10"/>
      <c r="AD118" s="10"/>
      <c r="AE118" s="10"/>
    </row>
    <row r="119" s="10" customFormat="1" ht="19.92" customHeight="1">
      <c r="A119" s="10"/>
      <c r="B119" s="187"/>
      <c r="C119" s="188"/>
      <c r="D119" s="189" t="s">
        <v>146</v>
      </c>
      <c r="E119" s="190"/>
      <c r="F119" s="190"/>
      <c r="G119" s="190"/>
      <c r="H119" s="190"/>
      <c r="I119" s="191">
        <f>Q1984</f>
        <v>0</v>
      </c>
      <c r="J119" s="191">
        <f>R1984</f>
        <v>0</v>
      </c>
      <c r="K119" s="191">
        <f>K1984</f>
        <v>0</v>
      </c>
      <c r="L119" s="188"/>
      <c r="M119" s="192"/>
      <c r="S119" s="10"/>
      <c r="T119" s="10"/>
      <c r="U119" s="10"/>
      <c r="V119" s="10"/>
      <c r="W119" s="10"/>
      <c r="X119" s="10"/>
      <c r="Y119" s="10"/>
      <c r="Z119" s="10"/>
      <c r="AA119" s="10"/>
      <c r="AB119" s="10"/>
      <c r="AC119" s="10"/>
      <c r="AD119" s="10"/>
      <c r="AE119" s="10"/>
    </row>
    <row r="120" s="10" customFormat="1" ht="19.92" customHeight="1">
      <c r="A120" s="10"/>
      <c r="B120" s="187"/>
      <c r="C120" s="188"/>
      <c r="D120" s="189" t="s">
        <v>147</v>
      </c>
      <c r="E120" s="190"/>
      <c r="F120" s="190"/>
      <c r="G120" s="190"/>
      <c r="H120" s="190"/>
      <c r="I120" s="191">
        <f>Q2121</f>
        <v>0</v>
      </c>
      <c r="J120" s="191">
        <f>R2121</f>
        <v>0</v>
      </c>
      <c r="K120" s="191">
        <f>K2121</f>
        <v>0</v>
      </c>
      <c r="L120" s="188"/>
      <c r="M120" s="192"/>
      <c r="S120" s="10"/>
      <c r="T120" s="10"/>
      <c r="U120" s="10"/>
      <c r="V120" s="10"/>
      <c r="W120" s="10"/>
      <c r="X120" s="10"/>
      <c r="Y120" s="10"/>
      <c r="Z120" s="10"/>
      <c r="AA120" s="10"/>
      <c r="AB120" s="10"/>
      <c r="AC120" s="10"/>
      <c r="AD120" s="10"/>
      <c r="AE120" s="10"/>
    </row>
    <row r="121" s="10" customFormat="1" ht="19.92" customHeight="1">
      <c r="A121" s="10"/>
      <c r="B121" s="187"/>
      <c r="C121" s="188"/>
      <c r="D121" s="189" t="s">
        <v>148</v>
      </c>
      <c r="E121" s="190"/>
      <c r="F121" s="190"/>
      <c r="G121" s="190"/>
      <c r="H121" s="190"/>
      <c r="I121" s="191">
        <f>Q2130</f>
        <v>0</v>
      </c>
      <c r="J121" s="191">
        <f>R2130</f>
        <v>0</v>
      </c>
      <c r="K121" s="191">
        <f>K2130</f>
        <v>0</v>
      </c>
      <c r="L121" s="188"/>
      <c r="M121" s="192"/>
      <c r="S121" s="10"/>
      <c r="T121" s="10"/>
      <c r="U121" s="10"/>
      <c r="V121" s="10"/>
      <c r="W121" s="10"/>
      <c r="X121" s="10"/>
      <c r="Y121" s="10"/>
      <c r="Z121" s="10"/>
      <c r="AA121" s="10"/>
      <c r="AB121" s="10"/>
      <c r="AC121" s="10"/>
      <c r="AD121" s="10"/>
      <c r="AE121" s="10"/>
    </row>
    <row r="122" s="10" customFormat="1" ht="19.92" customHeight="1">
      <c r="A122" s="10"/>
      <c r="B122" s="187"/>
      <c r="C122" s="188"/>
      <c r="D122" s="189" t="s">
        <v>149</v>
      </c>
      <c r="E122" s="190"/>
      <c r="F122" s="190"/>
      <c r="G122" s="190"/>
      <c r="H122" s="190"/>
      <c r="I122" s="191">
        <f>Q2144</f>
        <v>0</v>
      </c>
      <c r="J122" s="191">
        <f>R2144</f>
        <v>0</v>
      </c>
      <c r="K122" s="191">
        <f>K2144</f>
        <v>0</v>
      </c>
      <c r="L122" s="188"/>
      <c r="M122" s="192"/>
      <c r="S122" s="10"/>
      <c r="T122" s="10"/>
      <c r="U122" s="10"/>
      <c r="V122" s="10"/>
      <c r="W122" s="10"/>
      <c r="X122" s="10"/>
      <c r="Y122" s="10"/>
      <c r="Z122" s="10"/>
      <c r="AA122" s="10"/>
      <c r="AB122" s="10"/>
      <c r="AC122" s="10"/>
      <c r="AD122" s="10"/>
      <c r="AE122" s="10"/>
    </row>
    <row r="123" s="10" customFormat="1" ht="19.92" customHeight="1">
      <c r="A123" s="10"/>
      <c r="B123" s="187"/>
      <c r="C123" s="188"/>
      <c r="D123" s="189" t="s">
        <v>150</v>
      </c>
      <c r="E123" s="190"/>
      <c r="F123" s="190"/>
      <c r="G123" s="190"/>
      <c r="H123" s="190"/>
      <c r="I123" s="191">
        <f>Q2176</f>
        <v>0</v>
      </c>
      <c r="J123" s="191">
        <f>R2176</f>
        <v>0</v>
      </c>
      <c r="K123" s="191">
        <f>K2176</f>
        <v>0</v>
      </c>
      <c r="L123" s="188"/>
      <c r="M123" s="192"/>
      <c r="S123" s="10"/>
      <c r="T123" s="10"/>
      <c r="U123" s="10"/>
      <c r="V123" s="10"/>
      <c r="W123" s="10"/>
      <c r="X123" s="10"/>
      <c r="Y123" s="10"/>
      <c r="Z123" s="10"/>
      <c r="AA123" s="10"/>
      <c r="AB123" s="10"/>
      <c r="AC123" s="10"/>
      <c r="AD123" s="10"/>
      <c r="AE123" s="10"/>
    </row>
    <row r="124" s="10" customFormat="1" ht="19.92" customHeight="1">
      <c r="A124" s="10"/>
      <c r="B124" s="187"/>
      <c r="C124" s="188"/>
      <c r="D124" s="189" t="s">
        <v>151</v>
      </c>
      <c r="E124" s="190"/>
      <c r="F124" s="190"/>
      <c r="G124" s="190"/>
      <c r="H124" s="190"/>
      <c r="I124" s="191">
        <f>Q2252</f>
        <v>0</v>
      </c>
      <c r="J124" s="191">
        <f>R2252</f>
        <v>0</v>
      </c>
      <c r="K124" s="191">
        <f>K2252</f>
        <v>0</v>
      </c>
      <c r="L124" s="188"/>
      <c r="M124" s="192"/>
      <c r="S124" s="10"/>
      <c r="T124" s="10"/>
      <c r="U124" s="10"/>
      <c r="V124" s="10"/>
      <c r="W124" s="10"/>
      <c r="X124" s="10"/>
      <c r="Y124" s="10"/>
      <c r="Z124" s="10"/>
      <c r="AA124" s="10"/>
      <c r="AB124" s="10"/>
      <c r="AC124" s="10"/>
      <c r="AD124" s="10"/>
      <c r="AE124" s="10"/>
    </row>
    <row r="125" s="10" customFormat="1" ht="19.92" customHeight="1">
      <c r="A125" s="10"/>
      <c r="B125" s="187"/>
      <c r="C125" s="188"/>
      <c r="D125" s="189" t="s">
        <v>152</v>
      </c>
      <c r="E125" s="190"/>
      <c r="F125" s="190"/>
      <c r="G125" s="190"/>
      <c r="H125" s="190"/>
      <c r="I125" s="191">
        <f>Q2264</f>
        <v>0</v>
      </c>
      <c r="J125" s="191">
        <f>R2264</f>
        <v>0</v>
      </c>
      <c r="K125" s="191">
        <f>K2264</f>
        <v>0</v>
      </c>
      <c r="L125" s="188"/>
      <c r="M125" s="192"/>
      <c r="S125" s="10"/>
      <c r="T125" s="10"/>
      <c r="U125" s="10"/>
      <c r="V125" s="10"/>
      <c r="W125" s="10"/>
      <c r="X125" s="10"/>
      <c r="Y125" s="10"/>
      <c r="Z125" s="10"/>
      <c r="AA125" s="10"/>
      <c r="AB125" s="10"/>
      <c r="AC125" s="10"/>
      <c r="AD125" s="10"/>
      <c r="AE125" s="10"/>
    </row>
    <row r="126" s="9" customFormat="1" ht="24.96" customHeight="1">
      <c r="A126" s="9"/>
      <c r="B126" s="181"/>
      <c r="C126" s="182"/>
      <c r="D126" s="183" t="s">
        <v>153</v>
      </c>
      <c r="E126" s="184"/>
      <c r="F126" s="184"/>
      <c r="G126" s="184"/>
      <c r="H126" s="184"/>
      <c r="I126" s="185">
        <f>Q2327</f>
        <v>0</v>
      </c>
      <c r="J126" s="185">
        <f>R2327</f>
        <v>0</v>
      </c>
      <c r="K126" s="185">
        <f>K2327</f>
        <v>0</v>
      </c>
      <c r="L126" s="182"/>
      <c r="M126" s="186"/>
      <c r="S126" s="9"/>
      <c r="T126" s="9"/>
      <c r="U126" s="9"/>
      <c r="V126" s="9"/>
      <c r="W126" s="9"/>
      <c r="X126" s="9"/>
      <c r="Y126" s="9"/>
      <c r="Z126" s="9"/>
      <c r="AA126" s="9"/>
      <c r="AB126" s="9"/>
      <c r="AC126" s="9"/>
      <c r="AD126" s="9"/>
      <c r="AE126" s="9"/>
    </row>
    <row r="127" s="10" customFormat="1" ht="19.92" customHeight="1">
      <c r="A127" s="10"/>
      <c r="B127" s="187"/>
      <c r="C127" s="188"/>
      <c r="D127" s="189" t="s">
        <v>154</v>
      </c>
      <c r="E127" s="190"/>
      <c r="F127" s="190"/>
      <c r="G127" s="190"/>
      <c r="H127" s="190"/>
      <c r="I127" s="191">
        <f>Q2329</f>
        <v>0</v>
      </c>
      <c r="J127" s="191">
        <f>R2329</f>
        <v>0</v>
      </c>
      <c r="K127" s="191">
        <f>K2329</f>
        <v>0</v>
      </c>
      <c r="L127" s="188"/>
      <c r="M127" s="192"/>
      <c r="S127" s="10"/>
      <c r="T127" s="10"/>
      <c r="U127" s="10"/>
      <c r="V127" s="10"/>
      <c r="W127" s="10"/>
      <c r="X127" s="10"/>
      <c r="Y127" s="10"/>
      <c r="Z127" s="10"/>
      <c r="AA127" s="10"/>
      <c r="AB127" s="10"/>
      <c r="AC127" s="10"/>
      <c r="AD127" s="10"/>
      <c r="AE127" s="10"/>
    </row>
    <row r="128" s="2" customFormat="1" ht="21.84" customHeight="1">
      <c r="A128" s="39"/>
      <c r="B128" s="40"/>
      <c r="C128" s="41"/>
      <c r="D128" s="41"/>
      <c r="E128" s="41"/>
      <c r="F128" s="41"/>
      <c r="G128" s="41"/>
      <c r="H128" s="41"/>
      <c r="I128" s="41"/>
      <c r="J128" s="41"/>
      <c r="K128" s="41"/>
      <c r="L128" s="41"/>
      <c r="M128" s="64"/>
      <c r="S128" s="39"/>
      <c r="T128" s="39"/>
      <c r="U128" s="39"/>
      <c r="V128" s="39"/>
      <c r="W128" s="39"/>
      <c r="X128" s="39"/>
      <c r="Y128" s="39"/>
      <c r="Z128" s="39"/>
      <c r="AA128" s="39"/>
      <c r="AB128" s="39"/>
      <c r="AC128" s="39"/>
      <c r="AD128" s="39"/>
      <c r="AE128" s="39"/>
    </row>
    <row r="129" s="2" customFormat="1" ht="6.96" customHeight="1">
      <c r="A129" s="39"/>
      <c r="B129" s="67"/>
      <c r="C129" s="68"/>
      <c r="D129" s="68"/>
      <c r="E129" s="68"/>
      <c r="F129" s="68"/>
      <c r="G129" s="68"/>
      <c r="H129" s="68"/>
      <c r="I129" s="68"/>
      <c r="J129" s="68"/>
      <c r="K129" s="68"/>
      <c r="L129" s="68"/>
      <c r="M129" s="64"/>
      <c r="S129" s="39"/>
      <c r="T129" s="39"/>
      <c r="U129" s="39"/>
      <c r="V129" s="39"/>
      <c r="W129" s="39"/>
      <c r="X129" s="39"/>
      <c r="Y129" s="39"/>
      <c r="Z129" s="39"/>
      <c r="AA129" s="39"/>
      <c r="AB129" s="39"/>
      <c r="AC129" s="39"/>
      <c r="AD129" s="39"/>
      <c r="AE129" s="39"/>
    </row>
    <row r="133" s="2" customFormat="1" ht="6.96" customHeight="1">
      <c r="A133" s="39"/>
      <c r="B133" s="69"/>
      <c r="C133" s="70"/>
      <c r="D133" s="70"/>
      <c r="E133" s="70"/>
      <c r="F133" s="70"/>
      <c r="G133" s="70"/>
      <c r="H133" s="70"/>
      <c r="I133" s="70"/>
      <c r="J133" s="70"/>
      <c r="K133" s="70"/>
      <c r="L133" s="70"/>
      <c r="M133" s="64"/>
      <c r="S133" s="39"/>
      <c r="T133" s="39"/>
      <c r="U133" s="39"/>
      <c r="V133" s="39"/>
      <c r="W133" s="39"/>
      <c r="X133" s="39"/>
      <c r="Y133" s="39"/>
      <c r="Z133" s="39"/>
      <c r="AA133" s="39"/>
      <c r="AB133" s="39"/>
      <c r="AC133" s="39"/>
      <c r="AD133" s="39"/>
      <c r="AE133" s="39"/>
    </row>
    <row r="134" s="2" customFormat="1" ht="24.96" customHeight="1">
      <c r="A134" s="39"/>
      <c r="B134" s="40"/>
      <c r="C134" s="24" t="s">
        <v>155</v>
      </c>
      <c r="D134" s="41"/>
      <c r="E134" s="41"/>
      <c r="F134" s="41"/>
      <c r="G134" s="41"/>
      <c r="H134" s="41"/>
      <c r="I134" s="41"/>
      <c r="J134" s="41"/>
      <c r="K134" s="41"/>
      <c r="L134" s="41"/>
      <c r="M134" s="64"/>
      <c r="S134" s="39"/>
      <c r="T134" s="39"/>
      <c r="U134" s="39"/>
      <c r="V134" s="39"/>
      <c r="W134" s="39"/>
      <c r="X134" s="39"/>
      <c r="Y134" s="39"/>
      <c r="Z134" s="39"/>
      <c r="AA134" s="39"/>
      <c r="AB134" s="39"/>
      <c r="AC134" s="39"/>
      <c r="AD134" s="39"/>
      <c r="AE134" s="39"/>
    </row>
    <row r="135" s="2" customFormat="1" ht="6.96" customHeight="1">
      <c r="A135" s="39"/>
      <c r="B135" s="40"/>
      <c r="C135" s="41"/>
      <c r="D135" s="41"/>
      <c r="E135" s="41"/>
      <c r="F135" s="41"/>
      <c r="G135" s="41"/>
      <c r="H135" s="41"/>
      <c r="I135" s="41"/>
      <c r="J135" s="41"/>
      <c r="K135" s="41"/>
      <c r="L135" s="41"/>
      <c r="M135" s="64"/>
      <c r="S135" s="39"/>
      <c r="T135" s="39"/>
      <c r="U135" s="39"/>
      <c r="V135" s="39"/>
      <c r="W135" s="39"/>
      <c r="X135" s="39"/>
      <c r="Y135" s="39"/>
      <c r="Z135" s="39"/>
      <c r="AA135" s="39"/>
      <c r="AB135" s="39"/>
      <c r="AC135" s="39"/>
      <c r="AD135" s="39"/>
      <c r="AE135" s="39"/>
    </row>
    <row r="136" s="2" customFormat="1" ht="12" customHeight="1">
      <c r="A136" s="39"/>
      <c r="B136" s="40"/>
      <c r="C136" s="33" t="s">
        <v>17</v>
      </c>
      <c r="D136" s="41"/>
      <c r="E136" s="41"/>
      <c r="F136" s="41"/>
      <c r="G136" s="41"/>
      <c r="H136" s="41"/>
      <c r="I136" s="41"/>
      <c r="J136" s="41"/>
      <c r="K136" s="41"/>
      <c r="L136" s="41"/>
      <c r="M136" s="64"/>
      <c r="S136" s="39"/>
      <c r="T136" s="39"/>
      <c r="U136" s="39"/>
      <c r="V136" s="39"/>
      <c r="W136" s="39"/>
      <c r="X136" s="39"/>
      <c r="Y136" s="39"/>
      <c r="Z136" s="39"/>
      <c r="AA136" s="39"/>
      <c r="AB136" s="39"/>
      <c r="AC136" s="39"/>
      <c r="AD136" s="39"/>
      <c r="AE136" s="39"/>
    </row>
    <row r="137" s="2" customFormat="1" ht="16.5" customHeight="1">
      <c r="A137" s="39"/>
      <c r="B137" s="40"/>
      <c r="C137" s="41"/>
      <c r="D137" s="41"/>
      <c r="E137" s="176" t="str">
        <f>E7</f>
        <v>I-20002 - Modernizace bytových domů ul. Šenovská 65,67 a 69</v>
      </c>
      <c r="F137" s="33"/>
      <c r="G137" s="33"/>
      <c r="H137" s="33"/>
      <c r="I137" s="41"/>
      <c r="J137" s="41"/>
      <c r="K137" s="41"/>
      <c r="L137" s="41"/>
      <c r="M137" s="64"/>
      <c r="S137" s="39"/>
      <c r="T137" s="39"/>
      <c r="U137" s="39"/>
      <c r="V137" s="39"/>
      <c r="W137" s="39"/>
      <c r="X137" s="39"/>
      <c r="Y137" s="39"/>
      <c r="Z137" s="39"/>
      <c r="AA137" s="39"/>
      <c r="AB137" s="39"/>
      <c r="AC137" s="39"/>
      <c r="AD137" s="39"/>
      <c r="AE137" s="39"/>
    </row>
    <row r="138" s="2" customFormat="1" ht="12" customHeight="1">
      <c r="A138" s="39"/>
      <c r="B138" s="40"/>
      <c r="C138" s="33" t="s">
        <v>113</v>
      </c>
      <c r="D138" s="41"/>
      <c r="E138" s="41"/>
      <c r="F138" s="41"/>
      <c r="G138" s="41"/>
      <c r="H138" s="41"/>
      <c r="I138" s="41"/>
      <c r="J138" s="41"/>
      <c r="K138" s="41"/>
      <c r="L138" s="41"/>
      <c r="M138" s="64"/>
      <c r="S138" s="39"/>
      <c r="T138" s="39"/>
      <c r="U138" s="39"/>
      <c r="V138" s="39"/>
      <c r="W138" s="39"/>
      <c r="X138" s="39"/>
      <c r="Y138" s="39"/>
      <c r="Z138" s="39"/>
      <c r="AA138" s="39"/>
      <c r="AB138" s="39"/>
      <c r="AC138" s="39"/>
      <c r="AD138" s="39"/>
      <c r="AE138" s="39"/>
    </row>
    <row r="139" s="2" customFormat="1" ht="16.5" customHeight="1">
      <c r="A139" s="39"/>
      <c r="B139" s="40"/>
      <c r="C139" s="41"/>
      <c r="D139" s="41"/>
      <c r="E139" s="77" t="str">
        <f>E9</f>
        <v>01.1 - Soupis prací - sta...</v>
      </c>
      <c r="F139" s="41"/>
      <c r="G139" s="41"/>
      <c r="H139" s="41"/>
      <c r="I139" s="41"/>
      <c r="J139" s="41"/>
      <c r="K139" s="41"/>
      <c r="L139" s="41"/>
      <c r="M139" s="64"/>
      <c r="S139" s="39"/>
      <c r="T139" s="39"/>
      <c r="U139" s="39"/>
      <c r="V139" s="39"/>
      <c r="W139" s="39"/>
      <c r="X139" s="39"/>
      <c r="Y139" s="39"/>
      <c r="Z139" s="39"/>
      <c r="AA139" s="39"/>
      <c r="AB139" s="39"/>
      <c r="AC139" s="39"/>
      <c r="AD139" s="39"/>
      <c r="AE139" s="39"/>
    </row>
    <row r="140" s="2" customFormat="1" ht="6.96" customHeight="1">
      <c r="A140" s="39"/>
      <c r="B140" s="40"/>
      <c r="C140" s="41"/>
      <c r="D140" s="41"/>
      <c r="E140" s="41"/>
      <c r="F140" s="41"/>
      <c r="G140" s="41"/>
      <c r="H140" s="41"/>
      <c r="I140" s="41"/>
      <c r="J140" s="41"/>
      <c r="K140" s="41"/>
      <c r="L140" s="41"/>
      <c r="M140" s="64"/>
      <c r="S140" s="39"/>
      <c r="T140" s="39"/>
      <c r="U140" s="39"/>
      <c r="V140" s="39"/>
      <c r="W140" s="39"/>
      <c r="X140" s="39"/>
      <c r="Y140" s="39"/>
      <c r="Z140" s="39"/>
      <c r="AA140" s="39"/>
      <c r="AB140" s="39"/>
      <c r="AC140" s="39"/>
      <c r="AD140" s="39"/>
      <c r="AE140" s="39"/>
    </row>
    <row r="141" s="2" customFormat="1" ht="12" customHeight="1">
      <c r="A141" s="39"/>
      <c r="B141" s="40"/>
      <c r="C141" s="33" t="s">
        <v>21</v>
      </c>
      <c r="D141" s="41"/>
      <c r="E141" s="41"/>
      <c r="F141" s="28" t="str">
        <f>F12</f>
        <v xml:space="preserve"> </v>
      </c>
      <c r="G141" s="41"/>
      <c r="H141" s="41"/>
      <c r="I141" s="33" t="s">
        <v>23</v>
      </c>
      <c r="J141" s="80" t="str">
        <f>IF(J12="","",J12)</f>
        <v>11. 8. 2025</v>
      </c>
      <c r="K141" s="41"/>
      <c r="L141" s="41"/>
      <c r="M141" s="64"/>
      <c r="S141" s="39"/>
      <c r="T141" s="39"/>
      <c r="U141" s="39"/>
      <c r="V141" s="39"/>
      <c r="W141" s="39"/>
      <c r="X141" s="39"/>
      <c r="Y141" s="39"/>
      <c r="Z141" s="39"/>
      <c r="AA141" s="39"/>
      <c r="AB141" s="39"/>
      <c r="AC141" s="39"/>
      <c r="AD141" s="39"/>
      <c r="AE141" s="39"/>
    </row>
    <row r="142" s="2" customFormat="1" ht="6.96" customHeight="1">
      <c r="A142" s="39"/>
      <c r="B142" s="40"/>
      <c r="C142" s="41"/>
      <c r="D142" s="41"/>
      <c r="E142" s="41"/>
      <c r="F142" s="41"/>
      <c r="G142" s="41"/>
      <c r="H142" s="41"/>
      <c r="I142" s="41"/>
      <c r="J142" s="41"/>
      <c r="K142" s="41"/>
      <c r="L142" s="41"/>
      <c r="M142" s="64"/>
      <c r="S142" s="39"/>
      <c r="T142" s="39"/>
      <c r="U142" s="39"/>
      <c r="V142" s="39"/>
      <c r="W142" s="39"/>
      <c r="X142" s="39"/>
      <c r="Y142" s="39"/>
      <c r="Z142" s="39"/>
      <c r="AA142" s="39"/>
      <c r="AB142" s="39"/>
      <c r="AC142" s="39"/>
      <c r="AD142" s="39"/>
      <c r="AE142" s="39"/>
    </row>
    <row r="143" s="2" customFormat="1" ht="15.15" customHeight="1">
      <c r="A143" s="39"/>
      <c r="B143" s="40"/>
      <c r="C143" s="33" t="s">
        <v>25</v>
      </c>
      <c r="D143" s="41"/>
      <c r="E143" s="41"/>
      <c r="F143" s="28" t="str">
        <f>E15</f>
        <v xml:space="preserve"> </v>
      </c>
      <c r="G143" s="41"/>
      <c r="H143" s="41"/>
      <c r="I143" s="33" t="s">
        <v>30</v>
      </c>
      <c r="J143" s="37" t="str">
        <f>E21</f>
        <v xml:space="preserve"> </v>
      </c>
      <c r="K143" s="41"/>
      <c r="L143" s="41"/>
      <c r="M143" s="64"/>
      <c r="S143" s="39"/>
      <c r="T143" s="39"/>
      <c r="U143" s="39"/>
      <c r="V143" s="39"/>
      <c r="W143" s="39"/>
      <c r="X143" s="39"/>
      <c r="Y143" s="39"/>
      <c r="Z143" s="39"/>
      <c r="AA143" s="39"/>
      <c r="AB143" s="39"/>
      <c r="AC143" s="39"/>
      <c r="AD143" s="39"/>
      <c r="AE143" s="39"/>
    </row>
    <row r="144" s="2" customFormat="1" ht="15.15" customHeight="1">
      <c r="A144" s="39"/>
      <c r="B144" s="40"/>
      <c r="C144" s="33" t="s">
        <v>28</v>
      </c>
      <c r="D144" s="41"/>
      <c r="E144" s="41"/>
      <c r="F144" s="28" t="str">
        <f>IF(E18="","",E18)</f>
        <v>Vyplň údaj</v>
      </c>
      <c r="G144" s="41"/>
      <c r="H144" s="41"/>
      <c r="I144" s="33" t="s">
        <v>31</v>
      </c>
      <c r="J144" s="37" t="str">
        <f>E24</f>
        <v xml:space="preserve"> </v>
      </c>
      <c r="K144" s="41"/>
      <c r="L144" s="41"/>
      <c r="M144" s="64"/>
      <c r="S144" s="39"/>
      <c r="T144" s="39"/>
      <c r="U144" s="39"/>
      <c r="V144" s="39"/>
      <c r="W144" s="39"/>
      <c r="X144" s="39"/>
      <c r="Y144" s="39"/>
      <c r="Z144" s="39"/>
      <c r="AA144" s="39"/>
      <c r="AB144" s="39"/>
      <c r="AC144" s="39"/>
      <c r="AD144" s="39"/>
      <c r="AE144" s="39"/>
    </row>
    <row r="145" s="2" customFormat="1" ht="10.32" customHeight="1">
      <c r="A145" s="39"/>
      <c r="B145" s="40"/>
      <c r="C145" s="41"/>
      <c r="D145" s="41"/>
      <c r="E145" s="41"/>
      <c r="F145" s="41"/>
      <c r="G145" s="41"/>
      <c r="H145" s="41"/>
      <c r="I145" s="41"/>
      <c r="J145" s="41"/>
      <c r="K145" s="41"/>
      <c r="L145" s="41"/>
      <c r="M145" s="64"/>
      <c r="S145" s="39"/>
      <c r="T145" s="39"/>
      <c r="U145" s="39"/>
      <c r="V145" s="39"/>
      <c r="W145" s="39"/>
      <c r="X145" s="39"/>
      <c r="Y145" s="39"/>
      <c r="Z145" s="39"/>
      <c r="AA145" s="39"/>
      <c r="AB145" s="39"/>
      <c r="AC145" s="39"/>
      <c r="AD145" s="39"/>
      <c r="AE145" s="39"/>
    </row>
    <row r="146" s="11" customFormat="1" ht="29.28" customHeight="1">
      <c r="A146" s="193"/>
      <c r="B146" s="194"/>
      <c r="C146" s="195" t="s">
        <v>156</v>
      </c>
      <c r="D146" s="196" t="s">
        <v>58</v>
      </c>
      <c r="E146" s="196" t="s">
        <v>54</v>
      </c>
      <c r="F146" s="196" t="s">
        <v>55</v>
      </c>
      <c r="G146" s="196" t="s">
        <v>157</v>
      </c>
      <c r="H146" s="196" t="s">
        <v>158</v>
      </c>
      <c r="I146" s="196" t="s">
        <v>159</v>
      </c>
      <c r="J146" s="196" t="s">
        <v>160</v>
      </c>
      <c r="K146" s="197" t="s">
        <v>121</v>
      </c>
      <c r="L146" s="198" t="s">
        <v>161</v>
      </c>
      <c r="M146" s="199"/>
      <c r="N146" s="101" t="s">
        <v>1</v>
      </c>
      <c r="O146" s="102" t="s">
        <v>37</v>
      </c>
      <c r="P146" s="102" t="s">
        <v>162</v>
      </c>
      <c r="Q146" s="102" t="s">
        <v>163</v>
      </c>
      <c r="R146" s="102" t="s">
        <v>164</v>
      </c>
      <c r="S146" s="102" t="s">
        <v>165</v>
      </c>
      <c r="T146" s="102" t="s">
        <v>166</v>
      </c>
      <c r="U146" s="102" t="s">
        <v>167</v>
      </c>
      <c r="V146" s="102" t="s">
        <v>168</v>
      </c>
      <c r="W146" s="102" t="s">
        <v>169</v>
      </c>
      <c r="X146" s="102" t="s">
        <v>170</v>
      </c>
      <c r="Y146" s="103" t="s">
        <v>171</v>
      </c>
      <c r="Z146" s="193"/>
      <c r="AA146" s="193"/>
      <c r="AB146" s="193"/>
      <c r="AC146" s="193"/>
      <c r="AD146" s="193"/>
      <c r="AE146" s="193"/>
    </row>
    <row r="147" s="2" customFormat="1" ht="22.8" customHeight="1">
      <c r="A147" s="39"/>
      <c r="B147" s="40"/>
      <c r="C147" s="108" t="s">
        <v>172</v>
      </c>
      <c r="D147" s="41"/>
      <c r="E147" s="41"/>
      <c r="F147" s="41"/>
      <c r="G147" s="41"/>
      <c r="H147" s="41"/>
      <c r="I147" s="41"/>
      <c r="J147" s="41"/>
      <c r="K147" s="200">
        <f>BK147</f>
        <v>0</v>
      </c>
      <c r="L147" s="41"/>
      <c r="M147" s="45"/>
      <c r="N147" s="104"/>
      <c r="O147" s="201"/>
      <c r="P147" s="105"/>
      <c r="Q147" s="202">
        <f>Q148+Q1366+Q2327</f>
        <v>0</v>
      </c>
      <c r="R147" s="202">
        <f>R148+R1366+R2327</f>
        <v>0</v>
      </c>
      <c r="S147" s="105"/>
      <c r="T147" s="203">
        <f>T148+T1366+T2327</f>
        <v>0</v>
      </c>
      <c r="U147" s="105"/>
      <c r="V147" s="203">
        <f>V148+V1366+V2327</f>
        <v>0</v>
      </c>
      <c r="W147" s="105"/>
      <c r="X147" s="203">
        <f>X148+X1366+X2327</f>
        <v>0</v>
      </c>
      <c r="Y147" s="106"/>
      <c r="Z147" s="39"/>
      <c r="AA147" s="39"/>
      <c r="AB147" s="39"/>
      <c r="AC147" s="39"/>
      <c r="AD147" s="39"/>
      <c r="AE147" s="39"/>
      <c r="AT147" s="18" t="s">
        <v>74</v>
      </c>
      <c r="AU147" s="18" t="s">
        <v>123</v>
      </c>
      <c r="BK147" s="204">
        <f>BK148+BK1366+BK2327</f>
        <v>0</v>
      </c>
    </row>
    <row r="148" s="12" customFormat="1" ht="25.92" customHeight="1">
      <c r="A148" s="12"/>
      <c r="B148" s="205"/>
      <c r="C148" s="206"/>
      <c r="D148" s="207" t="s">
        <v>74</v>
      </c>
      <c r="E148" s="208" t="s">
        <v>173</v>
      </c>
      <c r="F148" s="208" t="s">
        <v>174</v>
      </c>
      <c r="G148" s="206"/>
      <c r="H148" s="206"/>
      <c r="I148" s="209"/>
      <c r="J148" s="209"/>
      <c r="K148" s="210">
        <f>BK148</f>
        <v>0</v>
      </c>
      <c r="L148" s="206"/>
      <c r="M148" s="211"/>
      <c r="N148" s="212"/>
      <c r="O148" s="213"/>
      <c r="P148" s="213"/>
      <c r="Q148" s="214">
        <f>Q149+Q178+Q237+Q335+Q351+Q424+Q429+Q973+Q977+Q1352+Q1363</f>
        <v>0</v>
      </c>
      <c r="R148" s="214">
        <f>R149+R178+R237+R335+R351+R424+R429+R973+R977+R1352+R1363</f>
        <v>0</v>
      </c>
      <c r="S148" s="213"/>
      <c r="T148" s="215">
        <f>T149+T178+T237+T335+T351+T424+T429+T973+T977+T1352+T1363</f>
        <v>0</v>
      </c>
      <c r="U148" s="213"/>
      <c r="V148" s="215">
        <f>V149+V178+V237+V335+V351+V424+V429+V973+V977+V1352+V1363</f>
        <v>0</v>
      </c>
      <c r="W148" s="213"/>
      <c r="X148" s="215">
        <f>X149+X178+X237+X335+X351+X424+X429+X973+X977+X1352+X1363</f>
        <v>0</v>
      </c>
      <c r="Y148" s="216"/>
      <c r="Z148" s="12"/>
      <c r="AA148" s="12"/>
      <c r="AB148" s="12"/>
      <c r="AC148" s="12"/>
      <c r="AD148" s="12"/>
      <c r="AE148" s="12"/>
      <c r="AR148" s="217" t="s">
        <v>82</v>
      </c>
      <c r="AT148" s="218" t="s">
        <v>74</v>
      </c>
      <c r="AU148" s="218" t="s">
        <v>75</v>
      </c>
      <c r="AY148" s="217" t="s">
        <v>175</v>
      </c>
      <c r="BK148" s="219">
        <f>BK149+BK178+BK237+BK335+BK351+BK424+BK429+BK973+BK977+BK1352+BK1363</f>
        <v>0</v>
      </c>
    </row>
    <row r="149" s="12" customFormat="1" ht="22.8" customHeight="1">
      <c r="A149" s="12"/>
      <c r="B149" s="205"/>
      <c r="C149" s="206"/>
      <c r="D149" s="207" t="s">
        <v>74</v>
      </c>
      <c r="E149" s="220" t="s">
        <v>82</v>
      </c>
      <c r="F149" s="220" t="s">
        <v>176</v>
      </c>
      <c r="G149" s="206"/>
      <c r="H149" s="206"/>
      <c r="I149" s="209"/>
      <c r="J149" s="209"/>
      <c r="K149" s="221">
        <f>BK149</f>
        <v>0</v>
      </c>
      <c r="L149" s="206"/>
      <c r="M149" s="211"/>
      <c r="N149" s="212"/>
      <c r="O149" s="213"/>
      <c r="P149" s="213"/>
      <c r="Q149" s="214">
        <f>SUM(Q150:Q177)</f>
        <v>0</v>
      </c>
      <c r="R149" s="214">
        <f>SUM(R150:R177)</f>
        <v>0</v>
      </c>
      <c r="S149" s="213"/>
      <c r="T149" s="215">
        <f>SUM(T150:T177)</f>
        <v>0</v>
      </c>
      <c r="U149" s="213"/>
      <c r="V149" s="215">
        <f>SUM(V150:V177)</f>
        <v>0</v>
      </c>
      <c r="W149" s="213"/>
      <c r="X149" s="215">
        <f>SUM(X150:X177)</f>
        <v>0</v>
      </c>
      <c r="Y149" s="216"/>
      <c r="Z149" s="12"/>
      <c r="AA149" s="12"/>
      <c r="AB149" s="12"/>
      <c r="AC149" s="12"/>
      <c r="AD149" s="12"/>
      <c r="AE149" s="12"/>
      <c r="AR149" s="217" t="s">
        <v>82</v>
      </c>
      <c r="AT149" s="218" t="s">
        <v>74</v>
      </c>
      <c r="AU149" s="218" t="s">
        <v>82</v>
      </c>
      <c r="AY149" s="217" t="s">
        <v>175</v>
      </c>
      <c r="BK149" s="219">
        <f>SUM(BK150:BK177)</f>
        <v>0</v>
      </c>
    </row>
    <row r="150" s="2" customFormat="1" ht="44.25" customHeight="1">
      <c r="A150" s="39"/>
      <c r="B150" s="40"/>
      <c r="C150" s="222" t="s">
        <v>82</v>
      </c>
      <c r="D150" s="222" t="s">
        <v>177</v>
      </c>
      <c r="E150" s="223" t="s">
        <v>178</v>
      </c>
      <c r="F150" s="224" t="s">
        <v>179</v>
      </c>
      <c r="G150" s="225" t="s">
        <v>180</v>
      </c>
      <c r="H150" s="226">
        <v>65.25</v>
      </c>
      <c r="I150" s="227"/>
      <c r="J150" s="227"/>
      <c r="K150" s="228">
        <f>ROUND(P150*H150,2)</f>
        <v>0</v>
      </c>
      <c r="L150" s="229"/>
      <c r="M150" s="45"/>
      <c r="N150" s="230" t="s">
        <v>1</v>
      </c>
      <c r="O150" s="231" t="s">
        <v>39</v>
      </c>
      <c r="P150" s="232">
        <f>I150+J150</f>
        <v>0</v>
      </c>
      <c r="Q150" s="232">
        <f>ROUND(I150*H150,2)</f>
        <v>0</v>
      </c>
      <c r="R150" s="232">
        <f>ROUND(J150*H150,2)</f>
        <v>0</v>
      </c>
      <c r="S150" s="92"/>
      <c r="T150" s="233">
        <f>S150*H150</f>
        <v>0</v>
      </c>
      <c r="U150" s="233">
        <v>0</v>
      </c>
      <c r="V150" s="233">
        <f>U150*H150</f>
        <v>0</v>
      </c>
      <c r="W150" s="233">
        <v>0</v>
      </c>
      <c r="X150" s="233">
        <f>W150*H150</f>
        <v>0</v>
      </c>
      <c r="Y150" s="234" t="s">
        <v>1</v>
      </c>
      <c r="Z150" s="39"/>
      <c r="AA150" s="39"/>
      <c r="AB150" s="39"/>
      <c r="AC150" s="39"/>
      <c r="AD150" s="39"/>
      <c r="AE150" s="39"/>
      <c r="AR150" s="235" t="s">
        <v>181</v>
      </c>
      <c r="AT150" s="235" t="s">
        <v>177</v>
      </c>
      <c r="AU150" s="235" t="s">
        <v>102</v>
      </c>
      <c r="AY150" s="18" t="s">
        <v>175</v>
      </c>
      <c r="BE150" s="236">
        <f>IF(O150="základní",K150,0)</f>
        <v>0</v>
      </c>
      <c r="BF150" s="236">
        <f>IF(O150="snížená",K150,0)</f>
        <v>0</v>
      </c>
      <c r="BG150" s="236">
        <f>IF(O150="zákl. přenesená",K150,0)</f>
        <v>0</v>
      </c>
      <c r="BH150" s="236">
        <f>IF(O150="sníž. přenesená",K150,0)</f>
        <v>0</v>
      </c>
      <c r="BI150" s="236">
        <f>IF(O150="nulová",K150,0)</f>
        <v>0</v>
      </c>
      <c r="BJ150" s="18" t="s">
        <v>102</v>
      </c>
      <c r="BK150" s="236">
        <f>ROUND(P150*H150,2)</f>
        <v>0</v>
      </c>
      <c r="BL150" s="18" t="s">
        <v>181</v>
      </c>
      <c r="BM150" s="235" t="s">
        <v>102</v>
      </c>
    </row>
    <row r="151" s="2" customFormat="1">
      <c r="A151" s="39"/>
      <c r="B151" s="40"/>
      <c r="C151" s="41"/>
      <c r="D151" s="237" t="s">
        <v>182</v>
      </c>
      <c r="E151" s="41"/>
      <c r="F151" s="238" t="s">
        <v>183</v>
      </c>
      <c r="G151" s="41"/>
      <c r="H151" s="41"/>
      <c r="I151" s="239"/>
      <c r="J151" s="239"/>
      <c r="K151" s="41"/>
      <c r="L151" s="41"/>
      <c r="M151" s="45"/>
      <c r="N151" s="240"/>
      <c r="O151" s="241"/>
      <c r="P151" s="92"/>
      <c r="Q151" s="92"/>
      <c r="R151" s="92"/>
      <c r="S151" s="92"/>
      <c r="T151" s="92"/>
      <c r="U151" s="92"/>
      <c r="V151" s="92"/>
      <c r="W151" s="92"/>
      <c r="X151" s="92"/>
      <c r="Y151" s="93"/>
      <c r="Z151" s="39"/>
      <c r="AA151" s="39"/>
      <c r="AB151" s="39"/>
      <c r="AC151" s="39"/>
      <c r="AD151" s="39"/>
      <c r="AE151" s="39"/>
      <c r="AT151" s="18" t="s">
        <v>182</v>
      </c>
      <c r="AU151" s="18" t="s">
        <v>102</v>
      </c>
    </row>
    <row r="152" s="13" customFormat="1">
      <c r="A152" s="13"/>
      <c r="B152" s="242"/>
      <c r="C152" s="243"/>
      <c r="D152" s="237" t="s">
        <v>184</v>
      </c>
      <c r="E152" s="244" t="s">
        <v>1</v>
      </c>
      <c r="F152" s="245" t="s">
        <v>185</v>
      </c>
      <c r="G152" s="243"/>
      <c r="H152" s="244" t="s">
        <v>1</v>
      </c>
      <c r="I152" s="246"/>
      <c r="J152" s="246"/>
      <c r="K152" s="243"/>
      <c r="L152" s="243"/>
      <c r="M152" s="247"/>
      <c r="N152" s="248"/>
      <c r="O152" s="249"/>
      <c r="P152" s="249"/>
      <c r="Q152" s="249"/>
      <c r="R152" s="249"/>
      <c r="S152" s="249"/>
      <c r="T152" s="249"/>
      <c r="U152" s="249"/>
      <c r="V152" s="249"/>
      <c r="W152" s="249"/>
      <c r="X152" s="249"/>
      <c r="Y152" s="250"/>
      <c r="Z152" s="13"/>
      <c r="AA152" s="13"/>
      <c r="AB152" s="13"/>
      <c r="AC152" s="13"/>
      <c r="AD152" s="13"/>
      <c r="AE152" s="13"/>
      <c r="AT152" s="251" t="s">
        <v>184</v>
      </c>
      <c r="AU152" s="251" t="s">
        <v>102</v>
      </c>
      <c r="AV152" s="13" t="s">
        <v>82</v>
      </c>
      <c r="AW152" s="13" t="s">
        <v>5</v>
      </c>
      <c r="AX152" s="13" t="s">
        <v>75</v>
      </c>
      <c r="AY152" s="251" t="s">
        <v>175</v>
      </c>
    </row>
    <row r="153" s="14" customFormat="1">
      <c r="A153" s="14"/>
      <c r="B153" s="252"/>
      <c r="C153" s="253"/>
      <c r="D153" s="237" t="s">
        <v>184</v>
      </c>
      <c r="E153" s="254" t="s">
        <v>1</v>
      </c>
      <c r="F153" s="255" t="s">
        <v>186</v>
      </c>
      <c r="G153" s="253"/>
      <c r="H153" s="256">
        <v>46.5</v>
      </c>
      <c r="I153" s="257"/>
      <c r="J153" s="257"/>
      <c r="K153" s="253"/>
      <c r="L153" s="253"/>
      <c r="M153" s="258"/>
      <c r="N153" s="259"/>
      <c r="O153" s="260"/>
      <c r="P153" s="260"/>
      <c r="Q153" s="260"/>
      <c r="R153" s="260"/>
      <c r="S153" s="260"/>
      <c r="T153" s="260"/>
      <c r="U153" s="260"/>
      <c r="V153" s="260"/>
      <c r="W153" s="260"/>
      <c r="X153" s="260"/>
      <c r="Y153" s="261"/>
      <c r="Z153" s="14"/>
      <c r="AA153" s="14"/>
      <c r="AB153" s="14"/>
      <c r="AC153" s="14"/>
      <c r="AD153" s="14"/>
      <c r="AE153" s="14"/>
      <c r="AT153" s="262" t="s">
        <v>184</v>
      </c>
      <c r="AU153" s="262" t="s">
        <v>102</v>
      </c>
      <c r="AV153" s="14" t="s">
        <v>102</v>
      </c>
      <c r="AW153" s="14" t="s">
        <v>5</v>
      </c>
      <c r="AX153" s="14" t="s">
        <v>75</v>
      </c>
      <c r="AY153" s="262" t="s">
        <v>175</v>
      </c>
    </row>
    <row r="154" s="14" customFormat="1">
      <c r="A154" s="14"/>
      <c r="B154" s="252"/>
      <c r="C154" s="253"/>
      <c r="D154" s="237" t="s">
        <v>184</v>
      </c>
      <c r="E154" s="254" t="s">
        <v>1</v>
      </c>
      <c r="F154" s="255" t="s">
        <v>187</v>
      </c>
      <c r="G154" s="253"/>
      <c r="H154" s="256">
        <v>11.25</v>
      </c>
      <c r="I154" s="257"/>
      <c r="J154" s="257"/>
      <c r="K154" s="253"/>
      <c r="L154" s="253"/>
      <c r="M154" s="258"/>
      <c r="N154" s="259"/>
      <c r="O154" s="260"/>
      <c r="P154" s="260"/>
      <c r="Q154" s="260"/>
      <c r="R154" s="260"/>
      <c r="S154" s="260"/>
      <c r="T154" s="260"/>
      <c r="U154" s="260"/>
      <c r="V154" s="260"/>
      <c r="W154" s="260"/>
      <c r="X154" s="260"/>
      <c r="Y154" s="261"/>
      <c r="Z154" s="14"/>
      <c r="AA154" s="14"/>
      <c r="AB154" s="14"/>
      <c r="AC154" s="14"/>
      <c r="AD154" s="14"/>
      <c r="AE154" s="14"/>
      <c r="AT154" s="262" t="s">
        <v>184</v>
      </c>
      <c r="AU154" s="262" t="s">
        <v>102</v>
      </c>
      <c r="AV154" s="14" t="s">
        <v>102</v>
      </c>
      <c r="AW154" s="14" t="s">
        <v>5</v>
      </c>
      <c r="AX154" s="14" t="s">
        <v>75</v>
      </c>
      <c r="AY154" s="262" t="s">
        <v>175</v>
      </c>
    </row>
    <row r="155" s="14" customFormat="1">
      <c r="A155" s="14"/>
      <c r="B155" s="252"/>
      <c r="C155" s="253"/>
      <c r="D155" s="237" t="s">
        <v>184</v>
      </c>
      <c r="E155" s="254" t="s">
        <v>1</v>
      </c>
      <c r="F155" s="255" t="s">
        <v>188</v>
      </c>
      <c r="G155" s="253"/>
      <c r="H155" s="256">
        <v>7.5</v>
      </c>
      <c r="I155" s="257"/>
      <c r="J155" s="257"/>
      <c r="K155" s="253"/>
      <c r="L155" s="253"/>
      <c r="M155" s="258"/>
      <c r="N155" s="259"/>
      <c r="O155" s="260"/>
      <c r="P155" s="260"/>
      <c r="Q155" s="260"/>
      <c r="R155" s="260"/>
      <c r="S155" s="260"/>
      <c r="T155" s="260"/>
      <c r="U155" s="260"/>
      <c r="V155" s="260"/>
      <c r="W155" s="260"/>
      <c r="X155" s="260"/>
      <c r="Y155" s="261"/>
      <c r="Z155" s="14"/>
      <c r="AA155" s="14"/>
      <c r="AB155" s="14"/>
      <c r="AC155" s="14"/>
      <c r="AD155" s="14"/>
      <c r="AE155" s="14"/>
      <c r="AT155" s="262" t="s">
        <v>184</v>
      </c>
      <c r="AU155" s="262" t="s">
        <v>102</v>
      </c>
      <c r="AV155" s="14" t="s">
        <v>102</v>
      </c>
      <c r="AW155" s="14" t="s">
        <v>5</v>
      </c>
      <c r="AX155" s="14" t="s">
        <v>75</v>
      </c>
      <c r="AY155" s="262" t="s">
        <v>175</v>
      </c>
    </row>
    <row r="156" s="15" customFormat="1">
      <c r="A156" s="15"/>
      <c r="B156" s="263"/>
      <c r="C156" s="264"/>
      <c r="D156" s="237" t="s">
        <v>184</v>
      </c>
      <c r="E156" s="265" t="s">
        <v>1</v>
      </c>
      <c r="F156" s="266" t="s">
        <v>189</v>
      </c>
      <c r="G156" s="264"/>
      <c r="H156" s="267">
        <v>65.25</v>
      </c>
      <c r="I156" s="268"/>
      <c r="J156" s="268"/>
      <c r="K156" s="264"/>
      <c r="L156" s="264"/>
      <c r="M156" s="269"/>
      <c r="N156" s="270"/>
      <c r="O156" s="271"/>
      <c r="P156" s="271"/>
      <c r="Q156" s="271"/>
      <c r="R156" s="271"/>
      <c r="S156" s="271"/>
      <c r="T156" s="271"/>
      <c r="U156" s="271"/>
      <c r="V156" s="271"/>
      <c r="W156" s="271"/>
      <c r="X156" s="271"/>
      <c r="Y156" s="272"/>
      <c r="Z156" s="15"/>
      <c r="AA156" s="15"/>
      <c r="AB156" s="15"/>
      <c r="AC156" s="15"/>
      <c r="AD156" s="15"/>
      <c r="AE156" s="15"/>
      <c r="AT156" s="273" t="s">
        <v>184</v>
      </c>
      <c r="AU156" s="273" t="s">
        <v>102</v>
      </c>
      <c r="AV156" s="15" t="s">
        <v>181</v>
      </c>
      <c r="AW156" s="15" t="s">
        <v>5</v>
      </c>
      <c r="AX156" s="15" t="s">
        <v>82</v>
      </c>
      <c r="AY156" s="273" t="s">
        <v>175</v>
      </c>
    </row>
    <row r="157" s="2" customFormat="1" ht="62.7" customHeight="1">
      <c r="A157" s="39"/>
      <c r="B157" s="40"/>
      <c r="C157" s="222" t="s">
        <v>102</v>
      </c>
      <c r="D157" s="222" t="s">
        <v>177</v>
      </c>
      <c r="E157" s="223" t="s">
        <v>190</v>
      </c>
      <c r="F157" s="224" t="s">
        <v>191</v>
      </c>
      <c r="G157" s="225" t="s">
        <v>180</v>
      </c>
      <c r="H157" s="226">
        <v>25.375</v>
      </c>
      <c r="I157" s="227"/>
      <c r="J157" s="227"/>
      <c r="K157" s="228">
        <f>ROUND(P157*H157,2)</f>
        <v>0</v>
      </c>
      <c r="L157" s="229"/>
      <c r="M157" s="45"/>
      <c r="N157" s="230" t="s">
        <v>1</v>
      </c>
      <c r="O157" s="231" t="s">
        <v>39</v>
      </c>
      <c r="P157" s="232">
        <f>I157+J157</f>
        <v>0</v>
      </c>
      <c r="Q157" s="232">
        <f>ROUND(I157*H157,2)</f>
        <v>0</v>
      </c>
      <c r="R157" s="232">
        <f>ROUND(J157*H157,2)</f>
        <v>0</v>
      </c>
      <c r="S157" s="92"/>
      <c r="T157" s="233">
        <f>S157*H157</f>
        <v>0</v>
      </c>
      <c r="U157" s="233">
        <v>0</v>
      </c>
      <c r="V157" s="233">
        <f>U157*H157</f>
        <v>0</v>
      </c>
      <c r="W157" s="233">
        <v>0</v>
      </c>
      <c r="X157" s="233">
        <f>W157*H157</f>
        <v>0</v>
      </c>
      <c r="Y157" s="234" t="s">
        <v>1</v>
      </c>
      <c r="Z157" s="39"/>
      <c r="AA157" s="39"/>
      <c r="AB157" s="39"/>
      <c r="AC157" s="39"/>
      <c r="AD157" s="39"/>
      <c r="AE157" s="39"/>
      <c r="AR157" s="235" t="s">
        <v>181</v>
      </c>
      <c r="AT157" s="235" t="s">
        <v>177</v>
      </c>
      <c r="AU157" s="235" t="s">
        <v>102</v>
      </c>
      <c r="AY157" s="18" t="s">
        <v>175</v>
      </c>
      <c r="BE157" s="236">
        <f>IF(O157="základní",K157,0)</f>
        <v>0</v>
      </c>
      <c r="BF157" s="236">
        <f>IF(O157="snížená",K157,0)</f>
        <v>0</v>
      </c>
      <c r="BG157" s="236">
        <f>IF(O157="zákl. přenesená",K157,0)</f>
        <v>0</v>
      </c>
      <c r="BH157" s="236">
        <f>IF(O157="sníž. přenesená",K157,0)</f>
        <v>0</v>
      </c>
      <c r="BI157" s="236">
        <f>IF(O157="nulová",K157,0)</f>
        <v>0</v>
      </c>
      <c r="BJ157" s="18" t="s">
        <v>102</v>
      </c>
      <c r="BK157" s="236">
        <f>ROUND(P157*H157,2)</f>
        <v>0</v>
      </c>
      <c r="BL157" s="18" t="s">
        <v>181</v>
      </c>
      <c r="BM157" s="235" t="s">
        <v>181</v>
      </c>
    </row>
    <row r="158" s="2" customFormat="1">
      <c r="A158" s="39"/>
      <c r="B158" s="40"/>
      <c r="C158" s="41"/>
      <c r="D158" s="237" t="s">
        <v>182</v>
      </c>
      <c r="E158" s="41"/>
      <c r="F158" s="238" t="s">
        <v>192</v>
      </c>
      <c r="G158" s="41"/>
      <c r="H158" s="41"/>
      <c r="I158" s="239"/>
      <c r="J158" s="239"/>
      <c r="K158" s="41"/>
      <c r="L158" s="41"/>
      <c r="M158" s="45"/>
      <c r="N158" s="240"/>
      <c r="O158" s="241"/>
      <c r="P158" s="92"/>
      <c r="Q158" s="92"/>
      <c r="R158" s="92"/>
      <c r="S158" s="92"/>
      <c r="T158" s="92"/>
      <c r="U158" s="92"/>
      <c r="V158" s="92"/>
      <c r="W158" s="92"/>
      <c r="X158" s="92"/>
      <c r="Y158" s="93"/>
      <c r="Z158" s="39"/>
      <c r="AA158" s="39"/>
      <c r="AB158" s="39"/>
      <c r="AC158" s="39"/>
      <c r="AD158" s="39"/>
      <c r="AE158" s="39"/>
      <c r="AT158" s="18" t="s">
        <v>182</v>
      </c>
      <c r="AU158" s="18" t="s">
        <v>102</v>
      </c>
    </row>
    <row r="159" s="13" customFormat="1">
      <c r="A159" s="13"/>
      <c r="B159" s="242"/>
      <c r="C159" s="243"/>
      <c r="D159" s="237" t="s">
        <v>184</v>
      </c>
      <c r="E159" s="244" t="s">
        <v>1</v>
      </c>
      <c r="F159" s="245" t="s">
        <v>193</v>
      </c>
      <c r="G159" s="243"/>
      <c r="H159" s="244" t="s">
        <v>1</v>
      </c>
      <c r="I159" s="246"/>
      <c r="J159" s="246"/>
      <c r="K159" s="243"/>
      <c r="L159" s="243"/>
      <c r="M159" s="247"/>
      <c r="N159" s="248"/>
      <c r="O159" s="249"/>
      <c r="P159" s="249"/>
      <c r="Q159" s="249"/>
      <c r="R159" s="249"/>
      <c r="S159" s="249"/>
      <c r="T159" s="249"/>
      <c r="U159" s="249"/>
      <c r="V159" s="249"/>
      <c r="W159" s="249"/>
      <c r="X159" s="249"/>
      <c r="Y159" s="250"/>
      <c r="Z159" s="13"/>
      <c r="AA159" s="13"/>
      <c r="AB159" s="13"/>
      <c r="AC159" s="13"/>
      <c r="AD159" s="13"/>
      <c r="AE159" s="13"/>
      <c r="AT159" s="251" t="s">
        <v>184</v>
      </c>
      <c r="AU159" s="251" t="s">
        <v>102</v>
      </c>
      <c r="AV159" s="13" t="s">
        <v>82</v>
      </c>
      <c r="AW159" s="13" t="s">
        <v>5</v>
      </c>
      <c r="AX159" s="13" t="s">
        <v>75</v>
      </c>
      <c r="AY159" s="251" t="s">
        <v>175</v>
      </c>
    </row>
    <row r="160" s="14" customFormat="1">
      <c r="A160" s="14"/>
      <c r="B160" s="252"/>
      <c r="C160" s="253"/>
      <c r="D160" s="237" t="s">
        <v>184</v>
      </c>
      <c r="E160" s="254" t="s">
        <v>1</v>
      </c>
      <c r="F160" s="255" t="s">
        <v>194</v>
      </c>
      <c r="G160" s="253"/>
      <c r="H160" s="256">
        <v>16.875</v>
      </c>
      <c r="I160" s="257"/>
      <c r="J160" s="257"/>
      <c r="K160" s="253"/>
      <c r="L160" s="253"/>
      <c r="M160" s="258"/>
      <c r="N160" s="259"/>
      <c r="O160" s="260"/>
      <c r="P160" s="260"/>
      <c r="Q160" s="260"/>
      <c r="R160" s="260"/>
      <c r="S160" s="260"/>
      <c r="T160" s="260"/>
      <c r="U160" s="260"/>
      <c r="V160" s="260"/>
      <c r="W160" s="260"/>
      <c r="X160" s="260"/>
      <c r="Y160" s="261"/>
      <c r="Z160" s="14"/>
      <c r="AA160" s="14"/>
      <c r="AB160" s="14"/>
      <c r="AC160" s="14"/>
      <c r="AD160" s="14"/>
      <c r="AE160" s="14"/>
      <c r="AT160" s="262" t="s">
        <v>184</v>
      </c>
      <c r="AU160" s="262" t="s">
        <v>102</v>
      </c>
      <c r="AV160" s="14" t="s">
        <v>102</v>
      </c>
      <c r="AW160" s="14" t="s">
        <v>5</v>
      </c>
      <c r="AX160" s="14" t="s">
        <v>75</v>
      </c>
      <c r="AY160" s="262" t="s">
        <v>175</v>
      </c>
    </row>
    <row r="161" s="14" customFormat="1">
      <c r="A161" s="14"/>
      <c r="B161" s="252"/>
      <c r="C161" s="253"/>
      <c r="D161" s="237" t="s">
        <v>184</v>
      </c>
      <c r="E161" s="254" t="s">
        <v>1</v>
      </c>
      <c r="F161" s="255" t="s">
        <v>195</v>
      </c>
      <c r="G161" s="253"/>
      <c r="H161" s="256">
        <v>8.5</v>
      </c>
      <c r="I161" s="257"/>
      <c r="J161" s="257"/>
      <c r="K161" s="253"/>
      <c r="L161" s="253"/>
      <c r="M161" s="258"/>
      <c r="N161" s="259"/>
      <c r="O161" s="260"/>
      <c r="P161" s="260"/>
      <c r="Q161" s="260"/>
      <c r="R161" s="260"/>
      <c r="S161" s="260"/>
      <c r="T161" s="260"/>
      <c r="U161" s="260"/>
      <c r="V161" s="260"/>
      <c r="W161" s="260"/>
      <c r="X161" s="260"/>
      <c r="Y161" s="261"/>
      <c r="Z161" s="14"/>
      <c r="AA161" s="14"/>
      <c r="AB161" s="14"/>
      <c r="AC161" s="14"/>
      <c r="AD161" s="14"/>
      <c r="AE161" s="14"/>
      <c r="AT161" s="262" t="s">
        <v>184</v>
      </c>
      <c r="AU161" s="262" t="s">
        <v>102</v>
      </c>
      <c r="AV161" s="14" t="s">
        <v>102</v>
      </c>
      <c r="AW161" s="14" t="s">
        <v>5</v>
      </c>
      <c r="AX161" s="14" t="s">
        <v>75</v>
      </c>
      <c r="AY161" s="262" t="s">
        <v>175</v>
      </c>
    </row>
    <row r="162" s="15" customFormat="1">
      <c r="A162" s="15"/>
      <c r="B162" s="263"/>
      <c r="C162" s="264"/>
      <c r="D162" s="237" t="s">
        <v>184</v>
      </c>
      <c r="E162" s="265" t="s">
        <v>1</v>
      </c>
      <c r="F162" s="266" t="s">
        <v>189</v>
      </c>
      <c r="G162" s="264"/>
      <c r="H162" s="267">
        <v>25.375</v>
      </c>
      <c r="I162" s="268"/>
      <c r="J162" s="268"/>
      <c r="K162" s="264"/>
      <c r="L162" s="264"/>
      <c r="M162" s="269"/>
      <c r="N162" s="270"/>
      <c r="O162" s="271"/>
      <c r="P162" s="271"/>
      <c r="Q162" s="271"/>
      <c r="R162" s="271"/>
      <c r="S162" s="271"/>
      <c r="T162" s="271"/>
      <c r="U162" s="271"/>
      <c r="V162" s="271"/>
      <c r="W162" s="271"/>
      <c r="X162" s="271"/>
      <c r="Y162" s="272"/>
      <c r="Z162" s="15"/>
      <c r="AA162" s="15"/>
      <c r="AB162" s="15"/>
      <c r="AC162" s="15"/>
      <c r="AD162" s="15"/>
      <c r="AE162" s="15"/>
      <c r="AT162" s="273" t="s">
        <v>184</v>
      </c>
      <c r="AU162" s="273" t="s">
        <v>102</v>
      </c>
      <c r="AV162" s="15" t="s">
        <v>181</v>
      </c>
      <c r="AW162" s="15" t="s">
        <v>5</v>
      </c>
      <c r="AX162" s="15" t="s">
        <v>82</v>
      </c>
      <c r="AY162" s="273" t="s">
        <v>175</v>
      </c>
    </row>
    <row r="163" s="2" customFormat="1" ht="66.75" customHeight="1">
      <c r="A163" s="39"/>
      <c r="B163" s="40"/>
      <c r="C163" s="222" t="s">
        <v>196</v>
      </c>
      <c r="D163" s="222" t="s">
        <v>177</v>
      </c>
      <c r="E163" s="223" t="s">
        <v>197</v>
      </c>
      <c r="F163" s="224" t="s">
        <v>198</v>
      </c>
      <c r="G163" s="225" t="s">
        <v>180</v>
      </c>
      <c r="H163" s="226">
        <v>253.75</v>
      </c>
      <c r="I163" s="227"/>
      <c r="J163" s="227"/>
      <c r="K163" s="228">
        <f>ROUND(P163*H163,2)</f>
        <v>0</v>
      </c>
      <c r="L163" s="229"/>
      <c r="M163" s="45"/>
      <c r="N163" s="230" t="s">
        <v>1</v>
      </c>
      <c r="O163" s="231" t="s">
        <v>39</v>
      </c>
      <c r="P163" s="232">
        <f>I163+J163</f>
        <v>0</v>
      </c>
      <c r="Q163" s="232">
        <f>ROUND(I163*H163,2)</f>
        <v>0</v>
      </c>
      <c r="R163" s="232">
        <f>ROUND(J163*H163,2)</f>
        <v>0</v>
      </c>
      <c r="S163" s="92"/>
      <c r="T163" s="233">
        <f>S163*H163</f>
        <v>0</v>
      </c>
      <c r="U163" s="233">
        <v>0</v>
      </c>
      <c r="V163" s="233">
        <f>U163*H163</f>
        <v>0</v>
      </c>
      <c r="W163" s="233">
        <v>0</v>
      </c>
      <c r="X163" s="233">
        <f>W163*H163</f>
        <v>0</v>
      </c>
      <c r="Y163" s="234" t="s">
        <v>1</v>
      </c>
      <c r="Z163" s="39"/>
      <c r="AA163" s="39"/>
      <c r="AB163" s="39"/>
      <c r="AC163" s="39"/>
      <c r="AD163" s="39"/>
      <c r="AE163" s="39"/>
      <c r="AR163" s="235" t="s">
        <v>181</v>
      </c>
      <c r="AT163" s="235" t="s">
        <v>177</v>
      </c>
      <c r="AU163" s="235" t="s">
        <v>102</v>
      </c>
      <c r="AY163" s="18" t="s">
        <v>175</v>
      </c>
      <c r="BE163" s="236">
        <f>IF(O163="základní",K163,0)</f>
        <v>0</v>
      </c>
      <c r="BF163" s="236">
        <f>IF(O163="snížená",K163,0)</f>
        <v>0</v>
      </c>
      <c r="BG163" s="236">
        <f>IF(O163="zákl. přenesená",K163,0)</f>
        <v>0</v>
      </c>
      <c r="BH163" s="236">
        <f>IF(O163="sníž. přenesená",K163,0)</f>
        <v>0</v>
      </c>
      <c r="BI163" s="236">
        <f>IF(O163="nulová",K163,0)</f>
        <v>0</v>
      </c>
      <c r="BJ163" s="18" t="s">
        <v>102</v>
      </c>
      <c r="BK163" s="236">
        <f>ROUND(P163*H163,2)</f>
        <v>0</v>
      </c>
      <c r="BL163" s="18" t="s">
        <v>181</v>
      </c>
      <c r="BM163" s="235" t="s">
        <v>199</v>
      </c>
    </row>
    <row r="164" s="2" customFormat="1">
      <c r="A164" s="39"/>
      <c r="B164" s="40"/>
      <c r="C164" s="41"/>
      <c r="D164" s="237" t="s">
        <v>182</v>
      </c>
      <c r="E164" s="41"/>
      <c r="F164" s="238" t="s">
        <v>192</v>
      </c>
      <c r="G164" s="41"/>
      <c r="H164" s="41"/>
      <c r="I164" s="239"/>
      <c r="J164" s="239"/>
      <c r="K164" s="41"/>
      <c r="L164" s="41"/>
      <c r="M164" s="45"/>
      <c r="N164" s="240"/>
      <c r="O164" s="241"/>
      <c r="P164" s="92"/>
      <c r="Q164" s="92"/>
      <c r="R164" s="92"/>
      <c r="S164" s="92"/>
      <c r="T164" s="92"/>
      <c r="U164" s="92"/>
      <c r="V164" s="92"/>
      <c r="W164" s="92"/>
      <c r="X164" s="92"/>
      <c r="Y164" s="93"/>
      <c r="Z164" s="39"/>
      <c r="AA164" s="39"/>
      <c r="AB164" s="39"/>
      <c r="AC164" s="39"/>
      <c r="AD164" s="39"/>
      <c r="AE164" s="39"/>
      <c r="AT164" s="18" t="s">
        <v>182</v>
      </c>
      <c r="AU164" s="18" t="s">
        <v>102</v>
      </c>
    </row>
    <row r="165" s="14" customFormat="1">
      <c r="A165" s="14"/>
      <c r="B165" s="252"/>
      <c r="C165" s="253"/>
      <c r="D165" s="237" t="s">
        <v>184</v>
      </c>
      <c r="E165" s="254" t="s">
        <v>1</v>
      </c>
      <c r="F165" s="255" t="s">
        <v>200</v>
      </c>
      <c r="G165" s="253"/>
      <c r="H165" s="256">
        <v>253.75</v>
      </c>
      <c r="I165" s="257"/>
      <c r="J165" s="257"/>
      <c r="K165" s="253"/>
      <c r="L165" s="253"/>
      <c r="M165" s="258"/>
      <c r="N165" s="259"/>
      <c r="O165" s="260"/>
      <c r="P165" s="260"/>
      <c r="Q165" s="260"/>
      <c r="R165" s="260"/>
      <c r="S165" s="260"/>
      <c r="T165" s="260"/>
      <c r="U165" s="260"/>
      <c r="V165" s="260"/>
      <c r="W165" s="260"/>
      <c r="X165" s="260"/>
      <c r="Y165" s="261"/>
      <c r="Z165" s="14"/>
      <c r="AA165" s="14"/>
      <c r="AB165" s="14"/>
      <c r="AC165" s="14"/>
      <c r="AD165" s="14"/>
      <c r="AE165" s="14"/>
      <c r="AT165" s="262" t="s">
        <v>184</v>
      </c>
      <c r="AU165" s="262" t="s">
        <v>102</v>
      </c>
      <c r="AV165" s="14" t="s">
        <v>102</v>
      </c>
      <c r="AW165" s="14" t="s">
        <v>5</v>
      </c>
      <c r="AX165" s="14" t="s">
        <v>75</v>
      </c>
      <c r="AY165" s="262" t="s">
        <v>175</v>
      </c>
    </row>
    <row r="166" s="15" customFormat="1">
      <c r="A166" s="15"/>
      <c r="B166" s="263"/>
      <c r="C166" s="264"/>
      <c r="D166" s="237" t="s">
        <v>184</v>
      </c>
      <c r="E166" s="265" t="s">
        <v>1</v>
      </c>
      <c r="F166" s="266" t="s">
        <v>189</v>
      </c>
      <c r="G166" s="264"/>
      <c r="H166" s="267">
        <v>253.75</v>
      </c>
      <c r="I166" s="268"/>
      <c r="J166" s="268"/>
      <c r="K166" s="264"/>
      <c r="L166" s="264"/>
      <c r="M166" s="269"/>
      <c r="N166" s="270"/>
      <c r="O166" s="271"/>
      <c r="P166" s="271"/>
      <c r="Q166" s="271"/>
      <c r="R166" s="271"/>
      <c r="S166" s="271"/>
      <c r="T166" s="271"/>
      <c r="U166" s="271"/>
      <c r="V166" s="271"/>
      <c r="W166" s="271"/>
      <c r="X166" s="271"/>
      <c r="Y166" s="272"/>
      <c r="Z166" s="15"/>
      <c r="AA166" s="15"/>
      <c r="AB166" s="15"/>
      <c r="AC166" s="15"/>
      <c r="AD166" s="15"/>
      <c r="AE166" s="15"/>
      <c r="AT166" s="273" t="s">
        <v>184</v>
      </c>
      <c r="AU166" s="273" t="s">
        <v>102</v>
      </c>
      <c r="AV166" s="15" t="s">
        <v>181</v>
      </c>
      <c r="AW166" s="15" t="s">
        <v>5</v>
      </c>
      <c r="AX166" s="15" t="s">
        <v>82</v>
      </c>
      <c r="AY166" s="273" t="s">
        <v>175</v>
      </c>
    </row>
    <row r="167" s="2" customFormat="1" ht="44.25" customHeight="1">
      <c r="A167" s="39"/>
      <c r="B167" s="40"/>
      <c r="C167" s="222" t="s">
        <v>181</v>
      </c>
      <c r="D167" s="222" t="s">
        <v>177</v>
      </c>
      <c r="E167" s="223" t="s">
        <v>201</v>
      </c>
      <c r="F167" s="224" t="s">
        <v>202</v>
      </c>
      <c r="G167" s="225" t="s">
        <v>203</v>
      </c>
      <c r="H167" s="226">
        <v>48.213000000000001</v>
      </c>
      <c r="I167" s="227"/>
      <c r="J167" s="227"/>
      <c r="K167" s="228">
        <f>ROUND(P167*H167,2)</f>
        <v>0</v>
      </c>
      <c r="L167" s="229"/>
      <c r="M167" s="45"/>
      <c r="N167" s="230" t="s">
        <v>1</v>
      </c>
      <c r="O167" s="231" t="s">
        <v>39</v>
      </c>
      <c r="P167" s="232">
        <f>I167+J167</f>
        <v>0</v>
      </c>
      <c r="Q167" s="232">
        <f>ROUND(I167*H167,2)</f>
        <v>0</v>
      </c>
      <c r="R167" s="232">
        <f>ROUND(J167*H167,2)</f>
        <v>0</v>
      </c>
      <c r="S167" s="92"/>
      <c r="T167" s="233">
        <f>S167*H167</f>
        <v>0</v>
      </c>
      <c r="U167" s="233">
        <v>0</v>
      </c>
      <c r="V167" s="233">
        <f>U167*H167</f>
        <v>0</v>
      </c>
      <c r="W167" s="233">
        <v>0</v>
      </c>
      <c r="X167" s="233">
        <f>W167*H167</f>
        <v>0</v>
      </c>
      <c r="Y167" s="234" t="s">
        <v>1</v>
      </c>
      <c r="Z167" s="39"/>
      <c r="AA167" s="39"/>
      <c r="AB167" s="39"/>
      <c r="AC167" s="39"/>
      <c r="AD167" s="39"/>
      <c r="AE167" s="39"/>
      <c r="AR167" s="235" t="s">
        <v>181</v>
      </c>
      <c r="AT167" s="235" t="s">
        <v>177</v>
      </c>
      <c r="AU167" s="235" t="s">
        <v>102</v>
      </c>
      <c r="AY167" s="18" t="s">
        <v>175</v>
      </c>
      <c r="BE167" s="236">
        <f>IF(O167="základní",K167,0)</f>
        <v>0</v>
      </c>
      <c r="BF167" s="236">
        <f>IF(O167="snížená",K167,0)</f>
        <v>0</v>
      </c>
      <c r="BG167" s="236">
        <f>IF(O167="zákl. přenesená",K167,0)</f>
        <v>0</v>
      </c>
      <c r="BH167" s="236">
        <f>IF(O167="sníž. přenesená",K167,0)</f>
        <v>0</v>
      </c>
      <c r="BI167" s="236">
        <f>IF(O167="nulová",K167,0)</f>
        <v>0</v>
      </c>
      <c r="BJ167" s="18" t="s">
        <v>102</v>
      </c>
      <c r="BK167" s="236">
        <f>ROUND(P167*H167,2)</f>
        <v>0</v>
      </c>
      <c r="BL167" s="18" t="s">
        <v>181</v>
      </c>
      <c r="BM167" s="235" t="s">
        <v>204</v>
      </c>
    </row>
    <row r="168" s="2" customFormat="1">
      <c r="A168" s="39"/>
      <c r="B168" s="40"/>
      <c r="C168" s="41"/>
      <c r="D168" s="237" t="s">
        <v>182</v>
      </c>
      <c r="E168" s="41"/>
      <c r="F168" s="238" t="s">
        <v>205</v>
      </c>
      <c r="G168" s="41"/>
      <c r="H168" s="41"/>
      <c r="I168" s="239"/>
      <c r="J168" s="239"/>
      <c r="K168" s="41"/>
      <c r="L168" s="41"/>
      <c r="M168" s="45"/>
      <c r="N168" s="240"/>
      <c r="O168" s="241"/>
      <c r="P168" s="92"/>
      <c r="Q168" s="92"/>
      <c r="R168" s="92"/>
      <c r="S168" s="92"/>
      <c r="T168" s="92"/>
      <c r="U168" s="92"/>
      <c r="V168" s="92"/>
      <c r="W168" s="92"/>
      <c r="X168" s="92"/>
      <c r="Y168" s="93"/>
      <c r="Z168" s="39"/>
      <c r="AA168" s="39"/>
      <c r="AB168" s="39"/>
      <c r="AC168" s="39"/>
      <c r="AD168" s="39"/>
      <c r="AE168" s="39"/>
      <c r="AT168" s="18" t="s">
        <v>182</v>
      </c>
      <c r="AU168" s="18" t="s">
        <v>102</v>
      </c>
    </row>
    <row r="169" s="14" customFormat="1">
      <c r="A169" s="14"/>
      <c r="B169" s="252"/>
      <c r="C169" s="253"/>
      <c r="D169" s="237" t="s">
        <v>184</v>
      </c>
      <c r="E169" s="254" t="s">
        <v>1</v>
      </c>
      <c r="F169" s="255" t="s">
        <v>206</v>
      </c>
      <c r="G169" s="253"/>
      <c r="H169" s="256">
        <v>48.213000000000001</v>
      </c>
      <c r="I169" s="257"/>
      <c r="J169" s="257"/>
      <c r="K169" s="253"/>
      <c r="L169" s="253"/>
      <c r="M169" s="258"/>
      <c r="N169" s="259"/>
      <c r="O169" s="260"/>
      <c r="P169" s="260"/>
      <c r="Q169" s="260"/>
      <c r="R169" s="260"/>
      <c r="S169" s="260"/>
      <c r="T169" s="260"/>
      <c r="U169" s="260"/>
      <c r="V169" s="260"/>
      <c r="W169" s="260"/>
      <c r="X169" s="260"/>
      <c r="Y169" s="261"/>
      <c r="Z169" s="14"/>
      <c r="AA169" s="14"/>
      <c r="AB169" s="14"/>
      <c r="AC169" s="14"/>
      <c r="AD169" s="14"/>
      <c r="AE169" s="14"/>
      <c r="AT169" s="262" t="s">
        <v>184</v>
      </c>
      <c r="AU169" s="262" t="s">
        <v>102</v>
      </c>
      <c r="AV169" s="14" t="s">
        <v>102</v>
      </c>
      <c r="AW169" s="14" t="s">
        <v>5</v>
      </c>
      <c r="AX169" s="14" t="s">
        <v>75</v>
      </c>
      <c r="AY169" s="262" t="s">
        <v>175</v>
      </c>
    </row>
    <row r="170" s="15" customFormat="1">
      <c r="A170" s="15"/>
      <c r="B170" s="263"/>
      <c r="C170" s="264"/>
      <c r="D170" s="237" t="s">
        <v>184</v>
      </c>
      <c r="E170" s="265" t="s">
        <v>1</v>
      </c>
      <c r="F170" s="266" t="s">
        <v>189</v>
      </c>
      <c r="G170" s="264"/>
      <c r="H170" s="267">
        <v>48.213000000000001</v>
      </c>
      <c r="I170" s="268"/>
      <c r="J170" s="268"/>
      <c r="K170" s="264"/>
      <c r="L170" s="264"/>
      <c r="M170" s="269"/>
      <c r="N170" s="270"/>
      <c r="O170" s="271"/>
      <c r="P170" s="271"/>
      <c r="Q170" s="271"/>
      <c r="R170" s="271"/>
      <c r="S170" s="271"/>
      <c r="T170" s="271"/>
      <c r="U170" s="271"/>
      <c r="V170" s="271"/>
      <c r="W170" s="271"/>
      <c r="X170" s="271"/>
      <c r="Y170" s="272"/>
      <c r="Z170" s="15"/>
      <c r="AA170" s="15"/>
      <c r="AB170" s="15"/>
      <c r="AC170" s="15"/>
      <c r="AD170" s="15"/>
      <c r="AE170" s="15"/>
      <c r="AT170" s="273" t="s">
        <v>184</v>
      </c>
      <c r="AU170" s="273" t="s">
        <v>102</v>
      </c>
      <c r="AV170" s="15" t="s">
        <v>181</v>
      </c>
      <c r="AW170" s="15" t="s">
        <v>5</v>
      </c>
      <c r="AX170" s="15" t="s">
        <v>82</v>
      </c>
      <c r="AY170" s="273" t="s">
        <v>175</v>
      </c>
    </row>
    <row r="171" s="2" customFormat="1" ht="37.8" customHeight="1">
      <c r="A171" s="39"/>
      <c r="B171" s="40"/>
      <c r="C171" s="222" t="s">
        <v>207</v>
      </c>
      <c r="D171" s="222" t="s">
        <v>177</v>
      </c>
      <c r="E171" s="223" t="s">
        <v>208</v>
      </c>
      <c r="F171" s="224" t="s">
        <v>209</v>
      </c>
      <c r="G171" s="225" t="s">
        <v>180</v>
      </c>
      <c r="H171" s="226">
        <v>25.375</v>
      </c>
      <c r="I171" s="227"/>
      <c r="J171" s="227"/>
      <c r="K171" s="228">
        <f>ROUND(P171*H171,2)</f>
        <v>0</v>
      </c>
      <c r="L171" s="229"/>
      <c r="M171" s="45"/>
      <c r="N171" s="230" t="s">
        <v>1</v>
      </c>
      <c r="O171" s="231" t="s">
        <v>39</v>
      </c>
      <c r="P171" s="232">
        <f>I171+J171</f>
        <v>0</v>
      </c>
      <c r="Q171" s="232">
        <f>ROUND(I171*H171,2)</f>
        <v>0</v>
      </c>
      <c r="R171" s="232">
        <f>ROUND(J171*H171,2)</f>
        <v>0</v>
      </c>
      <c r="S171" s="92"/>
      <c r="T171" s="233">
        <f>S171*H171</f>
        <v>0</v>
      </c>
      <c r="U171" s="233">
        <v>0</v>
      </c>
      <c r="V171" s="233">
        <f>U171*H171</f>
        <v>0</v>
      </c>
      <c r="W171" s="233">
        <v>0</v>
      </c>
      <c r="X171" s="233">
        <f>W171*H171</f>
        <v>0</v>
      </c>
      <c r="Y171" s="234" t="s">
        <v>1</v>
      </c>
      <c r="Z171" s="39"/>
      <c r="AA171" s="39"/>
      <c r="AB171" s="39"/>
      <c r="AC171" s="39"/>
      <c r="AD171" s="39"/>
      <c r="AE171" s="39"/>
      <c r="AR171" s="235" t="s">
        <v>181</v>
      </c>
      <c r="AT171" s="235" t="s">
        <v>177</v>
      </c>
      <c r="AU171" s="235" t="s">
        <v>102</v>
      </c>
      <c r="AY171" s="18" t="s">
        <v>175</v>
      </c>
      <c r="BE171" s="236">
        <f>IF(O171="základní",K171,0)</f>
        <v>0</v>
      </c>
      <c r="BF171" s="236">
        <f>IF(O171="snížená",K171,0)</f>
        <v>0</v>
      </c>
      <c r="BG171" s="236">
        <f>IF(O171="zákl. přenesená",K171,0)</f>
        <v>0</v>
      </c>
      <c r="BH171" s="236">
        <f>IF(O171="sníž. přenesená",K171,0)</f>
        <v>0</v>
      </c>
      <c r="BI171" s="236">
        <f>IF(O171="nulová",K171,0)</f>
        <v>0</v>
      </c>
      <c r="BJ171" s="18" t="s">
        <v>102</v>
      </c>
      <c r="BK171" s="236">
        <f>ROUND(P171*H171,2)</f>
        <v>0</v>
      </c>
      <c r="BL171" s="18" t="s">
        <v>181</v>
      </c>
      <c r="BM171" s="235" t="s">
        <v>210</v>
      </c>
    </row>
    <row r="172" s="2" customFormat="1">
      <c r="A172" s="39"/>
      <c r="B172" s="40"/>
      <c r="C172" s="41"/>
      <c r="D172" s="237" t="s">
        <v>182</v>
      </c>
      <c r="E172" s="41"/>
      <c r="F172" s="238" t="s">
        <v>211</v>
      </c>
      <c r="G172" s="41"/>
      <c r="H172" s="41"/>
      <c r="I172" s="239"/>
      <c r="J172" s="239"/>
      <c r="K172" s="41"/>
      <c r="L172" s="41"/>
      <c r="M172" s="45"/>
      <c r="N172" s="240"/>
      <c r="O172" s="241"/>
      <c r="P172" s="92"/>
      <c r="Q172" s="92"/>
      <c r="R172" s="92"/>
      <c r="S172" s="92"/>
      <c r="T172" s="92"/>
      <c r="U172" s="92"/>
      <c r="V172" s="92"/>
      <c r="W172" s="92"/>
      <c r="X172" s="92"/>
      <c r="Y172" s="93"/>
      <c r="Z172" s="39"/>
      <c r="AA172" s="39"/>
      <c r="AB172" s="39"/>
      <c r="AC172" s="39"/>
      <c r="AD172" s="39"/>
      <c r="AE172" s="39"/>
      <c r="AT172" s="18" t="s">
        <v>182</v>
      </c>
      <c r="AU172" s="18" t="s">
        <v>102</v>
      </c>
    </row>
    <row r="173" s="2" customFormat="1" ht="44.25" customHeight="1">
      <c r="A173" s="39"/>
      <c r="B173" s="40"/>
      <c r="C173" s="222" t="s">
        <v>199</v>
      </c>
      <c r="D173" s="222" t="s">
        <v>177</v>
      </c>
      <c r="E173" s="223" t="s">
        <v>212</v>
      </c>
      <c r="F173" s="224" t="s">
        <v>213</v>
      </c>
      <c r="G173" s="225" t="s">
        <v>180</v>
      </c>
      <c r="H173" s="226">
        <v>39.875</v>
      </c>
      <c r="I173" s="227"/>
      <c r="J173" s="227"/>
      <c r="K173" s="228">
        <f>ROUND(P173*H173,2)</f>
        <v>0</v>
      </c>
      <c r="L173" s="229"/>
      <c r="M173" s="45"/>
      <c r="N173" s="230" t="s">
        <v>1</v>
      </c>
      <c r="O173" s="231" t="s">
        <v>39</v>
      </c>
      <c r="P173" s="232">
        <f>I173+J173</f>
        <v>0</v>
      </c>
      <c r="Q173" s="232">
        <f>ROUND(I173*H173,2)</f>
        <v>0</v>
      </c>
      <c r="R173" s="232">
        <f>ROUND(J173*H173,2)</f>
        <v>0</v>
      </c>
      <c r="S173" s="92"/>
      <c r="T173" s="233">
        <f>S173*H173</f>
        <v>0</v>
      </c>
      <c r="U173" s="233">
        <v>0</v>
      </c>
      <c r="V173" s="233">
        <f>U173*H173</f>
        <v>0</v>
      </c>
      <c r="W173" s="233">
        <v>0</v>
      </c>
      <c r="X173" s="233">
        <f>W173*H173</f>
        <v>0</v>
      </c>
      <c r="Y173" s="234" t="s">
        <v>1</v>
      </c>
      <c r="Z173" s="39"/>
      <c r="AA173" s="39"/>
      <c r="AB173" s="39"/>
      <c r="AC173" s="39"/>
      <c r="AD173" s="39"/>
      <c r="AE173" s="39"/>
      <c r="AR173" s="235" t="s">
        <v>181</v>
      </c>
      <c r="AT173" s="235" t="s">
        <v>177</v>
      </c>
      <c r="AU173" s="235" t="s">
        <v>102</v>
      </c>
      <c r="AY173" s="18" t="s">
        <v>175</v>
      </c>
      <c r="BE173" s="236">
        <f>IF(O173="základní",K173,0)</f>
        <v>0</v>
      </c>
      <c r="BF173" s="236">
        <f>IF(O173="snížená",K173,0)</f>
        <v>0</v>
      </c>
      <c r="BG173" s="236">
        <f>IF(O173="zákl. přenesená",K173,0)</f>
        <v>0</v>
      </c>
      <c r="BH173" s="236">
        <f>IF(O173="sníž. přenesená",K173,0)</f>
        <v>0</v>
      </c>
      <c r="BI173" s="236">
        <f>IF(O173="nulová",K173,0)</f>
        <v>0</v>
      </c>
      <c r="BJ173" s="18" t="s">
        <v>102</v>
      </c>
      <c r="BK173" s="236">
        <f>ROUND(P173*H173,2)</f>
        <v>0</v>
      </c>
      <c r="BL173" s="18" t="s">
        <v>181</v>
      </c>
      <c r="BM173" s="235" t="s">
        <v>9</v>
      </c>
    </row>
    <row r="174" s="2" customFormat="1">
      <c r="A174" s="39"/>
      <c r="B174" s="40"/>
      <c r="C174" s="41"/>
      <c r="D174" s="237" t="s">
        <v>182</v>
      </c>
      <c r="E174" s="41"/>
      <c r="F174" s="238" t="s">
        <v>214</v>
      </c>
      <c r="G174" s="41"/>
      <c r="H174" s="41"/>
      <c r="I174" s="239"/>
      <c r="J174" s="239"/>
      <c r="K174" s="41"/>
      <c r="L174" s="41"/>
      <c r="M174" s="45"/>
      <c r="N174" s="240"/>
      <c r="O174" s="241"/>
      <c r="P174" s="92"/>
      <c r="Q174" s="92"/>
      <c r="R174" s="92"/>
      <c r="S174" s="92"/>
      <c r="T174" s="92"/>
      <c r="U174" s="92"/>
      <c r="V174" s="92"/>
      <c r="W174" s="92"/>
      <c r="X174" s="92"/>
      <c r="Y174" s="93"/>
      <c r="Z174" s="39"/>
      <c r="AA174" s="39"/>
      <c r="AB174" s="39"/>
      <c r="AC174" s="39"/>
      <c r="AD174" s="39"/>
      <c r="AE174" s="39"/>
      <c r="AT174" s="18" t="s">
        <v>182</v>
      </c>
      <c r="AU174" s="18" t="s">
        <v>102</v>
      </c>
    </row>
    <row r="175" s="13" customFormat="1">
      <c r="A175" s="13"/>
      <c r="B175" s="242"/>
      <c r="C175" s="243"/>
      <c r="D175" s="237" t="s">
        <v>184</v>
      </c>
      <c r="E175" s="244" t="s">
        <v>1</v>
      </c>
      <c r="F175" s="245" t="s">
        <v>193</v>
      </c>
      <c r="G175" s="243"/>
      <c r="H175" s="244" t="s">
        <v>1</v>
      </c>
      <c r="I175" s="246"/>
      <c r="J175" s="246"/>
      <c r="K175" s="243"/>
      <c r="L175" s="243"/>
      <c r="M175" s="247"/>
      <c r="N175" s="248"/>
      <c r="O175" s="249"/>
      <c r="P175" s="249"/>
      <c r="Q175" s="249"/>
      <c r="R175" s="249"/>
      <c r="S175" s="249"/>
      <c r="T175" s="249"/>
      <c r="U175" s="249"/>
      <c r="V175" s="249"/>
      <c r="W175" s="249"/>
      <c r="X175" s="249"/>
      <c r="Y175" s="250"/>
      <c r="Z175" s="13"/>
      <c r="AA175" s="13"/>
      <c r="AB175" s="13"/>
      <c r="AC175" s="13"/>
      <c r="AD175" s="13"/>
      <c r="AE175" s="13"/>
      <c r="AT175" s="251" t="s">
        <v>184</v>
      </c>
      <c r="AU175" s="251" t="s">
        <v>102</v>
      </c>
      <c r="AV175" s="13" t="s">
        <v>82</v>
      </c>
      <c r="AW175" s="13" t="s">
        <v>5</v>
      </c>
      <c r="AX175" s="13" t="s">
        <v>75</v>
      </c>
      <c r="AY175" s="251" t="s">
        <v>175</v>
      </c>
    </row>
    <row r="176" s="14" customFormat="1">
      <c r="A176" s="14"/>
      <c r="B176" s="252"/>
      <c r="C176" s="253"/>
      <c r="D176" s="237" t="s">
        <v>184</v>
      </c>
      <c r="E176" s="254" t="s">
        <v>1</v>
      </c>
      <c r="F176" s="255" t="s">
        <v>215</v>
      </c>
      <c r="G176" s="253"/>
      <c r="H176" s="256">
        <v>39.875</v>
      </c>
      <c r="I176" s="257"/>
      <c r="J176" s="257"/>
      <c r="K176" s="253"/>
      <c r="L176" s="253"/>
      <c r="M176" s="258"/>
      <c r="N176" s="259"/>
      <c r="O176" s="260"/>
      <c r="P176" s="260"/>
      <c r="Q176" s="260"/>
      <c r="R176" s="260"/>
      <c r="S176" s="260"/>
      <c r="T176" s="260"/>
      <c r="U176" s="260"/>
      <c r="V176" s="260"/>
      <c r="W176" s="260"/>
      <c r="X176" s="260"/>
      <c r="Y176" s="261"/>
      <c r="Z176" s="14"/>
      <c r="AA176" s="14"/>
      <c r="AB176" s="14"/>
      <c r="AC176" s="14"/>
      <c r="AD176" s="14"/>
      <c r="AE176" s="14"/>
      <c r="AT176" s="262" t="s">
        <v>184</v>
      </c>
      <c r="AU176" s="262" t="s">
        <v>102</v>
      </c>
      <c r="AV176" s="14" t="s">
        <v>102</v>
      </c>
      <c r="AW176" s="14" t="s">
        <v>5</v>
      </c>
      <c r="AX176" s="14" t="s">
        <v>75</v>
      </c>
      <c r="AY176" s="262" t="s">
        <v>175</v>
      </c>
    </row>
    <row r="177" s="15" customFormat="1">
      <c r="A177" s="15"/>
      <c r="B177" s="263"/>
      <c r="C177" s="264"/>
      <c r="D177" s="237" t="s">
        <v>184</v>
      </c>
      <c r="E177" s="265" t="s">
        <v>1</v>
      </c>
      <c r="F177" s="266" t="s">
        <v>189</v>
      </c>
      <c r="G177" s="264"/>
      <c r="H177" s="267">
        <v>39.875</v>
      </c>
      <c r="I177" s="268"/>
      <c r="J177" s="268"/>
      <c r="K177" s="264"/>
      <c r="L177" s="264"/>
      <c r="M177" s="269"/>
      <c r="N177" s="270"/>
      <c r="O177" s="271"/>
      <c r="P177" s="271"/>
      <c r="Q177" s="271"/>
      <c r="R177" s="271"/>
      <c r="S177" s="271"/>
      <c r="T177" s="271"/>
      <c r="U177" s="271"/>
      <c r="V177" s="271"/>
      <c r="W177" s="271"/>
      <c r="X177" s="271"/>
      <c r="Y177" s="272"/>
      <c r="Z177" s="15"/>
      <c r="AA177" s="15"/>
      <c r="AB177" s="15"/>
      <c r="AC177" s="15"/>
      <c r="AD177" s="15"/>
      <c r="AE177" s="15"/>
      <c r="AT177" s="273" t="s">
        <v>184</v>
      </c>
      <c r="AU177" s="273" t="s">
        <v>102</v>
      </c>
      <c r="AV177" s="15" t="s">
        <v>181</v>
      </c>
      <c r="AW177" s="15" t="s">
        <v>5</v>
      </c>
      <c r="AX177" s="15" t="s">
        <v>82</v>
      </c>
      <c r="AY177" s="273" t="s">
        <v>175</v>
      </c>
    </row>
    <row r="178" s="12" customFormat="1" ht="22.8" customHeight="1">
      <c r="A178" s="12"/>
      <c r="B178" s="205"/>
      <c r="C178" s="206"/>
      <c r="D178" s="207" t="s">
        <v>74</v>
      </c>
      <c r="E178" s="220" t="s">
        <v>102</v>
      </c>
      <c r="F178" s="220" t="s">
        <v>216</v>
      </c>
      <c r="G178" s="206"/>
      <c r="H178" s="206"/>
      <c r="I178" s="209"/>
      <c r="J178" s="209"/>
      <c r="K178" s="221">
        <f>BK178</f>
        <v>0</v>
      </c>
      <c r="L178" s="206"/>
      <c r="M178" s="211"/>
      <c r="N178" s="212"/>
      <c r="O178" s="213"/>
      <c r="P178" s="213"/>
      <c r="Q178" s="214">
        <f>SUM(Q179:Q236)</f>
        <v>0</v>
      </c>
      <c r="R178" s="214">
        <f>SUM(R179:R236)</f>
        <v>0</v>
      </c>
      <c r="S178" s="213"/>
      <c r="T178" s="215">
        <f>SUM(T179:T236)</f>
        <v>0</v>
      </c>
      <c r="U178" s="213"/>
      <c r="V178" s="215">
        <f>SUM(V179:V236)</f>
        <v>0</v>
      </c>
      <c r="W178" s="213"/>
      <c r="X178" s="215">
        <f>SUM(X179:X236)</f>
        <v>0</v>
      </c>
      <c r="Y178" s="216"/>
      <c r="Z178" s="12"/>
      <c r="AA178" s="12"/>
      <c r="AB178" s="12"/>
      <c r="AC178" s="12"/>
      <c r="AD178" s="12"/>
      <c r="AE178" s="12"/>
      <c r="AR178" s="217" t="s">
        <v>82</v>
      </c>
      <c r="AT178" s="218" t="s">
        <v>74</v>
      </c>
      <c r="AU178" s="218" t="s">
        <v>82</v>
      </c>
      <c r="AY178" s="217" t="s">
        <v>175</v>
      </c>
      <c r="BK178" s="219">
        <f>SUM(BK179:BK236)</f>
        <v>0</v>
      </c>
    </row>
    <row r="179" s="2" customFormat="1" ht="33" customHeight="1">
      <c r="A179" s="39"/>
      <c r="B179" s="40"/>
      <c r="C179" s="222" t="s">
        <v>217</v>
      </c>
      <c r="D179" s="222" t="s">
        <v>177</v>
      </c>
      <c r="E179" s="223" t="s">
        <v>218</v>
      </c>
      <c r="F179" s="224" t="s">
        <v>219</v>
      </c>
      <c r="G179" s="225" t="s">
        <v>180</v>
      </c>
      <c r="H179" s="226">
        <v>15.595000000000001</v>
      </c>
      <c r="I179" s="227"/>
      <c r="J179" s="227"/>
      <c r="K179" s="228">
        <f>ROUND(P179*H179,2)</f>
        <v>0</v>
      </c>
      <c r="L179" s="229"/>
      <c r="M179" s="45"/>
      <c r="N179" s="230" t="s">
        <v>1</v>
      </c>
      <c r="O179" s="231" t="s">
        <v>39</v>
      </c>
      <c r="P179" s="232">
        <f>I179+J179</f>
        <v>0</v>
      </c>
      <c r="Q179" s="232">
        <f>ROUND(I179*H179,2)</f>
        <v>0</v>
      </c>
      <c r="R179" s="232">
        <f>ROUND(J179*H179,2)</f>
        <v>0</v>
      </c>
      <c r="S179" s="92"/>
      <c r="T179" s="233">
        <f>S179*H179</f>
        <v>0</v>
      </c>
      <c r="U179" s="233">
        <v>0</v>
      </c>
      <c r="V179" s="233">
        <f>U179*H179</f>
        <v>0</v>
      </c>
      <c r="W179" s="233">
        <v>0</v>
      </c>
      <c r="X179" s="233">
        <f>W179*H179</f>
        <v>0</v>
      </c>
      <c r="Y179" s="234" t="s">
        <v>1</v>
      </c>
      <c r="Z179" s="39"/>
      <c r="AA179" s="39"/>
      <c r="AB179" s="39"/>
      <c r="AC179" s="39"/>
      <c r="AD179" s="39"/>
      <c r="AE179" s="39"/>
      <c r="AR179" s="235" t="s">
        <v>181</v>
      </c>
      <c r="AT179" s="235" t="s">
        <v>177</v>
      </c>
      <c r="AU179" s="235" t="s">
        <v>102</v>
      </c>
      <c r="AY179" s="18" t="s">
        <v>175</v>
      </c>
      <c r="BE179" s="236">
        <f>IF(O179="základní",K179,0)</f>
        <v>0</v>
      </c>
      <c r="BF179" s="236">
        <f>IF(O179="snížená",K179,0)</f>
        <v>0</v>
      </c>
      <c r="BG179" s="236">
        <f>IF(O179="zákl. přenesená",K179,0)</f>
        <v>0</v>
      </c>
      <c r="BH179" s="236">
        <f>IF(O179="sníž. přenesená",K179,0)</f>
        <v>0</v>
      </c>
      <c r="BI179" s="236">
        <f>IF(O179="nulová",K179,0)</f>
        <v>0</v>
      </c>
      <c r="BJ179" s="18" t="s">
        <v>102</v>
      </c>
      <c r="BK179" s="236">
        <f>ROUND(P179*H179,2)</f>
        <v>0</v>
      </c>
      <c r="BL179" s="18" t="s">
        <v>181</v>
      </c>
      <c r="BM179" s="235" t="s">
        <v>220</v>
      </c>
    </row>
    <row r="180" s="2" customFormat="1">
      <c r="A180" s="39"/>
      <c r="B180" s="40"/>
      <c r="C180" s="41"/>
      <c r="D180" s="237" t="s">
        <v>182</v>
      </c>
      <c r="E180" s="41"/>
      <c r="F180" s="238" t="s">
        <v>221</v>
      </c>
      <c r="G180" s="41"/>
      <c r="H180" s="41"/>
      <c r="I180" s="239"/>
      <c r="J180" s="239"/>
      <c r="K180" s="41"/>
      <c r="L180" s="41"/>
      <c r="M180" s="45"/>
      <c r="N180" s="240"/>
      <c r="O180" s="241"/>
      <c r="P180" s="92"/>
      <c r="Q180" s="92"/>
      <c r="R180" s="92"/>
      <c r="S180" s="92"/>
      <c r="T180" s="92"/>
      <c r="U180" s="92"/>
      <c r="V180" s="92"/>
      <c r="W180" s="92"/>
      <c r="X180" s="92"/>
      <c r="Y180" s="93"/>
      <c r="Z180" s="39"/>
      <c r="AA180" s="39"/>
      <c r="AB180" s="39"/>
      <c r="AC180" s="39"/>
      <c r="AD180" s="39"/>
      <c r="AE180" s="39"/>
      <c r="AT180" s="18" t="s">
        <v>182</v>
      </c>
      <c r="AU180" s="18" t="s">
        <v>102</v>
      </c>
    </row>
    <row r="181" s="13" customFormat="1">
      <c r="A181" s="13"/>
      <c r="B181" s="242"/>
      <c r="C181" s="243"/>
      <c r="D181" s="237" t="s">
        <v>184</v>
      </c>
      <c r="E181" s="244" t="s">
        <v>1</v>
      </c>
      <c r="F181" s="245" t="s">
        <v>222</v>
      </c>
      <c r="G181" s="243"/>
      <c r="H181" s="244" t="s">
        <v>1</v>
      </c>
      <c r="I181" s="246"/>
      <c r="J181" s="246"/>
      <c r="K181" s="243"/>
      <c r="L181" s="243"/>
      <c r="M181" s="247"/>
      <c r="N181" s="248"/>
      <c r="O181" s="249"/>
      <c r="P181" s="249"/>
      <c r="Q181" s="249"/>
      <c r="R181" s="249"/>
      <c r="S181" s="249"/>
      <c r="T181" s="249"/>
      <c r="U181" s="249"/>
      <c r="V181" s="249"/>
      <c r="W181" s="249"/>
      <c r="X181" s="249"/>
      <c r="Y181" s="250"/>
      <c r="Z181" s="13"/>
      <c r="AA181" s="13"/>
      <c r="AB181" s="13"/>
      <c r="AC181" s="13"/>
      <c r="AD181" s="13"/>
      <c r="AE181" s="13"/>
      <c r="AT181" s="251" t="s">
        <v>184</v>
      </c>
      <c r="AU181" s="251" t="s">
        <v>102</v>
      </c>
      <c r="AV181" s="13" t="s">
        <v>82</v>
      </c>
      <c r="AW181" s="13" t="s">
        <v>5</v>
      </c>
      <c r="AX181" s="13" t="s">
        <v>75</v>
      </c>
      <c r="AY181" s="251" t="s">
        <v>175</v>
      </c>
    </row>
    <row r="182" s="14" customFormat="1">
      <c r="A182" s="14"/>
      <c r="B182" s="252"/>
      <c r="C182" s="253"/>
      <c r="D182" s="237" t="s">
        <v>184</v>
      </c>
      <c r="E182" s="254" t="s">
        <v>1</v>
      </c>
      <c r="F182" s="255" t="s">
        <v>223</v>
      </c>
      <c r="G182" s="253"/>
      <c r="H182" s="256">
        <v>7.1479999999999997</v>
      </c>
      <c r="I182" s="257"/>
      <c r="J182" s="257"/>
      <c r="K182" s="253"/>
      <c r="L182" s="253"/>
      <c r="M182" s="258"/>
      <c r="N182" s="259"/>
      <c r="O182" s="260"/>
      <c r="P182" s="260"/>
      <c r="Q182" s="260"/>
      <c r="R182" s="260"/>
      <c r="S182" s="260"/>
      <c r="T182" s="260"/>
      <c r="U182" s="260"/>
      <c r="V182" s="260"/>
      <c r="W182" s="260"/>
      <c r="X182" s="260"/>
      <c r="Y182" s="261"/>
      <c r="Z182" s="14"/>
      <c r="AA182" s="14"/>
      <c r="AB182" s="14"/>
      <c r="AC182" s="14"/>
      <c r="AD182" s="14"/>
      <c r="AE182" s="14"/>
      <c r="AT182" s="262" t="s">
        <v>184</v>
      </c>
      <c r="AU182" s="262" t="s">
        <v>102</v>
      </c>
      <c r="AV182" s="14" t="s">
        <v>102</v>
      </c>
      <c r="AW182" s="14" t="s">
        <v>5</v>
      </c>
      <c r="AX182" s="14" t="s">
        <v>75</v>
      </c>
      <c r="AY182" s="262" t="s">
        <v>175</v>
      </c>
    </row>
    <row r="183" s="14" customFormat="1">
      <c r="A183" s="14"/>
      <c r="B183" s="252"/>
      <c r="C183" s="253"/>
      <c r="D183" s="237" t="s">
        <v>184</v>
      </c>
      <c r="E183" s="254" t="s">
        <v>1</v>
      </c>
      <c r="F183" s="255" t="s">
        <v>224</v>
      </c>
      <c r="G183" s="253"/>
      <c r="H183" s="256">
        <v>1.3999999999999999</v>
      </c>
      <c r="I183" s="257"/>
      <c r="J183" s="257"/>
      <c r="K183" s="253"/>
      <c r="L183" s="253"/>
      <c r="M183" s="258"/>
      <c r="N183" s="259"/>
      <c r="O183" s="260"/>
      <c r="P183" s="260"/>
      <c r="Q183" s="260"/>
      <c r="R183" s="260"/>
      <c r="S183" s="260"/>
      <c r="T183" s="260"/>
      <c r="U183" s="260"/>
      <c r="V183" s="260"/>
      <c r="W183" s="260"/>
      <c r="X183" s="260"/>
      <c r="Y183" s="261"/>
      <c r="Z183" s="14"/>
      <c r="AA183" s="14"/>
      <c r="AB183" s="14"/>
      <c r="AC183" s="14"/>
      <c r="AD183" s="14"/>
      <c r="AE183" s="14"/>
      <c r="AT183" s="262" t="s">
        <v>184</v>
      </c>
      <c r="AU183" s="262" t="s">
        <v>102</v>
      </c>
      <c r="AV183" s="14" t="s">
        <v>102</v>
      </c>
      <c r="AW183" s="14" t="s">
        <v>5</v>
      </c>
      <c r="AX183" s="14" t="s">
        <v>75</v>
      </c>
      <c r="AY183" s="262" t="s">
        <v>175</v>
      </c>
    </row>
    <row r="184" s="14" customFormat="1">
      <c r="A184" s="14"/>
      <c r="B184" s="252"/>
      <c r="C184" s="253"/>
      <c r="D184" s="237" t="s">
        <v>184</v>
      </c>
      <c r="E184" s="254" t="s">
        <v>1</v>
      </c>
      <c r="F184" s="255" t="s">
        <v>225</v>
      </c>
      <c r="G184" s="253"/>
      <c r="H184" s="256">
        <v>7.0469999999999997</v>
      </c>
      <c r="I184" s="257"/>
      <c r="J184" s="257"/>
      <c r="K184" s="253"/>
      <c r="L184" s="253"/>
      <c r="M184" s="258"/>
      <c r="N184" s="259"/>
      <c r="O184" s="260"/>
      <c r="P184" s="260"/>
      <c r="Q184" s="260"/>
      <c r="R184" s="260"/>
      <c r="S184" s="260"/>
      <c r="T184" s="260"/>
      <c r="U184" s="260"/>
      <c r="V184" s="260"/>
      <c r="W184" s="260"/>
      <c r="X184" s="260"/>
      <c r="Y184" s="261"/>
      <c r="Z184" s="14"/>
      <c r="AA184" s="14"/>
      <c r="AB184" s="14"/>
      <c r="AC184" s="14"/>
      <c r="AD184" s="14"/>
      <c r="AE184" s="14"/>
      <c r="AT184" s="262" t="s">
        <v>184</v>
      </c>
      <c r="AU184" s="262" t="s">
        <v>102</v>
      </c>
      <c r="AV184" s="14" t="s">
        <v>102</v>
      </c>
      <c r="AW184" s="14" t="s">
        <v>5</v>
      </c>
      <c r="AX184" s="14" t="s">
        <v>75</v>
      </c>
      <c r="AY184" s="262" t="s">
        <v>175</v>
      </c>
    </row>
    <row r="185" s="15" customFormat="1">
      <c r="A185" s="15"/>
      <c r="B185" s="263"/>
      <c r="C185" s="264"/>
      <c r="D185" s="237" t="s">
        <v>184</v>
      </c>
      <c r="E185" s="265" t="s">
        <v>1</v>
      </c>
      <c r="F185" s="266" t="s">
        <v>189</v>
      </c>
      <c r="G185" s="264"/>
      <c r="H185" s="267">
        <v>15.594999999999999</v>
      </c>
      <c r="I185" s="268"/>
      <c r="J185" s="268"/>
      <c r="K185" s="264"/>
      <c r="L185" s="264"/>
      <c r="M185" s="269"/>
      <c r="N185" s="270"/>
      <c r="O185" s="271"/>
      <c r="P185" s="271"/>
      <c r="Q185" s="271"/>
      <c r="R185" s="271"/>
      <c r="S185" s="271"/>
      <c r="T185" s="271"/>
      <c r="U185" s="271"/>
      <c r="V185" s="271"/>
      <c r="W185" s="271"/>
      <c r="X185" s="271"/>
      <c r="Y185" s="272"/>
      <c r="Z185" s="15"/>
      <c r="AA185" s="15"/>
      <c r="AB185" s="15"/>
      <c r="AC185" s="15"/>
      <c r="AD185" s="15"/>
      <c r="AE185" s="15"/>
      <c r="AT185" s="273" t="s">
        <v>184</v>
      </c>
      <c r="AU185" s="273" t="s">
        <v>102</v>
      </c>
      <c r="AV185" s="15" t="s">
        <v>181</v>
      </c>
      <c r="AW185" s="15" t="s">
        <v>5</v>
      </c>
      <c r="AX185" s="15" t="s">
        <v>82</v>
      </c>
      <c r="AY185" s="273" t="s">
        <v>175</v>
      </c>
    </row>
    <row r="186" s="2" customFormat="1" ht="16.5" customHeight="1">
      <c r="A186" s="39"/>
      <c r="B186" s="40"/>
      <c r="C186" s="222" t="s">
        <v>204</v>
      </c>
      <c r="D186" s="222" t="s">
        <v>177</v>
      </c>
      <c r="E186" s="223" t="s">
        <v>226</v>
      </c>
      <c r="F186" s="224" t="s">
        <v>227</v>
      </c>
      <c r="G186" s="225" t="s">
        <v>228</v>
      </c>
      <c r="H186" s="226">
        <v>59.015000000000001</v>
      </c>
      <c r="I186" s="227"/>
      <c r="J186" s="227"/>
      <c r="K186" s="228">
        <f>ROUND(P186*H186,2)</f>
        <v>0</v>
      </c>
      <c r="L186" s="229"/>
      <c r="M186" s="45"/>
      <c r="N186" s="230" t="s">
        <v>1</v>
      </c>
      <c r="O186" s="231" t="s">
        <v>39</v>
      </c>
      <c r="P186" s="232">
        <f>I186+J186</f>
        <v>0</v>
      </c>
      <c r="Q186" s="232">
        <f>ROUND(I186*H186,2)</f>
        <v>0</v>
      </c>
      <c r="R186" s="232">
        <f>ROUND(J186*H186,2)</f>
        <v>0</v>
      </c>
      <c r="S186" s="92"/>
      <c r="T186" s="233">
        <f>S186*H186</f>
        <v>0</v>
      </c>
      <c r="U186" s="233">
        <v>0</v>
      </c>
      <c r="V186" s="233">
        <f>U186*H186</f>
        <v>0</v>
      </c>
      <c r="W186" s="233">
        <v>0</v>
      </c>
      <c r="X186" s="233">
        <f>W186*H186</f>
        <v>0</v>
      </c>
      <c r="Y186" s="234" t="s">
        <v>1</v>
      </c>
      <c r="Z186" s="39"/>
      <c r="AA186" s="39"/>
      <c r="AB186" s="39"/>
      <c r="AC186" s="39"/>
      <c r="AD186" s="39"/>
      <c r="AE186" s="39"/>
      <c r="AR186" s="235" t="s">
        <v>181</v>
      </c>
      <c r="AT186" s="235" t="s">
        <v>177</v>
      </c>
      <c r="AU186" s="235" t="s">
        <v>102</v>
      </c>
      <c r="AY186" s="18" t="s">
        <v>175</v>
      </c>
      <c r="BE186" s="236">
        <f>IF(O186="základní",K186,0)</f>
        <v>0</v>
      </c>
      <c r="BF186" s="236">
        <f>IF(O186="snížená",K186,0)</f>
        <v>0</v>
      </c>
      <c r="BG186" s="236">
        <f>IF(O186="zákl. přenesená",K186,0)</f>
        <v>0</v>
      </c>
      <c r="BH186" s="236">
        <f>IF(O186="sníž. přenesená",K186,0)</f>
        <v>0</v>
      </c>
      <c r="BI186" s="236">
        <f>IF(O186="nulová",K186,0)</f>
        <v>0</v>
      </c>
      <c r="BJ186" s="18" t="s">
        <v>102</v>
      </c>
      <c r="BK186" s="236">
        <f>ROUND(P186*H186,2)</f>
        <v>0</v>
      </c>
      <c r="BL186" s="18" t="s">
        <v>181</v>
      </c>
      <c r="BM186" s="235" t="s">
        <v>229</v>
      </c>
    </row>
    <row r="187" s="2" customFormat="1">
      <c r="A187" s="39"/>
      <c r="B187" s="40"/>
      <c r="C187" s="41"/>
      <c r="D187" s="237" t="s">
        <v>182</v>
      </c>
      <c r="E187" s="41"/>
      <c r="F187" s="238" t="s">
        <v>230</v>
      </c>
      <c r="G187" s="41"/>
      <c r="H187" s="41"/>
      <c r="I187" s="239"/>
      <c r="J187" s="239"/>
      <c r="K187" s="41"/>
      <c r="L187" s="41"/>
      <c r="M187" s="45"/>
      <c r="N187" s="240"/>
      <c r="O187" s="241"/>
      <c r="P187" s="92"/>
      <c r="Q187" s="92"/>
      <c r="R187" s="92"/>
      <c r="S187" s="92"/>
      <c r="T187" s="92"/>
      <c r="U187" s="92"/>
      <c r="V187" s="92"/>
      <c r="W187" s="92"/>
      <c r="X187" s="92"/>
      <c r="Y187" s="93"/>
      <c r="Z187" s="39"/>
      <c r="AA187" s="39"/>
      <c r="AB187" s="39"/>
      <c r="AC187" s="39"/>
      <c r="AD187" s="39"/>
      <c r="AE187" s="39"/>
      <c r="AT187" s="18" t="s">
        <v>182</v>
      </c>
      <c r="AU187" s="18" t="s">
        <v>102</v>
      </c>
    </row>
    <row r="188" s="13" customFormat="1">
      <c r="A188" s="13"/>
      <c r="B188" s="242"/>
      <c r="C188" s="243"/>
      <c r="D188" s="237" t="s">
        <v>184</v>
      </c>
      <c r="E188" s="244" t="s">
        <v>1</v>
      </c>
      <c r="F188" s="245" t="s">
        <v>222</v>
      </c>
      <c r="G188" s="243"/>
      <c r="H188" s="244" t="s">
        <v>1</v>
      </c>
      <c r="I188" s="246"/>
      <c r="J188" s="246"/>
      <c r="K188" s="243"/>
      <c r="L188" s="243"/>
      <c r="M188" s="247"/>
      <c r="N188" s="248"/>
      <c r="O188" s="249"/>
      <c r="P188" s="249"/>
      <c r="Q188" s="249"/>
      <c r="R188" s="249"/>
      <c r="S188" s="249"/>
      <c r="T188" s="249"/>
      <c r="U188" s="249"/>
      <c r="V188" s="249"/>
      <c r="W188" s="249"/>
      <c r="X188" s="249"/>
      <c r="Y188" s="250"/>
      <c r="Z188" s="13"/>
      <c r="AA188" s="13"/>
      <c r="AB188" s="13"/>
      <c r="AC188" s="13"/>
      <c r="AD188" s="13"/>
      <c r="AE188" s="13"/>
      <c r="AT188" s="251" t="s">
        <v>184</v>
      </c>
      <c r="AU188" s="251" t="s">
        <v>102</v>
      </c>
      <c r="AV188" s="13" t="s">
        <v>82</v>
      </c>
      <c r="AW188" s="13" t="s">
        <v>5</v>
      </c>
      <c r="AX188" s="13" t="s">
        <v>75</v>
      </c>
      <c r="AY188" s="251" t="s">
        <v>175</v>
      </c>
    </row>
    <row r="189" s="14" customFormat="1">
      <c r="A189" s="14"/>
      <c r="B189" s="252"/>
      <c r="C189" s="253"/>
      <c r="D189" s="237" t="s">
        <v>184</v>
      </c>
      <c r="E189" s="254" t="s">
        <v>1</v>
      </c>
      <c r="F189" s="255" t="s">
        <v>231</v>
      </c>
      <c r="G189" s="253"/>
      <c r="H189" s="256">
        <v>23.827000000000002</v>
      </c>
      <c r="I189" s="257"/>
      <c r="J189" s="257"/>
      <c r="K189" s="253"/>
      <c r="L189" s="253"/>
      <c r="M189" s="258"/>
      <c r="N189" s="259"/>
      <c r="O189" s="260"/>
      <c r="P189" s="260"/>
      <c r="Q189" s="260"/>
      <c r="R189" s="260"/>
      <c r="S189" s="260"/>
      <c r="T189" s="260"/>
      <c r="U189" s="260"/>
      <c r="V189" s="260"/>
      <c r="W189" s="260"/>
      <c r="X189" s="260"/>
      <c r="Y189" s="261"/>
      <c r="Z189" s="14"/>
      <c r="AA189" s="14"/>
      <c r="AB189" s="14"/>
      <c r="AC189" s="14"/>
      <c r="AD189" s="14"/>
      <c r="AE189" s="14"/>
      <c r="AT189" s="262" t="s">
        <v>184</v>
      </c>
      <c r="AU189" s="262" t="s">
        <v>102</v>
      </c>
      <c r="AV189" s="14" t="s">
        <v>102</v>
      </c>
      <c r="AW189" s="14" t="s">
        <v>5</v>
      </c>
      <c r="AX189" s="14" t="s">
        <v>75</v>
      </c>
      <c r="AY189" s="262" t="s">
        <v>175</v>
      </c>
    </row>
    <row r="190" s="14" customFormat="1">
      <c r="A190" s="14"/>
      <c r="B190" s="252"/>
      <c r="C190" s="253"/>
      <c r="D190" s="237" t="s">
        <v>184</v>
      </c>
      <c r="E190" s="254" t="s">
        <v>1</v>
      </c>
      <c r="F190" s="255" t="s">
        <v>232</v>
      </c>
      <c r="G190" s="253"/>
      <c r="H190" s="256">
        <v>7</v>
      </c>
      <c r="I190" s="257"/>
      <c r="J190" s="257"/>
      <c r="K190" s="253"/>
      <c r="L190" s="253"/>
      <c r="M190" s="258"/>
      <c r="N190" s="259"/>
      <c r="O190" s="260"/>
      <c r="P190" s="260"/>
      <c r="Q190" s="260"/>
      <c r="R190" s="260"/>
      <c r="S190" s="260"/>
      <c r="T190" s="260"/>
      <c r="U190" s="260"/>
      <c r="V190" s="260"/>
      <c r="W190" s="260"/>
      <c r="X190" s="260"/>
      <c r="Y190" s="261"/>
      <c r="Z190" s="14"/>
      <c r="AA190" s="14"/>
      <c r="AB190" s="14"/>
      <c r="AC190" s="14"/>
      <c r="AD190" s="14"/>
      <c r="AE190" s="14"/>
      <c r="AT190" s="262" t="s">
        <v>184</v>
      </c>
      <c r="AU190" s="262" t="s">
        <v>102</v>
      </c>
      <c r="AV190" s="14" t="s">
        <v>102</v>
      </c>
      <c r="AW190" s="14" t="s">
        <v>5</v>
      </c>
      <c r="AX190" s="14" t="s">
        <v>75</v>
      </c>
      <c r="AY190" s="262" t="s">
        <v>175</v>
      </c>
    </row>
    <row r="191" s="14" customFormat="1">
      <c r="A191" s="14"/>
      <c r="B191" s="252"/>
      <c r="C191" s="253"/>
      <c r="D191" s="237" t="s">
        <v>184</v>
      </c>
      <c r="E191" s="254" t="s">
        <v>1</v>
      </c>
      <c r="F191" s="255" t="s">
        <v>233</v>
      </c>
      <c r="G191" s="253"/>
      <c r="H191" s="256">
        <v>28.187999999999999</v>
      </c>
      <c r="I191" s="257"/>
      <c r="J191" s="257"/>
      <c r="K191" s="253"/>
      <c r="L191" s="253"/>
      <c r="M191" s="258"/>
      <c r="N191" s="259"/>
      <c r="O191" s="260"/>
      <c r="P191" s="260"/>
      <c r="Q191" s="260"/>
      <c r="R191" s="260"/>
      <c r="S191" s="260"/>
      <c r="T191" s="260"/>
      <c r="U191" s="260"/>
      <c r="V191" s="260"/>
      <c r="W191" s="260"/>
      <c r="X191" s="260"/>
      <c r="Y191" s="261"/>
      <c r="Z191" s="14"/>
      <c r="AA191" s="14"/>
      <c r="AB191" s="14"/>
      <c r="AC191" s="14"/>
      <c r="AD191" s="14"/>
      <c r="AE191" s="14"/>
      <c r="AT191" s="262" t="s">
        <v>184</v>
      </c>
      <c r="AU191" s="262" t="s">
        <v>102</v>
      </c>
      <c r="AV191" s="14" t="s">
        <v>102</v>
      </c>
      <c r="AW191" s="14" t="s">
        <v>5</v>
      </c>
      <c r="AX191" s="14" t="s">
        <v>75</v>
      </c>
      <c r="AY191" s="262" t="s">
        <v>175</v>
      </c>
    </row>
    <row r="192" s="15" customFormat="1">
      <c r="A192" s="15"/>
      <c r="B192" s="263"/>
      <c r="C192" s="264"/>
      <c r="D192" s="237" t="s">
        <v>184</v>
      </c>
      <c r="E192" s="265" t="s">
        <v>1</v>
      </c>
      <c r="F192" s="266" t="s">
        <v>189</v>
      </c>
      <c r="G192" s="264"/>
      <c r="H192" s="267">
        <v>59.015000000000001</v>
      </c>
      <c r="I192" s="268"/>
      <c r="J192" s="268"/>
      <c r="K192" s="264"/>
      <c r="L192" s="264"/>
      <c r="M192" s="269"/>
      <c r="N192" s="270"/>
      <c r="O192" s="271"/>
      <c r="P192" s="271"/>
      <c r="Q192" s="271"/>
      <c r="R192" s="271"/>
      <c r="S192" s="271"/>
      <c r="T192" s="271"/>
      <c r="U192" s="271"/>
      <c r="V192" s="271"/>
      <c r="W192" s="271"/>
      <c r="X192" s="271"/>
      <c r="Y192" s="272"/>
      <c r="Z192" s="15"/>
      <c r="AA192" s="15"/>
      <c r="AB192" s="15"/>
      <c r="AC192" s="15"/>
      <c r="AD192" s="15"/>
      <c r="AE192" s="15"/>
      <c r="AT192" s="273" t="s">
        <v>184</v>
      </c>
      <c r="AU192" s="273" t="s">
        <v>102</v>
      </c>
      <c r="AV192" s="15" t="s">
        <v>181</v>
      </c>
      <c r="AW192" s="15" t="s">
        <v>5</v>
      </c>
      <c r="AX192" s="15" t="s">
        <v>82</v>
      </c>
      <c r="AY192" s="273" t="s">
        <v>175</v>
      </c>
    </row>
    <row r="193" s="2" customFormat="1" ht="16.5" customHeight="1">
      <c r="A193" s="39"/>
      <c r="B193" s="40"/>
      <c r="C193" s="222" t="s">
        <v>234</v>
      </c>
      <c r="D193" s="222" t="s">
        <v>177</v>
      </c>
      <c r="E193" s="223" t="s">
        <v>235</v>
      </c>
      <c r="F193" s="224" t="s">
        <v>236</v>
      </c>
      <c r="G193" s="225" t="s">
        <v>228</v>
      </c>
      <c r="H193" s="226">
        <v>59.015000000000001</v>
      </c>
      <c r="I193" s="227"/>
      <c r="J193" s="227"/>
      <c r="K193" s="228">
        <f>ROUND(P193*H193,2)</f>
        <v>0</v>
      </c>
      <c r="L193" s="229"/>
      <c r="M193" s="45"/>
      <c r="N193" s="230" t="s">
        <v>1</v>
      </c>
      <c r="O193" s="231" t="s">
        <v>39</v>
      </c>
      <c r="P193" s="232">
        <f>I193+J193</f>
        <v>0</v>
      </c>
      <c r="Q193" s="232">
        <f>ROUND(I193*H193,2)</f>
        <v>0</v>
      </c>
      <c r="R193" s="232">
        <f>ROUND(J193*H193,2)</f>
        <v>0</v>
      </c>
      <c r="S193" s="92"/>
      <c r="T193" s="233">
        <f>S193*H193</f>
        <v>0</v>
      </c>
      <c r="U193" s="233">
        <v>0</v>
      </c>
      <c r="V193" s="233">
        <f>U193*H193</f>
        <v>0</v>
      </c>
      <c r="W193" s="233">
        <v>0</v>
      </c>
      <c r="X193" s="233">
        <f>W193*H193</f>
        <v>0</v>
      </c>
      <c r="Y193" s="234" t="s">
        <v>1</v>
      </c>
      <c r="Z193" s="39"/>
      <c r="AA193" s="39"/>
      <c r="AB193" s="39"/>
      <c r="AC193" s="39"/>
      <c r="AD193" s="39"/>
      <c r="AE193" s="39"/>
      <c r="AR193" s="235" t="s">
        <v>181</v>
      </c>
      <c r="AT193" s="235" t="s">
        <v>177</v>
      </c>
      <c r="AU193" s="235" t="s">
        <v>102</v>
      </c>
      <c r="AY193" s="18" t="s">
        <v>175</v>
      </c>
      <c r="BE193" s="236">
        <f>IF(O193="základní",K193,0)</f>
        <v>0</v>
      </c>
      <c r="BF193" s="236">
        <f>IF(O193="snížená",K193,0)</f>
        <v>0</v>
      </c>
      <c r="BG193" s="236">
        <f>IF(O193="zákl. přenesená",K193,0)</f>
        <v>0</v>
      </c>
      <c r="BH193" s="236">
        <f>IF(O193="sníž. přenesená",K193,0)</f>
        <v>0</v>
      </c>
      <c r="BI193" s="236">
        <f>IF(O193="nulová",K193,0)</f>
        <v>0</v>
      </c>
      <c r="BJ193" s="18" t="s">
        <v>102</v>
      </c>
      <c r="BK193" s="236">
        <f>ROUND(P193*H193,2)</f>
        <v>0</v>
      </c>
      <c r="BL193" s="18" t="s">
        <v>181</v>
      </c>
      <c r="BM193" s="235" t="s">
        <v>237</v>
      </c>
    </row>
    <row r="194" s="2" customFormat="1">
      <c r="A194" s="39"/>
      <c r="B194" s="40"/>
      <c r="C194" s="41"/>
      <c r="D194" s="237" t="s">
        <v>182</v>
      </c>
      <c r="E194" s="41"/>
      <c r="F194" s="238" t="s">
        <v>230</v>
      </c>
      <c r="G194" s="41"/>
      <c r="H194" s="41"/>
      <c r="I194" s="239"/>
      <c r="J194" s="239"/>
      <c r="K194" s="41"/>
      <c r="L194" s="41"/>
      <c r="M194" s="45"/>
      <c r="N194" s="240"/>
      <c r="O194" s="241"/>
      <c r="P194" s="92"/>
      <c r="Q194" s="92"/>
      <c r="R194" s="92"/>
      <c r="S194" s="92"/>
      <c r="T194" s="92"/>
      <c r="U194" s="92"/>
      <c r="V194" s="92"/>
      <c r="W194" s="92"/>
      <c r="X194" s="92"/>
      <c r="Y194" s="93"/>
      <c r="Z194" s="39"/>
      <c r="AA194" s="39"/>
      <c r="AB194" s="39"/>
      <c r="AC194" s="39"/>
      <c r="AD194" s="39"/>
      <c r="AE194" s="39"/>
      <c r="AT194" s="18" t="s">
        <v>182</v>
      </c>
      <c r="AU194" s="18" t="s">
        <v>102</v>
      </c>
    </row>
    <row r="195" s="2" customFormat="1" ht="24.15" customHeight="1">
      <c r="A195" s="39"/>
      <c r="B195" s="40"/>
      <c r="C195" s="222" t="s">
        <v>210</v>
      </c>
      <c r="D195" s="222" t="s">
        <v>177</v>
      </c>
      <c r="E195" s="223" t="s">
        <v>238</v>
      </c>
      <c r="F195" s="224" t="s">
        <v>239</v>
      </c>
      <c r="G195" s="225" t="s">
        <v>203</v>
      </c>
      <c r="H195" s="226">
        <v>2.339</v>
      </c>
      <c r="I195" s="227"/>
      <c r="J195" s="227"/>
      <c r="K195" s="228">
        <f>ROUND(P195*H195,2)</f>
        <v>0</v>
      </c>
      <c r="L195" s="229"/>
      <c r="M195" s="45"/>
      <c r="N195" s="230" t="s">
        <v>1</v>
      </c>
      <c r="O195" s="231" t="s">
        <v>39</v>
      </c>
      <c r="P195" s="232">
        <f>I195+J195</f>
        <v>0</v>
      </c>
      <c r="Q195" s="232">
        <f>ROUND(I195*H195,2)</f>
        <v>0</v>
      </c>
      <c r="R195" s="232">
        <f>ROUND(J195*H195,2)</f>
        <v>0</v>
      </c>
      <c r="S195" s="92"/>
      <c r="T195" s="233">
        <f>S195*H195</f>
        <v>0</v>
      </c>
      <c r="U195" s="233">
        <v>0</v>
      </c>
      <c r="V195" s="233">
        <f>U195*H195</f>
        <v>0</v>
      </c>
      <c r="W195" s="233">
        <v>0</v>
      </c>
      <c r="X195" s="233">
        <f>W195*H195</f>
        <v>0</v>
      </c>
      <c r="Y195" s="234" t="s">
        <v>1</v>
      </c>
      <c r="Z195" s="39"/>
      <c r="AA195" s="39"/>
      <c r="AB195" s="39"/>
      <c r="AC195" s="39"/>
      <c r="AD195" s="39"/>
      <c r="AE195" s="39"/>
      <c r="AR195" s="235" t="s">
        <v>181</v>
      </c>
      <c r="AT195" s="235" t="s">
        <v>177</v>
      </c>
      <c r="AU195" s="235" t="s">
        <v>102</v>
      </c>
      <c r="AY195" s="18" t="s">
        <v>175</v>
      </c>
      <c r="BE195" s="236">
        <f>IF(O195="základní",K195,0)</f>
        <v>0</v>
      </c>
      <c r="BF195" s="236">
        <f>IF(O195="snížená",K195,0)</f>
        <v>0</v>
      </c>
      <c r="BG195" s="236">
        <f>IF(O195="zákl. přenesená",K195,0)</f>
        <v>0</v>
      </c>
      <c r="BH195" s="236">
        <f>IF(O195="sníž. přenesená",K195,0)</f>
        <v>0</v>
      </c>
      <c r="BI195" s="236">
        <f>IF(O195="nulová",K195,0)</f>
        <v>0</v>
      </c>
      <c r="BJ195" s="18" t="s">
        <v>102</v>
      </c>
      <c r="BK195" s="236">
        <f>ROUND(P195*H195,2)</f>
        <v>0</v>
      </c>
      <c r="BL195" s="18" t="s">
        <v>181</v>
      </c>
      <c r="BM195" s="235" t="s">
        <v>240</v>
      </c>
    </row>
    <row r="196" s="2" customFormat="1">
      <c r="A196" s="39"/>
      <c r="B196" s="40"/>
      <c r="C196" s="41"/>
      <c r="D196" s="237" t="s">
        <v>182</v>
      </c>
      <c r="E196" s="41"/>
      <c r="F196" s="238" t="s">
        <v>241</v>
      </c>
      <c r="G196" s="41"/>
      <c r="H196" s="41"/>
      <c r="I196" s="239"/>
      <c r="J196" s="239"/>
      <c r="K196" s="41"/>
      <c r="L196" s="41"/>
      <c r="M196" s="45"/>
      <c r="N196" s="240"/>
      <c r="O196" s="241"/>
      <c r="P196" s="92"/>
      <c r="Q196" s="92"/>
      <c r="R196" s="92"/>
      <c r="S196" s="92"/>
      <c r="T196" s="92"/>
      <c r="U196" s="92"/>
      <c r="V196" s="92"/>
      <c r="W196" s="92"/>
      <c r="X196" s="92"/>
      <c r="Y196" s="93"/>
      <c r="Z196" s="39"/>
      <c r="AA196" s="39"/>
      <c r="AB196" s="39"/>
      <c r="AC196" s="39"/>
      <c r="AD196" s="39"/>
      <c r="AE196" s="39"/>
      <c r="AT196" s="18" t="s">
        <v>182</v>
      </c>
      <c r="AU196" s="18" t="s">
        <v>102</v>
      </c>
    </row>
    <row r="197" s="13" customFormat="1">
      <c r="A197" s="13"/>
      <c r="B197" s="242"/>
      <c r="C197" s="243"/>
      <c r="D197" s="237" t="s">
        <v>184</v>
      </c>
      <c r="E197" s="244" t="s">
        <v>1</v>
      </c>
      <c r="F197" s="245" t="s">
        <v>222</v>
      </c>
      <c r="G197" s="243"/>
      <c r="H197" s="244" t="s">
        <v>1</v>
      </c>
      <c r="I197" s="246"/>
      <c r="J197" s="246"/>
      <c r="K197" s="243"/>
      <c r="L197" s="243"/>
      <c r="M197" s="247"/>
      <c r="N197" s="248"/>
      <c r="O197" s="249"/>
      <c r="P197" s="249"/>
      <c r="Q197" s="249"/>
      <c r="R197" s="249"/>
      <c r="S197" s="249"/>
      <c r="T197" s="249"/>
      <c r="U197" s="249"/>
      <c r="V197" s="249"/>
      <c r="W197" s="249"/>
      <c r="X197" s="249"/>
      <c r="Y197" s="250"/>
      <c r="Z197" s="13"/>
      <c r="AA197" s="13"/>
      <c r="AB197" s="13"/>
      <c r="AC197" s="13"/>
      <c r="AD197" s="13"/>
      <c r="AE197" s="13"/>
      <c r="AT197" s="251" t="s">
        <v>184</v>
      </c>
      <c r="AU197" s="251" t="s">
        <v>102</v>
      </c>
      <c r="AV197" s="13" t="s">
        <v>82</v>
      </c>
      <c r="AW197" s="13" t="s">
        <v>5</v>
      </c>
      <c r="AX197" s="13" t="s">
        <v>75</v>
      </c>
      <c r="AY197" s="251" t="s">
        <v>175</v>
      </c>
    </row>
    <row r="198" s="14" customFormat="1">
      <c r="A198" s="14"/>
      <c r="B198" s="252"/>
      <c r="C198" s="253"/>
      <c r="D198" s="237" t="s">
        <v>184</v>
      </c>
      <c r="E198" s="254" t="s">
        <v>1</v>
      </c>
      <c r="F198" s="255" t="s">
        <v>242</v>
      </c>
      <c r="G198" s="253"/>
      <c r="H198" s="256">
        <v>2.339</v>
      </c>
      <c r="I198" s="257"/>
      <c r="J198" s="257"/>
      <c r="K198" s="253"/>
      <c r="L198" s="253"/>
      <c r="M198" s="258"/>
      <c r="N198" s="259"/>
      <c r="O198" s="260"/>
      <c r="P198" s="260"/>
      <c r="Q198" s="260"/>
      <c r="R198" s="260"/>
      <c r="S198" s="260"/>
      <c r="T198" s="260"/>
      <c r="U198" s="260"/>
      <c r="V198" s="260"/>
      <c r="W198" s="260"/>
      <c r="X198" s="260"/>
      <c r="Y198" s="261"/>
      <c r="Z198" s="14"/>
      <c r="AA198" s="14"/>
      <c r="AB198" s="14"/>
      <c r="AC198" s="14"/>
      <c r="AD198" s="14"/>
      <c r="AE198" s="14"/>
      <c r="AT198" s="262" t="s">
        <v>184</v>
      </c>
      <c r="AU198" s="262" t="s">
        <v>102</v>
      </c>
      <c r="AV198" s="14" t="s">
        <v>102</v>
      </c>
      <c r="AW198" s="14" t="s">
        <v>5</v>
      </c>
      <c r="AX198" s="14" t="s">
        <v>75</v>
      </c>
      <c r="AY198" s="262" t="s">
        <v>175</v>
      </c>
    </row>
    <row r="199" s="15" customFormat="1">
      <c r="A199" s="15"/>
      <c r="B199" s="263"/>
      <c r="C199" s="264"/>
      <c r="D199" s="237" t="s">
        <v>184</v>
      </c>
      <c r="E199" s="265" t="s">
        <v>1</v>
      </c>
      <c r="F199" s="266" t="s">
        <v>189</v>
      </c>
      <c r="G199" s="264"/>
      <c r="H199" s="267">
        <v>2.339</v>
      </c>
      <c r="I199" s="268"/>
      <c r="J199" s="268"/>
      <c r="K199" s="264"/>
      <c r="L199" s="264"/>
      <c r="M199" s="269"/>
      <c r="N199" s="270"/>
      <c r="O199" s="271"/>
      <c r="P199" s="271"/>
      <c r="Q199" s="271"/>
      <c r="R199" s="271"/>
      <c r="S199" s="271"/>
      <c r="T199" s="271"/>
      <c r="U199" s="271"/>
      <c r="V199" s="271"/>
      <c r="W199" s="271"/>
      <c r="X199" s="271"/>
      <c r="Y199" s="272"/>
      <c r="Z199" s="15"/>
      <c r="AA199" s="15"/>
      <c r="AB199" s="15"/>
      <c r="AC199" s="15"/>
      <c r="AD199" s="15"/>
      <c r="AE199" s="15"/>
      <c r="AT199" s="273" t="s">
        <v>184</v>
      </c>
      <c r="AU199" s="273" t="s">
        <v>102</v>
      </c>
      <c r="AV199" s="15" t="s">
        <v>181</v>
      </c>
      <c r="AW199" s="15" t="s">
        <v>5</v>
      </c>
      <c r="AX199" s="15" t="s">
        <v>82</v>
      </c>
      <c r="AY199" s="273" t="s">
        <v>175</v>
      </c>
    </row>
    <row r="200" s="2" customFormat="1" ht="33" customHeight="1">
      <c r="A200" s="39"/>
      <c r="B200" s="40"/>
      <c r="C200" s="222" t="s">
        <v>243</v>
      </c>
      <c r="D200" s="222" t="s">
        <v>177</v>
      </c>
      <c r="E200" s="223" t="s">
        <v>244</v>
      </c>
      <c r="F200" s="224" t="s">
        <v>245</v>
      </c>
      <c r="G200" s="225" t="s">
        <v>180</v>
      </c>
      <c r="H200" s="226">
        <v>1.28</v>
      </c>
      <c r="I200" s="227"/>
      <c r="J200" s="227"/>
      <c r="K200" s="228">
        <f>ROUND(P200*H200,2)</f>
        <v>0</v>
      </c>
      <c r="L200" s="229"/>
      <c r="M200" s="45"/>
      <c r="N200" s="230" t="s">
        <v>1</v>
      </c>
      <c r="O200" s="231" t="s">
        <v>39</v>
      </c>
      <c r="P200" s="232">
        <f>I200+J200</f>
        <v>0</v>
      </c>
      <c r="Q200" s="232">
        <f>ROUND(I200*H200,2)</f>
        <v>0</v>
      </c>
      <c r="R200" s="232">
        <f>ROUND(J200*H200,2)</f>
        <v>0</v>
      </c>
      <c r="S200" s="92"/>
      <c r="T200" s="233">
        <f>S200*H200</f>
        <v>0</v>
      </c>
      <c r="U200" s="233">
        <v>0</v>
      </c>
      <c r="V200" s="233">
        <f>U200*H200</f>
        <v>0</v>
      </c>
      <c r="W200" s="233">
        <v>0</v>
      </c>
      <c r="X200" s="233">
        <f>W200*H200</f>
        <v>0</v>
      </c>
      <c r="Y200" s="234" t="s">
        <v>1</v>
      </c>
      <c r="Z200" s="39"/>
      <c r="AA200" s="39"/>
      <c r="AB200" s="39"/>
      <c r="AC200" s="39"/>
      <c r="AD200" s="39"/>
      <c r="AE200" s="39"/>
      <c r="AR200" s="235" t="s">
        <v>181</v>
      </c>
      <c r="AT200" s="235" t="s">
        <v>177</v>
      </c>
      <c r="AU200" s="235" t="s">
        <v>102</v>
      </c>
      <c r="AY200" s="18" t="s">
        <v>175</v>
      </c>
      <c r="BE200" s="236">
        <f>IF(O200="základní",K200,0)</f>
        <v>0</v>
      </c>
      <c r="BF200" s="236">
        <f>IF(O200="snížená",K200,0)</f>
        <v>0</v>
      </c>
      <c r="BG200" s="236">
        <f>IF(O200="zákl. přenesená",K200,0)</f>
        <v>0</v>
      </c>
      <c r="BH200" s="236">
        <f>IF(O200="sníž. přenesená",K200,0)</f>
        <v>0</v>
      </c>
      <c r="BI200" s="236">
        <f>IF(O200="nulová",K200,0)</f>
        <v>0</v>
      </c>
      <c r="BJ200" s="18" t="s">
        <v>102</v>
      </c>
      <c r="BK200" s="236">
        <f>ROUND(P200*H200,2)</f>
        <v>0</v>
      </c>
      <c r="BL200" s="18" t="s">
        <v>181</v>
      </c>
      <c r="BM200" s="235" t="s">
        <v>246</v>
      </c>
    </row>
    <row r="201" s="2" customFormat="1">
      <c r="A201" s="39"/>
      <c r="B201" s="40"/>
      <c r="C201" s="41"/>
      <c r="D201" s="237" t="s">
        <v>182</v>
      </c>
      <c r="E201" s="41"/>
      <c r="F201" s="238" t="s">
        <v>221</v>
      </c>
      <c r="G201" s="41"/>
      <c r="H201" s="41"/>
      <c r="I201" s="239"/>
      <c r="J201" s="239"/>
      <c r="K201" s="41"/>
      <c r="L201" s="41"/>
      <c r="M201" s="45"/>
      <c r="N201" s="240"/>
      <c r="O201" s="241"/>
      <c r="P201" s="92"/>
      <c r="Q201" s="92"/>
      <c r="R201" s="92"/>
      <c r="S201" s="92"/>
      <c r="T201" s="92"/>
      <c r="U201" s="92"/>
      <c r="V201" s="92"/>
      <c r="W201" s="92"/>
      <c r="X201" s="92"/>
      <c r="Y201" s="93"/>
      <c r="Z201" s="39"/>
      <c r="AA201" s="39"/>
      <c r="AB201" s="39"/>
      <c r="AC201" s="39"/>
      <c r="AD201" s="39"/>
      <c r="AE201" s="39"/>
      <c r="AT201" s="18" t="s">
        <v>182</v>
      </c>
      <c r="AU201" s="18" t="s">
        <v>102</v>
      </c>
    </row>
    <row r="202" s="13" customFormat="1">
      <c r="A202" s="13"/>
      <c r="B202" s="242"/>
      <c r="C202" s="243"/>
      <c r="D202" s="237" t="s">
        <v>184</v>
      </c>
      <c r="E202" s="244" t="s">
        <v>1</v>
      </c>
      <c r="F202" s="245" t="s">
        <v>222</v>
      </c>
      <c r="G202" s="243"/>
      <c r="H202" s="244" t="s">
        <v>1</v>
      </c>
      <c r="I202" s="246"/>
      <c r="J202" s="246"/>
      <c r="K202" s="243"/>
      <c r="L202" s="243"/>
      <c r="M202" s="247"/>
      <c r="N202" s="248"/>
      <c r="O202" s="249"/>
      <c r="P202" s="249"/>
      <c r="Q202" s="249"/>
      <c r="R202" s="249"/>
      <c r="S202" s="249"/>
      <c r="T202" s="249"/>
      <c r="U202" s="249"/>
      <c r="V202" s="249"/>
      <c r="W202" s="249"/>
      <c r="X202" s="249"/>
      <c r="Y202" s="250"/>
      <c r="Z202" s="13"/>
      <c r="AA202" s="13"/>
      <c r="AB202" s="13"/>
      <c r="AC202" s="13"/>
      <c r="AD202" s="13"/>
      <c r="AE202" s="13"/>
      <c r="AT202" s="251" t="s">
        <v>184</v>
      </c>
      <c r="AU202" s="251" t="s">
        <v>102</v>
      </c>
      <c r="AV202" s="13" t="s">
        <v>82</v>
      </c>
      <c r="AW202" s="13" t="s">
        <v>5</v>
      </c>
      <c r="AX202" s="13" t="s">
        <v>75</v>
      </c>
      <c r="AY202" s="251" t="s">
        <v>175</v>
      </c>
    </row>
    <row r="203" s="14" customFormat="1">
      <c r="A203" s="14"/>
      <c r="B203" s="252"/>
      <c r="C203" s="253"/>
      <c r="D203" s="237" t="s">
        <v>184</v>
      </c>
      <c r="E203" s="254" t="s">
        <v>1</v>
      </c>
      <c r="F203" s="255" t="s">
        <v>247</v>
      </c>
      <c r="G203" s="253"/>
      <c r="H203" s="256">
        <v>1.28</v>
      </c>
      <c r="I203" s="257"/>
      <c r="J203" s="257"/>
      <c r="K203" s="253"/>
      <c r="L203" s="253"/>
      <c r="M203" s="258"/>
      <c r="N203" s="259"/>
      <c r="O203" s="260"/>
      <c r="P203" s="260"/>
      <c r="Q203" s="260"/>
      <c r="R203" s="260"/>
      <c r="S203" s="260"/>
      <c r="T203" s="260"/>
      <c r="U203" s="260"/>
      <c r="V203" s="260"/>
      <c r="W203" s="260"/>
      <c r="X203" s="260"/>
      <c r="Y203" s="261"/>
      <c r="Z203" s="14"/>
      <c r="AA203" s="14"/>
      <c r="AB203" s="14"/>
      <c r="AC203" s="14"/>
      <c r="AD203" s="14"/>
      <c r="AE203" s="14"/>
      <c r="AT203" s="262" t="s">
        <v>184</v>
      </c>
      <c r="AU203" s="262" t="s">
        <v>102</v>
      </c>
      <c r="AV203" s="14" t="s">
        <v>102</v>
      </c>
      <c r="AW203" s="14" t="s">
        <v>5</v>
      </c>
      <c r="AX203" s="14" t="s">
        <v>75</v>
      </c>
      <c r="AY203" s="262" t="s">
        <v>175</v>
      </c>
    </row>
    <row r="204" s="15" customFormat="1">
      <c r="A204" s="15"/>
      <c r="B204" s="263"/>
      <c r="C204" s="264"/>
      <c r="D204" s="237" t="s">
        <v>184</v>
      </c>
      <c r="E204" s="265" t="s">
        <v>1</v>
      </c>
      <c r="F204" s="266" t="s">
        <v>189</v>
      </c>
      <c r="G204" s="264"/>
      <c r="H204" s="267">
        <v>1.28</v>
      </c>
      <c r="I204" s="268"/>
      <c r="J204" s="268"/>
      <c r="K204" s="264"/>
      <c r="L204" s="264"/>
      <c r="M204" s="269"/>
      <c r="N204" s="270"/>
      <c r="O204" s="271"/>
      <c r="P204" s="271"/>
      <c r="Q204" s="271"/>
      <c r="R204" s="271"/>
      <c r="S204" s="271"/>
      <c r="T204" s="271"/>
      <c r="U204" s="271"/>
      <c r="V204" s="271"/>
      <c r="W204" s="271"/>
      <c r="X204" s="271"/>
      <c r="Y204" s="272"/>
      <c r="Z204" s="15"/>
      <c r="AA204" s="15"/>
      <c r="AB204" s="15"/>
      <c r="AC204" s="15"/>
      <c r="AD204" s="15"/>
      <c r="AE204" s="15"/>
      <c r="AT204" s="273" t="s">
        <v>184</v>
      </c>
      <c r="AU204" s="273" t="s">
        <v>102</v>
      </c>
      <c r="AV204" s="15" t="s">
        <v>181</v>
      </c>
      <c r="AW204" s="15" t="s">
        <v>5</v>
      </c>
      <c r="AX204" s="15" t="s">
        <v>82</v>
      </c>
      <c r="AY204" s="273" t="s">
        <v>175</v>
      </c>
    </row>
    <row r="205" s="2" customFormat="1" ht="16.5" customHeight="1">
      <c r="A205" s="39"/>
      <c r="B205" s="40"/>
      <c r="C205" s="222" t="s">
        <v>9</v>
      </c>
      <c r="D205" s="222" t="s">
        <v>177</v>
      </c>
      <c r="E205" s="223" t="s">
        <v>248</v>
      </c>
      <c r="F205" s="224" t="s">
        <v>249</v>
      </c>
      <c r="G205" s="225" t="s">
        <v>228</v>
      </c>
      <c r="H205" s="226">
        <v>6.4000000000000004</v>
      </c>
      <c r="I205" s="227"/>
      <c r="J205" s="227"/>
      <c r="K205" s="228">
        <f>ROUND(P205*H205,2)</f>
        <v>0</v>
      </c>
      <c r="L205" s="229"/>
      <c r="M205" s="45"/>
      <c r="N205" s="230" t="s">
        <v>1</v>
      </c>
      <c r="O205" s="231" t="s">
        <v>39</v>
      </c>
      <c r="P205" s="232">
        <f>I205+J205</f>
        <v>0</v>
      </c>
      <c r="Q205" s="232">
        <f>ROUND(I205*H205,2)</f>
        <v>0</v>
      </c>
      <c r="R205" s="232">
        <f>ROUND(J205*H205,2)</f>
        <v>0</v>
      </c>
      <c r="S205" s="92"/>
      <c r="T205" s="233">
        <f>S205*H205</f>
        <v>0</v>
      </c>
      <c r="U205" s="233">
        <v>0</v>
      </c>
      <c r="V205" s="233">
        <f>U205*H205</f>
        <v>0</v>
      </c>
      <c r="W205" s="233">
        <v>0</v>
      </c>
      <c r="X205" s="233">
        <f>W205*H205</f>
        <v>0</v>
      </c>
      <c r="Y205" s="234" t="s">
        <v>1</v>
      </c>
      <c r="Z205" s="39"/>
      <c r="AA205" s="39"/>
      <c r="AB205" s="39"/>
      <c r="AC205" s="39"/>
      <c r="AD205" s="39"/>
      <c r="AE205" s="39"/>
      <c r="AR205" s="235" t="s">
        <v>181</v>
      </c>
      <c r="AT205" s="235" t="s">
        <v>177</v>
      </c>
      <c r="AU205" s="235" t="s">
        <v>102</v>
      </c>
      <c r="AY205" s="18" t="s">
        <v>175</v>
      </c>
      <c r="BE205" s="236">
        <f>IF(O205="základní",K205,0)</f>
        <v>0</v>
      </c>
      <c r="BF205" s="236">
        <f>IF(O205="snížená",K205,0)</f>
        <v>0</v>
      </c>
      <c r="BG205" s="236">
        <f>IF(O205="zákl. přenesená",K205,0)</f>
        <v>0</v>
      </c>
      <c r="BH205" s="236">
        <f>IF(O205="sníž. přenesená",K205,0)</f>
        <v>0</v>
      </c>
      <c r="BI205" s="236">
        <f>IF(O205="nulová",K205,0)</f>
        <v>0</v>
      </c>
      <c r="BJ205" s="18" t="s">
        <v>102</v>
      </c>
      <c r="BK205" s="236">
        <f>ROUND(P205*H205,2)</f>
        <v>0</v>
      </c>
      <c r="BL205" s="18" t="s">
        <v>181</v>
      </c>
      <c r="BM205" s="235" t="s">
        <v>250</v>
      </c>
    </row>
    <row r="206" s="2" customFormat="1">
      <c r="A206" s="39"/>
      <c r="B206" s="40"/>
      <c r="C206" s="41"/>
      <c r="D206" s="237" t="s">
        <v>182</v>
      </c>
      <c r="E206" s="41"/>
      <c r="F206" s="238" t="s">
        <v>230</v>
      </c>
      <c r="G206" s="41"/>
      <c r="H206" s="41"/>
      <c r="I206" s="239"/>
      <c r="J206" s="239"/>
      <c r="K206" s="41"/>
      <c r="L206" s="41"/>
      <c r="M206" s="45"/>
      <c r="N206" s="240"/>
      <c r="O206" s="241"/>
      <c r="P206" s="92"/>
      <c r="Q206" s="92"/>
      <c r="R206" s="92"/>
      <c r="S206" s="92"/>
      <c r="T206" s="92"/>
      <c r="U206" s="92"/>
      <c r="V206" s="92"/>
      <c r="W206" s="92"/>
      <c r="X206" s="92"/>
      <c r="Y206" s="93"/>
      <c r="Z206" s="39"/>
      <c r="AA206" s="39"/>
      <c r="AB206" s="39"/>
      <c r="AC206" s="39"/>
      <c r="AD206" s="39"/>
      <c r="AE206" s="39"/>
      <c r="AT206" s="18" t="s">
        <v>182</v>
      </c>
      <c r="AU206" s="18" t="s">
        <v>102</v>
      </c>
    </row>
    <row r="207" s="13" customFormat="1">
      <c r="A207" s="13"/>
      <c r="B207" s="242"/>
      <c r="C207" s="243"/>
      <c r="D207" s="237" t="s">
        <v>184</v>
      </c>
      <c r="E207" s="244" t="s">
        <v>1</v>
      </c>
      <c r="F207" s="245" t="s">
        <v>222</v>
      </c>
      <c r="G207" s="243"/>
      <c r="H207" s="244" t="s">
        <v>1</v>
      </c>
      <c r="I207" s="246"/>
      <c r="J207" s="246"/>
      <c r="K207" s="243"/>
      <c r="L207" s="243"/>
      <c r="M207" s="247"/>
      <c r="N207" s="248"/>
      <c r="O207" s="249"/>
      <c r="P207" s="249"/>
      <c r="Q207" s="249"/>
      <c r="R207" s="249"/>
      <c r="S207" s="249"/>
      <c r="T207" s="249"/>
      <c r="U207" s="249"/>
      <c r="V207" s="249"/>
      <c r="W207" s="249"/>
      <c r="X207" s="249"/>
      <c r="Y207" s="250"/>
      <c r="Z207" s="13"/>
      <c r="AA207" s="13"/>
      <c r="AB207" s="13"/>
      <c r="AC207" s="13"/>
      <c r="AD207" s="13"/>
      <c r="AE207" s="13"/>
      <c r="AT207" s="251" t="s">
        <v>184</v>
      </c>
      <c r="AU207" s="251" t="s">
        <v>102</v>
      </c>
      <c r="AV207" s="13" t="s">
        <v>82</v>
      </c>
      <c r="AW207" s="13" t="s">
        <v>5</v>
      </c>
      <c r="AX207" s="13" t="s">
        <v>75</v>
      </c>
      <c r="AY207" s="251" t="s">
        <v>175</v>
      </c>
    </row>
    <row r="208" s="14" customFormat="1">
      <c r="A208" s="14"/>
      <c r="B208" s="252"/>
      <c r="C208" s="253"/>
      <c r="D208" s="237" t="s">
        <v>184</v>
      </c>
      <c r="E208" s="254" t="s">
        <v>1</v>
      </c>
      <c r="F208" s="255" t="s">
        <v>251</v>
      </c>
      <c r="G208" s="253"/>
      <c r="H208" s="256">
        <v>6.4000000000000004</v>
      </c>
      <c r="I208" s="257"/>
      <c r="J208" s="257"/>
      <c r="K208" s="253"/>
      <c r="L208" s="253"/>
      <c r="M208" s="258"/>
      <c r="N208" s="259"/>
      <c r="O208" s="260"/>
      <c r="P208" s="260"/>
      <c r="Q208" s="260"/>
      <c r="R208" s="260"/>
      <c r="S208" s="260"/>
      <c r="T208" s="260"/>
      <c r="U208" s="260"/>
      <c r="V208" s="260"/>
      <c r="W208" s="260"/>
      <c r="X208" s="260"/>
      <c r="Y208" s="261"/>
      <c r="Z208" s="14"/>
      <c r="AA208" s="14"/>
      <c r="AB208" s="14"/>
      <c r="AC208" s="14"/>
      <c r="AD208" s="14"/>
      <c r="AE208" s="14"/>
      <c r="AT208" s="262" t="s">
        <v>184</v>
      </c>
      <c r="AU208" s="262" t="s">
        <v>102</v>
      </c>
      <c r="AV208" s="14" t="s">
        <v>102</v>
      </c>
      <c r="AW208" s="14" t="s">
        <v>5</v>
      </c>
      <c r="AX208" s="14" t="s">
        <v>75</v>
      </c>
      <c r="AY208" s="262" t="s">
        <v>175</v>
      </c>
    </row>
    <row r="209" s="15" customFormat="1">
      <c r="A209" s="15"/>
      <c r="B209" s="263"/>
      <c r="C209" s="264"/>
      <c r="D209" s="237" t="s">
        <v>184</v>
      </c>
      <c r="E209" s="265" t="s">
        <v>1</v>
      </c>
      <c r="F209" s="266" t="s">
        <v>189</v>
      </c>
      <c r="G209" s="264"/>
      <c r="H209" s="267">
        <v>6.4000000000000004</v>
      </c>
      <c r="I209" s="268"/>
      <c r="J209" s="268"/>
      <c r="K209" s="264"/>
      <c r="L209" s="264"/>
      <c r="M209" s="269"/>
      <c r="N209" s="270"/>
      <c r="O209" s="271"/>
      <c r="P209" s="271"/>
      <c r="Q209" s="271"/>
      <c r="R209" s="271"/>
      <c r="S209" s="271"/>
      <c r="T209" s="271"/>
      <c r="U209" s="271"/>
      <c r="V209" s="271"/>
      <c r="W209" s="271"/>
      <c r="X209" s="271"/>
      <c r="Y209" s="272"/>
      <c r="Z209" s="15"/>
      <c r="AA209" s="15"/>
      <c r="AB209" s="15"/>
      <c r="AC209" s="15"/>
      <c r="AD209" s="15"/>
      <c r="AE209" s="15"/>
      <c r="AT209" s="273" t="s">
        <v>184</v>
      </c>
      <c r="AU209" s="273" t="s">
        <v>102</v>
      </c>
      <c r="AV209" s="15" t="s">
        <v>181</v>
      </c>
      <c r="AW209" s="15" t="s">
        <v>5</v>
      </c>
      <c r="AX209" s="15" t="s">
        <v>82</v>
      </c>
      <c r="AY209" s="273" t="s">
        <v>175</v>
      </c>
    </row>
    <row r="210" s="2" customFormat="1" ht="16.5" customHeight="1">
      <c r="A210" s="39"/>
      <c r="B210" s="40"/>
      <c r="C210" s="222" t="s">
        <v>252</v>
      </c>
      <c r="D210" s="222" t="s">
        <v>177</v>
      </c>
      <c r="E210" s="223" t="s">
        <v>253</v>
      </c>
      <c r="F210" s="224" t="s">
        <v>254</v>
      </c>
      <c r="G210" s="225" t="s">
        <v>228</v>
      </c>
      <c r="H210" s="226">
        <v>6.4000000000000004</v>
      </c>
      <c r="I210" s="227"/>
      <c r="J210" s="227"/>
      <c r="K210" s="228">
        <f>ROUND(P210*H210,2)</f>
        <v>0</v>
      </c>
      <c r="L210" s="229"/>
      <c r="M210" s="45"/>
      <c r="N210" s="230" t="s">
        <v>1</v>
      </c>
      <c r="O210" s="231" t="s">
        <v>39</v>
      </c>
      <c r="P210" s="232">
        <f>I210+J210</f>
        <v>0</v>
      </c>
      <c r="Q210" s="232">
        <f>ROUND(I210*H210,2)</f>
        <v>0</v>
      </c>
      <c r="R210" s="232">
        <f>ROUND(J210*H210,2)</f>
        <v>0</v>
      </c>
      <c r="S210" s="92"/>
      <c r="T210" s="233">
        <f>S210*H210</f>
        <v>0</v>
      </c>
      <c r="U210" s="233">
        <v>0</v>
      </c>
      <c r="V210" s="233">
        <f>U210*H210</f>
        <v>0</v>
      </c>
      <c r="W210" s="233">
        <v>0</v>
      </c>
      <c r="X210" s="233">
        <f>W210*H210</f>
        <v>0</v>
      </c>
      <c r="Y210" s="234" t="s">
        <v>1</v>
      </c>
      <c r="Z210" s="39"/>
      <c r="AA210" s="39"/>
      <c r="AB210" s="39"/>
      <c r="AC210" s="39"/>
      <c r="AD210" s="39"/>
      <c r="AE210" s="39"/>
      <c r="AR210" s="235" t="s">
        <v>181</v>
      </c>
      <c r="AT210" s="235" t="s">
        <v>177</v>
      </c>
      <c r="AU210" s="235" t="s">
        <v>102</v>
      </c>
      <c r="AY210" s="18" t="s">
        <v>175</v>
      </c>
      <c r="BE210" s="236">
        <f>IF(O210="základní",K210,0)</f>
        <v>0</v>
      </c>
      <c r="BF210" s="236">
        <f>IF(O210="snížená",K210,0)</f>
        <v>0</v>
      </c>
      <c r="BG210" s="236">
        <f>IF(O210="zákl. přenesená",K210,0)</f>
        <v>0</v>
      </c>
      <c r="BH210" s="236">
        <f>IF(O210="sníž. přenesená",K210,0)</f>
        <v>0</v>
      </c>
      <c r="BI210" s="236">
        <f>IF(O210="nulová",K210,0)</f>
        <v>0</v>
      </c>
      <c r="BJ210" s="18" t="s">
        <v>102</v>
      </c>
      <c r="BK210" s="236">
        <f>ROUND(P210*H210,2)</f>
        <v>0</v>
      </c>
      <c r="BL210" s="18" t="s">
        <v>181</v>
      </c>
      <c r="BM210" s="235" t="s">
        <v>255</v>
      </c>
    </row>
    <row r="211" s="2" customFormat="1">
      <c r="A211" s="39"/>
      <c r="B211" s="40"/>
      <c r="C211" s="41"/>
      <c r="D211" s="237" t="s">
        <v>182</v>
      </c>
      <c r="E211" s="41"/>
      <c r="F211" s="238" t="s">
        <v>230</v>
      </c>
      <c r="G211" s="41"/>
      <c r="H211" s="41"/>
      <c r="I211" s="239"/>
      <c r="J211" s="239"/>
      <c r="K211" s="41"/>
      <c r="L211" s="41"/>
      <c r="M211" s="45"/>
      <c r="N211" s="240"/>
      <c r="O211" s="241"/>
      <c r="P211" s="92"/>
      <c r="Q211" s="92"/>
      <c r="R211" s="92"/>
      <c r="S211" s="92"/>
      <c r="T211" s="92"/>
      <c r="U211" s="92"/>
      <c r="V211" s="92"/>
      <c r="W211" s="92"/>
      <c r="X211" s="92"/>
      <c r="Y211" s="93"/>
      <c r="Z211" s="39"/>
      <c r="AA211" s="39"/>
      <c r="AB211" s="39"/>
      <c r="AC211" s="39"/>
      <c r="AD211" s="39"/>
      <c r="AE211" s="39"/>
      <c r="AT211" s="18" t="s">
        <v>182</v>
      </c>
      <c r="AU211" s="18" t="s">
        <v>102</v>
      </c>
    </row>
    <row r="212" s="2" customFormat="1" ht="21.75" customHeight="1">
      <c r="A212" s="39"/>
      <c r="B212" s="40"/>
      <c r="C212" s="222" t="s">
        <v>220</v>
      </c>
      <c r="D212" s="222" t="s">
        <v>177</v>
      </c>
      <c r="E212" s="223" t="s">
        <v>256</v>
      </c>
      <c r="F212" s="224" t="s">
        <v>257</v>
      </c>
      <c r="G212" s="225" t="s">
        <v>203</v>
      </c>
      <c r="H212" s="226">
        <v>0.192</v>
      </c>
      <c r="I212" s="227"/>
      <c r="J212" s="227"/>
      <c r="K212" s="228">
        <f>ROUND(P212*H212,2)</f>
        <v>0</v>
      </c>
      <c r="L212" s="229"/>
      <c r="M212" s="45"/>
      <c r="N212" s="230" t="s">
        <v>1</v>
      </c>
      <c r="O212" s="231" t="s">
        <v>39</v>
      </c>
      <c r="P212" s="232">
        <f>I212+J212</f>
        <v>0</v>
      </c>
      <c r="Q212" s="232">
        <f>ROUND(I212*H212,2)</f>
        <v>0</v>
      </c>
      <c r="R212" s="232">
        <f>ROUND(J212*H212,2)</f>
        <v>0</v>
      </c>
      <c r="S212" s="92"/>
      <c r="T212" s="233">
        <f>S212*H212</f>
        <v>0</v>
      </c>
      <c r="U212" s="233">
        <v>0</v>
      </c>
      <c r="V212" s="233">
        <f>U212*H212</f>
        <v>0</v>
      </c>
      <c r="W212" s="233">
        <v>0</v>
      </c>
      <c r="X212" s="233">
        <f>W212*H212</f>
        <v>0</v>
      </c>
      <c r="Y212" s="234" t="s">
        <v>1</v>
      </c>
      <c r="Z212" s="39"/>
      <c r="AA212" s="39"/>
      <c r="AB212" s="39"/>
      <c r="AC212" s="39"/>
      <c r="AD212" s="39"/>
      <c r="AE212" s="39"/>
      <c r="AR212" s="235" t="s">
        <v>181</v>
      </c>
      <c r="AT212" s="235" t="s">
        <v>177</v>
      </c>
      <c r="AU212" s="235" t="s">
        <v>102</v>
      </c>
      <c r="AY212" s="18" t="s">
        <v>175</v>
      </c>
      <c r="BE212" s="236">
        <f>IF(O212="základní",K212,0)</f>
        <v>0</v>
      </c>
      <c r="BF212" s="236">
        <f>IF(O212="snížená",K212,0)</f>
        <v>0</v>
      </c>
      <c r="BG212" s="236">
        <f>IF(O212="zákl. přenesená",K212,0)</f>
        <v>0</v>
      </c>
      <c r="BH212" s="236">
        <f>IF(O212="sníž. přenesená",K212,0)</f>
        <v>0</v>
      </c>
      <c r="BI212" s="236">
        <f>IF(O212="nulová",K212,0)</f>
        <v>0</v>
      </c>
      <c r="BJ212" s="18" t="s">
        <v>102</v>
      </c>
      <c r="BK212" s="236">
        <f>ROUND(P212*H212,2)</f>
        <v>0</v>
      </c>
      <c r="BL212" s="18" t="s">
        <v>181</v>
      </c>
      <c r="BM212" s="235" t="s">
        <v>258</v>
      </c>
    </row>
    <row r="213" s="2" customFormat="1">
      <c r="A213" s="39"/>
      <c r="B213" s="40"/>
      <c r="C213" s="41"/>
      <c r="D213" s="237" t="s">
        <v>182</v>
      </c>
      <c r="E213" s="41"/>
      <c r="F213" s="238" t="s">
        <v>241</v>
      </c>
      <c r="G213" s="41"/>
      <c r="H213" s="41"/>
      <c r="I213" s="239"/>
      <c r="J213" s="239"/>
      <c r="K213" s="41"/>
      <c r="L213" s="41"/>
      <c r="M213" s="45"/>
      <c r="N213" s="240"/>
      <c r="O213" s="241"/>
      <c r="P213" s="92"/>
      <c r="Q213" s="92"/>
      <c r="R213" s="92"/>
      <c r="S213" s="92"/>
      <c r="T213" s="92"/>
      <c r="U213" s="92"/>
      <c r="V213" s="92"/>
      <c r="W213" s="92"/>
      <c r="X213" s="92"/>
      <c r="Y213" s="93"/>
      <c r="Z213" s="39"/>
      <c r="AA213" s="39"/>
      <c r="AB213" s="39"/>
      <c r="AC213" s="39"/>
      <c r="AD213" s="39"/>
      <c r="AE213" s="39"/>
      <c r="AT213" s="18" t="s">
        <v>182</v>
      </c>
      <c r="AU213" s="18" t="s">
        <v>102</v>
      </c>
    </row>
    <row r="214" s="13" customFormat="1">
      <c r="A214" s="13"/>
      <c r="B214" s="242"/>
      <c r="C214" s="243"/>
      <c r="D214" s="237" t="s">
        <v>184</v>
      </c>
      <c r="E214" s="244" t="s">
        <v>1</v>
      </c>
      <c r="F214" s="245" t="s">
        <v>222</v>
      </c>
      <c r="G214" s="243"/>
      <c r="H214" s="244" t="s">
        <v>1</v>
      </c>
      <c r="I214" s="246"/>
      <c r="J214" s="246"/>
      <c r="K214" s="243"/>
      <c r="L214" s="243"/>
      <c r="M214" s="247"/>
      <c r="N214" s="248"/>
      <c r="O214" s="249"/>
      <c r="P214" s="249"/>
      <c r="Q214" s="249"/>
      <c r="R214" s="249"/>
      <c r="S214" s="249"/>
      <c r="T214" s="249"/>
      <c r="U214" s="249"/>
      <c r="V214" s="249"/>
      <c r="W214" s="249"/>
      <c r="X214" s="249"/>
      <c r="Y214" s="250"/>
      <c r="Z214" s="13"/>
      <c r="AA214" s="13"/>
      <c r="AB214" s="13"/>
      <c r="AC214" s="13"/>
      <c r="AD214" s="13"/>
      <c r="AE214" s="13"/>
      <c r="AT214" s="251" t="s">
        <v>184</v>
      </c>
      <c r="AU214" s="251" t="s">
        <v>102</v>
      </c>
      <c r="AV214" s="13" t="s">
        <v>82</v>
      </c>
      <c r="AW214" s="13" t="s">
        <v>5</v>
      </c>
      <c r="AX214" s="13" t="s">
        <v>75</v>
      </c>
      <c r="AY214" s="251" t="s">
        <v>175</v>
      </c>
    </row>
    <row r="215" s="14" customFormat="1">
      <c r="A215" s="14"/>
      <c r="B215" s="252"/>
      <c r="C215" s="253"/>
      <c r="D215" s="237" t="s">
        <v>184</v>
      </c>
      <c r="E215" s="254" t="s">
        <v>1</v>
      </c>
      <c r="F215" s="255" t="s">
        <v>259</v>
      </c>
      <c r="G215" s="253"/>
      <c r="H215" s="256">
        <v>0.192</v>
      </c>
      <c r="I215" s="257"/>
      <c r="J215" s="257"/>
      <c r="K215" s="253"/>
      <c r="L215" s="253"/>
      <c r="M215" s="258"/>
      <c r="N215" s="259"/>
      <c r="O215" s="260"/>
      <c r="P215" s="260"/>
      <c r="Q215" s="260"/>
      <c r="R215" s="260"/>
      <c r="S215" s="260"/>
      <c r="T215" s="260"/>
      <c r="U215" s="260"/>
      <c r="V215" s="260"/>
      <c r="W215" s="260"/>
      <c r="X215" s="260"/>
      <c r="Y215" s="261"/>
      <c r="Z215" s="14"/>
      <c r="AA215" s="14"/>
      <c r="AB215" s="14"/>
      <c r="AC215" s="14"/>
      <c r="AD215" s="14"/>
      <c r="AE215" s="14"/>
      <c r="AT215" s="262" t="s">
        <v>184</v>
      </c>
      <c r="AU215" s="262" t="s">
        <v>102</v>
      </c>
      <c r="AV215" s="14" t="s">
        <v>102</v>
      </c>
      <c r="AW215" s="14" t="s">
        <v>5</v>
      </c>
      <c r="AX215" s="14" t="s">
        <v>75</v>
      </c>
      <c r="AY215" s="262" t="s">
        <v>175</v>
      </c>
    </row>
    <row r="216" s="15" customFormat="1">
      <c r="A216" s="15"/>
      <c r="B216" s="263"/>
      <c r="C216" s="264"/>
      <c r="D216" s="237" t="s">
        <v>184</v>
      </c>
      <c r="E216" s="265" t="s">
        <v>1</v>
      </c>
      <c r="F216" s="266" t="s">
        <v>189</v>
      </c>
      <c r="G216" s="264"/>
      <c r="H216" s="267">
        <v>0.192</v>
      </c>
      <c r="I216" s="268"/>
      <c r="J216" s="268"/>
      <c r="K216" s="264"/>
      <c r="L216" s="264"/>
      <c r="M216" s="269"/>
      <c r="N216" s="270"/>
      <c r="O216" s="271"/>
      <c r="P216" s="271"/>
      <c r="Q216" s="271"/>
      <c r="R216" s="271"/>
      <c r="S216" s="271"/>
      <c r="T216" s="271"/>
      <c r="U216" s="271"/>
      <c r="V216" s="271"/>
      <c r="W216" s="271"/>
      <c r="X216" s="271"/>
      <c r="Y216" s="272"/>
      <c r="Z216" s="15"/>
      <c r="AA216" s="15"/>
      <c r="AB216" s="15"/>
      <c r="AC216" s="15"/>
      <c r="AD216" s="15"/>
      <c r="AE216" s="15"/>
      <c r="AT216" s="273" t="s">
        <v>184</v>
      </c>
      <c r="AU216" s="273" t="s">
        <v>102</v>
      </c>
      <c r="AV216" s="15" t="s">
        <v>181</v>
      </c>
      <c r="AW216" s="15" t="s">
        <v>5</v>
      </c>
      <c r="AX216" s="15" t="s">
        <v>82</v>
      </c>
      <c r="AY216" s="273" t="s">
        <v>175</v>
      </c>
    </row>
    <row r="217" s="2" customFormat="1" ht="24.15" customHeight="1">
      <c r="A217" s="39"/>
      <c r="B217" s="40"/>
      <c r="C217" s="222" t="s">
        <v>260</v>
      </c>
      <c r="D217" s="222" t="s">
        <v>177</v>
      </c>
      <c r="E217" s="223" t="s">
        <v>261</v>
      </c>
      <c r="F217" s="224" t="s">
        <v>262</v>
      </c>
      <c r="G217" s="225" t="s">
        <v>180</v>
      </c>
      <c r="H217" s="226">
        <v>9.4009999999999998</v>
      </c>
      <c r="I217" s="227"/>
      <c r="J217" s="227"/>
      <c r="K217" s="228">
        <f>ROUND(P217*H217,2)</f>
        <v>0</v>
      </c>
      <c r="L217" s="229"/>
      <c r="M217" s="45"/>
      <c r="N217" s="230" t="s">
        <v>1</v>
      </c>
      <c r="O217" s="231" t="s">
        <v>39</v>
      </c>
      <c r="P217" s="232">
        <f>I217+J217</f>
        <v>0</v>
      </c>
      <c r="Q217" s="232">
        <f>ROUND(I217*H217,2)</f>
        <v>0</v>
      </c>
      <c r="R217" s="232">
        <f>ROUND(J217*H217,2)</f>
        <v>0</v>
      </c>
      <c r="S217" s="92"/>
      <c r="T217" s="233">
        <f>S217*H217</f>
        <v>0</v>
      </c>
      <c r="U217" s="233">
        <v>0</v>
      </c>
      <c r="V217" s="233">
        <f>U217*H217</f>
        <v>0</v>
      </c>
      <c r="W217" s="233">
        <v>0</v>
      </c>
      <c r="X217" s="233">
        <f>W217*H217</f>
        <v>0</v>
      </c>
      <c r="Y217" s="234" t="s">
        <v>1</v>
      </c>
      <c r="Z217" s="39"/>
      <c r="AA217" s="39"/>
      <c r="AB217" s="39"/>
      <c r="AC217" s="39"/>
      <c r="AD217" s="39"/>
      <c r="AE217" s="39"/>
      <c r="AR217" s="235" t="s">
        <v>181</v>
      </c>
      <c r="AT217" s="235" t="s">
        <v>177</v>
      </c>
      <c r="AU217" s="235" t="s">
        <v>102</v>
      </c>
      <c r="AY217" s="18" t="s">
        <v>175</v>
      </c>
      <c r="BE217" s="236">
        <f>IF(O217="základní",K217,0)</f>
        <v>0</v>
      </c>
      <c r="BF217" s="236">
        <f>IF(O217="snížená",K217,0)</f>
        <v>0</v>
      </c>
      <c r="BG217" s="236">
        <f>IF(O217="zákl. přenesená",K217,0)</f>
        <v>0</v>
      </c>
      <c r="BH217" s="236">
        <f>IF(O217="sníž. přenesená",K217,0)</f>
        <v>0</v>
      </c>
      <c r="BI217" s="236">
        <f>IF(O217="nulová",K217,0)</f>
        <v>0</v>
      </c>
      <c r="BJ217" s="18" t="s">
        <v>102</v>
      </c>
      <c r="BK217" s="236">
        <f>ROUND(P217*H217,2)</f>
        <v>0</v>
      </c>
      <c r="BL217" s="18" t="s">
        <v>181</v>
      </c>
      <c r="BM217" s="235" t="s">
        <v>263</v>
      </c>
    </row>
    <row r="218" s="2" customFormat="1">
      <c r="A218" s="39"/>
      <c r="B218" s="40"/>
      <c r="C218" s="41"/>
      <c r="D218" s="237" t="s">
        <v>182</v>
      </c>
      <c r="E218" s="41"/>
      <c r="F218" s="238" t="s">
        <v>264</v>
      </c>
      <c r="G218" s="41"/>
      <c r="H218" s="41"/>
      <c r="I218" s="239"/>
      <c r="J218" s="239"/>
      <c r="K218" s="41"/>
      <c r="L218" s="41"/>
      <c r="M218" s="45"/>
      <c r="N218" s="240"/>
      <c r="O218" s="241"/>
      <c r="P218" s="92"/>
      <c r="Q218" s="92"/>
      <c r="R218" s="92"/>
      <c r="S218" s="92"/>
      <c r="T218" s="92"/>
      <c r="U218" s="92"/>
      <c r="V218" s="92"/>
      <c r="W218" s="92"/>
      <c r="X218" s="92"/>
      <c r="Y218" s="93"/>
      <c r="Z218" s="39"/>
      <c r="AA218" s="39"/>
      <c r="AB218" s="39"/>
      <c r="AC218" s="39"/>
      <c r="AD218" s="39"/>
      <c r="AE218" s="39"/>
      <c r="AT218" s="18" t="s">
        <v>182</v>
      </c>
      <c r="AU218" s="18" t="s">
        <v>102</v>
      </c>
    </row>
    <row r="219" s="13" customFormat="1">
      <c r="A219" s="13"/>
      <c r="B219" s="242"/>
      <c r="C219" s="243"/>
      <c r="D219" s="237" t="s">
        <v>184</v>
      </c>
      <c r="E219" s="244" t="s">
        <v>1</v>
      </c>
      <c r="F219" s="245" t="s">
        <v>222</v>
      </c>
      <c r="G219" s="243"/>
      <c r="H219" s="244" t="s">
        <v>1</v>
      </c>
      <c r="I219" s="246"/>
      <c r="J219" s="246"/>
      <c r="K219" s="243"/>
      <c r="L219" s="243"/>
      <c r="M219" s="247"/>
      <c r="N219" s="248"/>
      <c r="O219" s="249"/>
      <c r="P219" s="249"/>
      <c r="Q219" s="249"/>
      <c r="R219" s="249"/>
      <c r="S219" s="249"/>
      <c r="T219" s="249"/>
      <c r="U219" s="249"/>
      <c r="V219" s="249"/>
      <c r="W219" s="249"/>
      <c r="X219" s="249"/>
      <c r="Y219" s="250"/>
      <c r="Z219" s="13"/>
      <c r="AA219" s="13"/>
      <c r="AB219" s="13"/>
      <c r="AC219" s="13"/>
      <c r="AD219" s="13"/>
      <c r="AE219" s="13"/>
      <c r="AT219" s="251" t="s">
        <v>184</v>
      </c>
      <c r="AU219" s="251" t="s">
        <v>102</v>
      </c>
      <c r="AV219" s="13" t="s">
        <v>82</v>
      </c>
      <c r="AW219" s="13" t="s">
        <v>5</v>
      </c>
      <c r="AX219" s="13" t="s">
        <v>75</v>
      </c>
      <c r="AY219" s="251" t="s">
        <v>175</v>
      </c>
    </row>
    <row r="220" s="14" customFormat="1">
      <c r="A220" s="14"/>
      <c r="B220" s="252"/>
      <c r="C220" s="253"/>
      <c r="D220" s="237" t="s">
        <v>184</v>
      </c>
      <c r="E220" s="254" t="s">
        <v>1</v>
      </c>
      <c r="F220" s="255" t="s">
        <v>265</v>
      </c>
      <c r="G220" s="253"/>
      <c r="H220" s="256">
        <v>4.7649999999999997</v>
      </c>
      <c r="I220" s="257"/>
      <c r="J220" s="257"/>
      <c r="K220" s="253"/>
      <c r="L220" s="253"/>
      <c r="M220" s="258"/>
      <c r="N220" s="259"/>
      <c r="O220" s="260"/>
      <c r="P220" s="260"/>
      <c r="Q220" s="260"/>
      <c r="R220" s="260"/>
      <c r="S220" s="260"/>
      <c r="T220" s="260"/>
      <c r="U220" s="260"/>
      <c r="V220" s="260"/>
      <c r="W220" s="260"/>
      <c r="X220" s="260"/>
      <c r="Y220" s="261"/>
      <c r="Z220" s="14"/>
      <c r="AA220" s="14"/>
      <c r="AB220" s="14"/>
      <c r="AC220" s="14"/>
      <c r="AD220" s="14"/>
      <c r="AE220" s="14"/>
      <c r="AT220" s="262" t="s">
        <v>184</v>
      </c>
      <c r="AU220" s="262" t="s">
        <v>102</v>
      </c>
      <c r="AV220" s="14" t="s">
        <v>102</v>
      </c>
      <c r="AW220" s="14" t="s">
        <v>5</v>
      </c>
      <c r="AX220" s="14" t="s">
        <v>75</v>
      </c>
      <c r="AY220" s="262" t="s">
        <v>175</v>
      </c>
    </row>
    <row r="221" s="14" customFormat="1">
      <c r="A221" s="14"/>
      <c r="B221" s="252"/>
      <c r="C221" s="253"/>
      <c r="D221" s="237" t="s">
        <v>184</v>
      </c>
      <c r="E221" s="254" t="s">
        <v>1</v>
      </c>
      <c r="F221" s="255" t="s">
        <v>266</v>
      </c>
      <c r="G221" s="253"/>
      <c r="H221" s="256">
        <v>1.05</v>
      </c>
      <c r="I221" s="257"/>
      <c r="J221" s="257"/>
      <c r="K221" s="253"/>
      <c r="L221" s="253"/>
      <c r="M221" s="258"/>
      <c r="N221" s="259"/>
      <c r="O221" s="260"/>
      <c r="P221" s="260"/>
      <c r="Q221" s="260"/>
      <c r="R221" s="260"/>
      <c r="S221" s="260"/>
      <c r="T221" s="260"/>
      <c r="U221" s="260"/>
      <c r="V221" s="260"/>
      <c r="W221" s="260"/>
      <c r="X221" s="260"/>
      <c r="Y221" s="261"/>
      <c r="Z221" s="14"/>
      <c r="AA221" s="14"/>
      <c r="AB221" s="14"/>
      <c r="AC221" s="14"/>
      <c r="AD221" s="14"/>
      <c r="AE221" s="14"/>
      <c r="AT221" s="262" t="s">
        <v>184</v>
      </c>
      <c r="AU221" s="262" t="s">
        <v>102</v>
      </c>
      <c r="AV221" s="14" t="s">
        <v>102</v>
      </c>
      <c r="AW221" s="14" t="s">
        <v>5</v>
      </c>
      <c r="AX221" s="14" t="s">
        <v>75</v>
      </c>
      <c r="AY221" s="262" t="s">
        <v>175</v>
      </c>
    </row>
    <row r="222" s="14" customFormat="1">
      <c r="A222" s="14"/>
      <c r="B222" s="252"/>
      <c r="C222" s="253"/>
      <c r="D222" s="237" t="s">
        <v>184</v>
      </c>
      <c r="E222" s="254" t="s">
        <v>1</v>
      </c>
      <c r="F222" s="255" t="s">
        <v>267</v>
      </c>
      <c r="G222" s="253"/>
      <c r="H222" s="256">
        <v>3.5859999999999999</v>
      </c>
      <c r="I222" s="257"/>
      <c r="J222" s="257"/>
      <c r="K222" s="253"/>
      <c r="L222" s="253"/>
      <c r="M222" s="258"/>
      <c r="N222" s="259"/>
      <c r="O222" s="260"/>
      <c r="P222" s="260"/>
      <c r="Q222" s="260"/>
      <c r="R222" s="260"/>
      <c r="S222" s="260"/>
      <c r="T222" s="260"/>
      <c r="U222" s="260"/>
      <c r="V222" s="260"/>
      <c r="W222" s="260"/>
      <c r="X222" s="260"/>
      <c r="Y222" s="261"/>
      <c r="Z222" s="14"/>
      <c r="AA222" s="14"/>
      <c r="AB222" s="14"/>
      <c r="AC222" s="14"/>
      <c r="AD222" s="14"/>
      <c r="AE222" s="14"/>
      <c r="AT222" s="262" t="s">
        <v>184</v>
      </c>
      <c r="AU222" s="262" t="s">
        <v>102</v>
      </c>
      <c r="AV222" s="14" t="s">
        <v>102</v>
      </c>
      <c r="AW222" s="14" t="s">
        <v>5</v>
      </c>
      <c r="AX222" s="14" t="s">
        <v>75</v>
      </c>
      <c r="AY222" s="262" t="s">
        <v>175</v>
      </c>
    </row>
    <row r="223" s="15" customFormat="1">
      <c r="A223" s="15"/>
      <c r="B223" s="263"/>
      <c r="C223" s="264"/>
      <c r="D223" s="237" t="s">
        <v>184</v>
      </c>
      <c r="E223" s="265" t="s">
        <v>1</v>
      </c>
      <c r="F223" s="266" t="s">
        <v>189</v>
      </c>
      <c r="G223" s="264"/>
      <c r="H223" s="267">
        <v>9.4009999999999998</v>
      </c>
      <c r="I223" s="268"/>
      <c r="J223" s="268"/>
      <c r="K223" s="264"/>
      <c r="L223" s="264"/>
      <c r="M223" s="269"/>
      <c r="N223" s="270"/>
      <c r="O223" s="271"/>
      <c r="P223" s="271"/>
      <c r="Q223" s="271"/>
      <c r="R223" s="271"/>
      <c r="S223" s="271"/>
      <c r="T223" s="271"/>
      <c r="U223" s="271"/>
      <c r="V223" s="271"/>
      <c r="W223" s="271"/>
      <c r="X223" s="271"/>
      <c r="Y223" s="272"/>
      <c r="Z223" s="15"/>
      <c r="AA223" s="15"/>
      <c r="AB223" s="15"/>
      <c r="AC223" s="15"/>
      <c r="AD223" s="15"/>
      <c r="AE223" s="15"/>
      <c r="AT223" s="273" t="s">
        <v>184</v>
      </c>
      <c r="AU223" s="273" t="s">
        <v>102</v>
      </c>
      <c r="AV223" s="15" t="s">
        <v>181</v>
      </c>
      <c r="AW223" s="15" t="s">
        <v>5</v>
      </c>
      <c r="AX223" s="15" t="s">
        <v>82</v>
      </c>
      <c r="AY223" s="273" t="s">
        <v>175</v>
      </c>
    </row>
    <row r="224" s="2" customFormat="1" ht="24.15" customHeight="1">
      <c r="A224" s="39"/>
      <c r="B224" s="40"/>
      <c r="C224" s="222" t="s">
        <v>229</v>
      </c>
      <c r="D224" s="222" t="s">
        <v>177</v>
      </c>
      <c r="E224" s="223" t="s">
        <v>268</v>
      </c>
      <c r="F224" s="224" t="s">
        <v>269</v>
      </c>
      <c r="G224" s="225" t="s">
        <v>228</v>
      </c>
      <c r="H224" s="226">
        <v>54.734999999999999</v>
      </c>
      <c r="I224" s="227"/>
      <c r="J224" s="227"/>
      <c r="K224" s="228">
        <f>ROUND(P224*H224,2)</f>
        <v>0</v>
      </c>
      <c r="L224" s="229"/>
      <c r="M224" s="45"/>
      <c r="N224" s="230" t="s">
        <v>1</v>
      </c>
      <c r="O224" s="231" t="s">
        <v>39</v>
      </c>
      <c r="P224" s="232">
        <f>I224+J224</f>
        <v>0</v>
      </c>
      <c r="Q224" s="232">
        <f>ROUND(I224*H224,2)</f>
        <v>0</v>
      </c>
      <c r="R224" s="232">
        <f>ROUND(J224*H224,2)</f>
        <v>0</v>
      </c>
      <c r="S224" s="92"/>
      <c r="T224" s="233">
        <f>S224*H224</f>
        <v>0</v>
      </c>
      <c r="U224" s="233">
        <v>0</v>
      </c>
      <c r="V224" s="233">
        <f>U224*H224</f>
        <v>0</v>
      </c>
      <c r="W224" s="233">
        <v>0</v>
      </c>
      <c r="X224" s="233">
        <f>W224*H224</f>
        <v>0</v>
      </c>
      <c r="Y224" s="234" t="s">
        <v>1</v>
      </c>
      <c r="Z224" s="39"/>
      <c r="AA224" s="39"/>
      <c r="AB224" s="39"/>
      <c r="AC224" s="39"/>
      <c r="AD224" s="39"/>
      <c r="AE224" s="39"/>
      <c r="AR224" s="235" t="s">
        <v>181</v>
      </c>
      <c r="AT224" s="235" t="s">
        <v>177</v>
      </c>
      <c r="AU224" s="235" t="s">
        <v>102</v>
      </c>
      <c r="AY224" s="18" t="s">
        <v>175</v>
      </c>
      <c r="BE224" s="236">
        <f>IF(O224="základní",K224,0)</f>
        <v>0</v>
      </c>
      <c r="BF224" s="236">
        <f>IF(O224="snížená",K224,0)</f>
        <v>0</v>
      </c>
      <c r="BG224" s="236">
        <f>IF(O224="zákl. přenesená",K224,0)</f>
        <v>0</v>
      </c>
      <c r="BH224" s="236">
        <f>IF(O224="sníž. přenesená",K224,0)</f>
        <v>0</v>
      </c>
      <c r="BI224" s="236">
        <f>IF(O224="nulová",K224,0)</f>
        <v>0</v>
      </c>
      <c r="BJ224" s="18" t="s">
        <v>102</v>
      </c>
      <c r="BK224" s="236">
        <f>ROUND(P224*H224,2)</f>
        <v>0</v>
      </c>
      <c r="BL224" s="18" t="s">
        <v>181</v>
      </c>
      <c r="BM224" s="235" t="s">
        <v>270</v>
      </c>
    </row>
    <row r="225" s="2" customFormat="1">
      <c r="A225" s="39"/>
      <c r="B225" s="40"/>
      <c r="C225" s="41"/>
      <c r="D225" s="237" t="s">
        <v>182</v>
      </c>
      <c r="E225" s="41"/>
      <c r="F225" s="238" t="s">
        <v>271</v>
      </c>
      <c r="G225" s="41"/>
      <c r="H225" s="41"/>
      <c r="I225" s="239"/>
      <c r="J225" s="239"/>
      <c r="K225" s="41"/>
      <c r="L225" s="41"/>
      <c r="M225" s="45"/>
      <c r="N225" s="240"/>
      <c r="O225" s="241"/>
      <c r="P225" s="92"/>
      <c r="Q225" s="92"/>
      <c r="R225" s="92"/>
      <c r="S225" s="92"/>
      <c r="T225" s="92"/>
      <c r="U225" s="92"/>
      <c r="V225" s="92"/>
      <c r="W225" s="92"/>
      <c r="X225" s="92"/>
      <c r="Y225" s="93"/>
      <c r="Z225" s="39"/>
      <c r="AA225" s="39"/>
      <c r="AB225" s="39"/>
      <c r="AC225" s="39"/>
      <c r="AD225" s="39"/>
      <c r="AE225" s="39"/>
      <c r="AT225" s="18" t="s">
        <v>182</v>
      </c>
      <c r="AU225" s="18" t="s">
        <v>102</v>
      </c>
    </row>
    <row r="226" s="13" customFormat="1">
      <c r="A226" s="13"/>
      <c r="B226" s="242"/>
      <c r="C226" s="243"/>
      <c r="D226" s="237" t="s">
        <v>184</v>
      </c>
      <c r="E226" s="244" t="s">
        <v>1</v>
      </c>
      <c r="F226" s="245" t="s">
        <v>222</v>
      </c>
      <c r="G226" s="243"/>
      <c r="H226" s="244" t="s">
        <v>1</v>
      </c>
      <c r="I226" s="246"/>
      <c r="J226" s="246"/>
      <c r="K226" s="243"/>
      <c r="L226" s="243"/>
      <c r="M226" s="247"/>
      <c r="N226" s="248"/>
      <c r="O226" s="249"/>
      <c r="P226" s="249"/>
      <c r="Q226" s="249"/>
      <c r="R226" s="249"/>
      <c r="S226" s="249"/>
      <c r="T226" s="249"/>
      <c r="U226" s="249"/>
      <c r="V226" s="249"/>
      <c r="W226" s="249"/>
      <c r="X226" s="249"/>
      <c r="Y226" s="250"/>
      <c r="Z226" s="13"/>
      <c r="AA226" s="13"/>
      <c r="AB226" s="13"/>
      <c r="AC226" s="13"/>
      <c r="AD226" s="13"/>
      <c r="AE226" s="13"/>
      <c r="AT226" s="251" t="s">
        <v>184</v>
      </c>
      <c r="AU226" s="251" t="s">
        <v>102</v>
      </c>
      <c r="AV226" s="13" t="s">
        <v>82</v>
      </c>
      <c r="AW226" s="13" t="s">
        <v>5</v>
      </c>
      <c r="AX226" s="13" t="s">
        <v>75</v>
      </c>
      <c r="AY226" s="251" t="s">
        <v>175</v>
      </c>
    </row>
    <row r="227" s="14" customFormat="1">
      <c r="A227" s="14"/>
      <c r="B227" s="252"/>
      <c r="C227" s="253"/>
      <c r="D227" s="237" t="s">
        <v>184</v>
      </c>
      <c r="E227" s="254" t="s">
        <v>1</v>
      </c>
      <c r="F227" s="255" t="s">
        <v>231</v>
      </c>
      <c r="G227" s="253"/>
      <c r="H227" s="256">
        <v>23.827000000000002</v>
      </c>
      <c r="I227" s="257"/>
      <c r="J227" s="257"/>
      <c r="K227" s="253"/>
      <c r="L227" s="253"/>
      <c r="M227" s="258"/>
      <c r="N227" s="259"/>
      <c r="O227" s="260"/>
      <c r="P227" s="260"/>
      <c r="Q227" s="260"/>
      <c r="R227" s="260"/>
      <c r="S227" s="260"/>
      <c r="T227" s="260"/>
      <c r="U227" s="260"/>
      <c r="V227" s="260"/>
      <c r="W227" s="260"/>
      <c r="X227" s="260"/>
      <c r="Y227" s="261"/>
      <c r="Z227" s="14"/>
      <c r="AA227" s="14"/>
      <c r="AB227" s="14"/>
      <c r="AC227" s="14"/>
      <c r="AD227" s="14"/>
      <c r="AE227" s="14"/>
      <c r="AT227" s="262" t="s">
        <v>184</v>
      </c>
      <c r="AU227" s="262" t="s">
        <v>102</v>
      </c>
      <c r="AV227" s="14" t="s">
        <v>102</v>
      </c>
      <c r="AW227" s="14" t="s">
        <v>5</v>
      </c>
      <c r="AX227" s="14" t="s">
        <v>75</v>
      </c>
      <c r="AY227" s="262" t="s">
        <v>175</v>
      </c>
    </row>
    <row r="228" s="14" customFormat="1">
      <c r="A228" s="14"/>
      <c r="B228" s="252"/>
      <c r="C228" s="253"/>
      <c r="D228" s="237" t="s">
        <v>184</v>
      </c>
      <c r="E228" s="254" t="s">
        <v>1</v>
      </c>
      <c r="F228" s="255" t="s">
        <v>232</v>
      </c>
      <c r="G228" s="253"/>
      <c r="H228" s="256">
        <v>7</v>
      </c>
      <c r="I228" s="257"/>
      <c r="J228" s="257"/>
      <c r="K228" s="253"/>
      <c r="L228" s="253"/>
      <c r="M228" s="258"/>
      <c r="N228" s="259"/>
      <c r="O228" s="260"/>
      <c r="P228" s="260"/>
      <c r="Q228" s="260"/>
      <c r="R228" s="260"/>
      <c r="S228" s="260"/>
      <c r="T228" s="260"/>
      <c r="U228" s="260"/>
      <c r="V228" s="260"/>
      <c r="W228" s="260"/>
      <c r="X228" s="260"/>
      <c r="Y228" s="261"/>
      <c r="Z228" s="14"/>
      <c r="AA228" s="14"/>
      <c r="AB228" s="14"/>
      <c r="AC228" s="14"/>
      <c r="AD228" s="14"/>
      <c r="AE228" s="14"/>
      <c r="AT228" s="262" t="s">
        <v>184</v>
      </c>
      <c r="AU228" s="262" t="s">
        <v>102</v>
      </c>
      <c r="AV228" s="14" t="s">
        <v>102</v>
      </c>
      <c r="AW228" s="14" t="s">
        <v>5</v>
      </c>
      <c r="AX228" s="14" t="s">
        <v>75</v>
      </c>
      <c r="AY228" s="262" t="s">
        <v>175</v>
      </c>
    </row>
    <row r="229" s="14" customFormat="1">
      <c r="A229" s="14"/>
      <c r="B229" s="252"/>
      <c r="C229" s="253"/>
      <c r="D229" s="237" t="s">
        <v>184</v>
      </c>
      <c r="E229" s="254" t="s">
        <v>1</v>
      </c>
      <c r="F229" s="255" t="s">
        <v>272</v>
      </c>
      <c r="G229" s="253"/>
      <c r="H229" s="256">
        <v>23.908000000000001</v>
      </c>
      <c r="I229" s="257"/>
      <c r="J229" s="257"/>
      <c r="K229" s="253"/>
      <c r="L229" s="253"/>
      <c r="M229" s="258"/>
      <c r="N229" s="259"/>
      <c r="O229" s="260"/>
      <c r="P229" s="260"/>
      <c r="Q229" s="260"/>
      <c r="R229" s="260"/>
      <c r="S229" s="260"/>
      <c r="T229" s="260"/>
      <c r="U229" s="260"/>
      <c r="V229" s="260"/>
      <c r="W229" s="260"/>
      <c r="X229" s="260"/>
      <c r="Y229" s="261"/>
      <c r="Z229" s="14"/>
      <c r="AA229" s="14"/>
      <c r="AB229" s="14"/>
      <c r="AC229" s="14"/>
      <c r="AD229" s="14"/>
      <c r="AE229" s="14"/>
      <c r="AT229" s="262" t="s">
        <v>184</v>
      </c>
      <c r="AU229" s="262" t="s">
        <v>102</v>
      </c>
      <c r="AV229" s="14" t="s">
        <v>102</v>
      </c>
      <c r="AW229" s="14" t="s">
        <v>5</v>
      </c>
      <c r="AX229" s="14" t="s">
        <v>75</v>
      </c>
      <c r="AY229" s="262" t="s">
        <v>175</v>
      </c>
    </row>
    <row r="230" s="15" customFormat="1">
      <c r="A230" s="15"/>
      <c r="B230" s="263"/>
      <c r="C230" s="264"/>
      <c r="D230" s="237" t="s">
        <v>184</v>
      </c>
      <c r="E230" s="265" t="s">
        <v>1</v>
      </c>
      <c r="F230" s="266" t="s">
        <v>189</v>
      </c>
      <c r="G230" s="264"/>
      <c r="H230" s="267">
        <v>54.734999999999999</v>
      </c>
      <c r="I230" s="268"/>
      <c r="J230" s="268"/>
      <c r="K230" s="264"/>
      <c r="L230" s="264"/>
      <c r="M230" s="269"/>
      <c r="N230" s="270"/>
      <c r="O230" s="271"/>
      <c r="P230" s="271"/>
      <c r="Q230" s="271"/>
      <c r="R230" s="271"/>
      <c r="S230" s="271"/>
      <c r="T230" s="271"/>
      <c r="U230" s="271"/>
      <c r="V230" s="271"/>
      <c r="W230" s="271"/>
      <c r="X230" s="271"/>
      <c r="Y230" s="272"/>
      <c r="Z230" s="15"/>
      <c r="AA230" s="15"/>
      <c r="AB230" s="15"/>
      <c r="AC230" s="15"/>
      <c r="AD230" s="15"/>
      <c r="AE230" s="15"/>
      <c r="AT230" s="273" t="s">
        <v>184</v>
      </c>
      <c r="AU230" s="273" t="s">
        <v>102</v>
      </c>
      <c r="AV230" s="15" t="s">
        <v>181</v>
      </c>
      <c r="AW230" s="15" t="s">
        <v>5</v>
      </c>
      <c r="AX230" s="15" t="s">
        <v>82</v>
      </c>
      <c r="AY230" s="273" t="s">
        <v>175</v>
      </c>
    </row>
    <row r="231" s="2" customFormat="1" ht="24.15" customHeight="1">
      <c r="A231" s="39"/>
      <c r="B231" s="40"/>
      <c r="C231" s="222" t="s">
        <v>273</v>
      </c>
      <c r="D231" s="222" t="s">
        <v>177</v>
      </c>
      <c r="E231" s="223" t="s">
        <v>274</v>
      </c>
      <c r="F231" s="224" t="s">
        <v>275</v>
      </c>
      <c r="G231" s="225" t="s">
        <v>228</v>
      </c>
      <c r="H231" s="226">
        <v>54.734999999999999</v>
      </c>
      <c r="I231" s="227"/>
      <c r="J231" s="227"/>
      <c r="K231" s="228">
        <f>ROUND(P231*H231,2)</f>
        <v>0</v>
      </c>
      <c r="L231" s="229"/>
      <c r="M231" s="45"/>
      <c r="N231" s="230" t="s">
        <v>1</v>
      </c>
      <c r="O231" s="231" t="s">
        <v>39</v>
      </c>
      <c r="P231" s="232">
        <f>I231+J231</f>
        <v>0</v>
      </c>
      <c r="Q231" s="232">
        <f>ROUND(I231*H231,2)</f>
        <v>0</v>
      </c>
      <c r="R231" s="232">
        <f>ROUND(J231*H231,2)</f>
        <v>0</v>
      </c>
      <c r="S231" s="92"/>
      <c r="T231" s="233">
        <f>S231*H231</f>
        <v>0</v>
      </c>
      <c r="U231" s="233">
        <v>0</v>
      </c>
      <c r="V231" s="233">
        <f>U231*H231</f>
        <v>0</v>
      </c>
      <c r="W231" s="233">
        <v>0</v>
      </c>
      <c r="X231" s="233">
        <f>W231*H231</f>
        <v>0</v>
      </c>
      <c r="Y231" s="234" t="s">
        <v>1</v>
      </c>
      <c r="Z231" s="39"/>
      <c r="AA231" s="39"/>
      <c r="AB231" s="39"/>
      <c r="AC231" s="39"/>
      <c r="AD231" s="39"/>
      <c r="AE231" s="39"/>
      <c r="AR231" s="235" t="s">
        <v>181</v>
      </c>
      <c r="AT231" s="235" t="s">
        <v>177</v>
      </c>
      <c r="AU231" s="235" t="s">
        <v>102</v>
      </c>
      <c r="AY231" s="18" t="s">
        <v>175</v>
      </c>
      <c r="BE231" s="236">
        <f>IF(O231="základní",K231,0)</f>
        <v>0</v>
      </c>
      <c r="BF231" s="236">
        <f>IF(O231="snížená",K231,0)</f>
        <v>0</v>
      </c>
      <c r="BG231" s="236">
        <f>IF(O231="zákl. přenesená",K231,0)</f>
        <v>0</v>
      </c>
      <c r="BH231" s="236">
        <f>IF(O231="sníž. přenesená",K231,0)</f>
        <v>0</v>
      </c>
      <c r="BI231" s="236">
        <f>IF(O231="nulová",K231,0)</f>
        <v>0</v>
      </c>
      <c r="BJ231" s="18" t="s">
        <v>102</v>
      </c>
      <c r="BK231" s="236">
        <f>ROUND(P231*H231,2)</f>
        <v>0</v>
      </c>
      <c r="BL231" s="18" t="s">
        <v>181</v>
      </c>
      <c r="BM231" s="235" t="s">
        <v>276</v>
      </c>
    </row>
    <row r="232" s="2" customFormat="1">
      <c r="A232" s="39"/>
      <c r="B232" s="40"/>
      <c r="C232" s="41"/>
      <c r="D232" s="237" t="s">
        <v>182</v>
      </c>
      <c r="E232" s="41"/>
      <c r="F232" s="238" t="s">
        <v>271</v>
      </c>
      <c r="G232" s="41"/>
      <c r="H232" s="41"/>
      <c r="I232" s="239"/>
      <c r="J232" s="239"/>
      <c r="K232" s="41"/>
      <c r="L232" s="41"/>
      <c r="M232" s="45"/>
      <c r="N232" s="240"/>
      <c r="O232" s="241"/>
      <c r="P232" s="92"/>
      <c r="Q232" s="92"/>
      <c r="R232" s="92"/>
      <c r="S232" s="92"/>
      <c r="T232" s="92"/>
      <c r="U232" s="92"/>
      <c r="V232" s="92"/>
      <c r="W232" s="92"/>
      <c r="X232" s="92"/>
      <c r="Y232" s="93"/>
      <c r="Z232" s="39"/>
      <c r="AA232" s="39"/>
      <c r="AB232" s="39"/>
      <c r="AC232" s="39"/>
      <c r="AD232" s="39"/>
      <c r="AE232" s="39"/>
      <c r="AT232" s="18" t="s">
        <v>182</v>
      </c>
      <c r="AU232" s="18" t="s">
        <v>102</v>
      </c>
    </row>
    <row r="233" s="2" customFormat="1" ht="49.05" customHeight="1">
      <c r="A233" s="39"/>
      <c r="B233" s="40"/>
      <c r="C233" s="222" t="s">
        <v>237</v>
      </c>
      <c r="D233" s="222" t="s">
        <v>177</v>
      </c>
      <c r="E233" s="223" t="s">
        <v>277</v>
      </c>
      <c r="F233" s="224" t="s">
        <v>278</v>
      </c>
      <c r="G233" s="225" t="s">
        <v>203</v>
      </c>
      <c r="H233" s="226">
        <v>1.4099999999999999</v>
      </c>
      <c r="I233" s="227"/>
      <c r="J233" s="227"/>
      <c r="K233" s="228">
        <f>ROUND(P233*H233,2)</f>
        <v>0</v>
      </c>
      <c r="L233" s="229"/>
      <c r="M233" s="45"/>
      <c r="N233" s="230" t="s">
        <v>1</v>
      </c>
      <c r="O233" s="231" t="s">
        <v>39</v>
      </c>
      <c r="P233" s="232">
        <f>I233+J233</f>
        <v>0</v>
      </c>
      <c r="Q233" s="232">
        <f>ROUND(I233*H233,2)</f>
        <v>0</v>
      </c>
      <c r="R233" s="232">
        <f>ROUND(J233*H233,2)</f>
        <v>0</v>
      </c>
      <c r="S233" s="92"/>
      <c r="T233" s="233">
        <f>S233*H233</f>
        <v>0</v>
      </c>
      <c r="U233" s="233">
        <v>0</v>
      </c>
      <c r="V233" s="233">
        <f>U233*H233</f>
        <v>0</v>
      </c>
      <c r="W233" s="233">
        <v>0</v>
      </c>
      <c r="X233" s="233">
        <f>W233*H233</f>
        <v>0</v>
      </c>
      <c r="Y233" s="234" t="s">
        <v>1</v>
      </c>
      <c r="Z233" s="39"/>
      <c r="AA233" s="39"/>
      <c r="AB233" s="39"/>
      <c r="AC233" s="39"/>
      <c r="AD233" s="39"/>
      <c r="AE233" s="39"/>
      <c r="AR233" s="235" t="s">
        <v>181</v>
      </c>
      <c r="AT233" s="235" t="s">
        <v>177</v>
      </c>
      <c r="AU233" s="235" t="s">
        <v>102</v>
      </c>
      <c r="AY233" s="18" t="s">
        <v>175</v>
      </c>
      <c r="BE233" s="236">
        <f>IF(O233="základní",K233,0)</f>
        <v>0</v>
      </c>
      <c r="BF233" s="236">
        <f>IF(O233="snížená",K233,0)</f>
        <v>0</v>
      </c>
      <c r="BG233" s="236">
        <f>IF(O233="zákl. přenesená",K233,0)</f>
        <v>0</v>
      </c>
      <c r="BH233" s="236">
        <f>IF(O233="sníž. přenesená",K233,0)</f>
        <v>0</v>
      </c>
      <c r="BI233" s="236">
        <f>IF(O233="nulová",K233,0)</f>
        <v>0</v>
      </c>
      <c r="BJ233" s="18" t="s">
        <v>102</v>
      </c>
      <c r="BK233" s="236">
        <f>ROUND(P233*H233,2)</f>
        <v>0</v>
      </c>
      <c r="BL233" s="18" t="s">
        <v>181</v>
      </c>
      <c r="BM233" s="235" t="s">
        <v>279</v>
      </c>
    </row>
    <row r="234" s="13" customFormat="1">
      <c r="A234" s="13"/>
      <c r="B234" s="242"/>
      <c r="C234" s="243"/>
      <c r="D234" s="237" t="s">
        <v>184</v>
      </c>
      <c r="E234" s="244" t="s">
        <v>1</v>
      </c>
      <c r="F234" s="245" t="s">
        <v>222</v>
      </c>
      <c r="G234" s="243"/>
      <c r="H234" s="244" t="s">
        <v>1</v>
      </c>
      <c r="I234" s="246"/>
      <c r="J234" s="246"/>
      <c r="K234" s="243"/>
      <c r="L234" s="243"/>
      <c r="M234" s="247"/>
      <c r="N234" s="248"/>
      <c r="O234" s="249"/>
      <c r="P234" s="249"/>
      <c r="Q234" s="249"/>
      <c r="R234" s="249"/>
      <c r="S234" s="249"/>
      <c r="T234" s="249"/>
      <c r="U234" s="249"/>
      <c r="V234" s="249"/>
      <c r="W234" s="249"/>
      <c r="X234" s="249"/>
      <c r="Y234" s="250"/>
      <c r="Z234" s="13"/>
      <c r="AA234" s="13"/>
      <c r="AB234" s="13"/>
      <c r="AC234" s="13"/>
      <c r="AD234" s="13"/>
      <c r="AE234" s="13"/>
      <c r="AT234" s="251" t="s">
        <v>184</v>
      </c>
      <c r="AU234" s="251" t="s">
        <v>102</v>
      </c>
      <c r="AV234" s="13" t="s">
        <v>82</v>
      </c>
      <c r="AW234" s="13" t="s">
        <v>5</v>
      </c>
      <c r="AX234" s="13" t="s">
        <v>75</v>
      </c>
      <c r="AY234" s="251" t="s">
        <v>175</v>
      </c>
    </row>
    <row r="235" s="14" customFormat="1">
      <c r="A235" s="14"/>
      <c r="B235" s="252"/>
      <c r="C235" s="253"/>
      <c r="D235" s="237" t="s">
        <v>184</v>
      </c>
      <c r="E235" s="254" t="s">
        <v>1</v>
      </c>
      <c r="F235" s="255" t="s">
        <v>280</v>
      </c>
      <c r="G235" s="253"/>
      <c r="H235" s="256">
        <v>1.4099999999999999</v>
      </c>
      <c r="I235" s="257"/>
      <c r="J235" s="257"/>
      <c r="K235" s="253"/>
      <c r="L235" s="253"/>
      <c r="M235" s="258"/>
      <c r="N235" s="259"/>
      <c r="O235" s="260"/>
      <c r="P235" s="260"/>
      <c r="Q235" s="260"/>
      <c r="R235" s="260"/>
      <c r="S235" s="260"/>
      <c r="T235" s="260"/>
      <c r="U235" s="260"/>
      <c r="V235" s="260"/>
      <c r="W235" s="260"/>
      <c r="X235" s="260"/>
      <c r="Y235" s="261"/>
      <c r="Z235" s="14"/>
      <c r="AA235" s="14"/>
      <c r="AB235" s="14"/>
      <c r="AC235" s="14"/>
      <c r="AD235" s="14"/>
      <c r="AE235" s="14"/>
      <c r="AT235" s="262" t="s">
        <v>184</v>
      </c>
      <c r="AU235" s="262" t="s">
        <v>102</v>
      </c>
      <c r="AV235" s="14" t="s">
        <v>102</v>
      </c>
      <c r="AW235" s="14" t="s">
        <v>5</v>
      </c>
      <c r="AX235" s="14" t="s">
        <v>75</v>
      </c>
      <c r="AY235" s="262" t="s">
        <v>175</v>
      </c>
    </row>
    <row r="236" s="15" customFormat="1">
      <c r="A236" s="15"/>
      <c r="B236" s="263"/>
      <c r="C236" s="264"/>
      <c r="D236" s="237" t="s">
        <v>184</v>
      </c>
      <c r="E236" s="265" t="s">
        <v>1</v>
      </c>
      <c r="F236" s="266" t="s">
        <v>189</v>
      </c>
      <c r="G236" s="264"/>
      <c r="H236" s="267">
        <v>1.4099999999999999</v>
      </c>
      <c r="I236" s="268"/>
      <c r="J236" s="268"/>
      <c r="K236" s="264"/>
      <c r="L236" s="264"/>
      <c r="M236" s="269"/>
      <c r="N236" s="270"/>
      <c r="O236" s="271"/>
      <c r="P236" s="271"/>
      <c r="Q236" s="271"/>
      <c r="R236" s="271"/>
      <c r="S236" s="271"/>
      <c r="T236" s="271"/>
      <c r="U236" s="271"/>
      <c r="V236" s="271"/>
      <c r="W236" s="271"/>
      <c r="X236" s="271"/>
      <c r="Y236" s="272"/>
      <c r="Z236" s="15"/>
      <c r="AA236" s="15"/>
      <c r="AB236" s="15"/>
      <c r="AC236" s="15"/>
      <c r="AD236" s="15"/>
      <c r="AE236" s="15"/>
      <c r="AT236" s="273" t="s">
        <v>184</v>
      </c>
      <c r="AU236" s="273" t="s">
        <v>102</v>
      </c>
      <c r="AV236" s="15" t="s">
        <v>181</v>
      </c>
      <c r="AW236" s="15" t="s">
        <v>5</v>
      </c>
      <c r="AX236" s="15" t="s">
        <v>82</v>
      </c>
      <c r="AY236" s="273" t="s">
        <v>175</v>
      </c>
    </row>
    <row r="237" s="12" customFormat="1" ht="22.8" customHeight="1">
      <c r="A237" s="12"/>
      <c r="B237" s="205"/>
      <c r="C237" s="206"/>
      <c r="D237" s="207" t="s">
        <v>74</v>
      </c>
      <c r="E237" s="220" t="s">
        <v>196</v>
      </c>
      <c r="F237" s="220" t="s">
        <v>281</v>
      </c>
      <c r="G237" s="206"/>
      <c r="H237" s="206"/>
      <c r="I237" s="209"/>
      <c r="J237" s="209"/>
      <c r="K237" s="221">
        <f>BK237</f>
        <v>0</v>
      </c>
      <c r="L237" s="206"/>
      <c r="M237" s="211"/>
      <c r="N237" s="212"/>
      <c r="O237" s="213"/>
      <c r="P237" s="213"/>
      <c r="Q237" s="214">
        <f>SUM(Q238:Q334)</f>
        <v>0</v>
      </c>
      <c r="R237" s="214">
        <f>SUM(R238:R334)</f>
        <v>0</v>
      </c>
      <c r="S237" s="213"/>
      <c r="T237" s="215">
        <f>SUM(T238:T334)</f>
        <v>0</v>
      </c>
      <c r="U237" s="213"/>
      <c r="V237" s="215">
        <f>SUM(V238:V334)</f>
        <v>0</v>
      </c>
      <c r="W237" s="213"/>
      <c r="X237" s="215">
        <f>SUM(X238:X334)</f>
        <v>0</v>
      </c>
      <c r="Y237" s="216"/>
      <c r="Z237" s="12"/>
      <c r="AA237" s="12"/>
      <c r="AB237" s="12"/>
      <c r="AC237" s="12"/>
      <c r="AD237" s="12"/>
      <c r="AE237" s="12"/>
      <c r="AR237" s="217" t="s">
        <v>82</v>
      </c>
      <c r="AT237" s="218" t="s">
        <v>74</v>
      </c>
      <c r="AU237" s="218" t="s">
        <v>82</v>
      </c>
      <c r="AY237" s="217" t="s">
        <v>175</v>
      </c>
      <c r="BK237" s="219">
        <f>SUM(BK238:BK334)</f>
        <v>0</v>
      </c>
    </row>
    <row r="238" s="2" customFormat="1" ht="37.8" customHeight="1">
      <c r="A238" s="39"/>
      <c r="B238" s="40"/>
      <c r="C238" s="222" t="s">
        <v>282</v>
      </c>
      <c r="D238" s="222" t="s">
        <v>177</v>
      </c>
      <c r="E238" s="223" t="s">
        <v>283</v>
      </c>
      <c r="F238" s="224" t="s">
        <v>284</v>
      </c>
      <c r="G238" s="225" t="s">
        <v>180</v>
      </c>
      <c r="H238" s="226">
        <v>6.8259999999999996</v>
      </c>
      <c r="I238" s="227"/>
      <c r="J238" s="227"/>
      <c r="K238" s="228">
        <f>ROUND(P238*H238,2)</f>
        <v>0</v>
      </c>
      <c r="L238" s="229"/>
      <c r="M238" s="45"/>
      <c r="N238" s="230" t="s">
        <v>1</v>
      </c>
      <c r="O238" s="231" t="s">
        <v>39</v>
      </c>
      <c r="P238" s="232">
        <f>I238+J238</f>
        <v>0</v>
      </c>
      <c r="Q238" s="232">
        <f>ROUND(I238*H238,2)</f>
        <v>0</v>
      </c>
      <c r="R238" s="232">
        <f>ROUND(J238*H238,2)</f>
        <v>0</v>
      </c>
      <c r="S238" s="92"/>
      <c r="T238" s="233">
        <f>S238*H238</f>
        <v>0</v>
      </c>
      <c r="U238" s="233">
        <v>0</v>
      </c>
      <c r="V238" s="233">
        <f>U238*H238</f>
        <v>0</v>
      </c>
      <c r="W238" s="233">
        <v>0</v>
      </c>
      <c r="X238" s="233">
        <f>W238*H238</f>
        <v>0</v>
      </c>
      <c r="Y238" s="234" t="s">
        <v>1</v>
      </c>
      <c r="Z238" s="39"/>
      <c r="AA238" s="39"/>
      <c r="AB238" s="39"/>
      <c r="AC238" s="39"/>
      <c r="AD238" s="39"/>
      <c r="AE238" s="39"/>
      <c r="AR238" s="235" t="s">
        <v>181</v>
      </c>
      <c r="AT238" s="235" t="s">
        <v>177</v>
      </c>
      <c r="AU238" s="235" t="s">
        <v>102</v>
      </c>
      <c r="AY238" s="18" t="s">
        <v>175</v>
      </c>
      <c r="BE238" s="236">
        <f>IF(O238="základní",K238,0)</f>
        <v>0</v>
      </c>
      <c r="BF238" s="236">
        <f>IF(O238="snížená",K238,0)</f>
        <v>0</v>
      </c>
      <c r="BG238" s="236">
        <f>IF(O238="zákl. přenesená",K238,0)</f>
        <v>0</v>
      </c>
      <c r="BH238" s="236">
        <f>IF(O238="sníž. přenesená",K238,0)</f>
        <v>0</v>
      </c>
      <c r="BI238" s="236">
        <f>IF(O238="nulová",K238,0)</f>
        <v>0</v>
      </c>
      <c r="BJ238" s="18" t="s">
        <v>102</v>
      </c>
      <c r="BK238" s="236">
        <f>ROUND(P238*H238,2)</f>
        <v>0</v>
      </c>
      <c r="BL238" s="18" t="s">
        <v>181</v>
      </c>
      <c r="BM238" s="235" t="s">
        <v>285</v>
      </c>
    </row>
    <row r="239" s="13" customFormat="1">
      <c r="A239" s="13"/>
      <c r="B239" s="242"/>
      <c r="C239" s="243"/>
      <c r="D239" s="237" t="s">
        <v>184</v>
      </c>
      <c r="E239" s="244" t="s">
        <v>1</v>
      </c>
      <c r="F239" s="245" t="s">
        <v>193</v>
      </c>
      <c r="G239" s="243"/>
      <c r="H239" s="244" t="s">
        <v>1</v>
      </c>
      <c r="I239" s="246"/>
      <c r="J239" s="246"/>
      <c r="K239" s="243"/>
      <c r="L239" s="243"/>
      <c r="M239" s="247"/>
      <c r="N239" s="248"/>
      <c r="O239" s="249"/>
      <c r="P239" s="249"/>
      <c r="Q239" s="249"/>
      <c r="R239" s="249"/>
      <c r="S239" s="249"/>
      <c r="T239" s="249"/>
      <c r="U239" s="249"/>
      <c r="V239" s="249"/>
      <c r="W239" s="249"/>
      <c r="X239" s="249"/>
      <c r="Y239" s="250"/>
      <c r="Z239" s="13"/>
      <c r="AA239" s="13"/>
      <c r="AB239" s="13"/>
      <c r="AC239" s="13"/>
      <c r="AD239" s="13"/>
      <c r="AE239" s="13"/>
      <c r="AT239" s="251" t="s">
        <v>184</v>
      </c>
      <c r="AU239" s="251" t="s">
        <v>102</v>
      </c>
      <c r="AV239" s="13" t="s">
        <v>82</v>
      </c>
      <c r="AW239" s="13" t="s">
        <v>5</v>
      </c>
      <c r="AX239" s="13" t="s">
        <v>75</v>
      </c>
      <c r="AY239" s="251" t="s">
        <v>175</v>
      </c>
    </row>
    <row r="240" s="13" customFormat="1">
      <c r="A240" s="13"/>
      <c r="B240" s="242"/>
      <c r="C240" s="243"/>
      <c r="D240" s="237" t="s">
        <v>184</v>
      </c>
      <c r="E240" s="244" t="s">
        <v>1</v>
      </c>
      <c r="F240" s="245" t="s">
        <v>286</v>
      </c>
      <c r="G240" s="243"/>
      <c r="H240" s="244" t="s">
        <v>1</v>
      </c>
      <c r="I240" s="246"/>
      <c r="J240" s="246"/>
      <c r="K240" s="243"/>
      <c r="L240" s="243"/>
      <c r="M240" s="247"/>
      <c r="N240" s="248"/>
      <c r="O240" s="249"/>
      <c r="P240" s="249"/>
      <c r="Q240" s="249"/>
      <c r="R240" s="249"/>
      <c r="S240" s="249"/>
      <c r="T240" s="249"/>
      <c r="U240" s="249"/>
      <c r="V240" s="249"/>
      <c r="W240" s="249"/>
      <c r="X240" s="249"/>
      <c r="Y240" s="250"/>
      <c r="Z240" s="13"/>
      <c r="AA240" s="13"/>
      <c r="AB240" s="13"/>
      <c r="AC240" s="13"/>
      <c r="AD240" s="13"/>
      <c r="AE240" s="13"/>
      <c r="AT240" s="251" t="s">
        <v>184</v>
      </c>
      <c r="AU240" s="251" t="s">
        <v>102</v>
      </c>
      <c r="AV240" s="13" t="s">
        <v>82</v>
      </c>
      <c r="AW240" s="13" t="s">
        <v>5</v>
      </c>
      <c r="AX240" s="13" t="s">
        <v>75</v>
      </c>
      <c r="AY240" s="251" t="s">
        <v>175</v>
      </c>
    </row>
    <row r="241" s="14" customFormat="1">
      <c r="A241" s="14"/>
      <c r="B241" s="252"/>
      <c r="C241" s="253"/>
      <c r="D241" s="237" t="s">
        <v>184</v>
      </c>
      <c r="E241" s="254" t="s">
        <v>1</v>
      </c>
      <c r="F241" s="255" t="s">
        <v>287</v>
      </c>
      <c r="G241" s="253"/>
      <c r="H241" s="256">
        <v>1.5680000000000001</v>
      </c>
      <c r="I241" s="257"/>
      <c r="J241" s="257"/>
      <c r="K241" s="253"/>
      <c r="L241" s="253"/>
      <c r="M241" s="258"/>
      <c r="N241" s="259"/>
      <c r="O241" s="260"/>
      <c r="P241" s="260"/>
      <c r="Q241" s="260"/>
      <c r="R241" s="260"/>
      <c r="S241" s="260"/>
      <c r="T241" s="260"/>
      <c r="U241" s="260"/>
      <c r="V241" s="260"/>
      <c r="W241" s="260"/>
      <c r="X241" s="260"/>
      <c r="Y241" s="261"/>
      <c r="Z241" s="14"/>
      <c r="AA241" s="14"/>
      <c r="AB241" s="14"/>
      <c r="AC241" s="14"/>
      <c r="AD241" s="14"/>
      <c r="AE241" s="14"/>
      <c r="AT241" s="262" t="s">
        <v>184</v>
      </c>
      <c r="AU241" s="262" t="s">
        <v>102</v>
      </c>
      <c r="AV241" s="14" t="s">
        <v>102</v>
      </c>
      <c r="AW241" s="14" t="s">
        <v>5</v>
      </c>
      <c r="AX241" s="14" t="s">
        <v>75</v>
      </c>
      <c r="AY241" s="262" t="s">
        <v>175</v>
      </c>
    </row>
    <row r="242" s="14" customFormat="1">
      <c r="A242" s="14"/>
      <c r="B242" s="252"/>
      <c r="C242" s="253"/>
      <c r="D242" s="237" t="s">
        <v>184</v>
      </c>
      <c r="E242" s="254" t="s">
        <v>1</v>
      </c>
      <c r="F242" s="255" t="s">
        <v>288</v>
      </c>
      <c r="G242" s="253"/>
      <c r="H242" s="256">
        <v>0.90900000000000003</v>
      </c>
      <c r="I242" s="257"/>
      <c r="J242" s="257"/>
      <c r="K242" s="253"/>
      <c r="L242" s="253"/>
      <c r="M242" s="258"/>
      <c r="N242" s="259"/>
      <c r="O242" s="260"/>
      <c r="P242" s="260"/>
      <c r="Q242" s="260"/>
      <c r="R242" s="260"/>
      <c r="S242" s="260"/>
      <c r="T242" s="260"/>
      <c r="U242" s="260"/>
      <c r="V242" s="260"/>
      <c r="W242" s="260"/>
      <c r="X242" s="260"/>
      <c r="Y242" s="261"/>
      <c r="Z242" s="14"/>
      <c r="AA242" s="14"/>
      <c r="AB242" s="14"/>
      <c r="AC242" s="14"/>
      <c r="AD242" s="14"/>
      <c r="AE242" s="14"/>
      <c r="AT242" s="262" t="s">
        <v>184</v>
      </c>
      <c r="AU242" s="262" t="s">
        <v>102</v>
      </c>
      <c r="AV242" s="14" t="s">
        <v>102</v>
      </c>
      <c r="AW242" s="14" t="s">
        <v>5</v>
      </c>
      <c r="AX242" s="14" t="s">
        <v>75</v>
      </c>
      <c r="AY242" s="262" t="s">
        <v>175</v>
      </c>
    </row>
    <row r="243" s="14" customFormat="1">
      <c r="A243" s="14"/>
      <c r="B243" s="252"/>
      <c r="C243" s="253"/>
      <c r="D243" s="237" t="s">
        <v>184</v>
      </c>
      <c r="E243" s="254" t="s">
        <v>1</v>
      </c>
      <c r="F243" s="255" t="s">
        <v>289</v>
      </c>
      <c r="G243" s="253"/>
      <c r="H243" s="256">
        <v>0.93600000000000005</v>
      </c>
      <c r="I243" s="257"/>
      <c r="J243" s="257"/>
      <c r="K243" s="253"/>
      <c r="L243" s="253"/>
      <c r="M243" s="258"/>
      <c r="N243" s="259"/>
      <c r="O243" s="260"/>
      <c r="P243" s="260"/>
      <c r="Q243" s="260"/>
      <c r="R243" s="260"/>
      <c r="S243" s="260"/>
      <c r="T243" s="260"/>
      <c r="U243" s="260"/>
      <c r="V243" s="260"/>
      <c r="W243" s="260"/>
      <c r="X243" s="260"/>
      <c r="Y243" s="261"/>
      <c r="Z243" s="14"/>
      <c r="AA243" s="14"/>
      <c r="AB243" s="14"/>
      <c r="AC243" s="14"/>
      <c r="AD243" s="14"/>
      <c r="AE243" s="14"/>
      <c r="AT243" s="262" t="s">
        <v>184</v>
      </c>
      <c r="AU243" s="262" t="s">
        <v>102</v>
      </c>
      <c r="AV243" s="14" t="s">
        <v>102</v>
      </c>
      <c r="AW243" s="14" t="s">
        <v>5</v>
      </c>
      <c r="AX243" s="14" t="s">
        <v>75</v>
      </c>
      <c r="AY243" s="262" t="s">
        <v>175</v>
      </c>
    </row>
    <row r="244" s="13" customFormat="1">
      <c r="A244" s="13"/>
      <c r="B244" s="242"/>
      <c r="C244" s="243"/>
      <c r="D244" s="237" t="s">
        <v>184</v>
      </c>
      <c r="E244" s="244" t="s">
        <v>1</v>
      </c>
      <c r="F244" s="245" t="s">
        <v>290</v>
      </c>
      <c r="G244" s="243"/>
      <c r="H244" s="244" t="s">
        <v>1</v>
      </c>
      <c r="I244" s="246"/>
      <c r="J244" s="246"/>
      <c r="K244" s="243"/>
      <c r="L244" s="243"/>
      <c r="M244" s="247"/>
      <c r="N244" s="248"/>
      <c r="O244" s="249"/>
      <c r="P244" s="249"/>
      <c r="Q244" s="249"/>
      <c r="R244" s="249"/>
      <c r="S244" s="249"/>
      <c r="T244" s="249"/>
      <c r="U244" s="249"/>
      <c r="V244" s="249"/>
      <c r="W244" s="249"/>
      <c r="X244" s="249"/>
      <c r="Y244" s="250"/>
      <c r="Z244" s="13"/>
      <c r="AA244" s="13"/>
      <c r="AB244" s="13"/>
      <c r="AC244" s="13"/>
      <c r="AD244" s="13"/>
      <c r="AE244" s="13"/>
      <c r="AT244" s="251" t="s">
        <v>184</v>
      </c>
      <c r="AU244" s="251" t="s">
        <v>102</v>
      </c>
      <c r="AV244" s="13" t="s">
        <v>82</v>
      </c>
      <c r="AW244" s="13" t="s">
        <v>5</v>
      </c>
      <c r="AX244" s="13" t="s">
        <v>75</v>
      </c>
      <c r="AY244" s="251" t="s">
        <v>175</v>
      </c>
    </row>
    <row r="245" s="14" customFormat="1">
      <c r="A245" s="14"/>
      <c r="B245" s="252"/>
      <c r="C245" s="253"/>
      <c r="D245" s="237" t="s">
        <v>184</v>
      </c>
      <c r="E245" s="254" t="s">
        <v>1</v>
      </c>
      <c r="F245" s="255" t="s">
        <v>287</v>
      </c>
      <c r="G245" s="253"/>
      <c r="H245" s="256">
        <v>1.5680000000000001</v>
      </c>
      <c r="I245" s="257"/>
      <c r="J245" s="257"/>
      <c r="K245" s="253"/>
      <c r="L245" s="253"/>
      <c r="M245" s="258"/>
      <c r="N245" s="259"/>
      <c r="O245" s="260"/>
      <c r="P245" s="260"/>
      <c r="Q245" s="260"/>
      <c r="R245" s="260"/>
      <c r="S245" s="260"/>
      <c r="T245" s="260"/>
      <c r="U245" s="260"/>
      <c r="V245" s="260"/>
      <c r="W245" s="260"/>
      <c r="X245" s="260"/>
      <c r="Y245" s="261"/>
      <c r="Z245" s="14"/>
      <c r="AA245" s="14"/>
      <c r="AB245" s="14"/>
      <c r="AC245" s="14"/>
      <c r="AD245" s="14"/>
      <c r="AE245" s="14"/>
      <c r="AT245" s="262" t="s">
        <v>184</v>
      </c>
      <c r="AU245" s="262" t="s">
        <v>102</v>
      </c>
      <c r="AV245" s="14" t="s">
        <v>102</v>
      </c>
      <c r="AW245" s="14" t="s">
        <v>5</v>
      </c>
      <c r="AX245" s="14" t="s">
        <v>75</v>
      </c>
      <c r="AY245" s="262" t="s">
        <v>175</v>
      </c>
    </row>
    <row r="246" s="14" customFormat="1">
      <c r="A246" s="14"/>
      <c r="B246" s="252"/>
      <c r="C246" s="253"/>
      <c r="D246" s="237" t="s">
        <v>184</v>
      </c>
      <c r="E246" s="254" t="s">
        <v>1</v>
      </c>
      <c r="F246" s="255" t="s">
        <v>288</v>
      </c>
      <c r="G246" s="253"/>
      <c r="H246" s="256">
        <v>0.90900000000000003</v>
      </c>
      <c r="I246" s="257"/>
      <c r="J246" s="257"/>
      <c r="K246" s="253"/>
      <c r="L246" s="253"/>
      <c r="M246" s="258"/>
      <c r="N246" s="259"/>
      <c r="O246" s="260"/>
      <c r="P246" s="260"/>
      <c r="Q246" s="260"/>
      <c r="R246" s="260"/>
      <c r="S246" s="260"/>
      <c r="T246" s="260"/>
      <c r="U246" s="260"/>
      <c r="V246" s="260"/>
      <c r="W246" s="260"/>
      <c r="X246" s="260"/>
      <c r="Y246" s="261"/>
      <c r="Z246" s="14"/>
      <c r="AA246" s="14"/>
      <c r="AB246" s="14"/>
      <c r="AC246" s="14"/>
      <c r="AD246" s="14"/>
      <c r="AE246" s="14"/>
      <c r="AT246" s="262" t="s">
        <v>184</v>
      </c>
      <c r="AU246" s="262" t="s">
        <v>102</v>
      </c>
      <c r="AV246" s="14" t="s">
        <v>102</v>
      </c>
      <c r="AW246" s="14" t="s">
        <v>5</v>
      </c>
      <c r="AX246" s="14" t="s">
        <v>75</v>
      </c>
      <c r="AY246" s="262" t="s">
        <v>175</v>
      </c>
    </row>
    <row r="247" s="14" customFormat="1">
      <c r="A247" s="14"/>
      <c r="B247" s="252"/>
      <c r="C247" s="253"/>
      <c r="D247" s="237" t="s">
        <v>184</v>
      </c>
      <c r="E247" s="254" t="s">
        <v>1</v>
      </c>
      <c r="F247" s="255" t="s">
        <v>289</v>
      </c>
      <c r="G247" s="253"/>
      <c r="H247" s="256">
        <v>0.93600000000000005</v>
      </c>
      <c r="I247" s="257"/>
      <c r="J247" s="257"/>
      <c r="K247" s="253"/>
      <c r="L247" s="253"/>
      <c r="M247" s="258"/>
      <c r="N247" s="259"/>
      <c r="O247" s="260"/>
      <c r="P247" s="260"/>
      <c r="Q247" s="260"/>
      <c r="R247" s="260"/>
      <c r="S247" s="260"/>
      <c r="T247" s="260"/>
      <c r="U247" s="260"/>
      <c r="V247" s="260"/>
      <c r="W247" s="260"/>
      <c r="X247" s="260"/>
      <c r="Y247" s="261"/>
      <c r="Z247" s="14"/>
      <c r="AA247" s="14"/>
      <c r="AB247" s="14"/>
      <c r="AC247" s="14"/>
      <c r="AD247" s="14"/>
      <c r="AE247" s="14"/>
      <c r="AT247" s="262" t="s">
        <v>184</v>
      </c>
      <c r="AU247" s="262" t="s">
        <v>102</v>
      </c>
      <c r="AV247" s="14" t="s">
        <v>102</v>
      </c>
      <c r="AW247" s="14" t="s">
        <v>5</v>
      </c>
      <c r="AX247" s="14" t="s">
        <v>75</v>
      </c>
      <c r="AY247" s="262" t="s">
        <v>175</v>
      </c>
    </row>
    <row r="248" s="15" customFormat="1">
      <c r="A248" s="15"/>
      <c r="B248" s="263"/>
      <c r="C248" s="264"/>
      <c r="D248" s="237" t="s">
        <v>184</v>
      </c>
      <c r="E248" s="265" t="s">
        <v>1</v>
      </c>
      <c r="F248" s="266" t="s">
        <v>189</v>
      </c>
      <c r="G248" s="264"/>
      <c r="H248" s="267">
        <v>6.8259999999999996</v>
      </c>
      <c r="I248" s="268"/>
      <c r="J248" s="268"/>
      <c r="K248" s="264"/>
      <c r="L248" s="264"/>
      <c r="M248" s="269"/>
      <c r="N248" s="270"/>
      <c r="O248" s="271"/>
      <c r="P248" s="271"/>
      <c r="Q248" s="271"/>
      <c r="R248" s="271"/>
      <c r="S248" s="271"/>
      <c r="T248" s="271"/>
      <c r="U248" s="271"/>
      <c r="V248" s="271"/>
      <c r="W248" s="271"/>
      <c r="X248" s="271"/>
      <c r="Y248" s="272"/>
      <c r="Z248" s="15"/>
      <c r="AA248" s="15"/>
      <c r="AB248" s="15"/>
      <c r="AC248" s="15"/>
      <c r="AD248" s="15"/>
      <c r="AE248" s="15"/>
      <c r="AT248" s="273" t="s">
        <v>184</v>
      </c>
      <c r="AU248" s="273" t="s">
        <v>102</v>
      </c>
      <c r="AV248" s="15" t="s">
        <v>181</v>
      </c>
      <c r="AW248" s="15" t="s">
        <v>5</v>
      </c>
      <c r="AX248" s="15" t="s">
        <v>82</v>
      </c>
      <c r="AY248" s="273" t="s">
        <v>175</v>
      </c>
    </row>
    <row r="249" s="2" customFormat="1" ht="44.25" customHeight="1">
      <c r="A249" s="39"/>
      <c r="B249" s="40"/>
      <c r="C249" s="222" t="s">
        <v>240</v>
      </c>
      <c r="D249" s="222" t="s">
        <v>177</v>
      </c>
      <c r="E249" s="223" t="s">
        <v>291</v>
      </c>
      <c r="F249" s="224" t="s">
        <v>292</v>
      </c>
      <c r="G249" s="225" t="s">
        <v>228</v>
      </c>
      <c r="H249" s="226">
        <v>64.188000000000002</v>
      </c>
      <c r="I249" s="227"/>
      <c r="J249" s="227"/>
      <c r="K249" s="228">
        <f>ROUND(P249*H249,2)</f>
        <v>0</v>
      </c>
      <c r="L249" s="229"/>
      <c r="M249" s="45"/>
      <c r="N249" s="230" t="s">
        <v>1</v>
      </c>
      <c r="O249" s="231" t="s">
        <v>39</v>
      </c>
      <c r="P249" s="232">
        <f>I249+J249</f>
        <v>0</v>
      </c>
      <c r="Q249" s="232">
        <f>ROUND(I249*H249,2)</f>
        <v>0</v>
      </c>
      <c r="R249" s="232">
        <f>ROUND(J249*H249,2)</f>
        <v>0</v>
      </c>
      <c r="S249" s="92"/>
      <c r="T249" s="233">
        <f>S249*H249</f>
        <v>0</v>
      </c>
      <c r="U249" s="233">
        <v>0</v>
      </c>
      <c r="V249" s="233">
        <f>U249*H249</f>
        <v>0</v>
      </c>
      <c r="W249" s="233">
        <v>0</v>
      </c>
      <c r="X249" s="233">
        <f>W249*H249</f>
        <v>0</v>
      </c>
      <c r="Y249" s="234" t="s">
        <v>1</v>
      </c>
      <c r="Z249" s="39"/>
      <c r="AA249" s="39"/>
      <c r="AB249" s="39"/>
      <c r="AC249" s="39"/>
      <c r="AD249" s="39"/>
      <c r="AE249" s="39"/>
      <c r="AR249" s="235" t="s">
        <v>181</v>
      </c>
      <c r="AT249" s="235" t="s">
        <v>177</v>
      </c>
      <c r="AU249" s="235" t="s">
        <v>102</v>
      </c>
      <c r="AY249" s="18" t="s">
        <v>175</v>
      </c>
      <c r="BE249" s="236">
        <f>IF(O249="základní",K249,0)</f>
        <v>0</v>
      </c>
      <c r="BF249" s="236">
        <f>IF(O249="snížená",K249,0)</f>
        <v>0</v>
      </c>
      <c r="BG249" s="236">
        <f>IF(O249="zákl. přenesená",K249,0)</f>
        <v>0</v>
      </c>
      <c r="BH249" s="236">
        <f>IF(O249="sníž. přenesená",K249,0)</f>
        <v>0</v>
      </c>
      <c r="BI249" s="236">
        <f>IF(O249="nulová",K249,0)</f>
        <v>0</v>
      </c>
      <c r="BJ249" s="18" t="s">
        <v>102</v>
      </c>
      <c r="BK249" s="236">
        <f>ROUND(P249*H249,2)</f>
        <v>0</v>
      </c>
      <c r="BL249" s="18" t="s">
        <v>181</v>
      </c>
      <c r="BM249" s="235" t="s">
        <v>293</v>
      </c>
    </row>
    <row r="250" s="13" customFormat="1">
      <c r="A250" s="13"/>
      <c r="B250" s="242"/>
      <c r="C250" s="243"/>
      <c r="D250" s="237" t="s">
        <v>184</v>
      </c>
      <c r="E250" s="244" t="s">
        <v>1</v>
      </c>
      <c r="F250" s="245" t="s">
        <v>193</v>
      </c>
      <c r="G250" s="243"/>
      <c r="H250" s="244" t="s">
        <v>1</v>
      </c>
      <c r="I250" s="246"/>
      <c r="J250" s="246"/>
      <c r="K250" s="243"/>
      <c r="L250" s="243"/>
      <c r="M250" s="247"/>
      <c r="N250" s="248"/>
      <c r="O250" s="249"/>
      <c r="P250" s="249"/>
      <c r="Q250" s="249"/>
      <c r="R250" s="249"/>
      <c r="S250" s="249"/>
      <c r="T250" s="249"/>
      <c r="U250" s="249"/>
      <c r="V250" s="249"/>
      <c r="W250" s="249"/>
      <c r="X250" s="249"/>
      <c r="Y250" s="250"/>
      <c r="Z250" s="13"/>
      <c r="AA250" s="13"/>
      <c r="AB250" s="13"/>
      <c r="AC250" s="13"/>
      <c r="AD250" s="13"/>
      <c r="AE250" s="13"/>
      <c r="AT250" s="251" t="s">
        <v>184</v>
      </c>
      <c r="AU250" s="251" t="s">
        <v>102</v>
      </c>
      <c r="AV250" s="13" t="s">
        <v>82</v>
      </c>
      <c r="AW250" s="13" t="s">
        <v>5</v>
      </c>
      <c r="AX250" s="13" t="s">
        <v>75</v>
      </c>
      <c r="AY250" s="251" t="s">
        <v>175</v>
      </c>
    </row>
    <row r="251" s="14" customFormat="1">
      <c r="A251" s="14"/>
      <c r="B251" s="252"/>
      <c r="C251" s="253"/>
      <c r="D251" s="237" t="s">
        <v>184</v>
      </c>
      <c r="E251" s="254" t="s">
        <v>1</v>
      </c>
      <c r="F251" s="255" t="s">
        <v>294</v>
      </c>
      <c r="G251" s="253"/>
      <c r="H251" s="256">
        <v>67.340000000000003</v>
      </c>
      <c r="I251" s="257"/>
      <c r="J251" s="257"/>
      <c r="K251" s="253"/>
      <c r="L251" s="253"/>
      <c r="M251" s="258"/>
      <c r="N251" s="259"/>
      <c r="O251" s="260"/>
      <c r="P251" s="260"/>
      <c r="Q251" s="260"/>
      <c r="R251" s="260"/>
      <c r="S251" s="260"/>
      <c r="T251" s="260"/>
      <c r="U251" s="260"/>
      <c r="V251" s="260"/>
      <c r="W251" s="260"/>
      <c r="X251" s="260"/>
      <c r="Y251" s="261"/>
      <c r="Z251" s="14"/>
      <c r="AA251" s="14"/>
      <c r="AB251" s="14"/>
      <c r="AC251" s="14"/>
      <c r="AD251" s="14"/>
      <c r="AE251" s="14"/>
      <c r="AT251" s="262" t="s">
        <v>184</v>
      </c>
      <c r="AU251" s="262" t="s">
        <v>102</v>
      </c>
      <c r="AV251" s="14" t="s">
        <v>102</v>
      </c>
      <c r="AW251" s="14" t="s">
        <v>5</v>
      </c>
      <c r="AX251" s="14" t="s">
        <v>75</v>
      </c>
      <c r="AY251" s="262" t="s">
        <v>175</v>
      </c>
    </row>
    <row r="252" s="14" customFormat="1">
      <c r="A252" s="14"/>
      <c r="B252" s="252"/>
      <c r="C252" s="253"/>
      <c r="D252" s="237" t="s">
        <v>184</v>
      </c>
      <c r="E252" s="254" t="s">
        <v>1</v>
      </c>
      <c r="F252" s="255" t="s">
        <v>295</v>
      </c>
      <c r="G252" s="253"/>
      <c r="H252" s="256">
        <v>-3.1520000000000001</v>
      </c>
      <c r="I252" s="257"/>
      <c r="J252" s="257"/>
      <c r="K252" s="253"/>
      <c r="L252" s="253"/>
      <c r="M252" s="258"/>
      <c r="N252" s="259"/>
      <c r="O252" s="260"/>
      <c r="P252" s="260"/>
      <c r="Q252" s="260"/>
      <c r="R252" s="260"/>
      <c r="S252" s="260"/>
      <c r="T252" s="260"/>
      <c r="U252" s="260"/>
      <c r="V252" s="260"/>
      <c r="W252" s="260"/>
      <c r="X252" s="260"/>
      <c r="Y252" s="261"/>
      <c r="Z252" s="14"/>
      <c r="AA252" s="14"/>
      <c r="AB252" s="14"/>
      <c r="AC252" s="14"/>
      <c r="AD252" s="14"/>
      <c r="AE252" s="14"/>
      <c r="AT252" s="262" t="s">
        <v>184</v>
      </c>
      <c r="AU252" s="262" t="s">
        <v>102</v>
      </c>
      <c r="AV252" s="14" t="s">
        <v>102</v>
      </c>
      <c r="AW252" s="14" t="s">
        <v>5</v>
      </c>
      <c r="AX252" s="14" t="s">
        <v>75</v>
      </c>
      <c r="AY252" s="262" t="s">
        <v>175</v>
      </c>
    </row>
    <row r="253" s="15" customFormat="1">
      <c r="A253" s="15"/>
      <c r="B253" s="263"/>
      <c r="C253" s="264"/>
      <c r="D253" s="237" t="s">
        <v>184</v>
      </c>
      <c r="E253" s="265" t="s">
        <v>1</v>
      </c>
      <c r="F253" s="266" t="s">
        <v>189</v>
      </c>
      <c r="G253" s="264"/>
      <c r="H253" s="267">
        <v>64.188000000000002</v>
      </c>
      <c r="I253" s="268"/>
      <c r="J253" s="268"/>
      <c r="K253" s="264"/>
      <c r="L253" s="264"/>
      <c r="M253" s="269"/>
      <c r="N253" s="270"/>
      <c r="O253" s="271"/>
      <c r="P253" s="271"/>
      <c r="Q253" s="271"/>
      <c r="R253" s="271"/>
      <c r="S253" s="271"/>
      <c r="T253" s="271"/>
      <c r="U253" s="271"/>
      <c r="V253" s="271"/>
      <c r="W253" s="271"/>
      <c r="X253" s="271"/>
      <c r="Y253" s="272"/>
      <c r="Z253" s="15"/>
      <c r="AA253" s="15"/>
      <c r="AB253" s="15"/>
      <c r="AC253" s="15"/>
      <c r="AD253" s="15"/>
      <c r="AE253" s="15"/>
      <c r="AT253" s="273" t="s">
        <v>184</v>
      </c>
      <c r="AU253" s="273" t="s">
        <v>102</v>
      </c>
      <c r="AV253" s="15" t="s">
        <v>181</v>
      </c>
      <c r="AW253" s="15" t="s">
        <v>5</v>
      </c>
      <c r="AX253" s="15" t="s">
        <v>82</v>
      </c>
      <c r="AY253" s="273" t="s">
        <v>175</v>
      </c>
    </row>
    <row r="254" s="2" customFormat="1" ht="37.8" customHeight="1">
      <c r="A254" s="39"/>
      <c r="B254" s="40"/>
      <c r="C254" s="222" t="s">
        <v>8</v>
      </c>
      <c r="D254" s="222" t="s">
        <v>177</v>
      </c>
      <c r="E254" s="223" t="s">
        <v>296</v>
      </c>
      <c r="F254" s="224" t="s">
        <v>297</v>
      </c>
      <c r="G254" s="225" t="s">
        <v>203</v>
      </c>
      <c r="H254" s="226">
        <v>0.094</v>
      </c>
      <c r="I254" s="227"/>
      <c r="J254" s="227"/>
      <c r="K254" s="228">
        <f>ROUND(P254*H254,2)</f>
        <v>0</v>
      </c>
      <c r="L254" s="229"/>
      <c r="M254" s="45"/>
      <c r="N254" s="230" t="s">
        <v>1</v>
      </c>
      <c r="O254" s="231" t="s">
        <v>39</v>
      </c>
      <c r="P254" s="232">
        <f>I254+J254</f>
        <v>0</v>
      </c>
      <c r="Q254" s="232">
        <f>ROUND(I254*H254,2)</f>
        <v>0</v>
      </c>
      <c r="R254" s="232">
        <f>ROUND(J254*H254,2)</f>
        <v>0</v>
      </c>
      <c r="S254" s="92"/>
      <c r="T254" s="233">
        <f>S254*H254</f>
        <v>0</v>
      </c>
      <c r="U254" s="233">
        <v>0</v>
      </c>
      <c r="V254" s="233">
        <f>U254*H254</f>
        <v>0</v>
      </c>
      <c r="W254" s="233">
        <v>0</v>
      </c>
      <c r="X254" s="233">
        <f>W254*H254</f>
        <v>0</v>
      </c>
      <c r="Y254" s="234" t="s">
        <v>1</v>
      </c>
      <c r="Z254" s="39"/>
      <c r="AA254" s="39"/>
      <c r="AB254" s="39"/>
      <c r="AC254" s="39"/>
      <c r="AD254" s="39"/>
      <c r="AE254" s="39"/>
      <c r="AR254" s="235" t="s">
        <v>181</v>
      </c>
      <c r="AT254" s="235" t="s">
        <v>177</v>
      </c>
      <c r="AU254" s="235" t="s">
        <v>102</v>
      </c>
      <c r="AY254" s="18" t="s">
        <v>175</v>
      </c>
      <c r="BE254" s="236">
        <f>IF(O254="základní",K254,0)</f>
        <v>0</v>
      </c>
      <c r="BF254" s="236">
        <f>IF(O254="snížená",K254,0)</f>
        <v>0</v>
      </c>
      <c r="BG254" s="236">
        <f>IF(O254="zákl. přenesená",K254,0)</f>
        <v>0</v>
      </c>
      <c r="BH254" s="236">
        <f>IF(O254="sníž. přenesená",K254,0)</f>
        <v>0</v>
      </c>
      <c r="BI254" s="236">
        <f>IF(O254="nulová",K254,0)</f>
        <v>0</v>
      </c>
      <c r="BJ254" s="18" t="s">
        <v>102</v>
      </c>
      <c r="BK254" s="236">
        <f>ROUND(P254*H254,2)</f>
        <v>0</v>
      </c>
      <c r="BL254" s="18" t="s">
        <v>181</v>
      </c>
      <c r="BM254" s="235" t="s">
        <v>298</v>
      </c>
    </row>
    <row r="255" s="13" customFormat="1">
      <c r="A255" s="13"/>
      <c r="B255" s="242"/>
      <c r="C255" s="243"/>
      <c r="D255" s="237" t="s">
        <v>184</v>
      </c>
      <c r="E255" s="244" t="s">
        <v>1</v>
      </c>
      <c r="F255" s="245" t="s">
        <v>222</v>
      </c>
      <c r="G255" s="243"/>
      <c r="H255" s="244" t="s">
        <v>1</v>
      </c>
      <c r="I255" s="246"/>
      <c r="J255" s="246"/>
      <c r="K255" s="243"/>
      <c r="L255" s="243"/>
      <c r="M255" s="247"/>
      <c r="N255" s="248"/>
      <c r="O255" s="249"/>
      <c r="P255" s="249"/>
      <c r="Q255" s="249"/>
      <c r="R255" s="249"/>
      <c r="S255" s="249"/>
      <c r="T255" s="249"/>
      <c r="U255" s="249"/>
      <c r="V255" s="249"/>
      <c r="W255" s="249"/>
      <c r="X255" s="249"/>
      <c r="Y255" s="250"/>
      <c r="Z255" s="13"/>
      <c r="AA255" s="13"/>
      <c r="AB255" s="13"/>
      <c r="AC255" s="13"/>
      <c r="AD255" s="13"/>
      <c r="AE255" s="13"/>
      <c r="AT255" s="251" t="s">
        <v>184</v>
      </c>
      <c r="AU255" s="251" t="s">
        <v>102</v>
      </c>
      <c r="AV255" s="13" t="s">
        <v>82</v>
      </c>
      <c r="AW255" s="13" t="s">
        <v>5</v>
      </c>
      <c r="AX255" s="13" t="s">
        <v>75</v>
      </c>
      <c r="AY255" s="251" t="s">
        <v>175</v>
      </c>
    </row>
    <row r="256" s="13" customFormat="1">
      <c r="A256" s="13"/>
      <c r="B256" s="242"/>
      <c r="C256" s="243"/>
      <c r="D256" s="237" t="s">
        <v>184</v>
      </c>
      <c r="E256" s="244" t="s">
        <v>1</v>
      </c>
      <c r="F256" s="245" t="s">
        <v>299</v>
      </c>
      <c r="G256" s="243"/>
      <c r="H256" s="244" t="s">
        <v>1</v>
      </c>
      <c r="I256" s="246"/>
      <c r="J256" s="246"/>
      <c r="K256" s="243"/>
      <c r="L256" s="243"/>
      <c r="M256" s="247"/>
      <c r="N256" s="248"/>
      <c r="O256" s="249"/>
      <c r="P256" s="249"/>
      <c r="Q256" s="249"/>
      <c r="R256" s="249"/>
      <c r="S256" s="249"/>
      <c r="T256" s="249"/>
      <c r="U256" s="249"/>
      <c r="V256" s="249"/>
      <c r="W256" s="249"/>
      <c r="X256" s="249"/>
      <c r="Y256" s="250"/>
      <c r="Z256" s="13"/>
      <c r="AA256" s="13"/>
      <c r="AB256" s="13"/>
      <c r="AC256" s="13"/>
      <c r="AD256" s="13"/>
      <c r="AE256" s="13"/>
      <c r="AT256" s="251" t="s">
        <v>184</v>
      </c>
      <c r="AU256" s="251" t="s">
        <v>102</v>
      </c>
      <c r="AV256" s="13" t="s">
        <v>82</v>
      </c>
      <c r="AW256" s="13" t="s">
        <v>5</v>
      </c>
      <c r="AX256" s="13" t="s">
        <v>75</v>
      </c>
      <c r="AY256" s="251" t="s">
        <v>175</v>
      </c>
    </row>
    <row r="257" s="14" customFormat="1">
      <c r="A257" s="14"/>
      <c r="B257" s="252"/>
      <c r="C257" s="253"/>
      <c r="D257" s="237" t="s">
        <v>184</v>
      </c>
      <c r="E257" s="254" t="s">
        <v>1</v>
      </c>
      <c r="F257" s="255" t="s">
        <v>300</v>
      </c>
      <c r="G257" s="253"/>
      <c r="H257" s="256">
        <v>0.017000000000000001</v>
      </c>
      <c r="I257" s="257"/>
      <c r="J257" s="257"/>
      <c r="K257" s="253"/>
      <c r="L257" s="253"/>
      <c r="M257" s="258"/>
      <c r="N257" s="259"/>
      <c r="O257" s="260"/>
      <c r="P257" s="260"/>
      <c r="Q257" s="260"/>
      <c r="R257" s="260"/>
      <c r="S257" s="260"/>
      <c r="T257" s="260"/>
      <c r="U257" s="260"/>
      <c r="V257" s="260"/>
      <c r="W257" s="260"/>
      <c r="X257" s="260"/>
      <c r="Y257" s="261"/>
      <c r="Z257" s="14"/>
      <c r="AA257" s="14"/>
      <c r="AB257" s="14"/>
      <c r="AC257" s="14"/>
      <c r="AD257" s="14"/>
      <c r="AE257" s="14"/>
      <c r="AT257" s="262" t="s">
        <v>184</v>
      </c>
      <c r="AU257" s="262" t="s">
        <v>102</v>
      </c>
      <c r="AV257" s="14" t="s">
        <v>102</v>
      </c>
      <c r="AW257" s="14" t="s">
        <v>5</v>
      </c>
      <c r="AX257" s="14" t="s">
        <v>75</v>
      </c>
      <c r="AY257" s="262" t="s">
        <v>175</v>
      </c>
    </row>
    <row r="258" s="13" customFormat="1">
      <c r="A258" s="13"/>
      <c r="B258" s="242"/>
      <c r="C258" s="243"/>
      <c r="D258" s="237" t="s">
        <v>184</v>
      </c>
      <c r="E258" s="244" t="s">
        <v>1</v>
      </c>
      <c r="F258" s="245" t="s">
        <v>301</v>
      </c>
      <c r="G258" s="243"/>
      <c r="H258" s="244" t="s">
        <v>1</v>
      </c>
      <c r="I258" s="246"/>
      <c r="J258" s="246"/>
      <c r="K258" s="243"/>
      <c r="L258" s="243"/>
      <c r="M258" s="247"/>
      <c r="N258" s="248"/>
      <c r="O258" s="249"/>
      <c r="P258" s="249"/>
      <c r="Q258" s="249"/>
      <c r="R258" s="249"/>
      <c r="S258" s="249"/>
      <c r="T258" s="249"/>
      <c r="U258" s="249"/>
      <c r="V258" s="249"/>
      <c r="W258" s="249"/>
      <c r="X258" s="249"/>
      <c r="Y258" s="250"/>
      <c r="Z258" s="13"/>
      <c r="AA258" s="13"/>
      <c r="AB258" s="13"/>
      <c r="AC258" s="13"/>
      <c r="AD258" s="13"/>
      <c r="AE258" s="13"/>
      <c r="AT258" s="251" t="s">
        <v>184</v>
      </c>
      <c r="AU258" s="251" t="s">
        <v>102</v>
      </c>
      <c r="AV258" s="13" t="s">
        <v>82</v>
      </c>
      <c r="AW258" s="13" t="s">
        <v>5</v>
      </c>
      <c r="AX258" s="13" t="s">
        <v>75</v>
      </c>
      <c r="AY258" s="251" t="s">
        <v>175</v>
      </c>
    </row>
    <row r="259" s="14" customFormat="1">
      <c r="A259" s="14"/>
      <c r="B259" s="252"/>
      <c r="C259" s="253"/>
      <c r="D259" s="237" t="s">
        <v>184</v>
      </c>
      <c r="E259" s="254" t="s">
        <v>1</v>
      </c>
      <c r="F259" s="255" t="s">
        <v>302</v>
      </c>
      <c r="G259" s="253"/>
      <c r="H259" s="256">
        <v>0.076999999999999999</v>
      </c>
      <c r="I259" s="257"/>
      <c r="J259" s="257"/>
      <c r="K259" s="253"/>
      <c r="L259" s="253"/>
      <c r="M259" s="258"/>
      <c r="N259" s="259"/>
      <c r="O259" s="260"/>
      <c r="P259" s="260"/>
      <c r="Q259" s="260"/>
      <c r="R259" s="260"/>
      <c r="S259" s="260"/>
      <c r="T259" s="260"/>
      <c r="U259" s="260"/>
      <c r="V259" s="260"/>
      <c r="W259" s="260"/>
      <c r="X259" s="260"/>
      <c r="Y259" s="261"/>
      <c r="Z259" s="14"/>
      <c r="AA259" s="14"/>
      <c r="AB259" s="14"/>
      <c r="AC259" s="14"/>
      <c r="AD259" s="14"/>
      <c r="AE259" s="14"/>
      <c r="AT259" s="262" t="s">
        <v>184</v>
      </c>
      <c r="AU259" s="262" t="s">
        <v>102</v>
      </c>
      <c r="AV259" s="14" t="s">
        <v>102</v>
      </c>
      <c r="AW259" s="14" t="s">
        <v>5</v>
      </c>
      <c r="AX259" s="14" t="s">
        <v>75</v>
      </c>
      <c r="AY259" s="262" t="s">
        <v>175</v>
      </c>
    </row>
    <row r="260" s="15" customFormat="1">
      <c r="A260" s="15"/>
      <c r="B260" s="263"/>
      <c r="C260" s="264"/>
      <c r="D260" s="237" t="s">
        <v>184</v>
      </c>
      <c r="E260" s="265" t="s">
        <v>1</v>
      </c>
      <c r="F260" s="266" t="s">
        <v>189</v>
      </c>
      <c r="G260" s="264"/>
      <c r="H260" s="267">
        <v>0.094</v>
      </c>
      <c r="I260" s="268"/>
      <c r="J260" s="268"/>
      <c r="K260" s="264"/>
      <c r="L260" s="264"/>
      <c r="M260" s="269"/>
      <c r="N260" s="270"/>
      <c r="O260" s="271"/>
      <c r="P260" s="271"/>
      <c r="Q260" s="271"/>
      <c r="R260" s="271"/>
      <c r="S260" s="271"/>
      <c r="T260" s="271"/>
      <c r="U260" s="271"/>
      <c r="V260" s="271"/>
      <c r="W260" s="271"/>
      <c r="X260" s="271"/>
      <c r="Y260" s="272"/>
      <c r="Z260" s="15"/>
      <c r="AA260" s="15"/>
      <c r="AB260" s="15"/>
      <c r="AC260" s="15"/>
      <c r="AD260" s="15"/>
      <c r="AE260" s="15"/>
      <c r="AT260" s="273" t="s">
        <v>184</v>
      </c>
      <c r="AU260" s="273" t="s">
        <v>102</v>
      </c>
      <c r="AV260" s="15" t="s">
        <v>181</v>
      </c>
      <c r="AW260" s="15" t="s">
        <v>5</v>
      </c>
      <c r="AX260" s="15" t="s">
        <v>82</v>
      </c>
      <c r="AY260" s="273" t="s">
        <v>175</v>
      </c>
    </row>
    <row r="261" s="2" customFormat="1" ht="37.8" customHeight="1">
      <c r="A261" s="39"/>
      <c r="B261" s="40"/>
      <c r="C261" s="222" t="s">
        <v>246</v>
      </c>
      <c r="D261" s="222" t="s">
        <v>177</v>
      </c>
      <c r="E261" s="223" t="s">
        <v>303</v>
      </c>
      <c r="F261" s="224" t="s">
        <v>304</v>
      </c>
      <c r="G261" s="225" t="s">
        <v>203</v>
      </c>
      <c r="H261" s="226">
        <v>0.60999999999999999</v>
      </c>
      <c r="I261" s="227"/>
      <c r="J261" s="227"/>
      <c r="K261" s="228">
        <f>ROUND(P261*H261,2)</f>
        <v>0</v>
      </c>
      <c r="L261" s="229"/>
      <c r="M261" s="45"/>
      <c r="N261" s="230" t="s">
        <v>1</v>
      </c>
      <c r="O261" s="231" t="s">
        <v>39</v>
      </c>
      <c r="P261" s="232">
        <f>I261+J261</f>
        <v>0</v>
      </c>
      <c r="Q261" s="232">
        <f>ROUND(I261*H261,2)</f>
        <v>0</v>
      </c>
      <c r="R261" s="232">
        <f>ROUND(J261*H261,2)</f>
        <v>0</v>
      </c>
      <c r="S261" s="92"/>
      <c r="T261" s="233">
        <f>S261*H261</f>
        <v>0</v>
      </c>
      <c r="U261" s="233">
        <v>0</v>
      </c>
      <c r="V261" s="233">
        <f>U261*H261</f>
        <v>0</v>
      </c>
      <c r="W261" s="233">
        <v>0</v>
      </c>
      <c r="X261" s="233">
        <f>W261*H261</f>
        <v>0</v>
      </c>
      <c r="Y261" s="234" t="s">
        <v>1</v>
      </c>
      <c r="Z261" s="39"/>
      <c r="AA261" s="39"/>
      <c r="AB261" s="39"/>
      <c r="AC261" s="39"/>
      <c r="AD261" s="39"/>
      <c r="AE261" s="39"/>
      <c r="AR261" s="235" t="s">
        <v>181</v>
      </c>
      <c r="AT261" s="235" t="s">
        <v>177</v>
      </c>
      <c r="AU261" s="235" t="s">
        <v>102</v>
      </c>
      <c r="AY261" s="18" t="s">
        <v>175</v>
      </c>
      <c r="BE261" s="236">
        <f>IF(O261="základní",K261,0)</f>
        <v>0</v>
      </c>
      <c r="BF261" s="236">
        <f>IF(O261="snížená",K261,0)</f>
        <v>0</v>
      </c>
      <c r="BG261" s="236">
        <f>IF(O261="zákl. přenesená",K261,0)</f>
        <v>0</v>
      </c>
      <c r="BH261" s="236">
        <f>IF(O261="sníž. přenesená",K261,0)</f>
        <v>0</v>
      </c>
      <c r="BI261" s="236">
        <f>IF(O261="nulová",K261,0)</f>
        <v>0</v>
      </c>
      <c r="BJ261" s="18" t="s">
        <v>102</v>
      </c>
      <c r="BK261" s="236">
        <f>ROUND(P261*H261,2)</f>
        <v>0</v>
      </c>
      <c r="BL261" s="18" t="s">
        <v>181</v>
      </c>
      <c r="BM261" s="235" t="s">
        <v>305</v>
      </c>
    </row>
    <row r="262" s="2" customFormat="1">
      <c r="A262" s="39"/>
      <c r="B262" s="40"/>
      <c r="C262" s="41"/>
      <c r="D262" s="237" t="s">
        <v>182</v>
      </c>
      <c r="E262" s="41"/>
      <c r="F262" s="238" t="s">
        <v>306</v>
      </c>
      <c r="G262" s="41"/>
      <c r="H262" s="41"/>
      <c r="I262" s="239"/>
      <c r="J262" s="239"/>
      <c r="K262" s="41"/>
      <c r="L262" s="41"/>
      <c r="M262" s="45"/>
      <c r="N262" s="240"/>
      <c r="O262" s="241"/>
      <c r="P262" s="92"/>
      <c r="Q262" s="92"/>
      <c r="R262" s="92"/>
      <c r="S262" s="92"/>
      <c r="T262" s="92"/>
      <c r="U262" s="92"/>
      <c r="V262" s="92"/>
      <c r="W262" s="92"/>
      <c r="X262" s="92"/>
      <c r="Y262" s="93"/>
      <c r="Z262" s="39"/>
      <c r="AA262" s="39"/>
      <c r="AB262" s="39"/>
      <c r="AC262" s="39"/>
      <c r="AD262" s="39"/>
      <c r="AE262" s="39"/>
      <c r="AT262" s="18" t="s">
        <v>182</v>
      </c>
      <c r="AU262" s="18" t="s">
        <v>102</v>
      </c>
    </row>
    <row r="263" s="13" customFormat="1">
      <c r="A263" s="13"/>
      <c r="B263" s="242"/>
      <c r="C263" s="243"/>
      <c r="D263" s="237" t="s">
        <v>184</v>
      </c>
      <c r="E263" s="244" t="s">
        <v>1</v>
      </c>
      <c r="F263" s="245" t="s">
        <v>222</v>
      </c>
      <c r="G263" s="243"/>
      <c r="H263" s="244" t="s">
        <v>1</v>
      </c>
      <c r="I263" s="246"/>
      <c r="J263" s="246"/>
      <c r="K263" s="243"/>
      <c r="L263" s="243"/>
      <c r="M263" s="247"/>
      <c r="N263" s="248"/>
      <c r="O263" s="249"/>
      <c r="P263" s="249"/>
      <c r="Q263" s="249"/>
      <c r="R263" s="249"/>
      <c r="S263" s="249"/>
      <c r="T263" s="249"/>
      <c r="U263" s="249"/>
      <c r="V263" s="249"/>
      <c r="W263" s="249"/>
      <c r="X263" s="249"/>
      <c r="Y263" s="250"/>
      <c r="Z263" s="13"/>
      <c r="AA263" s="13"/>
      <c r="AB263" s="13"/>
      <c r="AC263" s="13"/>
      <c r="AD263" s="13"/>
      <c r="AE263" s="13"/>
      <c r="AT263" s="251" t="s">
        <v>184</v>
      </c>
      <c r="AU263" s="251" t="s">
        <v>102</v>
      </c>
      <c r="AV263" s="13" t="s">
        <v>82</v>
      </c>
      <c r="AW263" s="13" t="s">
        <v>5</v>
      </c>
      <c r="AX263" s="13" t="s">
        <v>75</v>
      </c>
      <c r="AY263" s="251" t="s">
        <v>175</v>
      </c>
    </row>
    <row r="264" s="13" customFormat="1">
      <c r="A264" s="13"/>
      <c r="B264" s="242"/>
      <c r="C264" s="243"/>
      <c r="D264" s="237" t="s">
        <v>184</v>
      </c>
      <c r="E264" s="244" t="s">
        <v>1</v>
      </c>
      <c r="F264" s="245" t="s">
        <v>307</v>
      </c>
      <c r="G264" s="243"/>
      <c r="H264" s="244" t="s">
        <v>1</v>
      </c>
      <c r="I264" s="246"/>
      <c r="J264" s="246"/>
      <c r="K264" s="243"/>
      <c r="L264" s="243"/>
      <c r="M264" s="247"/>
      <c r="N264" s="248"/>
      <c r="O264" s="249"/>
      <c r="P264" s="249"/>
      <c r="Q264" s="249"/>
      <c r="R264" s="249"/>
      <c r="S264" s="249"/>
      <c r="T264" s="249"/>
      <c r="U264" s="249"/>
      <c r="V264" s="249"/>
      <c r="W264" s="249"/>
      <c r="X264" s="249"/>
      <c r="Y264" s="250"/>
      <c r="Z264" s="13"/>
      <c r="AA264" s="13"/>
      <c r="AB264" s="13"/>
      <c r="AC264" s="13"/>
      <c r="AD264" s="13"/>
      <c r="AE264" s="13"/>
      <c r="AT264" s="251" t="s">
        <v>184</v>
      </c>
      <c r="AU264" s="251" t="s">
        <v>102</v>
      </c>
      <c r="AV264" s="13" t="s">
        <v>82</v>
      </c>
      <c r="AW264" s="13" t="s">
        <v>5</v>
      </c>
      <c r="AX264" s="13" t="s">
        <v>75</v>
      </c>
      <c r="AY264" s="251" t="s">
        <v>175</v>
      </c>
    </row>
    <row r="265" s="13" customFormat="1">
      <c r="A265" s="13"/>
      <c r="B265" s="242"/>
      <c r="C265" s="243"/>
      <c r="D265" s="237" t="s">
        <v>184</v>
      </c>
      <c r="E265" s="244" t="s">
        <v>1</v>
      </c>
      <c r="F265" s="245" t="s">
        <v>308</v>
      </c>
      <c r="G265" s="243"/>
      <c r="H265" s="244" t="s">
        <v>1</v>
      </c>
      <c r="I265" s="246"/>
      <c r="J265" s="246"/>
      <c r="K265" s="243"/>
      <c r="L265" s="243"/>
      <c r="M265" s="247"/>
      <c r="N265" s="248"/>
      <c r="O265" s="249"/>
      <c r="P265" s="249"/>
      <c r="Q265" s="249"/>
      <c r="R265" s="249"/>
      <c r="S265" s="249"/>
      <c r="T265" s="249"/>
      <c r="U265" s="249"/>
      <c r="V265" s="249"/>
      <c r="W265" s="249"/>
      <c r="X265" s="249"/>
      <c r="Y265" s="250"/>
      <c r="Z265" s="13"/>
      <c r="AA265" s="13"/>
      <c r="AB265" s="13"/>
      <c r="AC265" s="13"/>
      <c r="AD265" s="13"/>
      <c r="AE265" s="13"/>
      <c r="AT265" s="251" t="s">
        <v>184</v>
      </c>
      <c r="AU265" s="251" t="s">
        <v>102</v>
      </c>
      <c r="AV265" s="13" t="s">
        <v>82</v>
      </c>
      <c r="AW265" s="13" t="s">
        <v>5</v>
      </c>
      <c r="AX265" s="13" t="s">
        <v>75</v>
      </c>
      <c r="AY265" s="251" t="s">
        <v>175</v>
      </c>
    </row>
    <row r="266" s="14" customFormat="1">
      <c r="A266" s="14"/>
      <c r="B266" s="252"/>
      <c r="C266" s="253"/>
      <c r="D266" s="237" t="s">
        <v>184</v>
      </c>
      <c r="E266" s="254" t="s">
        <v>1</v>
      </c>
      <c r="F266" s="255" t="s">
        <v>309</v>
      </c>
      <c r="G266" s="253"/>
      <c r="H266" s="256">
        <v>0.18099999999999999</v>
      </c>
      <c r="I266" s="257"/>
      <c r="J266" s="257"/>
      <c r="K266" s="253"/>
      <c r="L266" s="253"/>
      <c r="M266" s="258"/>
      <c r="N266" s="259"/>
      <c r="O266" s="260"/>
      <c r="P266" s="260"/>
      <c r="Q266" s="260"/>
      <c r="R266" s="260"/>
      <c r="S266" s="260"/>
      <c r="T266" s="260"/>
      <c r="U266" s="260"/>
      <c r="V266" s="260"/>
      <c r="W266" s="260"/>
      <c r="X266" s="260"/>
      <c r="Y266" s="261"/>
      <c r="Z266" s="14"/>
      <c r="AA266" s="14"/>
      <c r="AB266" s="14"/>
      <c r="AC266" s="14"/>
      <c r="AD266" s="14"/>
      <c r="AE266" s="14"/>
      <c r="AT266" s="262" t="s">
        <v>184</v>
      </c>
      <c r="AU266" s="262" t="s">
        <v>102</v>
      </c>
      <c r="AV266" s="14" t="s">
        <v>102</v>
      </c>
      <c r="AW266" s="14" t="s">
        <v>5</v>
      </c>
      <c r="AX266" s="14" t="s">
        <v>75</v>
      </c>
      <c r="AY266" s="262" t="s">
        <v>175</v>
      </c>
    </row>
    <row r="267" s="13" customFormat="1">
      <c r="A267" s="13"/>
      <c r="B267" s="242"/>
      <c r="C267" s="243"/>
      <c r="D267" s="237" t="s">
        <v>184</v>
      </c>
      <c r="E267" s="244" t="s">
        <v>1</v>
      </c>
      <c r="F267" s="245" t="s">
        <v>310</v>
      </c>
      <c r="G267" s="243"/>
      <c r="H267" s="244" t="s">
        <v>1</v>
      </c>
      <c r="I267" s="246"/>
      <c r="J267" s="246"/>
      <c r="K267" s="243"/>
      <c r="L267" s="243"/>
      <c r="M267" s="247"/>
      <c r="N267" s="248"/>
      <c r="O267" s="249"/>
      <c r="P267" s="249"/>
      <c r="Q267" s="249"/>
      <c r="R267" s="249"/>
      <c r="S267" s="249"/>
      <c r="T267" s="249"/>
      <c r="U267" s="249"/>
      <c r="V267" s="249"/>
      <c r="W267" s="249"/>
      <c r="X267" s="249"/>
      <c r="Y267" s="250"/>
      <c r="Z267" s="13"/>
      <c r="AA267" s="13"/>
      <c r="AB267" s="13"/>
      <c r="AC267" s="13"/>
      <c r="AD267" s="13"/>
      <c r="AE267" s="13"/>
      <c r="AT267" s="251" t="s">
        <v>184</v>
      </c>
      <c r="AU267" s="251" t="s">
        <v>102</v>
      </c>
      <c r="AV267" s="13" t="s">
        <v>82</v>
      </c>
      <c r="AW267" s="13" t="s">
        <v>5</v>
      </c>
      <c r="AX267" s="13" t="s">
        <v>75</v>
      </c>
      <c r="AY267" s="251" t="s">
        <v>175</v>
      </c>
    </row>
    <row r="268" s="14" customFormat="1">
      <c r="A268" s="14"/>
      <c r="B268" s="252"/>
      <c r="C268" s="253"/>
      <c r="D268" s="237" t="s">
        <v>184</v>
      </c>
      <c r="E268" s="254" t="s">
        <v>1</v>
      </c>
      <c r="F268" s="255" t="s">
        <v>311</v>
      </c>
      <c r="G268" s="253"/>
      <c r="H268" s="256">
        <v>0.30399999999999999</v>
      </c>
      <c r="I268" s="257"/>
      <c r="J268" s="257"/>
      <c r="K268" s="253"/>
      <c r="L268" s="253"/>
      <c r="M268" s="258"/>
      <c r="N268" s="259"/>
      <c r="O268" s="260"/>
      <c r="P268" s="260"/>
      <c r="Q268" s="260"/>
      <c r="R268" s="260"/>
      <c r="S268" s="260"/>
      <c r="T268" s="260"/>
      <c r="U268" s="260"/>
      <c r="V268" s="260"/>
      <c r="W268" s="260"/>
      <c r="X268" s="260"/>
      <c r="Y268" s="261"/>
      <c r="Z268" s="14"/>
      <c r="AA268" s="14"/>
      <c r="AB268" s="14"/>
      <c r="AC268" s="14"/>
      <c r="AD268" s="14"/>
      <c r="AE268" s="14"/>
      <c r="AT268" s="262" t="s">
        <v>184</v>
      </c>
      <c r="AU268" s="262" t="s">
        <v>102</v>
      </c>
      <c r="AV268" s="14" t="s">
        <v>102</v>
      </c>
      <c r="AW268" s="14" t="s">
        <v>5</v>
      </c>
      <c r="AX268" s="14" t="s">
        <v>75</v>
      </c>
      <c r="AY268" s="262" t="s">
        <v>175</v>
      </c>
    </row>
    <row r="269" s="13" customFormat="1">
      <c r="A269" s="13"/>
      <c r="B269" s="242"/>
      <c r="C269" s="243"/>
      <c r="D269" s="237" t="s">
        <v>184</v>
      </c>
      <c r="E269" s="244" t="s">
        <v>1</v>
      </c>
      <c r="F269" s="245" t="s">
        <v>312</v>
      </c>
      <c r="G269" s="243"/>
      <c r="H269" s="244" t="s">
        <v>1</v>
      </c>
      <c r="I269" s="246"/>
      <c r="J269" s="246"/>
      <c r="K269" s="243"/>
      <c r="L269" s="243"/>
      <c r="M269" s="247"/>
      <c r="N269" s="248"/>
      <c r="O269" s="249"/>
      <c r="P269" s="249"/>
      <c r="Q269" s="249"/>
      <c r="R269" s="249"/>
      <c r="S269" s="249"/>
      <c r="T269" s="249"/>
      <c r="U269" s="249"/>
      <c r="V269" s="249"/>
      <c r="W269" s="249"/>
      <c r="X269" s="249"/>
      <c r="Y269" s="250"/>
      <c r="Z269" s="13"/>
      <c r="AA269" s="13"/>
      <c r="AB269" s="13"/>
      <c r="AC269" s="13"/>
      <c r="AD269" s="13"/>
      <c r="AE269" s="13"/>
      <c r="AT269" s="251" t="s">
        <v>184</v>
      </c>
      <c r="AU269" s="251" t="s">
        <v>102</v>
      </c>
      <c r="AV269" s="13" t="s">
        <v>82</v>
      </c>
      <c r="AW269" s="13" t="s">
        <v>5</v>
      </c>
      <c r="AX269" s="13" t="s">
        <v>75</v>
      </c>
      <c r="AY269" s="251" t="s">
        <v>175</v>
      </c>
    </row>
    <row r="270" s="14" customFormat="1">
      <c r="A270" s="14"/>
      <c r="B270" s="252"/>
      <c r="C270" s="253"/>
      <c r="D270" s="237" t="s">
        <v>184</v>
      </c>
      <c r="E270" s="254" t="s">
        <v>1</v>
      </c>
      <c r="F270" s="255" t="s">
        <v>313</v>
      </c>
      <c r="G270" s="253"/>
      <c r="H270" s="256">
        <v>0.125</v>
      </c>
      <c r="I270" s="257"/>
      <c r="J270" s="257"/>
      <c r="K270" s="253"/>
      <c r="L270" s="253"/>
      <c r="M270" s="258"/>
      <c r="N270" s="259"/>
      <c r="O270" s="260"/>
      <c r="P270" s="260"/>
      <c r="Q270" s="260"/>
      <c r="R270" s="260"/>
      <c r="S270" s="260"/>
      <c r="T270" s="260"/>
      <c r="U270" s="260"/>
      <c r="V270" s="260"/>
      <c r="W270" s="260"/>
      <c r="X270" s="260"/>
      <c r="Y270" s="261"/>
      <c r="Z270" s="14"/>
      <c r="AA270" s="14"/>
      <c r="AB270" s="14"/>
      <c r="AC270" s="14"/>
      <c r="AD270" s="14"/>
      <c r="AE270" s="14"/>
      <c r="AT270" s="262" t="s">
        <v>184</v>
      </c>
      <c r="AU270" s="262" t="s">
        <v>102</v>
      </c>
      <c r="AV270" s="14" t="s">
        <v>102</v>
      </c>
      <c r="AW270" s="14" t="s">
        <v>5</v>
      </c>
      <c r="AX270" s="14" t="s">
        <v>75</v>
      </c>
      <c r="AY270" s="262" t="s">
        <v>175</v>
      </c>
    </row>
    <row r="271" s="15" customFormat="1">
      <c r="A271" s="15"/>
      <c r="B271" s="263"/>
      <c r="C271" s="264"/>
      <c r="D271" s="237" t="s">
        <v>184</v>
      </c>
      <c r="E271" s="265" t="s">
        <v>1</v>
      </c>
      <c r="F271" s="266" t="s">
        <v>189</v>
      </c>
      <c r="G271" s="264"/>
      <c r="H271" s="267">
        <v>0.60999999999999999</v>
      </c>
      <c r="I271" s="268"/>
      <c r="J271" s="268"/>
      <c r="K271" s="264"/>
      <c r="L271" s="264"/>
      <c r="M271" s="269"/>
      <c r="N271" s="270"/>
      <c r="O271" s="271"/>
      <c r="P271" s="271"/>
      <c r="Q271" s="271"/>
      <c r="R271" s="271"/>
      <c r="S271" s="271"/>
      <c r="T271" s="271"/>
      <c r="U271" s="271"/>
      <c r="V271" s="271"/>
      <c r="W271" s="271"/>
      <c r="X271" s="271"/>
      <c r="Y271" s="272"/>
      <c r="Z271" s="15"/>
      <c r="AA271" s="15"/>
      <c r="AB271" s="15"/>
      <c r="AC271" s="15"/>
      <c r="AD271" s="15"/>
      <c r="AE271" s="15"/>
      <c r="AT271" s="273" t="s">
        <v>184</v>
      </c>
      <c r="AU271" s="273" t="s">
        <v>102</v>
      </c>
      <c r="AV271" s="15" t="s">
        <v>181</v>
      </c>
      <c r="AW271" s="15" t="s">
        <v>5</v>
      </c>
      <c r="AX271" s="15" t="s">
        <v>82</v>
      </c>
      <c r="AY271" s="273" t="s">
        <v>175</v>
      </c>
    </row>
    <row r="272" s="2" customFormat="1" ht="16.5" customHeight="1">
      <c r="A272" s="39"/>
      <c r="B272" s="40"/>
      <c r="C272" s="274" t="s">
        <v>314</v>
      </c>
      <c r="D272" s="274" t="s">
        <v>315</v>
      </c>
      <c r="E272" s="275" t="s">
        <v>316</v>
      </c>
      <c r="F272" s="276" t="s">
        <v>317</v>
      </c>
      <c r="G272" s="277" t="s">
        <v>203</v>
      </c>
      <c r="H272" s="278">
        <v>0.65900000000000003</v>
      </c>
      <c r="I272" s="279"/>
      <c r="J272" s="280"/>
      <c r="K272" s="281">
        <f>ROUND(P272*H272,2)</f>
        <v>0</v>
      </c>
      <c r="L272" s="280"/>
      <c r="M272" s="282"/>
      <c r="N272" s="283" t="s">
        <v>1</v>
      </c>
      <c r="O272" s="231" t="s">
        <v>39</v>
      </c>
      <c r="P272" s="232">
        <f>I272+J272</f>
        <v>0</v>
      </c>
      <c r="Q272" s="232">
        <f>ROUND(I272*H272,2)</f>
        <v>0</v>
      </c>
      <c r="R272" s="232">
        <f>ROUND(J272*H272,2)</f>
        <v>0</v>
      </c>
      <c r="S272" s="92"/>
      <c r="T272" s="233">
        <f>S272*H272</f>
        <v>0</v>
      </c>
      <c r="U272" s="233">
        <v>0</v>
      </c>
      <c r="V272" s="233">
        <f>U272*H272</f>
        <v>0</v>
      </c>
      <c r="W272" s="233">
        <v>0</v>
      </c>
      <c r="X272" s="233">
        <f>W272*H272</f>
        <v>0</v>
      </c>
      <c r="Y272" s="234" t="s">
        <v>1</v>
      </c>
      <c r="Z272" s="39"/>
      <c r="AA272" s="39"/>
      <c r="AB272" s="39"/>
      <c r="AC272" s="39"/>
      <c r="AD272" s="39"/>
      <c r="AE272" s="39"/>
      <c r="AR272" s="235" t="s">
        <v>204</v>
      </c>
      <c r="AT272" s="235" t="s">
        <v>315</v>
      </c>
      <c r="AU272" s="235" t="s">
        <v>102</v>
      </c>
      <c r="AY272" s="18" t="s">
        <v>175</v>
      </c>
      <c r="BE272" s="236">
        <f>IF(O272="základní",K272,0)</f>
        <v>0</v>
      </c>
      <c r="BF272" s="236">
        <f>IF(O272="snížená",K272,0)</f>
        <v>0</v>
      </c>
      <c r="BG272" s="236">
        <f>IF(O272="zákl. přenesená",K272,0)</f>
        <v>0</v>
      </c>
      <c r="BH272" s="236">
        <f>IF(O272="sníž. přenesená",K272,0)</f>
        <v>0</v>
      </c>
      <c r="BI272" s="236">
        <f>IF(O272="nulová",K272,0)</f>
        <v>0</v>
      </c>
      <c r="BJ272" s="18" t="s">
        <v>102</v>
      </c>
      <c r="BK272" s="236">
        <f>ROUND(P272*H272,2)</f>
        <v>0</v>
      </c>
      <c r="BL272" s="18" t="s">
        <v>181</v>
      </c>
      <c r="BM272" s="235" t="s">
        <v>318</v>
      </c>
    </row>
    <row r="273" s="14" customFormat="1">
      <c r="A273" s="14"/>
      <c r="B273" s="252"/>
      <c r="C273" s="253"/>
      <c r="D273" s="237" t="s">
        <v>184</v>
      </c>
      <c r="E273" s="254" t="s">
        <v>1</v>
      </c>
      <c r="F273" s="255" t="s">
        <v>319</v>
      </c>
      <c r="G273" s="253"/>
      <c r="H273" s="256">
        <v>0.65900000000000003</v>
      </c>
      <c r="I273" s="257"/>
      <c r="J273" s="257"/>
      <c r="K273" s="253"/>
      <c r="L273" s="253"/>
      <c r="M273" s="258"/>
      <c r="N273" s="259"/>
      <c r="O273" s="260"/>
      <c r="P273" s="260"/>
      <c r="Q273" s="260"/>
      <c r="R273" s="260"/>
      <c r="S273" s="260"/>
      <c r="T273" s="260"/>
      <c r="U273" s="260"/>
      <c r="V273" s="260"/>
      <c r="W273" s="260"/>
      <c r="X273" s="260"/>
      <c r="Y273" s="261"/>
      <c r="Z273" s="14"/>
      <c r="AA273" s="14"/>
      <c r="AB273" s="14"/>
      <c r="AC273" s="14"/>
      <c r="AD273" s="14"/>
      <c r="AE273" s="14"/>
      <c r="AT273" s="262" t="s">
        <v>184</v>
      </c>
      <c r="AU273" s="262" t="s">
        <v>102</v>
      </c>
      <c r="AV273" s="14" t="s">
        <v>102</v>
      </c>
      <c r="AW273" s="14" t="s">
        <v>5</v>
      </c>
      <c r="AX273" s="14" t="s">
        <v>75</v>
      </c>
      <c r="AY273" s="262" t="s">
        <v>175</v>
      </c>
    </row>
    <row r="274" s="15" customFormat="1">
      <c r="A274" s="15"/>
      <c r="B274" s="263"/>
      <c r="C274" s="264"/>
      <c r="D274" s="237" t="s">
        <v>184</v>
      </c>
      <c r="E274" s="265" t="s">
        <v>1</v>
      </c>
      <c r="F274" s="266" t="s">
        <v>189</v>
      </c>
      <c r="G274" s="264"/>
      <c r="H274" s="267">
        <v>0.65900000000000003</v>
      </c>
      <c r="I274" s="268"/>
      <c r="J274" s="268"/>
      <c r="K274" s="264"/>
      <c r="L274" s="264"/>
      <c r="M274" s="269"/>
      <c r="N274" s="270"/>
      <c r="O274" s="271"/>
      <c r="P274" s="271"/>
      <c r="Q274" s="271"/>
      <c r="R274" s="271"/>
      <c r="S274" s="271"/>
      <c r="T274" s="271"/>
      <c r="U274" s="271"/>
      <c r="V274" s="271"/>
      <c r="W274" s="271"/>
      <c r="X274" s="271"/>
      <c r="Y274" s="272"/>
      <c r="Z274" s="15"/>
      <c r="AA274" s="15"/>
      <c r="AB274" s="15"/>
      <c r="AC274" s="15"/>
      <c r="AD274" s="15"/>
      <c r="AE274" s="15"/>
      <c r="AT274" s="273" t="s">
        <v>184</v>
      </c>
      <c r="AU274" s="273" t="s">
        <v>102</v>
      </c>
      <c r="AV274" s="15" t="s">
        <v>181</v>
      </c>
      <c r="AW274" s="15" t="s">
        <v>5</v>
      </c>
      <c r="AX274" s="15" t="s">
        <v>82</v>
      </c>
      <c r="AY274" s="273" t="s">
        <v>175</v>
      </c>
    </row>
    <row r="275" s="2" customFormat="1" ht="37.8" customHeight="1">
      <c r="A275" s="39"/>
      <c r="B275" s="40"/>
      <c r="C275" s="222" t="s">
        <v>250</v>
      </c>
      <c r="D275" s="222" t="s">
        <v>177</v>
      </c>
      <c r="E275" s="223" t="s">
        <v>320</v>
      </c>
      <c r="F275" s="224" t="s">
        <v>321</v>
      </c>
      <c r="G275" s="225" t="s">
        <v>203</v>
      </c>
      <c r="H275" s="226">
        <v>0.25600000000000001</v>
      </c>
      <c r="I275" s="227"/>
      <c r="J275" s="227"/>
      <c r="K275" s="228">
        <f>ROUND(P275*H275,2)</f>
        <v>0</v>
      </c>
      <c r="L275" s="229"/>
      <c r="M275" s="45"/>
      <c r="N275" s="230" t="s">
        <v>1</v>
      </c>
      <c r="O275" s="231" t="s">
        <v>39</v>
      </c>
      <c r="P275" s="232">
        <f>I275+J275</f>
        <v>0</v>
      </c>
      <c r="Q275" s="232">
        <f>ROUND(I275*H275,2)</f>
        <v>0</v>
      </c>
      <c r="R275" s="232">
        <f>ROUND(J275*H275,2)</f>
        <v>0</v>
      </c>
      <c r="S275" s="92"/>
      <c r="T275" s="233">
        <f>S275*H275</f>
        <v>0</v>
      </c>
      <c r="U275" s="233">
        <v>0</v>
      </c>
      <c r="V275" s="233">
        <f>U275*H275</f>
        <v>0</v>
      </c>
      <c r="W275" s="233">
        <v>0</v>
      </c>
      <c r="X275" s="233">
        <f>W275*H275</f>
        <v>0</v>
      </c>
      <c r="Y275" s="234" t="s">
        <v>1</v>
      </c>
      <c r="Z275" s="39"/>
      <c r="AA275" s="39"/>
      <c r="AB275" s="39"/>
      <c r="AC275" s="39"/>
      <c r="AD275" s="39"/>
      <c r="AE275" s="39"/>
      <c r="AR275" s="235" t="s">
        <v>181</v>
      </c>
      <c r="AT275" s="235" t="s">
        <v>177</v>
      </c>
      <c r="AU275" s="235" t="s">
        <v>102</v>
      </c>
      <c r="AY275" s="18" t="s">
        <v>175</v>
      </c>
      <c r="BE275" s="236">
        <f>IF(O275="základní",K275,0)</f>
        <v>0</v>
      </c>
      <c r="BF275" s="236">
        <f>IF(O275="snížená",K275,0)</f>
        <v>0</v>
      </c>
      <c r="BG275" s="236">
        <f>IF(O275="zákl. přenesená",K275,0)</f>
        <v>0</v>
      </c>
      <c r="BH275" s="236">
        <f>IF(O275="sníž. přenesená",K275,0)</f>
        <v>0</v>
      </c>
      <c r="BI275" s="236">
        <f>IF(O275="nulová",K275,0)</f>
        <v>0</v>
      </c>
      <c r="BJ275" s="18" t="s">
        <v>102</v>
      </c>
      <c r="BK275" s="236">
        <f>ROUND(P275*H275,2)</f>
        <v>0</v>
      </c>
      <c r="BL275" s="18" t="s">
        <v>181</v>
      </c>
      <c r="BM275" s="235" t="s">
        <v>322</v>
      </c>
    </row>
    <row r="276" s="2" customFormat="1">
      <c r="A276" s="39"/>
      <c r="B276" s="40"/>
      <c r="C276" s="41"/>
      <c r="D276" s="237" t="s">
        <v>182</v>
      </c>
      <c r="E276" s="41"/>
      <c r="F276" s="238" t="s">
        <v>306</v>
      </c>
      <c r="G276" s="41"/>
      <c r="H276" s="41"/>
      <c r="I276" s="239"/>
      <c r="J276" s="239"/>
      <c r="K276" s="41"/>
      <c r="L276" s="41"/>
      <c r="M276" s="45"/>
      <c r="N276" s="240"/>
      <c r="O276" s="241"/>
      <c r="P276" s="92"/>
      <c r="Q276" s="92"/>
      <c r="R276" s="92"/>
      <c r="S276" s="92"/>
      <c r="T276" s="92"/>
      <c r="U276" s="92"/>
      <c r="V276" s="92"/>
      <c r="W276" s="92"/>
      <c r="X276" s="92"/>
      <c r="Y276" s="93"/>
      <c r="Z276" s="39"/>
      <c r="AA276" s="39"/>
      <c r="AB276" s="39"/>
      <c r="AC276" s="39"/>
      <c r="AD276" s="39"/>
      <c r="AE276" s="39"/>
      <c r="AT276" s="18" t="s">
        <v>182</v>
      </c>
      <c r="AU276" s="18" t="s">
        <v>102</v>
      </c>
    </row>
    <row r="277" s="13" customFormat="1">
      <c r="A277" s="13"/>
      <c r="B277" s="242"/>
      <c r="C277" s="243"/>
      <c r="D277" s="237" t="s">
        <v>184</v>
      </c>
      <c r="E277" s="244" t="s">
        <v>1</v>
      </c>
      <c r="F277" s="245" t="s">
        <v>222</v>
      </c>
      <c r="G277" s="243"/>
      <c r="H277" s="244" t="s">
        <v>1</v>
      </c>
      <c r="I277" s="246"/>
      <c r="J277" s="246"/>
      <c r="K277" s="243"/>
      <c r="L277" s="243"/>
      <c r="M277" s="247"/>
      <c r="N277" s="248"/>
      <c r="O277" s="249"/>
      <c r="P277" s="249"/>
      <c r="Q277" s="249"/>
      <c r="R277" s="249"/>
      <c r="S277" s="249"/>
      <c r="T277" s="249"/>
      <c r="U277" s="249"/>
      <c r="V277" s="249"/>
      <c r="W277" s="249"/>
      <c r="X277" s="249"/>
      <c r="Y277" s="250"/>
      <c r="Z277" s="13"/>
      <c r="AA277" s="13"/>
      <c r="AB277" s="13"/>
      <c r="AC277" s="13"/>
      <c r="AD277" s="13"/>
      <c r="AE277" s="13"/>
      <c r="AT277" s="251" t="s">
        <v>184</v>
      </c>
      <c r="AU277" s="251" t="s">
        <v>102</v>
      </c>
      <c r="AV277" s="13" t="s">
        <v>82</v>
      </c>
      <c r="AW277" s="13" t="s">
        <v>5</v>
      </c>
      <c r="AX277" s="13" t="s">
        <v>75</v>
      </c>
      <c r="AY277" s="251" t="s">
        <v>175</v>
      </c>
    </row>
    <row r="278" s="13" customFormat="1">
      <c r="A278" s="13"/>
      <c r="B278" s="242"/>
      <c r="C278" s="243"/>
      <c r="D278" s="237" t="s">
        <v>184</v>
      </c>
      <c r="E278" s="244" t="s">
        <v>1</v>
      </c>
      <c r="F278" s="245" t="s">
        <v>307</v>
      </c>
      <c r="G278" s="243"/>
      <c r="H278" s="244" t="s">
        <v>1</v>
      </c>
      <c r="I278" s="246"/>
      <c r="J278" s="246"/>
      <c r="K278" s="243"/>
      <c r="L278" s="243"/>
      <c r="M278" s="247"/>
      <c r="N278" s="248"/>
      <c r="O278" s="249"/>
      <c r="P278" s="249"/>
      <c r="Q278" s="249"/>
      <c r="R278" s="249"/>
      <c r="S278" s="249"/>
      <c r="T278" s="249"/>
      <c r="U278" s="249"/>
      <c r="V278" s="249"/>
      <c r="W278" s="249"/>
      <c r="X278" s="249"/>
      <c r="Y278" s="250"/>
      <c r="Z278" s="13"/>
      <c r="AA278" s="13"/>
      <c r="AB278" s="13"/>
      <c r="AC278" s="13"/>
      <c r="AD278" s="13"/>
      <c r="AE278" s="13"/>
      <c r="AT278" s="251" t="s">
        <v>184</v>
      </c>
      <c r="AU278" s="251" t="s">
        <v>102</v>
      </c>
      <c r="AV278" s="13" t="s">
        <v>82</v>
      </c>
      <c r="AW278" s="13" t="s">
        <v>5</v>
      </c>
      <c r="AX278" s="13" t="s">
        <v>75</v>
      </c>
      <c r="AY278" s="251" t="s">
        <v>175</v>
      </c>
    </row>
    <row r="279" s="13" customFormat="1">
      <c r="A279" s="13"/>
      <c r="B279" s="242"/>
      <c r="C279" s="243"/>
      <c r="D279" s="237" t="s">
        <v>184</v>
      </c>
      <c r="E279" s="244" t="s">
        <v>1</v>
      </c>
      <c r="F279" s="245" t="s">
        <v>323</v>
      </c>
      <c r="G279" s="243"/>
      <c r="H279" s="244" t="s">
        <v>1</v>
      </c>
      <c r="I279" s="246"/>
      <c r="J279" s="246"/>
      <c r="K279" s="243"/>
      <c r="L279" s="243"/>
      <c r="M279" s="247"/>
      <c r="N279" s="248"/>
      <c r="O279" s="249"/>
      <c r="P279" s="249"/>
      <c r="Q279" s="249"/>
      <c r="R279" s="249"/>
      <c r="S279" s="249"/>
      <c r="T279" s="249"/>
      <c r="U279" s="249"/>
      <c r="V279" s="249"/>
      <c r="W279" s="249"/>
      <c r="X279" s="249"/>
      <c r="Y279" s="250"/>
      <c r="Z279" s="13"/>
      <c r="AA279" s="13"/>
      <c r="AB279" s="13"/>
      <c r="AC279" s="13"/>
      <c r="AD279" s="13"/>
      <c r="AE279" s="13"/>
      <c r="AT279" s="251" t="s">
        <v>184</v>
      </c>
      <c r="AU279" s="251" t="s">
        <v>102</v>
      </c>
      <c r="AV279" s="13" t="s">
        <v>82</v>
      </c>
      <c r="AW279" s="13" t="s">
        <v>5</v>
      </c>
      <c r="AX279" s="13" t="s">
        <v>75</v>
      </c>
      <c r="AY279" s="251" t="s">
        <v>175</v>
      </c>
    </row>
    <row r="280" s="14" customFormat="1">
      <c r="A280" s="14"/>
      <c r="B280" s="252"/>
      <c r="C280" s="253"/>
      <c r="D280" s="237" t="s">
        <v>184</v>
      </c>
      <c r="E280" s="254" t="s">
        <v>1</v>
      </c>
      <c r="F280" s="255" t="s">
        <v>324</v>
      </c>
      <c r="G280" s="253"/>
      <c r="H280" s="256">
        <v>0.25600000000000001</v>
      </c>
      <c r="I280" s="257"/>
      <c r="J280" s="257"/>
      <c r="K280" s="253"/>
      <c r="L280" s="253"/>
      <c r="M280" s="258"/>
      <c r="N280" s="259"/>
      <c r="O280" s="260"/>
      <c r="P280" s="260"/>
      <c r="Q280" s="260"/>
      <c r="R280" s="260"/>
      <c r="S280" s="260"/>
      <c r="T280" s="260"/>
      <c r="U280" s="260"/>
      <c r="V280" s="260"/>
      <c r="W280" s="260"/>
      <c r="X280" s="260"/>
      <c r="Y280" s="261"/>
      <c r="Z280" s="14"/>
      <c r="AA280" s="14"/>
      <c r="AB280" s="14"/>
      <c r="AC280" s="14"/>
      <c r="AD280" s="14"/>
      <c r="AE280" s="14"/>
      <c r="AT280" s="262" t="s">
        <v>184</v>
      </c>
      <c r="AU280" s="262" t="s">
        <v>102</v>
      </c>
      <c r="AV280" s="14" t="s">
        <v>102</v>
      </c>
      <c r="AW280" s="14" t="s">
        <v>5</v>
      </c>
      <c r="AX280" s="14" t="s">
        <v>75</v>
      </c>
      <c r="AY280" s="262" t="s">
        <v>175</v>
      </c>
    </row>
    <row r="281" s="15" customFormat="1">
      <c r="A281" s="15"/>
      <c r="B281" s="263"/>
      <c r="C281" s="264"/>
      <c r="D281" s="237" t="s">
        <v>184</v>
      </c>
      <c r="E281" s="265" t="s">
        <v>1</v>
      </c>
      <c r="F281" s="266" t="s">
        <v>189</v>
      </c>
      <c r="G281" s="264"/>
      <c r="H281" s="267">
        <v>0.25600000000000001</v>
      </c>
      <c r="I281" s="268"/>
      <c r="J281" s="268"/>
      <c r="K281" s="264"/>
      <c r="L281" s="264"/>
      <c r="M281" s="269"/>
      <c r="N281" s="270"/>
      <c r="O281" s="271"/>
      <c r="P281" s="271"/>
      <c r="Q281" s="271"/>
      <c r="R281" s="271"/>
      <c r="S281" s="271"/>
      <c r="T281" s="271"/>
      <c r="U281" s="271"/>
      <c r="V281" s="271"/>
      <c r="W281" s="271"/>
      <c r="X281" s="271"/>
      <c r="Y281" s="272"/>
      <c r="Z281" s="15"/>
      <c r="AA281" s="15"/>
      <c r="AB281" s="15"/>
      <c r="AC281" s="15"/>
      <c r="AD281" s="15"/>
      <c r="AE281" s="15"/>
      <c r="AT281" s="273" t="s">
        <v>184</v>
      </c>
      <c r="AU281" s="273" t="s">
        <v>102</v>
      </c>
      <c r="AV281" s="15" t="s">
        <v>181</v>
      </c>
      <c r="AW281" s="15" t="s">
        <v>5</v>
      </c>
      <c r="AX281" s="15" t="s">
        <v>82</v>
      </c>
      <c r="AY281" s="273" t="s">
        <v>175</v>
      </c>
    </row>
    <row r="282" s="2" customFormat="1" ht="16.5" customHeight="1">
      <c r="A282" s="39"/>
      <c r="B282" s="40"/>
      <c r="C282" s="274" t="s">
        <v>325</v>
      </c>
      <c r="D282" s="274" t="s">
        <v>315</v>
      </c>
      <c r="E282" s="275" t="s">
        <v>326</v>
      </c>
      <c r="F282" s="276" t="s">
        <v>327</v>
      </c>
      <c r="G282" s="277" t="s">
        <v>203</v>
      </c>
      <c r="H282" s="278">
        <v>0.27600000000000002</v>
      </c>
      <c r="I282" s="279"/>
      <c r="J282" s="280"/>
      <c r="K282" s="281">
        <f>ROUND(P282*H282,2)</f>
        <v>0</v>
      </c>
      <c r="L282" s="280"/>
      <c r="M282" s="282"/>
      <c r="N282" s="283" t="s">
        <v>1</v>
      </c>
      <c r="O282" s="231" t="s">
        <v>39</v>
      </c>
      <c r="P282" s="232">
        <f>I282+J282</f>
        <v>0</v>
      </c>
      <c r="Q282" s="232">
        <f>ROUND(I282*H282,2)</f>
        <v>0</v>
      </c>
      <c r="R282" s="232">
        <f>ROUND(J282*H282,2)</f>
        <v>0</v>
      </c>
      <c r="S282" s="92"/>
      <c r="T282" s="233">
        <f>S282*H282</f>
        <v>0</v>
      </c>
      <c r="U282" s="233">
        <v>0</v>
      </c>
      <c r="V282" s="233">
        <f>U282*H282</f>
        <v>0</v>
      </c>
      <c r="W282" s="233">
        <v>0</v>
      </c>
      <c r="X282" s="233">
        <f>W282*H282</f>
        <v>0</v>
      </c>
      <c r="Y282" s="234" t="s">
        <v>1</v>
      </c>
      <c r="Z282" s="39"/>
      <c r="AA282" s="39"/>
      <c r="AB282" s="39"/>
      <c r="AC282" s="39"/>
      <c r="AD282" s="39"/>
      <c r="AE282" s="39"/>
      <c r="AR282" s="235" t="s">
        <v>204</v>
      </c>
      <c r="AT282" s="235" t="s">
        <v>315</v>
      </c>
      <c r="AU282" s="235" t="s">
        <v>102</v>
      </c>
      <c r="AY282" s="18" t="s">
        <v>175</v>
      </c>
      <c r="BE282" s="236">
        <f>IF(O282="základní",K282,0)</f>
        <v>0</v>
      </c>
      <c r="BF282" s="236">
        <f>IF(O282="snížená",K282,0)</f>
        <v>0</v>
      </c>
      <c r="BG282" s="236">
        <f>IF(O282="zákl. přenesená",K282,0)</f>
        <v>0</v>
      </c>
      <c r="BH282" s="236">
        <f>IF(O282="sníž. přenesená",K282,0)</f>
        <v>0</v>
      </c>
      <c r="BI282" s="236">
        <f>IF(O282="nulová",K282,0)</f>
        <v>0</v>
      </c>
      <c r="BJ282" s="18" t="s">
        <v>102</v>
      </c>
      <c r="BK282" s="236">
        <f>ROUND(P282*H282,2)</f>
        <v>0</v>
      </c>
      <c r="BL282" s="18" t="s">
        <v>181</v>
      </c>
      <c r="BM282" s="235" t="s">
        <v>328</v>
      </c>
    </row>
    <row r="283" s="14" customFormat="1">
      <c r="A283" s="14"/>
      <c r="B283" s="252"/>
      <c r="C283" s="253"/>
      <c r="D283" s="237" t="s">
        <v>184</v>
      </c>
      <c r="E283" s="254" t="s">
        <v>1</v>
      </c>
      <c r="F283" s="255" t="s">
        <v>329</v>
      </c>
      <c r="G283" s="253"/>
      <c r="H283" s="256">
        <v>0.27600000000000002</v>
      </c>
      <c r="I283" s="257"/>
      <c r="J283" s="257"/>
      <c r="K283" s="253"/>
      <c r="L283" s="253"/>
      <c r="M283" s="258"/>
      <c r="N283" s="259"/>
      <c r="O283" s="260"/>
      <c r="P283" s="260"/>
      <c r="Q283" s="260"/>
      <c r="R283" s="260"/>
      <c r="S283" s="260"/>
      <c r="T283" s="260"/>
      <c r="U283" s="260"/>
      <c r="V283" s="260"/>
      <c r="W283" s="260"/>
      <c r="X283" s="260"/>
      <c r="Y283" s="261"/>
      <c r="Z283" s="14"/>
      <c r="AA283" s="14"/>
      <c r="AB283" s="14"/>
      <c r="AC283" s="14"/>
      <c r="AD283" s="14"/>
      <c r="AE283" s="14"/>
      <c r="AT283" s="262" t="s">
        <v>184</v>
      </c>
      <c r="AU283" s="262" t="s">
        <v>102</v>
      </c>
      <c r="AV283" s="14" t="s">
        <v>102</v>
      </c>
      <c r="AW283" s="14" t="s">
        <v>5</v>
      </c>
      <c r="AX283" s="14" t="s">
        <v>75</v>
      </c>
      <c r="AY283" s="262" t="s">
        <v>175</v>
      </c>
    </row>
    <row r="284" s="15" customFormat="1">
      <c r="A284" s="15"/>
      <c r="B284" s="263"/>
      <c r="C284" s="264"/>
      <c r="D284" s="237" t="s">
        <v>184</v>
      </c>
      <c r="E284" s="265" t="s">
        <v>1</v>
      </c>
      <c r="F284" s="266" t="s">
        <v>189</v>
      </c>
      <c r="G284" s="264"/>
      <c r="H284" s="267">
        <v>0.27600000000000002</v>
      </c>
      <c r="I284" s="268"/>
      <c r="J284" s="268"/>
      <c r="K284" s="264"/>
      <c r="L284" s="264"/>
      <c r="M284" s="269"/>
      <c r="N284" s="270"/>
      <c r="O284" s="271"/>
      <c r="P284" s="271"/>
      <c r="Q284" s="271"/>
      <c r="R284" s="271"/>
      <c r="S284" s="271"/>
      <c r="T284" s="271"/>
      <c r="U284" s="271"/>
      <c r="V284" s="271"/>
      <c r="W284" s="271"/>
      <c r="X284" s="271"/>
      <c r="Y284" s="272"/>
      <c r="Z284" s="15"/>
      <c r="AA284" s="15"/>
      <c r="AB284" s="15"/>
      <c r="AC284" s="15"/>
      <c r="AD284" s="15"/>
      <c r="AE284" s="15"/>
      <c r="AT284" s="273" t="s">
        <v>184</v>
      </c>
      <c r="AU284" s="273" t="s">
        <v>102</v>
      </c>
      <c r="AV284" s="15" t="s">
        <v>181</v>
      </c>
      <c r="AW284" s="15" t="s">
        <v>5</v>
      </c>
      <c r="AX284" s="15" t="s">
        <v>82</v>
      </c>
      <c r="AY284" s="273" t="s">
        <v>175</v>
      </c>
    </row>
    <row r="285" s="2" customFormat="1" ht="37.8" customHeight="1">
      <c r="A285" s="39"/>
      <c r="B285" s="40"/>
      <c r="C285" s="222" t="s">
        <v>255</v>
      </c>
      <c r="D285" s="222" t="s">
        <v>177</v>
      </c>
      <c r="E285" s="223" t="s">
        <v>330</v>
      </c>
      <c r="F285" s="224" t="s">
        <v>331</v>
      </c>
      <c r="G285" s="225" t="s">
        <v>180</v>
      </c>
      <c r="H285" s="226">
        <v>0.18099999999999999</v>
      </c>
      <c r="I285" s="227"/>
      <c r="J285" s="227"/>
      <c r="K285" s="228">
        <f>ROUND(P285*H285,2)</f>
        <v>0</v>
      </c>
      <c r="L285" s="229"/>
      <c r="M285" s="45"/>
      <c r="N285" s="230" t="s">
        <v>1</v>
      </c>
      <c r="O285" s="231" t="s">
        <v>39</v>
      </c>
      <c r="P285" s="232">
        <f>I285+J285</f>
        <v>0</v>
      </c>
      <c r="Q285" s="232">
        <f>ROUND(I285*H285,2)</f>
        <v>0</v>
      </c>
      <c r="R285" s="232">
        <f>ROUND(J285*H285,2)</f>
        <v>0</v>
      </c>
      <c r="S285" s="92"/>
      <c r="T285" s="233">
        <f>S285*H285</f>
        <v>0</v>
      </c>
      <c r="U285" s="233">
        <v>0</v>
      </c>
      <c r="V285" s="233">
        <f>U285*H285</f>
        <v>0</v>
      </c>
      <c r="W285" s="233">
        <v>0</v>
      </c>
      <c r="X285" s="233">
        <f>W285*H285</f>
        <v>0</v>
      </c>
      <c r="Y285" s="234" t="s">
        <v>1</v>
      </c>
      <c r="Z285" s="39"/>
      <c r="AA285" s="39"/>
      <c r="AB285" s="39"/>
      <c r="AC285" s="39"/>
      <c r="AD285" s="39"/>
      <c r="AE285" s="39"/>
      <c r="AR285" s="235" t="s">
        <v>181</v>
      </c>
      <c r="AT285" s="235" t="s">
        <v>177</v>
      </c>
      <c r="AU285" s="235" t="s">
        <v>102</v>
      </c>
      <c r="AY285" s="18" t="s">
        <v>175</v>
      </c>
      <c r="BE285" s="236">
        <f>IF(O285="základní",K285,0)</f>
        <v>0</v>
      </c>
      <c r="BF285" s="236">
        <f>IF(O285="snížená",K285,0)</f>
        <v>0</v>
      </c>
      <c r="BG285" s="236">
        <f>IF(O285="zákl. přenesená",K285,0)</f>
        <v>0</v>
      </c>
      <c r="BH285" s="236">
        <f>IF(O285="sníž. přenesená",K285,0)</f>
        <v>0</v>
      </c>
      <c r="BI285" s="236">
        <f>IF(O285="nulová",K285,0)</f>
        <v>0</v>
      </c>
      <c r="BJ285" s="18" t="s">
        <v>102</v>
      </c>
      <c r="BK285" s="236">
        <f>ROUND(P285*H285,2)</f>
        <v>0</v>
      </c>
      <c r="BL285" s="18" t="s">
        <v>181</v>
      </c>
      <c r="BM285" s="235" t="s">
        <v>332</v>
      </c>
    </row>
    <row r="286" s="2" customFormat="1">
      <c r="A286" s="39"/>
      <c r="B286" s="40"/>
      <c r="C286" s="41"/>
      <c r="D286" s="237" t="s">
        <v>182</v>
      </c>
      <c r="E286" s="41"/>
      <c r="F286" s="238" t="s">
        <v>333</v>
      </c>
      <c r="G286" s="41"/>
      <c r="H286" s="41"/>
      <c r="I286" s="239"/>
      <c r="J286" s="239"/>
      <c r="K286" s="41"/>
      <c r="L286" s="41"/>
      <c r="M286" s="45"/>
      <c r="N286" s="240"/>
      <c r="O286" s="241"/>
      <c r="P286" s="92"/>
      <c r="Q286" s="92"/>
      <c r="R286" s="92"/>
      <c r="S286" s="92"/>
      <c r="T286" s="92"/>
      <c r="U286" s="92"/>
      <c r="V286" s="92"/>
      <c r="W286" s="92"/>
      <c r="X286" s="92"/>
      <c r="Y286" s="93"/>
      <c r="Z286" s="39"/>
      <c r="AA286" s="39"/>
      <c r="AB286" s="39"/>
      <c r="AC286" s="39"/>
      <c r="AD286" s="39"/>
      <c r="AE286" s="39"/>
      <c r="AT286" s="18" t="s">
        <v>182</v>
      </c>
      <c r="AU286" s="18" t="s">
        <v>102</v>
      </c>
    </row>
    <row r="287" s="13" customFormat="1">
      <c r="A287" s="13"/>
      <c r="B287" s="242"/>
      <c r="C287" s="243"/>
      <c r="D287" s="237" t="s">
        <v>184</v>
      </c>
      <c r="E287" s="244" t="s">
        <v>1</v>
      </c>
      <c r="F287" s="245" t="s">
        <v>222</v>
      </c>
      <c r="G287" s="243"/>
      <c r="H287" s="244" t="s">
        <v>1</v>
      </c>
      <c r="I287" s="246"/>
      <c r="J287" s="246"/>
      <c r="K287" s="243"/>
      <c r="L287" s="243"/>
      <c r="M287" s="247"/>
      <c r="N287" s="248"/>
      <c r="O287" s="249"/>
      <c r="P287" s="249"/>
      <c r="Q287" s="249"/>
      <c r="R287" s="249"/>
      <c r="S287" s="249"/>
      <c r="T287" s="249"/>
      <c r="U287" s="249"/>
      <c r="V287" s="249"/>
      <c r="W287" s="249"/>
      <c r="X287" s="249"/>
      <c r="Y287" s="250"/>
      <c r="Z287" s="13"/>
      <c r="AA287" s="13"/>
      <c r="AB287" s="13"/>
      <c r="AC287" s="13"/>
      <c r="AD287" s="13"/>
      <c r="AE287" s="13"/>
      <c r="AT287" s="251" t="s">
        <v>184</v>
      </c>
      <c r="AU287" s="251" t="s">
        <v>102</v>
      </c>
      <c r="AV287" s="13" t="s">
        <v>82</v>
      </c>
      <c r="AW287" s="13" t="s">
        <v>5</v>
      </c>
      <c r="AX287" s="13" t="s">
        <v>75</v>
      </c>
      <c r="AY287" s="251" t="s">
        <v>175</v>
      </c>
    </row>
    <row r="288" s="14" customFormat="1">
      <c r="A288" s="14"/>
      <c r="B288" s="252"/>
      <c r="C288" s="253"/>
      <c r="D288" s="237" t="s">
        <v>184</v>
      </c>
      <c r="E288" s="254" t="s">
        <v>1</v>
      </c>
      <c r="F288" s="255" t="s">
        <v>334</v>
      </c>
      <c r="G288" s="253"/>
      <c r="H288" s="256">
        <v>0.18099999999999999</v>
      </c>
      <c r="I288" s="257"/>
      <c r="J288" s="257"/>
      <c r="K288" s="253"/>
      <c r="L288" s="253"/>
      <c r="M288" s="258"/>
      <c r="N288" s="259"/>
      <c r="O288" s="260"/>
      <c r="P288" s="260"/>
      <c r="Q288" s="260"/>
      <c r="R288" s="260"/>
      <c r="S288" s="260"/>
      <c r="T288" s="260"/>
      <c r="U288" s="260"/>
      <c r="V288" s="260"/>
      <c r="W288" s="260"/>
      <c r="X288" s="260"/>
      <c r="Y288" s="261"/>
      <c r="Z288" s="14"/>
      <c r="AA288" s="14"/>
      <c r="AB288" s="14"/>
      <c r="AC288" s="14"/>
      <c r="AD288" s="14"/>
      <c r="AE288" s="14"/>
      <c r="AT288" s="262" t="s">
        <v>184</v>
      </c>
      <c r="AU288" s="262" t="s">
        <v>102</v>
      </c>
      <c r="AV288" s="14" t="s">
        <v>102</v>
      </c>
      <c r="AW288" s="14" t="s">
        <v>5</v>
      </c>
      <c r="AX288" s="14" t="s">
        <v>75</v>
      </c>
      <c r="AY288" s="262" t="s">
        <v>175</v>
      </c>
    </row>
    <row r="289" s="15" customFormat="1">
      <c r="A289" s="15"/>
      <c r="B289" s="263"/>
      <c r="C289" s="264"/>
      <c r="D289" s="237" t="s">
        <v>184</v>
      </c>
      <c r="E289" s="265" t="s">
        <v>1</v>
      </c>
      <c r="F289" s="266" t="s">
        <v>189</v>
      </c>
      <c r="G289" s="264"/>
      <c r="H289" s="267">
        <v>0.18099999999999999</v>
      </c>
      <c r="I289" s="268"/>
      <c r="J289" s="268"/>
      <c r="K289" s="264"/>
      <c r="L289" s="264"/>
      <c r="M289" s="269"/>
      <c r="N289" s="270"/>
      <c r="O289" s="271"/>
      <c r="P289" s="271"/>
      <c r="Q289" s="271"/>
      <c r="R289" s="271"/>
      <c r="S289" s="271"/>
      <c r="T289" s="271"/>
      <c r="U289" s="271"/>
      <c r="V289" s="271"/>
      <c r="W289" s="271"/>
      <c r="X289" s="271"/>
      <c r="Y289" s="272"/>
      <c r="Z289" s="15"/>
      <c r="AA289" s="15"/>
      <c r="AB289" s="15"/>
      <c r="AC289" s="15"/>
      <c r="AD289" s="15"/>
      <c r="AE289" s="15"/>
      <c r="AT289" s="273" t="s">
        <v>184</v>
      </c>
      <c r="AU289" s="273" t="s">
        <v>102</v>
      </c>
      <c r="AV289" s="15" t="s">
        <v>181</v>
      </c>
      <c r="AW289" s="15" t="s">
        <v>5</v>
      </c>
      <c r="AX289" s="15" t="s">
        <v>82</v>
      </c>
      <c r="AY289" s="273" t="s">
        <v>175</v>
      </c>
    </row>
    <row r="290" s="2" customFormat="1" ht="37.8" customHeight="1">
      <c r="A290" s="39"/>
      <c r="B290" s="40"/>
      <c r="C290" s="222" t="s">
        <v>335</v>
      </c>
      <c r="D290" s="222" t="s">
        <v>177</v>
      </c>
      <c r="E290" s="223" t="s">
        <v>336</v>
      </c>
      <c r="F290" s="224" t="s">
        <v>337</v>
      </c>
      <c r="G290" s="225" t="s">
        <v>228</v>
      </c>
      <c r="H290" s="226">
        <v>2.4119999999999999</v>
      </c>
      <c r="I290" s="227"/>
      <c r="J290" s="227"/>
      <c r="K290" s="228">
        <f>ROUND(P290*H290,2)</f>
        <v>0</v>
      </c>
      <c r="L290" s="229"/>
      <c r="M290" s="45"/>
      <c r="N290" s="230" t="s">
        <v>1</v>
      </c>
      <c r="O290" s="231" t="s">
        <v>39</v>
      </c>
      <c r="P290" s="232">
        <f>I290+J290</f>
        <v>0</v>
      </c>
      <c r="Q290" s="232">
        <f>ROUND(I290*H290,2)</f>
        <v>0</v>
      </c>
      <c r="R290" s="232">
        <f>ROUND(J290*H290,2)</f>
        <v>0</v>
      </c>
      <c r="S290" s="92"/>
      <c r="T290" s="233">
        <f>S290*H290</f>
        <v>0</v>
      </c>
      <c r="U290" s="233">
        <v>0</v>
      </c>
      <c r="V290" s="233">
        <f>U290*H290</f>
        <v>0</v>
      </c>
      <c r="W290" s="233">
        <v>0</v>
      </c>
      <c r="X290" s="233">
        <f>W290*H290</f>
        <v>0</v>
      </c>
      <c r="Y290" s="234" t="s">
        <v>1</v>
      </c>
      <c r="Z290" s="39"/>
      <c r="AA290" s="39"/>
      <c r="AB290" s="39"/>
      <c r="AC290" s="39"/>
      <c r="AD290" s="39"/>
      <c r="AE290" s="39"/>
      <c r="AR290" s="235" t="s">
        <v>181</v>
      </c>
      <c r="AT290" s="235" t="s">
        <v>177</v>
      </c>
      <c r="AU290" s="235" t="s">
        <v>102</v>
      </c>
      <c r="AY290" s="18" t="s">
        <v>175</v>
      </c>
      <c r="BE290" s="236">
        <f>IF(O290="základní",K290,0)</f>
        <v>0</v>
      </c>
      <c r="BF290" s="236">
        <f>IF(O290="snížená",K290,0)</f>
        <v>0</v>
      </c>
      <c r="BG290" s="236">
        <f>IF(O290="zákl. přenesená",K290,0)</f>
        <v>0</v>
      </c>
      <c r="BH290" s="236">
        <f>IF(O290="sníž. přenesená",K290,0)</f>
        <v>0</v>
      </c>
      <c r="BI290" s="236">
        <f>IF(O290="nulová",K290,0)</f>
        <v>0</v>
      </c>
      <c r="BJ290" s="18" t="s">
        <v>102</v>
      </c>
      <c r="BK290" s="236">
        <f>ROUND(P290*H290,2)</f>
        <v>0</v>
      </c>
      <c r="BL290" s="18" t="s">
        <v>181</v>
      </c>
      <c r="BM290" s="235" t="s">
        <v>338</v>
      </c>
    </row>
    <row r="291" s="2" customFormat="1">
      <c r="A291" s="39"/>
      <c r="B291" s="40"/>
      <c r="C291" s="41"/>
      <c r="D291" s="237" t="s">
        <v>182</v>
      </c>
      <c r="E291" s="41"/>
      <c r="F291" s="238" t="s">
        <v>339</v>
      </c>
      <c r="G291" s="41"/>
      <c r="H291" s="41"/>
      <c r="I291" s="239"/>
      <c r="J291" s="239"/>
      <c r="K291" s="41"/>
      <c r="L291" s="41"/>
      <c r="M291" s="45"/>
      <c r="N291" s="240"/>
      <c r="O291" s="241"/>
      <c r="P291" s="92"/>
      <c r="Q291" s="92"/>
      <c r="R291" s="92"/>
      <c r="S291" s="92"/>
      <c r="T291" s="92"/>
      <c r="U291" s="92"/>
      <c r="V291" s="92"/>
      <c r="W291" s="92"/>
      <c r="X291" s="92"/>
      <c r="Y291" s="93"/>
      <c r="Z291" s="39"/>
      <c r="AA291" s="39"/>
      <c r="AB291" s="39"/>
      <c r="AC291" s="39"/>
      <c r="AD291" s="39"/>
      <c r="AE291" s="39"/>
      <c r="AT291" s="18" t="s">
        <v>182</v>
      </c>
      <c r="AU291" s="18" t="s">
        <v>102</v>
      </c>
    </row>
    <row r="292" s="13" customFormat="1">
      <c r="A292" s="13"/>
      <c r="B292" s="242"/>
      <c r="C292" s="243"/>
      <c r="D292" s="237" t="s">
        <v>184</v>
      </c>
      <c r="E292" s="244" t="s">
        <v>1</v>
      </c>
      <c r="F292" s="245" t="s">
        <v>222</v>
      </c>
      <c r="G292" s="243"/>
      <c r="H292" s="244" t="s">
        <v>1</v>
      </c>
      <c r="I292" s="246"/>
      <c r="J292" s="246"/>
      <c r="K292" s="243"/>
      <c r="L292" s="243"/>
      <c r="M292" s="247"/>
      <c r="N292" s="248"/>
      <c r="O292" s="249"/>
      <c r="P292" s="249"/>
      <c r="Q292" s="249"/>
      <c r="R292" s="249"/>
      <c r="S292" s="249"/>
      <c r="T292" s="249"/>
      <c r="U292" s="249"/>
      <c r="V292" s="249"/>
      <c r="W292" s="249"/>
      <c r="X292" s="249"/>
      <c r="Y292" s="250"/>
      <c r="Z292" s="13"/>
      <c r="AA292" s="13"/>
      <c r="AB292" s="13"/>
      <c r="AC292" s="13"/>
      <c r="AD292" s="13"/>
      <c r="AE292" s="13"/>
      <c r="AT292" s="251" t="s">
        <v>184</v>
      </c>
      <c r="AU292" s="251" t="s">
        <v>102</v>
      </c>
      <c r="AV292" s="13" t="s">
        <v>82</v>
      </c>
      <c r="AW292" s="13" t="s">
        <v>5</v>
      </c>
      <c r="AX292" s="13" t="s">
        <v>75</v>
      </c>
      <c r="AY292" s="251" t="s">
        <v>175</v>
      </c>
    </row>
    <row r="293" s="14" customFormat="1">
      <c r="A293" s="14"/>
      <c r="B293" s="252"/>
      <c r="C293" s="253"/>
      <c r="D293" s="237" t="s">
        <v>184</v>
      </c>
      <c r="E293" s="254" t="s">
        <v>1</v>
      </c>
      <c r="F293" s="255" t="s">
        <v>340</v>
      </c>
      <c r="G293" s="253"/>
      <c r="H293" s="256">
        <v>2.4119999999999999</v>
      </c>
      <c r="I293" s="257"/>
      <c r="J293" s="257"/>
      <c r="K293" s="253"/>
      <c r="L293" s="253"/>
      <c r="M293" s="258"/>
      <c r="N293" s="259"/>
      <c r="O293" s="260"/>
      <c r="P293" s="260"/>
      <c r="Q293" s="260"/>
      <c r="R293" s="260"/>
      <c r="S293" s="260"/>
      <c r="T293" s="260"/>
      <c r="U293" s="260"/>
      <c r="V293" s="260"/>
      <c r="W293" s="260"/>
      <c r="X293" s="260"/>
      <c r="Y293" s="261"/>
      <c r="Z293" s="14"/>
      <c r="AA293" s="14"/>
      <c r="AB293" s="14"/>
      <c r="AC293" s="14"/>
      <c r="AD293" s="14"/>
      <c r="AE293" s="14"/>
      <c r="AT293" s="262" t="s">
        <v>184</v>
      </c>
      <c r="AU293" s="262" t="s">
        <v>102</v>
      </c>
      <c r="AV293" s="14" t="s">
        <v>102</v>
      </c>
      <c r="AW293" s="14" t="s">
        <v>5</v>
      </c>
      <c r="AX293" s="14" t="s">
        <v>75</v>
      </c>
      <c r="AY293" s="262" t="s">
        <v>175</v>
      </c>
    </row>
    <row r="294" s="15" customFormat="1">
      <c r="A294" s="15"/>
      <c r="B294" s="263"/>
      <c r="C294" s="264"/>
      <c r="D294" s="237" t="s">
        <v>184</v>
      </c>
      <c r="E294" s="265" t="s">
        <v>1</v>
      </c>
      <c r="F294" s="266" t="s">
        <v>189</v>
      </c>
      <c r="G294" s="264"/>
      <c r="H294" s="267">
        <v>2.4119999999999999</v>
      </c>
      <c r="I294" s="268"/>
      <c r="J294" s="268"/>
      <c r="K294" s="264"/>
      <c r="L294" s="264"/>
      <c r="M294" s="269"/>
      <c r="N294" s="270"/>
      <c r="O294" s="271"/>
      <c r="P294" s="271"/>
      <c r="Q294" s="271"/>
      <c r="R294" s="271"/>
      <c r="S294" s="271"/>
      <c r="T294" s="271"/>
      <c r="U294" s="271"/>
      <c r="V294" s="271"/>
      <c r="W294" s="271"/>
      <c r="X294" s="271"/>
      <c r="Y294" s="272"/>
      <c r="Z294" s="15"/>
      <c r="AA294" s="15"/>
      <c r="AB294" s="15"/>
      <c r="AC294" s="15"/>
      <c r="AD294" s="15"/>
      <c r="AE294" s="15"/>
      <c r="AT294" s="273" t="s">
        <v>184</v>
      </c>
      <c r="AU294" s="273" t="s">
        <v>102</v>
      </c>
      <c r="AV294" s="15" t="s">
        <v>181</v>
      </c>
      <c r="AW294" s="15" t="s">
        <v>5</v>
      </c>
      <c r="AX294" s="15" t="s">
        <v>82</v>
      </c>
      <c r="AY294" s="273" t="s">
        <v>175</v>
      </c>
    </row>
    <row r="295" s="2" customFormat="1" ht="44.25" customHeight="1">
      <c r="A295" s="39"/>
      <c r="B295" s="40"/>
      <c r="C295" s="222" t="s">
        <v>258</v>
      </c>
      <c r="D295" s="222" t="s">
        <v>177</v>
      </c>
      <c r="E295" s="223" t="s">
        <v>341</v>
      </c>
      <c r="F295" s="224" t="s">
        <v>342</v>
      </c>
      <c r="G295" s="225" t="s">
        <v>228</v>
      </c>
      <c r="H295" s="226">
        <v>2.4119999999999999</v>
      </c>
      <c r="I295" s="227"/>
      <c r="J295" s="227"/>
      <c r="K295" s="228">
        <f>ROUND(P295*H295,2)</f>
        <v>0</v>
      </c>
      <c r="L295" s="229"/>
      <c r="M295" s="45"/>
      <c r="N295" s="230" t="s">
        <v>1</v>
      </c>
      <c r="O295" s="231" t="s">
        <v>39</v>
      </c>
      <c r="P295" s="232">
        <f>I295+J295</f>
        <v>0</v>
      </c>
      <c r="Q295" s="232">
        <f>ROUND(I295*H295,2)</f>
        <v>0</v>
      </c>
      <c r="R295" s="232">
        <f>ROUND(J295*H295,2)</f>
        <v>0</v>
      </c>
      <c r="S295" s="92"/>
      <c r="T295" s="233">
        <f>S295*H295</f>
        <v>0</v>
      </c>
      <c r="U295" s="233">
        <v>0</v>
      </c>
      <c r="V295" s="233">
        <f>U295*H295</f>
        <v>0</v>
      </c>
      <c r="W295" s="233">
        <v>0</v>
      </c>
      <c r="X295" s="233">
        <f>W295*H295</f>
        <v>0</v>
      </c>
      <c r="Y295" s="234" t="s">
        <v>1</v>
      </c>
      <c r="Z295" s="39"/>
      <c r="AA295" s="39"/>
      <c r="AB295" s="39"/>
      <c r="AC295" s="39"/>
      <c r="AD295" s="39"/>
      <c r="AE295" s="39"/>
      <c r="AR295" s="235" t="s">
        <v>181</v>
      </c>
      <c r="AT295" s="235" t="s">
        <v>177</v>
      </c>
      <c r="AU295" s="235" t="s">
        <v>102</v>
      </c>
      <c r="AY295" s="18" t="s">
        <v>175</v>
      </c>
      <c r="BE295" s="236">
        <f>IF(O295="základní",K295,0)</f>
        <v>0</v>
      </c>
      <c r="BF295" s="236">
        <f>IF(O295="snížená",K295,0)</f>
        <v>0</v>
      </c>
      <c r="BG295" s="236">
        <f>IF(O295="zákl. přenesená",K295,0)</f>
        <v>0</v>
      </c>
      <c r="BH295" s="236">
        <f>IF(O295="sníž. přenesená",K295,0)</f>
        <v>0</v>
      </c>
      <c r="BI295" s="236">
        <f>IF(O295="nulová",K295,0)</f>
        <v>0</v>
      </c>
      <c r="BJ295" s="18" t="s">
        <v>102</v>
      </c>
      <c r="BK295" s="236">
        <f>ROUND(P295*H295,2)</f>
        <v>0</v>
      </c>
      <c r="BL295" s="18" t="s">
        <v>181</v>
      </c>
      <c r="BM295" s="235" t="s">
        <v>343</v>
      </c>
    </row>
    <row r="296" s="2" customFormat="1">
      <c r="A296" s="39"/>
      <c r="B296" s="40"/>
      <c r="C296" s="41"/>
      <c r="D296" s="237" t="s">
        <v>182</v>
      </c>
      <c r="E296" s="41"/>
      <c r="F296" s="238" t="s">
        <v>339</v>
      </c>
      <c r="G296" s="41"/>
      <c r="H296" s="41"/>
      <c r="I296" s="239"/>
      <c r="J296" s="239"/>
      <c r="K296" s="41"/>
      <c r="L296" s="41"/>
      <c r="M296" s="45"/>
      <c r="N296" s="240"/>
      <c r="O296" s="241"/>
      <c r="P296" s="92"/>
      <c r="Q296" s="92"/>
      <c r="R296" s="92"/>
      <c r="S296" s="92"/>
      <c r="T296" s="92"/>
      <c r="U296" s="92"/>
      <c r="V296" s="92"/>
      <c r="W296" s="92"/>
      <c r="X296" s="92"/>
      <c r="Y296" s="93"/>
      <c r="Z296" s="39"/>
      <c r="AA296" s="39"/>
      <c r="AB296" s="39"/>
      <c r="AC296" s="39"/>
      <c r="AD296" s="39"/>
      <c r="AE296" s="39"/>
      <c r="AT296" s="18" t="s">
        <v>182</v>
      </c>
      <c r="AU296" s="18" t="s">
        <v>102</v>
      </c>
    </row>
    <row r="297" s="2" customFormat="1" ht="44.25" customHeight="1">
      <c r="A297" s="39"/>
      <c r="B297" s="40"/>
      <c r="C297" s="222" t="s">
        <v>344</v>
      </c>
      <c r="D297" s="222" t="s">
        <v>177</v>
      </c>
      <c r="E297" s="223" t="s">
        <v>345</v>
      </c>
      <c r="F297" s="224" t="s">
        <v>346</v>
      </c>
      <c r="G297" s="225" t="s">
        <v>203</v>
      </c>
      <c r="H297" s="226">
        <v>0.027</v>
      </c>
      <c r="I297" s="227"/>
      <c r="J297" s="227"/>
      <c r="K297" s="228">
        <f>ROUND(P297*H297,2)</f>
        <v>0</v>
      </c>
      <c r="L297" s="229"/>
      <c r="M297" s="45"/>
      <c r="N297" s="230" t="s">
        <v>1</v>
      </c>
      <c r="O297" s="231" t="s">
        <v>39</v>
      </c>
      <c r="P297" s="232">
        <f>I297+J297</f>
        <v>0</v>
      </c>
      <c r="Q297" s="232">
        <f>ROUND(I297*H297,2)</f>
        <v>0</v>
      </c>
      <c r="R297" s="232">
        <f>ROUND(J297*H297,2)</f>
        <v>0</v>
      </c>
      <c r="S297" s="92"/>
      <c r="T297" s="233">
        <f>S297*H297</f>
        <v>0</v>
      </c>
      <c r="U297" s="233">
        <v>0</v>
      </c>
      <c r="V297" s="233">
        <f>U297*H297</f>
        <v>0</v>
      </c>
      <c r="W297" s="233">
        <v>0</v>
      </c>
      <c r="X297" s="233">
        <f>W297*H297</f>
        <v>0</v>
      </c>
      <c r="Y297" s="234" t="s">
        <v>1</v>
      </c>
      <c r="Z297" s="39"/>
      <c r="AA297" s="39"/>
      <c r="AB297" s="39"/>
      <c r="AC297" s="39"/>
      <c r="AD297" s="39"/>
      <c r="AE297" s="39"/>
      <c r="AR297" s="235" t="s">
        <v>181</v>
      </c>
      <c r="AT297" s="235" t="s">
        <v>177</v>
      </c>
      <c r="AU297" s="235" t="s">
        <v>102</v>
      </c>
      <c r="AY297" s="18" t="s">
        <v>175</v>
      </c>
      <c r="BE297" s="236">
        <f>IF(O297="základní",K297,0)</f>
        <v>0</v>
      </c>
      <c r="BF297" s="236">
        <f>IF(O297="snížená",K297,0)</f>
        <v>0</v>
      </c>
      <c r="BG297" s="236">
        <f>IF(O297="zákl. přenesená",K297,0)</f>
        <v>0</v>
      </c>
      <c r="BH297" s="236">
        <f>IF(O297="sníž. přenesená",K297,0)</f>
        <v>0</v>
      </c>
      <c r="BI297" s="236">
        <f>IF(O297="nulová",K297,0)</f>
        <v>0</v>
      </c>
      <c r="BJ297" s="18" t="s">
        <v>102</v>
      </c>
      <c r="BK297" s="236">
        <f>ROUND(P297*H297,2)</f>
        <v>0</v>
      </c>
      <c r="BL297" s="18" t="s">
        <v>181</v>
      </c>
      <c r="BM297" s="235" t="s">
        <v>347</v>
      </c>
    </row>
    <row r="298" s="13" customFormat="1">
      <c r="A298" s="13"/>
      <c r="B298" s="242"/>
      <c r="C298" s="243"/>
      <c r="D298" s="237" t="s">
        <v>184</v>
      </c>
      <c r="E298" s="244" t="s">
        <v>1</v>
      </c>
      <c r="F298" s="245" t="s">
        <v>222</v>
      </c>
      <c r="G298" s="243"/>
      <c r="H298" s="244" t="s">
        <v>1</v>
      </c>
      <c r="I298" s="246"/>
      <c r="J298" s="246"/>
      <c r="K298" s="243"/>
      <c r="L298" s="243"/>
      <c r="M298" s="247"/>
      <c r="N298" s="248"/>
      <c r="O298" s="249"/>
      <c r="P298" s="249"/>
      <c r="Q298" s="249"/>
      <c r="R298" s="249"/>
      <c r="S298" s="249"/>
      <c r="T298" s="249"/>
      <c r="U298" s="249"/>
      <c r="V298" s="249"/>
      <c r="W298" s="249"/>
      <c r="X298" s="249"/>
      <c r="Y298" s="250"/>
      <c r="Z298" s="13"/>
      <c r="AA298" s="13"/>
      <c r="AB298" s="13"/>
      <c r="AC298" s="13"/>
      <c r="AD298" s="13"/>
      <c r="AE298" s="13"/>
      <c r="AT298" s="251" t="s">
        <v>184</v>
      </c>
      <c r="AU298" s="251" t="s">
        <v>102</v>
      </c>
      <c r="AV298" s="13" t="s">
        <v>82</v>
      </c>
      <c r="AW298" s="13" t="s">
        <v>5</v>
      </c>
      <c r="AX298" s="13" t="s">
        <v>75</v>
      </c>
      <c r="AY298" s="251" t="s">
        <v>175</v>
      </c>
    </row>
    <row r="299" s="14" customFormat="1">
      <c r="A299" s="14"/>
      <c r="B299" s="252"/>
      <c r="C299" s="253"/>
      <c r="D299" s="237" t="s">
        <v>184</v>
      </c>
      <c r="E299" s="254" t="s">
        <v>1</v>
      </c>
      <c r="F299" s="255" t="s">
        <v>348</v>
      </c>
      <c r="G299" s="253"/>
      <c r="H299" s="256">
        <v>0.027</v>
      </c>
      <c r="I299" s="257"/>
      <c r="J299" s="257"/>
      <c r="K299" s="253"/>
      <c r="L299" s="253"/>
      <c r="M299" s="258"/>
      <c r="N299" s="259"/>
      <c r="O299" s="260"/>
      <c r="P299" s="260"/>
      <c r="Q299" s="260"/>
      <c r="R299" s="260"/>
      <c r="S299" s="260"/>
      <c r="T299" s="260"/>
      <c r="U299" s="260"/>
      <c r="V299" s="260"/>
      <c r="W299" s="260"/>
      <c r="X299" s="260"/>
      <c r="Y299" s="261"/>
      <c r="Z299" s="14"/>
      <c r="AA299" s="14"/>
      <c r="AB299" s="14"/>
      <c r="AC299" s="14"/>
      <c r="AD299" s="14"/>
      <c r="AE299" s="14"/>
      <c r="AT299" s="262" t="s">
        <v>184</v>
      </c>
      <c r="AU299" s="262" t="s">
        <v>102</v>
      </c>
      <c r="AV299" s="14" t="s">
        <v>102</v>
      </c>
      <c r="AW299" s="14" t="s">
        <v>5</v>
      </c>
      <c r="AX299" s="14" t="s">
        <v>75</v>
      </c>
      <c r="AY299" s="262" t="s">
        <v>175</v>
      </c>
    </row>
    <row r="300" s="15" customFormat="1">
      <c r="A300" s="15"/>
      <c r="B300" s="263"/>
      <c r="C300" s="264"/>
      <c r="D300" s="237" t="s">
        <v>184</v>
      </c>
      <c r="E300" s="265" t="s">
        <v>1</v>
      </c>
      <c r="F300" s="266" t="s">
        <v>189</v>
      </c>
      <c r="G300" s="264"/>
      <c r="H300" s="267">
        <v>0.027</v>
      </c>
      <c r="I300" s="268"/>
      <c r="J300" s="268"/>
      <c r="K300" s="264"/>
      <c r="L300" s="264"/>
      <c r="M300" s="269"/>
      <c r="N300" s="270"/>
      <c r="O300" s="271"/>
      <c r="P300" s="271"/>
      <c r="Q300" s="271"/>
      <c r="R300" s="271"/>
      <c r="S300" s="271"/>
      <c r="T300" s="271"/>
      <c r="U300" s="271"/>
      <c r="V300" s="271"/>
      <c r="W300" s="271"/>
      <c r="X300" s="271"/>
      <c r="Y300" s="272"/>
      <c r="Z300" s="15"/>
      <c r="AA300" s="15"/>
      <c r="AB300" s="15"/>
      <c r="AC300" s="15"/>
      <c r="AD300" s="15"/>
      <c r="AE300" s="15"/>
      <c r="AT300" s="273" t="s">
        <v>184</v>
      </c>
      <c r="AU300" s="273" t="s">
        <v>102</v>
      </c>
      <c r="AV300" s="15" t="s">
        <v>181</v>
      </c>
      <c r="AW300" s="15" t="s">
        <v>5</v>
      </c>
      <c r="AX300" s="15" t="s">
        <v>82</v>
      </c>
      <c r="AY300" s="273" t="s">
        <v>175</v>
      </c>
    </row>
    <row r="301" s="2" customFormat="1" ht="37.8" customHeight="1">
      <c r="A301" s="39"/>
      <c r="B301" s="40"/>
      <c r="C301" s="222" t="s">
        <v>263</v>
      </c>
      <c r="D301" s="222" t="s">
        <v>177</v>
      </c>
      <c r="E301" s="223" t="s">
        <v>349</v>
      </c>
      <c r="F301" s="224" t="s">
        <v>350</v>
      </c>
      <c r="G301" s="225" t="s">
        <v>228</v>
      </c>
      <c r="H301" s="226">
        <v>5.5999999999999996</v>
      </c>
      <c r="I301" s="227"/>
      <c r="J301" s="227"/>
      <c r="K301" s="228">
        <f>ROUND(P301*H301,2)</f>
        <v>0</v>
      </c>
      <c r="L301" s="229"/>
      <c r="M301" s="45"/>
      <c r="N301" s="230" t="s">
        <v>1</v>
      </c>
      <c r="O301" s="231" t="s">
        <v>39</v>
      </c>
      <c r="P301" s="232">
        <f>I301+J301</f>
        <v>0</v>
      </c>
      <c r="Q301" s="232">
        <f>ROUND(I301*H301,2)</f>
        <v>0</v>
      </c>
      <c r="R301" s="232">
        <f>ROUND(J301*H301,2)</f>
        <v>0</v>
      </c>
      <c r="S301" s="92"/>
      <c r="T301" s="233">
        <f>S301*H301</f>
        <v>0</v>
      </c>
      <c r="U301" s="233">
        <v>0</v>
      </c>
      <c r="V301" s="233">
        <f>U301*H301</f>
        <v>0</v>
      </c>
      <c r="W301" s="233">
        <v>0</v>
      </c>
      <c r="X301" s="233">
        <f>W301*H301</f>
        <v>0</v>
      </c>
      <c r="Y301" s="234" t="s">
        <v>1</v>
      </c>
      <c r="Z301" s="39"/>
      <c r="AA301" s="39"/>
      <c r="AB301" s="39"/>
      <c r="AC301" s="39"/>
      <c r="AD301" s="39"/>
      <c r="AE301" s="39"/>
      <c r="AR301" s="235" t="s">
        <v>181</v>
      </c>
      <c r="AT301" s="235" t="s">
        <v>177</v>
      </c>
      <c r="AU301" s="235" t="s">
        <v>102</v>
      </c>
      <c r="AY301" s="18" t="s">
        <v>175</v>
      </c>
      <c r="BE301" s="236">
        <f>IF(O301="základní",K301,0)</f>
        <v>0</v>
      </c>
      <c r="BF301" s="236">
        <f>IF(O301="snížená",K301,0)</f>
        <v>0</v>
      </c>
      <c r="BG301" s="236">
        <f>IF(O301="zákl. přenesená",K301,0)</f>
        <v>0</v>
      </c>
      <c r="BH301" s="236">
        <f>IF(O301="sníž. přenesená",K301,0)</f>
        <v>0</v>
      </c>
      <c r="BI301" s="236">
        <f>IF(O301="nulová",K301,0)</f>
        <v>0</v>
      </c>
      <c r="BJ301" s="18" t="s">
        <v>102</v>
      </c>
      <c r="BK301" s="236">
        <f>ROUND(P301*H301,2)</f>
        <v>0</v>
      </c>
      <c r="BL301" s="18" t="s">
        <v>181</v>
      </c>
      <c r="BM301" s="235" t="s">
        <v>351</v>
      </c>
    </row>
    <row r="302" s="13" customFormat="1">
      <c r="A302" s="13"/>
      <c r="B302" s="242"/>
      <c r="C302" s="243"/>
      <c r="D302" s="237" t="s">
        <v>184</v>
      </c>
      <c r="E302" s="244" t="s">
        <v>1</v>
      </c>
      <c r="F302" s="245" t="s">
        <v>352</v>
      </c>
      <c r="G302" s="243"/>
      <c r="H302" s="244" t="s">
        <v>1</v>
      </c>
      <c r="I302" s="246"/>
      <c r="J302" s="246"/>
      <c r="K302" s="243"/>
      <c r="L302" s="243"/>
      <c r="M302" s="247"/>
      <c r="N302" s="248"/>
      <c r="O302" s="249"/>
      <c r="P302" s="249"/>
      <c r="Q302" s="249"/>
      <c r="R302" s="249"/>
      <c r="S302" s="249"/>
      <c r="T302" s="249"/>
      <c r="U302" s="249"/>
      <c r="V302" s="249"/>
      <c r="W302" s="249"/>
      <c r="X302" s="249"/>
      <c r="Y302" s="250"/>
      <c r="Z302" s="13"/>
      <c r="AA302" s="13"/>
      <c r="AB302" s="13"/>
      <c r="AC302" s="13"/>
      <c r="AD302" s="13"/>
      <c r="AE302" s="13"/>
      <c r="AT302" s="251" t="s">
        <v>184</v>
      </c>
      <c r="AU302" s="251" t="s">
        <v>102</v>
      </c>
      <c r="AV302" s="13" t="s">
        <v>82</v>
      </c>
      <c r="AW302" s="13" t="s">
        <v>5</v>
      </c>
      <c r="AX302" s="13" t="s">
        <v>75</v>
      </c>
      <c r="AY302" s="251" t="s">
        <v>175</v>
      </c>
    </row>
    <row r="303" s="13" customFormat="1">
      <c r="A303" s="13"/>
      <c r="B303" s="242"/>
      <c r="C303" s="243"/>
      <c r="D303" s="237" t="s">
        <v>184</v>
      </c>
      <c r="E303" s="244" t="s">
        <v>1</v>
      </c>
      <c r="F303" s="245" t="s">
        <v>286</v>
      </c>
      <c r="G303" s="243"/>
      <c r="H303" s="244" t="s">
        <v>1</v>
      </c>
      <c r="I303" s="246"/>
      <c r="J303" s="246"/>
      <c r="K303" s="243"/>
      <c r="L303" s="243"/>
      <c r="M303" s="247"/>
      <c r="N303" s="248"/>
      <c r="O303" s="249"/>
      <c r="P303" s="249"/>
      <c r="Q303" s="249"/>
      <c r="R303" s="249"/>
      <c r="S303" s="249"/>
      <c r="T303" s="249"/>
      <c r="U303" s="249"/>
      <c r="V303" s="249"/>
      <c r="W303" s="249"/>
      <c r="X303" s="249"/>
      <c r="Y303" s="250"/>
      <c r="Z303" s="13"/>
      <c r="AA303" s="13"/>
      <c r="AB303" s="13"/>
      <c r="AC303" s="13"/>
      <c r="AD303" s="13"/>
      <c r="AE303" s="13"/>
      <c r="AT303" s="251" t="s">
        <v>184</v>
      </c>
      <c r="AU303" s="251" t="s">
        <v>102</v>
      </c>
      <c r="AV303" s="13" t="s">
        <v>82</v>
      </c>
      <c r="AW303" s="13" t="s">
        <v>5</v>
      </c>
      <c r="AX303" s="13" t="s">
        <v>75</v>
      </c>
      <c r="AY303" s="251" t="s">
        <v>175</v>
      </c>
    </row>
    <row r="304" s="14" customFormat="1">
      <c r="A304" s="14"/>
      <c r="B304" s="252"/>
      <c r="C304" s="253"/>
      <c r="D304" s="237" t="s">
        <v>184</v>
      </c>
      <c r="E304" s="254" t="s">
        <v>1</v>
      </c>
      <c r="F304" s="255" t="s">
        <v>353</v>
      </c>
      <c r="G304" s="253"/>
      <c r="H304" s="256">
        <v>2.7999999999999998</v>
      </c>
      <c r="I304" s="257"/>
      <c r="J304" s="257"/>
      <c r="K304" s="253"/>
      <c r="L304" s="253"/>
      <c r="M304" s="258"/>
      <c r="N304" s="259"/>
      <c r="O304" s="260"/>
      <c r="P304" s="260"/>
      <c r="Q304" s="260"/>
      <c r="R304" s="260"/>
      <c r="S304" s="260"/>
      <c r="T304" s="260"/>
      <c r="U304" s="260"/>
      <c r="V304" s="260"/>
      <c r="W304" s="260"/>
      <c r="X304" s="260"/>
      <c r="Y304" s="261"/>
      <c r="Z304" s="14"/>
      <c r="AA304" s="14"/>
      <c r="AB304" s="14"/>
      <c r="AC304" s="14"/>
      <c r="AD304" s="14"/>
      <c r="AE304" s="14"/>
      <c r="AT304" s="262" t="s">
        <v>184</v>
      </c>
      <c r="AU304" s="262" t="s">
        <v>102</v>
      </c>
      <c r="AV304" s="14" t="s">
        <v>102</v>
      </c>
      <c r="AW304" s="14" t="s">
        <v>5</v>
      </c>
      <c r="AX304" s="14" t="s">
        <v>75</v>
      </c>
      <c r="AY304" s="262" t="s">
        <v>175</v>
      </c>
    </row>
    <row r="305" s="13" customFormat="1">
      <c r="A305" s="13"/>
      <c r="B305" s="242"/>
      <c r="C305" s="243"/>
      <c r="D305" s="237" t="s">
        <v>184</v>
      </c>
      <c r="E305" s="244" t="s">
        <v>1</v>
      </c>
      <c r="F305" s="245" t="s">
        <v>290</v>
      </c>
      <c r="G305" s="243"/>
      <c r="H305" s="244" t="s">
        <v>1</v>
      </c>
      <c r="I305" s="246"/>
      <c r="J305" s="246"/>
      <c r="K305" s="243"/>
      <c r="L305" s="243"/>
      <c r="M305" s="247"/>
      <c r="N305" s="248"/>
      <c r="O305" s="249"/>
      <c r="P305" s="249"/>
      <c r="Q305" s="249"/>
      <c r="R305" s="249"/>
      <c r="S305" s="249"/>
      <c r="T305" s="249"/>
      <c r="U305" s="249"/>
      <c r="V305" s="249"/>
      <c r="W305" s="249"/>
      <c r="X305" s="249"/>
      <c r="Y305" s="250"/>
      <c r="Z305" s="13"/>
      <c r="AA305" s="13"/>
      <c r="AB305" s="13"/>
      <c r="AC305" s="13"/>
      <c r="AD305" s="13"/>
      <c r="AE305" s="13"/>
      <c r="AT305" s="251" t="s">
        <v>184</v>
      </c>
      <c r="AU305" s="251" t="s">
        <v>102</v>
      </c>
      <c r="AV305" s="13" t="s">
        <v>82</v>
      </c>
      <c r="AW305" s="13" t="s">
        <v>5</v>
      </c>
      <c r="AX305" s="13" t="s">
        <v>75</v>
      </c>
      <c r="AY305" s="251" t="s">
        <v>175</v>
      </c>
    </row>
    <row r="306" s="14" customFormat="1">
      <c r="A306" s="14"/>
      <c r="B306" s="252"/>
      <c r="C306" s="253"/>
      <c r="D306" s="237" t="s">
        <v>184</v>
      </c>
      <c r="E306" s="254" t="s">
        <v>1</v>
      </c>
      <c r="F306" s="255" t="s">
        <v>353</v>
      </c>
      <c r="G306" s="253"/>
      <c r="H306" s="256">
        <v>2.7999999999999998</v>
      </c>
      <c r="I306" s="257"/>
      <c r="J306" s="257"/>
      <c r="K306" s="253"/>
      <c r="L306" s="253"/>
      <c r="M306" s="258"/>
      <c r="N306" s="259"/>
      <c r="O306" s="260"/>
      <c r="P306" s="260"/>
      <c r="Q306" s="260"/>
      <c r="R306" s="260"/>
      <c r="S306" s="260"/>
      <c r="T306" s="260"/>
      <c r="U306" s="260"/>
      <c r="V306" s="260"/>
      <c r="W306" s="260"/>
      <c r="X306" s="260"/>
      <c r="Y306" s="261"/>
      <c r="Z306" s="14"/>
      <c r="AA306" s="14"/>
      <c r="AB306" s="14"/>
      <c r="AC306" s="14"/>
      <c r="AD306" s="14"/>
      <c r="AE306" s="14"/>
      <c r="AT306" s="262" t="s">
        <v>184</v>
      </c>
      <c r="AU306" s="262" t="s">
        <v>102</v>
      </c>
      <c r="AV306" s="14" t="s">
        <v>102</v>
      </c>
      <c r="AW306" s="14" t="s">
        <v>5</v>
      </c>
      <c r="AX306" s="14" t="s">
        <v>75</v>
      </c>
      <c r="AY306" s="262" t="s">
        <v>175</v>
      </c>
    </row>
    <row r="307" s="15" customFormat="1">
      <c r="A307" s="15"/>
      <c r="B307" s="263"/>
      <c r="C307" s="264"/>
      <c r="D307" s="237" t="s">
        <v>184</v>
      </c>
      <c r="E307" s="265" t="s">
        <v>1</v>
      </c>
      <c r="F307" s="266" t="s">
        <v>189</v>
      </c>
      <c r="G307" s="264"/>
      <c r="H307" s="267">
        <v>5.5999999999999996</v>
      </c>
      <c r="I307" s="268"/>
      <c r="J307" s="268"/>
      <c r="K307" s="264"/>
      <c r="L307" s="264"/>
      <c r="M307" s="269"/>
      <c r="N307" s="270"/>
      <c r="O307" s="271"/>
      <c r="P307" s="271"/>
      <c r="Q307" s="271"/>
      <c r="R307" s="271"/>
      <c r="S307" s="271"/>
      <c r="T307" s="271"/>
      <c r="U307" s="271"/>
      <c r="V307" s="271"/>
      <c r="W307" s="271"/>
      <c r="X307" s="271"/>
      <c r="Y307" s="272"/>
      <c r="Z307" s="15"/>
      <c r="AA307" s="15"/>
      <c r="AB307" s="15"/>
      <c r="AC307" s="15"/>
      <c r="AD307" s="15"/>
      <c r="AE307" s="15"/>
      <c r="AT307" s="273" t="s">
        <v>184</v>
      </c>
      <c r="AU307" s="273" t="s">
        <v>102</v>
      </c>
      <c r="AV307" s="15" t="s">
        <v>181</v>
      </c>
      <c r="AW307" s="15" t="s">
        <v>5</v>
      </c>
      <c r="AX307" s="15" t="s">
        <v>82</v>
      </c>
      <c r="AY307" s="273" t="s">
        <v>175</v>
      </c>
    </row>
    <row r="308" s="2" customFormat="1" ht="49.05" customHeight="1">
      <c r="A308" s="39"/>
      <c r="B308" s="40"/>
      <c r="C308" s="222" t="s">
        <v>354</v>
      </c>
      <c r="D308" s="222" t="s">
        <v>177</v>
      </c>
      <c r="E308" s="223" t="s">
        <v>355</v>
      </c>
      <c r="F308" s="224" t="s">
        <v>356</v>
      </c>
      <c r="G308" s="225" t="s">
        <v>228</v>
      </c>
      <c r="H308" s="226">
        <v>4.8079999999999998</v>
      </c>
      <c r="I308" s="227"/>
      <c r="J308" s="227"/>
      <c r="K308" s="228">
        <f>ROUND(P308*H308,2)</f>
        <v>0</v>
      </c>
      <c r="L308" s="229"/>
      <c r="M308" s="45"/>
      <c r="N308" s="230" t="s">
        <v>1</v>
      </c>
      <c r="O308" s="231" t="s">
        <v>39</v>
      </c>
      <c r="P308" s="232">
        <f>I308+J308</f>
        <v>0</v>
      </c>
      <c r="Q308" s="232">
        <f>ROUND(I308*H308,2)</f>
        <v>0</v>
      </c>
      <c r="R308" s="232">
        <f>ROUND(J308*H308,2)</f>
        <v>0</v>
      </c>
      <c r="S308" s="92"/>
      <c r="T308" s="233">
        <f>S308*H308</f>
        <v>0</v>
      </c>
      <c r="U308" s="233">
        <v>0</v>
      </c>
      <c r="V308" s="233">
        <f>U308*H308</f>
        <v>0</v>
      </c>
      <c r="W308" s="233">
        <v>0</v>
      </c>
      <c r="X308" s="233">
        <f>W308*H308</f>
        <v>0</v>
      </c>
      <c r="Y308" s="234" t="s">
        <v>1</v>
      </c>
      <c r="Z308" s="39"/>
      <c r="AA308" s="39"/>
      <c r="AB308" s="39"/>
      <c r="AC308" s="39"/>
      <c r="AD308" s="39"/>
      <c r="AE308" s="39"/>
      <c r="AR308" s="235" t="s">
        <v>181</v>
      </c>
      <c r="AT308" s="235" t="s">
        <v>177</v>
      </c>
      <c r="AU308" s="235" t="s">
        <v>102</v>
      </c>
      <c r="AY308" s="18" t="s">
        <v>175</v>
      </c>
      <c r="BE308" s="236">
        <f>IF(O308="základní",K308,0)</f>
        <v>0</v>
      </c>
      <c r="BF308" s="236">
        <f>IF(O308="snížená",K308,0)</f>
        <v>0</v>
      </c>
      <c r="BG308" s="236">
        <f>IF(O308="zákl. přenesená",K308,0)</f>
        <v>0</v>
      </c>
      <c r="BH308" s="236">
        <f>IF(O308="sníž. přenesená",K308,0)</f>
        <v>0</v>
      </c>
      <c r="BI308" s="236">
        <f>IF(O308="nulová",K308,0)</f>
        <v>0</v>
      </c>
      <c r="BJ308" s="18" t="s">
        <v>102</v>
      </c>
      <c r="BK308" s="236">
        <f>ROUND(P308*H308,2)</f>
        <v>0</v>
      </c>
      <c r="BL308" s="18" t="s">
        <v>181</v>
      </c>
      <c r="BM308" s="235" t="s">
        <v>357</v>
      </c>
    </row>
    <row r="309" s="2" customFormat="1">
      <c r="A309" s="39"/>
      <c r="B309" s="40"/>
      <c r="C309" s="41"/>
      <c r="D309" s="237" t="s">
        <v>182</v>
      </c>
      <c r="E309" s="41"/>
      <c r="F309" s="238" t="s">
        <v>358</v>
      </c>
      <c r="G309" s="41"/>
      <c r="H309" s="41"/>
      <c r="I309" s="239"/>
      <c r="J309" s="239"/>
      <c r="K309" s="41"/>
      <c r="L309" s="41"/>
      <c r="M309" s="45"/>
      <c r="N309" s="240"/>
      <c r="O309" s="241"/>
      <c r="P309" s="92"/>
      <c r="Q309" s="92"/>
      <c r="R309" s="92"/>
      <c r="S309" s="92"/>
      <c r="T309" s="92"/>
      <c r="U309" s="92"/>
      <c r="V309" s="92"/>
      <c r="W309" s="92"/>
      <c r="X309" s="92"/>
      <c r="Y309" s="93"/>
      <c r="Z309" s="39"/>
      <c r="AA309" s="39"/>
      <c r="AB309" s="39"/>
      <c r="AC309" s="39"/>
      <c r="AD309" s="39"/>
      <c r="AE309" s="39"/>
      <c r="AT309" s="18" t="s">
        <v>182</v>
      </c>
      <c r="AU309" s="18" t="s">
        <v>102</v>
      </c>
    </row>
    <row r="310" s="13" customFormat="1">
      <c r="A310" s="13"/>
      <c r="B310" s="242"/>
      <c r="C310" s="243"/>
      <c r="D310" s="237" t="s">
        <v>184</v>
      </c>
      <c r="E310" s="244" t="s">
        <v>1</v>
      </c>
      <c r="F310" s="245" t="s">
        <v>193</v>
      </c>
      <c r="G310" s="243"/>
      <c r="H310" s="244" t="s">
        <v>1</v>
      </c>
      <c r="I310" s="246"/>
      <c r="J310" s="246"/>
      <c r="K310" s="243"/>
      <c r="L310" s="243"/>
      <c r="M310" s="247"/>
      <c r="N310" s="248"/>
      <c r="O310" s="249"/>
      <c r="P310" s="249"/>
      <c r="Q310" s="249"/>
      <c r="R310" s="249"/>
      <c r="S310" s="249"/>
      <c r="T310" s="249"/>
      <c r="U310" s="249"/>
      <c r="V310" s="249"/>
      <c r="W310" s="249"/>
      <c r="X310" s="249"/>
      <c r="Y310" s="250"/>
      <c r="Z310" s="13"/>
      <c r="AA310" s="13"/>
      <c r="AB310" s="13"/>
      <c r="AC310" s="13"/>
      <c r="AD310" s="13"/>
      <c r="AE310" s="13"/>
      <c r="AT310" s="251" t="s">
        <v>184</v>
      </c>
      <c r="AU310" s="251" t="s">
        <v>102</v>
      </c>
      <c r="AV310" s="13" t="s">
        <v>82</v>
      </c>
      <c r="AW310" s="13" t="s">
        <v>5</v>
      </c>
      <c r="AX310" s="13" t="s">
        <v>75</v>
      </c>
      <c r="AY310" s="251" t="s">
        <v>175</v>
      </c>
    </row>
    <row r="311" s="14" customFormat="1">
      <c r="A311" s="14"/>
      <c r="B311" s="252"/>
      <c r="C311" s="253"/>
      <c r="D311" s="237" t="s">
        <v>184</v>
      </c>
      <c r="E311" s="254" t="s">
        <v>1</v>
      </c>
      <c r="F311" s="255" t="s">
        <v>359</v>
      </c>
      <c r="G311" s="253"/>
      <c r="H311" s="256">
        <v>6.3840000000000003</v>
      </c>
      <c r="I311" s="257"/>
      <c r="J311" s="257"/>
      <c r="K311" s="253"/>
      <c r="L311" s="253"/>
      <c r="M311" s="258"/>
      <c r="N311" s="259"/>
      <c r="O311" s="260"/>
      <c r="P311" s="260"/>
      <c r="Q311" s="260"/>
      <c r="R311" s="260"/>
      <c r="S311" s="260"/>
      <c r="T311" s="260"/>
      <c r="U311" s="260"/>
      <c r="V311" s="260"/>
      <c r="W311" s="260"/>
      <c r="X311" s="260"/>
      <c r="Y311" s="261"/>
      <c r="Z311" s="14"/>
      <c r="AA311" s="14"/>
      <c r="AB311" s="14"/>
      <c r="AC311" s="14"/>
      <c r="AD311" s="14"/>
      <c r="AE311" s="14"/>
      <c r="AT311" s="262" t="s">
        <v>184</v>
      </c>
      <c r="AU311" s="262" t="s">
        <v>102</v>
      </c>
      <c r="AV311" s="14" t="s">
        <v>102</v>
      </c>
      <c r="AW311" s="14" t="s">
        <v>5</v>
      </c>
      <c r="AX311" s="14" t="s">
        <v>75</v>
      </c>
      <c r="AY311" s="262" t="s">
        <v>175</v>
      </c>
    </row>
    <row r="312" s="14" customFormat="1">
      <c r="A312" s="14"/>
      <c r="B312" s="252"/>
      <c r="C312" s="253"/>
      <c r="D312" s="237" t="s">
        <v>184</v>
      </c>
      <c r="E312" s="254" t="s">
        <v>1</v>
      </c>
      <c r="F312" s="255" t="s">
        <v>360</v>
      </c>
      <c r="G312" s="253"/>
      <c r="H312" s="256">
        <v>-1.5760000000000001</v>
      </c>
      <c r="I312" s="257"/>
      <c r="J312" s="257"/>
      <c r="K312" s="253"/>
      <c r="L312" s="253"/>
      <c r="M312" s="258"/>
      <c r="N312" s="259"/>
      <c r="O312" s="260"/>
      <c r="P312" s="260"/>
      <c r="Q312" s="260"/>
      <c r="R312" s="260"/>
      <c r="S312" s="260"/>
      <c r="T312" s="260"/>
      <c r="U312" s="260"/>
      <c r="V312" s="260"/>
      <c r="W312" s="260"/>
      <c r="X312" s="260"/>
      <c r="Y312" s="261"/>
      <c r="Z312" s="14"/>
      <c r="AA312" s="14"/>
      <c r="AB312" s="14"/>
      <c r="AC312" s="14"/>
      <c r="AD312" s="14"/>
      <c r="AE312" s="14"/>
      <c r="AT312" s="262" t="s">
        <v>184</v>
      </c>
      <c r="AU312" s="262" t="s">
        <v>102</v>
      </c>
      <c r="AV312" s="14" t="s">
        <v>102</v>
      </c>
      <c r="AW312" s="14" t="s">
        <v>5</v>
      </c>
      <c r="AX312" s="14" t="s">
        <v>75</v>
      </c>
      <c r="AY312" s="262" t="s">
        <v>175</v>
      </c>
    </row>
    <row r="313" s="15" customFormat="1">
      <c r="A313" s="15"/>
      <c r="B313" s="263"/>
      <c r="C313" s="264"/>
      <c r="D313" s="237" t="s">
        <v>184</v>
      </c>
      <c r="E313" s="265" t="s">
        <v>1</v>
      </c>
      <c r="F313" s="266" t="s">
        <v>189</v>
      </c>
      <c r="G313" s="264"/>
      <c r="H313" s="267">
        <v>4.8079999999999998</v>
      </c>
      <c r="I313" s="268"/>
      <c r="J313" s="268"/>
      <c r="K313" s="264"/>
      <c r="L313" s="264"/>
      <c r="M313" s="269"/>
      <c r="N313" s="270"/>
      <c r="O313" s="271"/>
      <c r="P313" s="271"/>
      <c r="Q313" s="271"/>
      <c r="R313" s="271"/>
      <c r="S313" s="271"/>
      <c r="T313" s="271"/>
      <c r="U313" s="271"/>
      <c r="V313" s="271"/>
      <c r="W313" s="271"/>
      <c r="X313" s="271"/>
      <c r="Y313" s="272"/>
      <c r="Z313" s="15"/>
      <c r="AA313" s="15"/>
      <c r="AB313" s="15"/>
      <c r="AC313" s="15"/>
      <c r="AD313" s="15"/>
      <c r="AE313" s="15"/>
      <c r="AT313" s="273" t="s">
        <v>184</v>
      </c>
      <c r="AU313" s="273" t="s">
        <v>102</v>
      </c>
      <c r="AV313" s="15" t="s">
        <v>181</v>
      </c>
      <c r="AW313" s="15" t="s">
        <v>5</v>
      </c>
      <c r="AX313" s="15" t="s">
        <v>82</v>
      </c>
      <c r="AY313" s="273" t="s">
        <v>175</v>
      </c>
    </row>
    <row r="314" s="2" customFormat="1" ht="37.8" customHeight="1">
      <c r="A314" s="39"/>
      <c r="B314" s="40"/>
      <c r="C314" s="222" t="s">
        <v>270</v>
      </c>
      <c r="D314" s="222" t="s">
        <v>177</v>
      </c>
      <c r="E314" s="223" t="s">
        <v>361</v>
      </c>
      <c r="F314" s="224" t="s">
        <v>362</v>
      </c>
      <c r="G314" s="225" t="s">
        <v>228</v>
      </c>
      <c r="H314" s="226">
        <v>33.344000000000001</v>
      </c>
      <c r="I314" s="227"/>
      <c r="J314" s="227"/>
      <c r="K314" s="228">
        <f>ROUND(P314*H314,2)</f>
        <v>0</v>
      </c>
      <c r="L314" s="229"/>
      <c r="M314" s="45"/>
      <c r="N314" s="230" t="s">
        <v>1</v>
      </c>
      <c r="O314" s="231" t="s">
        <v>39</v>
      </c>
      <c r="P314" s="232">
        <f>I314+J314</f>
        <v>0</v>
      </c>
      <c r="Q314" s="232">
        <f>ROUND(I314*H314,2)</f>
        <v>0</v>
      </c>
      <c r="R314" s="232">
        <f>ROUND(J314*H314,2)</f>
        <v>0</v>
      </c>
      <c r="S314" s="92"/>
      <c r="T314" s="233">
        <f>S314*H314</f>
        <v>0</v>
      </c>
      <c r="U314" s="233">
        <v>0</v>
      </c>
      <c r="V314" s="233">
        <f>U314*H314</f>
        <v>0</v>
      </c>
      <c r="W314" s="233">
        <v>0</v>
      </c>
      <c r="X314" s="233">
        <f>W314*H314</f>
        <v>0</v>
      </c>
      <c r="Y314" s="234" t="s">
        <v>1</v>
      </c>
      <c r="Z314" s="39"/>
      <c r="AA314" s="39"/>
      <c r="AB314" s="39"/>
      <c r="AC314" s="39"/>
      <c r="AD314" s="39"/>
      <c r="AE314" s="39"/>
      <c r="AR314" s="235" t="s">
        <v>181</v>
      </c>
      <c r="AT314" s="235" t="s">
        <v>177</v>
      </c>
      <c r="AU314" s="235" t="s">
        <v>102</v>
      </c>
      <c r="AY314" s="18" t="s">
        <v>175</v>
      </c>
      <c r="BE314" s="236">
        <f>IF(O314="základní",K314,0)</f>
        <v>0</v>
      </c>
      <c r="BF314" s="236">
        <f>IF(O314="snížená",K314,0)</f>
        <v>0</v>
      </c>
      <c r="BG314" s="236">
        <f>IF(O314="zákl. přenesená",K314,0)</f>
        <v>0</v>
      </c>
      <c r="BH314" s="236">
        <f>IF(O314="sníž. přenesená",K314,0)</f>
        <v>0</v>
      </c>
      <c r="BI314" s="236">
        <f>IF(O314="nulová",K314,0)</f>
        <v>0</v>
      </c>
      <c r="BJ314" s="18" t="s">
        <v>102</v>
      </c>
      <c r="BK314" s="236">
        <f>ROUND(P314*H314,2)</f>
        <v>0</v>
      </c>
      <c r="BL314" s="18" t="s">
        <v>181</v>
      </c>
      <c r="BM314" s="235" t="s">
        <v>363</v>
      </c>
    </row>
    <row r="315" s="13" customFormat="1">
      <c r="A315" s="13"/>
      <c r="B315" s="242"/>
      <c r="C315" s="243"/>
      <c r="D315" s="237" t="s">
        <v>184</v>
      </c>
      <c r="E315" s="244" t="s">
        <v>1</v>
      </c>
      <c r="F315" s="245" t="s">
        <v>193</v>
      </c>
      <c r="G315" s="243"/>
      <c r="H315" s="244" t="s">
        <v>1</v>
      </c>
      <c r="I315" s="246"/>
      <c r="J315" s="246"/>
      <c r="K315" s="243"/>
      <c r="L315" s="243"/>
      <c r="M315" s="247"/>
      <c r="N315" s="248"/>
      <c r="O315" s="249"/>
      <c r="P315" s="249"/>
      <c r="Q315" s="249"/>
      <c r="R315" s="249"/>
      <c r="S315" s="249"/>
      <c r="T315" s="249"/>
      <c r="U315" s="249"/>
      <c r="V315" s="249"/>
      <c r="W315" s="249"/>
      <c r="X315" s="249"/>
      <c r="Y315" s="250"/>
      <c r="Z315" s="13"/>
      <c r="AA315" s="13"/>
      <c r="AB315" s="13"/>
      <c r="AC315" s="13"/>
      <c r="AD315" s="13"/>
      <c r="AE315" s="13"/>
      <c r="AT315" s="251" t="s">
        <v>184</v>
      </c>
      <c r="AU315" s="251" t="s">
        <v>102</v>
      </c>
      <c r="AV315" s="13" t="s">
        <v>82</v>
      </c>
      <c r="AW315" s="13" t="s">
        <v>5</v>
      </c>
      <c r="AX315" s="13" t="s">
        <v>75</v>
      </c>
      <c r="AY315" s="251" t="s">
        <v>175</v>
      </c>
    </row>
    <row r="316" s="13" customFormat="1">
      <c r="A316" s="13"/>
      <c r="B316" s="242"/>
      <c r="C316" s="243"/>
      <c r="D316" s="237" t="s">
        <v>184</v>
      </c>
      <c r="E316" s="244" t="s">
        <v>1</v>
      </c>
      <c r="F316" s="245" t="s">
        <v>286</v>
      </c>
      <c r="G316" s="243"/>
      <c r="H316" s="244" t="s">
        <v>1</v>
      </c>
      <c r="I316" s="246"/>
      <c r="J316" s="246"/>
      <c r="K316" s="243"/>
      <c r="L316" s="243"/>
      <c r="M316" s="247"/>
      <c r="N316" s="248"/>
      <c r="O316" s="249"/>
      <c r="P316" s="249"/>
      <c r="Q316" s="249"/>
      <c r="R316" s="249"/>
      <c r="S316" s="249"/>
      <c r="T316" s="249"/>
      <c r="U316" s="249"/>
      <c r="V316" s="249"/>
      <c r="W316" s="249"/>
      <c r="X316" s="249"/>
      <c r="Y316" s="250"/>
      <c r="Z316" s="13"/>
      <c r="AA316" s="13"/>
      <c r="AB316" s="13"/>
      <c r="AC316" s="13"/>
      <c r="AD316" s="13"/>
      <c r="AE316" s="13"/>
      <c r="AT316" s="251" t="s">
        <v>184</v>
      </c>
      <c r="AU316" s="251" t="s">
        <v>102</v>
      </c>
      <c r="AV316" s="13" t="s">
        <v>82</v>
      </c>
      <c r="AW316" s="13" t="s">
        <v>5</v>
      </c>
      <c r="AX316" s="13" t="s">
        <v>75</v>
      </c>
      <c r="AY316" s="251" t="s">
        <v>175</v>
      </c>
    </row>
    <row r="317" s="14" customFormat="1">
      <c r="A317" s="14"/>
      <c r="B317" s="252"/>
      <c r="C317" s="253"/>
      <c r="D317" s="237" t="s">
        <v>184</v>
      </c>
      <c r="E317" s="254" t="s">
        <v>1</v>
      </c>
      <c r="F317" s="255" t="s">
        <v>364</v>
      </c>
      <c r="G317" s="253"/>
      <c r="H317" s="256">
        <v>19.43</v>
      </c>
      <c r="I317" s="257"/>
      <c r="J317" s="257"/>
      <c r="K317" s="253"/>
      <c r="L317" s="253"/>
      <c r="M317" s="258"/>
      <c r="N317" s="259"/>
      <c r="O317" s="260"/>
      <c r="P317" s="260"/>
      <c r="Q317" s="260"/>
      <c r="R317" s="260"/>
      <c r="S317" s="260"/>
      <c r="T317" s="260"/>
      <c r="U317" s="260"/>
      <c r="V317" s="260"/>
      <c r="W317" s="260"/>
      <c r="X317" s="260"/>
      <c r="Y317" s="261"/>
      <c r="Z317" s="14"/>
      <c r="AA317" s="14"/>
      <c r="AB317" s="14"/>
      <c r="AC317" s="14"/>
      <c r="AD317" s="14"/>
      <c r="AE317" s="14"/>
      <c r="AT317" s="262" t="s">
        <v>184</v>
      </c>
      <c r="AU317" s="262" t="s">
        <v>102</v>
      </c>
      <c r="AV317" s="14" t="s">
        <v>102</v>
      </c>
      <c r="AW317" s="14" t="s">
        <v>5</v>
      </c>
      <c r="AX317" s="14" t="s">
        <v>75</v>
      </c>
      <c r="AY317" s="262" t="s">
        <v>175</v>
      </c>
    </row>
    <row r="318" s="14" customFormat="1">
      <c r="A318" s="14"/>
      <c r="B318" s="252"/>
      <c r="C318" s="253"/>
      <c r="D318" s="237" t="s">
        <v>184</v>
      </c>
      <c r="E318" s="254" t="s">
        <v>1</v>
      </c>
      <c r="F318" s="255" t="s">
        <v>365</v>
      </c>
      <c r="G318" s="253"/>
      <c r="H318" s="256">
        <v>-2.758</v>
      </c>
      <c r="I318" s="257"/>
      <c r="J318" s="257"/>
      <c r="K318" s="253"/>
      <c r="L318" s="253"/>
      <c r="M318" s="258"/>
      <c r="N318" s="259"/>
      <c r="O318" s="260"/>
      <c r="P318" s="260"/>
      <c r="Q318" s="260"/>
      <c r="R318" s="260"/>
      <c r="S318" s="260"/>
      <c r="T318" s="260"/>
      <c r="U318" s="260"/>
      <c r="V318" s="260"/>
      <c r="W318" s="260"/>
      <c r="X318" s="260"/>
      <c r="Y318" s="261"/>
      <c r="Z318" s="14"/>
      <c r="AA318" s="14"/>
      <c r="AB318" s="14"/>
      <c r="AC318" s="14"/>
      <c r="AD318" s="14"/>
      <c r="AE318" s="14"/>
      <c r="AT318" s="262" t="s">
        <v>184</v>
      </c>
      <c r="AU318" s="262" t="s">
        <v>102</v>
      </c>
      <c r="AV318" s="14" t="s">
        <v>102</v>
      </c>
      <c r="AW318" s="14" t="s">
        <v>5</v>
      </c>
      <c r="AX318" s="14" t="s">
        <v>75</v>
      </c>
      <c r="AY318" s="262" t="s">
        <v>175</v>
      </c>
    </row>
    <row r="319" s="13" customFormat="1">
      <c r="A319" s="13"/>
      <c r="B319" s="242"/>
      <c r="C319" s="243"/>
      <c r="D319" s="237" t="s">
        <v>184</v>
      </c>
      <c r="E319" s="244" t="s">
        <v>1</v>
      </c>
      <c r="F319" s="245" t="s">
        <v>290</v>
      </c>
      <c r="G319" s="243"/>
      <c r="H319" s="244" t="s">
        <v>1</v>
      </c>
      <c r="I319" s="246"/>
      <c r="J319" s="246"/>
      <c r="K319" s="243"/>
      <c r="L319" s="243"/>
      <c r="M319" s="247"/>
      <c r="N319" s="248"/>
      <c r="O319" s="249"/>
      <c r="P319" s="249"/>
      <c r="Q319" s="249"/>
      <c r="R319" s="249"/>
      <c r="S319" s="249"/>
      <c r="T319" s="249"/>
      <c r="U319" s="249"/>
      <c r="V319" s="249"/>
      <c r="W319" s="249"/>
      <c r="X319" s="249"/>
      <c r="Y319" s="250"/>
      <c r="Z319" s="13"/>
      <c r="AA319" s="13"/>
      <c r="AB319" s="13"/>
      <c r="AC319" s="13"/>
      <c r="AD319" s="13"/>
      <c r="AE319" s="13"/>
      <c r="AT319" s="251" t="s">
        <v>184</v>
      </c>
      <c r="AU319" s="251" t="s">
        <v>102</v>
      </c>
      <c r="AV319" s="13" t="s">
        <v>82</v>
      </c>
      <c r="AW319" s="13" t="s">
        <v>5</v>
      </c>
      <c r="AX319" s="13" t="s">
        <v>75</v>
      </c>
      <c r="AY319" s="251" t="s">
        <v>175</v>
      </c>
    </row>
    <row r="320" s="14" customFormat="1">
      <c r="A320" s="14"/>
      <c r="B320" s="252"/>
      <c r="C320" s="253"/>
      <c r="D320" s="237" t="s">
        <v>184</v>
      </c>
      <c r="E320" s="254" t="s">
        <v>1</v>
      </c>
      <c r="F320" s="255" t="s">
        <v>364</v>
      </c>
      <c r="G320" s="253"/>
      <c r="H320" s="256">
        <v>19.43</v>
      </c>
      <c r="I320" s="257"/>
      <c r="J320" s="257"/>
      <c r="K320" s="253"/>
      <c r="L320" s="253"/>
      <c r="M320" s="258"/>
      <c r="N320" s="259"/>
      <c r="O320" s="260"/>
      <c r="P320" s="260"/>
      <c r="Q320" s="260"/>
      <c r="R320" s="260"/>
      <c r="S320" s="260"/>
      <c r="T320" s="260"/>
      <c r="U320" s="260"/>
      <c r="V320" s="260"/>
      <c r="W320" s="260"/>
      <c r="X320" s="260"/>
      <c r="Y320" s="261"/>
      <c r="Z320" s="14"/>
      <c r="AA320" s="14"/>
      <c r="AB320" s="14"/>
      <c r="AC320" s="14"/>
      <c r="AD320" s="14"/>
      <c r="AE320" s="14"/>
      <c r="AT320" s="262" t="s">
        <v>184</v>
      </c>
      <c r="AU320" s="262" t="s">
        <v>102</v>
      </c>
      <c r="AV320" s="14" t="s">
        <v>102</v>
      </c>
      <c r="AW320" s="14" t="s">
        <v>5</v>
      </c>
      <c r="AX320" s="14" t="s">
        <v>75</v>
      </c>
      <c r="AY320" s="262" t="s">
        <v>175</v>
      </c>
    </row>
    <row r="321" s="14" customFormat="1">
      <c r="A321" s="14"/>
      <c r="B321" s="252"/>
      <c r="C321" s="253"/>
      <c r="D321" s="237" t="s">
        <v>184</v>
      </c>
      <c r="E321" s="254" t="s">
        <v>1</v>
      </c>
      <c r="F321" s="255" t="s">
        <v>365</v>
      </c>
      <c r="G321" s="253"/>
      <c r="H321" s="256">
        <v>-2.758</v>
      </c>
      <c r="I321" s="257"/>
      <c r="J321" s="257"/>
      <c r="K321" s="253"/>
      <c r="L321" s="253"/>
      <c r="M321" s="258"/>
      <c r="N321" s="259"/>
      <c r="O321" s="260"/>
      <c r="P321" s="260"/>
      <c r="Q321" s="260"/>
      <c r="R321" s="260"/>
      <c r="S321" s="260"/>
      <c r="T321" s="260"/>
      <c r="U321" s="260"/>
      <c r="V321" s="260"/>
      <c r="W321" s="260"/>
      <c r="X321" s="260"/>
      <c r="Y321" s="261"/>
      <c r="Z321" s="14"/>
      <c r="AA321" s="14"/>
      <c r="AB321" s="14"/>
      <c r="AC321" s="14"/>
      <c r="AD321" s="14"/>
      <c r="AE321" s="14"/>
      <c r="AT321" s="262" t="s">
        <v>184</v>
      </c>
      <c r="AU321" s="262" t="s">
        <v>102</v>
      </c>
      <c r="AV321" s="14" t="s">
        <v>102</v>
      </c>
      <c r="AW321" s="14" t="s">
        <v>5</v>
      </c>
      <c r="AX321" s="14" t="s">
        <v>75</v>
      </c>
      <c r="AY321" s="262" t="s">
        <v>175</v>
      </c>
    </row>
    <row r="322" s="15" customFormat="1">
      <c r="A322" s="15"/>
      <c r="B322" s="263"/>
      <c r="C322" s="264"/>
      <c r="D322" s="237" t="s">
        <v>184</v>
      </c>
      <c r="E322" s="265" t="s">
        <v>1</v>
      </c>
      <c r="F322" s="266" t="s">
        <v>189</v>
      </c>
      <c r="G322" s="264"/>
      <c r="H322" s="267">
        <v>33.344000000000001</v>
      </c>
      <c r="I322" s="268"/>
      <c r="J322" s="268"/>
      <c r="K322" s="264"/>
      <c r="L322" s="264"/>
      <c r="M322" s="269"/>
      <c r="N322" s="270"/>
      <c r="O322" s="271"/>
      <c r="P322" s="271"/>
      <c r="Q322" s="271"/>
      <c r="R322" s="271"/>
      <c r="S322" s="271"/>
      <c r="T322" s="271"/>
      <c r="U322" s="271"/>
      <c r="V322" s="271"/>
      <c r="W322" s="271"/>
      <c r="X322" s="271"/>
      <c r="Y322" s="272"/>
      <c r="Z322" s="15"/>
      <c r="AA322" s="15"/>
      <c r="AB322" s="15"/>
      <c r="AC322" s="15"/>
      <c r="AD322" s="15"/>
      <c r="AE322" s="15"/>
      <c r="AT322" s="273" t="s">
        <v>184</v>
      </c>
      <c r="AU322" s="273" t="s">
        <v>102</v>
      </c>
      <c r="AV322" s="15" t="s">
        <v>181</v>
      </c>
      <c r="AW322" s="15" t="s">
        <v>5</v>
      </c>
      <c r="AX322" s="15" t="s">
        <v>82</v>
      </c>
      <c r="AY322" s="273" t="s">
        <v>175</v>
      </c>
    </row>
    <row r="323" s="2" customFormat="1" ht="24.15" customHeight="1">
      <c r="A323" s="39"/>
      <c r="B323" s="40"/>
      <c r="C323" s="222" t="s">
        <v>366</v>
      </c>
      <c r="D323" s="222" t="s">
        <v>177</v>
      </c>
      <c r="E323" s="223" t="s">
        <v>367</v>
      </c>
      <c r="F323" s="224" t="s">
        <v>368</v>
      </c>
      <c r="G323" s="225" t="s">
        <v>369</v>
      </c>
      <c r="H323" s="226">
        <v>40.399999999999999</v>
      </c>
      <c r="I323" s="227"/>
      <c r="J323" s="227"/>
      <c r="K323" s="228">
        <f>ROUND(P323*H323,2)</f>
        <v>0</v>
      </c>
      <c r="L323" s="229"/>
      <c r="M323" s="45"/>
      <c r="N323" s="230" t="s">
        <v>1</v>
      </c>
      <c r="O323" s="231" t="s">
        <v>39</v>
      </c>
      <c r="P323" s="232">
        <f>I323+J323</f>
        <v>0</v>
      </c>
      <c r="Q323" s="232">
        <f>ROUND(I323*H323,2)</f>
        <v>0</v>
      </c>
      <c r="R323" s="232">
        <f>ROUND(J323*H323,2)</f>
        <v>0</v>
      </c>
      <c r="S323" s="92"/>
      <c r="T323" s="233">
        <f>S323*H323</f>
        <v>0</v>
      </c>
      <c r="U323" s="233">
        <v>0</v>
      </c>
      <c r="V323" s="233">
        <f>U323*H323</f>
        <v>0</v>
      </c>
      <c r="W323" s="233">
        <v>0</v>
      </c>
      <c r="X323" s="233">
        <f>W323*H323</f>
        <v>0</v>
      </c>
      <c r="Y323" s="234" t="s">
        <v>1</v>
      </c>
      <c r="Z323" s="39"/>
      <c r="AA323" s="39"/>
      <c r="AB323" s="39"/>
      <c r="AC323" s="39"/>
      <c r="AD323" s="39"/>
      <c r="AE323" s="39"/>
      <c r="AR323" s="235" t="s">
        <v>181</v>
      </c>
      <c r="AT323" s="235" t="s">
        <v>177</v>
      </c>
      <c r="AU323" s="235" t="s">
        <v>102</v>
      </c>
      <c r="AY323" s="18" t="s">
        <v>175</v>
      </c>
      <c r="BE323" s="236">
        <f>IF(O323="základní",K323,0)</f>
        <v>0</v>
      </c>
      <c r="BF323" s="236">
        <f>IF(O323="snížená",K323,0)</f>
        <v>0</v>
      </c>
      <c r="BG323" s="236">
        <f>IF(O323="zákl. přenesená",K323,0)</f>
        <v>0</v>
      </c>
      <c r="BH323" s="236">
        <f>IF(O323="sníž. přenesená",K323,0)</f>
        <v>0</v>
      </c>
      <c r="BI323" s="236">
        <f>IF(O323="nulová",K323,0)</f>
        <v>0</v>
      </c>
      <c r="BJ323" s="18" t="s">
        <v>102</v>
      </c>
      <c r="BK323" s="236">
        <f>ROUND(P323*H323,2)</f>
        <v>0</v>
      </c>
      <c r="BL323" s="18" t="s">
        <v>181</v>
      </c>
      <c r="BM323" s="235" t="s">
        <v>370</v>
      </c>
    </row>
    <row r="324" s="2" customFormat="1">
      <c r="A324" s="39"/>
      <c r="B324" s="40"/>
      <c r="C324" s="41"/>
      <c r="D324" s="237" t="s">
        <v>182</v>
      </c>
      <c r="E324" s="41"/>
      <c r="F324" s="238" t="s">
        <v>371</v>
      </c>
      <c r="G324" s="41"/>
      <c r="H324" s="41"/>
      <c r="I324" s="239"/>
      <c r="J324" s="239"/>
      <c r="K324" s="41"/>
      <c r="L324" s="41"/>
      <c r="M324" s="45"/>
      <c r="N324" s="240"/>
      <c r="O324" s="241"/>
      <c r="P324" s="92"/>
      <c r="Q324" s="92"/>
      <c r="R324" s="92"/>
      <c r="S324" s="92"/>
      <c r="T324" s="92"/>
      <c r="U324" s="92"/>
      <c r="V324" s="92"/>
      <c r="W324" s="92"/>
      <c r="X324" s="92"/>
      <c r="Y324" s="93"/>
      <c r="Z324" s="39"/>
      <c r="AA324" s="39"/>
      <c r="AB324" s="39"/>
      <c r="AC324" s="39"/>
      <c r="AD324" s="39"/>
      <c r="AE324" s="39"/>
      <c r="AT324" s="18" t="s">
        <v>182</v>
      </c>
      <c r="AU324" s="18" t="s">
        <v>102</v>
      </c>
    </row>
    <row r="325" s="13" customFormat="1">
      <c r="A325" s="13"/>
      <c r="B325" s="242"/>
      <c r="C325" s="243"/>
      <c r="D325" s="237" t="s">
        <v>184</v>
      </c>
      <c r="E325" s="244" t="s">
        <v>1</v>
      </c>
      <c r="F325" s="245" t="s">
        <v>193</v>
      </c>
      <c r="G325" s="243"/>
      <c r="H325" s="244" t="s">
        <v>1</v>
      </c>
      <c r="I325" s="246"/>
      <c r="J325" s="246"/>
      <c r="K325" s="243"/>
      <c r="L325" s="243"/>
      <c r="M325" s="247"/>
      <c r="N325" s="248"/>
      <c r="O325" s="249"/>
      <c r="P325" s="249"/>
      <c r="Q325" s="249"/>
      <c r="R325" s="249"/>
      <c r="S325" s="249"/>
      <c r="T325" s="249"/>
      <c r="U325" s="249"/>
      <c r="V325" s="249"/>
      <c r="W325" s="249"/>
      <c r="X325" s="249"/>
      <c r="Y325" s="250"/>
      <c r="Z325" s="13"/>
      <c r="AA325" s="13"/>
      <c r="AB325" s="13"/>
      <c r="AC325" s="13"/>
      <c r="AD325" s="13"/>
      <c r="AE325" s="13"/>
      <c r="AT325" s="251" t="s">
        <v>184</v>
      </c>
      <c r="AU325" s="251" t="s">
        <v>102</v>
      </c>
      <c r="AV325" s="13" t="s">
        <v>82</v>
      </c>
      <c r="AW325" s="13" t="s">
        <v>5</v>
      </c>
      <c r="AX325" s="13" t="s">
        <v>75</v>
      </c>
      <c r="AY325" s="251" t="s">
        <v>175</v>
      </c>
    </row>
    <row r="326" s="13" customFormat="1">
      <c r="A326" s="13"/>
      <c r="B326" s="242"/>
      <c r="C326" s="243"/>
      <c r="D326" s="237" t="s">
        <v>184</v>
      </c>
      <c r="E326" s="244" t="s">
        <v>1</v>
      </c>
      <c r="F326" s="245" t="s">
        <v>372</v>
      </c>
      <c r="G326" s="243"/>
      <c r="H326" s="244" t="s">
        <v>1</v>
      </c>
      <c r="I326" s="246"/>
      <c r="J326" s="246"/>
      <c r="K326" s="243"/>
      <c r="L326" s="243"/>
      <c r="M326" s="247"/>
      <c r="N326" s="248"/>
      <c r="O326" s="249"/>
      <c r="P326" s="249"/>
      <c r="Q326" s="249"/>
      <c r="R326" s="249"/>
      <c r="S326" s="249"/>
      <c r="T326" s="249"/>
      <c r="U326" s="249"/>
      <c r="V326" s="249"/>
      <c r="W326" s="249"/>
      <c r="X326" s="249"/>
      <c r="Y326" s="250"/>
      <c r="Z326" s="13"/>
      <c r="AA326" s="13"/>
      <c r="AB326" s="13"/>
      <c r="AC326" s="13"/>
      <c r="AD326" s="13"/>
      <c r="AE326" s="13"/>
      <c r="AT326" s="251" t="s">
        <v>184</v>
      </c>
      <c r="AU326" s="251" t="s">
        <v>102</v>
      </c>
      <c r="AV326" s="13" t="s">
        <v>82</v>
      </c>
      <c r="AW326" s="13" t="s">
        <v>5</v>
      </c>
      <c r="AX326" s="13" t="s">
        <v>75</v>
      </c>
      <c r="AY326" s="251" t="s">
        <v>175</v>
      </c>
    </row>
    <row r="327" s="14" customFormat="1">
      <c r="A327" s="14"/>
      <c r="B327" s="252"/>
      <c r="C327" s="253"/>
      <c r="D327" s="237" t="s">
        <v>184</v>
      </c>
      <c r="E327" s="254" t="s">
        <v>1</v>
      </c>
      <c r="F327" s="255" t="s">
        <v>373</v>
      </c>
      <c r="G327" s="253"/>
      <c r="H327" s="256">
        <v>3.7999999999999998</v>
      </c>
      <c r="I327" s="257"/>
      <c r="J327" s="257"/>
      <c r="K327" s="253"/>
      <c r="L327" s="253"/>
      <c r="M327" s="258"/>
      <c r="N327" s="259"/>
      <c r="O327" s="260"/>
      <c r="P327" s="260"/>
      <c r="Q327" s="260"/>
      <c r="R327" s="260"/>
      <c r="S327" s="260"/>
      <c r="T327" s="260"/>
      <c r="U327" s="260"/>
      <c r="V327" s="260"/>
      <c r="W327" s="260"/>
      <c r="X327" s="260"/>
      <c r="Y327" s="261"/>
      <c r="Z327" s="14"/>
      <c r="AA327" s="14"/>
      <c r="AB327" s="14"/>
      <c r="AC327" s="14"/>
      <c r="AD327" s="14"/>
      <c r="AE327" s="14"/>
      <c r="AT327" s="262" t="s">
        <v>184</v>
      </c>
      <c r="AU327" s="262" t="s">
        <v>102</v>
      </c>
      <c r="AV327" s="14" t="s">
        <v>102</v>
      </c>
      <c r="AW327" s="14" t="s">
        <v>5</v>
      </c>
      <c r="AX327" s="14" t="s">
        <v>75</v>
      </c>
      <c r="AY327" s="262" t="s">
        <v>175</v>
      </c>
    </row>
    <row r="328" s="13" customFormat="1">
      <c r="A328" s="13"/>
      <c r="B328" s="242"/>
      <c r="C328" s="243"/>
      <c r="D328" s="237" t="s">
        <v>184</v>
      </c>
      <c r="E328" s="244" t="s">
        <v>1</v>
      </c>
      <c r="F328" s="245" t="s">
        <v>286</v>
      </c>
      <c r="G328" s="243"/>
      <c r="H328" s="244" t="s">
        <v>1</v>
      </c>
      <c r="I328" s="246"/>
      <c r="J328" s="246"/>
      <c r="K328" s="243"/>
      <c r="L328" s="243"/>
      <c r="M328" s="247"/>
      <c r="N328" s="248"/>
      <c r="O328" s="249"/>
      <c r="P328" s="249"/>
      <c r="Q328" s="249"/>
      <c r="R328" s="249"/>
      <c r="S328" s="249"/>
      <c r="T328" s="249"/>
      <c r="U328" s="249"/>
      <c r="V328" s="249"/>
      <c r="W328" s="249"/>
      <c r="X328" s="249"/>
      <c r="Y328" s="250"/>
      <c r="Z328" s="13"/>
      <c r="AA328" s="13"/>
      <c r="AB328" s="13"/>
      <c r="AC328" s="13"/>
      <c r="AD328" s="13"/>
      <c r="AE328" s="13"/>
      <c r="AT328" s="251" t="s">
        <v>184</v>
      </c>
      <c r="AU328" s="251" t="s">
        <v>102</v>
      </c>
      <c r="AV328" s="13" t="s">
        <v>82</v>
      </c>
      <c r="AW328" s="13" t="s">
        <v>5</v>
      </c>
      <c r="AX328" s="13" t="s">
        <v>75</v>
      </c>
      <c r="AY328" s="251" t="s">
        <v>175</v>
      </c>
    </row>
    <row r="329" s="14" customFormat="1">
      <c r="A329" s="14"/>
      <c r="B329" s="252"/>
      <c r="C329" s="253"/>
      <c r="D329" s="237" t="s">
        <v>184</v>
      </c>
      <c r="E329" s="254" t="s">
        <v>1</v>
      </c>
      <c r="F329" s="255" t="s">
        <v>374</v>
      </c>
      <c r="G329" s="253"/>
      <c r="H329" s="256">
        <v>18.300000000000001</v>
      </c>
      <c r="I329" s="257"/>
      <c r="J329" s="257"/>
      <c r="K329" s="253"/>
      <c r="L329" s="253"/>
      <c r="M329" s="258"/>
      <c r="N329" s="259"/>
      <c r="O329" s="260"/>
      <c r="P329" s="260"/>
      <c r="Q329" s="260"/>
      <c r="R329" s="260"/>
      <c r="S329" s="260"/>
      <c r="T329" s="260"/>
      <c r="U329" s="260"/>
      <c r="V329" s="260"/>
      <c r="W329" s="260"/>
      <c r="X329" s="260"/>
      <c r="Y329" s="261"/>
      <c r="Z329" s="14"/>
      <c r="AA329" s="14"/>
      <c r="AB329" s="14"/>
      <c r="AC329" s="14"/>
      <c r="AD329" s="14"/>
      <c r="AE329" s="14"/>
      <c r="AT329" s="262" t="s">
        <v>184</v>
      </c>
      <c r="AU329" s="262" t="s">
        <v>102</v>
      </c>
      <c r="AV329" s="14" t="s">
        <v>102</v>
      </c>
      <c r="AW329" s="14" t="s">
        <v>5</v>
      </c>
      <c r="AX329" s="14" t="s">
        <v>75</v>
      </c>
      <c r="AY329" s="262" t="s">
        <v>175</v>
      </c>
    </row>
    <row r="330" s="13" customFormat="1">
      <c r="A330" s="13"/>
      <c r="B330" s="242"/>
      <c r="C330" s="243"/>
      <c r="D330" s="237" t="s">
        <v>184</v>
      </c>
      <c r="E330" s="244" t="s">
        <v>1</v>
      </c>
      <c r="F330" s="245" t="s">
        <v>290</v>
      </c>
      <c r="G330" s="243"/>
      <c r="H330" s="244" t="s">
        <v>1</v>
      </c>
      <c r="I330" s="246"/>
      <c r="J330" s="246"/>
      <c r="K330" s="243"/>
      <c r="L330" s="243"/>
      <c r="M330" s="247"/>
      <c r="N330" s="248"/>
      <c r="O330" s="249"/>
      <c r="P330" s="249"/>
      <c r="Q330" s="249"/>
      <c r="R330" s="249"/>
      <c r="S330" s="249"/>
      <c r="T330" s="249"/>
      <c r="U330" s="249"/>
      <c r="V330" s="249"/>
      <c r="W330" s="249"/>
      <c r="X330" s="249"/>
      <c r="Y330" s="250"/>
      <c r="Z330" s="13"/>
      <c r="AA330" s="13"/>
      <c r="AB330" s="13"/>
      <c r="AC330" s="13"/>
      <c r="AD330" s="13"/>
      <c r="AE330" s="13"/>
      <c r="AT330" s="251" t="s">
        <v>184</v>
      </c>
      <c r="AU330" s="251" t="s">
        <v>102</v>
      </c>
      <c r="AV330" s="13" t="s">
        <v>82</v>
      </c>
      <c r="AW330" s="13" t="s">
        <v>5</v>
      </c>
      <c r="AX330" s="13" t="s">
        <v>75</v>
      </c>
      <c r="AY330" s="251" t="s">
        <v>175</v>
      </c>
    </row>
    <row r="331" s="14" customFormat="1">
      <c r="A331" s="14"/>
      <c r="B331" s="252"/>
      <c r="C331" s="253"/>
      <c r="D331" s="237" t="s">
        <v>184</v>
      </c>
      <c r="E331" s="254" t="s">
        <v>1</v>
      </c>
      <c r="F331" s="255" t="s">
        <v>374</v>
      </c>
      <c r="G331" s="253"/>
      <c r="H331" s="256">
        <v>18.300000000000001</v>
      </c>
      <c r="I331" s="257"/>
      <c r="J331" s="257"/>
      <c r="K331" s="253"/>
      <c r="L331" s="253"/>
      <c r="M331" s="258"/>
      <c r="N331" s="259"/>
      <c r="O331" s="260"/>
      <c r="P331" s="260"/>
      <c r="Q331" s="260"/>
      <c r="R331" s="260"/>
      <c r="S331" s="260"/>
      <c r="T331" s="260"/>
      <c r="U331" s="260"/>
      <c r="V331" s="260"/>
      <c r="W331" s="260"/>
      <c r="X331" s="260"/>
      <c r="Y331" s="261"/>
      <c r="Z331" s="14"/>
      <c r="AA331" s="14"/>
      <c r="AB331" s="14"/>
      <c r="AC331" s="14"/>
      <c r="AD331" s="14"/>
      <c r="AE331" s="14"/>
      <c r="AT331" s="262" t="s">
        <v>184</v>
      </c>
      <c r="AU331" s="262" t="s">
        <v>102</v>
      </c>
      <c r="AV331" s="14" t="s">
        <v>102</v>
      </c>
      <c r="AW331" s="14" t="s">
        <v>5</v>
      </c>
      <c r="AX331" s="14" t="s">
        <v>75</v>
      </c>
      <c r="AY331" s="262" t="s">
        <v>175</v>
      </c>
    </row>
    <row r="332" s="15" customFormat="1">
      <c r="A332" s="15"/>
      <c r="B332" s="263"/>
      <c r="C332" s="264"/>
      <c r="D332" s="237" t="s">
        <v>184</v>
      </c>
      <c r="E332" s="265" t="s">
        <v>1</v>
      </c>
      <c r="F332" s="266" t="s">
        <v>189</v>
      </c>
      <c r="G332" s="264"/>
      <c r="H332" s="267">
        <v>40.400000000000006</v>
      </c>
      <c r="I332" s="268"/>
      <c r="J332" s="268"/>
      <c r="K332" s="264"/>
      <c r="L332" s="264"/>
      <c r="M332" s="269"/>
      <c r="N332" s="270"/>
      <c r="O332" s="271"/>
      <c r="P332" s="271"/>
      <c r="Q332" s="271"/>
      <c r="R332" s="271"/>
      <c r="S332" s="271"/>
      <c r="T332" s="271"/>
      <c r="U332" s="271"/>
      <c r="V332" s="271"/>
      <c r="W332" s="271"/>
      <c r="X332" s="271"/>
      <c r="Y332" s="272"/>
      <c r="Z332" s="15"/>
      <c r="AA332" s="15"/>
      <c r="AB332" s="15"/>
      <c r="AC332" s="15"/>
      <c r="AD332" s="15"/>
      <c r="AE332" s="15"/>
      <c r="AT332" s="273" t="s">
        <v>184</v>
      </c>
      <c r="AU332" s="273" t="s">
        <v>102</v>
      </c>
      <c r="AV332" s="15" t="s">
        <v>181</v>
      </c>
      <c r="AW332" s="15" t="s">
        <v>5</v>
      </c>
      <c r="AX332" s="15" t="s">
        <v>82</v>
      </c>
      <c r="AY332" s="273" t="s">
        <v>175</v>
      </c>
    </row>
    <row r="333" s="2" customFormat="1" ht="66.75" customHeight="1">
      <c r="A333" s="39"/>
      <c r="B333" s="40"/>
      <c r="C333" s="222" t="s">
        <v>276</v>
      </c>
      <c r="D333" s="222" t="s">
        <v>177</v>
      </c>
      <c r="E333" s="223" t="s">
        <v>375</v>
      </c>
      <c r="F333" s="224" t="s">
        <v>376</v>
      </c>
      <c r="G333" s="225" t="s">
        <v>377</v>
      </c>
      <c r="H333" s="226">
        <v>1</v>
      </c>
      <c r="I333" s="227"/>
      <c r="J333" s="227"/>
      <c r="K333" s="228">
        <f>ROUND(P333*H333,2)</f>
        <v>0</v>
      </c>
      <c r="L333" s="229"/>
      <c r="M333" s="45"/>
      <c r="N333" s="230" t="s">
        <v>1</v>
      </c>
      <c r="O333" s="231" t="s">
        <v>39</v>
      </c>
      <c r="P333" s="232">
        <f>I333+J333</f>
        <v>0</v>
      </c>
      <c r="Q333" s="232">
        <f>ROUND(I333*H333,2)</f>
        <v>0</v>
      </c>
      <c r="R333" s="232">
        <f>ROUND(J333*H333,2)</f>
        <v>0</v>
      </c>
      <c r="S333" s="92"/>
      <c r="T333" s="233">
        <f>S333*H333</f>
        <v>0</v>
      </c>
      <c r="U333" s="233">
        <v>0</v>
      </c>
      <c r="V333" s="233">
        <f>U333*H333</f>
        <v>0</v>
      </c>
      <c r="W333" s="233">
        <v>0</v>
      </c>
      <c r="X333" s="233">
        <f>W333*H333</f>
        <v>0</v>
      </c>
      <c r="Y333" s="234" t="s">
        <v>1</v>
      </c>
      <c r="Z333" s="39"/>
      <c r="AA333" s="39"/>
      <c r="AB333" s="39"/>
      <c r="AC333" s="39"/>
      <c r="AD333" s="39"/>
      <c r="AE333" s="39"/>
      <c r="AR333" s="235" t="s">
        <v>181</v>
      </c>
      <c r="AT333" s="235" t="s">
        <v>177</v>
      </c>
      <c r="AU333" s="235" t="s">
        <v>102</v>
      </c>
      <c r="AY333" s="18" t="s">
        <v>175</v>
      </c>
      <c r="BE333" s="236">
        <f>IF(O333="základní",K333,0)</f>
        <v>0</v>
      </c>
      <c r="BF333" s="236">
        <f>IF(O333="snížená",K333,0)</f>
        <v>0</v>
      </c>
      <c r="BG333" s="236">
        <f>IF(O333="zákl. přenesená",K333,0)</f>
        <v>0</v>
      </c>
      <c r="BH333" s="236">
        <f>IF(O333="sníž. přenesená",K333,0)</f>
        <v>0</v>
      </c>
      <c r="BI333" s="236">
        <f>IF(O333="nulová",K333,0)</f>
        <v>0</v>
      </c>
      <c r="BJ333" s="18" t="s">
        <v>102</v>
      </c>
      <c r="BK333" s="236">
        <f>ROUND(P333*H333,2)</f>
        <v>0</v>
      </c>
      <c r="BL333" s="18" t="s">
        <v>181</v>
      </c>
      <c r="BM333" s="235" t="s">
        <v>378</v>
      </c>
    </row>
    <row r="334" s="2" customFormat="1">
      <c r="A334" s="39"/>
      <c r="B334" s="40"/>
      <c r="C334" s="41"/>
      <c r="D334" s="237" t="s">
        <v>182</v>
      </c>
      <c r="E334" s="41"/>
      <c r="F334" s="238" t="s">
        <v>379</v>
      </c>
      <c r="G334" s="41"/>
      <c r="H334" s="41"/>
      <c r="I334" s="239"/>
      <c r="J334" s="239"/>
      <c r="K334" s="41"/>
      <c r="L334" s="41"/>
      <c r="M334" s="45"/>
      <c r="N334" s="240"/>
      <c r="O334" s="241"/>
      <c r="P334" s="92"/>
      <c r="Q334" s="92"/>
      <c r="R334" s="92"/>
      <c r="S334" s="92"/>
      <c r="T334" s="92"/>
      <c r="U334" s="92"/>
      <c r="V334" s="92"/>
      <c r="W334" s="92"/>
      <c r="X334" s="92"/>
      <c r="Y334" s="93"/>
      <c r="Z334" s="39"/>
      <c r="AA334" s="39"/>
      <c r="AB334" s="39"/>
      <c r="AC334" s="39"/>
      <c r="AD334" s="39"/>
      <c r="AE334" s="39"/>
      <c r="AT334" s="18" t="s">
        <v>182</v>
      </c>
      <c r="AU334" s="18" t="s">
        <v>102</v>
      </c>
    </row>
    <row r="335" s="12" customFormat="1" ht="22.8" customHeight="1">
      <c r="A335" s="12"/>
      <c r="B335" s="205"/>
      <c r="C335" s="206"/>
      <c r="D335" s="207" t="s">
        <v>74</v>
      </c>
      <c r="E335" s="220" t="s">
        <v>380</v>
      </c>
      <c r="F335" s="220" t="s">
        <v>381</v>
      </c>
      <c r="G335" s="206"/>
      <c r="H335" s="206"/>
      <c r="I335" s="209"/>
      <c r="J335" s="209"/>
      <c r="K335" s="221">
        <f>BK335</f>
        <v>0</v>
      </c>
      <c r="L335" s="206"/>
      <c r="M335" s="211"/>
      <c r="N335" s="212"/>
      <c r="O335" s="213"/>
      <c r="P335" s="213"/>
      <c r="Q335" s="214">
        <f>SUM(Q336:Q350)</f>
        <v>0</v>
      </c>
      <c r="R335" s="214">
        <f>SUM(R336:R350)</f>
        <v>0</v>
      </c>
      <c r="S335" s="213"/>
      <c r="T335" s="215">
        <f>SUM(T336:T350)</f>
        <v>0</v>
      </c>
      <c r="U335" s="213"/>
      <c r="V335" s="215">
        <f>SUM(V336:V350)</f>
        <v>0</v>
      </c>
      <c r="W335" s="213"/>
      <c r="X335" s="215">
        <f>SUM(X336:X350)</f>
        <v>0</v>
      </c>
      <c r="Y335" s="216"/>
      <c r="Z335" s="12"/>
      <c r="AA335" s="12"/>
      <c r="AB335" s="12"/>
      <c r="AC335" s="12"/>
      <c r="AD335" s="12"/>
      <c r="AE335" s="12"/>
      <c r="AR335" s="217" t="s">
        <v>82</v>
      </c>
      <c r="AT335" s="218" t="s">
        <v>74</v>
      </c>
      <c r="AU335" s="218" t="s">
        <v>82</v>
      </c>
      <c r="AY335" s="217" t="s">
        <v>175</v>
      </c>
      <c r="BK335" s="219">
        <f>SUM(BK336:BK350)</f>
        <v>0</v>
      </c>
    </row>
    <row r="336" s="2" customFormat="1" ht="37.8" customHeight="1">
      <c r="A336" s="39"/>
      <c r="B336" s="40"/>
      <c r="C336" s="222" t="s">
        <v>382</v>
      </c>
      <c r="D336" s="222" t="s">
        <v>177</v>
      </c>
      <c r="E336" s="223" t="s">
        <v>383</v>
      </c>
      <c r="F336" s="224" t="s">
        <v>384</v>
      </c>
      <c r="G336" s="225" t="s">
        <v>228</v>
      </c>
      <c r="H336" s="226">
        <v>89</v>
      </c>
      <c r="I336" s="227"/>
      <c r="J336" s="227"/>
      <c r="K336" s="228">
        <f>ROUND(P336*H336,2)</f>
        <v>0</v>
      </c>
      <c r="L336" s="229"/>
      <c r="M336" s="45"/>
      <c r="N336" s="230" t="s">
        <v>1</v>
      </c>
      <c r="O336" s="231" t="s">
        <v>39</v>
      </c>
      <c r="P336" s="232">
        <f>I336+J336</f>
        <v>0</v>
      </c>
      <c r="Q336" s="232">
        <f>ROUND(I336*H336,2)</f>
        <v>0</v>
      </c>
      <c r="R336" s="232">
        <f>ROUND(J336*H336,2)</f>
        <v>0</v>
      </c>
      <c r="S336" s="92"/>
      <c r="T336" s="233">
        <f>S336*H336</f>
        <v>0</v>
      </c>
      <c r="U336" s="233">
        <v>0</v>
      </c>
      <c r="V336" s="233">
        <f>U336*H336</f>
        <v>0</v>
      </c>
      <c r="W336" s="233">
        <v>0</v>
      </c>
      <c r="X336" s="233">
        <f>W336*H336</f>
        <v>0</v>
      </c>
      <c r="Y336" s="234" t="s">
        <v>1</v>
      </c>
      <c r="Z336" s="39"/>
      <c r="AA336" s="39"/>
      <c r="AB336" s="39"/>
      <c r="AC336" s="39"/>
      <c r="AD336" s="39"/>
      <c r="AE336" s="39"/>
      <c r="AR336" s="235" t="s">
        <v>181</v>
      </c>
      <c r="AT336" s="235" t="s">
        <v>177</v>
      </c>
      <c r="AU336" s="235" t="s">
        <v>102</v>
      </c>
      <c r="AY336" s="18" t="s">
        <v>175</v>
      </c>
      <c r="BE336" s="236">
        <f>IF(O336="základní",K336,0)</f>
        <v>0</v>
      </c>
      <c r="BF336" s="236">
        <f>IF(O336="snížená",K336,0)</f>
        <v>0</v>
      </c>
      <c r="BG336" s="236">
        <f>IF(O336="zákl. přenesená",K336,0)</f>
        <v>0</v>
      </c>
      <c r="BH336" s="236">
        <f>IF(O336="sníž. přenesená",K336,0)</f>
        <v>0</v>
      </c>
      <c r="BI336" s="236">
        <f>IF(O336="nulová",K336,0)</f>
        <v>0</v>
      </c>
      <c r="BJ336" s="18" t="s">
        <v>102</v>
      </c>
      <c r="BK336" s="236">
        <f>ROUND(P336*H336,2)</f>
        <v>0</v>
      </c>
      <c r="BL336" s="18" t="s">
        <v>181</v>
      </c>
      <c r="BM336" s="235" t="s">
        <v>385</v>
      </c>
    </row>
    <row r="337" s="2" customFormat="1" ht="33" customHeight="1">
      <c r="A337" s="39"/>
      <c r="B337" s="40"/>
      <c r="C337" s="222" t="s">
        <v>279</v>
      </c>
      <c r="D337" s="222" t="s">
        <v>177</v>
      </c>
      <c r="E337" s="223" t="s">
        <v>386</v>
      </c>
      <c r="F337" s="224" t="s">
        <v>387</v>
      </c>
      <c r="G337" s="225" t="s">
        <v>228</v>
      </c>
      <c r="H337" s="226">
        <v>9</v>
      </c>
      <c r="I337" s="227"/>
      <c r="J337" s="227"/>
      <c r="K337" s="228">
        <f>ROUND(P337*H337,2)</f>
        <v>0</v>
      </c>
      <c r="L337" s="229"/>
      <c r="M337" s="45"/>
      <c r="N337" s="230" t="s">
        <v>1</v>
      </c>
      <c r="O337" s="231" t="s">
        <v>39</v>
      </c>
      <c r="P337" s="232">
        <f>I337+J337</f>
        <v>0</v>
      </c>
      <c r="Q337" s="232">
        <f>ROUND(I337*H337,2)</f>
        <v>0</v>
      </c>
      <c r="R337" s="232">
        <f>ROUND(J337*H337,2)</f>
        <v>0</v>
      </c>
      <c r="S337" s="92"/>
      <c r="T337" s="233">
        <f>S337*H337</f>
        <v>0</v>
      </c>
      <c r="U337" s="233">
        <v>0</v>
      </c>
      <c r="V337" s="233">
        <f>U337*H337</f>
        <v>0</v>
      </c>
      <c r="W337" s="233">
        <v>0</v>
      </c>
      <c r="X337" s="233">
        <f>W337*H337</f>
        <v>0</v>
      </c>
      <c r="Y337" s="234" t="s">
        <v>1</v>
      </c>
      <c r="Z337" s="39"/>
      <c r="AA337" s="39"/>
      <c r="AB337" s="39"/>
      <c r="AC337" s="39"/>
      <c r="AD337" s="39"/>
      <c r="AE337" s="39"/>
      <c r="AR337" s="235" t="s">
        <v>181</v>
      </c>
      <c r="AT337" s="235" t="s">
        <v>177</v>
      </c>
      <c r="AU337" s="235" t="s">
        <v>102</v>
      </c>
      <c r="AY337" s="18" t="s">
        <v>175</v>
      </c>
      <c r="BE337" s="236">
        <f>IF(O337="základní",K337,0)</f>
        <v>0</v>
      </c>
      <c r="BF337" s="236">
        <f>IF(O337="snížená",K337,0)</f>
        <v>0</v>
      </c>
      <c r="BG337" s="236">
        <f>IF(O337="zákl. přenesená",K337,0)</f>
        <v>0</v>
      </c>
      <c r="BH337" s="236">
        <f>IF(O337="sníž. přenesená",K337,0)</f>
        <v>0</v>
      </c>
      <c r="BI337" s="236">
        <f>IF(O337="nulová",K337,0)</f>
        <v>0</v>
      </c>
      <c r="BJ337" s="18" t="s">
        <v>102</v>
      </c>
      <c r="BK337" s="236">
        <f>ROUND(P337*H337,2)</f>
        <v>0</v>
      </c>
      <c r="BL337" s="18" t="s">
        <v>181</v>
      </c>
      <c r="BM337" s="235" t="s">
        <v>388</v>
      </c>
    </row>
    <row r="338" s="2" customFormat="1" ht="37.8" customHeight="1">
      <c r="A338" s="39"/>
      <c r="B338" s="40"/>
      <c r="C338" s="222" t="s">
        <v>389</v>
      </c>
      <c r="D338" s="222" t="s">
        <v>177</v>
      </c>
      <c r="E338" s="223" t="s">
        <v>390</v>
      </c>
      <c r="F338" s="224" t="s">
        <v>391</v>
      </c>
      <c r="G338" s="225" t="s">
        <v>228</v>
      </c>
      <c r="H338" s="226">
        <v>91</v>
      </c>
      <c r="I338" s="227"/>
      <c r="J338" s="227"/>
      <c r="K338" s="228">
        <f>ROUND(P338*H338,2)</f>
        <v>0</v>
      </c>
      <c r="L338" s="229"/>
      <c r="M338" s="45"/>
      <c r="N338" s="230" t="s">
        <v>1</v>
      </c>
      <c r="O338" s="231" t="s">
        <v>39</v>
      </c>
      <c r="P338" s="232">
        <f>I338+J338</f>
        <v>0</v>
      </c>
      <c r="Q338" s="232">
        <f>ROUND(I338*H338,2)</f>
        <v>0</v>
      </c>
      <c r="R338" s="232">
        <f>ROUND(J338*H338,2)</f>
        <v>0</v>
      </c>
      <c r="S338" s="92"/>
      <c r="T338" s="233">
        <f>S338*H338</f>
        <v>0</v>
      </c>
      <c r="U338" s="233">
        <v>0</v>
      </c>
      <c r="V338" s="233">
        <f>U338*H338</f>
        <v>0</v>
      </c>
      <c r="W338" s="233">
        <v>0</v>
      </c>
      <c r="X338" s="233">
        <f>W338*H338</f>
        <v>0</v>
      </c>
      <c r="Y338" s="234" t="s">
        <v>1</v>
      </c>
      <c r="Z338" s="39"/>
      <c r="AA338" s="39"/>
      <c r="AB338" s="39"/>
      <c r="AC338" s="39"/>
      <c r="AD338" s="39"/>
      <c r="AE338" s="39"/>
      <c r="AR338" s="235" t="s">
        <v>181</v>
      </c>
      <c r="AT338" s="235" t="s">
        <v>177</v>
      </c>
      <c r="AU338" s="235" t="s">
        <v>102</v>
      </c>
      <c r="AY338" s="18" t="s">
        <v>175</v>
      </c>
      <c r="BE338" s="236">
        <f>IF(O338="základní",K338,0)</f>
        <v>0</v>
      </c>
      <c r="BF338" s="236">
        <f>IF(O338="snížená",K338,0)</f>
        <v>0</v>
      </c>
      <c r="BG338" s="236">
        <f>IF(O338="zákl. přenesená",K338,0)</f>
        <v>0</v>
      </c>
      <c r="BH338" s="236">
        <f>IF(O338="sníž. přenesená",K338,0)</f>
        <v>0</v>
      </c>
      <c r="BI338" s="236">
        <f>IF(O338="nulová",K338,0)</f>
        <v>0</v>
      </c>
      <c r="BJ338" s="18" t="s">
        <v>102</v>
      </c>
      <c r="BK338" s="236">
        <f>ROUND(P338*H338,2)</f>
        <v>0</v>
      </c>
      <c r="BL338" s="18" t="s">
        <v>181</v>
      </c>
      <c r="BM338" s="235" t="s">
        <v>392</v>
      </c>
    </row>
    <row r="339" s="2" customFormat="1" ht="37.8" customHeight="1">
      <c r="A339" s="39"/>
      <c r="B339" s="40"/>
      <c r="C339" s="222" t="s">
        <v>285</v>
      </c>
      <c r="D339" s="222" t="s">
        <v>177</v>
      </c>
      <c r="E339" s="223" t="s">
        <v>393</v>
      </c>
      <c r="F339" s="224" t="s">
        <v>394</v>
      </c>
      <c r="G339" s="225" t="s">
        <v>228</v>
      </c>
      <c r="H339" s="226">
        <v>155</v>
      </c>
      <c r="I339" s="227"/>
      <c r="J339" s="227"/>
      <c r="K339" s="228">
        <f>ROUND(P339*H339,2)</f>
        <v>0</v>
      </c>
      <c r="L339" s="229"/>
      <c r="M339" s="45"/>
      <c r="N339" s="230" t="s">
        <v>1</v>
      </c>
      <c r="O339" s="231" t="s">
        <v>39</v>
      </c>
      <c r="P339" s="232">
        <f>I339+J339</f>
        <v>0</v>
      </c>
      <c r="Q339" s="232">
        <f>ROUND(I339*H339,2)</f>
        <v>0</v>
      </c>
      <c r="R339" s="232">
        <f>ROUND(J339*H339,2)</f>
        <v>0</v>
      </c>
      <c r="S339" s="92"/>
      <c r="T339" s="233">
        <f>S339*H339</f>
        <v>0</v>
      </c>
      <c r="U339" s="233">
        <v>0</v>
      </c>
      <c r="V339" s="233">
        <f>U339*H339</f>
        <v>0</v>
      </c>
      <c r="W339" s="233">
        <v>0</v>
      </c>
      <c r="X339" s="233">
        <f>W339*H339</f>
        <v>0</v>
      </c>
      <c r="Y339" s="234" t="s">
        <v>1</v>
      </c>
      <c r="Z339" s="39"/>
      <c r="AA339" s="39"/>
      <c r="AB339" s="39"/>
      <c r="AC339" s="39"/>
      <c r="AD339" s="39"/>
      <c r="AE339" s="39"/>
      <c r="AR339" s="235" t="s">
        <v>181</v>
      </c>
      <c r="AT339" s="235" t="s">
        <v>177</v>
      </c>
      <c r="AU339" s="235" t="s">
        <v>102</v>
      </c>
      <c r="AY339" s="18" t="s">
        <v>175</v>
      </c>
      <c r="BE339" s="236">
        <f>IF(O339="základní",K339,0)</f>
        <v>0</v>
      </c>
      <c r="BF339" s="236">
        <f>IF(O339="snížená",K339,0)</f>
        <v>0</v>
      </c>
      <c r="BG339" s="236">
        <f>IF(O339="zákl. přenesená",K339,0)</f>
        <v>0</v>
      </c>
      <c r="BH339" s="236">
        <f>IF(O339="sníž. přenesená",K339,0)</f>
        <v>0</v>
      </c>
      <c r="BI339" s="236">
        <f>IF(O339="nulová",K339,0)</f>
        <v>0</v>
      </c>
      <c r="BJ339" s="18" t="s">
        <v>102</v>
      </c>
      <c r="BK339" s="236">
        <f>ROUND(P339*H339,2)</f>
        <v>0</v>
      </c>
      <c r="BL339" s="18" t="s">
        <v>181</v>
      </c>
      <c r="BM339" s="235" t="s">
        <v>395</v>
      </c>
    </row>
    <row r="340" s="2" customFormat="1" ht="37.8" customHeight="1">
      <c r="A340" s="39"/>
      <c r="B340" s="40"/>
      <c r="C340" s="222" t="s">
        <v>396</v>
      </c>
      <c r="D340" s="222" t="s">
        <v>177</v>
      </c>
      <c r="E340" s="223" t="s">
        <v>397</v>
      </c>
      <c r="F340" s="224" t="s">
        <v>398</v>
      </c>
      <c r="G340" s="225" t="s">
        <v>228</v>
      </c>
      <c r="H340" s="226">
        <v>192</v>
      </c>
      <c r="I340" s="227"/>
      <c r="J340" s="227"/>
      <c r="K340" s="228">
        <f>ROUND(P340*H340,2)</f>
        <v>0</v>
      </c>
      <c r="L340" s="229"/>
      <c r="M340" s="45"/>
      <c r="N340" s="230" t="s">
        <v>1</v>
      </c>
      <c r="O340" s="231" t="s">
        <v>39</v>
      </c>
      <c r="P340" s="232">
        <f>I340+J340</f>
        <v>0</v>
      </c>
      <c r="Q340" s="232">
        <f>ROUND(I340*H340,2)</f>
        <v>0</v>
      </c>
      <c r="R340" s="232">
        <f>ROUND(J340*H340,2)</f>
        <v>0</v>
      </c>
      <c r="S340" s="92"/>
      <c r="T340" s="233">
        <f>S340*H340</f>
        <v>0</v>
      </c>
      <c r="U340" s="233">
        <v>0</v>
      </c>
      <c r="V340" s="233">
        <f>U340*H340</f>
        <v>0</v>
      </c>
      <c r="W340" s="233">
        <v>0</v>
      </c>
      <c r="X340" s="233">
        <f>W340*H340</f>
        <v>0</v>
      </c>
      <c r="Y340" s="234" t="s">
        <v>1</v>
      </c>
      <c r="Z340" s="39"/>
      <c r="AA340" s="39"/>
      <c r="AB340" s="39"/>
      <c r="AC340" s="39"/>
      <c r="AD340" s="39"/>
      <c r="AE340" s="39"/>
      <c r="AR340" s="235" t="s">
        <v>181</v>
      </c>
      <c r="AT340" s="235" t="s">
        <v>177</v>
      </c>
      <c r="AU340" s="235" t="s">
        <v>102</v>
      </c>
      <c r="AY340" s="18" t="s">
        <v>175</v>
      </c>
      <c r="BE340" s="236">
        <f>IF(O340="základní",K340,0)</f>
        <v>0</v>
      </c>
      <c r="BF340" s="236">
        <f>IF(O340="snížená",K340,0)</f>
        <v>0</v>
      </c>
      <c r="BG340" s="236">
        <f>IF(O340="zákl. přenesená",K340,0)</f>
        <v>0</v>
      </c>
      <c r="BH340" s="236">
        <f>IF(O340="sníž. přenesená",K340,0)</f>
        <v>0</v>
      </c>
      <c r="BI340" s="236">
        <f>IF(O340="nulová",K340,0)</f>
        <v>0</v>
      </c>
      <c r="BJ340" s="18" t="s">
        <v>102</v>
      </c>
      <c r="BK340" s="236">
        <f>ROUND(P340*H340,2)</f>
        <v>0</v>
      </c>
      <c r="BL340" s="18" t="s">
        <v>181</v>
      </c>
      <c r="BM340" s="235" t="s">
        <v>399</v>
      </c>
    </row>
    <row r="341" s="2" customFormat="1" ht="37.8" customHeight="1">
      <c r="A341" s="39"/>
      <c r="B341" s="40"/>
      <c r="C341" s="222" t="s">
        <v>293</v>
      </c>
      <c r="D341" s="222" t="s">
        <v>177</v>
      </c>
      <c r="E341" s="223" t="s">
        <v>400</v>
      </c>
      <c r="F341" s="224" t="s">
        <v>401</v>
      </c>
      <c r="G341" s="225" t="s">
        <v>228</v>
      </c>
      <c r="H341" s="226">
        <v>218</v>
      </c>
      <c r="I341" s="227"/>
      <c r="J341" s="227"/>
      <c r="K341" s="228">
        <f>ROUND(P341*H341,2)</f>
        <v>0</v>
      </c>
      <c r="L341" s="229"/>
      <c r="M341" s="45"/>
      <c r="N341" s="230" t="s">
        <v>1</v>
      </c>
      <c r="O341" s="231" t="s">
        <v>39</v>
      </c>
      <c r="P341" s="232">
        <f>I341+J341</f>
        <v>0</v>
      </c>
      <c r="Q341" s="232">
        <f>ROUND(I341*H341,2)</f>
        <v>0</v>
      </c>
      <c r="R341" s="232">
        <f>ROUND(J341*H341,2)</f>
        <v>0</v>
      </c>
      <c r="S341" s="92"/>
      <c r="T341" s="233">
        <f>S341*H341</f>
        <v>0</v>
      </c>
      <c r="U341" s="233">
        <v>0</v>
      </c>
      <c r="V341" s="233">
        <f>U341*H341</f>
        <v>0</v>
      </c>
      <c r="W341" s="233">
        <v>0</v>
      </c>
      <c r="X341" s="233">
        <f>W341*H341</f>
        <v>0</v>
      </c>
      <c r="Y341" s="234" t="s">
        <v>1</v>
      </c>
      <c r="Z341" s="39"/>
      <c r="AA341" s="39"/>
      <c r="AB341" s="39"/>
      <c r="AC341" s="39"/>
      <c r="AD341" s="39"/>
      <c r="AE341" s="39"/>
      <c r="AR341" s="235" t="s">
        <v>181</v>
      </c>
      <c r="AT341" s="235" t="s">
        <v>177</v>
      </c>
      <c r="AU341" s="235" t="s">
        <v>102</v>
      </c>
      <c r="AY341" s="18" t="s">
        <v>175</v>
      </c>
      <c r="BE341" s="236">
        <f>IF(O341="základní",K341,0)</f>
        <v>0</v>
      </c>
      <c r="BF341" s="236">
        <f>IF(O341="snížená",K341,0)</f>
        <v>0</v>
      </c>
      <c r="BG341" s="236">
        <f>IF(O341="zákl. přenesená",K341,0)</f>
        <v>0</v>
      </c>
      <c r="BH341" s="236">
        <f>IF(O341="sníž. přenesená",K341,0)</f>
        <v>0</v>
      </c>
      <c r="BI341" s="236">
        <f>IF(O341="nulová",K341,0)</f>
        <v>0</v>
      </c>
      <c r="BJ341" s="18" t="s">
        <v>102</v>
      </c>
      <c r="BK341" s="236">
        <f>ROUND(P341*H341,2)</f>
        <v>0</v>
      </c>
      <c r="BL341" s="18" t="s">
        <v>181</v>
      </c>
      <c r="BM341" s="235" t="s">
        <v>402</v>
      </c>
    </row>
    <row r="342" s="2" customFormat="1" ht="24.15" customHeight="1">
      <c r="A342" s="39"/>
      <c r="B342" s="40"/>
      <c r="C342" s="222" t="s">
        <v>403</v>
      </c>
      <c r="D342" s="222" t="s">
        <v>177</v>
      </c>
      <c r="E342" s="223" t="s">
        <v>404</v>
      </c>
      <c r="F342" s="224" t="s">
        <v>405</v>
      </c>
      <c r="G342" s="225" t="s">
        <v>369</v>
      </c>
      <c r="H342" s="226">
        <v>98</v>
      </c>
      <c r="I342" s="227"/>
      <c r="J342" s="227"/>
      <c r="K342" s="228">
        <f>ROUND(P342*H342,2)</f>
        <v>0</v>
      </c>
      <c r="L342" s="229"/>
      <c r="M342" s="45"/>
      <c r="N342" s="230" t="s">
        <v>1</v>
      </c>
      <c r="O342" s="231" t="s">
        <v>39</v>
      </c>
      <c r="P342" s="232">
        <f>I342+J342</f>
        <v>0</v>
      </c>
      <c r="Q342" s="232">
        <f>ROUND(I342*H342,2)</f>
        <v>0</v>
      </c>
      <c r="R342" s="232">
        <f>ROUND(J342*H342,2)</f>
        <v>0</v>
      </c>
      <c r="S342" s="92"/>
      <c r="T342" s="233">
        <f>S342*H342</f>
        <v>0</v>
      </c>
      <c r="U342" s="233">
        <v>0</v>
      </c>
      <c r="V342" s="233">
        <f>U342*H342</f>
        <v>0</v>
      </c>
      <c r="W342" s="233">
        <v>0</v>
      </c>
      <c r="X342" s="233">
        <f>W342*H342</f>
        <v>0</v>
      </c>
      <c r="Y342" s="234" t="s">
        <v>1</v>
      </c>
      <c r="Z342" s="39"/>
      <c r="AA342" s="39"/>
      <c r="AB342" s="39"/>
      <c r="AC342" s="39"/>
      <c r="AD342" s="39"/>
      <c r="AE342" s="39"/>
      <c r="AR342" s="235" t="s">
        <v>181</v>
      </c>
      <c r="AT342" s="235" t="s">
        <v>177</v>
      </c>
      <c r="AU342" s="235" t="s">
        <v>102</v>
      </c>
      <c r="AY342" s="18" t="s">
        <v>175</v>
      </c>
      <c r="BE342" s="236">
        <f>IF(O342="základní",K342,0)</f>
        <v>0</v>
      </c>
      <c r="BF342" s="236">
        <f>IF(O342="snížená",K342,0)</f>
        <v>0</v>
      </c>
      <c r="BG342" s="236">
        <f>IF(O342="zákl. přenesená",K342,0)</f>
        <v>0</v>
      </c>
      <c r="BH342" s="236">
        <f>IF(O342="sníž. přenesená",K342,0)</f>
        <v>0</v>
      </c>
      <c r="BI342" s="236">
        <f>IF(O342="nulová",K342,0)</f>
        <v>0</v>
      </c>
      <c r="BJ342" s="18" t="s">
        <v>102</v>
      </c>
      <c r="BK342" s="236">
        <f>ROUND(P342*H342,2)</f>
        <v>0</v>
      </c>
      <c r="BL342" s="18" t="s">
        <v>181</v>
      </c>
      <c r="BM342" s="235" t="s">
        <v>406</v>
      </c>
    </row>
    <row r="343" s="2" customFormat="1" ht="37.8" customHeight="1">
      <c r="A343" s="39"/>
      <c r="B343" s="40"/>
      <c r="C343" s="222" t="s">
        <v>298</v>
      </c>
      <c r="D343" s="222" t="s">
        <v>177</v>
      </c>
      <c r="E343" s="223" t="s">
        <v>407</v>
      </c>
      <c r="F343" s="224" t="s">
        <v>408</v>
      </c>
      <c r="G343" s="225" t="s">
        <v>228</v>
      </c>
      <c r="H343" s="226">
        <v>514</v>
      </c>
      <c r="I343" s="227"/>
      <c r="J343" s="227"/>
      <c r="K343" s="228">
        <f>ROUND(P343*H343,2)</f>
        <v>0</v>
      </c>
      <c r="L343" s="229"/>
      <c r="M343" s="45"/>
      <c r="N343" s="230" t="s">
        <v>1</v>
      </c>
      <c r="O343" s="231" t="s">
        <v>39</v>
      </c>
      <c r="P343" s="232">
        <f>I343+J343</f>
        <v>0</v>
      </c>
      <c r="Q343" s="232">
        <f>ROUND(I343*H343,2)</f>
        <v>0</v>
      </c>
      <c r="R343" s="232">
        <f>ROUND(J343*H343,2)</f>
        <v>0</v>
      </c>
      <c r="S343" s="92"/>
      <c r="T343" s="233">
        <f>S343*H343</f>
        <v>0</v>
      </c>
      <c r="U343" s="233">
        <v>0</v>
      </c>
      <c r="V343" s="233">
        <f>U343*H343</f>
        <v>0</v>
      </c>
      <c r="W343" s="233">
        <v>0</v>
      </c>
      <c r="X343" s="233">
        <f>W343*H343</f>
        <v>0</v>
      </c>
      <c r="Y343" s="234" t="s">
        <v>1</v>
      </c>
      <c r="Z343" s="39"/>
      <c r="AA343" s="39"/>
      <c r="AB343" s="39"/>
      <c r="AC343" s="39"/>
      <c r="AD343" s="39"/>
      <c r="AE343" s="39"/>
      <c r="AR343" s="235" t="s">
        <v>181</v>
      </c>
      <c r="AT343" s="235" t="s">
        <v>177</v>
      </c>
      <c r="AU343" s="235" t="s">
        <v>102</v>
      </c>
      <c r="AY343" s="18" t="s">
        <v>175</v>
      </c>
      <c r="BE343" s="236">
        <f>IF(O343="základní",K343,0)</f>
        <v>0</v>
      </c>
      <c r="BF343" s="236">
        <f>IF(O343="snížená",K343,0)</f>
        <v>0</v>
      </c>
      <c r="BG343" s="236">
        <f>IF(O343="zákl. přenesená",K343,0)</f>
        <v>0</v>
      </c>
      <c r="BH343" s="236">
        <f>IF(O343="sníž. přenesená",K343,0)</f>
        <v>0</v>
      </c>
      <c r="BI343" s="236">
        <f>IF(O343="nulová",K343,0)</f>
        <v>0</v>
      </c>
      <c r="BJ343" s="18" t="s">
        <v>102</v>
      </c>
      <c r="BK343" s="236">
        <f>ROUND(P343*H343,2)</f>
        <v>0</v>
      </c>
      <c r="BL343" s="18" t="s">
        <v>181</v>
      </c>
      <c r="BM343" s="235" t="s">
        <v>409</v>
      </c>
    </row>
    <row r="344" s="2" customFormat="1" ht="37.8" customHeight="1">
      <c r="A344" s="39"/>
      <c r="B344" s="40"/>
      <c r="C344" s="222" t="s">
        <v>410</v>
      </c>
      <c r="D344" s="222" t="s">
        <v>177</v>
      </c>
      <c r="E344" s="223" t="s">
        <v>411</v>
      </c>
      <c r="F344" s="224" t="s">
        <v>412</v>
      </c>
      <c r="G344" s="225" t="s">
        <v>228</v>
      </c>
      <c r="H344" s="226">
        <v>137</v>
      </c>
      <c r="I344" s="227"/>
      <c r="J344" s="227"/>
      <c r="K344" s="228">
        <f>ROUND(P344*H344,2)</f>
        <v>0</v>
      </c>
      <c r="L344" s="229"/>
      <c r="M344" s="45"/>
      <c r="N344" s="230" t="s">
        <v>1</v>
      </c>
      <c r="O344" s="231" t="s">
        <v>39</v>
      </c>
      <c r="P344" s="232">
        <f>I344+J344</f>
        <v>0</v>
      </c>
      <c r="Q344" s="232">
        <f>ROUND(I344*H344,2)</f>
        <v>0</v>
      </c>
      <c r="R344" s="232">
        <f>ROUND(J344*H344,2)</f>
        <v>0</v>
      </c>
      <c r="S344" s="92"/>
      <c r="T344" s="233">
        <f>S344*H344</f>
        <v>0</v>
      </c>
      <c r="U344" s="233">
        <v>0</v>
      </c>
      <c r="V344" s="233">
        <f>U344*H344</f>
        <v>0</v>
      </c>
      <c r="W344" s="233">
        <v>0</v>
      </c>
      <c r="X344" s="233">
        <f>W344*H344</f>
        <v>0</v>
      </c>
      <c r="Y344" s="234" t="s">
        <v>1</v>
      </c>
      <c r="Z344" s="39"/>
      <c r="AA344" s="39"/>
      <c r="AB344" s="39"/>
      <c r="AC344" s="39"/>
      <c r="AD344" s="39"/>
      <c r="AE344" s="39"/>
      <c r="AR344" s="235" t="s">
        <v>181</v>
      </c>
      <c r="AT344" s="235" t="s">
        <v>177</v>
      </c>
      <c r="AU344" s="235" t="s">
        <v>102</v>
      </c>
      <c r="AY344" s="18" t="s">
        <v>175</v>
      </c>
      <c r="BE344" s="236">
        <f>IF(O344="základní",K344,0)</f>
        <v>0</v>
      </c>
      <c r="BF344" s="236">
        <f>IF(O344="snížená",K344,0)</f>
        <v>0</v>
      </c>
      <c r="BG344" s="236">
        <f>IF(O344="zákl. přenesená",K344,0)</f>
        <v>0</v>
      </c>
      <c r="BH344" s="236">
        <f>IF(O344="sníž. přenesená",K344,0)</f>
        <v>0</v>
      </c>
      <c r="BI344" s="236">
        <f>IF(O344="nulová",K344,0)</f>
        <v>0</v>
      </c>
      <c r="BJ344" s="18" t="s">
        <v>102</v>
      </c>
      <c r="BK344" s="236">
        <f>ROUND(P344*H344,2)</f>
        <v>0</v>
      </c>
      <c r="BL344" s="18" t="s">
        <v>181</v>
      </c>
      <c r="BM344" s="235" t="s">
        <v>413</v>
      </c>
    </row>
    <row r="345" s="2" customFormat="1" ht="37.8" customHeight="1">
      <c r="A345" s="39"/>
      <c r="B345" s="40"/>
      <c r="C345" s="222" t="s">
        <v>305</v>
      </c>
      <c r="D345" s="222" t="s">
        <v>177</v>
      </c>
      <c r="E345" s="223" t="s">
        <v>414</v>
      </c>
      <c r="F345" s="224" t="s">
        <v>415</v>
      </c>
      <c r="G345" s="225" t="s">
        <v>228</v>
      </c>
      <c r="H345" s="226">
        <v>191</v>
      </c>
      <c r="I345" s="227"/>
      <c r="J345" s="227"/>
      <c r="K345" s="228">
        <f>ROUND(P345*H345,2)</f>
        <v>0</v>
      </c>
      <c r="L345" s="229"/>
      <c r="M345" s="45"/>
      <c r="N345" s="230" t="s">
        <v>1</v>
      </c>
      <c r="O345" s="231" t="s">
        <v>39</v>
      </c>
      <c r="P345" s="232">
        <f>I345+J345</f>
        <v>0</v>
      </c>
      <c r="Q345" s="232">
        <f>ROUND(I345*H345,2)</f>
        <v>0</v>
      </c>
      <c r="R345" s="232">
        <f>ROUND(J345*H345,2)</f>
        <v>0</v>
      </c>
      <c r="S345" s="92"/>
      <c r="T345" s="233">
        <f>S345*H345</f>
        <v>0</v>
      </c>
      <c r="U345" s="233">
        <v>0</v>
      </c>
      <c r="V345" s="233">
        <f>U345*H345</f>
        <v>0</v>
      </c>
      <c r="W345" s="233">
        <v>0</v>
      </c>
      <c r="X345" s="233">
        <f>W345*H345</f>
        <v>0</v>
      </c>
      <c r="Y345" s="234" t="s">
        <v>1</v>
      </c>
      <c r="Z345" s="39"/>
      <c r="AA345" s="39"/>
      <c r="AB345" s="39"/>
      <c r="AC345" s="39"/>
      <c r="AD345" s="39"/>
      <c r="AE345" s="39"/>
      <c r="AR345" s="235" t="s">
        <v>181</v>
      </c>
      <c r="AT345" s="235" t="s">
        <v>177</v>
      </c>
      <c r="AU345" s="235" t="s">
        <v>102</v>
      </c>
      <c r="AY345" s="18" t="s">
        <v>175</v>
      </c>
      <c r="BE345" s="236">
        <f>IF(O345="základní",K345,0)</f>
        <v>0</v>
      </c>
      <c r="BF345" s="236">
        <f>IF(O345="snížená",K345,0)</f>
        <v>0</v>
      </c>
      <c r="BG345" s="236">
        <f>IF(O345="zákl. přenesená",K345,0)</f>
        <v>0</v>
      </c>
      <c r="BH345" s="236">
        <f>IF(O345="sníž. přenesená",K345,0)</f>
        <v>0</v>
      </c>
      <c r="BI345" s="236">
        <f>IF(O345="nulová",K345,0)</f>
        <v>0</v>
      </c>
      <c r="BJ345" s="18" t="s">
        <v>102</v>
      </c>
      <c r="BK345" s="236">
        <f>ROUND(P345*H345,2)</f>
        <v>0</v>
      </c>
      <c r="BL345" s="18" t="s">
        <v>181</v>
      </c>
      <c r="BM345" s="235" t="s">
        <v>416</v>
      </c>
    </row>
    <row r="346" s="2" customFormat="1" ht="37.8" customHeight="1">
      <c r="A346" s="39"/>
      <c r="B346" s="40"/>
      <c r="C346" s="222" t="s">
        <v>417</v>
      </c>
      <c r="D346" s="222" t="s">
        <v>177</v>
      </c>
      <c r="E346" s="223" t="s">
        <v>418</v>
      </c>
      <c r="F346" s="224" t="s">
        <v>419</v>
      </c>
      <c r="G346" s="225" t="s">
        <v>228</v>
      </c>
      <c r="H346" s="226">
        <v>429</v>
      </c>
      <c r="I346" s="227"/>
      <c r="J346" s="227"/>
      <c r="K346" s="228">
        <f>ROUND(P346*H346,2)</f>
        <v>0</v>
      </c>
      <c r="L346" s="229"/>
      <c r="M346" s="45"/>
      <c r="N346" s="230" t="s">
        <v>1</v>
      </c>
      <c r="O346" s="231" t="s">
        <v>39</v>
      </c>
      <c r="P346" s="232">
        <f>I346+J346</f>
        <v>0</v>
      </c>
      <c r="Q346" s="232">
        <f>ROUND(I346*H346,2)</f>
        <v>0</v>
      </c>
      <c r="R346" s="232">
        <f>ROUND(J346*H346,2)</f>
        <v>0</v>
      </c>
      <c r="S346" s="92"/>
      <c r="T346" s="233">
        <f>S346*H346</f>
        <v>0</v>
      </c>
      <c r="U346" s="233">
        <v>0</v>
      </c>
      <c r="V346" s="233">
        <f>U346*H346</f>
        <v>0</v>
      </c>
      <c r="W346" s="233">
        <v>0</v>
      </c>
      <c r="X346" s="233">
        <f>W346*H346</f>
        <v>0</v>
      </c>
      <c r="Y346" s="234" t="s">
        <v>1</v>
      </c>
      <c r="Z346" s="39"/>
      <c r="AA346" s="39"/>
      <c r="AB346" s="39"/>
      <c r="AC346" s="39"/>
      <c r="AD346" s="39"/>
      <c r="AE346" s="39"/>
      <c r="AR346" s="235" t="s">
        <v>181</v>
      </c>
      <c r="AT346" s="235" t="s">
        <v>177</v>
      </c>
      <c r="AU346" s="235" t="s">
        <v>102</v>
      </c>
      <c r="AY346" s="18" t="s">
        <v>175</v>
      </c>
      <c r="BE346" s="236">
        <f>IF(O346="základní",K346,0)</f>
        <v>0</v>
      </c>
      <c r="BF346" s="236">
        <f>IF(O346="snížená",K346,0)</f>
        <v>0</v>
      </c>
      <c r="BG346" s="236">
        <f>IF(O346="zákl. přenesená",K346,0)</f>
        <v>0</v>
      </c>
      <c r="BH346" s="236">
        <f>IF(O346="sníž. přenesená",K346,0)</f>
        <v>0</v>
      </c>
      <c r="BI346" s="236">
        <f>IF(O346="nulová",K346,0)</f>
        <v>0</v>
      </c>
      <c r="BJ346" s="18" t="s">
        <v>102</v>
      </c>
      <c r="BK346" s="236">
        <f>ROUND(P346*H346,2)</f>
        <v>0</v>
      </c>
      <c r="BL346" s="18" t="s">
        <v>181</v>
      </c>
      <c r="BM346" s="235" t="s">
        <v>420</v>
      </c>
    </row>
    <row r="347" s="2" customFormat="1" ht="37.8" customHeight="1">
      <c r="A347" s="39"/>
      <c r="B347" s="40"/>
      <c r="C347" s="222" t="s">
        <v>318</v>
      </c>
      <c r="D347" s="222" t="s">
        <v>177</v>
      </c>
      <c r="E347" s="223" t="s">
        <v>421</v>
      </c>
      <c r="F347" s="224" t="s">
        <v>422</v>
      </c>
      <c r="G347" s="225" t="s">
        <v>228</v>
      </c>
      <c r="H347" s="226">
        <v>85</v>
      </c>
      <c r="I347" s="227"/>
      <c r="J347" s="227"/>
      <c r="K347" s="228">
        <f>ROUND(P347*H347,2)</f>
        <v>0</v>
      </c>
      <c r="L347" s="229"/>
      <c r="M347" s="45"/>
      <c r="N347" s="230" t="s">
        <v>1</v>
      </c>
      <c r="O347" s="231" t="s">
        <v>39</v>
      </c>
      <c r="P347" s="232">
        <f>I347+J347</f>
        <v>0</v>
      </c>
      <c r="Q347" s="232">
        <f>ROUND(I347*H347,2)</f>
        <v>0</v>
      </c>
      <c r="R347" s="232">
        <f>ROUND(J347*H347,2)</f>
        <v>0</v>
      </c>
      <c r="S347" s="92"/>
      <c r="T347" s="233">
        <f>S347*H347</f>
        <v>0</v>
      </c>
      <c r="U347" s="233">
        <v>0</v>
      </c>
      <c r="V347" s="233">
        <f>U347*H347</f>
        <v>0</v>
      </c>
      <c r="W347" s="233">
        <v>0</v>
      </c>
      <c r="X347" s="233">
        <f>W347*H347</f>
        <v>0</v>
      </c>
      <c r="Y347" s="234" t="s">
        <v>1</v>
      </c>
      <c r="Z347" s="39"/>
      <c r="AA347" s="39"/>
      <c r="AB347" s="39"/>
      <c r="AC347" s="39"/>
      <c r="AD347" s="39"/>
      <c r="AE347" s="39"/>
      <c r="AR347" s="235" t="s">
        <v>181</v>
      </c>
      <c r="AT347" s="235" t="s">
        <v>177</v>
      </c>
      <c r="AU347" s="235" t="s">
        <v>102</v>
      </c>
      <c r="AY347" s="18" t="s">
        <v>175</v>
      </c>
      <c r="BE347" s="236">
        <f>IF(O347="základní",K347,0)</f>
        <v>0</v>
      </c>
      <c r="BF347" s="236">
        <f>IF(O347="snížená",K347,0)</f>
        <v>0</v>
      </c>
      <c r="BG347" s="236">
        <f>IF(O347="zákl. přenesená",K347,0)</f>
        <v>0</v>
      </c>
      <c r="BH347" s="236">
        <f>IF(O347="sníž. přenesená",K347,0)</f>
        <v>0</v>
      </c>
      <c r="BI347" s="236">
        <f>IF(O347="nulová",K347,0)</f>
        <v>0</v>
      </c>
      <c r="BJ347" s="18" t="s">
        <v>102</v>
      </c>
      <c r="BK347" s="236">
        <f>ROUND(P347*H347,2)</f>
        <v>0</v>
      </c>
      <c r="BL347" s="18" t="s">
        <v>181</v>
      </c>
      <c r="BM347" s="235" t="s">
        <v>423</v>
      </c>
    </row>
    <row r="348" s="2" customFormat="1" ht="33" customHeight="1">
      <c r="A348" s="39"/>
      <c r="B348" s="40"/>
      <c r="C348" s="222" t="s">
        <v>424</v>
      </c>
      <c r="D348" s="222" t="s">
        <v>177</v>
      </c>
      <c r="E348" s="223" t="s">
        <v>425</v>
      </c>
      <c r="F348" s="224" t="s">
        <v>426</v>
      </c>
      <c r="G348" s="225" t="s">
        <v>228</v>
      </c>
      <c r="H348" s="226">
        <v>514</v>
      </c>
      <c r="I348" s="227"/>
      <c r="J348" s="227"/>
      <c r="K348" s="228">
        <f>ROUND(P348*H348,2)</f>
        <v>0</v>
      </c>
      <c r="L348" s="229"/>
      <c r="M348" s="45"/>
      <c r="N348" s="230" t="s">
        <v>1</v>
      </c>
      <c r="O348" s="231" t="s">
        <v>39</v>
      </c>
      <c r="P348" s="232">
        <f>I348+J348</f>
        <v>0</v>
      </c>
      <c r="Q348" s="232">
        <f>ROUND(I348*H348,2)</f>
        <v>0</v>
      </c>
      <c r="R348" s="232">
        <f>ROUND(J348*H348,2)</f>
        <v>0</v>
      </c>
      <c r="S348" s="92"/>
      <c r="T348" s="233">
        <f>S348*H348</f>
        <v>0</v>
      </c>
      <c r="U348" s="233">
        <v>0</v>
      </c>
      <c r="V348" s="233">
        <f>U348*H348</f>
        <v>0</v>
      </c>
      <c r="W348" s="233">
        <v>0</v>
      </c>
      <c r="X348" s="233">
        <f>W348*H348</f>
        <v>0</v>
      </c>
      <c r="Y348" s="234" t="s">
        <v>1</v>
      </c>
      <c r="Z348" s="39"/>
      <c r="AA348" s="39"/>
      <c r="AB348" s="39"/>
      <c r="AC348" s="39"/>
      <c r="AD348" s="39"/>
      <c r="AE348" s="39"/>
      <c r="AR348" s="235" t="s">
        <v>181</v>
      </c>
      <c r="AT348" s="235" t="s">
        <v>177</v>
      </c>
      <c r="AU348" s="235" t="s">
        <v>102</v>
      </c>
      <c r="AY348" s="18" t="s">
        <v>175</v>
      </c>
      <c r="BE348" s="236">
        <f>IF(O348="základní",K348,0)</f>
        <v>0</v>
      </c>
      <c r="BF348" s="236">
        <f>IF(O348="snížená",K348,0)</f>
        <v>0</v>
      </c>
      <c r="BG348" s="236">
        <f>IF(O348="zákl. přenesená",K348,0)</f>
        <v>0</v>
      </c>
      <c r="BH348" s="236">
        <f>IF(O348="sníž. přenesená",K348,0)</f>
        <v>0</v>
      </c>
      <c r="BI348" s="236">
        <f>IF(O348="nulová",K348,0)</f>
        <v>0</v>
      </c>
      <c r="BJ348" s="18" t="s">
        <v>102</v>
      </c>
      <c r="BK348" s="236">
        <f>ROUND(P348*H348,2)</f>
        <v>0</v>
      </c>
      <c r="BL348" s="18" t="s">
        <v>181</v>
      </c>
      <c r="BM348" s="235" t="s">
        <v>427</v>
      </c>
    </row>
    <row r="349" s="2" customFormat="1" ht="33" customHeight="1">
      <c r="A349" s="39"/>
      <c r="B349" s="40"/>
      <c r="C349" s="222" t="s">
        <v>322</v>
      </c>
      <c r="D349" s="222" t="s">
        <v>177</v>
      </c>
      <c r="E349" s="223" t="s">
        <v>428</v>
      </c>
      <c r="F349" s="224" t="s">
        <v>429</v>
      </c>
      <c r="G349" s="225" t="s">
        <v>369</v>
      </c>
      <c r="H349" s="226">
        <v>273</v>
      </c>
      <c r="I349" s="227"/>
      <c r="J349" s="227"/>
      <c r="K349" s="228">
        <f>ROUND(P349*H349,2)</f>
        <v>0</v>
      </c>
      <c r="L349" s="229"/>
      <c r="M349" s="45"/>
      <c r="N349" s="230" t="s">
        <v>1</v>
      </c>
      <c r="O349" s="231" t="s">
        <v>39</v>
      </c>
      <c r="P349" s="232">
        <f>I349+J349</f>
        <v>0</v>
      </c>
      <c r="Q349" s="232">
        <f>ROUND(I349*H349,2)</f>
        <v>0</v>
      </c>
      <c r="R349" s="232">
        <f>ROUND(J349*H349,2)</f>
        <v>0</v>
      </c>
      <c r="S349" s="92"/>
      <c r="T349" s="233">
        <f>S349*H349</f>
        <v>0</v>
      </c>
      <c r="U349" s="233">
        <v>0</v>
      </c>
      <c r="V349" s="233">
        <f>U349*H349</f>
        <v>0</v>
      </c>
      <c r="W349" s="233">
        <v>0</v>
      </c>
      <c r="X349" s="233">
        <f>W349*H349</f>
        <v>0</v>
      </c>
      <c r="Y349" s="234" t="s">
        <v>1</v>
      </c>
      <c r="Z349" s="39"/>
      <c r="AA349" s="39"/>
      <c r="AB349" s="39"/>
      <c r="AC349" s="39"/>
      <c r="AD349" s="39"/>
      <c r="AE349" s="39"/>
      <c r="AR349" s="235" t="s">
        <v>181</v>
      </c>
      <c r="AT349" s="235" t="s">
        <v>177</v>
      </c>
      <c r="AU349" s="235" t="s">
        <v>102</v>
      </c>
      <c r="AY349" s="18" t="s">
        <v>175</v>
      </c>
      <c r="BE349" s="236">
        <f>IF(O349="základní",K349,0)</f>
        <v>0</v>
      </c>
      <c r="BF349" s="236">
        <f>IF(O349="snížená",K349,0)</f>
        <v>0</v>
      </c>
      <c r="BG349" s="236">
        <f>IF(O349="zákl. přenesená",K349,0)</f>
        <v>0</v>
      </c>
      <c r="BH349" s="236">
        <f>IF(O349="sníž. přenesená",K349,0)</f>
        <v>0</v>
      </c>
      <c r="BI349" s="236">
        <f>IF(O349="nulová",K349,0)</f>
        <v>0</v>
      </c>
      <c r="BJ349" s="18" t="s">
        <v>102</v>
      </c>
      <c r="BK349" s="236">
        <f>ROUND(P349*H349,2)</f>
        <v>0</v>
      </c>
      <c r="BL349" s="18" t="s">
        <v>181</v>
      </c>
      <c r="BM349" s="235" t="s">
        <v>430</v>
      </c>
    </row>
    <row r="350" s="2" customFormat="1" ht="44.25" customHeight="1">
      <c r="A350" s="39"/>
      <c r="B350" s="40"/>
      <c r="C350" s="222" t="s">
        <v>431</v>
      </c>
      <c r="D350" s="222" t="s">
        <v>177</v>
      </c>
      <c r="E350" s="223" t="s">
        <v>432</v>
      </c>
      <c r="F350" s="224" t="s">
        <v>433</v>
      </c>
      <c r="G350" s="225" t="s">
        <v>228</v>
      </c>
      <c r="H350" s="226">
        <v>169</v>
      </c>
      <c r="I350" s="227"/>
      <c r="J350" s="227"/>
      <c r="K350" s="228">
        <f>ROUND(P350*H350,2)</f>
        <v>0</v>
      </c>
      <c r="L350" s="229"/>
      <c r="M350" s="45"/>
      <c r="N350" s="230" t="s">
        <v>1</v>
      </c>
      <c r="O350" s="231" t="s">
        <v>39</v>
      </c>
      <c r="P350" s="232">
        <f>I350+J350</f>
        <v>0</v>
      </c>
      <c r="Q350" s="232">
        <f>ROUND(I350*H350,2)</f>
        <v>0</v>
      </c>
      <c r="R350" s="232">
        <f>ROUND(J350*H350,2)</f>
        <v>0</v>
      </c>
      <c r="S350" s="92"/>
      <c r="T350" s="233">
        <f>S350*H350</f>
        <v>0</v>
      </c>
      <c r="U350" s="233">
        <v>0</v>
      </c>
      <c r="V350" s="233">
        <f>U350*H350</f>
        <v>0</v>
      </c>
      <c r="W350" s="233">
        <v>0</v>
      </c>
      <c r="X350" s="233">
        <f>W350*H350</f>
        <v>0</v>
      </c>
      <c r="Y350" s="234" t="s">
        <v>1</v>
      </c>
      <c r="Z350" s="39"/>
      <c r="AA350" s="39"/>
      <c r="AB350" s="39"/>
      <c r="AC350" s="39"/>
      <c r="AD350" s="39"/>
      <c r="AE350" s="39"/>
      <c r="AR350" s="235" t="s">
        <v>181</v>
      </c>
      <c r="AT350" s="235" t="s">
        <v>177</v>
      </c>
      <c r="AU350" s="235" t="s">
        <v>102</v>
      </c>
      <c r="AY350" s="18" t="s">
        <v>175</v>
      </c>
      <c r="BE350" s="236">
        <f>IF(O350="základní",K350,0)</f>
        <v>0</v>
      </c>
      <c r="BF350" s="236">
        <f>IF(O350="snížená",K350,0)</f>
        <v>0</v>
      </c>
      <c r="BG350" s="236">
        <f>IF(O350="zákl. přenesená",K350,0)</f>
        <v>0</v>
      </c>
      <c r="BH350" s="236">
        <f>IF(O350="sníž. přenesená",K350,0)</f>
        <v>0</v>
      </c>
      <c r="BI350" s="236">
        <f>IF(O350="nulová",K350,0)</f>
        <v>0</v>
      </c>
      <c r="BJ350" s="18" t="s">
        <v>102</v>
      </c>
      <c r="BK350" s="236">
        <f>ROUND(P350*H350,2)</f>
        <v>0</v>
      </c>
      <c r="BL350" s="18" t="s">
        <v>181</v>
      </c>
      <c r="BM350" s="235" t="s">
        <v>434</v>
      </c>
    </row>
    <row r="351" s="12" customFormat="1" ht="22.8" customHeight="1">
      <c r="A351" s="12"/>
      <c r="B351" s="205"/>
      <c r="C351" s="206"/>
      <c r="D351" s="207" t="s">
        <v>74</v>
      </c>
      <c r="E351" s="220" t="s">
        <v>181</v>
      </c>
      <c r="F351" s="220" t="s">
        <v>435</v>
      </c>
      <c r="G351" s="206"/>
      <c r="H351" s="206"/>
      <c r="I351" s="209"/>
      <c r="J351" s="209"/>
      <c r="K351" s="221">
        <f>BK351</f>
        <v>0</v>
      </c>
      <c r="L351" s="206"/>
      <c r="M351" s="211"/>
      <c r="N351" s="212"/>
      <c r="O351" s="213"/>
      <c r="P351" s="213"/>
      <c r="Q351" s="214">
        <f>SUM(Q352:Q423)</f>
        <v>0</v>
      </c>
      <c r="R351" s="214">
        <f>SUM(R352:R423)</f>
        <v>0</v>
      </c>
      <c r="S351" s="213"/>
      <c r="T351" s="215">
        <f>SUM(T352:T423)</f>
        <v>0</v>
      </c>
      <c r="U351" s="213"/>
      <c r="V351" s="215">
        <f>SUM(V352:V423)</f>
        <v>0</v>
      </c>
      <c r="W351" s="213"/>
      <c r="X351" s="215">
        <f>SUM(X352:X423)</f>
        <v>0</v>
      </c>
      <c r="Y351" s="216"/>
      <c r="Z351" s="12"/>
      <c r="AA351" s="12"/>
      <c r="AB351" s="12"/>
      <c r="AC351" s="12"/>
      <c r="AD351" s="12"/>
      <c r="AE351" s="12"/>
      <c r="AR351" s="217" t="s">
        <v>82</v>
      </c>
      <c r="AT351" s="218" t="s">
        <v>74</v>
      </c>
      <c r="AU351" s="218" t="s">
        <v>82</v>
      </c>
      <c r="AY351" s="217" t="s">
        <v>175</v>
      </c>
      <c r="BK351" s="219">
        <f>SUM(BK352:BK423)</f>
        <v>0</v>
      </c>
    </row>
    <row r="352" s="2" customFormat="1" ht="49.05" customHeight="1">
      <c r="A352" s="39"/>
      <c r="B352" s="40"/>
      <c r="C352" s="222" t="s">
        <v>328</v>
      </c>
      <c r="D352" s="222" t="s">
        <v>177</v>
      </c>
      <c r="E352" s="223" t="s">
        <v>436</v>
      </c>
      <c r="F352" s="224" t="s">
        <v>437</v>
      </c>
      <c r="G352" s="225" t="s">
        <v>377</v>
      </c>
      <c r="H352" s="226">
        <v>56</v>
      </c>
      <c r="I352" s="227"/>
      <c r="J352" s="227"/>
      <c r="K352" s="228">
        <f>ROUND(P352*H352,2)</f>
        <v>0</v>
      </c>
      <c r="L352" s="229"/>
      <c r="M352" s="45"/>
      <c r="N352" s="230" t="s">
        <v>1</v>
      </c>
      <c r="O352" s="231" t="s">
        <v>39</v>
      </c>
      <c r="P352" s="232">
        <f>I352+J352</f>
        <v>0</v>
      </c>
      <c r="Q352" s="232">
        <f>ROUND(I352*H352,2)</f>
        <v>0</v>
      </c>
      <c r="R352" s="232">
        <f>ROUND(J352*H352,2)</f>
        <v>0</v>
      </c>
      <c r="S352" s="92"/>
      <c r="T352" s="233">
        <f>S352*H352</f>
        <v>0</v>
      </c>
      <c r="U352" s="233">
        <v>0</v>
      </c>
      <c r="V352" s="233">
        <f>U352*H352</f>
        <v>0</v>
      </c>
      <c r="W352" s="233">
        <v>0</v>
      </c>
      <c r="X352" s="233">
        <f>W352*H352</f>
        <v>0</v>
      </c>
      <c r="Y352" s="234" t="s">
        <v>1</v>
      </c>
      <c r="Z352" s="39"/>
      <c r="AA352" s="39"/>
      <c r="AB352" s="39"/>
      <c r="AC352" s="39"/>
      <c r="AD352" s="39"/>
      <c r="AE352" s="39"/>
      <c r="AR352" s="235" t="s">
        <v>181</v>
      </c>
      <c r="AT352" s="235" t="s">
        <v>177</v>
      </c>
      <c r="AU352" s="235" t="s">
        <v>102</v>
      </c>
      <c r="AY352" s="18" t="s">
        <v>175</v>
      </c>
      <c r="BE352" s="236">
        <f>IF(O352="základní",K352,0)</f>
        <v>0</v>
      </c>
      <c r="BF352" s="236">
        <f>IF(O352="snížená",K352,0)</f>
        <v>0</v>
      </c>
      <c r="BG352" s="236">
        <f>IF(O352="zákl. přenesená",K352,0)</f>
        <v>0</v>
      </c>
      <c r="BH352" s="236">
        <f>IF(O352="sníž. přenesená",K352,0)</f>
        <v>0</v>
      </c>
      <c r="BI352" s="236">
        <f>IF(O352="nulová",K352,0)</f>
        <v>0</v>
      </c>
      <c r="BJ352" s="18" t="s">
        <v>102</v>
      </c>
      <c r="BK352" s="236">
        <f>ROUND(P352*H352,2)</f>
        <v>0</v>
      </c>
      <c r="BL352" s="18" t="s">
        <v>181</v>
      </c>
      <c r="BM352" s="235" t="s">
        <v>438</v>
      </c>
    </row>
    <row r="353" s="2" customFormat="1">
      <c r="A353" s="39"/>
      <c r="B353" s="40"/>
      <c r="C353" s="41"/>
      <c r="D353" s="237" t="s">
        <v>182</v>
      </c>
      <c r="E353" s="41"/>
      <c r="F353" s="238" t="s">
        <v>439</v>
      </c>
      <c r="G353" s="41"/>
      <c r="H353" s="41"/>
      <c r="I353" s="239"/>
      <c r="J353" s="239"/>
      <c r="K353" s="41"/>
      <c r="L353" s="41"/>
      <c r="M353" s="45"/>
      <c r="N353" s="240"/>
      <c r="O353" s="241"/>
      <c r="P353" s="92"/>
      <c r="Q353" s="92"/>
      <c r="R353" s="92"/>
      <c r="S353" s="92"/>
      <c r="T353" s="92"/>
      <c r="U353" s="92"/>
      <c r="V353" s="92"/>
      <c r="W353" s="92"/>
      <c r="X353" s="92"/>
      <c r="Y353" s="93"/>
      <c r="Z353" s="39"/>
      <c r="AA353" s="39"/>
      <c r="AB353" s="39"/>
      <c r="AC353" s="39"/>
      <c r="AD353" s="39"/>
      <c r="AE353" s="39"/>
      <c r="AT353" s="18" t="s">
        <v>182</v>
      </c>
      <c r="AU353" s="18" t="s">
        <v>102</v>
      </c>
    </row>
    <row r="354" s="13" customFormat="1">
      <c r="A354" s="13"/>
      <c r="B354" s="242"/>
      <c r="C354" s="243"/>
      <c r="D354" s="237" t="s">
        <v>184</v>
      </c>
      <c r="E354" s="244" t="s">
        <v>1</v>
      </c>
      <c r="F354" s="245" t="s">
        <v>222</v>
      </c>
      <c r="G354" s="243"/>
      <c r="H354" s="244" t="s">
        <v>1</v>
      </c>
      <c r="I354" s="246"/>
      <c r="J354" s="246"/>
      <c r="K354" s="243"/>
      <c r="L354" s="243"/>
      <c r="M354" s="247"/>
      <c r="N354" s="248"/>
      <c r="O354" s="249"/>
      <c r="P354" s="249"/>
      <c r="Q354" s="249"/>
      <c r="R354" s="249"/>
      <c r="S354" s="249"/>
      <c r="T354" s="249"/>
      <c r="U354" s="249"/>
      <c r="V354" s="249"/>
      <c r="W354" s="249"/>
      <c r="X354" s="249"/>
      <c r="Y354" s="250"/>
      <c r="Z354" s="13"/>
      <c r="AA354" s="13"/>
      <c r="AB354" s="13"/>
      <c r="AC354" s="13"/>
      <c r="AD354" s="13"/>
      <c r="AE354" s="13"/>
      <c r="AT354" s="251" t="s">
        <v>184</v>
      </c>
      <c r="AU354" s="251" t="s">
        <v>102</v>
      </c>
      <c r="AV354" s="13" t="s">
        <v>82</v>
      </c>
      <c r="AW354" s="13" t="s">
        <v>5</v>
      </c>
      <c r="AX354" s="13" t="s">
        <v>75</v>
      </c>
      <c r="AY354" s="251" t="s">
        <v>175</v>
      </c>
    </row>
    <row r="355" s="13" customFormat="1">
      <c r="A355" s="13"/>
      <c r="B355" s="242"/>
      <c r="C355" s="243"/>
      <c r="D355" s="237" t="s">
        <v>184</v>
      </c>
      <c r="E355" s="244" t="s">
        <v>1</v>
      </c>
      <c r="F355" s="245" t="s">
        <v>440</v>
      </c>
      <c r="G355" s="243"/>
      <c r="H355" s="244" t="s">
        <v>1</v>
      </c>
      <c r="I355" s="246"/>
      <c r="J355" s="246"/>
      <c r="K355" s="243"/>
      <c r="L355" s="243"/>
      <c r="M355" s="247"/>
      <c r="N355" s="248"/>
      <c r="O355" s="249"/>
      <c r="P355" s="249"/>
      <c r="Q355" s="249"/>
      <c r="R355" s="249"/>
      <c r="S355" s="249"/>
      <c r="T355" s="249"/>
      <c r="U355" s="249"/>
      <c r="V355" s="249"/>
      <c r="W355" s="249"/>
      <c r="X355" s="249"/>
      <c r="Y355" s="250"/>
      <c r="Z355" s="13"/>
      <c r="AA355" s="13"/>
      <c r="AB355" s="13"/>
      <c r="AC355" s="13"/>
      <c r="AD355" s="13"/>
      <c r="AE355" s="13"/>
      <c r="AT355" s="251" t="s">
        <v>184</v>
      </c>
      <c r="AU355" s="251" t="s">
        <v>102</v>
      </c>
      <c r="AV355" s="13" t="s">
        <v>82</v>
      </c>
      <c r="AW355" s="13" t="s">
        <v>5</v>
      </c>
      <c r="AX355" s="13" t="s">
        <v>75</v>
      </c>
      <c r="AY355" s="251" t="s">
        <v>175</v>
      </c>
    </row>
    <row r="356" s="14" customFormat="1">
      <c r="A356" s="14"/>
      <c r="B356" s="252"/>
      <c r="C356" s="253"/>
      <c r="D356" s="237" t="s">
        <v>184</v>
      </c>
      <c r="E356" s="254" t="s">
        <v>1</v>
      </c>
      <c r="F356" s="255" t="s">
        <v>343</v>
      </c>
      <c r="G356" s="253"/>
      <c r="H356" s="256">
        <v>56</v>
      </c>
      <c r="I356" s="257"/>
      <c r="J356" s="257"/>
      <c r="K356" s="253"/>
      <c r="L356" s="253"/>
      <c r="M356" s="258"/>
      <c r="N356" s="259"/>
      <c r="O356" s="260"/>
      <c r="P356" s="260"/>
      <c r="Q356" s="260"/>
      <c r="R356" s="260"/>
      <c r="S356" s="260"/>
      <c r="T356" s="260"/>
      <c r="U356" s="260"/>
      <c r="V356" s="260"/>
      <c r="W356" s="260"/>
      <c r="X356" s="260"/>
      <c r="Y356" s="261"/>
      <c r="Z356" s="14"/>
      <c r="AA356" s="14"/>
      <c r="AB356" s="14"/>
      <c r="AC356" s="14"/>
      <c r="AD356" s="14"/>
      <c r="AE356" s="14"/>
      <c r="AT356" s="262" t="s">
        <v>184</v>
      </c>
      <c r="AU356" s="262" t="s">
        <v>102</v>
      </c>
      <c r="AV356" s="14" t="s">
        <v>102</v>
      </c>
      <c r="AW356" s="14" t="s">
        <v>5</v>
      </c>
      <c r="AX356" s="14" t="s">
        <v>75</v>
      </c>
      <c r="AY356" s="262" t="s">
        <v>175</v>
      </c>
    </row>
    <row r="357" s="15" customFormat="1">
      <c r="A357" s="15"/>
      <c r="B357" s="263"/>
      <c r="C357" s="264"/>
      <c r="D357" s="237" t="s">
        <v>184</v>
      </c>
      <c r="E357" s="265" t="s">
        <v>1</v>
      </c>
      <c r="F357" s="266" t="s">
        <v>189</v>
      </c>
      <c r="G357" s="264"/>
      <c r="H357" s="267">
        <v>56</v>
      </c>
      <c r="I357" s="268"/>
      <c r="J357" s="268"/>
      <c r="K357" s="264"/>
      <c r="L357" s="264"/>
      <c r="M357" s="269"/>
      <c r="N357" s="270"/>
      <c r="O357" s="271"/>
      <c r="P357" s="271"/>
      <c r="Q357" s="271"/>
      <c r="R357" s="271"/>
      <c r="S357" s="271"/>
      <c r="T357" s="271"/>
      <c r="U357" s="271"/>
      <c r="V357" s="271"/>
      <c r="W357" s="271"/>
      <c r="X357" s="271"/>
      <c r="Y357" s="272"/>
      <c r="Z357" s="15"/>
      <c r="AA357" s="15"/>
      <c r="AB357" s="15"/>
      <c r="AC357" s="15"/>
      <c r="AD357" s="15"/>
      <c r="AE357" s="15"/>
      <c r="AT357" s="273" t="s">
        <v>184</v>
      </c>
      <c r="AU357" s="273" t="s">
        <v>102</v>
      </c>
      <c r="AV357" s="15" t="s">
        <v>181</v>
      </c>
      <c r="AW357" s="15" t="s">
        <v>5</v>
      </c>
      <c r="AX357" s="15" t="s">
        <v>82</v>
      </c>
      <c r="AY357" s="273" t="s">
        <v>175</v>
      </c>
    </row>
    <row r="358" s="2" customFormat="1" ht="16.5" customHeight="1">
      <c r="A358" s="39"/>
      <c r="B358" s="40"/>
      <c r="C358" s="274" t="s">
        <v>441</v>
      </c>
      <c r="D358" s="274" t="s">
        <v>315</v>
      </c>
      <c r="E358" s="275" t="s">
        <v>442</v>
      </c>
      <c r="F358" s="276" t="s">
        <v>443</v>
      </c>
      <c r="G358" s="277" t="s">
        <v>377</v>
      </c>
      <c r="H358" s="278">
        <v>56.560000000000002</v>
      </c>
      <c r="I358" s="279"/>
      <c r="J358" s="280"/>
      <c r="K358" s="281">
        <f>ROUND(P358*H358,2)</f>
        <v>0</v>
      </c>
      <c r="L358" s="280"/>
      <c r="M358" s="282"/>
      <c r="N358" s="283" t="s">
        <v>1</v>
      </c>
      <c r="O358" s="231" t="s">
        <v>39</v>
      </c>
      <c r="P358" s="232">
        <f>I358+J358</f>
        <v>0</v>
      </c>
      <c r="Q358" s="232">
        <f>ROUND(I358*H358,2)</f>
        <v>0</v>
      </c>
      <c r="R358" s="232">
        <f>ROUND(J358*H358,2)</f>
        <v>0</v>
      </c>
      <c r="S358" s="92"/>
      <c r="T358" s="233">
        <f>S358*H358</f>
        <v>0</v>
      </c>
      <c r="U358" s="233">
        <v>0</v>
      </c>
      <c r="V358" s="233">
        <f>U358*H358</f>
        <v>0</v>
      </c>
      <c r="W358" s="233">
        <v>0</v>
      </c>
      <c r="X358" s="233">
        <f>W358*H358</f>
        <v>0</v>
      </c>
      <c r="Y358" s="234" t="s">
        <v>1</v>
      </c>
      <c r="Z358" s="39"/>
      <c r="AA358" s="39"/>
      <c r="AB358" s="39"/>
      <c r="AC358" s="39"/>
      <c r="AD358" s="39"/>
      <c r="AE358" s="39"/>
      <c r="AR358" s="235" t="s">
        <v>204</v>
      </c>
      <c r="AT358" s="235" t="s">
        <v>315</v>
      </c>
      <c r="AU358" s="235" t="s">
        <v>102</v>
      </c>
      <c r="AY358" s="18" t="s">
        <v>175</v>
      </c>
      <c r="BE358" s="236">
        <f>IF(O358="základní",K358,0)</f>
        <v>0</v>
      </c>
      <c r="BF358" s="236">
        <f>IF(O358="snížená",K358,0)</f>
        <v>0</v>
      </c>
      <c r="BG358" s="236">
        <f>IF(O358="zákl. přenesená",K358,0)</f>
        <v>0</v>
      </c>
      <c r="BH358" s="236">
        <f>IF(O358="sníž. přenesená",K358,0)</f>
        <v>0</v>
      </c>
      <c r="BI358" s="236">
        <f>IF(O358="nulová",K358,0)</f>
        <v>0</v>
      </c>
      <c r="BJ358" s="18" t="s">
        <v>102</v>
      </c>
      <c r="BK358" s="236">
        <f>ROUND(P358*H358,2)</f>
        <v>0</v>
      </c>
      <c r="BL358" s="18" t="s">
        <v>181</v>
      </c>
      <c r="BM358" s="235" t="s">
        <v>444</v>
      </c>
    </row>
    <row r="359" s="14" customFormat="1">
      <c r="A359" s="14"/>
      <c r="B359" s="252"/>
      <c r="C359" s="253"/>
      <c r="D359" s="237" t="s">
        <v>184</v>
      </c>
      <c r="E359" s="254" t="s">
        <v>1</v>
      </c>
      <c r="F359" s="255" t="s">
        <v>445</v>
      </c>
      <c r="G359" s="253"/>
      <c r="H359" s="256">
        <v>56.560000000000002</v>
      </c>
      <c r="I359" s="257"/>
      <c r="J359" s="257"/>
      <c r="K359" s="253"/>
      <c r="L359" s="253"/>
      <c r="M359" s="258"/>
      <c r="N359" s="259"/>
      <c r="O359" s="260"/>
      <c r="P359" s="260"/>
      <c r="Q359" s="260"/>
      <c r="R359" s="260"/>
      <c r="S359" s="260"/>
      <c r="T359" s="260"/>
      <c r="U359" s="260"/>
      <c r="V359" s="260"/>
      <c r="W359" s="260"/>
      <c r="X359" s="260"/>
      <c r="Y359" s="261"/>
      <c r="Z359" s="14"/>
      <c r="AA359" s="14"/>
      <c r="AB359" s="14"/>
      <c r="AC359" s="14"/>
      <c r="AD359" s="14"/>
      <c r="AE359" s="14"/>
      <c r="AT359" s="262" t="s">
        <v>184</v>
      </c>
      <c r="AU359" s="262" t="s">
        <v>102</v>
      </c>
      <c r="AV359" s="14" t="s">
        <v>102</v>
      </c>
      <c r="AW359" s="14" t="s">
        <v>5</v>
      </c>
      <c r="AX359" s="14" t="s">
        <v>75</v>
      </c>
      <c r="AY359" s="262" t="s">
        <v>175</v>
      </c>
    </row>
    <row r="360" s="15" customFormat="1">
      <c r="A360" s="15"/>
      <c r="B360" s="263"/>
      <c r="C360" s="264"/>
      <c r="D360" s="237" t="s">
        <v>184</v>
      </c>
      <c r="E360" s="265" t="s">
        <v>1</v>
      </c>
      <c r="F360" s="266" t="s">
        <v>189</v>
      </c>
      <c r="G360" s="264"/>
      <c r="H360" s="267">
        <v>56.560000000000002</v>
      </c>
      <c r="I360" s="268"/>
      <c r="J360" s="268"/>
      <c r="K360" s="264"/>
      <c r="L360" s="264"/>
      <c r="M360" s="269"/>
      <c r="N360" s="270"/>
      <c r="O360" s="271"/>
      <c r="P360" s="271"/>
      <c r="Q360" s="271"/>
      <c r="R360" s="271"/>
      <c r="S360" s="271"/>
      <c r="T360" s="271"/>
      <c r="U360" s="271"/>
      <c r="V360" s="271"/>
      <c r="W360" s="271"/>
      <c r="X360" s="271"/>
      <c r="Y360" s="272"/>
      <c r="Z360" s="15"/>
      <c r="AA360" s="15"/>
      <c r="AB360" s="15"/>
      <c r="AC360" s="15"/>
      <c r="AD360" s="15"/>
      <c r="AE360" s="15"/>
      <c r="AT360" s="273" t="s">
        <v>184</v>
      </c>
      <c r="AU360" s="273" t="s">
        <v>102</v>
      </c>
      <c r="AV360" s="15" t="s">
        <v>181</v>
      </c>
      <c r="AW360" s="15" t="s">
        <v>5</v>
      </c>
      <c r="AX360" s="15" t="s">
        <v>82</v>
      </c>
      <c r="AY360" s="273" t="s">
        <v>175</v>
      </c>
    </row>
    <row r="361" s="2" customFormat="1" ht="37.8" customHeight="1">
      <c r="A361" s="39"/>
      <c r="B361" s="40"/>
      <c r="C361" s="222" t="s">
        <v>332</v>
      </c>
      <c r="D361" s="222" t="s">
        <v>177</v>
      </c>
      <c r="E361" s="223" t="s">
        <v>446</v>
      </c>
      <c r="F361" s="224" t="s">
        <v>447</v>
      </c>
      <c r="G361" s="225" t="s">
        <v>377</v>
      </c>
      <c r="H361" s="226">
        <v>121</v>
      </c>
      <c r="I361" s="227"/>
      <c r="J361" s="227"/>
      <c r="K361" s="228">
        <f>ROUND(P361*H361,2)</f>
        <v>0</v>
      </c>
      <c r="L361" s="229"/>
      <c r="M361" s="45"/>
      <c r="N361" s="230" t="s">
        <v>1</v>
      </c>
      <c r="O361" s="231" t="s">
        <v>39</v>
      </c>
      <c r="P361" s="232">
        <f>I361+J361</f>
        <v>0</v>
      </c>
      <c r="Q361" s="232">
        <f>ROUND(I361*H361,2)</f>
        <v>0</v>
      </c>
      <c r="R361" s="232">
        <f>ROUND(J361*H361,2)</f>
        <v>0</v>
      </c>
      <c r="S361" s="92"/>
      <c r="T361" s="233">
        <f>S361*H361</f>
        <v>0</v>
      </c>
      <c r="U361" s="233">
        <v>0</v>
      </c>
      <c r="V361" s="233">
        <f>U361*H361</f>
        <v>0</v>
      </c>
      <c r="W361" s="233">
        <v>0</v>
      </c>
      <c r="X361" s="233">
        <f>W361*H361</f>
        <v>0</v>
      </c>
      <c r="Y361" s="234" t="s">
        <v>1</v>
      </c>
      <c r="Z361" s="39"/>
      <c r="AA361" s="39"/>
      <c r="AB361" s="39"/>
      <c r="AC361" s="39"/>
      <c r="AD361" s="39"/>
      <c r="AE361" s="39"/>
      <c r="AR361" s="235" t="s">
        <v>181</v>
      </c>
      <c r="AT361" s="235" t="s">
        <v>177</v>
      </c>
      <c r="AU361" s="235" t="s">
        <v>102</v>
      </c>
      <c r="AY361" s="18" t="s">
        <v>175</v>
      </c>
      <c r="BE361" s="236">
        <f>IF(O361="základní",K361,0)</f>
        <v>0</v>
      </c>
      <c r="BF361" s="236">
        <f>IF(O361="snížená",K361,0)</f>
        <v>0</v>
      </c>
      <c r="BG361" s="236">
        <f>IF(O361="zákl. přenesená",K361,0)</f>
        <v>0</v>
      </c>
      <c r="BH361" s="236">
        <f>IF(O361="sníž. přenesená",K361,0)</f>
        <v>0</v>
      </c>
      <c r="BI361" s="236">
        <f>IF(O361="nulová",K361,0)</f>
        <v>0</v>
      </c>
      <c r="BJ361" s="18" t="s">
        <v>102</v>
      </c>
      <c r="BK361" s="236">
        <f>ROUND(P361*H361,2)</f>
        <v>0</v>
      </c>
      <c r="BL361" s="18" t="s">
        <v>181</v>
      </c>
      <c r="BM361" s="235" t="s">
        <v>448</v>
      </c>
    </row>
    <row r="362" s="13" customFormat="1">
      <c r="A362" s="13"/>
      <c r="B362" s="242"/>
      <c r="C362" s="243"/>
      <c r="D362" s="237" t="s">
        <v>184</v>
      </c>
      <c r="E362" s="244" t="s">
        <v>1</v>
      </c>
      <c r="F362" s="245" t="s">
        <v>352</v>
      </c>
      <c r="G362" s="243"/>
      <c r="H362" s="244" t="s">
        <v>1</v>
      </c>
      <c r="I362" s="246"/>
      <c r="J362" s="246"/>
      <c r="K362" s="243"/>
      <c r="L362" s="243"/>
      <c r="M362" s="247"/>
      <c r="N362" s="248"/>
      <c r="O362" s="249"/>
      <c r="P362" s="249"/>
      <c r="Q362" s="249"/>
      <c r="R362" s="249"/>
      <c r="S362" s="249"/>
      <c r="T362" s="249"/>
      <c r="U362" s="249"/>
      <c r="V362" s="249"/>
      <c r="W362" s="249"/>
      <c r="X362" s="249"/>
      <c r="Y362" s="250"/>
      <c r="Z362" s="13"/>
      <c r="AA362" s="13"/>
      <c r="AB362" s="13"/>
      <c r="AC362" s="13"/>
      <c r="AD362" s="13"/>
      <c r="AE362" s="13"/>
      <c r="AT362" s="251" t="s">
        <v>184</v>
      </c>
      <c r="AU362" s="251" t="s">
        <v>102</v>
      </c>
      <c r="AV362" s="13" t="s">
        <v>82</v>
      </c>
      <c r="AW362" s="13" t="s">
        <v>5</v>
      </c>
      <c r="AX362" s="13" t="s">
        <v>75</v>
      </c>
      <c r="AY362" s="251" t="s">
        <v>175</v>
      </c>
    </row>
    <row r="363" s="13" customFormat="1">
      <c r="A363" s="13"/>
      <c r="B363" s="242"/>
      <c r="C363" s="243"/>
      <c r="D363" s="237" t="s">
        <v>184</v>
      </c>
      <c r="E363" s="244" t="s">
        <v>1</v>
      </c>
      <c r="F363" s="245" t="s">
        <v>286</v>
      </c>
      <c r="G363" s="243"/>
      <c r="H363" s="244" t="s">
        <v>1</v>
      </c>
      <c r="I363" s="246"/>
      <c r="J363" s="246"/>
      <c r="K363" s="243"/>
      <c r="L363" s="243"/>
      <c r="M363" s="247"/>
      <c r="N363" s="248"/>
      <c r="O363" s="249"/>
      <c r="P363" s="249"/>
      <c r="Q363" s="249"/>
      <c r="R363" s="249"/>
      <c r="S363" s="249"/>
      <c r="T363" s="249"/>
      <c r="U363" s="249"/>
      <c r="V363" s="249"/>
      <c r="W363" s="249"/>
      <c r="X363" s="249"/>
      <c r="Y363" s="250"/>
      <c r="Z363" s="13"/>
      <c r="AA363" s="13"/>
      <c r="AB363" s="13"/>
      <c r="AC363" s="13"/>
      <c r="AD363" s="13"/>
      <c r="AE363" s="13"/>
      <c r="AT363" s="251" t="s">
        <v>184</v>
      </c>
      <c r="AU363" s="251" t="s">
        <v>102</v>
      </c>
      <c r="AV363" s="13" t="s">
        <v>82</v>
      </c>
      <c r="AW363" s="13" t="s">
        <v>5</v>
      </c>
      <c r="AX363" s="13" t="s">
        <v>75</v>
      </c>
      <c r="AY363" s="251" t="s">
        <v>175</v>
      </c>
    </row>
    <row r="364" s="14" customFormat="1">
      <c r="A364" s="14"/>
      <c r="B364" s="252"/>
      <c r="C364" s="253"/>
      <c r="D364" s="237" t="s">
        <v>184</v>
      </c>
      <c r="E364" s="254" t="s">
        <v>1</v>
      </c>
      <c r="F364" s="255" t="s">
        <v>449</v>
      </c>
      <c r="G364" s="253"/>
      <c r="H364" s="256">
        <v>8</v>
      </c>
      <c r="I364" s="257"/>
      <c r="J364" s="257"/>
      <c r="K364" s="253"/>
      <c r="L364" s="253"/>
      <c r="M364" s="258"/>
      <c r="N364" s="259"/>
      <c r="O364" s="260"/>
      <c r="P364" s="260"/>
      <c r="Q364" s="260"/>
      <c r="R364" s="260"/>
      <c r="S364" s="260"/>
      <c r="T364" s="260"/>
      <c r="U364" s="260"/>
      <c r="V364" s="260"/>
      <c r="W364" s="260"/>
      <c r="X364" s="260"/>
      <c r="Y364" s="261"/>
      <c r="Z364" s="14"/>
      <c r="AA364" s="14"/>
      <c r="AB364" s="14"/>
      <c r="AC364" s="14"/>
      <c r="AD364" s="14"/>
      <c r="AE364" s="14"/>
      <c r="AT364" s="262" t="s">
        <v>184</v>
      </c>
      <c r="AU364" s="262" t="s">
        <v>102</v>
      </c>
      <c r="AV364" s="14" t="s">
        <v>102</v>
      </c>
      <c r="AW364" s="14" t="s">
        <v>5</v>
      </c>
      <c r="AX364" s="14" t="s">
        <v>75</v>
      </c>
      <c r="AY364" s="262" t="s">
        <v>175</v>
      </c>
    </row>
    <row r="365" s="14" customFormat="1">
      <c r="A365" s="14"/>
      <c r="B365" s="252"/>
      <c r="C365" s="253"/>
      <c r="D365" s="237" t="s">
        <v>184</v>
      </c>
      <c r="E365" s="254" t="s">
        <v>1</v>
      </c>
      <c r="F365" s="255" t="s">
        <v>450</v>
      </c>
      <c r="G365" s="253"/>
      <c r="H365" s="256">
        <v>24</v>
      </c>
      <c r="I365" s="257"/>
      <c r="J365" s="257"/>
      <c r="K365" s="253"/>
      <c r="L365" s="253"/>
      <c r="M365" s="258"/>
      <c r="N365" s="259"/>
      <c r="O365" s="260"/>
      <c r="P365" s="260"/>
      <c r="Q365" s="260"/>
      <c r="R365" s="260"/>
      <c r="S365" s="260"/>
      <c r="T365" s="260"/>
      <c r="U365" s="260"/>
      <c r="V365" s="260"/>
      <c r="W365" s="260"/>
      <c r="X365" s="260"/>
      <c r="Y365" s="261"/>
      <c r="Z365" s="14"/>
      <c r="AA365" s="14"/>
      <c r="AB365" s="14"/>
      <c r="AC365" s="14"/>
      <c r="AD365" s="14"/>
      <c r="AE365" s="14"/>
      <c r="AT365" s="262" t="s">
        <v>184</v>
      </c>
      <c r="AU365" s="262" t="s">
        <v>102</v>
      </c>
      <c r="AV365" s="14" t="s">
        <v>102</v>
      </c>
      <c r="AW365" s="14" t="s">
        <v>5</v>
      </c>
      <c r="AX365" s="14" t="s">
        <v>75</v>
      </c>
      <c r="AY365" s="262" t="s">
        <v>175</v>
      </c>
    </row>
    <row r="366" s="14" customFormat="1">
      <c r="A366" s="14"/>
      <c r="B366" s="252"/>
      <c r="C366" s="253"/>
      <c r="D366" s="237" t="s">
        <v>184</v>
      </c>
      <c r="E366" s="254" t="s">
        <v>1</v>
      </c>
      <c r="F366" s="255" t="s">
        <v>451</v>
      </c>
      <c r="G366" s="253"/>
      <c r="H366" s="256">
        <v>16</v>
      </c>
      <c r="I366" s="257"/>
      <c r="J366" s="257"/>
      <c r="K366" s="253"/>
      <c r="L366" s="253"/>
      <c r="M366" s="258"/>
      <c r="N366" s="259"/>
      <c r="O366" s="260"/>
      <c r="P366" s="260"/>
      <c r="Q366" s="260"/>
      <c r="R366" s="260"/>
      <c r="S366" s="260"/>
      <c r="T366" s="260"/>
      <c r="U366" s="260"/>
      <c r="V366" s="260"/>
      <c r="W366" s="260"/>
      <c r="X366" s="260"/>
      <c r="Y366" s="261"/>
      <c r="Z366" s="14"/>
      <c r="AA366" s="14"/>
      <c r="AB366" s="14"/>
      <c r="AC366" s="14"/>
      <c r="AD366" s="14"/>
      <c r="AE366" s="14"/>
      <c r="AT366" s="262" t="s">
        <v>184</v>
      </c>
      <c r="AU366" s="262" t="s">
        <v>102</v>
      </c>
      <c r="AV366" s="14" t="s">
        <v>102</v>
      </c>
      <c r="AW366" s="14" t="s">
        <v>5</v>
      </c>
      <c r="AX366" s="14" t="s">
        <v>75</v>
      </c>
      <c r="AY366" s="262" t="s">
        <v>175</v>
      </c>
    </row>
    <row r="367" s="14" customFormat="1">
      <c r="A367" s="14"/>
      <c r="B367" s="252"/>
      <c r="C367" s="253"/>
      <c r="D367" s="237" t="s">
        <v>184</v>
      </c>
      <c r="E367" s="254" t="s">
        <v>1</v>
      </c>
      <c r="F367" s="255" t="s">
        <v>449</v>
      </c>
      <c r="G367" s="253"/>
      <c r="H367" s="256">
        <v>8</v>
      </c>
      <c r="I367" s="257"/>
      <c r="J367" s="257"/>
      <c r="K367" s="253"/>
      <c r="L367" s="253"/>
      <c r="M367" s="258"/>
      <c r="N367" s="259"/>
      <c r="O367" s="260"/>
      <c r="P367" s="260"/>
      <c r="Q367" s="260"/>
      <c r="R367" s="260"/>
      <c r="S367" s="260"/>
      <c r="T367" s="260"/>
      <c r="U367" s="260"/>
      <c r="V367" s="260"/>
      <c r="W367" s="260"/>
      <c r="X367" s="260"/>
      <c r="Y367" s="261"/>
      <c r="Z367" s="14"/>
      <c r="AA367" s="14"/>
      <c r="AB367" s="14"/>
      <c r="AC367" s="14"/>
      <c r="AD367" s="14"/>
      <c r="AE367" s="14"/>
      <c r="AT367" s="262" t="s">
        <v>184</v>
      </c>
      <c r="AU367" s="262" t="s">
        <v>102</v>
      </c>
      <c r="AV367" s="14" t="s">
        <v>102</v>
      </c>
      <c r="AW367" s="14" t="s">
        <v>5</v>
      </c>
      <c r="AX367" s="14" t="s">
        <v>75</v>
      </c>
      <c r="AY367" s="262" t="s">
        <v>175</v>
      </c>
    </row>
    <row r="368" s="13" customFormat="1">
      <c r="A368" s="13"/>
      <c r="B368" s="242"/>
      <c r="C368" s="243"/>
      <c r="D368" s="237" t="s">
        <v>184</v>
      </c>
      <c r="E368" s="244" t="s">
        <v>1</v>
      </c>
      <c r="F368" s="245" t="s">
        <v>290</v>
      </c>
      <c r="G368" s="243"/>
      <c r="H368" s="244" t="s">
        <v>1</v>
      </c>
      <c r="I368" s="246"/>
      <c r="J368" s="246"/>
      <c r="K368" s="243"/>
      <c r="L368" s="243"/>
      <c r="M368" s="247"/>
      <c r="N368" s="248"/>
      <c r="O368" s="249"/>
      <c r="P368" s="249"/>
      <c r="Q368" s="249"/>
      <c r="R368" s="249"/>
      <c r="S368" s="249"/>
      <c r="T368" s="249"/>
      <c r="U368" s="249"/>
      <c r="V368" s="249"/>
      <c r="W368" s="249"/>
      <c r="X368" s="249"/>
      <c r="Y368" s="250"/>
      <c r="Z368" s="13"/>
      <c r="AA368" s="13"/>
      <c r="AB368" s="13"/>
      <c r="AC368" s="13"/>
      <c r="AD368" s="13"/>
      <c r="AE368" s="13"/>
      <c r="AT368" s="251" t="s">
        <v>184</v>
      </c>
      <c r="AU368" s="251" t="s">
        <v>102</v>
      </c>
      <c r="AV368" s="13" t="s">
        <v>82</v>
      </c>
      <c r="AW368" s="13" t="s">
        <v>5</v>
      </c>
      <c r="AX368" s="13" t="s">
        <v>75</v>
      </c>
      <c r="AY368" s="251" t="s">
        <v>175</v>
      </c>
    </row>
    <row r="369" s="14" customFormat="1">
      <c r="A369" s="14"/>
      <c r="B369" s="252"/>
      <c r="C369" s="253"/>
      <c r="D369" s="237" t="s">
        <v>184</v>
      </c>
      <c r="E369" s="254" t="s">
        <v>1</v>
      </c>
      <c r="F369" s="255" t="s">
        <v>449</v>
      </c>
      <c r="G369" s="253"/>
      <c r="H369" s="256">
        <v>8</v>
      </c>
      <c r="I369" s="257"/>
      <c r="J369" s="257"/>
      <c r="K369" s="253"/>
      <c r="L369" s="253"/>
      <c r="M369" s="258"/>
      <c r="N369" s="259"/>
      <c r="O369" s="260"/>
      <c r="P369" s="260"/>
      <c r="Q369" s="260"/>
      <c r="R369" s="260"/>
      <c r="S369" s="260"/>
      <c r="T369" s="260"/>
      <c r="U369" s="260"/>
      <c r="V369" s="260"/>
      <c r="W369" s="260"/>
      <c r="X369" s="260"/>
      <c r="Y369" s="261"/>
      <c r="Z369" s="14"/>
      <c r="AA369" s="14"/>
      <c r="AB369" s="14"/>
      <c r="AC369" s="14"/>
      <c r="AD369" s="14"/>
      <c r="AE369" s="14"/>
      <c r="AT369" s="262" t="s">
        <v>184</v>
      </c>
      <c r="AU369" s="262" t="s">
        <v>102</v>
      </c>
      <c r="AV369" s="14" t="s">
        <v>102</v>
      </c>
      <c r="AW369" s="14" t="s">
        <v>5</v>
      </c>
      <c r="AX369" s="14" t="s">
        <v>75</v>
      </c>
      <c r="AY369" s="262" t="s">
        <v>175</v>
      </c>
    </row>
    <row r="370" s="14" customFormat="1">
      <c r="A370" s="14"/>
      <c r="B370" s="252"/>
      <c r="C370" s="253"/>
      <c r="D370" s="237" t="s">
        <v>184</v>
      </c>
      <c r="E370" s="254" t="s">
        <v>1</v>
      </c>
      <c r="F370" s="255" t="s">
        <v>450</v>
      </c>
      <c r="G370" s="253"/>
      <c r="H370" s="256">
        <v>24</v>
      </c>
      <c r="I370" s="257"/>
      <c r="J370" s="257"/>
      <c r="K370" s="253"/>
      <c r="L370" s="253"/>
      <c r="M370" s="258"/>
      <c r="N370" s="259"/>
      <c r="O370" s="260"/>
      <c r="P370" s="260"/>
      <c r="Q370" s="260"/>
      <c r="R370" s="260"/>
      <c r="S370" s="260"/>
      <c r="T370" s="260"/>
      <c r="U370" s="260"/>
      <c r="V370" s="260"/>
      <c r="W370" s="260"/>
      <c r="X370" s="260"/>
      <c r="Y370" s="261"/>
      <c r="Z370" s="14"/>
      <c r="AA370" s="14"/>
      <c r="AB370" s="14"/>
      <c r="AC370" s="14"/>
      <c r="AD370" s="14"/>
      <c r="AE370" s="14"/>
      <c r="AT370" s="262" t="s">
        <v>184</v>
      </c>
      <c r="AU370" s="262" t="s">
        <v>102</v>
      </c>
      <c r="AV370" s="14" t="s">
        <v>102</v>
      </c>
      <c r="AW370" s="14" t="s">
        <v>5</v>
      </c>
      <c r="AX370" s="14" t="s">
        <v>75</v>
      </c>
      <c r="AY370" s="262" t="s">
        <v>175</v>
      </c>
    </row>
    <row r="371" s="14" customFormat="1">
      <c r="A371" s="14"/>
      <c r="B371" s="252"/>
      <c r="C371" s="253"/>
      <c r="D371" s="237" t="s">
        <v>184</v>
      </c>
      <c r="E371" s="254" t="s">
        <v>1</v>
      </c>
      <c r="F371" s="255" t="s">
        <v>451</v>
      </c>
      <c r="G371" s="253"/>
      <c r="H371" s="256">
        <v>16</v>
      </c>
      <c r="I371" s="257"/>
      <c r="J371" s="257"/>
      <c r="K371" s="253"/>
      <c r="L371" s="253"/>
      <c r="M371" s="258"/>
      <c r="N371" s="259"/>
      <c r="O371" s="260"/>
      <c r="P371" s="260"/>
      <c r="Q371" s="260"/>
      <c r="R371" s="260"/>
      <c r="S371" s="260"/>
      <c r="T371" s="260"/>
      <c r="U371" s="260"/>
      <c r="V371" s="260"/>
      <c r="W371" s="260"/>
      <c r="X371" s="260"/>
      <c r="Y371" s="261"/>
      <c r="Z371" s="14"/>
      <c r="AA371" s="14"/>
      <c r="AB371" s="14"/>
      <c r="AC371" s="14"/>
      <c r="AD371" s="14"/>
      <c r="AE371" s="14"/>
      <c r="AT371" s="262" t="s">
        <v>184</v>
      </c>
      <c r="AU371" s="262" t="s">
        <v>102</v>
      </c>
      <c r="AV371" s="14" t="s">
        <v>102</v>
      </c>
      <c r="AW371" s="14" t="s">
        <v>5</v>
      </c>
      <c r="AX371" s="14" t="s">
        <v>75</v>
      </c>
      <c r="AY371" s="262" t="s">
        <v>175</v>
      </c>
    </row>
    <row r="372" s="14" customFormat="1">
      <c r="A372" s="14"/>
      <c r="B372" s="252"/>
      <c r="C372" s="253"/>
      <c r="D372" s="237" t="s">
        <v>184</v>
      </c>
      <c r="E372" s="254" t="s">
        <v>1</v>
      </c>
      <c r="F372" s="255" t="s">
        <v>452</v>
      </c>
      <c r="G372" s="253"/>
      <c r="H372" s="256">
        <v>4</v>
      </c>
      <c r="I372" s="257"/>
      <c r="J372" s="257"/>
      <c r="K372" s="253"/>
      <c r="L372" s="253"/>
      <c r="M372" s="258"/>
      <c r="N372" s="259"/>
      <c r="O372" s="260"/>
      <c r="P372" s="260"/>
      <c r="Q372" s="260"/>
      <c r="R372" s="260"/>
      <c r="S372" s="260"/>
      <c r="T372" s="260"/>
      <c r="U372" s="260"/>
      <c r="V372" s="260"/>
      <c r="W372" s="260"/>
      <c r="X372" s="260"/>
      <c r="Y372" s="261"/>
      <c r="Z372" s="14"/>
      <c r="AA372" s="14"/>
      <c r="AB372" s="14"/>
      <c r="AC372" s="14"/>
      <c r="AD372" s="14"/>
      <c r="AE372" s="14"/>
      <c r="AT372" s="262" t="s">
        <v>184</v>
      </c>
      <c r="AU372" s="262" t="s">
        <v>102</v>
      </c>
      <c r="AV372" s="14" t="s">
        <v>102</v>
      </c>
      <c r="AW372" s="14" t="s">
        <v>5</v>
      </c>
      <c r="AX372" s="14" t="s">
        <v>75</v>
      </c>
      <c r="AY372" s="262" t="s">
        <v>175</v>
      </c>
    </row>
    <row r="373" s="16" customFormat="1">
      <c r="A373" s="16"/>
      <c r="B373" s="284"/>
      <c r="C373" s="285"/>
      <c r="D373" s="237" t="s">
        <v>184</v>
      </c>
      <c r="E373" s="286" t="s">
        <v>1</v>
      </c>
      <c r="F373" s="287" t="s">
        <v>453</v>
      </c>
      <c r="G373" s="285"/>
      <c r="H373" s="288">
        <v>108</v>
      </c>
      <c r="I373" s="289"/>
      <c r="J373" s="289"/>
      <c r="K373" s="285"/>
      <c r="L373" s="285"/>
      <c r="M373" s="290"/>
      <c r="N373" s="291"/>
      <c r="O373" s="292"/>
      <c r="P373" s="292"/>
      <c r="Q373" s="292"/>
      <c r="R373" s="292"/>
      <c r="S373" s="292"/>
      <c r="T373" s="292"/>
      <c r="U373" s="292"/>
      <c r="V373" s="292"/>
      <c r="W373" s="292"/>
      <c r="X373" s="292"/>
      <c r="Y373" s="293"/>
      <c r="Z373" s="16"/>
      <c r="AA373" s="16"/>
      <c r="AB373" s="16"/>
      <c r="AC373" s="16"/>
      <c r="AD373" s="16"/>
      <c r="AE373" s="16"/>
      <c r="AT373" s="294" t="s">
        <v>184</v>
      </c>
      <c r="AU373" s="294" t="s">
        <v>102</v>
      </c>
      <c r="AV373" s="16" t="s">
        <v>196</v>
      </c>
      <c r="AW373" s="16" t="s">
        <v>5</v>
      </c>
      <c r="AX373" s="16" t="s">
        <v>75</v>
      </c>
      <c r="AY373" s="294" t="s">
        <v>175</v>
      </c>
    </row>
    <row r="374" s="13" customFormat="1">
      <c r="A374" s="13"/>
      <c r="B374" s="242"/>
      <c r="C374" s="243"/>
      <c r="D374" s="237" t="s">
        <v>184</v>
      </c>
      <c r="E374" s="244" t="s">
        <v>1</v>
      </c>
      <c r="F374" s="245" t="s">
        <v>222</v>
      </c>
      <c r="G374" s="243"/>
      <c r="H374" s="244" t="s">
        <v>1</v>
      </c>
      <c r="I374" s="246"/>
      <c r="J374" s="246"/>
      <c r="K374" s="243"/>
      <c r="L374" s="243"/>
      <c r="M374" s="247"/>
      <c r="N374" s="248"/>
      <c r="O374" s="249"/>
      <c r="P374" s="249"/>
      <c r="Q374" s="249"/>
      <c r="R374" s="249"/>
      <c r="S374" s="249"/>
      <c r="T374" s="249"/>
      <c r="U374" s="249"/>
      <c r="V374" s="249"/>
      <c r="W374" s="249"/>
      <c r="X374" s="249"/>
      <c r="Y374" s="250"/>
      <c r="Z374" s="13"/>
      <c r="AA374" s="13"/>
      <c r="AB374" s="13"/>
      <c r="AC374" s="13"/>
      <c r="AD374" s="13"/>
      <c r="AE374" s="13"/>
      <c r="AT374" s="251" t="s">
        <v>184</v>
      </c>
      <c r="AU374" s="251" t="s">
        <v>102</v>
      </c>
      <c r="AV374" s="13" t="s">
        <v>82</v>
      </c>
      <c r="AW374" s="13" t="s">
        <v>5</v>
      </c>
      <c r="AX374" s="13" t="s">
        <v>75</v>
      </c>
      <c r="AY374" s="251" t="s">
        <v>175</v>
      </c>
    </row>
    <row r="375" s="14" customFormat="1">
      <c r="A375" s="14"/>
      <c r="B375" s="252"/>
      <c r="C375" s="253"/>
      <c r="D375" s="237" t="s">
        <v>184</v>
      </c>
      <c r="E375" s="254" t="s">
        <v>1</v>
      </c>
      <c r="F375" s="255" t="s">
        <v>454</v>
      </c>
      <c r="G375" s="253"/>
      <c r="H375" s="256">
        <v>13</v>
      </c>
      <c r="I375" s="257"/>
      <c r="J375" s="257"/>
      <c r="K375" s="253"/>
      <c r="L375" s="253"/>
      <c r="M375" s="258"/>
      <c r="N375" s="259"/>
      <c r="O375" s="260"/>
      <c r="P375" s="260"/>
      <c r="Q375" s="260"/>
      <c r="R375" s="260"/>
      <c r="S375" s="260"/>
      <c r="T375" s="260"/>
      <c r="U375" s="260"/>
      <c r="V375" s="260"/>
      <c r="W375" s="260"/>
      <c r="X375" s="260"/>
      <c r="Y375" s="261"/>
      <c r="Z375" s="14"/>
      <c r="AA375" s="14"/>
      <c r="AB375" s="14"/>
      <c r="AC375" s="14"/>
      <c r="AD375" s="14"/>
      <c r="AE375" s="14"/>
      <c r="AT375" s="262" t="s">
        <v>184</v>
      </c>
      <c r="AU375" s="262" t="s">
        <v>102</v>
      </c>
      <c r="AV375" s="14" t="s">
        <v>102</v>
      </c>
      <c r="AW375" s="14" t="s">
        <v>5</v>
      </c>
      <c r="AX375" s="14" t="s">
        <v>75</v>
      </c>
      <c r="AY375" s="262" t="s">
        <v>175</v>
      </c>
    </row>
    <row r="376" s="16" customFormat="1">
      <c r="A376" s="16"/>
      <c r="B376" s="284"/>
      <c r="C376" s="285"/>
      <c r="D376" s="237" t="s">
        <v>184</v>
      </c>
      <c r="E376" s="286" t="s">
        <v>1</v>
      </c>
      <c r="F376" s="287" t="s">
        <v>453</v>
      </c>
      <c r="G376" s="285"/>
      <c r="H376" s="288">
        <v>13</v>
      </c>
      <c r="I376" s="289"/>
      <c r="J376" s="289"/>
      <c r="K376" s="285"/>
      <c r="L376" s="285"/>
      <c r="M376" s="290"/>
      <c r="N376" s="291"/>
      <c r="O376" s="292"/>
      <c r="P376" s="292"/>
      <c r="Q376" s="292"/>
      <c r="R376" s="292"/>
      <c r="S376" s="292"/>
      <c r="T376" s="292"/>
      <c r="U376" s="292"/>
      <c r="V376" s="292"/>
      <c r="W376" s="292"/>
      <c r="X376" s="292"/>
      <c r="Y376" s="293"/>
      <c r="Z376" s="16"/>
      <c r="AA376" s="16"/>
      <c r="AB376" s="16"/>
      <c r="AC376" s="16"/>
      <c r="AD376" s="16"/>
      <c r="AE376" s="16"/>
      <c r="AT376" s="294" t="s">
        <v>184</v>
      </c>
      <c r="AU376" s="294" t="s">
        <v>102</v>
      </c>
      <c r="AV376" s="16" t="s">
        <v>196</v>
      </c>
      <c r="AW376" s="16" t="s">
        <v>5</v>
      </c>
      <c r="AX376" s="16" t="s">
        <v>75</v>
      </c>
      <c r="AY376" s="294" t="s">
        <v>175</v>
      </c>
    </row>
    <row r="377" s="15" customFormat="1">
      <c r="A377" s="15"/>
      <c r="B377" s="263"/>
      <c r="C377" s="264"/>
      <c r="D377" s="237" t="s">
        <v>184</v>
      </c>
      <c r="E377" s="265" t="s">
        <v>1</v>
      </c>
      <c r="F377" s="266" t="s">
        <v>189</v>
      </c>
      <c r="G377" s="264"/>
      <c r="H377" s="267">
        <v>121</v>
      </c>
      <c r="I377" s="268"/>
      <c r="J377" s="268"/>
      <c r="K377" s="264"/>
      <c r="L377" s="264"/>
      <c r="M377" s="269"/>
      <c r="N377" s="270"/>
      <c r="O377" s="271"/>
      <c r="P377" s="271"/>
      <c r="Q377" s="271"/>
      <c r="R377" s="271"/>
      <c r="S377" s="271"/>
      <c r="T377" s="271"/>
      <c r="U377" s="271"/>
      <c r="V377" s="271"/>
      <c r="W377" s="271"/>
      <c r="X377" s="271"/>
      <c r="Y377" s="272"/>
      <c r="Z377" s="15"/>
      <c r="AA377" s="15"/>
      <c r="AB377" s="15"/>
      <c r="AC377" s="15"/>
      <c r="AD377" s="15"/>
      <c r="AE377" s="15"/>
      <c r="AT377" s="273" t="s">
        <v>184</v>
      </c>
      <c r="AU377" s="273" t="s">
        <v>102</v>
      </c>
      <c r="AV377" s="15" t="s">
        <v>181</v>
      </c>
      <c r="AW377" s="15" t="s">
        <v>5</v>
      </c>
      <c r="AX377" s="15" t="s">
        <v>82</v>
      </c>
      <c r="AY377" s="273" t="s">
        <v>175</v>
      </c>
    </row>
    <row r="378" s="2" customFormat="1" ht="37.8" customHeight="1">
      <c r="A378" s="39"/>
      <c r="B378" s="40"/>
      <c r="C378" s="222" t="s">
        <v>455</v>
      </c>
      <c r="D378" s="222" t="s">
        <v>177</v>
      </c>
      <c r="E378" s="223" t="s">
        <v>456</v>
      </c>
      <c r="F378" s="224" t="s">
        <v>457</v>
      </c>
      <c r="G378" s="225" t="s">
        <v>203</v>
      </c>
      <c r="H378" s="226">
        <v>1.095</v>
      </c>
      <c r="I378" s="227"/>
      <c r="J378" s="227"/>
      <c r="K378" s="228">
        <f>ROUND(P378*H378,2)</f>
        <v>0</v>
      </c>
      <c r="L378" s="229"/>
      <c r="M378" s="45"/>
      <c r="N378" s="230" t="s">
        <v>1</v>
      </c>
      <c r="O378" s="231" t="s">
        <v>39</v>
      </c>
      <c r="P378" s="232">
        <f>I378+J378</f>
        <v>0</v>
      </c>
      <c r="Q378" s="232">
        <f>ROUND(I378*H378,2)</f>
        <v>0</v>
      </c>
      <c r="R378" s="232">
        <f>ROUND(J378*H378,2)</f>
        <v>0</v>
      </c>
      <c r="S378" s="92"/>
      <c r="T378" s="233">
        <f>S378*H378</f>
        <v>0</v>
      </c>
      <c r="U378" s="233">
        <v>0</v>
      </c>
      <c r="V378" s="233">
        <f>U378*H378</f>
        <v>0</v>
      </c>
      <c r="W378" s="233">
        <v>0</v>
      </c>
      <c r="X378" s="233">
        <f>W378*H378</f>
        <v>0</v>
      </c>
      <c r="Y378" s="234" t="s">
        <v>1</v>
      </c>
      <c r="Z378" s="39"/>
      <c r="AA378" s="39"/>
      <c r="AB378" s="39"/>
      <c r="AC378" s="39"/>
      <c r="AD378" s="39"/>
      <c r="AE378" s="39"/>
      <c r="AR378" s="235" t="s">
        <v>181</v>
      </c>
      <c r="AT378" s="235" t="s">
        <v>177</v>
      </c>
      <c r="AU378" s="235" t="s">
        <v>102</v>
      </c>
      <c r="AY378" s="18" t="s">
        <v>175</v>
      </c>
      <c r="BE378" s="236">
        <f>IF(O378="základní",K378,0)</f>
        <v>0</v>
      </c>
      <c r="BF378" s="236">
        <f>IF(O378="snížená",K378,0)</f>
        <v>0</v>
      </c>
      <c r="BG378" s="236">
        <f>IF(O378="zákl. přenesená",K378,0)</f>
        <v>0</v>
      </c>
      <c r="BH378" s="236">
        <f>IF(O378="sníž. přenesená",K378,0)</f>
        <v>0</v>
      </c>
      <c r="BI378" s="236">
        <f>IF(O378="nulová",K378,0)</f>
        <v>0</v>
      </c>
      <c r="BJ378" s="18" t="s">
        <v>102</v>
      </c>
      <c r="BK378" s="236">
        <f>ROUND(P378*H378,2)</f>
        <v>0</v>
      </c>
      <c r="BL378" s="18" t="s">
        <v>181</v>
      </c>
      <c r="BM378" s="235" t="s">
        <v>458</v>
      </c>
    </row>
    <row r="379" s="2" customFormat="1">
      <c r="A379" s="39"/>
      <c r="B379" s="40"/>
      <c r="C379" s="41"/>
      <c r="D379" s="237" t="s">
        <v>182</v>
      </c>
      <c r="E379" s="41"/>
      <c r="F379" s="238" t="s">
        <v>459</v>
      </c>
      <c r="G379" s="41"/>
      <c r="H379" s="41"/>
      <c r="I379" s="239"/>
      <c r="J379" s="239"/>
      <c r="K379" s="41"/>
      <c r="L379" s="41"/>
      <c r="M379" s="45"/>
      <c r="N379" s="240"/>
      <c r="O379" s="241"/>
      <c r="P379" s="92"/>
      <c r="Q379" s="92"/>
      <c r="R379" s="92"/>
      <c r="S379" s="92"/>
      <c r="T379" s="92"/>
      <c r="U379" s="92"/>
      <c r="V379" s="92"/>
      <c r="W379" s="92"/>
      <c r="X379" s="92"/>
      <c r="Y379" s="93"/>
      <c r="Z379" s="39"/>
      <c r="AA379" s="39"/>
      <c r="AB379" s="39"/>
      <c r="AC379" s="39"/>
      <c r="AD379" s="39"/>
      <c r="AE379" s="39"/>
      <c r="AT379" s="18" t="s">
        <v>182</v>
      </c>
      <c r="AU379" s="18" t="s">
        <v>102</v>
      </c>
    </row>
    <row r="380" s="13" customFormat="1">
      <c r="A380" s="13"/>
      <c r="B380" s="242"/>
      <c r="C380" s="243"/>
      <c r="D380" s="237" t="s">
        <v>184</v>
      </c>
      <c r="E380" s="244" t="s">
        <v>1</v>
      </c>
      <c r="F380" s="245" t="s">
        <v>460</v>
      </c>
      <c r="G380" s="243"/>
      <c r="H380" s="244" t="s">
        <v>1</v>
      </c>
      <c r="I380" s="246"/>
      <c r="J380" s="246"/>
      <c r="K380" s="243"/>
      <c r="L380" s="243"/>
      <c r="M380" s="247"/>
      <c r="N380" s="248"/>
      <c r="O380" s="249"/>
      <c r="P380" s="249"/>
      <c r="Q380" s="249"/>
      <c r="R380" s="249"/>
      <c r="S380" s="249"/>
      <c r="T380" s="249"/>
      <c r="U380" s="249"/>
      <c r="V380" s="249"/>
      <c r="W380" s="249"/>
      <c r="X380" s="249"/>
      <c r="Y380" s="250"/>
      <c r="Z380" s="13"/>
      <c r="AA380" s="13"/>
      <c r="AB380" s="13"/>
      <c r="AC380" s="13"/>
      <c r="AD380" s="13"/>
      <c r="AE380" s="13"/>
      <c r="AT380" s="251" t="s">
        <v>184</v>
      </c>
      <c r="AU380" s="251" t="s">
        <v>102</v>
      </c>
      <c r="AV380" s="13" t="s">
        <v>82</v>
      </c>
      <c r="AW380" s="13" t="s">
        <v>5</v>
      </c>
      <c r="AX380" s="13" t="s">
        <v>75</v>
      </c>
      <c r="AY380" s="251" t="s">
        <v>175</v>
      </c>
    </row>
    <row r="381" s="13" customFormat="1">
      <c r="A381" s="13"/>
      <c r="B381" s="242"/>
      <c r="C381" s="243"/>
      <c r="D381" s="237" t="s">
        <v>184</v>
      </c>
      <c r="E381" s="244" t="s">
        <v>1</v>
      </c>
      <c r="F381" s="245" t="s">
        <v>307</v>
      </c>
      <c r="G381" s="243"/>
      <c r="H381" s="244" t="s">
        <v>1</v>
      </c>
      <c r="I381" s="246"/>
      <c r="J381" s="246"/>
      <c r="K381" s="243"/>
      <c r="L381" s="243"/>
      <c r="M381" s="247"/>
      <c r="N381" s="248"/>
      <c r="O381" s="249"/>
      <c r="P381" s="249"/>
      <c r="Q381" s="249"/>
      <c r="R381" s="249"/>
      <c r="S381" s="249"/>
      <c r="T381" s="249"/>
      <c r="U381" s="249"/>
      <c r="V381" s="249"/>
      <c r="W381" s="249"/>
      <c r="X381" s="249"/>
      <c r="Y381" s="250"/>
      <c r="Z381" s="13"/>
      <c r="AA381" s="13"/>
      <c r="AB381" s="13"/>
      <c r="AC381" s="13"/>
      <c r="AD381" s="13"/>
      <c r="AE381" s="13"/>
      <c r="AT381" s="251" t="s">
        <v>184</v>
      </c>
      <c r="AU381" s="251" t="s">
        <v>102</v>
      </c>
      <c r="AV381" s="13" t="s">
        <v>82</v>
      </c>
      <c r="AW381" s="13" t="s">
        <v>5</v>
      </c>
      <c r="AX381" s="13" t="s">
        <v>75</v>
      </c>
      <c r="AY381" s="251" t="s">
        <v>175</v>
      </c>
    </row>
    <row r="382" s="14" customFormat="1">
      <c r="A382" s="14"/>
      <c r="B382" s="252"/>
      <c r="C382" s="253"/>
      <c r="D382" s="237" t="s">
        <v>184</v>
      </c>
      <c r="E382" s="254" t="s">
        <v>1</v>
      </c>
      <c r="F382" s="255" t="s">
        <v>461</v>
      </c>
      <c r="G382" s="253"/>
      <c r="H382" s="256">
        <v>1.095</v>
      </c>
      <c r="I382" s="257"/>
      <c r="J382" s="257"/>
      <c r="K382" s="253"/>
      <c r="L382" s="253"/>
      <c r="M382" s="258"/>
      <c r="N382" s="259"/>
      <c r="O382" s="260"/>
      <c r="P382" s="260"/>
      <c r="Q382" s="260"/>
      <c r="R382" s="260"/>
      <c r="S382" s="260"/>
      <c r="T382" s="260"/>
      <c r="U382" s="260"/>
      <c r="V382" s="260"/>
      <c r="W382" s="260"/>
      <c r="X382" s="260"/>
      <c r="Y382" s="261"/>
      <c r="Z382" s="14"/>
      <c r="AA382" s="14"/>
      <c r="AB382" s="14"/>
      <c r="AC382" s="14"/>
      <c r="AD382" s="14"/>
      <c r="AE382" s="14"/>
      <c r="AT382" s="262" t="s">
        <v>184</v>
      </c>
      <c r="AU382" s="262" t="s">
        <v>102</v>
      </c>
      <c r="AV382" s="14" t="s">
        <v>102</v>
      </c>
      <c r="AW382" s="14" t="s">
        <v>5</v>
      </c>
      <c r="AX382" s="14" t="s">
        <v>75</v>
      </c>
      <c r="AY382" s="262" t="s">
        <v>175</v>
      </c>
    </row>
    <row r="383" s="15" customFormat="1">
      <c r="A383" s="15"/>
      <c r="B383" s="263"/>
      <c r="C383" s="264"/>
      <c r="D383" s="237" t="s">
        <v>184</v>
      </c>
      <c r="E383" s="265" t="s">
        <v>1</v>
      </c>
      <c r="F383" s="266" t="s">
        <v>189</v>
      </c>
      <c r="G383" s="264"/>
      <c r="H383" s="267">
        <v>1.095</v>
      </c>
      <c r="I383" s="268"/>
      <c r="J383" s="268"/>
      <c r="K383" s="264"/>
      <c r="L383" s="264"/>
      <c r="M383" s="269"/>
      <c r="N383" s="270"/>
      <c r="O383" s="271"/>
      <c r="P383" s="271"/>
      <c r="Q383" s="271"/>
      <c r="R383" s="271"/>
      <c r="S383" s="271"/>
      <c r="T383" s="271"/>
      <c r="U383" s="271"/>
      <c r="V383" s="271"/>
      <c r="W383" s="271"/>
      <c r="X383" s="271"/>
      <c r="Y383" s="272"/>
      <c r="Z383" s="15"/>
      <c r="AA383" s="15"/>
      <c r="AB383" s="15"/>
      <c r="AC383" s="15"/>
      <c r="AD383" s="15"/>
      <c r="AE383" s="15"/>
      <c r="AT383" s="273" t="s">
        <v>184</v>
      </c>
      <c r="AU383" s="273" t="s">
        <v>102</v>
      </c>
      <c r="AV383" s="15" t="s">
        <v>181</v>
      </c>
      <c r="AW383" s="15" t="s">
        <v>5</v>
      </c>
      <c r="AX383" s="15" t="s">
        <v>82</v>
      </c>
      <c r="AY383" s="273" t="s">
        <v>175</v>
      </c>
    </row>
    <row r="384" s="2" customFormat="1" ht="16.5" customHeight="1">
      <c r="A384" s="39"/>
      <c r="B384" s="40"/>
      <c r="C384" s="274" t="s">
        <v>338</v>
      </c>
      <c r="D384" s="274" t="s">
        <v>315</v>
      </c>
      <c r="E384" s="275" t="s">
        <v>462</v>
      </c>
      <c r="F384" s="276" t="s">
        <v>463</v>
      </c>
      <c r="G384" s="277" t="s">
        <v>203</v>
      </c>
      <c r="H384" s="278">
        <v>1.1830000000000001</v>
      </c>
      <c r="I384" s="279"/>
      <c r="J384" s="280"/>
      <c r="K384" s="281">
        <f>ROUND(P384*H384,2)</f>
        <v>0</v>
      </c>
      <c r="L384" s="280"/>
      <c r="M384" s="282"/>
      <c r="N384" s="283" t="s">
        <v>1</v>
      </c>
      <c r="O384" s="231" t="s">
        <v>39</v>
      </c>
      <c r="P384" s="232">
        <f>I384+J384</f>
        <v>0</v>
      </c>
      <c r="Q384" s="232">
        <f>ROUND(I384*H384,2)</f>
        <v>0</v>
      </c>
      <c r="R384" s="232">
        <f>ROUND(J384*H384,2)</f>
        <v>0</v>
      </c>
      <c r="S384" s="92"/>
      <c r="T384" s="233">
        <f>S384*H384</f>
        <v>0</v>
      </c>
      <c r="U384" s="233">
        <v>0</v>
      </c>
      <c r="V384" s="233">
        <f>U384*H384</f>
        <v>0</v>
      </c>
      <c r="W384" s="233">
        <v>0</v>
      </c>
      <c r="X384" s="233">
        <f>W384*H384</f>
        <v>0</v>
      </c>
      <c r="Y384" s="234" t="s">
        <v>1</v>
      </c>
      <c r="Z384" s="39"/>
      <c r="AA384" s="39"/>
      <c r="AB384" s="39"/>
      <c r="AC384" s="39"/>
      <c r="AD384" s="39"/>
      <c r="AE384" s="39"/>
      <c r="AR384" s="235" t="s">
        <v>204</v>
      </c>
      <c r="AT384" s="235" t="s">
        <v>315</v>
      </c>
      <c r="AU384" s="235" t="s">
        <v>102</v>
      </c>
      <c r="AY384" s="18" t="s">
        <v>175</v>
      </c>
      <c r="BE384" s="236">
        <f>IF(O384="základní",K384,0)</f>
        <v>0</v>
      </c>
      <c r="BF384" s="236">
        <f>IF(O384="snížená",K384,0)</f>
        <v>0</v>
      </c>
      <c r="BG384" s="236">
        <f>IF(O384="zákl. přenesená",K384,0)</f>
        <v>0</v>
      </c>
      <c r="BH384" s="236">
        <f>IF(O384="sníž. přenesená",K384,0)</f>
        <v>0</v>
      </c>
      <c r="BI384" s="236">
        <f>IF(O384="nulová",K384,0)</f>
        <v>0</v>
      </c>
      <c r="BJ384" s="18" t="s">
        <v>102</v>
      </c>
      <c r="BK384" s="236">
        <f>ROUND(P384*H384,2)</f>
        <v>0</v>
      </c>
      <c r="BL384" s="18" t="s">
        <v>181</v>
      </c>
      <c r="BM384" s="235" t="s">
        <v>464</v>
      </c>
    </row>
    <row r="385" s="14" customFormat="1">
      <c r="A385" s="14"/>
      <c r="B385" s="252"/>
      <c r="C385" s="253"/>
      <c r="D385" s="237" t="s">
        <v>184</v>
      </c>
      <c r="E385" s="254" t="s">
        <v>1</v>
      </c>
      <c r="F385" s="255" t="s">
        <v>465</v>
      </c>
      <c r="G385" s="253"/>
      <c r="H385" s="256">
        <v>1.1830000000000001</v>
      </c>
      <c r="I385" s="257"/>
      <c r="J385" s="257"/>
      <c r="K385" s="253"/>
      <c r="L385" s="253"/>
      <c r="M385" s="258"/>
      <c r="N385" s="259"/>
      <c r="O385" s="260"/>
      <c r="P385" s="260"/>
      <c r="Q385" s="260"/>
      <c r="R385" s="260"/>
      <c r="S385" s="260"/>
      <c r="T385" s="260"/>
      <c r="U385" s="260"/>
      <c r="V385" s="260"/>
      <c r="W385" s="260"/>
      <c r="X385" s="260"/>
      <c r="Y385" s="261"/>
      <c r="Z385" s="14"/>
      <c r="AA385" s="14"/>
      <c r="AB385" s="14"/>
      <c r="AC385" s="14"/>
      <c r="AD385" s="14"/>
      <c r="AE385" s="14"/>
      <c r="AT385" s="262" t="s">
        <v>184</v>
      </c>
      <c r="AU385" s="262" t="s">
        <v>102</v>
      </c>
      <c r="AV385" s="14" t="s">
        <v>102</v>
      </c>
      <c r="AW385" s="14" t="s">
        <v>5</v>
      </c>
      <c r="AX385" s="14" t="s">
        <v>75</v>
      </c>
      <c r="AY385" s="262" t="s">
        <v>175</v>
      </c>
    </row>
    <row r="386" s="15" customFormat="1">
      <c r="A386" s="15"/>
      <c r="B386" s="263"/>
      <c r="C386" s="264"/>
      <c r="D386" s="237" t="s">
        <v>184</v>
      </c>
      <c r="E386" s="265" t="s">
        <v>1</v>
      </c>
      <c r="F386" s="266" t="s">
        <v>189</v>
      </c>
      <c r="G386" s="264"/>
      <c r="H386" s="267">
        <v>1.1830000000000001</v>
      </c>
      <c r="I386" s="268"/>
      <c r="J386" s="268"/>
      <c r="K386" s="264"/>
      <c r="L386" s="264"/>
      <c r="M386" s="269"/>
      <c r="N386" s="270"/>
      <c r="O386" s="271"/>
      <c r="P386" s="271"/>
      <c r="Q386" s="271"/>
      <c r="R386" s="271"/>
      <c r="S386" s="271"/>
      <c r="T386" s="271"/>
      <c r="U386" s="271"/>
      <c r="V386" s="271"/>
      <c r="W386" s="271"/>
      <c r="X386" s="271"/>
      <c r="Y386" s="272"/>
      <c r="Z386" s="15"/>
      <c r="AA386" s="15"/>
      <c r="AB386" s="15"/>
      <c r="AC386" s="15"/>
      <c r="AD386" s="15"/>
      <c r="AE386" s="15"/>
      <c r="AT386" s="273" t="s">
        <v>184</v>
      </c>
      <c r="AU386" s="273" t="s">
        <v>102</v>
      </c>
      <c r="AV386" s="15" t="s">
        <v>181</v>
      </c>
      <c r="AW386" s="15" t="s">
        <v>5</v>
      </c>
      <c r="AX386" s="15" t="s">
        <v>82</v>
      </c>
      <c r="AY386" s="273" t="s">
        <v>175</v>
      </c>
    </row>
    <row r="387" s="2" customFormat="1" ht="24.15" customHeight="1">
      <c r="A387" s="39"/>
      <c r="B387" s="40"/>
      <c r="C387" s="222" t="s">
        <v>466</v>
      </c>
      <c r="D387" s="222" t="s">
        <v>177</v>
      </c>
      <c r="E387" s="223" t="s">
        <v>467</v>
      </c>
      <c r="F387" s="224" t="s">
        <v>468</v>
      </c>
      <c r="G387" s="225" t="s">
        <v>180</v>
      </c>
      <c r="H387" s="226">
        <v>0.59999999999999998</v>
      </c>
      <c r="I387" s="227"/>
      <c r="J387" s="227"/>
      <c r="K387" s="228">
        <f>ROUND(P387*H387,2)</f>
        <v>0</v>
      </c>
      <c r="L387" s="229"/>
      <c r="M387" s="45"/>
      <c r="N387" s="230" t="s">
        <v>1</v>
      </c>
      <c r="O387" s="231" t="s">
        <v>39</v>
      </c>
      <c r="P387" s="232">
        <f>I387+J387</f>
        <v>0</v>
      </c>
      <c r="Q387" s="232">
        <f>ROUND(I387*H387,2)</f>
        <v>0</v>
      </c>
      <c r="R387" s="232">
        <f>ROUND(J387*H387,2)</f>
        <v>0</v>
      </c>
      <c r="S387" s="92"/>
      <c r="T387" s="233">
        <f>S387*H387</f>
        <v>0</v>
      </c>
      <c r="U387" s="233">
        <v>0</v>
      </c>
      <c r="V387" s="233">
        <f>U387*H387</f>
        <v>0</v>
      </c>
      <c r="W387" s="233">
        <v>0</v>
      </c>
      <c r="X387" s="233">
        <f>W387*H387</f>
        <v>0</v>
      </c>
      <c r="Y387" s="234" t="s">
        <v>1</v>
      </c>
      <c r="Z387" s="39"/>
      <c r="AA387" s="39"/>
      <c r="AB387" s="39"/>
      <c r="AC387" s="39"/>
      <c r="AD387" s="39"/>
      <c r="AE387" s="39"/>
      <c r="AR387" s="235" t="s">
        <v>181</v>
      </c>
      <c r="AT387" s="235" t="s">
        <v>177</v>
      </c>
      <c r="AU387" s="235" t="s">
        <v>102</v>
      </c>
      <c r="AY387" s="18" t="s">
        <v>175</v>
      </c>
      <c r="BE387" s="236">
        <f>IF(O387="základní",K387,0)</f>
        <v>0</v>
      </c>
      <c r="BF387" s="236">
        <f>IF(O387="snížená",K387,0)</f>
        <v>0</v>
      </c>
      <c r="BG387" s="236">
        <f>IF(O387="zákl. přenesená",K387,0)</f>
        <v>0</v>
      </c>
      <c r="BH387" s="236">
        <f>IF(O387="sníž. přenesená",K387,0)</f>
        <v>0</v>
      </c>
      <c r="BI387" s="236">
        <f>IF(O387="nulová",K387,0)</f>
        <v>0</v>
      </c>
      <c r="BJ387" s="18" t="s">
        <v>102</v>
      </c>
      <c r="BK387" s="236">
        <f>ROUND(P387*H387,2)</f>
        <v>0</v>
      </c>
      <c r="BL387" s="18" t="s">
        <v>181</v>
      </c>
      <c r="BM387" s="235" t="s">
        <v>469</v>
      </c>
    </row>
    <row r="388" s="13" customFormat="1">
      <c r="A388" s="13"/>
      <c r="B388" s="242"/>
      <c r="C388" s="243"/>
      <c r="D388" s="237" t="s">
        <v>184</v>
      </c>
      <c r="E388" s="244" t="s">
        <v>1</v>
      </c>
      <c r="F388" s="245" t="s">
        <v>222</v>
      </c>
      <c r="G388" s="243"/>
      <c r="H388" s="244" t="s">
        <v>1</v>
      </c>
      <c r="I388" s="246"/>
      <c r="J388" s="246"/>
      <c r="K388" s="243"/>
      <c r="L388" s="243"/>
      <c r="M388" s="247"/>
      <c r="N388" s="248"/>
      <c r="O388" s="249"/>
      <c r="P388" s="249"/>
      <c r="Q388" s="249"/>
      <c r="R388" s="249"/>
      <c r="S388" s="249"/>
      <c r="T388" s="249"/>
      <c r="U388" s="249"/>
      <c r="V388" s="249"/>
      <c r="W388" s="249"/>
      <c r="X388" s="249"/>
      <c r="Y388" s="250"/>
      <c r="Z388" s="13"/>
      <c r="AA388" s="13"/>
      <c r="AB388" s="13"/>
      <c r="AC388" s="13"/>
      <c r="AD388" s="13"/>
      <c r="AE388" s="13"/>
      <c r="AT388" s="251" t="s">
        <v>184</v>
      </c>
      <c r="AU388" s="251" t="s">
        <v>102</v>
      </c>
      <c r="AV388" s="13" t="s">
        <v>82</v>
      </c>
      <c r="AW388" s="13" t="s">
        <v>5</v>
      </c>
      <c r="AX388" s="13" t="s">
        <v>75</v>
      </c>
      <c r="AY388" s="251" t="s">
        <v>175</v>
      </c>
    </row>
    <row r="389" s="14" customFormat="1">
      <c r="A389" s="14"/>
      <c r="B389" s="252"/>
      <c r="C389" s="253"/>
      <c r="D389" s="237" t="s">
        <v>184</v>
      </c>
      <c r="E389" s="254" t="s">
        <v>1</v>
      </c>
      <c r="F389" s="255" t="s">
        <v>470</v>
      </c>
      <c r="G389" s="253"/>
      <c r="H389" s="256">
        <v>0.59999999999999998</v>
      </c>
      <c r="I389" s="257"/>
      <c r="J389" s="257"/>
      <c r="K389" s="253"/>
      <c r="L389" s="253"/>
      <c r="M389" s="258"/>
      <c r="N389" s="259"/>
      <c r="O389" s="260"/>
      <c r="P389" s="260"/>
      <c r="Q389" s="260"/>
      <c r="R389" s="260"/>
      <c r="S389" s="260"/>
      <c r="T389" s="260"/>
      <c r="U389" s="260"/>
      <c r="V389" s="260"/>
      <c r="W389" s="260"/>
      <c r="X389" s="260"/>
      <c r="Y389" s="261"/>
      <c r="Z389" s="14"/>
      <c r="AA389" s="14"/>
      <c r="AB389" s="14"/>
      <c r="AC389" s="14"/>
      <c r="AD389" s="14"/>
      <c r="AE389" s="14"/>
      <c r="AT389" s="262" t="s">
        <v>184</v>
      </c>
      <c r="AU389" s="262" t="s">
        <v>102</v>
      </c>
      <c r="AV389" s="14" t="s">
        <v>102</v>
      </c>
      <c r="AW389" s="14" t="s">
        <v>5</v>
      </c>
      <c r="AX389" s="14" t="s">
        <v>75</v>
      </c>
      <c r="AY389" s="262" t="s">
        <v>175</v>
      </c>
    </row>
    <row r="390" s="15" customFormat="1">
      <c r="A390" s="15"/>
      <c r="B390" s="263"/>
      <c r="C390" s="264"/>
      <c r="D390" s="237" t="s">
        <v>184</v>
      </c>
      <c r="E390" s="265" t="s">
        <v>1</v>
      </c>
      <c r="F390" s="266" t="s">
        <v>189</v>
      </c>
      <c r="G390" s="264"/>
      <c r="H390" s="267">
        <v>0.59999999999999998</v>
      </c>
      <c r="I390" s="268"/>
      <c r="J390" s="268"/>
      <c r="K390" s="264"/>
      <c r="L390" s="264"/>
      <c r="M390" s="269"/>
      <c r="N390" s="270"/>
      <c r="O390" s="271"/>
      <c r="P390" s="271"/>
      <c r="Q390" s="271"/>
      <c r="R390" s="271"/>
      <c r="S390" s="271"/>
      <c r="T390" s="271"/>
      <c r="U390" s="271"/>
      <c r="V390" s="271"/>
      <c r="W390" s="271"/>
      <c r="X390" s="271"/>
      <c r="Y390" s="272"/>
      <c r="Z390" s="15"/>
      <c r="AA390" s="15"/>
      <c r="AB390" s="15"/>
      <c r="AC390" s="15"/>
      <c r="AD390" s="15"/>
      <c r="AE390" s="15"/>
      <c r="AT390" s="273" t="s">
        <v>184</v>
      </c>
      <c r="AU390" s="273" t="s">
        <v>102</v>
      </c>
      <c r="AV390" s="15" t="s">
        <v>181</v>
      </c>
      <c r="AW390" s="15" t="s">
        <v>5</v>
      </c>
      <c r="AX390" s="15" t="s">
        <v>82</v>
      </c>
      <c r="AY390" s="273" t="s">
        <v>175</v>
      </c>
    </row>
    <row r="391" s="2" customFormat="1" ht="24.15" customHeight="1">
      <c r="A391" s="39"/>
      <c r="B391" s="40"/>
      <c r="C391" s="222" t="s">
        <v>343</v>
      </c>
      <c r="D391" s="222" t="s">
        <v>177</v>
      </c>
      <c r="E391" s="223" t="s">
        <v>471</v>
      </c>
      <c r="F391" s="224" t="s">
        <v>472</v>
      </c>
      <c r="G391" s="225" t="s">
        <v>228</v>
      </c>
      <c r="H391" s="226">
        <v>4</v>
      </c>
      <c r="I391" s="227"/>
      <c r="J391" s="227"/>
      <c r="K391" s="228">
        <f>ROUND(P391*H391,2)</f>
        <v>0</v>
      </c>
      <c r="L391" s="229"/>
      <c r="M391" s="45"/>
      <c r="N391" s="230" t="s">
        <v>1</v>
      </c>
      <c r="O391" s="231" t="s">
        <v>39</v>
      </c>
      <c r="P391" s="232">
        <f>I391+J391</f>
        <v>0</v>
      </c>
      <c r="Q391" s="232">
        <f>ROUND(I391*H391,2)</f>
        <v>0</v>
      </c>
      <c r="R391" s="232">
        <f>ROUND(J391*H391,2)</f>
        <v>0</v>
      </c>
      <c r="S391" s="92"/>
      <c r="T391" s="233">
        <f>S391*H391</f>
        <v>0</v>
      </c>
      <c r="U391" s="233">
        <v>0</v>
      </c>
      <c r="V391" s="233">
        <f>U391*H391</f>
        <v>0</v>
      </c>
      <c r="W391" s="233">
        <v>0</v>
      </c>
      <c r="X391" s="233">
        <f>W391*H391</f>
        <v>0</v>
      </c>
      <c r="Y391" s="234" t="s">
        <v>1</v>
      </c>
      <c r="Z391" s="39"/>
      <c r="AA391" s="39"/>
      <c r="AB391" s="39"/>
      <c r="AC391" s="39"/>
      <c r="AD391" s="39"/>
      <c r="AE391" s="39"/>
      <c r="AR391" s="235" t="s">
        <v>181</v>
      </c>
      <c r="AT391" s="235" t="s">
        <v>177</v>
      </c>
      <c r="AU391" s="235" t="s">
        <v>102</v>
      </c>
      <c r="AY391" s="18" t="s">
        <v>175</v>
      </c>
      <c r="BE391" s="236">
        <f>IF(O391="základní",K391,0)</f>
        <v>0</v>
      </c>
      <c r="BF391" s="236">
        <f>IF(O391="snížená",K391,0)</f>
        <v>0</v>
      </c>
      <c r="BG391" s="236">
        <f>IF(O391="zákl. přenesená",K391,0)</f>
        <v>0</v>
      </c>
      <c r="BH391" s="236">
        <f>IF(O391="sníž. přenesená",K391,0)</f>
        <v>0</v>
      </c>
      <c r="BI391" s="236">
        <f>IF(O391="nulová",K391,0)</f>
        <v>0</v>
      </c>
      <c r="BJ391" s="18" t="s">
        <v>102</v>
      </c>
      <c r="BK391" s="236">
        <f>ROUND(P391*H391,2)</f>
        <v>0</v>
      </c>
      <c r="BL391" s="18" t="s">
        <v>181</v>
      </c>
      <c r="BM391" s="235" t="s">
        <v>473</v>
      </c>
    </row>
    <row r="392" s="13" customFormat="1">
      <c r="A392" s="13"/>
      <c r="B392" s="242"/>
      <c r="C392" s="243"/>
      <c r="D392" s="237" t="s">
        <v>184</v>
      </c>
      <c r="E392" s="244" t="s">
        <v>1</v>
      </c>
      <c r="F392" s="245" t="s">
        <v>222</v>
      </c>
      <c r="G392" s="243"/>
      <c r="H392" s="244" t="s">
        <v>1</v>
      </c>
      <c r="I392" s="246"/>
      <c r="J392" s="246"/>
      <c r="K392" s="243"/>
      <c r="L392" s="243"/>
      <c r="M392" s="247"/>
      <c r="N392" s="248"/>
      <c r="O392" s="249"/>
      <c r="P392" s="249"/>
      <c r="Q392" s="249"/>
      <c r="R392" s="249"/>
      <c r="S392" s="249"/>
      <c r="T392" s="249"/>
      <c r="U392" s="249"/>
      <c r="V392" s="249"/>
      <c r="W392" s="249"/>
      <c r="X392" s="249"/>
      <c r="Y392" s="250"/>
      <c r="Z392" s="13"/>
      <c r="AA392" s="13"/>
      <c r="AB392" s="13"/>
      <c r="AC392" s="13"/>
      <c r="AD392" s="13"/>
      <c r="AE392" s="13"/>
      <c r="AT392" s="251" t="s">
        <v>184</v>
      </c>
      <c r="AU392" s="251" t="s">
        <v>102</v>
      </c>
      <c r="AV392" s="13" t="s">
        <v>82</v>
      </c>
      <c r="AW392" s="13" t="s">
        <v>5</v>
      </c>
      <c r="AX392" s="13" t="s">
        <v>75</v>
      </c>
      <c r="AY392" s="251" t="s">
        <v>175</v>
      </c>
    </row>
    <row r="393" s="14" customFormat="1">
      <c r="A393" s="14"/>
      <c r="B393" s="252"/>
      <c r="C393" s="253"/>
      <c r="D393" s="237" t="s">
        <v>184</v>
      </c>
      <c r="E393" s="254" t="s">
        <v>1</v>
      </c>
      <c r="F393" s="255" t="s">
        <v>474</v>
      </c>
      <c r="G393" s="253"/>
      <c r="H393" s="256">
        <v>4</v>
      </c>
      <c r="I393" s="257"/>
      <c r="J393" s="257"/>
      <c r="K393" s="253"/>
      <c r="L393" s="253"/>
      <c r="M393" s="258"/>
      <c r="N393" s="259"/>
      <c r="O393" s="260"/>
      <c r="P393" s="260"/>
      <c r="Q393" s="260"/>
      <c r="R393" s="260"/>
      <c r="S393" s="260"/>
      <c r="T393" s="260"/>
      <c r="U393" s="260"/>
      <c r="V393" s="260"/>
      <c r="W393" s="260"/>
      <c r="X393" s="260"/>
      <c r="Y393" s="261"/>
      <c r="Z393" s="14"/>
      <c r="AA393" s="14"/>
      <c r="AB393" s="14"/>
      <c r="AC393" s="14"/>
      <c r="AD393" s="14"/>
      <c r="AE393" s="14"/>
      <c r="AT393" s="262" t="s">
        <v>184</v>
      </c>
      <c r="AU393" s="262" t="s">
        <v>102</v>
      </c>
      <c r="AV393" s="14" t="s">
        <v>102</v>
      </c>
      <c r="AW393" s="14" t="s">
        <v>5</v>
      </c>
      <c r="AX393" s="14" t="s">
        <v>75</v>
      </c>
      <c r="AY393" s="262" t="s">
        <v>175</v>
      </c>
    </row>
    <row r="394" s="15" customFormat="1">
      <c r="A394" s="15"/>
      <c r="B394" s="263"/>
      <c r="C394" s="264"/>
      <c r="D394" s="237" t="s">
        <v>184</v>
      </c>
      <c r="E394" s="265" t="s">
        <v>1</v>
      </c>
      <c r="F394" s="266" t="s">
        <v>189</v>
      </c>
      <c r="G394" s="264"/>
      <c r="H394" s="267">
        <v>4</v>
      </c>
      <c r="I394" s="268"/>
      <c r="J394" s="268"/>
      <c r="K394" s="264"/>
      <c r="L394" s="264"/>
      <c r="M394" s="269"/>
      <c r="N394" s="270"/>
      <c r="O394" s="271"/>
      <c r="P394" s="271"/>
      <c r="Q394" s="271"/>
      <c r="R394" s="271"/>
      <c r="S394" s="271"/>
      <c r="T394" s="271"/>
      <c r="U394" s="271"/>
      <c r="V394" s="271"/>
      <c r="W394" s="271"/>
      <c r="X394" s="271"/>
      <c r="Y394" s="272"/>
      <c r="Z394" s="15"/>
      <c r="AA394" s="15"/>
      <c r="AB394" s="15"/>
      <c r="AC394" s="15"/>
      <c r="AD394" s="15"/>
      <c r="AE394" s="15"/>
      <c r="AT394" s="273" t="s">
        <v>184</v>
      </c>
      <c r="AU394" s="273" t="s">
        <v>102</v>
      </c>
      <c r="AV394" s="15" t="s">
        <v>181</v>
      </c>
      <c r="AW394" s="15" t="s">
        <v>5</v>
      </c>
      <c r="AX394" s="15" t="s">
        <v>82</v>
      </c>
      <c r="AY394" s="273" t="s">
        <v>175</v>
      </c>
    </row>
    <row r="395" s="2" customFormat="1" ht="24.15" customHeight="1">
      <c r="A395" s="39"/>
      <c r="B395" s="40"/>
      <c r="C395" s="222" t="s">
        <v>475</v>
      </c>
      <c r="D395" s="222" t="s">
        <v>177</v>
      </c>
      <c r="E395" s="223" t="s">
        <v>476</v>
      </c>
      <c r="F395" s="224" t="s">
        <v>477</v>
      </c>
      <c r="G395" s="225" t="s">
        <v>228</v>
      </c>
      <c r="H395" s="226">
        <v>4</v>
      </c>
      <c r="I395" s="227"/>
      <c r="J395" s="227"/>
      <c r="K395" s="228">
        <f>ROUND(P395*H395,2)</f>
        <v>0</v>
      </c>
      <c r="L395" s="229"/>
      <c r="M395" s="45"/>
      <c r="N395" s="230" t="s">
        <v>1</v>
      </c>
      <c r="O395" s="231" t="s">
        <v>39</v>
      </c>
      <c r="P395" s="232">
        <f>I395+J395</f>
        <v>0</v>
      </c>
      <c r="Q395" s="232">
        <f>ROUND(I395*H395,2)</f>
        <v>0</v>
      </c>
      <c r="R395" s="232">
        <f>ROUND(J395*H395,2)</f>
        <v>0</v>
      </c>
      <c r="S395" s="92"/>
      <c r="T395" s="233">
        <f>S395*H395</f>
        <v>0</v>
      </c>
      <c r="U395" s="233">
        <v>0</v>
      </c>
      <c r="V395" s="233">
        <f>U395*H395</f>
        <v>0</v>
      </c>
      <c r="W395" s="233">
        <v>0</v>
      </c>
      <c r="X395" s="233">
        <f>W395*H395</f>
        <v>0</v>
      </c>
      <c r="Y395" s="234" t="s">
        <v>1</v>
      </c>
      <c r="Z395" s="39"/>
      <c r="AA395" s="39"/>
      <c r="AB395" s="39"/>
      <c r="AC395" s="39"/>
      <c r="AD395" s="39"/>
      <c r="AE395" s="39"/>
      <c r="AR395" s="235" t="s">
        <v>181</v>
      </c>
      <c r="AT395" s="235" t="s">
        <v>177</v>
      </c>
      <c r="AU395" s="235" t="s">
        <v>102</v>
      </c>
      <c r="AY395" s="18" t="s">
        <v>175</v>
      </c>
      <c r="BE395" s="236">
        <f>IF(O395="základní",K395,0)</f>
        <v>0</v>
      </c>
      <c r="BF395" s="236">
        <f>IF(O395="snížená",K395,0)</f>
        <v>0</v>
      </c>
      <c r="BG395" s="236">
        <f>IF(O395="zákl. přenesená",K395,0)</f>
        <v>0</v>
      </c>
      <c r="BH395" s="236">
        <f>IF(O395="sníž. přenesená",K395,0)</f>
        <v>0</v>
      </c>
      <c r="BI395" s="236">
        <f>IF(O395="nulová",K395,0)</f>
        <v>0</v>
      </c>
      <c r="BJ395" s="18" t="s">
        <v>102</v>
      </c>
      <c r="BK395" s="236">
        <f>ROUND(P395*H395,2)</f>
        <v>0</v>
      </c>
      <c r="BL395" s="18" t="s">
        <v>181</v>
      </c>
      <c r="BM395" s="235" t="s">
        <v>478</v>
      </c>
    </row>
    <row r="396" s="2" customFormat="1" ht="24.15" customHeight="1">
      <c r="A396" s="39"/>
      <c r="B396" s="40"/>
      <c r="C396" s="222" t="s">
        <v>347</v>
      </c>
      <c r="D396" s="222" t="s">
        <v>177</v>
      </c>
      <c r="E396" s="223" t="s">
        <v>479</v>
      </c>
      <c r="F396" s="224" t="s">
        <v>480</v>
      </c>
      <c r="G396" s="225" t="s">
        <v>203</v>
      </c>
      <c r="H396" s="226">
        <v>0.089999999999999997</v>
      </c>
      <c r="I396" s="227"/>
      <c r="J396" s="227"/>
      <c r="K396" s="228">
        <f>ROUND(P396*H396,2)</f>
        <v>0</v>
      </c>
      <c r="L396" s="229"/>
      <c r="M396" s="45"/>
      <c r="N396" s="230" t="s">
        <v>1</v>
      </c>
      <c r="O396" s="231" t="s">
        <v>39</v>
      </c>
      <c r="P396" s="232">
        <f>I396+J396</f>
        <v>0</v>
      </c>
      <c r="Q396" s="232">
        <f>ROUND(I396*H396,2)</f>
        <v>0</v>
      </c>
      <c r="R396" s="232">
        <f>ROUND(J396*H396,2)</f>
        <v>0</v>
      </c>
      <c r="S396" s="92"/>
      <c r="T396" s="233">
        <f>S396*H396</f>
        <v>0</v>
      </c>
      <c r="U396" s="233">
        <v>0</v>
      </c>
      <c r="V396" s="233">
        <f>U396*H396</f>
        <v>0</v>
      </c>
      <c r="W396" s="233">
        <v>0</v>
      </c>
      <c r="X396" s="233">
        <f>W396*H396</f>
        <v>0</v>
      </c>
      <c r="Y396" s="234" t="s">
        <v>1</v>
      </c>
      <c r="Z396" s="39"/>
      <c r="AA396" s="39"/>
      <c r="AB396" s="39"/>
      <c r="AC396" s="39"/>
      <c r="AD396" s="39"/>
      <c r="AE396" s="39"/>
      <c r="AR396" s="235" t="s">
        <v>181</v>
      </c>
      <c r="AT396" s="235" t="s">
        <v>177</v>
      </c>
      <c r="AU396" s="235" t="s">
        <v>102</v>
      </c>
      <c r="AY396" s="18" t="s">
        <v>175</v>
      </c>
      <c r="BE396" s="236">
        <f>IF(O396="základní",K396,0)</f>
        <v>0</v>
      </c>
      <c r="BF396" s="236">
        <f>IF(O396="snížená",K396,0)</f>
        <v>0</v>
      </c>
      <c r="BG396" s="236">
        <f>IF(O396="zákl. přenesená",K396,0)</f>
        <v>0</v>
      </c>
      <c r="BH396" s="236">
        <f>IF(O396="sníž. přenesená",K396,0)</f>
        <v>0</v>
      </c>
      <c r="BI396" s="236">
        <f>IF(O396="nulová",K396,0)</f>
        <v>0</v>
      </c>
      <c r="BJ396" s="18" t="s">
        <v>102</v>
      </c>
      <c r="BK396" s="236">
        <f>ROUND(P396*H396,2)</f>
        <v>0</v>
      </c>
      <c r="BL396" s="18" t="s">
        <v>181</v>
      </c>
      <c r="BM396" s="235" t="s">
        <v>481</v>
      </c>
    </row>
    <row r="397" s="13" customFormat="1">
      <c r="A397" s="13"/>
      <c r="B397" s="242"/>
      <c r="C397" s="243"/>
      <c r="D397" s="237" t="s">
        <v>184</v>
      </c>
      <c r="E397" s="244" t="s">
        <v>1</v>
      </c>
      <c r="F397" s="245" t="s">
        <v>222</v>
      </c>
      <c r="G397" s="243"/>
      <c r="H397" s="244" t="s">
        <v>1</v>
      </c>
      <c r="I397" s="246"/>
      <c r="J397" s="246"/>
      <c r="K397" s="243"/>
      <c r="L397" s="243"/>
      <c r="M397" s="247"/>
      <c r="N397" s="248"/>
      <c r="O397" s="249"/>
      <c r="P397" s="249"/>
      <c r="Q397" s="249"/>
      <c r="R397" s="249"/>
      <c r="S397" s="249"/>
      <c r="T397" s="249"/>
      <c r="U397" s="249"/>
      <c r="V397" s="249"/>
      <c r="W397" s="249"/>
      <c r="X397" s="249"/>
      <c r="Y397" s="250"/>
      <c r="Z397" s="13"/>
      <c r="AA397" s="13"/>
      <c r="AB397" s="13"/>
      <c r="AC397" s="13"/>
      <c r="AD397" s="13"/>
      <c r="AE397" s="13"/>
      <c r="AT397" s="251" t="s">
        <v>184</v>
      </c>
      <c r="AU397" s="251" t="s">
        <v>102</v>
      </c>
      <c r="AV397" s="13" t="s">
        <v>82</v>
      </c>
      <c r="AW397" s="13" t="s">
        <v>5</v>
      </c>
      <c r="AX397" s="13" t="s">
        <v>75</v>
      </c>
      <c r="AY397" s="251" t="s">
        <v>175</v>
      </c>
    </row>
    <row r="398" s="14" customFormat="1">
      <c r="A398" s="14"/>
      <c r="B398" s="252"/>
      <c r="C398" s="253"/>
      <c r="D398" s="237" t="s">
        <v>184</v>
      </c>
      <c r="E398" s="254" t="s">
        <v>1</v>
      </c>
      <c r="F398" s="255" t="s">
        <v>482</v>
      </c>
      <c r="G398" s="253"/>
      <c r="H398" s="256">
        <v>0.089999999999999997</v>
      </c>
      <c r="I398" s="257"/>
      <c r="J398" s="257"/>
      <c r="K398" s="253"/>
      <c r="L398" s="253"/>
      <c r="M398" s="258"/>
      <c r="N398" s="259"/>
      <c r="O398" s="260"/>
      <c r="P398" s="260"/>
      <c r="Q398" s="260"/>
      <c r="R398" s="260"/>
      <c r="S398" s="260"/>
      <c r="T398" s="260"/>
      <c r="U398" s="260"/>
      <c r="V398" s="260"/>
      <c r="W398" s="260"/>
      <c r="X398" s="260"/>
      <c r="Y398" s="261"/>
      <c r="Z398" s="14"/>
      <c r="AA398" s="14"/>
      <c r="AB398" s="14"/>
      <c r="AC398" s="14"/>
      <c r="AD398" s="14"/>
      <c r="AE398" s="14"/>
      <c r="AT398" s="262" t="s">
        <v>184</v>
      </c>
      <c r="AU398" s="262" t="s">
        <v>102</v>
      </c>
      <c r="AV398" s="14" t="s">
        <v>102</v>
      </c>
      <c r="AW398" s="14" t="s">
        <v>5</v>
      </c>
      <c r="AX398" s="14" t="s">
        <v>75</v>
      </c>
      <c r="AY398" s="262" t="s">
        <v>175</v>
      </c>
    </row>
    <row r="399" s="15" customFormat="1">
      <c r="A399" s="15"/>
      <c r="B399" s="263"/>
      <c r="C399" s="264"/>
      <c r="D399" s="237" t="s">
        <v>184</v>
      </c>
      <c r="E399" s="265" t="s">
        <v>1</v>
      </c>
      <c r="F399" s="266" t="s">
        <v>189</v>
      </c>
      <c r="G399" s="264"/>
      <c r="H399" s="267">
        <v>0.089999999999999997</v>
      </c>
      <c r="I399" s="268"/>
      <c r="J399" s="268"/>
      <c r="K399" s="264"/>
      <c r="L399" s="264"/>
      <c r="M399" s="269"/>
      <c r="N399" s="270"/>
      <c r="O399" s="271"/>
      <c r="P399" s="271"/>
      <c r="Q399" s="271"/>
      <c r="R399" s="271"/>
      <c r="S399" s="271"/>
      <c r="T399" s="271"/>
      <c r="U399" s="271"/>
      <c r="V399" s="271"/>
      <c r="W399" s="271"/>
      <c r="X399" s="271"/>
      <c r="Y399" s="272"/>
      <c r="Z399" s="15"/>
      <c r="AA399" s="15"/>
      <c r="AB399" s="15"/>
      <c r="AC399" s="15"/>
      <c r="AD399" s="15"/>
      <c r="AE399" s="15"/>
      <c r="AT399" s="273" t="s">
        <v>184</v>
      </c>
      <c r="AU399" s="273" t="s">
        <v>102</v>
      </c>
      <c r="AV399" s="15" t="s">
        <v>181</v>
      </c>
      <c r="AW399" s="15" t="s">
        <v>5</v>
      </c>
      <c r="AX399" s="15" t="s">
        <v>82</v>
      </c>
      <c r="AY399" s="273" t="s">
        <v>175</v>
      </c>
    </row>
    <row r="400" s="2" customFormat="1" ht="37.8" customHeight="1">
      <c r="A400" s="39"/>
      <c r="B400" s="40"/>
      <c r="C400" s="222" t="s">
        <v>483</v>
      </c>
      <c r="D400" s="222" t="s">
        <v>177</v>
      </c>
      <c r="E400" s="223" t="s">
        <v>484</v>
      </c>
      <c r="F400" s="224" t="s">
        <v>485</v>
      </c>
      <c r="G400" s="225" t="s">
        <v>180</v>
      </c>
      <c r="H400" s="226">
        <v>0.48499999999999999</v>
      </c>
      <c r="I400" s="227"/>
      <c r="J400" s="227"/>
      <c r="K400" s="228">
        <f>ROUND(P400*H400,2)</f>
        <v>0</v>
      </c>
      <c r="L400" s="229"/>
      <c r="M400" s="45"/>
      <c r="N400" s="230" t="s">
        <v>1</v>
      </c>
      <c r="O400" s="231" t="s">
        <v>39</v>
      </c>
      <c r="P400" s="232">
        <f>I400+J400</f>
        <v>0</v>
      </c>
      <c r="Q400" s="232">
        <f>ROUND(I400*H400,2)</f>
        <v>0</v>
      </c>
      <c r="R400" s="232">
        <f>ROUND(J400*H400,2)</f>
        <v>0</v>
      </c>
      <c r="S400" s="92"/>
      <c r="T400" s="233">
        <f>S400*H400</f>
        <v>0</v>
      </c>
      <c r="U400" s="233">
        <v>0</v>
      </c>
      <c r="V400" s="233">
        <f>U400*H400</f>
        <v>0</v>
      </c>
      <c r="W400" s="233">
        <v>0</v>
      </c>
      <c r="X400" s="233">
        <f>W400*H400</f>
        <v>0</v>
      </c>
      <c r="Y400" s="234" t="s">
        <v>1</v>
      </c>
      <c r="Z400" s="39"/>
      <c r="AA400" s="39"/>
      <c r="AB400" s="39"/>
      <c r="AC400" s="39"/>
      <c r="AD400" s="39"/>
      <c r="AE400" s="39"/>
      <c r="AR400" s="235" t="s">
        <v>181</v>
      </c>
      <c r="AT400" s="235" t="s">
        <v>177</v>
      </c>
      <c r="AU400" s="235" t="s">
        <v>102</v>
      </c>
      <c r="AY400" s="18" t="s">
        <v>175</v>
      </c>
      <c r="BE400" s="236">
        <f>IF(O400="základní",K400,0)</f>
        <v>0</v>
      </c>
      <c r="BF400" s="236">
        <f>IF(O400="snížená",K400,0)</f>
        <v>0</v>
      </c>
      <c r="BG400" s="236">
        <f>IF(O400="zákl. přenesená",K400,0)</f>
        <v>0</v>
      </c>
      <c r="BH400" s="236">
        <f>IF(O400="sníž. přenesená",K400,0)</f>
        <v>0</v>
      </c>
      <c r="BI400" s="236">
        <f>IF(O400="nulová",K400,0)</f>
        <v>0</v>
      </c>
      <c r="BJ400" s="18" t="s">
        <v>102</v>
      </c>
      <c r="BK400" s="236">
        <f>ROUND(P400*H400,2)</f>
        <v>0</v>
      </c>
      <c r="BL400" s="18" t="s">
        <v>181</v>
      </c>
      <c r="BM400" s="235" t="s">
        <v>486</v>
      </c>
    </row>
    <row r="401" s="13" customFormat="1">
      <c r="A401" s="13"/>
      <c r="B401" s="242"/>
      <c r="C401" s="243"/>
      <c r="D401" s="237" t="s">
        <v>184</v>
      </c>
      <c r="E401" s="244" t="s">
        <v>1</v>
      </c>
      <c r="F401" s="245" t="s">
        <v>222</v>
      </c>
      <c r="G401" s="243"/>
      <c r="H401" s="244" t="s">
        <v>1</v>
      </c>
      <c r="I401" s="246"/>
      <c r="J401" s="246"/>
      <c r="K401" s="243"/>
      <c r="L401" s="243"/>
      <c r="M401" s="247"/>
      <c r="N401" s="248"/>
      <c r="O401" s="249"/>
      <c r="P401" s="249"/>
      <c r="Q401" s="249"/>
      <c r="R401" s="249"/>
      <c r="S401" s="249"/>
      <c r="T401" s="249"/>
      <c r="U401" s="249"/>
      <c r="V401" s="249"/>
      <c r="W401" s="249"/>
      <c r="X401" s="249"/>
      <c r="Y401" s="250"/>
      <c r="Z401" s="13"/>
      <c r="AA401" s="13"/>
      <c r="AB401" s="13"/>
      <c r="AC401" s="13"/>
      <c r="AD401" s="13"/>
      <c r="AE401" s="13"/>
      <c r="AT401" s="251" t="s">
        <v>184</v>
      </c>
      <c r="AU401" s="251" t="s">
        <v>102</v>
      </c>
      <c r="AV401" s="13" t="s">
        <v>82</v>
      </c>
      <c r="AW401" s="13" t="s">
        <v>5</v>
      </c>
      <c r="AX401" s="13" t="s">
        <v>75</v>
      </c>
      <c r="AY401" s="251" t="s">
        <v>175</v>
      </c>
    </row>
    <row r="402" s="14" customFormat="1">
      <c r="A402" s="14"/>
      <c r="B402" s="252"/>
      <c r="C402" s="253"/>
      <c r="D402" s="237" t="s">
        <v>184</v>
      </c>
      <c r="E402" s="254" t="s">
        <v>1</v>
      </c>
      <c r="F402" s="255" t="s">
        <v>487</v>
      </c>
      <c r="G402" s="253"/>
      <c r="H402" s="256">
        <v>0.48499999999999999</v>
      </c>
      <c r="I402" s="257"/>
      <c r="J402" s="257"/>
      <c r="K402" s="253"/>
      <c r="L402" s="253"/>
      <c r="M402" s="258"/>
      <c r="N402" s="259"/>
      <c r="O402" s="260"/>
      <c r="P402" s="260"/>
      <c r="Q402" s="260"/>
      <c r="R402" s="260"/>
      <c r="S402" s="260"/>
      <c r="T402" s="260"/>
      <c r="U402" s="260"/>
      <c r="V402" s="260"/>
      <c r="W402" s="260"/>
      <c r="X402" s="260"/>
      <c r="Y402" s="261"/>
      <c r="Z402" s="14"/>
      <c r="AA402" s="14"/>
      <c r="AB402" s="14"/>
      <c r="AC402" s="14"/>
      <c r="AD402" s="14"/>
      <c r="AE402" s="14"/>
      <c r="AT402" s="262" t="s">
        <v>184</v>
      </c>
      <c r="AU402" s="262" t="s">
        <v>102</v>
      </c>
      <c r="AV402" s="14" t="s">
        <v>102</v>
      </c>
      <c r="AW402" s="14" t="s">
        <v>5</v>
      </c>
      <c r="AX402" s="14" t="s">
        <v>75</v>
      </c>
      <c r="AY402" s="262" t="s">
        <v>175</v>
      </c>
    </row>
    <row r="403" s="15" customFormat="1">
      <c r="A403" s="15"/>
      <c r="B403" s="263"/>
      <c r="C403" s="264"/>
      <c r="D403" s="237" t="s">
        <v>184</v>
      </c>
      <c r="E403" s="265" t="s">
        <v>1</v>
      </c>
      <c r="F403" s="266" t="s">
        <v>189</v>
      </c>
      <c r="G403" s="264"/>
      <c r="H403" s="267">
        <v>0.48499999999999999</v>
      </c>
      <c r="I403" s="268"/>
      <c r="J403" s="268"/>
      <c r="K403" s="264"/>
      <c r="L403" s="264"/>
      <c r="M403" s="269"/>
      <c r="N403" s="270"/>
      <c r="O403" s="271"/>
      <c r="P403" s="271"/>
      <c r="Q403" s="271"/>
      <c r="R403" s="271"/>
      <c r="S403" s="271"/>
      <c r="T403" s="271"/>
      <c r="U403" s="271"/>
      <c r="V403" s="271"/>
      <c r="W403" s="271"/>
      <c r="X403" s="271"/>
      <c r="Y403" s="272"/>
      <c r="Z403" s="15"/>
      <c r="AA403" s="15"/>
      <c r="AB403" s="15"/>
      <c r="AC403" s="15"/>
      <c r="AD403" s="15"/>
      <c r="AE403" s="15"/>
      <c r="AT403" s="273" t="s">
        <v>184</v>
      </c>
      <c r="AU403" s="273" t="s">
        <v>102</v>
      </c>
      <c r="AV403" s="15" t="s">
        <v>181</v>
      </c>
      <c r="AW403" s="15" t="s">
        <v>5</v>
      </c>
      <c r="AX403" s="15" t="s">
        <v>82</v>
      </c>
      <c r="AY403" s="273" t="s">
        <v>175</v>
      </c>
    </row>
    <row r="404" s="2" customFormat="1" ht="37.8" customHeight="1">
      <c r="A404" s="39"/>
      <c r="B404" s="40"/>
      <c r="C404" s="222" t="s">
        <v>351</v>
      </c>
      <c r="D404" s="222" t="s">
        <v>177</v>
      </c>
      <c r="E404" s="223" t="s">
        <v>488</v>
      </c>
      <c r="F404" s="224" t="s">
        <v>489</v>
      </c>
      <c r="G404" s="225" t="s">
        <v>203</v>
      </c>
      <c r="H404" s="226">
        <v>0.076999999999999999</v>
      </c>
      <c r="I404" s="227"/>
      <c r="J404" s="227"/>
      <c r="K404" s="228">
        <f>ROUND(P404*H404,2)</f>
        <v>0</v>
      </c>
      <c r="L404" s="229"/>
      <c r="M404" s="45"/>
      <c r="N404" s="230" t="s">
        <v>1</v>
      </c>
      <c r="O404" s="231" t="s">
        <v>39</v>
      </c>
      <c r="P404" s="232">
        <f>I404+J404</f>
        <v>0</v>
      </c>
      <c r="Q404" s="232">
        <f>ROUND(I404*H404,2)</f>
        <v>0</v>
      </c>
      <c r="R404" s="232">
        <f>ROUND(J404*H404,2)</f>
        <v>0</v>
      </c>
      <c r="S404" s="92"/>
      <c r="T404" s="233">
        <f>S404*H404</f>
        <v>0</v>
      </c>
      <c r="U404" s="233">
        <v>0</v>
      </c>
      <c r="V404" s="233">
        <f>U404*H404</f>
        <v>0</v>
      </c>
      <c r="W404" s="233">
        <v>0</v>
      </c>
      <c r="X404" s="233">
        <f>W404*H404</f>
        <v>0</v>
      </c>
      <c r="Y404" s="234" t="s">
        <v>1</v>
      </c>
      <c r="Z404" s="39"/>
      <c r="AA404" s="39"/>
      <c r="AB404" s="39"/>
      <c r="AC404" s="39"/>
      <c r="AD404" s="39"/>
      <c r="AE404" s="39"/>
      <c r="AR404" s="235" t="s">
        <v>181</v>
      </c>
      <c r="AT404" s="235" t="s">
        <v>177</v>
      </c>
      <c r="AU404" s="235" t="s">
        <v>102</v>
      </c>
      <c r="AY404" s="18" t="s">
        <v>175</v>
      </c>
      <c r="BE404" s="236">
        <f>IF(O404="základní",K404,0)</f>
        <v>0</v>
      </c>
      <c r="BF404" s="236">
        <f>IF(O404="snížená",K404,0)</f>
        <v>0</v>
      </c>
      <c r="BG404" s="236">
        <f>IF(O404="zákl. přenesená",K404,0)</f>
        <v>0</v>
      </c>
      <c r="BH404" s="236">
        <f>IF(O404="sníž. přenesená",K404,0)</f>
        <v>0</v>
      </c>
      <c r="BI404" s="236">
        <f>IF(O404="nulová",K404,0)</f>
        <v>0</v>
      </c>
      <c r="BJ404" s="18" t="s">
        <v>102</v>
      </c>
      <c r="BK404" s="236">
        <f>ROUND(P404*H404,2)</f>
        <v>0</v>
      </c>
      <c r="BL404" s="18" t="s">
        <v>181</v>
      </c>
      <c r="BM404" s="235" t="s">
        <v>490</v>
      </c>
    </row>
    <row r="405" s="13" customFormat="1">
      <c r="A405" s="13"/>
      <c r="B405" s="242"/>
      <c r="C405" s="243"/>
      <c r="D405" s="237" t="s">
        <v>184</v>
      </c>
      <c r="E405" s="244" t="s">
        <v>1</v>
      </c>
      <c r="F405" s="245" t="s">
        <v>222</v>
      </c>
      <c r="G405" s="243"/>
      <c r="H405" s="244" t="s">
        <v>1</v>
      </c>
      <c r="I405" s="246"/>
      <c r="J405" s="246"/>
      <c r="K405" s="243"/>
      <c r="L405" s="243"/>
      <c r="M405" s="247"/>
      <c r="N405" s="248"/>
      <c r="O405" s="249"/>
      <c r="P405" s="249"/>
      <c r="Q405" s="249"/>
      <c r="R405" s="249"/>
      <c r="S405" s="249"/>
      <c r="T405" s="249"/>
      <c r="U405" s="249"/>
      <c r="V405" s="249"/>
      <c r="W405" s="249"/>
      <c r="X405" s="249"/>
      <c r="Y405" s="250"/>
      <c r="Z405" s="13"/>
      <c r="AA405" s="13"/>
      <c r="AB405" s="13"/>
      <c r="AC405" s="13"/>
      <c r="AD405" s="13"/>
      <c r="AE405" s="13"/>
      <c r="AT405" s="251" t="s">
        <v>184</v>
      </c>
      <c r="AU405" s="251" t="s">
        <v>102</v>
      </c>
      <c r="AV405" s="13" t="s">
        <v>82</v>
      </c>
      <c r="AW405" s="13" t="s">
        <v>5</v>
      </c>
      <c r="AX405" s="13" t="s">
        <v>75</v>
      </c>
      <c r="AY405" s="251" t="s">
        <v>175</v>
      </c>
    </row>
    <row r="406" s="14" customFormat="1">
      <c r="A406" s="14"/>
      <c r="B406" s="252"/>
      <c r="C406" s="253"/>
      <c r="D406" s="237" t="s">
        <v>184</v>
      </c>
      <c r="E406" s="254" t="s">
        <v>1</v>
      </c>
      <c r="F406" s="255" t="s">
        <v>491</v>
      </c>
      <c r="G406" s="253"/>
      <c r="H406" s="256">
        <v>0.076999999999999999</v>
      </c>
      <c r="I406" s="257"/>
      <c r="J406" s="257"/>
      <c r="K406" s="253"/>
      <c r="L406" s="253"/>
      <c r="M406" s="258"/>
      <c r="N406" s="259"/>
      <c r="O406" s="260"/>
      <c r="P406" s="260"/>
      <c r="Q406" s="260"/>
      <c r="R406" s="260"/>
      <c r="S406" s="260"/>
      <c r="T406" s="260"/>
      <c r="U406" s="260"/>
      <c r="V406" s="260"/>
      <c r="W406" s="260"/>
      <c r="X406" s="260"/>
      <c r="Y406" s="261"/>
      <c r="Z406" s="14"/>
      <c r="AA406" s="14"/>
      <c r="AB406" s="14"/>
      <c r="AC406" s="14"/>
      <c r="AD406" s="14"/>
      <c r="AE406" s="14"/>
      <c r="AT406" s="262" t="s">
        <v>184</v>
      </c>
      <c r="AU406" s="262" t="s">
        <v>102</v>
      </c>
      <c r="AV406" s="14" t="s">
        <v>102</v>
      </c>
      <c r="AW406" s="14" t="s">
        <v>5</v>
      </c>
      <c r="AX406" s="14" t="s">
        <v>75</v>
      </c>
      <c r="AY406" s="262" t="s">
        <v>175</v>
      </c>
    </row>
    <row r="407" s="15" customFormat="1">
      <c r="A407" s="15"/>
      <c r="B407" s="263"/>
      <c r="C407" s="264"/>
      <c r="D407" s="237" t="s">
        <v>184</v>
      </c>
      <c r="E407" s="265" t="s">
        <v>1</v>
      </c>
      <c r="F407" s="266" t="s">
        <v>189</v>
      </c>
      <c r="G407" s="264"/>
      <c r="H407" s="267">
        <v>0.076999999999999999</v>
      </c>
      <c r="I407" s="268"/>
      <c r="J407" s="268"/>
      <c r="K407" s="264"/>
      <c r="L407" s="264"/>
      <c r="M407" s="269"/>
      <c r="N407" s="270"/>
      <c r="O407" s="271"/>
      <c r="P407" s="271"/>
      <c r="Q407" s="271"/>
      <c r="R407" s="271"/>
      <c r="S407" s="271"/>
      <c r="T407" s="271"/>
      <c r="U407" s="271"/>
      <c r="V407" s="271"/>
      <c r="W407" s="271"/>
      <c r="X407" s="271"/>
      <c r="Y407" s="272"/>
      <c r="Z407" s="15"/>
      <c r="AA407" s="15"/>
      <c r="AB407" s="15"/>
      <c r="AC407" s="15"/>
      <c r="AD407" s="15"/>
      <c r="AE407" s="15"/>
      <c r="AT407" s="273" t="s">
        <v>184</v>
      </c>
      <c r="AU407" s="273" t="s">
        <v>102</v>
      </c>
      <c r="AV407" s="15" t="s">
        <v>181</v>
      </c>
      <c r="AW407" s="15" t="s">
        <v>5</v>
      </c>
      <c r="AX407" s="15" t="s">
        <v>82</v>
      </c>
      <c r="AY407" s="273" t="s">
        <v>175</v>
      </c>
    </row>
    <row r="408" s="2" customFormat="1" ht="37.8" customHeight="1">
      <c r="A408" s="39"/>
      <c r="B408" s="40"/>
      <c r="C408" s="222" t="s">
        <v>492</v>
      </c>
      <c r="D408" s="222" t="s">
        <v>177</v>
      </c>
      <c r="E408" s="223" t="s">
        <v>493</v>
      </c>
      <c r="F408" s="224" t="s">
        <v>494</v>
      </c>
      <c r="G408" s="225" t="s">
        <v>228</v>
      </c>
      <c r="H408" s="226">
        <v>1.75</v>
      </c>
      <c r="I408" s="227"/>
      <c r="J408" s="227"/>
      <c r="K408" s="228">
        <f>ROUND(P408*H408,2)</f>
        <v>0</v>
      </c>
      <c r="L408" s="229"/>
      <c r="M408" s="45"/>
      <c r="N408" s="230" t="s">
        <v>1</v>
      </c>
      <c r="O408" s="231" t="s">
        <v>39</v>
      </c>
      <c r="P408" s="232">
        <f>I408+J408</f>
        <v>0</v>
      </c>
      <c r="Q408" s="232">
        <f>ROUND(I408*H408,2)</f>
        <v>0</v>
      </c>
      <c r="R408" s="232">
        <f>ROUND(J408*H408,2)</f>
        <v>0</v>
      </c>
      <c r="S408" s="92"/>
      <c r="T408" s="233">
        <f>S408*H408</f>
        <v>0</v>
      </c>
      <c r="U408" s="233">
        <v>0</v>
      </c>
      <c r="V408" s="233">
        <f>U408*H408</f>
        <v>0</v>
      </c>
      <c r="W408" s="233">
        <v>0</v>
      </c>
      <c r="X408" s="233">
        <f>W408*H408</f>
        <v>0</v>
      </c>
      <c r="Y408" s="234" t="s">
        <v>1</v>
      </c>
      <c r="Z408" s="39"/>
      <c r="AA408" s="39"/>
      <c r="AB408" s="39"/>
      <c r="AC408" s="39"/>
      <c r="AD408" s="39"/>
      <c r="AE408" s="39"/>
      <c r="AR408" s="235" t="s">
        <v>181</v>
      </c>
      <c r="AT408" s="235" t="s">
        <v>177</v>
      </c>
      <c r="AU408" s="235" t="s">
        <v>102</v>
      </c>
      <c r="AY408" s="18" t="s">
        <v>175</v>
      </c>
      <c r="BE408" s="236">
        <f>IF(O408="základní",K408,0)</f>
        <v>0</v>
      </c>
      <c r="BF408" s="236">
        <f>IF(O408="snížená",K408,0)</f>
        <v>0</v>
      </c>
      <c r="BG408" s="236">
        <f>IF(O408="zákl. přenesená",K408,0)</f>
        <v>0</v>
      </c>
      <c r="BH408" s="236">
        <f>IF(O408="sníž. přenesená",K408,0)</f>
        <v>0</v>
      </c>
      <c r="BI408" s="236">
        <f>IF(O408="nulová",K408,0)</f>
        <v>0</v>
      </c>
      <c r="BJ408" s="18" t="s">
        <v>102</v>
      </c>
      <c r="BK408" s="236">
        <f>ROUND(P408*H408,2)</f>
        <v>0</v>
      </c>
      <c r="BL408" s="18" t="s">
        <v>181</v>
      </c>
      <c r="BM408" s="235" t="s">
        <v>495</v>
      </c>
    </row>
    <row r="409" s="13" customFormat="1">
      <c r="A409" s="13"/>
      <c r="B409" s="242"/>
      <c r="C409" s="243"/>
      <c r="D409" s="237" t="s">
        <v>184</v>
      </c>
      <c r="E409" s="244" t="s">
        <v>1</v>
      </c>
      <c r="F409" s="245" t="s">
        <v>222</v>
      </c>
      <c r="G409" s="243"/>
      <c r="H409" s="244" t="s">
        <v>1</v>
      </c>
      <c r="I409" s="246"/>
      <c r="J409" s="246"/>
      <c r="K409" s="243"/>
      <c r="L409" s="243"/>
      <c r="M409" s="247"/>
      <c r="N409" s="248"/>
      <c r="O409" s="249"/>
      <c r="P409" s="249"/>
      <c r="Q409" s="249"/>
      <c r="R409" s="249"/>
      <c r="S409" s="249"/>
      <c r="T409" s="249"/>
      <c r="U409" s="249"/>
      <c r="V409" s="249"/>
      <c r="W409" s="249"/>
      <c r="X409" s="249"/>
      <c r="Y409" s="250"/>
      <c r="Z409" s="13"/>
      <c r="AA409" s="13"/>
      <c r="AB409" s="13"/>
      <c r="AC409" s="13"/>
      <c r="AD409" s="13"/>
      <c r="AE409" s="13"/>
      <c r="AT409" s="251" t="s">
        <v>184</v>
      </c>
      <c r="AU409" s="251" t="s">
        <v>102</v>
      </c>
      <c r="AV409" s="13" t="s">
        <v>82</v>
      </c>
      <c r="AW409" s="13" t="s">
        <v>5</v>
      </c>
      <c r="AX409" s="13" t="s">
        <v>75</v>
      </c>
      <c r="AY409" s="251" t="s">
        <v>175</v>
      </c>
    </row>
    <row r="410" s="14" customFormat="1">
      <c r="A410" s="14"/>
      <c r="B410" s="252"/>
      <c r="C410" s="253"/>
      <c r="D410" s="237" t="s">
        <v>184</v>
      </c>
      <c r="E410" s="254" t="s">
        <v>1</v>
      </c>
      <c r="F410" s="255" t="s">
        <v>496</v>
      </c>
      <c r="G410" s="253"/>
      <c r="H410" s="256">
        <v>1.75</v>
      </c>
      <c r="I410" s="257"/>
      <c r="J410" s="257"/>
      <c r="K410" s="253"/>
      <c r="L410" s="253"/>
      <c r="M410" s="258"/>
      <c r="N410" s="259"/>
      <c r="O410" s="260"/>
      <c r="P410" s="260"/>
      <c r="Q410" s="260"/>
      <c r="R410" s="260"/>
      <c r="S410" s="260"/>
      <c r="T410" s="260"/>
      <c r="U410" s="260"/>
      <c r="V410" s="260"/>
      <c r="W410" s="260"/>
      <c r="X410" s="260"/>
      <c r="Y410" s="261"/>
      <c r="Z410" s="14"/>
      <c r="AA410" s="14"/>
      <c r="AB410" s="14"/>
      <c r="AC410" s="14"/>
      <c r="AD410" s="14"/>
      <c r="AE410" s="14"/>
      <c r="AT410" s="262" t="s">
        <v>184</v>
      </c>
      <c r="AU410" s="262" t="s">
        <v>102</v>
      </c>
      <c r="AV410" s="14" t="s">
        <v>102</v>
      </c>
      <c r="AW410" s="14" t="s">
        <v>5</v>
      </c>
      <c r="AX410" s="14" t="s">
        <v>75</v>
      </c>
      <c r="AY410" s="262" t="s">
        <v>175</v>
      </c>
    </row>
    <row r="411" s="15" customFormat="1">
      <c r="A411" s="15"/>
      <c r="B411" s="263"/>
      <c r="C411" s="264"/>
      <c r="D411" s="237" t="s">
        <v>184</v>
      </c>
      <c r="E411" s="265" t="s">
        <v>1</v>
      </c>
      <c r="F411" s="266" t="s">
        <v>189</v>
      </c>
      <c r="G411" s="264"/>
      <c r="H411" s="267">
        <v>1.75</v>
      </c>
      <c r="I411" s="268"/>
      <c r="J411" s="268"/>
      <c r="K411" s="264"/>
      <c r="L411" s="264"/>
      <c r="M411" s="269"/>
      <c r="N411" s="270"/>
      <c r="O411" s="271"/>
      <c r="P411" s="271"/>
      <c r="Q411" s="271"/>
      <c r="R411" s="271"/>
      <c r="S411" s="271"/>
      <c r="T411" s="271"/>
      <c r="U411" s="271"/>
      <c r="V411" s="271"/>
      <c r="W411" s="271"/>
      <c r="X411" s="271"/>
      <c r="Y411" s="272"/>
      <c r="Z411" s="15"/>
      <c r="AA411" s="15"/>
      <c r="AB411" s="15"/>
      <c r="AC411" s="15"/>
      <c r="AD411" s="15"/>
      <c r="AE411" s="15"/>
      <c r="AT411" s="273" t="s">
        <v>184</v>
      </c>
      <c r="AU411" s="273" t="s">
        <v>102</v>
      </c>
      <c r="AV411" s="15" t="s">
        <v>181</v>
      </c>
      <c r="AW411" s="15" t="s">
        <v>5</v>
      </c>
      <c r="AX411" s="15" t="s">
        <v>82</v>
      </c>
      <c r="AY411" s="273" t="s">
        <v>175</v>
      </c>
    </row>
    <row r="412" s="2" customFormat="1" ht="37.8" customHeight="1">
      <c r="A412" s="39"/>
      <c r="B412" s="40"/>
      <c r="C412" s="222" t="s">
        <v>357</v>
      </c>
      <c r="D412" s="222" t="s">
        <v>177</v>
      </c>
      <c r="E412" s="223" t="s">
        <v>497</v>
      </c>
      <c r="F412" s="224" t="s">
        <v>498</v>
      </c>
      <c r="G412" s="225" t="s">
        <v>228</v>
      </c>
      <c r="H412" s="226">
        <v>1.75</v>
      </c>
      <c r="I412" s="227"/>
      <c r="J412" s="227"/>
      <c r="K412" s="228">
        <f>ROUND(P412*H412,2)</f>
        <v>0</v>
      </c>
      <c r="L412" s="229"/>
      <c r="M412" s="45"/>
      <c r="N412" s="230" t="s">
        <v>1</v>
      </c>
      <c r="O412" s="231" t="s">
        <v>39</v>
      </c>
      <c r="P412" s="232">
        <f>I412+J412</f>
        <v>0</v>
      </c>
      <c r="Q412" s="232">
        <f>ROUND(I412*H412,2)</f>
        <v>0</v>
      </c>
      <c r="R412" s="232">
        <f>ROUND(J412*H412,2)</f>
        <v>0</v>
      </c>
      <c r="S412" s="92"/>
      <c r="T412" s="233">
        <f>S412*H412</f>
        <v>0</v>
      </c>
      <c r="U412" s="233">
        <v>0</v>
      </c>
      <c r="V412" s="233">
        <f>U412*H412</f>
        <v>0</v>
      </c>
      <c r="W412" s="233">
        <v>0</v>
      </c>
      <c r="X412" s="233">
        <f>W412*H412</f>
        <v>0</v>
      </c>
      <c r="Y412" s="234" t="s">
        <v>1</v>
      </c>
      <c r="Z412" s="39"/>
      <c r="AA412" s="39"/>
      <c r="AB412" s="39"/>
      <c r="AC412" s="39"/>
      <c r="AD412" s="39"/>
      <c r="AE412" s="39"/>
      <c r="AR412" s="235" t="s">
        <v>181</v>
      </c>
      <c r="AT412" s="235" t="s">
        <v>177</v>
      </c>
      <c r="AU412" s="235" t="s">
        <v>102</v>
      </c>
      <c r="AY412" s="18" t="s">
        <v>175</v>
      </c>
      <c r="BE412" s="236">
        <f>IF(O412="základní",K412,0)</f>
        <v>0</v>
      </c>
      <c r="BF412" s="236">
        <f>IF(O412="snížená",K412,0)</f>
        <v>0</v>
      </c>
      <c r="BG412" s="236">
        <f>IF(O412="zákl. přenesená",K412,0)</f>
        <v>0</v>
      </c>
      <c r="BH412" s="236">
        <f>IF(O412="sníž. přenesená",K412,0)</f>
        <v>0</v>
      </c>
      <c r="BI412" s="236">
        <f>IF(O412="nulová",K412,0)</f>
        <v>0</v>
      </c>
      <c r="BJ412" s="18" t="s">
        <v>102</v>
      </c>
      <c r="BK412" s="236">
        <f>ROUND(P412*H412,2)</f>
        <v>0</v>
      </c>
      <c r="BL412" s="18" t="s">
        <v>181</v>
      </c>
      <c r="BM412" s="235" t="s">
        <v>499</v>
      </c>
    </row>
    <row r="413" s="2" customFormat="1" ht="44.25" customHeight="1">
      <c r="A413" s="39"/>
      <c r="B413" s="40"/>
      <c r="C413" s="222" t="s">
        <v>500</v>
      </c>
      <c r="D413" s="222" t="s">
        <v>177</v>
      </c>
      <c r="E413" s="223" t="s">
        <v>501</v>
      </c>
      <c r="F413" s="224" t="s">
        <v>502</v>
      </c>
      <c r="G413" s="225" t="s">
        <v>369</v>
      </c>
      <c r="H413" s="226">
        <v>14</v>
      </c>
      <c r="I413" s="227"/>
      <c r="J413" s="227"/>
      <c r="K413" s="228">
        <f>ROUND(P413*H413,2)</f>
        <v>0</v>
      </c>
      <c r="L413" s="229"/>
      <c r="M413" s="45"/>
      <c r="N413" s="230" t="s">
        <v>1</v>
      </c>
      <c r="O413" s="231" t="s">
        <v>39</v>
      </c>
      <c r="P413" s="232">
        <f>I413+J413</f>
        <v>0</v>
      </c>
      <c r="Q413" s="232">
        <f>ROUND(I413*H413,2)</f>
        <v>0</v>
      </c>
      <c r="R413" s="232">
        <f>ROUND(J413*H413,2)</f>
        <v>0</v>
      </c>
      <c r="S413" s="92"/>
      <c r="T413" s="233">
        <f>S413*H413</f>
        <v>0</v>
      </c>
      <c r="U413" s="233">
        <v>0</v>
      </c>
      <c r="V413" s="233">
        <f>U413*H413</f>
        <v>0</v>
      </c>
      <c r="W413" s="233">
        <v>0</v>
      </c>
      <c r="X413" s="233">
        <f>W413*H413</f>
        <v>0</v>
      </c>
      <c r="Y413" s="234" t="s">
        <v>1</v>
      </c>
      <c r="Z413" s="39"/>
      <c r="AA413" s="39"/>
      <c r="AB413" s="39"/>
      <c r="AC413" s="39"/>
      <c r="AD413" s="39"/>
      <c r="AE413" s="39"/>
      <c r="AR413" s="235" t="s">
        <v>181</v>
      </c>
      <c r="AT413" s="235" t="s">
        <v>177</v>
      </c>
      <c r="AU413" s="235" t="s">
        <v>102</v>
      </c>
      <c r="AY413" s="18" t="s">
        <v>175</v>
      </c>
      <c r="BE413" s="236">
        <f>IF(O413="základní",K413,0)</f>
        <v>0</v>
      </c>
      <c r="BF413" s="236">
        <f>IF(O413="snížená",K413,0)</f>
        <v>0</v>
      </c>
      <c r="BG413" s="236">
        <f>IF(O413="zákl. přenesená",K413,0)</f>
        <v>0</v>
      </c>
      <c r="BH413" s="236">
        <f>IF(O413="sníž. přenesená",K413,0)</f>
        <v>0</v>
      </c>
      <c r="BI413" s="236">
        <f>IF(O413="nulová",K413,0)</f>
        <v>0</v>
      </c>
      <c r="BJ413" s="18" t="s">
        <v>102</v>
      </c>
      <c r="BK413" s="236">
        <f>ROUND(P413*H413,2)</f>
        <v>0</v>
      </c>
      <c r="BL413" s="18" t="s">
        <v>181</v>
      </c>
      <c r="BM413" s="235" t="s">
        <v>503</v>
      </c>
    </row>
    <row r="414" s="13" customFormat="1">
      <c r="A414" s="13"/>
      <c r="B414" s="242"/>
      <c r="C414" s="243"/>
      <c r="D414" s="237" t="s">
        <v>184</v>
      </c>
      <c r="E414" s="244" t="s">
        <v>1</v>
      </c>
      <c r="F414" s="245" t="s">
        <v>222</v>
      </c>
      <c r="G414" s="243"/>
      <c r="H414" s="244" t="s">
        <v>1</v>
      </c>
      <c r="I414" s="246"/>
      <c r="J414" s="246"/>
      <c r="K414" s="243"/>
      <c r="L414" s="243"/>
      <c r="M414" s="247"/>
      <c r="N414" s="248"/>
      <c r="O414" s="249"/>
      <c r="P414" s="249"/>
      <c r="Q414" s="249"/>
      <c r="R414" s="249"/>
      <c r="S414" s="249"/>
      <c r="T414" s="249"/>
      <c r="U414" s="249"/>
      <c r="V414" s="249"/>
      <c r="W414" s="249"/>
      <c r="X414" s="249"/>
      <c r="Y414" s="250"/>
      <c r="Z414" s="13"/>
      <c r="AA414" s="13"/>
      <c r="AB414" s="13"/>
      <c r="AC414" s="13"/>
      <c r="AD414" s="13"/>
      <c r="AE414" s="13"/>
      <c r="AT414" s="251" t="s">
        <v>184</v>
      </c>
      <c r="AU414" s="251" t="s">
        <v>102</v>
      </c>
      <c r="AV414" s="13" t="s">
        <v>82</v>
      </c>
      <c r="AW414" s="13" t="s">
        <v>5</v>
      </c>
      <c r="AX414" s="13" t="s">
        <v>75</v>
      </c>
      <c r="AY414" s="251" t="s">
        <v>175</v>
      </c>
    </row>
    <row r="415" s="14" customFormat="1">
      <c r="A415" s="14"/>
      <c r="B415" s="252"/>
      <c r="C415" s="253"/>
      <c r="D415" s="237" t="s">
        <v>184</v>
      </c>
      <c r="E415" s="254" t="s">
        <v>1</v>
      </c>
      <c r="F415" s="255" t="s">
        <v>504</v>
      </c>
      <c r="G415" s="253"/>
      <c r="H415" s="256">
        <v>14</v>
      </c>
      <c r="I415" s="257"/>
      <c r="J415" s="257"/>
      <c r="K415" s="253"/>
      <c r="L415" s="253"/>
      <c r="M415" s="258"/>
      <c r="N415" s="259"/>
      <c r="O415" s="260"/>
      <c r="P415" s="260"/>
      <c r="Q415" s="260"/>
      <c r="R415" s="260"/>
      <c r="S415" s="260"/>
      <c r="T415" s="260"/>
      <c r="U415" s="260"/>
      <c r="V415" s="260"/>
      <c r="W415" s="260"/>
      <c r="X415" s="260"/>
      <c r="Y415" s="261"/>
      <c r="Z415" s="14"/>
      <c r="AA415" s="14"/>
      <c r="AB415" s="14"/>
      <c r="AC415" s="14"/>
      <c r="AD415" s="14"/>
      <c r="AE415" s="14"/>
      <c r="AT415" s="262" t="s">
        <v>184</v>
      </c>
      <c r="AU415" s="262" t="s">
        <v>102</v>
      </c>
      <c r="AV415" s="14" t="s">
        <v>102</v>
      </c>
      <c r="AW415" s="14" t="s">
        <v>5</v>
      </c>
      <c r="AX415" s="14" t="s">
        <v>75</v>
      </c>
      <c r="AY415" s="262" t="s">
        <v>175</v>
      </c>
    </row>
    <row r="416" s="15" customFormat="1">
      <c r="A416" s="15"/>
      <c r="B416" s="263"/>
      <c r="C416" s="264"/>
      <c r="D416" s="237" t="s">
        <v>184</v>
      </c>
      <c r="E416" s="265" t="s">
        <v>1</v>
      </c>
      <c r="F416" s="266" t="s">
        <v>189</v>
      </c>
      <c r="G416" s="264"/>
      <c r="H416" s="267">
        <v>14</v>
      </c>
      <c r="I416" s="268"/>
      <c r="J416" s="268"/>
      <c r="K416" s="264"/>
      <c r="L416" s="264"/>
      <c r="M416" s="269"/>
      <c r="N416" s="270"/>
      <c r="O416" s="271"/>
      <c r="P416" s="271"/>
      <c r="Q416" s="271"/>
      <c r="R416" s="271"/>
      <c r="S416" s="271"/>
      <c r="T416" s="271"/>
      <c r="U416" s="271"/>
      <c r="V416" s="271"/>
      <c r="W416" s="271"/>
      <c r="X416" s="271"/>
      <c r="Y416" s="272"/>
      <c r="Z416" s="15"/>
      <c r="AA416" s="15"/>
      <c r="AB416" s="15"/>
      <c r="AC416" s="15"/>
      <c r="AD416" s="15"/>
      <c r="AE416" s="15"/>
      <c r="AT416" s="273" t="s">
        <v>184</v>
      </c>
      <c r="AU416" s="273" t="s">
        <v>102</v>
      </c>
      <c r="AV416" s="15" t="s">
        <v>181</v>
      </c>
      <c r="AW416" s="15" t="s">
        <v>5</v>
      </c>
      <c r="AX416" s="15" t="s">
        <v>82</v>
      </c>
      <c r="AY416" s="273" t="s">
        <v>175</v>
      </c>
    </row>
    <row r="417" s="2" customFormat="1" ht="33" customHeight="1">
      <c r="A417" s="39"/>
      <c r="B417" s="40"/>
      <c r="C417" s="222" t="s">
        <v>363</v>
      </c>
      <c r="D417" s="222" t="s">
        <v>177</v>
      </c>
      <c r="E417" s="223" t="s">
        <v>505</v>
      </c>
      <c r="F417" s="224" t="s">
        <v>506</v>
      </c>
      <c r="G417" s="225" t="s">
        <v>228</v>
      </c>
      <c r="H417" s="226">
        <v>8.4000000000000004</v>
      </c>
      <c r="I417" s="227"/>
      <c r="J417" s="227"/>
      <c r="K417" s="228">
        <f>ROUND(P417*H417,2)</f>
        <v>0</v>
      </c>
      <c r="L417" s="229"/>
      <c r="M417" s="45"/>
      <c r="N417" s="230" t="s">
        <v>1</v>
      </c>
      <c r="O417" s="231" t="s">
        <v>39</v>
      </c>
      <c r="P417" s="232">
        <f>I417+J417</f>
        <v>0</v>
      </c>
      <c r="Q417" s="232">
        <f>ROUND(I417*H417,2)</f>
        <v>0</v>
      </c>
      <c r="R417" s="232">
        <f>ROUND(J417*H417,2)</f>
        <v>0</v>
      </c>
      <c r="S417" s="92"/>
      <c r="T417" s="233">
        <f>S417*H417</f>
        <v>0</v>
      </c>
      <c r="U417" s="233">
        <v>0</v>
      </c>
      <c r="V417" s="233">
        <f>U417*H417</f>
        <v>0</v>
      </c>
      <c r="W417" s="233">
        <v>0</v>
      </c>
      <c r="X417" s="233">
        <f>W417*H417</f>
        <v>0</v>
      </c>
      <c r="Y417" s="234" t="s">
        <v>1</v>
      </c>
      <c r="Z417" s="39"/>
      <c r="AA417" s="39"/>
      <c r="AB417" s="39"/>
      <c r="AC417" s="39"/>
      <c r="AD417" s="39"/>
      <c r="AE417" s="39"/>
      <c r="AR417" s="235" t="s">
        <v>181</v>
      </c>
      <c r="AT417" s="235" t="s">
        <v>177</v>
      </c>
      <c r="AU417" s="235" t="s">
        <v>102</v>
      </c>
      <c r="AY417" s="18" t="s">
        <v>175</v>
      </c>
      <c r="BE417" s="236">
        <f>IF(O417="základní",K417,0)</f>
        <v>0</v>
      </c>
      <c r="BF417" s="236">
        <f>IF(O417="snížená",K417,0)</f>
        <v>0</v>
      </c>
      <c r="BG417" s="236">
        <f>IF(O417="zákl. přenesená",K417,0)</f>
        <v>0</v>
      </c>
      <c r="BH417" s="236">
        <f>IF(O417="sníž. přenesená",K417,0)</f>
        <v>0</v>
      </c>
      <c r="BI417" s="236">
        <f>IF(O417="nulová",K417,0)</f>
        <v>0</v>
      </c>
      <c r="BJ417" s="18" t="s">
        <v>102</v>
      </c>
      <c r="BK417" s="236">
        <f>ROUND(P417*H417,2)</f>
        <v>0</v>
      </c>
      <c r="BL417" s="18" t="s">
        <v>181</v>
      </c>
      <c r="BM417" s="235" t="s">
        <v>507</v>
      </c>
    </row>
    <row r="418" s="2" customFormat="1">
      <c r="A418" s="39"/>
      <c r="B418" s="40"/>
      <c r="C418" s="41"/>
      <c r="D418" s="237" t="s">
        <v>182</v>
      </c>
      <c r="E418" s="41"/>
      <c r="F418" s="238" t="s">
        <v>508</v>
      </c>
      <c r="G418" s="41"/>
      <c r="H418" s="41"/>
      <c r="I418" s="239"/>
      <c r="J418" s="239"/>
      <c r="K418" s="41"/>
      <c r="L418" s="41"/>
      <c r="M418" s="45"/>
      <c r="N418" s="240"/>
      <c r="O418" s="241"/>
      <c r="P418" s="92"/>
      <c r="Q418" s="92"/>
      <c r="R418" s="92"/>
      <c r="S418" s="92"/>
      <c r="T418" s="92"/>
      <c r="U418" s="92"/>
      <c r="V418" s="92"/>
      <c r="W418" s="92"/>
      <c r="X418" s="92"/>
      <c r="Y418" s="93"/>
      <c r="Z418" s="39"/>
      <c r="AA418" s="39"/>
      <c r="AB418" s="39"/>
      <c r="AC418" s="39"/>
      <c r="AD418" s="39"/>
      <c r="AE418" s="39"/>
      <c r="AT418" s="18" t="s">
        <v>182</v>
      </c>
      <c r="AU418" s="18" t="s">
        <v>102</v>
      </c>
    </row>
    <row r="419" s="13" customFormat="1">
      <c r="A419" s="13"/>
      <c r="B419" s="242"/>
      <c r="C419" s="243"/>
      <c r="D419" s="237" t="s">
        <v>184</v>
      </c>
      <c r="E419" s="244" t="s">
        <v>1</v>
      </c>
      <c r="F419" s="245" t="s">
        <v>222</v>
      </c>
      <c r="G419" s="243"/>
      <c r="H419" s="244" t="s">
        <v>1</v>
      </c>
      <c r="I419" s="246"/>
      <c r="J419" s="246"/>
      <c r="K419" s="243"/>
      <c r="L419" s="243"/>
      <c r="M419" s="247"/>
      <c r="N419" s="248"/>
      <c r="O419" s="249"/>
      <c r="P419" s="249"/>
      <c r="Q419" s="249"/>
      <c r="R419" s="249"/>
      <c r="S419" s="249"/>
      <c r="T419" s="249"/>
      <c r="U419" s="249"/>
      <c r="V419" s="249"/>
      <c r="W419" s="249"/>
      <c r="X419" s="249"/>
      <c r="Y419" s="250"/>
      <c r="Z419" s="13"/>
      <c r="AA419" s="13"/>
      <c r="AB419" s="13"/>
      <c r="AC419" s="13"/>
      <c r="AD419" s="13"/>
      <c r="AE419" s="13"/>
      <c r="AT419" s="251" t="s">
        <v>184</v>
      </c>
      <c r="AU419" s="251" t="s">
        <v>102</v>
      </c>
      <c r="AV419" s="13" t="s">
        <v>82</v>
      </c>
      <c r="AW419" s="13" t="s">
        <v>5</v>
      </c>
      <c r="AX419" s="13" t="s">
        <v>75</v>
      </c>
      <c r="AY419" s="251" t="s">
        <v>175</v>
      </c>
    </row>
    <row r="420" s="14" customFormat="1">
      <c r="A420" s="14"/>
      <c r="B420" s="252"/>
      <c r="C420" s="253"/>
      <c r="D420" s="237" t="s">
        <v>184</v>
      </c>
      <c r="E420" s="254" t="s">
        <v>1</v>
      </c>
      <c r="F420" s="255" t="s">
        <v>509</v>
      </c>
      <c r="G420" s="253"/>
      <c r="H420" s="256">
        <v>8.4000000000000004</v>
      </c>
      <c r="I420" s="257"/>
      <c r="J420" s="257"/>
      <c r="K420" s="253"/>
      <c r="L420" s="253"/>
      <c r="M420" s="258"/>
      <c r="N420" s="259"/>
      <c r="O420" s="260"/>
      <c r="P420" s="260"/>
      <c r="Q420" s="260"/>
      <c r="R420" s="260"/>
      <c r="S420" s="260"/>
      <c r="T420" s="260"/>
      <c r="U420" s="260"/>
      <c r="V420" s="260"/>
      <c r="W420" s="260"/>
      <c r="X420" s="260"/>
      <c r="Y420" s="261"/>
      <c r="Z420" s="14"/>
      <c r="AA420" s="14"/>
      <c r="AB420" s="14"/>
      <c r="AC420" s="14"/>
      <c r="AD420" s="14"/>
      <c r="AE420" s="14"/>
      <c r="AT420" s="262" t="s">
        <v>184</v>
      </c>
      <c r="AU420" s="262" t="s">
        <v>102</v>
      </c>
      <c r="AV420" s="14" t="s">
        <v>102</v>
      </c>
      <c r="AW420" s="14" t="s">
        <v>5</v>
      </c>
      <c r="AX420" s="14" t="s">
        <v>75</v>
      </c>
      <c r="AY420" s="262" t="s">
        <v>175</v>
      </c>
    </row>
    <row r="421" s="15" customFormat="1">
      <c r="A421" s="15"/>
      <c r="B421" s="263"/>
      <c r="C421" s="264"/>
      <c r="D421" s="237" t="s">
        <v>184</v>
      </c>
      <c r="E421" s="265" t="s">
        <v>1</v>
      </c>
      <c r="F421" s="266" t="s">
        <v>189</v>
      </c>
      <c r="G421" s="264"/>
      <c r="H421" s="267">
        <v>8.4000000000000004</v>
      </c>
      <c r="I421" s="268"/>
      <c r="J421" s="268"/>
      <c r="K421" s="264"/>
      <c r="L421" s="264"/>
      <c r="M421" s="269"/>
      <c r="N421" s="270"/>
      <c r="O421" s="271"/>
      <c r="P421" s="271"/>
      <c r="Q421" s="271"/>
      <c r="R421" s="271"/>
      <c r="S421" s="271"/>
      <c r="T421" s="271"/>
      <c r="U421" s="271"/>
      <c r="V421" s="271"/>
      <c r="W421" s="271"/>
      <c r="X421" s="271"/>
      <c r="Y421" s="272"/>
      <c r="Z421" s="15"/>
      <c r="AA421" s="15"/>
      <c r="AB421" s="15"/>
      <c r="AC421" s="15"/>
      <c r="AD421" s="15"/>
      <c r="AE421" s="15"/>
      <c r="AT421" s="273" t="s">
        <v>184</v>
      </c>
      <c r="AU421" s="273" t="s">
        <v>102</v>
      </c>
      <c r="AV421" s="15" t="s">
        <v>181</v>
      </c>
      <c r="AW421" s="15" t="s">
        <v>5</v>
      </c>
      <c r="AX421" s="15" t="s">
        <v>82</v>
      </c>
      <c r="AY421" s="273" t="s">
        <v>175</v>
      </c>
    </row>
    <row r="422" s="2" customFormat="1" ht="33" customHeight="1">
      <c r="A422" s="39"/>
      <c r="B422" s="40"/>
      <c r="C422" s="222" t="s">
        <v>510</v>
      </c>
      <c r="D422" s="222" t="s">
        <v>177</v>
      </c>
      <c r="E422" s="223" t="s">
        <v>511</v>
      </c>
      <c r="F422" s="224" t="s">
        <v>512</v>
      </c>
      <c r="G422" s="225" t="s">
        <v>228</v>
      </c>
      <c r="H422" s="226">
        <v>8.4000000000000004</v>
      </c>
      <c r="I422" s="227"/>
      <c r="J422" s="227"/>
      <c r="K422" s="228">
        <f>ROUND(P422*H422,2)</f>
        <v>0</v>
      </c>
      <c r="L422" s="229"/>
      <c r="M422" s="45"/>
      <c r="N422" s="230" t="s">
        <v>1</v>
      </c>
      <c r="O422" s="231" t="s">
        <v>39</v>
      </c>
      <c r="P422" s="232">
        <f>I422+J422</f>
        <v>0</v>
      </c>
      <c r="Q422" s="232">
        <f>ROUND(I422*H422,2)</f>
        <v>0</v>
      </c>
      <c r="R422" s="232">
        <f>ROUND(J422*H422,2)</f>
        <v>0</v>
      </c>
      <c r="S422" s="92"/>
      <c r="T422" s="233">
        <f>S422*H422</f>
        <v>0</v>
      </c>
      <c r="U422" s="233">
        <v>0</v>
      </c>
      <c r="V422" s="233">
        <f>U422*H422</f>
        <v>0</v>
      </c>
      <c r="W422" s="233">
        <v>0</v>
      </c>
      <c r="X422" s="233">
        <f>W422*H422</f>
        <v>0</v>
      </c>
      <c r="Y422" s="234" t="s">
        <v>1</v>
      </c>
      <c r="Z422" s="39"/>
      <c r="AA422" s="39"/>
      <c r="AB422" s="39"/>
      <c r="AC422" s="39"/>
      <c r="AD422" s="39"/>
      <c r="AE422" s="39"/>
      <c r="AR422" s="235" t="s">
        <v>181</v>
      </c>
      <c r="AT422" s="235" t="s">
        <v>177</v>
      </c>
      <c r="AU422" s="235" t="s">
        <v>102</v>
      </c>
      <c r="AY422" s="18" t="s">
        <v>175</v>
      </c>
      <c r="BE422" s="236">
        <f>IF(O422="základní",K422,0)</f>
        <v>0</v>
      </c>
      <c r="BF422" s="236">
        <f>IF(O422="snížená",K422,0)</f>
        <v>0</v>
      </c>
      <c r="BG422" s="236">
        <f>IF(O422="zákl. přenesená",K422,0)</f>
        <v>0</v>
      </c>
      <c r="BH422" s="236">
        <f>IF(O422="sníž. přenesená",K422,0)</f>
        <v>0</v>
      </c>
      <c r="BI422" s="236">
        <f>IF(O422="nulová",K422,0)</f>
        <v>0</v>
      </c>
      <c r="BJ422" s="18" t="s">
        <v>102</v>
      </c>
      <c r="BK422" s="236">
        <f>ROUND(P422*H422,2)</f>
        <v>0</v>
      </c>
      <c r="BL422" s="18" t="s">
        <v>181</v>
      </c>
      <c r="BM422" s="235" t="s">
        <v>513</v>
      </c>
    </row>
    <row r="423" s="2" customFormat="1">
      <c r="A423" s="39"/>
      <c r="B423" s="40"/>
      <c r="C423" s="41"/>
      <c r="D423" s="237" t="s">
        <v>182</v>
      </c>
      <c r="E423" s="41"/>
      <c r="F423" s="238" t="s">
        <v>508</v>
      </c>
      <c r="G423" s="41"/>
      <c r="H423" s="41"/>
      <c r="I423" s="239"/>
      <c r="J423" s="239"/>
      <c r="K423" s="41"/>
      <c r="L423" s="41"/>
      <c r="M423" s="45"/>
      <c r="N423" s="240"/>
      <c r="O423" s="241"/>
      <c r="P423" s="92"/>
      <c r="Q423" s="92"/>
      <c r="R423" s="92"/>
      <c r="S423" s="92"/>
      <c r="T423" s="92"/>
      <c r="U423" s="92"/>
      <c r="V423" s="92"/>
      <c r="W423" s="92"/>
      <c r="X423" s="92"/>
      <c r="Y423" s="93"/>
      <c r="Z423" s="39"/>
      <c r="AA423" s="39"/>
      <c r="AB423" s="39"/>
      <c r="AC423" s="39"/>
      <c r="AD423" s="39"/>
      <c r="AE423" s="39"/>
      <c r="AT423" s="18" t="s">
        <v>182</v>
      </c>
      <c r="AU423" s="18" t="s">
        <v>102</v>
      </c>
    </row>
    <row r="424" s="12" customFormat="1" ht="22.8" customHeight="1">
      <c r="A424" s="12"/>
      <c r="B424" s="205"/>
      <c r="C424" s="206"/>
      <c r="D424" s="207" t="s">
        <v>74</v>
      </c>
      <c r="E424" s="220" t="s">
        <v>207</v>
      </c>
      <c r="F424" s="220" t="s">
        <v>514</v>
      </c>
      <c r="G424" s="206"/>
      <c r="H424" s="206"/>
      <c r="I424" s="209"/>
      <c r="J424" s="209"/>
      <c r="K424" s="221">
        <f>BK424</f>
        <v>0</v>
      </c>
      <c r="L424" s="206"/>
      <c r="M424" s="211"/>
      <c r="N424" s="212"/>
      <c r="O424" s="213"/>
      <c r="P424" s="213"/>
      <c r="Q424" s="214">
        <f>SUM(Q425:Q428)</f>
        <v>0</v>
      </c>
      <c r="R424" s="214">
        <f>SUM(R425:R428)</f>
        <v>0</v>
      </c>
      <c r="S424" s="213"/>
      <c r="T424" s="215">
        <f>SUM(T425:T428)</f>
        <v>0</v>
      </c>
      <c r="U424" s="213"/>
      <c r="V424" s="215">
        <f>SUM(V425:V428)</f>
        <v>0</v>
      </c>
      <c r="W424" s="213"/>
      <c r="X424" s="215">
        <f>SUM(X425:X428)</f>
        <v>0</v>
      </c>
      <c r="Y424" s="216"/>
      <c r="Z424" s="12"/>
      <c r="AA424" s="12"/>
      <c r="AB424" s="12"/>
      <c r="AC424" s="12"/>
      <c r="AD424" s="12"/>
      <c r="AE424" s="12"/>
      <c r="AR424" s="217" t="s">
        <v>82</v>
      </c>
      <c r="AT424" s="218" t="s">
        <v>74</v>
      </c>
      <c r="AU424" s="218" t="s">
        <v>82</v>
      </c>
      <c r="AY424" s="217" t="s">
        <v>175</v>
      </c>
      <c r="BK424" s="219">
        <f>SUM(BK425:BK428)</f>
        <v>0</v>
      </c>
    </row>
    <row r="425" s="2" customFormat="1" ht="24.15" customHeight="1">
      <c r="A425" s="39"/>
      <c r="B425" s="40"/>
      <c r="C425" s="222" t="s">
        <v>370</v>
      </c>
      <c r="D425" s="222" t="s">
        <v>177</v>
      </c>
      <c r="E425" s="223" t="s">
        <v>515</v>
      </c>
      <c r="F425" s="224" t="s">
        <v>516</v>
      </c>
      <c r="G425" s="225" t="s">
        <v>228</v>
      </c>
      <c r="H425" s="226">
        <v>37.600000000000001</v>
      </c>
      <c r="I425" s="227"/>
      <c r="J425" s="227"/>
      <c r="K425" s="228">
        <f>ROUND(P425*H425,2)</f>
        <v>0</v>
      </c>
      <c r="L425" s="229"/>
      <c r="M425" s="45"/>
      <c r="N425" s="230" t="s">
        <v>1</v>
      </c>
      <c r="O425" s="231" t="s">
        <v>39</v>
      </c>
      <c r="P425" s="232">
        <f>I425+J425</f>
        <v>0</v>
      </c>
      <c r="Q425" s="232">
        <f>ROUND(I425*H425,2)</f>
        <v>0</v>
      </c>
      <c r="R425" s="232">
        <f>ROUND(J425*H425,2)</f>
        <v>0</v>
      </c>
      <c r="S425" s="92"/>
      <c r="T425" s="233">
        <f>S425*H425</f>
        <v>0</v>
      </c>
      <c r="U425" s="233">
        <v>0</v>
      </c>
      <c r="V425" s="233">
        <f>U425*H425</f>
        <v>0</v>
      </c>
      <c r="W425" s="233">
        <v>0</v>
      </c>
      <c r="X425" s="233">
        <f>W425*H425</f>
        <v>0</v>
      </c>
      <c r="Y425" s="234" t="s">
        <v>1</v>
      </c>
      <c r="Z425" s="39"/>
      <c r="AA425" s="39"/>
      <c r="AB425" s="39"/>
      <c r="AC425" s="39"/>
      <c r="AD425" s="39"/>
      <c r="AE425" s="39"/>
      <c r="AR425" s="235" t="s">
        <v>181</v>
      </c>
      <c r="AT425" s="235" t="s">
        <v>177</v>
      </c>
      <c r="AU425" s="235" t="s">
        <v>102</v>
      </c>
      <c r="AY425" s="18" t="s">
        <v>175</v>
      </c>
      <c r="BE425" s="236">
        <f>IF(O425="základní",K425,0)</f>
        <v>0</v>
      </c>
      <c r="BF425" s="236">
        <f>IF(O425="snížená",K425,0)</f>
        <v>0</v>
      </c>
      <c r="BG425" s="236">
        <f>IF(O425="zákl. přenesená",K425,0)</f>
        <v>0</v>
      </c>
      <c r="BH425" s="236">
        <f>IF(O425="sníž. přenesená",K425,0)</f>
        <v>0</v>
      </c>
      <c r="BI425" s="236">
        <f>IF(O425="nulová",K425,0)</f>
        <v>0</v>
      </c>
      <c r="BJ425" s="18" t="s">
        <v>102</v>
      </c>
      <c r="BK425" s="236">
        <f>ROUND(P425*H425,2)</f>
        <v>0</v>
      </c>
      <c r="BL425" s="18" t="s">
        <v>181</v>
      </c>
      <c r="BM425" s="235" t="s">
        <v>517</v>
      </c>
    </row>
    <row r="426" s="13" customFormat="1">
      <c r="A426" s="13"/>
      <c r="B426" s="242"/>
      <c r="C426" s="243"/>
      <c r="D426" s="237" t="s">
        <v>184</v>
      </c>
      <c r="E426" s="244" t="s">
        <v>1</v>
      </c>
      <c r="F426" s="245" t="s">
        <v>193</v>
      </c>
      <c r="G426" s="243"/>
      <c r="H426" s="244" t="s">
        <v>1</v>
      </c>
      <c r="I426" s="246"/>
      <c r="J426" s="246"/>
      <c r="K426" s="243"/>
      <c r="L426" s="243"/>
      <c r="M426" s="247"/>
      <c r="N426" s="248"/>
      <c r="O426" s="249"/>
      <c r="P426" s="249"/>
      <c r="Q426" s="249"/>
      <c r="R426" s="249"/>
      <c r="S426" s="249"/>
      <c r="T426" s="249"/>
      <c r="U426" s="249"/>
      <c r="V426" s="249"/>
      <c r="W426" s="249"/>
      <c r="X426" s="249"/>
      <c r="Y426" s="250"/>
      <c r="Z426" s="13"/>
      <c r="AA426" s="13"/>
      <c r="AB426" s="13"/>
      <c r="AC426" s="13"/>
      <c r="AD426" s="13"/>
      <c r="AE426" s="13"/>
      <c r="AT426" s="251" t="s">
        <v>184</v>
      </c>
      <c r="AU426" s="251" t="s">
        <v>102</v>
      </c>
      <c r="AV426" s="13" t="s">
        <v>82</v>
      </c>
      <c r="AW426" s="13" t="s">
        <v>5</v>
      </c>
      <c r="AX426" s="13" t="s">
        <v>75</v>
      </c>
      <c r="AY426" s="251" t="s">
        <v>175</v>
      </c>
    </row>
    <row r="427" s="14" customFormat="1">
      <c r="A427" s="14"/>
      <c r="B427" s="252"/>
      <c r="C427" s="253"/>
      <c r="D427" s="237" t="s">
        <v>184</v>
      </c>
      <c r="E427" s="254" t="s">
        <v>1</v>
      </c>
      <c r="F427" s="255" t="s">
        <v>518</v>
      </c>
      <c r="G427" s="253"/>
      <c r="H427" s="256">
        <v>37.600000000000001</v>
      </c>
      <c r="I427" s="257"/>
      <c r="J427" s="257"/>
      <c r="K427" s="253"/>
      <c r="L427" s="253"/>
      <c r="M427" s="258"/>
      <c r="N427" s="259"/>
      <c r="O427" s="260"/>
      <c r="P427" s="260"/>
      <c r="Q427" s="260"/>
      <c r="R427" s="260"/>
      <c r="S427" s="260"/>
      <c r="T427" s="260"/>
      <c r="U427" s="260"/>
      <c r="V427" s="260"/>
      <c r="W427" s="260"/>
      <c r="X427" s="260"/>
      <c r="Y427" s="261"/>
      <c r="Z427" s="14"/>
      <c r="AA427" s="14"/>
      <c r="AB427" s="14"/>
      <c r="AC427" s="14"/>
      <c r="AD427" s="14"/>
      <c r="AE427" s="14"/>
      <c r="AT427" s="262" t="s">
        <v>184</v>
      </c>
      <c r="AU427" s="262" t="s">
        <v>102</v>
      </c>
      <c r="AV427" s="14" t="s">
        <v>102</v>
      </c>
      <c r="AW427" s="14" t="s">
        <v>5</v>
      </c>
      <c r="AX427" s="14" t="s">
        <v>75</v>
      </c>
      <c r="AY427" s="262" t="s">
        <v>175</v>
      </c>
    </row>
    <row r="428" s="15" customFormat="1">
      <c r="A428" s="15"/>
      <c r="B428" s="263"/>
      <c r="C428" s="264"/>
      <c r="D428" s="237" t="s">
        <v>184</v>
      </c>
      <c r="E428" s="265" t="s">
        <v>1</v>
      </c>
      <c r="F428" s="266" t="s">
        <v>189</v>
      </c>
      <c r="G428" s="264"/>
      <c r="H428" s="267">
        <v>37.600000000000001</v>
      </c>
      <c r="I428" s="268"/>
      <c r="J428" s="268"/>
      <c r="K428" s="264"/>
      <c r="L428" s="264"/>
      <c r="M428" s="269"/>
      <c r="N428" s="270"/>
      <c r="O428" s="271"/>
      <c r="P428" s="271"/>
      <c r="Q428" s="271"/>
      <c r="R428" s="271"/>
      <c r="S428" s="271"/>
      <c r="T428" s="271"/>
      <c r="U428" s="271"/>
      <c r="V428" s="271"/>
      <c r="W428" s="271"/>
      <c r="X428" s="271"/>
      <c r="Y428" s="272"/>
      <c r="Z428" s="15"/>
      <c r="AA428" s="15"/>
      <c r="AB428" s="15"/>
      <c r="AC428" s="15"/>
      <c r="AD428" s="15"/>
      <c r="AE428" s="15"/>
      <c r="AT428" s="273" t="s">
        <v>184</v>
      </c>
      <c r="AU428" s="273" t="s">
        <v>102</v>
      </c>
      <c r="AV428" s="15" t="s">
        <v>181</v>
      </c>
      <c r="AW428" s="15" t="s">
        <v>5</v>
      </c>
      <c r="AX428" s="15" t="s">
        <v>82</v>
      </c>
      <c r="AY428" s="273" t="s">
        <v>175</v>
      </c>
    </row>
    <row r="429" s="12" customFormat="1" ht="22.8" customHeight="1">
      <c r="A429" s="12"/>
      <c r="B429" s="205"/>
      <c r="C429" s="206"/>
      <c r="D429" s="207" t="s">
        <v>74</v>
      </c>
      <c r="E429" s="220" t="s">
        <v>199</v>
      </c>
      <c r="F429" s="220" t="s">
        <v>519</v>
      </c>
      <c r="G429" s="206"/>
      <c r="H429" s="206"/>
      <c r="I429" s="209"/>
      <c r="J429" s="209"/>
      <c r="K429" s="221">
        <f>BK429</f>
        <v>0</v>
      </c>
      <c r="L429" s="206"/>
      <c r="M429" s="211"/>
      <c r="N429" s="212"/>
      <c r="O429" s="213"/>
      <c r="P429" s="213"/>
      <c r="Q429" s="214">
        <f>SUM(Q430:Q972)</f>
        <v>0</v>
      </c>
      <c r="R429" s="214">
        <f>SUM(R430:R972)</f>
        <v>0</v>
      </c>
      <c r="S429" s="213"/>
      <c r="T429" s="215">
        <f>SUM(T430:T972)</f>
        <v>0</v>
      </c>
      <c r="U429" s="213"/>
      <c r="V429" s="215">
        <f>SUM(V430:V972)</f>
        <v>0</v>
      </c>
      <c r="W429" s="213"/>
      <c r="X429" s="215">
        <f>SUM(X430:X972)</f>
        <v>0</v>
      </c>
      <c r="Y429" s="216"/>
      <c r="Z429" s="12"/>
      <c r="AA429" s="12"/>
      <c r="AB429" s="12"/>
      <c r="AC429" s="12"/>
      <c r="AD429" s="12"/>
      <c r="AE429" s="12"/>
      <c r="AR429" s="217" t="s">
        <v>82</v>
      </c>
      <c r="AT429" s="218" t="s">
        <v>74</v>
      </c>
      <c r="AU429" s="218" t="s">
        <v>82</v>
      </c>
      <c r="AY429" s="217" t="s">
        <v>175</v>
      </c>
      <c r="BK429" s="219">
        <f>SUM(BK430:BK972)</f>
        <v>0</v>
      </c>
    </row>
    <row r="430" s="2" customFormat="1" ht="33" customHeight="1">
      <c r="A430" s="39"/>
      <c r="B430" s="40"/>
      <c r="C430" s="222" t="s">
        <v>520</v>
      </c>
      <c r="D430" s="222" t="s">
        <v>177</v>
      </c>
      <c r="E430" s="223" t="s">
        <v>521</v>
      </c>
      <c r="F430" s="224" t="s">
        <v>522</v>
      </c>
      <c r="G430" s="225" t="s">
        <v>228</v>
      </c>
      <c r="H430" s="226">
        <v>161.24000000000001</v>
      </c>
      <c r="I430" s="227"/>
      <c r="J430" s="227"/>
      <c r="K430" s="228">
        <f>ROUND(P430*H430,2)</f>
        <v>0</v>
      </c>
      <c r="L430" s="229"/>
      <c r="M430" s="45"/>
      <c r="N430" s="230" t="s">
        <v>1</v>
      </c>
      <c r="O430" s="231" t="s">
        <v>39</v>
      </c>
      <c r="P430" s="232">
        <f>I430+J430</f>
        <v>0</v>
      </c>
      <c r="Q430" s="232">
        <f>ROUND(I430*H430,2)</f>
        <v>0</v>
      </c>
      <c r="R430" s="232">
        <f>ROUND(J430*H430,2)</f>
        <v>0</v>
      </c>
      <c r="S430" s="92"/>
      <c r="T430" s="233">
        <f>S430*H430</f>
        <v>0</v>
      </c>
      <c r="U430" s="233">
        <v>0</v>
      </c>
      <c r="V430" s="233">
        <f>U430*H430</f>
        <v>0</v>
      </c>
      <c r="W430" s="233">
        <v>0</v>
      </c>
      <c r="X430" s="233">
        <f>W430*H430</f>
        <v>0</v>
      </c>
      <c r="Y430" s="234" t="s">
        <v>1</v>
      </c>
      <c r="Z430" s="39"/>
      <c r="AA430" s="39"/>
      <c r="AB430" s="39"/>
      <c r="AC430" s="39"/>
      <c r="AD430" s="39"/>
      <c r="AE430" s="39"/>
      <c r="AR430" s="235" t="s">
        <v>181</v>
      </c>
      <c r="AT430" s="235" t="s">
        <v>177</v>
      </c>
      <c r="AU430" s="235" t="s">
        <v>102</v>
      </c>
      <c r="AY430" s="18" t="s">
        <v>175</v>
      </c>
      <c r="BE430" s="236">
        <f>IF(O430="základní",K430,0)</f>
        <v>0</v>
      </c>
      <c r="BF430" s="236">
        <f>IF(O430="snížená",K430,0)</f>
        <v>0</v>
      </c>
      <c r="BG430" s="236">
        <f>IF(O430="zákl. přenesená",K430,0)</f>
        <v>0</v>
      </c>
      <c r="BH430" s="236">
        <f>IF(O430="sníž. přenesená",K430,0)</f>
        <v>0</v>
      </c>
      <c r="BI430" s="236">
        <f>IF(O430="nulová",K430,0)</f>
        <v>0</v>
      </c>
      <c r="BJ430" s="18" t="s">
        <v>102</v>
      </c>
      <c r="BK430" s="236">
        <f>ROUND(P430*H430,2)</f>
        <v>0</v>
      </c>
      <c r="BL430" s="18" t="s">
        <v>181</v>
      </c>
      <c r="BM430" s="235" t="s">
        <v>523</v>
      </c>
    </row>
    <row r="431" s="13" customFormat="1">
      <c r="A431" s="13"/>
      <c r="B431" s="242"/>
      <c r="C431" s="243"/>
      <c r="D431" s="237" t="s">
        <v>184</v>
      </c>
      <c r="E431" s="244" t="s">
        <v>1</v>
      </c>
      <c r="F431" s="245" t="s">
        <v>193</v>
      </c>
      <c r="G431" s="243"/>
      <c r="H431" s="244" t="s">
        <v>1</v>
      </c>
      <c r="I431" s="246"/>
      <c r="J431" s="246"/>
      <c r="K431" s="243"/>
      <c r="L431" s="243"/>
      <c r="M431" s="247"/>
      <c r="N431" s="248"/>
      <c r="O431" s="249"/>
      <c r="P431" s="249"/>
      <c r="Q431" s="249"/>
      <c r="R431" s="249"/>
      <c r="S431" s="249"/>
      <c r="T431" s="249"/>
      <c r="U431" s="249"/>
      <c r="V431" s="249"/>
      <c r="W431" s="249"/>
      <c r="X431" s="249"/>
      <c r="Y431" s="250"/>
      <c r="Z431" s="13"/>
      <c r="AA431" s="13"/>
      <c r="AB431" s="13"/>
      <c r="AC431" s="13"/>
      <c r="AD431" s="13"/>
      <c r="AE431" s="13"/>
      <c r="AT431" s="251" t="s">
        <v>184</v>
      </c>
      <c r="AU431" s="251" t="s">
        <v>102</v>
      </c>
      <c r="AV431" s="13" t="s">
        <v>82</v>
      </c>
      <c r="AW431" s="13" t="s">
        <v>5</v>
      </c>
      <c r="AX431" s="13" t="s">
        <v>75</v>
      </c>
      <c r="AY431" s="251" t="s">
        <v>175</v>
      </c>
    </row>
    <row r="432" s="13" customFormat="1">
      <c r="A432" s="13"/>
      <c r="B432" s="242"/>
      <c r="C432" s="243"/>
      <c r="D432" s="237" t="s">
        <v>184</v>
      </c>
      <c r="E432" s="244" t="s">
        <v>1</v>
      </c>
      <c r="F432" s="245" t="s">
        <v>372</v>
      </c>
      <c r="G432" s="243"/>
      <c r="H432" s="244" t="s">
        <v>1</v>
      </c>
      <c r="I432" s="246"/>
      <c r="J432" s="246"/>
      <c r="K432" s="243"/>
      <c r="L432" s="243"/>
      <c r="M432" s="247"/>
      <c r="N432" s="248"/>
      <c r="O432" s="249"/>
      <c r="P432" s="249"/>
      <c r="Q432" s="249"/>
      <c r="R432" s="249"/>
      <c r="S432" s="249"/>
      <c r="T432" s="249"/>
      <c r="U432" s="249"/>
      <c r="V432" s="249"/>
      <c r="W432" s="249"/>
      <c r="X432" s="249"/>
      <c r="Y432" s="250"/>
      <c r="Z432" s="13"/>
      <c r="AA432" s="13"/>
      <c r="AB432" s="13"/>
      <c r="AC432" s="13"/>
      <c r="AD432" s="13"/>
      <c r="AE432" s="13"/>
      <c r="AT432" s="251" t="s">
        <v>184</v>
      </c>
      <c r="AU432" s="251" t="s">
        <v>102</v>
      </c>
      <c r="AV432" s="13" t="s">
        <v>82</v>
      </c>
      <c r="AW432" s="13" t="s">
        <v>5</v>
      </c>
      <c r="AX432" s="13" t="s">
        <v>75</v>
      </c>
      <c r="AY432" s="251" t="s">
        <v>175</v>
      </c>
    </row>
    <row r="433" s="14" customFormat="1">
      <c r="A433" s="14"/>
      <c r="B433" s="252"/>
      <c r="C433" s="253"/>
      <c r="D433" s="237" t="s">
        <v>184</v>
      </c>
      <c r="E433" s="254" t="s">
        <v>1</v>
      </c>
      <c r="F433" s="255" t="s">
        <v>524</v>
      </c>
      <c r="G433" s="253"/>
      <c r="H433" s="256">
        <v>150.25</v>
      </c>
      <c r="I433" s="257"/>
      <c r="J433" s="257"/>
      <c r="K433" s="253"/>
      <c r="L433" s="253"/>
      <c r="M433" s="258"/>
      <c r="N433" s="259"/>
      <c r="O433" s="260"/>
      <c r="P433" s="260"/>
      <c r="Q433" s="260"/>
      <c r="R433" s="260"/>
      <c r="S433" s="260"/>
      <c r="T433" s="260"/>
      <c r="U433" s="260"/>
      <c r="V433" s="260"/>
      <c r="W433" s="260"/>
      <c r="X433" s="260"/>
      <c r="Y433" s="261"/>
      <c r="Z433" s="14"/>
      <c r="AA433" s="14"/>
      <c r="AB433" s="14"/>
      <c r="AC433" s="14"/>
      <c r="AD433" s="14"/>
      <c r="AE433" s="14"/>
      <c r="AT433" s="262" t="s">
        <v>184</v>
      </c>
      <c r="AU433" s="262" t="s">
        <v>102</v>
      </c>
      <c r="AV433" s="14" t="s">
        <v>102</v>
      </c>
      <c r="AW433" s="14" t="s">
        <v>5</v>
      </c>
      <c r="AX433" s="14" t="s">
        <v>75</v>
      </c>
      <c r="AY433" s="262" t="s">
        <v>175</v>
      </c>
    </row>
    <row r="434" s="14" customFormat="1">
      <c r="A434" s="14"/>
      <c r="B434" s="252"/>
      <c r="C434" s="253"/>
      <c r="D434" s="237" t="s">
        <v>184</v>
      </c>
      <c r="E434" s="254" t="s">
        <v>1</v>
      </c>
      <c r="F434" s="255" t="s">
        <v>525</v>
      </c>
      <c r="G434" s="253"/>
      <c r="H434" s="256">
        <v>3.7599999999999998</v>
      </c>
      <c r="I434" s="257"/>
      <c r="J434" s="257"/>
      <c r="K434" s="253"/>
      <c r="L434" s="253"/>
      <c r="M434" s="258"/>
      <c r="N434" s="259"/>
      <c r="O434" s="260"/>
      <c r="P434" s="260"/>
      <c r="Q434" s="260"/>
      <c r="R434" s="260"/>
      <c r="S434" s="260"/>
      <c r="T434" s="260"/>
      <c r="U434" s="260"/>
      <c r="V434" s="260"/>
      <c r="W434" s="260"/>
      <c r="X434" s="260"/>
      <c r="Y434" s="261"/>
      <c r="Z434" s="14"/>
      <c r="AA434" s="14"/>
      <c r="AB434" s="14"/>
      <c r="AC434" s="14"/>
      <c r="AD434" s="14"/>
      <c r="AE434" s="14"/>
      <c r="AT434" s="262" t="s">
        <v>184</v>
      </c>
      <c r="AU434" s="262" t="s">
        <v>102</v>
      </c>
      <c r="AV434" s="14" t="s">
        <v>102</v>
      </c>
      <c r="AW434" s="14" t="s">
        <v>5</v>
      </c>
      <c r="AX434" s="14" t="s">
        <v>75</v>
      </c>
      <c r="AY434" s="262" t="s">
        <v>175</v>
      </c>
    </row>
    <row r="435" s="13" customFormat="1">
      <c r="A435" s="13"/>
      <c r="B435" s="242"/>
      <c r="C435" s="243"/>
      <c r="D435" s="237" t="s">
        <v>184</v>
      </c>
      <c r="E435" s="244" t="s">
        <v>1</v>
      </c>
      <c r="F435" s="245" t="s">
        <v>286</v>
      </c>
      <c r="G435" s="243"/>
      <c r="H435" s="244" t="s">
        <v>1</v>
      </c>
      <c r="I435" s="246"/>
      <c r="J435" s="246"/>
      <c r="K435" s="243"/>
      <c r="L435" s="243"/>
      <c r="M435" s="247"/>
      <c r="N435" s="248"/>
      <c r="O435" s="249"/>
      <c r="P435" s="249"/>
      <c r="Q435" s="249"/>
      <c r="R435" s="249"/>
      <c r="S435" s="249"/>
      <c r="T435" s="249"/>
      <c r="U435" s="249"/>
      <c r="V435" s="249"/>
      <c r="W435" s="249"/>
      <c r="X435" s="249"/>
      <c r="Y435" s="250"/>
      <c r="Z435" s="13"/>
      <c r="AA435" s="13"/>
      <c r="AB435" s="13"/>
      <c r="AC435" s="13"/>
      <c r="AD435" s="13"/>
      <c r="AE435" s="13"/>
      <c r="AT435" s="251" t="s">
        <v>184</v>
      </c>
      <c r="AU435" s="251" t="s">
        <v>102</v>
      </c>
      <c r="AV435" s="13" t="s">
        <v>82</v>
      </c>
      <c r="AW435" s="13" t="s">
        <v>5</v>
      </c>
      <c r="AX435" s="13" t="s">
        <v>75</v>
      </c>
      <c r="AY435" s="251" t="s">
        <v>175</v>
      </c>
    </row>
    <row r="436" s="14" customFormat="1">
      <c r="A436" s="14"/>
      <c r="B436" s="252"/>
      <c r="C436" s="253"/>
      <c r="D436" s="237" t="s">
        <v>184</v>
      </c>
      <c r="E436" s="254" t="s">
        <v>1</v>
      </c>
      <c r="F436" s="255" t="s">
        <v>526</v>
      </c>
      <c r="G436" s="253"/>
      <c r="H436" s="256">
        <v>3.52</v>
      </c>
      <c r="I436" s="257"/>
      <c r="J436" s="257"/>
      <c r="K436" s="253"/>
      <c r="L436" s="253"/>
      <c r="M436" s="258"/>
      <c r="N436" s="259"/>
      <c r="O436" s="260"/>
      <c r="P436" s="260"/>
      <c r="Q436" s="260"/>
      <c r="R436" s="260"/>
      <c r="S436" s="260"/>
      <c r="T436" s="260"/>
      <c r="U436" s="260"/>
      <c r="V436" s="260"/>
      <c r="W436" s="260"/>
      <c r="X436" s="260"/>
      <c r="Y436" s="261"/>
      <c r="Z436" s="14"/>
      <c r="AA436" s="14"/>
      <c r="AB436" s="14"/>
      <c r="AC436" s="14"/>
      <c r="AD436" s="14"/>
      <c r="AE436" s="14"/>
      <c r="AT436" s="262" t="s">
        <v>184</v>
      </c>
      <c r="AU436" s="262" t="s">
        <v>102</v>
      </c>
      <c r="AV436" s="14" t="s">
        <v>102</v>
      </c>
      <c r="AW436" s="14" t="s">
        <v>5</v>
      </c>
      <c r="AX436" s="14" t="s">
        <v>75</v>
      </c>
      <c r="AY436" s="262" t="s">
        <v>175</v>
      </c>
    </row>
    <row r="437" s="13" customFormat="1">
      <c r="A437" s="13"/>
      <c r="B437" s="242"/>
      <c r="C437" s="243"/>
      <c r="D437" s="237" t="s">
        <v>184</v>
      </c>
      <c r="E437" s="244" t="s">
        <v>1</v>
      </c>
      <c r="F437" s="245" t="s">
        <v>290</v>
      </c>
      <c r="G437" s="243"/>
      <c r="H437" s="244" t="s">
        <v>1</v>
      </c>
      <c r="I437" s="246"/>
      <c r="J437" s="246"/>
      <c r="K437" s="243"/>
      <c r="L437" s="243"/>
      <c r="M437" s="247"/>
      <c r="N437" s="248"/>
      <c r="O437" s="249"/>
      <c r="P437" s="249"/>
      <c r="Q437" s="249"/>
      <c r="R437" s="249"/>
      <c r="S437" s="249"/>
      <c r="T437" s="249"/>
      <c r="U437" s="249"/>
      <c r="V437" s="249"/>
      <c r="W437" s="249"/>
      <c r="X437" s="249"/>
      <c r="Y437" s="250"/>
      <c r="Z437" s="13"/>
      <c r="AA437" s="13"/>
      <c r="AB437" s="13"/>
      <c r="AC437" s="13"/>
      <c r="AD437" s="13"/>
      <c r="AE437" s="13"/>
      <c r="AT437" s="251" t="s">
        <v>184</v>
      </c>
      <c r="AU437" s="251" t="s">
        <v>102</v>
      </c>
      <c r="AV437" s="13" t="s">
        <v>82</v>
      </c>
      <c r="AW437" s="13" t="s">
        <v>5</v>
      </c>
      <c r="AX437" s="13" t="s">
        <v>75</v>
      </c>
      <c r="AY437" s="251" t="s">
        <v>175</v>
      </c>
    </row>
    <row r="438" s="14" customFormat="1">
      <c r="A438" s="14"/>
      <c r="B438" s="252"/>
      <c r="C438" s="253"/>
      <c r="D438" s="237" t="s">
        <v>184</v>
      </c>
      <c r="E438" s="254" t="s">
        <v>1</v>
      </c>
      <c r="F438" s="255" t="s">
        <v>527</v>
      </c>
      <c r="G438" s="253"/>
      <c r="H438" s="256">
        <v>3.71</v>
      </c>
      <c r="I438" s="257"/>
      <c r="J438" s="257"/>
      <c r="K438" s="253"/>
      <c r="L438" s="253"/>
      <c r="M438" s="258"/>
      <c r="N438" s="259"/>
      <c r="O438" s="260"/>
      <c r="P438" s="260"/>
      <c r="Q438" s="260"/>
      <c r="R438" s="260"/>
      <c r="S438" s="260"/>
      <c r="T438" s="260"/>
      <c r="U438" s="260"/>
      <c r="V438" s="260"/>
      <c r="W438" s="260"/>
      <c r="X438" s="260"/>
      <c r="Y438" s="261"/>
      <c r="Z438" s="14"/>
      <c r="AA438" s="14"/>
      <c r="AB438" s="14"/>
      <c r="AC438" s="14"/>
      <c r="AD438" s="14"/>
      <c r="AE438" s="14"/>
      <c r="AT438" s="262" t="s">
        <v>184</v>
      </c>
      <c r="AU438" s="262" t="s">
        <v>102</v>
      </c>
      <c r="AV438" s="14" t="s">
        <v>102</v>
      </c>
      <c r="AW438" s="14" t="s">
        <v>5</v>
      </c>
      <c r="AX438" s="14" t="s">
        <v>75</v>
      </c>
      <c r="AY438" s="262" t="s">
        <v>175</v>
      </c>
    </row>
    <row r="439" s="15" customFormat="1">
      <c r="A439" s="15"/>
      <c r="B439" s="263"/>
      <c r="C439" s="264"/>
      <c r="D439" s="237" t="s">
        <v>184</v>
      </c>
      <c r="E439" s="265" t="s">
        <v>1</v>
      </c>
      <c r="F439" s="266" t="s">
        <v>189</v>
      </c>
      <c r="G439" s="264"/>
      <c r="H439" s="267">
        <v>161.24000000000001</v>
      </c>
      <c r="I439" s="268"/>
      <c r="J439" s="268"/>
      <c r="K439" s="264"/>
      <c r="L439" s="264"/>
      <c r="M439" s="269"/>
      <c r="N439" s="270"/>
      <c r="O439" s="271"/>
      <c r="P439" s="271"/>
      <c r="Q439" s="271"/>
      <c r="R439" s="271"/>
      <c r="S439" s="271"/>
      <c r="T439" s="271"/>
      <c r="U439" s="271"/>
      <c r="V439" s="271"/>
      <c r="W439" s="271"/>
      <c r="X439" s="271"/>
      <c r="Y439" s="272"/>
      <c r="Z439" s="15"/>
      <c r="AA439" s="15"/>
      <c r="AB439" s="15"/>
      <c r="AC439" s="15"/>
      <c r="AD439" s="15"/>
      <c r="AE439" s="15"/>
      <c r="AT439" s="273" t="s">
        <v>184</v>
      </c>
      <c r="AU439" s="273" t="s">
        <v>102</v>
      </c>
      <c r="AV439" s="15" t="s">
        <v>181</v>
      </c>
      <c r="AW439" s="15" t="s">
        <v>5</v>
      </c>
      <c r="AX439" s="15" t="s">
        <v>82</v>
      </c>
      <c r="AY439" s="273" t="s">
        <v>175</v>
      </c>
    </row>
    <row r="440" s="2" customFormat="1" ht="37.8" customHeight="1">
      <c r="A440" s="39"/>
      <c r="B440" s="40"/>
      <c r="C440" s="222" t="s">
        <v>378</v>
      </c>
      <c r="D440" s="222" t="s">
        <v>177</v>
      </c>
      <c r="E440" s="223" t="s">
        <v>528</v>
      </c>
      <c r="F440" s="224" t="s">
        <v>529</v>
      </c>
      <c r="G440" s="225" t="s">
        <v>228</v>
      </c>
      <c r="H440" s="226">
        <v>27.620000000000001</v>
      </c>
      <c r="I440" s="227"/>
      <c r="J440" s="227"/>
      <c r="K440" s="228">
        <f>ROUND(P440*H440,2)</f>
        <v>0</v>
      </c>
      <c r="L440" s="229"/>
      <c r="M440" s="45"/>
      <c r="N440" s="230" t="s">
        <v>1</v>
      </c>
      <c r="O440" s="231" t="s">
        <v>39</v>
      </c>
      <c r="P440" s="232">
        <f>I440+J440</f>
        <v>0</v>
      </c>
      <c r="Q440" s="232">
        <f>ROUND(I440*H440,2)</f>
        <v>0</v>
      </c>
      <c r="R440" s="232">
        <f>ROUND(J440*H440,2)</f>
        <v>0</v>
      </c>
      <c r="S440" s="92"/>
      <c r="T440" s="233">
        <f>S440*H440</f>
        <v>0</v>
      </c>
      <c r="U440" s="233">
        <v>0</v>
      </c>
      <c r="V440" s="233">
        <f>U440*H440</f>
        <v>0</v>
      </c>
      <c r="W440" s="233">
        <v>0</v>
      </c>
      <c r="X440" s="233">
        <f>W440*H440</f>
        <v>0</v>
      </c>
      <c r="Y440" s="234" t="s">
        <v>1</v>
      </c>
      <c r="Z440" s="39"/>
      <c r="AA440" s="39"/>
      <c r="AB440" s="39"/>
      <c r="AC440" s="39"/>
      <c r="AD440" s="39"/>
      <c r="AE440" s="39"/>
      <c r="AR440" s="235" t="s">
        <v>181</v>
      </c>
      <c r="AT440" s="235" t="s">
        <v>177</v>
      </c>
      <c r="AU440" s="235" t="s">
        <v>102</v>
      </c>
      <c r="AY440" s="18" t="s">
        <v>175</v>
      </c>
      <c r="BE440" s="236">
        <f>IF(O440="základní",K440,0)</f>
        <v>0</v>
      </c>
      <c r="BF440" s="236">
        <f>IF(O440="snížená",K440,0)</f>
        <v>0</v>
      </c>
      <c r="BG440" s="236">
        <f>IF(O440="zákl. přenesená",K440,0)</f>
        <v>0</v>
      </c>
      <c r="BH440" s="236">
        <f>IF(O440="sníž. přenesená",K440,0)</f>
        <v>0</v>
      </c>
      <c r="BI440" s="236">
        <f>IF(O440="nulová",K440,0)</f>
        <v>0</v>
      </c>
      <c r="BJ440" s="18" t="s">
        <v>102</v>
      </c>
      <c r="BK440" s="236">
        <f>ROUND(P440*H440,2)</f>
        <v>0</v>
      </c>
      <c r="BL440" s="18" t="s">
        <v>181</v>
      </c>
      <c r="BM440" s="235" t="s">
        <v>530</v>
      </c>
    </row>
    <row r="441" s="13" customFormat="1">
      <c r="A441" s="13"/>
      <c r="B441" s="242"/>
      <c r="C441" s="243"/>
      <c r="D441" s="237" t="s">
        <v>184</v>
      </c>
      <c r="E441" s="244" t="s">
        <v>1</v>
      </c>
      <c r="F441" s="245" t="s">
        <v>193</v>
      </c>
      <c r="G441" s="243"/>
      <c r="H441" s="244" t="s">
        <v>1</v>
      </c>
      <c r="I441" s="246"/>
      <c r="J441" s="246"/>
      <c r="K441" s="243"/>
      <c r="L441" s="243"/>
      <c r="M441" s="247"/>
      <c r="N441" s="248"/>
      <c r="O441" s="249"/>
      <c r="P441" s="249"/>
      <c r="Q441" s="249"/>
      <c r="R441" s="249"/>
      <c r="S441" s="249"/>
      <c r="T441" s="249"/>
      <c r="U441" s="249"/>
      <c r="V441" s="249"/>
      <c r="W441" s="249"/>
      <c r="X441" s="249"/>
      <c r="Y441" s="250"/>
      <c r="Z441" s="13"/>
      <c r="AA441" s="13"/>
      <c r="AB441" s="13"/>
      <c r="AC441" s="13"/>
      <c r="AD441" s="13"/>
      <c r="AE441" s="13"/>
      <c r="AT441" s="251" t="s">
        <v>184</v>
      </c>
      <c r="AU441" s="251" t="s">
        <v>102</v>
      </c>
      <c r="AV441" s="13" t="s">
        <v>82</v>
      </c>
      <c r="AW441" s="13" t="s">
        <v>5</v>
      </c>
      <c r="AX441" s="13" t="s">
        <v>75</v>
      </c>
      <c r="AY441" s="251" t="s">
        <v>175</v>
      </c>
    </row>
    <row r="442" s="13" customFormat="1">
      <c r="A442" s="13"/>
      <c r="B442" s="242"/>
      <c r="C442" s="243"/>
      <c r="D442" s="237" t="s">
        <v>184</v>
      </c>
      <c r="E442" s="244" t="s">
        <v>1</v>
      </c>
      <c r="F442" s="245" t="s">
        <v>372</v>
      </c>
      <c r="G442" s="243"/>
      <c r="H442" s="244" t="s">
        <v>1</v>
      </c>
      <c r="I442" s="246"/>
      <c r="J442" s="246"/>
      <c r="K442" s="243"/>
      <c r="L442" s="243"/>
      <c r="M442" s="247"/>
      <c r="N442" s="248"/>
      <c r="O442" s="249"/>
      <c r="P442" s="249"/>
      <c r="Q442" s="249"/>
      <c r="R442" s="249"/>
      <c r="S442" s="249"/>
      <c r="T442" s="249"/>
      <c r="U442" s="249"/>
      <c r="V442" s="249"/>
      <c r="W442" s="249"/>
      <c r="X442" s="249"/>
      <c r="Y442" s="250"/>
      <c r="Z442" s="13"/>
      <c r="AA442" s="13"/>
      <c r="AB442" s="13"/>
      <c r="AC442" s="13"/>
      <c r="AD442" s="13"/>
      <c r="AE442" s="13"/>
      <c r="AT442" s="251" t="s">
        <v>184</v>
      </c>
      <c r="AU442" s="251" t="s">
        <v>102</v>
      </c>
      <c r="AV442" s="13" t="s">
        <v>82</v>
      </c>
      <c r="AW442" s="13" t="s">
        <v>5</v>
      </c>
      <c r="AX442" s="13" t="s">
        <v>75</v>
      </c>
      <c r="AY442" s="251" t="s">
        <v>175</v>
      </c>
    </row>
    <row r="443" s="14" customFormat="1">
      <c r="A443" s="14"/>
      <c r="B443" s="252"/>
      <c r="C443" s="253"/>
      <c r="D443" s="237" t="s">
        <v>184</v>
      </c>
      <c r="E443" s="254" t="s">
        <v>1</v>
      </c>
      <c r="F443" s="255" t="s">
        <v>525</v>
      </c>
      <c r="G443" s="253"/>
      <c r="H443" s="256">
        <v>3.7599999999999998</v>
      </c>
      <c r="I443" s="257"/>
      <c r="J443" s="257"/>
      <c r="K443" s="253"/>
      <c r="L443" s="253"/>
      <c r="M443" s="258"/>
      <c r="N443" s="259"/>
      <c r="O443" s="260"/>
      <c r="P443" s="260"/>
      <c r="Q443" s="260"/>
      <c r="R443" s="260"/>
      <c r="S443" s="260"/>
      <c r="T443" s="260"/>
      <c r="U443" s="260"/>
      <c r="V443" s="260"/>
      <c r="W443" s="260"/>
      <c r="X443" s="260"/>
      <c r="Y443" s="261"/>
      <c r="Z443" s="14"/>
      <c r="AA443" s="14"/>
      <c r="AB443" s="14"/>
      <c r="AC443" s="14"/>
      <c r="AD443" s="14"/>
      <c r="AE443" s="14"/>
      <c r="AT443" s="262" t="s">
        <v>184</v>
      </c>
      <c r="AU443" s="262" t="s">
        <v>102</v>
      </c>
      <c r="AV443" s="14" t="s">
        <v>102</v>
      </c>
      <c r="AW443" s="14" t="s">
        <v>5</v>
      </c>
      <c r="AX443" s="14" t="s">
        <v>75</v>
      </c>
      <c r="AY443" s="262" t="s">
        <v>175</v>
      </c>
    </row>
    <row r="444" s="13" customFormat="1">
      <c r="A444" s="13"/>
      <c r="B444" s="242"/>
      <c r="C444" s="243"/>
      <c r="D444" s="237" t="s">
        <v>184</v>
      </c>
      <c r="E444" s="244" t="s">
        <v>1</v>
      </c>
      <c r="F444" s="245" t="s">
        <v>286</v>
      </c>
      <c r="G444" s="243"/>
      <c r="H444" s="244" t="s">
        <v>1</v>
      </c>
      <c r="I444" s="246"/>
      <c r="J444" s="246"/>
      <c r="K444" s="243"/>
      <c r="L444" s="243"/>
      <c r="M444" s="247"/>
      <c r="N444" s="248"/>
      <c r="O444" s="249"/>
      <c r="P444" s="249"/>
      <c r="Q444" s="249"/>
      <c r="R444" s="249"/>
      <c r="S444" s="249"/>
      <c r="T444" s="249"/>
      <c r="U444" s="249"/>
      <c r="V444" s="249"/>
      <c r="W444" s="249"/>
      <c r="X444" s="249"/>
      <c r="Y444" s="250"/>
      <c r="Z444" s="13"/>
      <c r="AA444" s="13"/>
      <c r="AB444" s="13"/>
      <c r="AC444" s="13"/>
      <c r="AD444" s="13"/>
      <c r="AE444" s="13"/>
      <c r="AT444" s="251" t="s">
        <v>184</v>
      </c>
      <c r="AU444" s="251" t="s">
        <v>102</v>
      </c>
      <c r="AV444" s="13" t="s">
        <v>82</v>
      </c>
      <c r="AW444" s="13" t="s">
        <v>5</v>
      </c>
      <c r="AX444" s="13" t="s">
        <v>75</v>
      </c>
      <c r="AY444" s="251" t="s">
        <v>175</v>
      </c>
    </row>
    <row r="445" s="14" customFormat="1">
      <c r="A445" s="14"/>
      <c r="B445" s="252"/>
      <c r="C445" s="253"/>
      <c r="D445" s="237" t="s">
        <v>184</v>
      </c>
      <c r="E445" s="254" t="s">
        <v>1</v>
      </c>
      <c r="F445" s="255" t="s">
        <v>531</v>
      </c>
      <c r="G445" s="253"/>
      <c r="H445" s="256">
        <v>7.96</v>
      </c>
      <c r="I445" s="257"/>
      <c r="J445" s="257"/>
      <c r="K445" s="253"/>
      <c r="L445" s="253"/>
      <c r="M445" s="258"/>
      <c r="N445" s="259"/>
      <c r="O445" s="260"/>
      <c r="P445" s="260"/>
      <c r="Q445" s="260"/>
      <c r="R445" s="260"/>
      <c r="S445" s="260"/>
      <c r="T445" s="260"/>
      <c r="U445" s="260"/>
      <c r="V445" s="260"/>
      <c r="W445" s="260"/>
      <c r="X445" s="260"/>
      <c r="Y445" s="261"/>
      <c r="Z445" s="14"/>
      <c r="AA445" s="14"/>
      <c r="AB445" s="14"/>
      <c r="AC445" s="14"/>
      <c r="AD445" s="14"/>
      <c r="AE445" s="14"/>
      <c r="AT445" s="262" t="s">
        <v>184</v>
      </c>
      <c r="AU445" s="262" t="s">
        <v>102</v>
      </c>
      <c r="AV445" s="14" t="s">
        <v>102</v>
      </c>
      <c r="AW445" s="14" t="s">
        <v>5</v>
      </c>
      <c r="AX445" s="14" t="s">
        <v>75</v>
      </c>
      <c r="AY445" s="262" t="s">
        <v>175</v>
      </c>
    </row>
    <row r="446" s="13" customFormat="1">
      <c r="A446" s="13"/>
      <c r="B446" s="242"/>
      <c r="C446" s="243"/>
      <c r="D446" s="237" t="s">
        <v>184</v>
      </c>
      <c r="E446" s="244" t="s">
        <v>1</v>
      </c>
      <c r="F446" s="245" t="s">
        <v>290</v>
      </c>
      <c r="G446" s="243"/>
      <c r="H446" s="244" t="s">
        <v>1</v>
      </c>
      <c r="I446" s="246"/>
      <c r="J446" s="246"/>
      <c r="K446" s="243"/>
      <c r="L446" s="243"/>
      <c r="M446" s="247"/>
      <c r="N446" s="248"/>
      <c r="O446" s="249"/>
      <c r="P446" s="249"/>
      <c r="Q446" s="249"/>
      <c r="R446" s="249"/>
      <c r="S446" s="249"/>
      <c r="T446" s="249"/>
      <c r="U446" s="249"/>
      <c r="V446" s="249"/>
      <c r="W446" s="249"/>
      <c r="X446" s="249"/>
      <c r="Y446" s="250"/>
      <c r="Z446" s="13"/>
      <c r="AA446" s="13"/>
      <c r="AB446" s="13"/>
      <c r="AC446" s="13"/>
      <c r="AD446" s="13"/>
      <c r="AE446" s="13"/>
      <c r="AT446" s="251" t="s">
        <v>184</v>
      </c>
      <c r="AU446" s="251" t="s">
        <v>102</v>
      </c>
      <c r="AV446" s="13" t="s">
        <v>82</v>
      </c>
      <c r="AW446" s="13" t="s">
        <v>5</v>
      </c>
      <c r="AX446" s="13" t="s">
        <v>75</v>
      </c>
      <c r="AY446" s="251" t="s">
        <v>175</v>
      </c>
    </row>
    <row r="447" s="14" customFormat="1">
      <c r="A447" s="14"/>
      <c r="B447" s="252"/>
      <c r="C447" s="253"/>
      <c r="D447" s="237" t="s">
        <v>184</v>
      </c>
      <c r="E447" s="254" t="s">
        <v>1</v>
      </c>
      <c r="F447" s="255" t="s">
        <v>532</v>
      </c>
      <c r="G447" s="253"/>
      <c r="H447" s="256">
        <v>5.9000000000000004</v>
      </c>
      <c r="I447" s="257"/>
      <c r="J447" s="257"/>
      <c r="K447" s="253"/>
      <c r="L447" s="253"/>
      <c r="M447" s="258"/>
      <c r="N447" s="259"/>
      <c r="O447" s="260"/>
      <c r="P447" s="260"/>
      <c r="Q447" s="260"/>
      <c r="R447" s="260"/>
      <c r="S447" s="260"/>
      <c r="T447" s="260"/>
      <c r="U447" s="260"/>
      <c r="V447" s="260"/>
      <c r="W447" s="260"/>
      <c r="X447" s="260"/>
      <c r="Y447" s="261"/>
      <c r="Z447" s="14"/>
      <c r="AA447" s="14"/>
      <c r="AB447" s="14"/>
      <c r="AC447" s="14"/>
      <c r="AD447" s="14"/>
      <c r="AE447" s="14"/>
      <c r="AT447" s="262" t="s">
        <v>184</v>
      </c>
      <c r="AU447" s="262" t="s">
        <v>102</v>
      </c>
      <c r="AV447" s="14" t="s">
        <v>102</v>
      </c>
      <c r="AW447" s="14" t="s">
        <v>5</v>
      </c>
      <c r="AX447" s="14" t="s">
        <v>75</v>
      </c>
      <c r="AY447" s="262" t="s">
        <v>175</v>
      </c>
    </row>
    <row r="448" s="16" customFormat="1">
      <c r="A448" s="16"/>
      <c r="B448" s="284"/>
      <c r="C448" s="285"/>
      <c r="D448" s="237" t="s">
        <v>184</v>
      </c>
      <c r="E448" s="286" t="s">
        <v>1</v>
      </c>
      <c r="F448" s="287" t="s">
        <v>453</v>
      </c>
      <c r="G448" s="285"/>
      <c r="H448" s="288">
        <v>17.619999999999997</v>
      </c>
      <c r="I448" s="289"/>
      <c r="J448" s="289"/>
      <c r="K448" s="285"/>
      <c r="L448" s="285"/>
      <c r="M448" s="290"/>
      <c r="N448" s="291"/>
      <c r="O448" s="292"/>
      <c r="P448" s="292"/>
      <c r="Q448" s="292"/>
      <c r="R448" s="292"/>
      <c r="S448" s="292"/>
      <c r="T448" s="292"/>
      <c r="U448" s="292"/>
      <c r="V448" s="292"/>
      <c r="W448" s="292"/>
      <c r="X448" s="292"/>
      <c r="Y448" s="293"/>
      <c r="Z448" s="16"/>
      <c r="AA448" s="16"/>
      <c r="AB448" s="16"/>
      <c r="AC448" s="16"/>
      <c r="AD448" s="16"/>
      <c r="AE448" s="16"/>
      <c r="AT448" s="294" t="s">
        <v>184</v>
      </c>
      <c r="AU448" s="294" t="s">
        <v>102</v>
      </c>
      <c r="AV448" s="16" t="s">
        <v>196</v>
      </c>
      <c r="AW448" s="16" t="s">
        <v>5</v>
      </c>
      <c r="AX448" s="16" t="s">
        <v>75</v>
      </c>
      <c r="AY448" s="294" t="s">
        <v>175</v>
      </c>
    </row>
    <row r="449" s="14" customFormat="1">
      <c r="A449" s="14"/>
      <c r="B449" s="252"/>
      <c r="C449" s="253"/>
      <c r="D449" s="237" t="s">
        <v>184</v>
      </c>
      <c r="E449" s="254" t="s">
        <v>1</v>
      </c>
      <c r="F449" s="255" t="s">
        <v>533</v>
      </c>
      <c r="G449" s="253"/>
      <c r="H449" s="256">
        <v>10</v>
      </c>
      <c r="I449" s="257"/>
      <c r="J449" s="257"/>
      <c r="K449" s="253"/>
      <c r="L449" s="253"/>
      <c r="M449" s="258"/>
      <c r="N449" s="259"/>
      <c r="O449" s="260"/>
      <c r="P449" s="260"/>
      <c r="Q449" s="260"/>
      <c r="R449" s="260"/>
      <c r="S449" s="260"/>
      <c r="T449" s="260"/>
      <c r="U449" s="260"/>
      <c r="V449" s="260"/>
      <c r="W449" s="260"/>
      <c r="X449" s="260"/>
      <c r="Y449" s="261"/>
      <c r="Z449" s="14"/>
      <c r="AA449" s="14"/>
      <c r="AB449" s="14"/>
      <c r="AC449" s="14"/>
      <c r="AD449" s="14"/>
      <c r="AE449" s="14"/>
      <c r="AT449" s="262" t="s">
        <v>184</v>
      </c>
      <c r="AU449" s="262" t="s">
        <v>102</v>
      </c>
      <c r="AV449" s="14" t="s">
        <v>102</v>
      </c>
      <c r="AW449" s="14" t="s">
        <v>5</v>
      </c>
      <c r="AX449" s="14" t="s">
        <v>75</v>
      </c>
      <c r="AY449" s="262" t="s">
        <v>175</v>
      </c>
    </row>
    <row r="450" s="15" customFormat="1">
      <c r="A450" s="15"/>
      <c r="B450" s="263"/>
      <c r="C450" s="264"/>
      <c r="D450" s="237" t="s">
        <v>184</v>
      </c>
      <c r="E450" s="265" t="s">
        <v>1</v>
      </c>
      <c r="F450" s="266" t="s">
        <v>189</v>
      </c>
      <c r="G450" s="264"/>
      <c r="H450" s="267">
        <v>27.619999999999997</v>
      </c>
      <c r="I450" s="268"/>
      <c r="J450" s="268"/>
      <c r="K450" s="264"/>
      <c r="L450" s="264"/>
      <c r="M450" s="269"/>
      <c r="N450" s="270"/>
      <c r="O450" s="271"/>
      <c r="P450" s="271"/>
      <c r="Q450" s="271"/>
      <c r="R450" s="271"/>
      <c r="S450" s="271"/>
      <c r="T450" s="271"/>
      <c r="U450" s="271"/>
      <c r="V450" s="271"/>
      <c r="W450" s="271"/>
      <c r="X450" s="271"/>
      <c r="Y450" s="272"/>
      <c r="Z450" s="15"/>
      <c r="AA450" s="15"/>
      <c r="AB450" s="15"/>
      <c r="AC450" s="15"/>
      <c r="AD450" s="15"/>
      <c r="AE450" s="15"/>
      <c r="AT450" s="273" t="s">
        <v>184</v>
      </c>
      <c r="AU450" s="273" t="s">
        <v>102</v>
      </c>
      <c r="AV450" s="15" t="s">
        <v>181</v>
      </c>
      <c r="AW450" s="15" t="s">
        <v>5</v>
      </c>
      <c r="AX450" s="15" t="s">
        <v>82</v>
      </c>
      <c r="AY450" s="273" t="s">
        <v>175</v>
      </c>
    </row>
    <row r="451" s="2" customFormat="1" ht="49.05" customHeight="1">
      <c r="A451" s="39"/>
      <c r="B451" s="40"/>
      <c r="C451" s="222" t="s">
        <v>534</v>
      </c>
      <c r="D451" s="222" t="s">
        <v>177</v>
      </c>
      <c r="E451" s="223" t="s">
        <v>535</v>
      </c>
      <c r="F451" s="224" t="s">
        <v>536</v>
      </c>
      <c r="G451" s="225" t="s">
        <v>228</v>
      </c>
      <c r="H451" s="226">
        <v>10.99</v>
      </c>
      <c r="I451" s="227"/>
      <c r="J451" s="227"/>
      <c r="K451" s="228">
        <f>ROUND(P451*H451,2)</f>
        <v>0</v>
      </c>
      <c r="L451" s="229"/>
      <c r="M451" s="45"/>
      <c r="N451" s="230" t="s">
        <v>1</v>
      </c>
      <c r="O451" s="231" t="s">
        <v>39</v>
      </c>
      <c r="P451" s="232">
        <f>I451+J451</f>
        <v>0</v>
      </c>
      <c r="Q451" s="232">
        <f>ROUND(I451*H451,2)</f>
        <v>0</v>
      </c>
      <c r="R451" s="232">
        <f>ROUND(J451*H451,2)</f>
        <v>0</v>
      </c>
      <c r="S451" s="92"/>
      <c r="T451" s="233">
        <f>S451*H451</f>
        <v>0</v>
      </c>
      <c r="U451" s="233">
        <v>0</v>
      </c>
      <c r="V451" s="233">
        <f>U451*H451</f>
        <v>0</v>
      </c>
      <c r="W451" s="233">
        <v>0</v>
      </c>
      <c r="X451" s="233">
        <f>W451*H451</f>
        <v>0</v>
      </c>
      <c r="Y451" s="234" t="s">
        <v>1</v>
      </c>
      <c r="Z451" s="39"/>
      <c r="AA451" s="39"/>
      <c r="AB451" s="39"/>
      <c r="AC451" s="39"/>
      <c r="AD451" s="39"/>
      <c r="AE451" s="39"/>
      <c r="AR451" s="235" t="s">
        <v>181</v>
      </c>
      <c r="AT451" s="235" t="s">
        <v>177</v>
      </c>
      <c r="AU451" s="235" t="s">
        <v>102</v>
      </c>
      <c r="AY451" s="18" t="s">
        <v>175</v>
      </c>
      <c r="BE451" s="236">
        <f>IF(O451="základní",K451,0)</f>
        <v>0</v>
      </c>
      <c r="BF451" s="236">
        <f>IF(O451="snížená",K451,0)</f>
        <v>0</v>
      </c>
      <c r="BG451" s="236">
        <f>IF(O451="zákl. přenesená",K451,0)</f>
        <v>0</v>
      </c>
      <c r="BH451" s="236">
        <f>IF(O451="sníž. přenesená",K451,0)</f>
        <v>0</v>
      </c>
      <c r="BI451" s="236">
        <f>IF(O451="nulová",K451,0)</f>
        <v>0</v>
      </c>
      <c r="BJ451" s="18" t="s">
        <v>102</v>
      </c>
      <c r="BK451" s="236">
        <f>ROUND(P451*H451,2)</f>
        <v>0</v>
      </c>
      <c r="BL451" s="18" t="s">
        <v>181</v>
      </c>
      <c r="BM451" s="235" t="s">
        <v>537</v>
      </c>
    </row>
    <row r="452" s="2" customFormat="1">
      <c r="A452" s="39"/>
      <c r="B452" s="40"/>
      <c r="C452" s="41"/>
      <c r="D452" s="237" t="s">
        <v>182</v>
      </c>
      <c r="E452" s="41"/>
      <c r="F452" s="238" t="s">
        <v>538</v>
      </c>
      <c r="G452" s="41"/>
      <c r="H452" s="41"/>
      <c r="I452" s="239"/>
      <c r="J452" s="239"/>
      <c r="K452" s="41"/>
      <c r="L452" s="41"/>
      <c r="M452" s="45"/>
      <c r="N452" s="240"/>
      <c r="O452" s="241"/>
      <c r="P452" s="92"/>
      <c r="Q452" s="92"/>
      <c r="R452" s="92"/>
      <c r="S452" s="92"/>
      <c r="T452" s="92"/>
      <c r="U452" s="92"/>
      <c r="V452" s="92"/>
      <c r="W452" s="92"/>
      <c r="X452" s="92"/>
      <c r="Y452" s="93"/>
      <c r="Z452" s="39"/>
      <c r="AA452" s="39"/>
      <c r="AB452" s="39"/>
      <c r="AC452" s="39"/>
      <c r="AD452" s="39"/>
      <c r="AE452" s="39"/>
      <c r="AT452" s="18" t="s">
        <v>182</v>
      </c>
      <c r="AU452" s="18" t="s">
        <v>102</v>
      </c>
    </row>
    <row r="453" s="13" customFormat="1">
      <c r="A453" s="13"/>
      <c r="B453" s="242"/>
      <c r="C453" s="243"/>
      <c r="D453" s="237" t="s">
        <v>184</v>
      </c>
      <c r="E453" s="244" t="s">
        <v>1</v>
      </c>
      <c r="F453" s="245" t="s">
        <v>193</v>
      </c>
      <c r="G453" s="243"/>
      <c r="H453" s="244" t="s">
        <v>1</v>
      </c>
      <c r="I453" s="246"/>
      <c r="J453" s="246"/>
      <c r="K453" s="243"/>
      <c r="L453" s="243"/>
      <c r="M453" s="247"/>
      <c r="N453" s="248"/>
      <c r="O453" s="249"/>
      <c r="P453" s="249"/>
      <c r="Q453" s="249"/>
      <c r="R453" s="249"/>
      <c r="S453" s="249"/>
      <c r="T453" s="249"/>
      <c r="U453" s="249"/>
      <c r="V453" s="249"/>
      <c r="W453" s="249"/>
      <c r="X453" s="249"/>
      <c r="Y453" s="250"/>
      <c r="Z453" s="13"/>
      <c r="AA453" s="13"/>
      <c r="AB453" s="13"/>
      <c r="AC453" s="13"/>
      <c r="AD453" s="13"/>
      <c r="AE453" s="13"/>
      <c r="AT453" s="251" t="s">
        <v>184</v>
      </c>
      <c r="AU453" s="251" t="s">
        <v>102</v>
      </c>
      <c r="AV453" s="13" t="s">
        <v>82</v>
      </c>
      <c r="AW453" s="13" t="s">
        <v>5</v>
      </c>
      <c r="AX453" s="13" t="s">
        <v>75</v>
      </c>
      <c r="AY453" s="251" t="s">
        <v>175</v>
      </c>
    </row>
    <row r="454" s="13" customFormat="1">
      <c r="A454" s="13"/>
      <c r="B454" s="242"/>
      <c r="C454" s="243"/>
      <c r="D454" s="237" t="s">
        <v>184</v>
      </c>
      <c r="E454" s="244" t="s">
        <v>1</v>
      </c>
      <c r="F454" s="245" t="s">
        <v>372</v>
      </c>
      <c r="G454" s="243"/>
      <c r="H454" s="244" t="s">
        <v>1</v>
      </c>
      <c r="I454" s="246"/>
      <c r="J454" s="246"/>
      <c r="K454" s="243"/>
      <c r="L454" s="243"/>
      <c r="M454" s="247"/>
      <c r="N454" s="248"/>
      <c r="O454" s="249"/>
      <c r="P454" s="249"/>
      <c r="Q454" s="249"/>
      <c r="R454" s="249"/>
      <c r="S454" s="249"/>
      <c r="T454" s="249"/>
      <c r="U454" s="249"/>
      <c r="V454" s="249"/>
      <c r="W454" s="249"/>
      <c r="X454" s="249"/>
      <c r="Y454" s="250"/>
      <c r="Z454" s="13"/>
      <c r="AA454" s="13"/>
      <c r="AB454" s="13"/>
      <c r="AC454" s="13"/>
      <c r="AD454" s="13"/>
      <c r="AE454" s="13"/>
      <c r="AT454" s="251" t="s">
        <v>184</v>
      </c>
      <c r="AU454" s="251" t="s">
        <v>102</v>
      </c>
      <c r="AV454" s="13" t="s">
        <v>82</v>
      </c>
      <c r="AW454" s="13" t="s">
        <v>5</v>
      </c>
      <c r="AX454" s="13" t="s">
        <v>75</v>
      </c>
      <c r="AY454" s="251" t="s">
        <v>175</v>
      </c>
    </row>
    <row r="455" s="14" customFormat="1">
      <c r="A455" s="14"/>
      <c r="B455" s="252"/>
      <c r="C455" s="253"/>
      <c r="D455" s="237" t="s">
        <v>184</v>
      </c>
      <c r="E455" s="254" t="s">
        <v>1</v>
      </c>
      <c r="F455" s="255" t="s">
        <v>525</v>
      </c>
      <c r="G455" s="253"/>
      <c r="H455" s="256">
        <v>3.7599999999999998</v>
      </c>
      <c r="I455" s="257"/>
      <c r="J455" s="257"/>
      <c r="K455" s="253"/>
      <c r="L455" s="253"/>
      <c r="M455" s="258"/>
      <c r="N455" s="259"/>
      <c r="O455" s="260"/>
      <c r="P455" s="260"/>
      <c r="Q455" s="260"/>
      <c r="R455" s="260"/>
      <c r="S455" s="260"/>
      <c r="T455" s="260"/>
      <c r="U455" s="260"/>
      <c r="V455" s="260"/>
      <c r="W455" s="260"/>
      <c r="X455" s="260"/>
      <c r="Y455" s="261"/>
      <c r="Z455" s="14"/>
      <c r="AA455" s="14"/>
      <c r="AB455" s="14"/>
      <c r="AC455" s="14"/>
      <c r="AD455" s="14"/>
      <c r="AE455" s="14"/>
      <c r="AT455" s="262" t="s">
        <v>184</v>
      </c>
      <c r="AU455" s="262" t="s">
        <v>102</v>
      </c>
      <c r="AV455" s="14" t="s">
        <v>102</v>
      </c>
      <c r="AW455" s="14" t="s">
        <v>5</v>
      </c>
      <c r="AX455" s="14" t="s">
        <v>75</v>
      </c>
      <c r="AY455" s="262" t="s">
        <v>175</v>
      </c>
    </row>
    <row r="456" s="13" customFormat="1">
      <c r="A456" s="13"/>
      <c r="B456" s="242"/>
      <c r="C456" s="243"/>
      <c r="D456" s="237" t="s">
        <v>184</v>
      </c>
      <c r="E456" s="244" t="s">
        <v>1</v>
      </c>
      <c r="F456" s="245" t="s">
        <v>286</v>
      </c>
      <c r="G456" s="243"/>
      <c r="H456" s="244" t="s">
        <v>1</v>
      </c>
      <c r="I456" s="246"/>
      <c r="J456" s="246"/>
      <c r="K456" s="243"/>
      <c r="L456" s="243"/>
      <c r="M456" s="247"/>
      <c r="N456" s="248"/>
      <c r="O456" s="249"/>
      <c r="P456" s="249"/>
      <c r="Q456" s="249"/>
      <c r="R456" s="249"/>
      <c r="S456" s="249"/>
      <c r="T456" s="249"/>
      <c r="U456" s="249"/>
      <c r="V456" s="249"/>
      <c r="W456" s="249"/>
      <c r="X456" s="249"/>
      <c r="Y456" s="250"/>
      <c r="Z456" s="13"/>
      <c r="AA456" s="13"/>
      <c r="AB456" s="13"/>
      <c r="AC456" s="13"/>
      <c r="AD456" s="13"/>
      <c r="AE456" s="13"/>
      <c r="AT456" s="251" t="s">
        <v>184</v>
      </c>
      <c r="AU456" s="251" t="s">
        <v>102</v>
      </c>
      <c r="AV456" s="13" t="s">
        <v>82</v>
      </c>
      <c r="AW456" s="13" t="s">
        <v>5</v>
      </c>
      <c r="AX456" s="13" t="s">
        <v>75</v>
      </c>
      <c r="AY456" s="251" t="s">
        <v>175</v>
      </c>
    </row>
    <row r="457" s="14" customFormat="1">
      <c r="A457" s="14"/>
      <c r="B457" s="252"/>
      <c r="C457" s="253"/>
      <c r="D457" s="237" t="s">
        <v>184</v>
      </c>
      <c r="E457" s="254" t="s">
        <v>1</v>
      </c>
      <c r="F457" s="255" t="s">
        <v>526</v>
      </c>
      <c r="G457" s="253"/>
      <c r="H457" s="256">
        <v>3.52</v>
      </c>
      <c r="I457" s="257"/>
      <c r="J457" s="257"/>
      <c r="K457" s="253"/>
      <c r="L457" s="253"/>
      <c r="M457" s="258"/>
      <c r="N457" s="259"/>
      <c r="O457" s="260"/>
      <c r="P457" s="260"/>
      <c r="Q457" s="260"/>
      <c r="R457" s="260"/>
      <c r="S457" s="260"/>
      <c r="T457" s="260"/>
      <c r="U457" s="260"/>
      <c r="V457" s="260"/>
      <c r="W457" s="260"/>
      <c r="X457" s="260"/>
      <c r="Y457" s="261"/>
      <c r="Z457" s="14"/>
      <c r="AA457" s="14"/>
      <c r="AB457" s="14"/>
      <c r="AC457" s="14"/>
      <c r="AD457" s="14"/>
      <c r="AE457" s="14"/>
      <c r="AT457" s="262" t="s">
        <v>184</v>
      </c>
      <c r="AU457" s="262" t="s">
        <v>102</v>
      </c>
      <c r="AV457" s="14" t="s">
        <v>102</v>
      </c>
      <c r="AW457" s="14" t="s">
        <v>5</v>
      </c>
      <c r="AX457" s="14" t="s">
        <v>75</v>
      </c>
      <c r="AY457" s="262" t="s">
        <v>175</v>
      </c>
    </row>
    <row r="458" s="13" customFormat="1">
      <c r="A458" s="13"/>
      <c r="B458" s="242"/>
      <c r="C458" s="243"/>
      <c r="D458" s="237" t="s">
        <v>184</v>
      </c>
      <c r="E458" s="244" t="s">
        <v>1</v>
      </c>
      <c r="F458" s="245" t="s">
        <v>290</v>
      </c>
      <c r="G458" s="243"/>
      <c r="H458" s="244" t="s">
        <v>1</v>
      </c>
      <c r="I458" s="246"/>
      <c r="J458" s="246"/>
      <c r="K458" s="243"/>
      <c r="L458" s="243"/>
      <c r="M458" s="247"/>
      <c r="N458" s="248"/>
      <c r="O458" s="249"/>
      <c r="P458" s="249"/>
      <c r="Q458" s="249"/>
      <c r="R458" s="249"/>
      <c r="S458" s="249"/>
      <c r="T458" s="249"/>
      <c r="U458" s="249"/>
      <c r="V458" s="249"/>
      <c r="W458" s="249"/>
      <c r="X458" s="249"/>
      <c r="Y458" s="250"/>
      <c r="Z458" s="13"/>
      <c r="AA458" s="13"/>
      <c r="AB458" s="13"/>
      <c r="AC458" s="13"/>
      <c r="AD458" s="13"/>
      <c r="AE458" s="13"/>
      <c r="AT458" s="251" t="s">
        <v>184</v>
      </c>
      <c r="AU458" s="251" t="s">
        <v>102</v>
      </c>
      <c r="AV458" s="13" t="s">
        <v>82</v>
      </c>
      <c r="AW458" s="13" t="s">
        <v>5</v>
      </c>
      <c r="AX458" s="13" t="s">
        <v>75</v>
      </c>
      <c r="AY458" s="251" t="s">
        <v>175</v>
      </c>
    </row>
    <row r="459" s="14" customFormat="1">
      <c r="A459" s="14"/>
      <c r="B459" s="252"/>
      <c r="C459" s="253"/>
      <c r="D459" s="237" t="s">
        <v>184</v>
      </c>
      <c r="E459" s="254" t="s">
        <v>1</v>
      </c>
      <c r="F459" s="255" t="s">
        <v>527</v>
      </c>
      <c r="G459" s="253"/>
      <c r="H459" s="256">
        <v>3.71</v>
      </c>
      <c r="I459" s="257"/>
      <c r="J459" s="257"/>
      <c r="K459" s="253"/>
      <c r="L459" s="253"/>
      <c r="M459" s="258"/>
      <c r="N459" s="259"/>
      <c r="O459" s="260"/>
      <c r="P459" s="260"/>
      <c r="Q459" s="260"/>
      <c r="R459" s="260"/>
      <c r="S459" s="260"/>
      <c r="T459" s="260"/>
      <c r="U459" s="260"/>
      <c r="V459" s="260"/>
      <c r="W459" s="260"/>
      <c r="X459" s="260"/>
      <c r="Y459" s="261"/>
      <c r="Z459" s="14"/>
      <c r="AA459" s="14"/>
      <c r="AB459" s="14"/>
      <c r="AC459" s="14"/>
      <c r="AD459" s="14"/>
      <c r="AE459" s="14"/>
      <c r="AT459" s="262" t="s">
        <v>184</v>
      </c>
      <c r="AU459" s="262" t="s">
        <v>102</v>
      </c>
      <c r="AV459" s="14" t="s">
        <v>102</v>
      </c>
      <c r="AW459" s="14" t="s">
        <v>5</v>
      </c>
      <c r="AX459" s="14" t="s">
        <v>75</v>
      </c>
      <c r="AY459" s="262" t="s">
        <v>175</v>
      </c>
    </row>
    <row r="460" s="15" customFormat="1">
      <c r="A460" s="15"/>
      <c r="B460" s="263"/>
      <c r="C460" s="264"/>
      <c r="D460" s="237" t="s">
        <v>184</v>
      </c>
      <c r="E460" s="265" t="s">
        <v>1</v>
      </c>
      <c r="F460" s="266" t="s">
        <v>189</v>
      </c>
      <c r="G460" s="264"/>
      <c r="H460" s="267">
        <v>10.989999999999998</v>
      </c>
      <c r="I460" s="268"/>
      <c r="J460" s="268"/>
      <c r="K460" s="264"/>
      <c r="L460" s="264"/>
      <c r="M460" s="269"/>
      <c r="N460" s="270"/>
      <c r="O460" s="271"/>
      <c r="P460" s="271"/>
      <c r="Q460" s="271"/>
      <c r="R460" s="271"/>
      <c r="S460" s="271"/>
      <c r="T460" s="271"/>
      <c r="U460" s="271"/>
      <c r="V460" s="271"/>
      <c r="W460" s="271"/>
      <c r="X460" s="271"/>
      <c r="Y460" s="272"/>
      <c r="Z460" s="15"/>
      <c r="AA460" s="15"/>
      <c r="AB460" s="15"/>
      <c r="AC460" s="15"/>
      <c r="AD460" s="15"/>
      <c r="AE460" s="15"/>
      <c r="AT460" s="273" t="s">
        <v>184</v>
      </c>
      <c r="AU460" s="273" t="s">
        <v>102</v>
      </c>
      <c r="AV460" s="15" t="s">
        <v>181</v>
      </c>
      <c r="AW460" s="15" t="s">
        <v>5</v>
      </c>
      <c r="AX460" s="15" t="s">
        <v>82</v>
      </c>
      <c r="AY460" s="273" t="s">
        <v>175</v>
      </c>
    </row>
    <row r="461" s="2" customFormat="1" ht="55.5" customHeight="1">
      <c r="A461" s="39"/>
      <c r="B461" s="40"/>
      <c r="C461" s="222" t="s">
        <v>385</v>
      </c>
      <c r="D461" s="222" t="s">
        <v>177</v>
      </c>
      <c r="E461" s="223" t="s">
        <v>539</v>
      </c>
      <c r="F461" s="224" t="s">
        <v>540</v>
      </c>
      <c r="G461" s="225" t="s">
        <v>228</v>
      </c>
      <c r="H461" s="226">
        <v>150.25</v>
      </c>
      <c r="I461" s="227"/>
      <c r="J461" s="227"/>
      <c r="K461" s="228">
        <f>ROUND(P461*H461,2)</f>
        <v>0</v>
      </c>
      <c r="L461" s="229"/>
      <c r="M461" s="45"/>
      <c r="N461" s="230" t="s">
        <v>1</v>
      </c>
      <c r="O461" s="231" t="s">
        <v>39</v>
      </c>
      <c r="P461" s="232">
        <f>I461+J461</f>
        <v>0</v>
      </c>
      <c r="Q461" s="232">
        <f>ROUND(I461*H461,2)</f>
        <v>0</v>
      </c>
      <c r="R461" s="232">
        <f>ROUND(J461*H461,2)</f>
        <v>0</v>
      </c>
      <c r="S461" s="92"/>
      <c r="T461" s="233">
        <f>S461*H461</f>
        <v>0</v>
      </c>
      <c r="U461" s="233">
        <v>0</v>
      </c>
      <c r="V461" s="233">
        <f>U461*H461</f>
        <v>0</v>
      </c>
      <c r="W461" s="233">
        <v>0</v>
      </c>
      <c r="X461" s="233">
        <f>W461*H461</f>
        <v>0</v>
      </c>
      <c r="Y461" s="234" t="s">
        <v>1</v>
      </c>
      <c r="Z461" s="39"/>
      <c r="AA461" s="39"/>
      <c r="AB461" s="39"/>
      <c r="AC461" s="39"/>
      <c r="AD461" s="39"/>
      <c r="AE461" s="39"/>
      <c r="AR461" s="235" t="s">
        <v>181</v>
      </c>
      <c r="AT461" s="235" t="s">
        <v>177</v>
      </c>
      <c r="AU461" s="235" t="s">
        <v>102</v>
      </c>
      <c r="AY461" s="18" t="s">
        <v>175</v>
      </c>
      <c r="BE461" s="236">
        <f>IF(O461="základní",K461,0)</f>
        <v>0</v>
      </c>
      <c r="BF461" s="236">
        <f>IF(O461="snížená",K461,0)</f>
        <v>0</v>
      </c>
      <c r="BG461" s="236">
        <f>IF(O461="zákl. přenesená",K461,0)</f>
        <v>0</v>
      </c>
      <c r="BH461" s="236">
        <f>IF(O461="sníž. přenesená",K461,0)</f>
        <v>0</v>
      </c>
      <c r="BI461" s="236">
        <f>IF(O461="nulová",K461,0)</f>
        <v>0</v>
      </c>
      <c r="BJ461" s="18" t="s">
        <v>102</v>
      </c>
      <c r="BK461" s="236">
        <f>ROUND(P461*H461,2)</f>
        <v>0</v>
      </c>
      <c r="BL461" s="18" t="s">
        <v>181</v>
      </c>
      <c r="BM461" s="235" t="s">
        <v>541</v>
      </c>
    </row>
    <row r="462" s="2" customFormat="1">
      <c r="A462" s="39"/>
      <c r="B462" s="40"/>
      <c r="C462" s="41"/>
      <c r="D462" s="237" t="s">
        <v>182</v>
      </c>
      <c r="E462" s="41"/>
      <c r="F462" s="238" t="s">
        <v>538</v>
      </c>
      <c r="G462" s="41"/>
      <c r="H462" s="41"/>
      <c r="I462" s="239"/>
      <c r="J462" s="239"/>
      <c r="K462" s="41"/>
      <c r="L462" s="41"/>
      <c r="M462" s="45"/>
      <c r="N462" s="240"/>
      <c r="O462" s="241"/>
      <c r="P462" s="92"/>
      <c r="Q462" s="92"/>
      <c r="R462" s="92"/>
      <c r="S462" s="92"/>
      <c r="T462" s="92"/>
      <c r="U462" s="92"/>
      <c r="V462" s="92"/>
      <c r="W462" s="92"/>
      <c r="X462" s="92"/>
      <c r="Y462" s="93"/>
      <c r="Z462" s="39"/>
      <c r="AA462" s="39"/>
      <c r="AB462" s="39"/>
      <c r="AC462" s="39"/>
      <c r="AD462" s="39"/>
      <c r="AE462" s="39"/>
      <c r="AT462" s="18" t="s">
        <v>182</v>
      </c>
      <c r="AU462" s="18" t="s">
        <v>102</v>
      </c>
    </row>
    <row r="463" s="13" customFormat="1">
      <c r="A463" s="13"/>
      <c r="B463" s="242"/>
      <c r="C463" s="243"/>
      <c r="D463" s="237" t="s">
        <v>184</v>
      </c>
      <c r="E463" s="244" t="s">
        <v>1</v>
      </c>
      <c r="F463" s="245" t="s">
        <v>193</v>
      </c>
      <c r="G463" s="243"/>
      <c r="H463" s="244" t="s">
        <v>1</v>
      </c>
      <c r="I463" s="246"/>
      <c r="J463" s="246"/>
      <c r="K463" s="243"/>
      <c r="L463" s="243"/>
      <c r="M463" s="247"/>
      <c r="N463" s="248"/>
      <c r="O463" s="249"/>
      <c r="P463" s="249"/>
      <c r="Q463" s="249"/>
      <c r="R463" s="249"/>
      <c r="S463" s="249"/>
      <c r="T463" s="249"/>
      <c r="U463" s="249"/>
      <c r="V463" s="249"/>
      <c r="W463" s="249"/>
      <c r="X463" s="249"/>
      <c r="Y463" s="250"/>
      <c r="Z463" s="13"/>
      <c r="AA463" s="13"/>
      <c r="AB463" s="13"/>
      <c r="AC463" s="13"/>
      <c r="AD463" s="13"/>
      <c r="AE463" s="13"/>
      <c r="AT463" s="251" t="s">
        <v>184</v>
      </c>
      <c r="AU463" s="251" t="s">
        <v>102</v>
      </c>
      <c r="AV463" s="13" t="s">
        <v>82</v>
      </c>
      <c r="AW463" s="13" t="s">
        <v>5</v>
      </c>
      <c r="AX463" s="13" t="s">
        <v>75</v>
      </c>
      <c r="AY463" s="251" t="s">
        <v>175</v>
      </c>
    </row>
    <row r="464" s="13" customFormat="1">
      <c r="A464" s="13"/>
      <c r="B464" s="242"/>
      <c r="C464" s="243"/>
      <c r="D464" s="237" t="s">
        <v>184</v>
      </c>
      <c r="E464" s="244" t="s">
        <v>1</v>
      </c>
      <c r="F464" s="245" t="s">
        <v>372</v>
      </c>
      <c r="G464" s="243"/>
      <c r="H464" s="244" t="s">
        <v>1</v>
      </c>
      <c r="I464" s="246"/>
      <c r="J464" s="246"/>
      <c r="K464" s="243"/>
      <c r="L464" s="243"/>
      <c r="M464" s="247"/>
      <c r="N464" s="248"/>
      <c r="O464" s="249"/>
      <c r="P464" s="249"/>
      <c r="Q464" s="249"/>
      <c r="R464" s="249"/>
      <c r="S464" s="249"/>
      <c r="T464" s="249"/>
      <c r="U464" s="249"/>
      <c r="V464" s="249"/>
      <c r="W464" s="249"/>
      <c r="X464" s="249"/>
      <c r="Y464" s="250"/>
      <c r="Z464" s="13"/>
      <c r="AA464" s="13"/>
      <c r="AB464" s="13"/>
      <c r="AC464" s="13"/>
      <c r="AD464" s="13"/>
      <c r="AE464" s="13"/>
      <c r="AT464" s="251" t="s">
        <v>184</v>
      </c>
      <c r="AU464" s="251" t="s">
        <v>102</v>
      </c>
      <c r="AV464" s="13" t="s">
        <v>82</v>
      </c>
      <c r="AW464" s="13" t="s">
        <v>5</v>
      </c>
      <c r="AX464" s="13" t="s">
        <v>75</v>
      </c>
      <c r="AY464" s="251" t="s">
        <v>175</v>
      </c>
    </row>
    <row r="465" s="14" customFormat="1">
      <c r="A465" s="14"/>
      <c r="B465" s="252"/>
      <c r="C465" s="253"/>
      <c r="D465" s="237" t="s">
        <v>184</v>
      </c>
      <c r="E465" s="254" t="s">
        <v>1</v>
      </c>
      <c r="F465" s="255" t="s">
        <v>524</v>
      </c>
      <c r="G465" s="253"/>
      <c r="H465" s="256">
        <v>150.25</v>
      </c>
      <c r="I465" s="257"/>
      <c r="J465" s="257"/>
      <c r="K465" s="253"/>
      <c r="L465" s="253"/>
      <c r="M465" s="258"/>
      <c r="N465" s="259"/>
      <c r="O465" s="260"/>
      <c r="P465" s="260"/>
      <c r="Q465" s="260"/>
      <c r="R465" s="260"/>
      <c r="S465" s="260"/>
      <c r="T465" s="260"/>
      <c r="U465" s="260"/>
      <c r="V465" s="260"/>
      <c r="W465" s="260"/>
      <c r="X465" s="260"/>
      <c r="Y465" s="261"/>
      <c r="Z465" s="14"/>
      <c r="AA465" s="14"/>
      <c r="AB465" s="14"/>
      <c r="AC465" s="14"/>
      <c r="AD465" s="14"/>
      <c r="AE465" s="14"/>
      <c r="AT465" s="262" t="s">
        <v>184</v>
      </c>
      <c r="AU465" s="262" t="s">
        <v>102</v>
      </c>
      <c r="AV465" s="14" t="s">
        <v>102</v>
      </c>
      <c r="AW465" s="14" t="s">
        <v>5</v>
      </c>
      <c r="AX465" s="14" t="s">
        <v>75</v>
      </c>
      <c r="AY465" s="262" t="s">
        <v>175</v>
      </c>
    </row>
    <row r="466" s="15" customFormat="1">
      <c r="A466" s="15"/>
      <c r="B466" s="263"/>
      <c r="C466" s="264"/>
      <c r="D466" s="237" t="s">
        <v>184</v>
      </c>
      <c r="E466" s="265" t="s">
        <v>1</v>
      </c>
      <c r="F466" s="266" t="s">
        <v>189</v>
      </c>
      <c r="G466" s="264"/>
      <c r="H466" s="267">
        <v>150.25</v>
      </c>
      <c r="I466" s="268"/>
      <c r="J466" s="268"/>
      <c r="K466" s="264"/>
      <c r="L466" s="264"/>
      <c r="M466" s="269"/>
      <c r="N466" s="270"/>
      <c r="O466" s="271"/>
      <c r="P466" s="271"/>
      <c r="Q466" s="271"/>
      <c r="R466" s="271"/>
      <c r="S466" s="271"/>
      <c r="T466" s="271"/>
      <c r="U466" s="271"/>
      <c r="V466" s="271"/>
      <c r="W466" s="271"/>
      <c r="X466" s="271"/>
      <c r="Y466" s="272"/>
      <c r="Z466" s="15"/>
      <c r="AA466" s="15"/>
      <c r="AB466" s="15"/>
      <c r="AC466" s="15"/>
      <c r="AD466" s="15"/>
      <c r="AE466" s="15"/>
      <c r="AT466" s="273" t="s">
        <v>184</v>
      </c>
      <c r="AU466" s="273" t="s">
        <v>102</v>
      </c>
      <c r="AV466" s="15" t="s">
        <v>181</v>
      </c>
      <c r="AW466" s="15" t="s">
        <v>5</v>
      </c>
      <c r="AX466" s="15" t="s">
        <v>82</v>
      </c>
      <c r="AY466" s="273" t="s">
        <v>175</v>
      </c>
    </row>
    <row r="467" s="2" customFormat="1" ht="55.5" customHeight="1">
      <c r="A467" s="39"/>
      <c r="B467" s="40"/>
      <c r="C467" s="222" t="s">
        <v>542</v>
      </c>
      <c r="D467" s="222" t="s">
        <v>177</v>
      </c>
      <c r="E467" s="223" t="s">
        <v>543</v>
      </c>
      <c r="F467" s="224" t="s">
        <v>544</v>
      </c>
      <c r="G467" s="225" t="s">
        <v>228</v>
      </c>
      <c r="H467" s="226">
        <v>27.620000000000001</v>
      </c>
      <c r="I467" s="227"/>
      <c r="J467" s="227"/>
      <c r="K467" s="228">
        <f>ROUND(P467*H467,2)</f>
        <v>0</v>
      </c>
      <c r="L467" s="229"/>
      <c r="M467" s="45"/>
      <c r="N467" s="230" t="s">
        <v>1</v>
      </c>
      <c r="O467" s="231" t="s">
        <v>39</v>
      </c>
      <c r="P467" s="232">
        <f>I467+J467</f>
        <v>0</v>
      </c>
      <c r="Q467" s="232">
        <f>ROUND(I467*H467,2)</f>
        <v>0</v>
      </c>
      <c r="R467" s="232">
        <f>ROUND(J467*H467,2)</f>
        <v>0</v>
      </c>
      <c r="S467" s="92"/>
      <c r="T467" s="233">
        <f>S467*H467</f>
        <v>0</v>
      </c>
      <c r="U467" s="233">
        <v>0</v>
      </c>
      <c r="V467" s="233">
        <f>U467*H467</f>
        <v>0</v>
      </c>
      <c r="W467" s="233">
        <v>0</v>
      </c>
      <c r="X467" s="233">
        <f>W467*H467</f>
        <v>0</v>
      </c>
      <c r="Y467" s="234" t="s">
        <v>1</v>
      </c>
      <c r="Z467" s="39"/>
      <c r="AA467" s="39"/>
      <c r="AB467" s="39"/>
      <c r="AC467" s="39"/>
      <c r="AD467" s="39"/>
      <c r="AE467" s="39"/>
      <c r="AR467" s="235" t="s">
        <v>181</v>
      </c>
      <c r="AT467" s="235" t="s">
        <v>177</v>
      </c>
      <c r="AU467" s="235" t="s">
        <v>102</v>
      </c>
      <c r="AY467" s="18" t="s">
        <v>175</v>
      </c>
      <c r="BE467" s="236">
        <f>IF(O467="základní",K467,0)</f>
        <v>0</v>
      </c>
      <c r="BF467" s="236">
        <f>IF(O467="snížená",K467,0)</f>
        <v>0</v>
      </c>
      <c r="BG467" s="236">
        <f>IF(O467="zákl. přenesená",K467,0)</f>
        <v>0</v>
      </c>
      <c r="BH467" s="236">
        <f>IF(O467="sníž. přenesená",K467,0)</f>
        <v>0</v>
      </c>
      <c r="BI467" s="236">
        <f>IF(O467="nulová",K467,0)</f>
        <v>0</v>
      </c>
      <c r="BJ467" s="18" t="s">
        <v>102</v>
      </c>
      <c r="BK467" s="236">
        <f>ROUND(P467*H467,2)</f>
        <v>0</v>
      </c>
      <c r="BL467" s="18" t="s">
        <v>181</v>
      </c>
      <c r="BM467" s="235" t="s">
        <v>545</v>
      </c>
    </row>
    <row r="468" s="2" customFormat="1">
      <c r="A468" s="39"/>
      <c r="B468" s="40"/>
      <c r="C468" s="41"/>
      <c r="D468" s="237" t="s">
        <v>182</v>
      </c>
      <c r="E468" s="41"/>
      <c r="F468" s="238" t="s">
        <v>538</v>
      </c>
      <c r="G468" s="41"/>
      <c r="H468" s="41"/>
      <c r="I468" s="239"/>
      <c r="J468" s="239"/>
      <c r="K468" s="41"/>
      <c r="L468" s="41"/>
      <c r="M468" s="45"/>
      <c r="N468" s="240"/>
      <c r="O468" s="241"/>
      <c r="P468" s="92"/>
      <c r="Q468" s="92"/>
      <c r="R468" s="92"/>
      <c r="S468" s="92"/>
      <c r="T468" s="92"/>
      <c r="U468" s="92"/>
      <c r="V468" s="92"/>
      <c r="W468" s="92"/>
      <c r="X468" s="92"/>
      <c r="Y468" s="93"/>
      <c r="Z468" s="39"/>
      <c r="AA468" s="39"/>
      <c r="AB468" s="39"/>
      <c r="AC468" s="39"/>
      <c r="AD468" s="39"/>
      <c r="AE468" s="39"/>
      <c r="AT468" s="18" t="s">
        <v>182</v>
      </c>
      <c r="AU468" s="18" t="s">
        <v>102</v>
      </c>
    </row>
    <row r="469" s="13" customFormat="1">
      <c r="A469" s="13"/>
      <c r="B469" s="242"/>
      <c r="C469" s="243"/>
      <c r="D469" s="237" t="s">
        <v>184</v>
      </c>
      <c r="E469" s="244" t="s">
        <v>1</v>
      </c>
      <c r="F469" s="245" t="s">
        <v>193</v>
      </c>
      <c r="G469" s="243"/>
      <c r="H469" s="244" t="s">
        <v>1</v>
      </c>
      <c r="I469" s="246"/>
      <c r="J469" s="246"/>
      <c r="K469" s="243"/>
      <c r="L469" s="243"/>
      <c r="M469" s="247"/>
      <c r="N469" s="248"/>
      <c r="O469" s="249"/>
      <c r="P469" s="249"/>
      <c r="Q469" s="249"/>
      <c r="R469" s="249"/>
      <c r="S469" s="249"/>
      <c r="T469" s="249"/>
      <c r="U469" s="249"/>
      <c r="V469" s="249"/>
      <c r="W469" s="249"/>
      <c r="X469" s="249"/>
      <c r="Y469" s="250"/>
      <c r="Z469" s="13"/>
      <c r="AA469" s="13"/>
      <c r="AB469" s="13"/>
      <c r="AC469" s="13"/>
      <c r="AD469" s="13"/>
      <c r="AE469" s="13"/>
      <c r="AT469" s="251" t="s">
        <v>184</v>
      </c>
      <c r="AU469" s="251" t="s">
        <v>102</v>
      </c>
      <c r="AV469" s="13" t="s">
        <v>82</v>
      </c>
      <c r="AW469" s="13" t="s">
        <v>5</v>
      </c>
      <c r="AX469" s="13" t="s">
        <v>75</v>
      </c>
      <c r="AY469" s="251" t="s">
        <v>175</v>
      </c>
    </row>
    <row r="470" s="13" customFormat="1">
      <c r="A470" s="13"/>
      <c r="B470" s="242"/>
      <c r="C470" s="243"/>
      <c r="D470" s="237" t="s">
        <v>184</v>
      </c>
      <c r="E470" s="244" t="s">
        <v>1</v>
      </c>
      <c r="F470" s="245" t="s">
        <v>372</v>
      </c>
      <c r="G470" s="243"/>
      <c r="H470" s="244" t="s">
        <v>1</v>
      </c>
      <c r="I470" s="246"/>
      <c r="J470" s="246"/>
      <c r="K470" s="243"/>
      <c r="L470" s="243"/>
      <c r="M470" s="247"/>
      <c r="N470" s="248"/>
      <c r="O470" s="249"/>
      <c r="P470" s="249"/>
      <c r="Q470" s="249"/>
      <c r="R470" s="249"/>
      <c r="S470" s="249"/>
      <c r="T470" s="249"/>
      <c r="U470" s="249"/>
      <c r="V470" s="249"/>
      <c r="W470" s="249"/>
      <c r="X470" s="249"/>
      <c r="Y470" s="250"/>
      <c r="Z470" s="13"/>
      <c r="AA470" s="13"/>
      <c r="AB470" s="13"/>
      <c r="AC470" s="13"/>
      <c r="AD470" s="13"/>
      <c r="AE470" s="13"/>
      <c r="AT470" s="251" t="s">
        <v>184</v>
      </c>
      <c r="AU470" s="251" t="s">
        <v>102</v>
      </c>
      <c r="AV470" s="13" t="s">
        <v>82</v>
      </c>
      <c r="AW470" s="13" t="s">
        <v>5</v>
      </c>
      <c r="AX470" s="13" t="s">
        <v>75</v>
      </c>
      <c r="AY470" s="251" t="s">
        <v>175</v>
      </c>
    </row>
    <row r="471" s="14" customFormat="1">
      <c r="A471" s="14"/>
      <c r="B471" s="252"/>
      <c r="C471" s="253"/>
      <c r="D471" s="237" t="s">
        <v>184</v>
      </c>
      <c r="E471" s="254" t="s">
        <v>1</v>
      </c>
      <c r="F471" s="255" t="s">
        <v>525</v>
      </c>
      <c r="G471" s="253"/>
      <c r="H471" s="256">
        <v>3.7599999999999998</v>
      </c>
      <c r="I471" s="257"/>
      <c r="J471" s="257"/>
      <c r="K471" s="253"/>
      <c r="L471" s="253"/>
      <c r="M471" s="258"/>
      <c r="N471" s="259"/>
      <c r="O471" s="260"/>
      <c r="P471" s="260"/>
      <c r="Q471" s="260"/>
      <c r="R471" s="260"/>
      <c r="S471" s="260"/>
      <c r="T471" s="260"/>
      <c r="U471" s="260"/>
      <c r="V471" s="260"/>
      <c r="W471" s="260"/>
      <c r="X471" s="260"/>
      <c r="Y471" s="261"/>
      <c r="Z471" s="14"/>
      <c r="AA471" s="14"/>
      <c r="AB471" s="14"/>
      <c r="AC471" s="14"/>
      <c r="AD471" s="14"/>
      <c r="AE471" s="14"/>
      <c r="AT471" s="262" t="s">
        <v>184</v>
      </c>
      <c r="AU471" s="262" t="s">
        <v>102</v>
      </c>
      <c r="AV471" s="14" t="s">
        <v>102</v>
      </c>
      <c r="AW471" s="14" t="s">
        <v>5</v>
      </c>
      <c r="AX471" s="14" t="s">
        <v>75</v>
      </c>
      <c r="AY471" s="262" t="s">
        <v>175</v>
      </c>
    </row>
    <row r="472" s="13" customFormat="1">
      <c r="A472" s="13"/>
      <c r="B472" s="242"/>
      <c r="C472" s="243"/>
      <c r="D472" s="237" t="s">
        <v>184</v>
      </c>
      <c r="E472" s="244" t="s">
        <v>1</v>
      </c>
      <c r="F472" s="245" t="s">
        <v>286</v>
      </c>
      <c r="G472" s="243"/>
      <c r="H472" s="244" t="s">
        <v>1</v>
      </c>
      <c r="I472" s="246"/>
      <c r="J472" s="246"/>
      <c r="K472" s="243"/>
      <c r="L472" s="243"/>
      <c r="M472" s="247"/>
      <c r="N472" s="248"/>
      <c r="O472" s="249"/>
      <c r="P472" s="249"/>
      <c r="Q472" s="249"/>
      <c r="R472" s="249"/>
      <c r="S472" s="249"/>
      <c r="T472" s="249"/>
      <c r="U472" s="249"/>
      <c r="V472" s="249"/>
      <c r="W472" s="249"/>
      <c r="X472" s="249"/>
      <c r="Y472" s="250"/>
      <c r="Z472" s="13"/>
      <c r="AA472" s="13"/>
      <c r="AB472" s="13"/>
      <c r="AC472" s="13"/>
      <c r="AD472" s="13"/>
      <c r="AE472" s="13"/>
      <c r="AT472" s="251" t="s">
        <v>184</v>
      </c>
      <c r="AU472" s="251" t="s">
        <v>102</v>
      </c>
      <c r="AV472" s="13" t="s">
        <v>82</v>
      </c>
      <c r="AW472" s="13" t="s">
        <v>5</v>
      </c>
      <c r="AX472" s="13" t="s">
        <v>75</v>
      </c>
      <c r="AY472" s="251" t="s">
        <v>175</v>
      </c>
    </row>
    <row r="473" s="14" customFormat="1">
      <c r="A473" s="14"/>
      <c r="B473" s="252"/>
      <c r="C473" s="253"/>
      <c r="D473" s="237" t="s">
        <v>184</v>
      </c>
      <c r="E473" s="254" t="s">
        <v>1</v>
      </c>
      <c r="F473" s="255" t="s">
        <v>531</v>
      </c>
      <c r="G473" s="253"/>
      <c r="H473" s="256">
        <v>7.96</v>
      </c>
      <c r="I473" s="257"/>
      <c r="J473" s="257"/>
      <c r="K473" s="253"/>
      <c r="L473" s="253"/>
      <c r="M473" s="258"/>
      <c r="N473" s="259"/>
      <c r="O473" s="260"/>
      <c r="P473" s="260"/>
      <c r="Q473" s="260"/>
      <c r="R473" s="260"/>
      <c r="S473" s="260"/>
      <c r="T473" s="260"/>
      <c r="U473" s="260"/>
      <c r="V473" s="260"/>
      <c r="W473" s="260"/>
      <c r="X473" s="260"/>
      <c r="Y473" s="261"/>
      <c r="Z473" s="14"/>
      <c r="AA473" s="14"/>
      <c r="AB473" s="14"/>
      <c r="AC473" s="14"/>
      <c r="AD473" s="14"/>
      <c r="AE473" s="14"/>
      <c r="AT473" s="262" t="s">
        <v>184</v>
      </c>
      <c r="AU473" s="262" t="s">
        <v>102</v>
      </c>
      <c r="AV473" s="14" t="s">
        <v>102</v>
      </c>
      <c r="AW473" s="14" t="s">
        <v>5</v>
      </c>
      <c r="AX473" s="14" t="s">
        <v>75</v>
      </c>
      <c r="AY473" s="262" t="s">
        <v>175</v>
      </c>
    </row>
    <row r="474" s="13" customFormat="1">
      <c r="A474" s="13"/>
      <c r="B474" s="242"/>
      <c r="C474" s="243"/>
      <c r="D474" s="237" t="s">
        <v>184</v>
      </c>
      <c r="E474" s="244" t="s">
        <v>1</v>
      </c>
      <c r="F474" s="245" t="s">
        <v>290</v>
      </c>
      <c r="G474" s="243"/>
      <c r="H474" s="244" t="s">
        <v>1</v>
      </c>
      <c r="I474" s="246"/>
      <c r="J474" s="246"/>
      <c r="K474" s="243"/>
      <c r="L474" s="243"/>
      <c r="M474" s="247"/>
      <c r="N474" s="248"/>
      <c r="O474" s="249"/>
      <c r="P474" s="249"/>
      <c r="Q474" s="249"/>
      <c r="R474" s="249"/>
      <c r="S474" s="249"/>
      <c r="T474" s="249"/>
      <c r="U474" s="249"/>
      <c r="V474" s="249"/>
      <c r="W474" s="249"/>
      <c r="X474" s="249"/>
      <c r="Y474" s="250"/>
      <c r="Z474" s="13"/>
      <c r="AA474" s="13"/>
      <c r="AB474" s="13"/>
      <c r="AC474" s="13"/>
      <c r="AD474" s="13"/>
      <c r="AE474" s="13"/>
      <c r="AT474" s="251" t="s">
        <v>184</v>
      </c>
      <c r="AU474" s="251" t="s">
        <v>102</v>
      </c>
      <c r="AV474" s="13" t="s">
        <v>82</v>
      </c>
      <c r="AW474" s="13" t="s">
        <v>5</v>
      </c>
      <c r="AX474" s="13" t="s">
        <v>75</v>
      </c>
      <c r="AY474" s="251" t="s">
        <v>175</v>
      </c>
    </row>
    <row r="475" s="14" customFormat="1">
      <c r="A475" s="14"/>
      <c r="B475" s="252"/>
      <c r="C475" s="253"/>
      <c r="D475" s="237" t="s">
        <v>184</v>
      </c>
      <c r="E475" s="254" t="s">
        <v>1</v>
      </c>
      <c r="F475" s="255" t="s">
        <v>532</v>
      </c>
      <c r="G475" s="253"/>
      <c r="H475" s="256">
        <v>5.9000000000000004</v>
      </c>
      <c r="I475" s="257"/>
      <c r="J475" s="257"/>
      <c r="K475" s="253"/>
      <c r="L475" s="253"/>
      <c r="M475" s="258"/>
      <c r="N475" s="259"/>
      <c r="O475" s="260"/>
      <c r="P475" s="260"/>
      <c r="Q475" s="260"/>
      <c r="R475" s="260"/>
      <c r="S475" s="260"/>
      <c r="T475" s="260"/>
      <c r="U475" s="260"/>
      <c r="V475" s="260"/>
      <c r="W475" s="260"/>
      <c r="X475" s="260"/>
      <c r="Y475" s="261"/>
      <c r="Z475" s="14"/>
      <c r="AA475" s="14"/>
      <c r="AB475" s="14"/>
      <c r="AC475" s="14"/>
      <c r="AD475" s="14"/>
      <c r="AE475" s="14"/>
      <c r="AT475" s="262" t="s">
        <v>184</v>
      </c>
      <c r="AU475" s="262" t="s">
        <v>102</v>
      </c>
      <c r="AV475" s="14" t="s">
        <v>102</v>
      </c>
      <c r="AW475" s="14" t="s">
        <v>5</v>
      </c>
      <c r="AX475" s="14" t="s">
        <v>75</v>
      </c>
      <c r="AY475" s="262" t="s">
        <v>175</v>
      </c>
    </row>
    <row r="476" s="14" customFormat="1">
      <c r="A476" s="14"/>
      <c r="B476" s="252"/>
      <c r="C476" s="253"/>
      <c r="D476" s="237" t="s">
        <v>184</v>
      </c>
      <c r="E476" s="254" t="s">
        <v>1</v>
      </c>
      <c r="F476" s="255" t="s">
        <v>533</v>
      </c>
      <c r="G476" s="253"/>
      <c r="H476" s="256">
        <v>10</v>
      </c>
      <c r="I476" s="257"/>
      <c r="J476" s="257"/>
      <c r="K476" s="253"/>
      <c r="L476" s="253"/>
      <c r="M476" s="258"/>
      <c r="N476" s="259"/>
      <c r="O476" s="260"/>
      <c r="P476" s="260"/>
      <c r="Q476" s="260"/>
      <c r="R476" s="260"/>
      <c r="S476" s="260"/>
      <c r="T476" s="260"/>
      <c r="U476" s="260"/>
      <c r="V476" s="260"/>
      <c r="W476" s="260"/>
      <c r="X476" s="260"/>
      <c r="Y476" s="261"/>
      <c r="Z476" s="14"/>
      <c r="AA476" s="14"/>
      <c r="AB476" s="14"/>
      <c r="AC476" s="14"/>
      <c r="AD476" s="14"/>
      <c r="AE476" s="14"/>
      <c r="AT476" s="262" t="s">
        <v>184</v>
      </c>
      <c r="AU476" s="262" t="s">
        <v>102</v>
      </c>
      <c r="AV476" s="14" t="s">
        <v>102</v>
      </c>
      <c r="AW476" s="14" t="s">
        <v>5</v>
      </c>
      <c r="AX476" s="14" t="s">
        <v>75</v>
      </c>
      <c r="AY476" s="262" t="s">
        <v>175</v>
      </c>
    </row>
    <row r="477" s="15" customFormat="1">
      <c r="A477" s="15"/>
      <c r="B477" s="263"/>
      <c r="C477" s="264"/>
      <c r="D477" s="237" t="s">
        <v>184</v>
      </c>
      <c r="E477" s="265" t="s">
        <v>1</v>
      </c>
      <c r="F477" s="266" t="s">
        <v>189</v>
      </c>
      <c r="G477" s="264"/>
      <c r="H477" s="267">
        <v>27.619999999999997</v>
      </c>
      <c r="I477" s="268"/>
      <c r="J477" s="268"/>
      <c r="K477" s="264"/>
      <c r="L477" s="264"/>
      <c r="M477" s="269"/>
      <c r="N477" s="270"/>
      <c r="O477" s="271"/>
      <c r="P477" s="271"/>
      <c r="Q477" s="271"/>
      <c r="R477" s="271"/>
      <c r="S477" s="271"/>
      <c r="T477" s="271"/>
      <c r="U477" s="271"/>
      <c r="V477" s="271"/>
      <c r="W477" s="271"/>
      <c r="X477" s="271"/>
      <c r="Y477" s="272"/>
      <c r="Z477" s="15"/>
      <c r="AA477" s="15"/>
      <c r="AB477" s="15"/>
      <c r="AC477" s="15"/>
      <c r="AD477" s="15"/>
      <c r="AE477" s="15"/>
      <c r="AT477" s="273" t="s">
        <v>184</v>
      </c>
      <c r="AU477" s="273" t="s">
        <v>102</v>
      </c>
      <c r="AV477" s="15" t="s">
        <v>181</v>
      </c>
      <c r="AW477" s="15" t="s">
        <v>5</v>
      </c>
      <c r="AX477" s="15" t="s">
        <v>82</v>
      </c>
      <c r="AY477" s="273" t="s">
        <v>175</v>
      </c>
    </row>
    <row r="478" s="2" customFormat="1" ht="44.25" customHeight="1">
      <c r="A478" s="39"/>
      <c r="B478" s="40"/>
      <c r="C478" s="222" t="s">
        <v>388</v>
      </c>
      <c r="D478" s="222" t="s">
        <v>177</v>
      </c>
      <c r="E478" s="223" t="s">
        <v>546</v>
      </c>
      <c r="F478" s="224" t="s">
        <v>547</v>
      </c>
      <c r="G478" s="225" t="s">
        <v>228</v>
      </c>
      <c r="H478" s="226">
        <v>322.48000000000002</v>
      </c>
      <c r="I478" s="227"/>
      <c r="J478" s="227"/>
      <c r="K478" s="228">
        <f>ROUND(P478*H478,2)</f>
        <v>0</v>
      </c>
      <c r="L478" s="229"/>
      <c r="M478" s="45"/>
      <c r="N478" s="230" t="s">
        <v>1</v>
      </c>
      <c r="O478" s="231" t="s">
        <v>39</v>
      </c>
      <c r="P478" s="232">
        <f>I478+J478</f>
        <v>0</v>
      </c>
      <c r="Q478" s="232">
        <f>ROUND(I478*H478,2)</f>
        <v>0</v>
      </c>
      <c r="R478" s="232">
        <f>ROUND(J478*H478,2)</f>
        <v>0</v>
      </c>
      <c r="S478" s="92"/>
      <c r="T478" s="233">
        <f>S478*H478</f>
        <v>0</v>
      </c>
      <c r="U478" s="233">
        <v>0</v>
      </c>
      <c r="V478" s="233">
        <f>U478*H478</f>
        <v>0</v>
      </c>
      <c r="W478" s="233">
        <v>0</v>
      </c>
      <c r="X478" s="233">
        <f>W478*H478</f>
        <v>0</v>
      </c>
      <c r="Y478" s="234" t="s">
        <v>1</v>
      </c>
      <c r="Z478" s="39"/>
      <c r="AA478" s="39"/>
      <c r="AB478" s="39"/>
      <c r="AC478" s="39"/>
      <c r="AD478" s="39"/>
      <c r="AE478" s="39"/>
      <c r="AR478" s="235" t="s">
        <v>181</v>
      </c>
      <c r="AT478" s="235" t="s">
        <v>177</v>
      </c>
      <c r="AU478" s="235" t="s">
        <v>102</v>
      </c>
      <c r="AY478" s="18" t="s">
        <v>175</v>
      </c>
      <c r="BE478" s="236">
        <f>IF(O478="základní",K478,0)</f>
        <v>0</v>
      </c>
      <c r="BF478" s="236">
        <f>IF(O478="snížená",K478,0)</f>
        <v>0</v>
      </c>
      <c r="BG478" s="236">
        <f>IF(O478="zákl. přenesená",K478,0)</f>
        <v>0</v>
      </c>
      <c r="BH478" s="236">
        <f>IF(O478="sníž. přenesená",K478,0)</f>
        <v>0</v>
      </c>
      <c r="BI478" s="236">
        <f>IF(O478="nulová",K478,0)</f>
        <v>0</v>
      </c>
      <c r="BJ478" s="18" t="s">
        <v>102</v>
      </c>
      <c r="BK478" s="236">
        <f>ROUND(P478*H478,2)</f>
        <v>0</v>
      </c>
      <c r="BL478" s="18" t="s">
        <v>181</v>
      </c>
      <c r="BM478" s="235" t="s">
        <v>548</v>
      </c>
    </row>
    <row r="479" s="2" customFormat="1">
      <c r="A479" s="39"/>
      <c r="B479" s="40"/>
      <c r="C479" s="41"/>
      <c r="D479" s="237" t="s">
        <v>182</v>
      </c>
      <c r="E479" s="41"/>
      <c r="F479" s="238" t="s">
        <v>538</v>
      </c>
      <c r="G479" s="41"/>
      <c r="H479" s="41"/>
      <c r="I479" s="239"/>
      <c r="J479" s="239"/>
      <c r="K479" s="41"/>
      <c r="L479" s="41"/>
      <c r="M479" s="45"/>
      <c r="N479" s="240"/>
      <c r="O479" s="241"/>
      <c r="P479" s="92"/>
      <c r="Q479" s="92"/>
      <c r="R479" s="92"/>
      <c r="S479" s="92"/>
      <c r="T479" s="92"/>
      <c r="U479" s="92"/>
      <c r="V479" s="92"/>
      <c r="W479" s="92"/>
      <c r="X479" s="92"/>
      <c r="Y479" s="93"/>
      <c r="Z479" s="39"/>
      <c r="AA479" s="39"/>
      <c r="AB479" s="39"/>
      <c r="AC479" s="39"/>
      <c r="AD479" s="39"/>
      <c r="AE479" s="39"/>
      <c r="AT479" s="18" t="s">
        <v>182</v>
      </c>
      <c r="AU479" s="18" t="s">
        <v>102</v>
      </c>
    </row>
    <row r="480" s="13" customFormat="1">
      <c r="A480" s="13"/>
      <c r="B480" s="242"/>
      <c r="C480" s="243"/>
      <c r="D480" s="237" t="s">
        <v>184</v>
      </c>
      <c r="E480" s="244" t="s">
        <v>1</v>
      </c>
      <c r="F480" s="245" t="s">
        <v>193</v>
      </c>
      <c r="G480" s="243"/>
      <c r="H480" s="244" t="s">
        <v>1</v>
      </c>
      <c r="I480" s="246"/>
      <c r="J480" s="246"/>
      <c r="K480" s="243"/>
      <c r="L480" s="243"/>
      <c r="M480" s="247"/>
      <c r="N480" s="248"/>
      <c r="O480" s="249"/>
      <c r="P480" s="249"/>
      <c r="Q480" s="249"/>
      <c r="R480" s="249"/>
      <c r="S480" s="249"/>
      <c r="T480" s="249"/>
      <c r="U480" s="249"/>
      <c r="V480" s="249"/>
      <c r="W480" s="249"/>
      <c r="X480" s="249"/>
      <c r="Y480" s="250"/>
      <c r="Z480" s="13"/>
      <c r="AA480" s="13"/>
      <c r="AB480" s="13"/>
      <c r="AC480" s="13"/>
      <c r="AD480" s="13"/>
      <c r="AE480" s="13"/>
      <c r="AT480" s="251" t="s">
        <v>184</v>
      </c>
      <c r="AU480" s="251" t="s">
        <v>102</v>
      </c>
      <c r="AV480" s="13" t="s">
        <v>82</v>
      </c>
      <c r="AW480" s="13" t="s">
        <v>5</v>
      </c>
      <c r="AX480" s="13" t="s">
        <v>75</v>
      </c>
      <c r="AY480" s="251" t="s">
        <v>175</v>
      </c>
    </row>
    <row r="481" s="14" customFormat="1">
      <c r="A481" s="14"/>
      <c r="B481" s="252"/>
      <c r="C481" s="253"/>
      <c r="D481" s="237" t="s">
        <v>184</v>
      </c>
      <c r="E481" s="254" t="s">
        <v>1</v>
      </c>
      <c r="F481" s="255" t="s">
        <v>549</v>
      </c>
      <c r="G481" s="253"/>
      <c r="H481" s="256">
        <v>21.98</v>
      </c>
      <c r="I481" s="257"/>
      <c r="J481" s="257"/>
      <c r="K481" s="253"/>
      <c r="L481" s="253"/>
      <c r="M481" s="258"/>
      <c r="N481" s="259"/>
      <c r="O481" s="260"/>
      <c r="P481" s="260"/>
      <c r="Q481" s="260"/>
      <c r="R481" s="260"/>
      <c r="S481" s="260"/>
      <c r="T481" s="260"/>
      <c r="U481" s="260"/>
      <c r="V481" s="260"/>
      <c r="W481" s="260"/>
      <c r="X481" s="260"/>
      <c r="Y481" s="261"/>
      <c r="Z481" s="14"/>
      <c r="AA481" s="14"/>
      <c r="AB481" s="14"/>
      <c r="AC481" s="14"/>
      <c r="AD481" s="14"/>
      <c r="AE481" s="14"/>
      <c r="AT481" s="262" t="s">
        <v>184</v>
      </c>
      <c r="AU481" s="262" t="s">
        <v>102</v>
      </c>
      <c r="AV481" s="14" t="s">
        <v>102</v>
      </c>
      <c r="AW481" s="14" t="s">
        <v>5</v>
      </c>
      <c r="AX481" s="14" t="s">
        <v>75</v>
      </c>
      <c r="AY481" s="262" t="s">
        <v>175</v>
      </c>
    </row>
    <row r="482" s="14" customFormat="1">
      <c r="A482" s="14"/>
      <c r="B482" s="252"/>
      <c r="C482" s="253"/>
      <c r="D482" s="237" t="s">
        <v>184</v>
      </c>
      <c r="E482" s="254" t="s">
        <v>1</v>
      </c>
      <c r="F482" s="255" t="s">
        <v>550</v>
      </c>
      <c r="G482" s="253"/>
      <c r="H482" s="256">
        <v>300.5</v>
      </c>
      <c r="I482" s="257"/>
      <c r="J482" s="257"/>
      <c r="K482" s="253"/>
      <c r="L482" s="253"/>
      <c r="M482" s="258"/>
      <c r="N482" s="259"/>
      <c r="O482" s="260"/>
      <c r="P482" s="260"/>
      <c r="Q482" s="260"/>
      <c r="R482" s="260"/>
      <c r="S482" s="260"/>
      <c r="T482" s="260"/>
      <c r="U482" s="260"/>
      <c r="V482" s="260"/>
      <c r="W482" s="260"/>
      <c r="X482" s="260"/>
      <c r="Y482" s="261"/>
      <c r="Z482" s="14"/>
      <c r="AA482" s="14"/>
      <c r="AB482" s="14"/>
      <c r="AC482" s="14"/>
      <c r="AD482" s="14"/>
      <c r="AE482" s="14"/>
      <c r="AT482" s="262" t="s">
        <v>184</v>
      </c>
      <c r="AU482" s="262" t="s">
        <v>102</v>
      </c>
      <c r="AV482" s="14" t="s">
        <v>102</v>
      </c>
      <c r="AW482" s="14" t="s">
        <v>5</v>
      </c>
      <c r="AX482" s="14" t="s">
        <v>75</v>
      </c>
      <c r="AY482" s="262" t="s">
        <v>175</v>
      </c>
    </row>
    <row r="483" s="15" customFormat="1">
      <c r="A483" s="15"/>
      <c r="B483" s="263"/>
      <c r="C483" s="264"/>
      <c r="D483" s="237" t="s">
        <v>184</v>
      </c>
      <c r="E483" s="265" t="s">
        <v>1</v>
      </c>
      <c r="F483" s="266" t="s">
        <v>189</v>
      </c>
      <c r="G483" s="264"/>
      <c r="H483" s="267">
        <v>322.48000000000002</v>
      </c>
      <c r="I483" s="268"/>
      <c r="J483" s="268"/>
      <c r="K483" s="264"/>
      <c r="L483" s="264"/>
      <c r="M483" s="269"/>
      <c r="N483" s="270"/>
      <c r="O483" s="271"/>
      <c r="P483" s="271"/>
      <c r="Q483" s="271"/>
      <c r="R483" s="271"/>
      <c r="S483" s="271"/>
      <c r="T483" s="271"/>
      <c r="U483" s="271"/>
      <c r="V483" s="271"/>
      <c r="W483" s="271"/>
      <c r="X483" s="271"/>
      <c r="Y483" s="272"/>
      <c r="Z483" s="15"/>
      <c r="AA483" s="15"/>
      <c r="AB483" s="15"/>
      <c r="AC483" s="15"/>
      <c r="AD483" s="15"/>
      <c r="AE483" s="15"/>
      <c r="AT483" s="273" t="s">
        <v>184</v>
      </c>
      <c r="AU483" s="273" t="s">
        <v>102</v>
      </c>
      <c r="AV483" s="15" t="s">
        <v>181</v>
      </c>
      <c r="AW483" s="15" t="s">
        <v>5</v>
      </c>
      <c r="AX483" s="15" t="s">
        <v>82</v>
      </c>
      <c r="AY483" s="273" t="s">
        <v>175</v>
      </c>
    </row>
    <row r="484" s="2" customFormat="1" ht="49.05" customHeight="1">
      <c r="A484" s="39"/>
      <c r="B484" s="40"/>
      <c r="C484" s="222" t="s">
        <v>551</v>
      </c>
      <c r="D484" s="222" t="s">
        <v>177</v>
      </c>
      <c r="E484" s="223" t="s">
        <v>552</v>
      </c>
      <c r="F484" s="224" t="s">
        <v>553</v>
      </c>
      <c r="G484" s="225" t="s">
        <v>228</v>
      </c>
      <c r="H484" s="226">
        <v>55.240000000000002</v>
      </c>
      <c r="I484" s="227"/>
      <c r="J484" s="227"/>
      <c r="K484" s="228">
        <f>ROUND(P484*H484,2)</f>
        <v>0</v>
      </c>
      <c r="L484" s="229"/>
      <c r="M484" s="45"/>
      <c r="N484" s="230" t="s">
        <v>1</v>
      </c>
      <c r="O484" s="231" t="s">
        <v>39</v>
      </c>
      <c r="P484" s="232">
        <f>I484+J484</f>
        <v>0</v>
      </c>
      <c r="Q484" s="232">
        <f>ROUND(I484*H484,2)</f>
        <v>0</v>
      </c>
      <c r="R484" s="232">
        <f>ROUND(J484*H484,2)</f>
        <v>0</v>
      </c>
      <c r="S484" s="92"/>
      <c r="T484" s="233">
        <f>S484*H484</f>
        <v>0</v>
      </c>
      <c r="U484" s="233">
        <v>0</v>
      </c>
      <c r="V484" s="233">
        <f>U484*H484</f>
        <v>0</v>
      </c>
      <c r="W484" s="233">
        <v>0</v>
      </c>
      <c r="X484" s="233">
        <f>W484*H484</f>
        <v>0</v>
      </c>
      <c r="Y484" s="234" t="s">
        <v>1</v>
      </c>
      <c r="Z484" s="39"/>
      <c r="AA484" s="39"/>
      <c r="AB484" s="39"/>
      <c r="AC484" s="39"/>
      <c r="AD484" s="39"/>
      <c r="AE484" s="39"/>
      <c r="AR484" s="235" t="s">
        <v>181</v>
      </c>
      <c r="AT484" s="235" t="s">
        <v>177</v>
      </c>
      <c r="AU484" s="235" t="s">
        <v>102</v>
      </c>
      <c r="AY484" s="18" t="s">
        <v>175</v>
      </c>
      <c r="BE484" s="236">
        <f>IF(O484="základní",K484,0)</f>
        <v>0</v>
      </c>
      <c r="BF484" s="236">
        <f>IF(O484="snížená",K484,0)</f>
        <v>0</v>
      </c>
      <c r="BG484" s="236">
        <f>IF(O484="zákl. přenesená",K484,0)</f>
        <v>0</v>
      </c>
      <c r="BH484" s="236">
        <f>IF(O484="sníž. přenesená",K484,0)</f>
        <v>0</v>
      </c>
      <c r="BI484" s="236">
        <f>IF(O484="nulová",K484,0)</f>
        <v>0</v>
      </c>
      <c r="BJ484" s="18" t="s">
        <v>102</v>
      </c>
      <c r="BK484" s="236">
        <f>ROUND(P484*H484,2)</f>
        <v>0</v>
      </c>
      <c r="BL484" s="18" t="s">
        <v>181</v>
      </c>
      <c r="BM484" s="235" t="s">
        <v>554</v>
      </c>
    </row>
    <row r="485" s="2" customFormat="1">
      <c r="A485" s="39"/>
      <c r="B485" s="40"/>
      <c r="C485" s="41"/>
      <c r="D485" s="237" t="s">
        <v>182</v>
      </c>
      <c r="E485" s="41"/>
      <c r="F485" s="238" t="s">
        <v>538</v>
      </c>
      <c r="G485" s="41"/>
      <c r="H485" s="41"/>
      <c r="I485" s="239"/>
      <c r="J485" s="239"/>
      <c r="K485" s="41"/>
      <c r="L485" s="41"/>
      <c r="M485" s="45"/>
      <c r="N485" s="240"/>
      <c r="O485" s="241"/>
      <c r="P485" s="92"/>
      <c r="Q485" s="92"/>
      <c r="R485" s="92"/>
      <c r="S485" s="92"/>
      <c r="T485" s="92"/>
      <c r="U485" s="92"/>
      <c r="V485" s="92"/>
      <c r="W485" s="92"/>
      <c r="X485" s="92"/>
      <c r="Y485" s="93"/>
      <c r="Z485" s="39"/>
      <c r="AA485" s="39"/>
      <c r="AB485" s="39"/>
      <c r="AC485" s="39"/>
      <c r="AD485" s="39"/>
      <c r="AE485" s="39"/>
      <c r="AT485" s="18" t="s">
        <v>182</v>
      </c>
      <c r="AU485" s="18" t="s">
        <v>102</v>
      </c>
    </row>
    <row r="486" s="13" customFormat="1">
      <c r="A486" s="13"/>
      <c r="B486" s="242"/>
      <c r="C486" s="243"/>
      <c r="D486" s="237" t="s">
        <v>184</v>
      </c>
      <c r="E486" s="244" t="s">
        <v>1</v>
      </c>
      <c r="F486" s="245" t="s">
        <v>193</v>
      </c>
      <c r="G486" s="243"/>
      <c r="H486" s="244" t="s">
        <v>1</v>
      </c>
      <c r="I486" s="246"/>
      <c r="J486" s="246"/>
      <c r="K486" s="243"/>
      <c r="L486" s="243"/>
      <c r="M486" s="247"/>
      <c r="N486" s="248"/>
      <c r="O486" s="249"/>
      <c r="P486" s="249"/>
      <c r="Q486" s="249"/>
      <c r="R486" s="249"/>
      <c r="S486" s="249"/>
      <c r="T486" s="249"/>
      <c r="U486" s="249"/>
      <c r="V486" s="249"/>
      <c r="W486" s="249"/>
      <c r="X486" s="249"/>
      <c r="Y486" s="250"/>
      <c r="Z486" s="13"/>
      <c r="AA486" s="13"/>
      <c r="AB486" s="13"/>
      <c r="AC486" s="13"/>
      <c r="AD486" s="13"/>
      <c r="AE486" s="13"/>
      <c r="AT486" s="251" t="s">
        <v>184</v>
      </c>
      <c r="AU486" s="251" t="s">
        <v>102</v>
      </c>
      <c r="AV486" s="13" t="s">
        <v>82</v>
      </c>
      <c r="AW486" s="13" t="s">
        <v>5</v>
      </c>
      <c r="AX486" s="13" t="s">
        <v>75</v>
      </c>
      <c r="AY486" s="251" t="s">
        <v>175</v>
      </c>
    </row>
    <row r="487" s="14" customFormat="1">
      <c r="A487" s="14"/>
      <c r="B487" s="252"/>
      <c r="C487" s="253"/>
      <c r="D487" s="237" t="s">
        <v>184</v>
      </c>
      <c r="E487" s="254" t="s">
        <v>1</v>
      </c>
      <c r="F487" s="255" t="s">
        <v>555</v>
      </c>
      <c r="G487" s="253"/>
      <c r="H487" s="256">
        <v>55.240000000000002</v>
      </c>
      <c r="I487" s="257"/>
      <c r="J487" s="257"/>
      <c r="K487" s="253"/>
      <c r="L487" s="253"/>
      <c r="M487" s="258"/>
      <c r="N487" s="259"/>
      <c r="O487" s="260"/>
      <c r="P487" s="260"/>
      <c r="Q487" s="260"/>
      <c r="R487" s="260"/>
      <c r="S487" s="260"/>
      <c r="T487" s="260"/>
      <c r="U487" s="260"/>
      <c r="V487" s="260"/>
      <c r="W487" s="260"/>
      <c r="X487" s="260"/>
      <c r="Y487" s="261"/>
      <c r="Z487" s="14"/>
      <c r="AA487" s="14"/>
      <c r="AB487" s="14"/>
      <c r="AC487" s="14"/>
      <c r="AD487" s="14"/>
      <c r="AE487" s="14"/>
      <c r="AT487" s="262" t="s">
        <v>184</v>
      </c>
      <c r="AU487" s="262" t="s">
        <v>102</v>
      </c>
      <c r="AV487" s="14" t="s">
        <v>102</v>
      </c>
      <c r="AW487" s="14" t="s">
        <v>5</v>
      </c>
      <c r="AX487" s="14" t="s">
        <v>75</v>
      </c>
      <c r="AY487" s="262" t="s">
        <v>175</v>
      </c>
    </row>
    <row r="488" s="15" customFormat="1">
      <c r="A488" s="15"/>
      <c r="B488" s="263"/>
      <c r="C488" s="264"/>
      <c r="D488" s="237" t="s">
        <v>184</v>
      </c>
      <c r="E488" s="265" t="s">
        <v>1</v>
      </c>
      <c r="F488" s="266" t="s">
        <v>189</v>
      </c>
      <c r="G488" s="264"/>
      <c r="H488" s="267">
        <v>55.240000000000002</v>
      </c>
      <c r="I488" s="268"/>
      <c r="J488" s="268"/>
      <c r="K488" s="264"/>
      <c r="L488" s="264"/>
      <c r="M488" s="269"/>
      <c r="N488" s="270"/>
      <c r="O488" s="271"/>
      <c r="P488" s="271"/>
      <c r="Q488" s="271"/>
      <c r="R488" s="271"/>
      <c r="S488" s="271"/>
      <c r="T488" s="271"/>
      <c r="U488" s="271"/>
      <c r="V488" s="271"/>
      <c r="W488" s="271"/>
      <c r="X488" s="271"/>
      <c r="Y488" s="272"/>
      <c r="Z488" s="15"/>
      <c r="AA488" s="15"/>
      <c r="AB488" s="15"/>
      <c r="AC488" s="15"/>
      <c r="AD488" s="15"/>
      <c r="AE488" s="15"/>
      <c r="AT488" s="273" t="s">
        <v>184</v>
      </c>
      <c r="AU488" s="273" t="s">
        <v>102</v>
      </c>
      <c r="AV488" s="15" t="s">
        <v>181</v>
      </c>
      <c r="AW488" s="15" t="s">
        <v>5</v>
      </c>
      <c r="AX488" s="15" t="s">
        <v>82</v>
      </c>
      <c r="AY488" s="273" t="s">
        <v>175</v>
      </c>
    </row>
    <row r="489" s="2" customFormat="1" ht="33" customHeight="1">
      <c r="A489" s="39"/>
      <c r="B489" s="40"/>
      <c r="C489" s="222" t="s">
        <v>392</v>
      </c>
      <c r="D489" s="222" t="s">
        <v>177</v>
      </c>
      <c r="E489" s="223" t="s">
        <v>556</v>
      </c>
      <c r="F489" s="224" t="s">
        <v>557</v>
      </c>
      <c r="G489" s="225" t="s">
        <v>228</v>
      </c>
      <c r="H489" s="226">
        <v>1186.8150000000001</v>
      </c>
      <c r="I489" s="227"/>
      <c r="J489" s="227"/>
      <c r="K489" s="228">
        <f>ROUND(P489*H489,2)</f>
        <v>0</v>
      </c>
      <c r="L489" s="229"/>
      <c r="M489" s="45"/>
      <c r="N489" s="230" t="s">
        <v>1</v>
      </c>
      <c r="O489" s="231" t="s">
        <v>39</v>
      </c>
      <c r="P489" s="232">
        <f>I489+J489</f>
        <v>0</v>
      </c>
      <c r="Q489" s="232">
        <f>ROUND(I489*H489,2)</f>
        <v>0</v>
      </c>
      <c r="R489" s="232">
        <f>ROUND(J489*H489,2)</f>
        <v>0</v>
      </c>
      <c r="S489" s="92"/>
      <c r="T489" s="233">
        <f>S489*H489</f>
        <v>0</v>
      </c>
      <c r="U489" s="233">
        <v>0</v>
      </c>
      <c r="V489" s="233">
        <f>U489*H489</f>
        <v>0</v>
      </c>
      <c r="W489" s="233">
        <v>0</v>
      </c>
      <c r="X489" s="233">
        <f>W489*H489</f>
        <v>0</v>
      </c>
      <c r="Y489" s="234" t="s">
        <v>1</v>
      </c>
      <c r="Z489" s="39"/>
      <c r="AA489" s="39"/>
      <c r="AB489" s="39"/>
      <c r="AC489" s="39"/>
      <c r="AD489" s="39"/>
      <c r="AE489" s="39"/>
      <c r="AR489" s="235" t="s">
        <v>181</v>
      </c>
      <c r="AT489" s="235" t="s">
        <v>177</v>
      </c>
      <c r="AU489" s="235" t="s">
        <v>102</v>
      </c>
      <c r="AY489" s="18" t="s">
        <v>175</v>
      </c>
      <c r="BE489" s="236">
        <f>IF(O489="základní",K489,0)</f>
        <v>0</v>
      </c>
      <c r="BF489" s="236">
        <f>IF(O489="snížená",K489,0)</f>
        <v>0</v>
      </c>
      <c r="BG489" s="236">
        <f>IF(O489="zákl. přenesená",K489,0)</f>
        <v>0</v>
      </c>
      <c r="BH489" s="236">
        <f>IF(O489="sníž. přenesená",K489,0)</f>
        <v>0</v>
      </c>
      <c r="BI489" s="236">
        <f>IF(O489="nulová",K489,0)</f>
        <v>0</v>
      </c>
      <c r="BJ489" s="18" t="s">
        <v>102</v>
      </c>
      <c r="BK489" s="236">
        <f>ROUND(P489*H489,2)</f>
        <v>0</v>
      </c>
      <c r="BL489" s="18" t="s">
        <v>181</v>
      </c>
      <c r="BM489" s="235" t="s">
        <v>558</v>
      </c>
    </row>
    <row r="490" s="13" customFormat="1">
      <c r="A490" s="13"/>
      <c r="B490" s="242"/>
      <c r="C490" s="243"/>
      <c r="D490" s="237" t="s">
        <v>184</v>
      </c>
      <c r="E490" s="244" t="s">
        <v>1</v>
      </c>
      <c r="F490" s="245" t="s">
        <v>193</v>
      </c>
      <c r="G490" s="243"/>
      <c r="H490" s="244" t="s">
        <v>1</v>
      </c>
      <c r="I490" s="246"/>
      <c r="J490" s="246"/>
      <c r="K490" s="243"/>
      <c r="L490" s="243"/>
      <c r="M490" s="247"/>
      <c r="N490" s="248"/>
      <c r="O490" s="249"/>
      <c r="P490" s="249"/>
      <c r="Q490" s="249"/>
      <c r="R490" s="249"/>
      <c r="S490" s="249"/>
      <c r="T490" s="249"/>
      <c r="U490" s="249"/>
      <c r="V490" s="249"/>
      <c r="W490" s="249"/>
      <c r="X490" s="249"/>
      <c r="Y490" s="250"/>
      <c r="Z490" s="13"/>
      <c r="AA490" s="13"/>
      <c r="AB490" s="13"/>
      <c r="AC490" s="13"/>
      <c r="AD490" s="13"/>
      <c r="AE490" s="13"/>
      <c r="AT490" s="251" t="s">
        <v>184</v>
      </c>
      <c r="AU490" s="251" t="s">
        <v>102</v>
      </c>
      <c r="AV490" s="13" t="s">
        <v>82</v>
      </c>
      <c r="AW490" s="13" t="s">
        <v>5</v>
      </c>
      <c r="AX490" s="13" t="s">
        <v>75</v>
      </c>
      <c r="AY490" s="251" t="s">
        <v>175</v>
      </c>
    </row>
    <row r="491" s="13" customFormat="1">
      <c r="A491" s="13"/>
      <c r="B491" s="242"/>
      <c r="C491" s="243"/>
      <c r="D491" s="237" t="s">
        <v>184</v>
      </c>
      <c r="E491" s="244" t="s">
        <v>1</v>
      </c>
      <c r="F491" s="245" t="s">
        <v>286</v>
      </c>
      <c r="G491" s="243"/>
      <c r="H491" s="244" t="s">
        <v>1</v>
      </c>
      <c r="I491" s="246"/>
      <c r="J491" s="246"/>
      <c r="K491" s="243"/>
      <c r="L491" s="243"/>
      <c r="M491" s="247"/>
      <c r="N491" s="248"/>
      <c r="O491" s="249"/>
      <c r="P491" s="249"/>
      <c r="Q491" s="249"/>
      <c r="R491" s="249"/>
      <c r="S491" s="249"/>
      <c r="T491" s="249"/>
      <c r="U491" s="249"/>
      <c r="V491" s="249"/>
      <c r="W491" s="249"/>
      <c r="X491" s="249"/>
      <c r="Y491" s="250"/>
      <c r="Z491" s="13"/>
      <c r="AA491" s="13"/>
      <c r="AB491" s="13"/>
      <c r="AC491" s="13"/>
      <c r="AD491" s="13"/>
      <c r="AE491" s="13"/>
      <c r="AT491" s="251" t="s">
        <v>184</v>
      </c>
      <c r="AU491" s="251" t="s">
        <v>102</v>
      </c>
      <c r="AV491" s="13" t="s">
        <v>82</v>
      </c>
      <c r="AW491" s="13" t="s">
        <v>5</v>
      </c>
      <c r="AX491" s="13" t="s">
        <v>75</v>
      </c>
      <c r="AY491" s="251" t="s">
        <v>175</v>
      </c>
    </row>
    <row r="492" s="14" customFormat="1">
      <c r="A492" s="14"/>
      <c r="B492" s="252"/>
      <c r="C492" s="253"/>
      <c r="D492" s="237" t="s">
        <v>184</v>
      </c>
      <c r="E492" s="254" t="s">
        <v>1</v>
      </c>
      <c r="F492" s="255" t="s">
        <v>559</v>
      </c>
      <c r="G492" s="253"/>
      <c r="H492" s="256">
        <v>104.31</v>
      </c>
      <c r="I492" s="257"/>
      <c r="J492" s="257"/>
      <c r="K492" s="253"/>
      <c r="L492" s="253"/>
      <c r="M492" s="258"/>
      <c r="N492" s="259"/>
      <c r="O492" s="260"/>
      <c r="P492" s="260"/>
      <c r="Q492" s="260"/>
      <c r="R492" s="260"/>
      <c r="S492" s="260"/>
      <c r="T492" s="260"/>
      <c r="U492" s="260"/>
      <c r="V492" s="260"/>
      <c r="W492" s="260"/>
      <c r="X492" s="260"/>
      <c r="Y492" s="261"/>
      <c r="Z492" s="14"/>
      <c r="AA492" s="14"/>
      <c r="AB492" s="14"/>
      <c r="AC492" s="14"/>
      <c r="AD492" s="14"/>
      <c r="AE492" s="14"/>
      <c r="AT492" s="262" t="s">
        <v>184</v>
      </c>
      <c r="AU492" s="262" t="s">
        <v>102</v>
      </c>
      <c r="AV492" s="14" t="s">
        <v>102</v>
      </c>
      <c r="AW492" s="14" t="s">
        <v>5</v>
      </c>
      <c r="AX492" s="14" t="s">
        <v>75</v>
      </c>
      <c r="AY492" s="262" t="s">
        <v>175</v>
      </c>
    </row>
    <row r="493" s="14" customFormat="1">
      <c r="A493" s="14"/>
      <c r="B493" s="252"/>
      <c r="C493" s="253"/>
      <c r="D493" s="237" t="s">
        <v>184</v>
      </c>
      <c r="E493" s="254" t="s">
        <v>1</v>
      </c>
      <c r="F493" s="255" t="s">
        <v>560</v>
      </c>
      <c r="G493" s="253"/>
      <c r="H493" s="256">
        <v>84.180000000000007</v>
      </c>
      <c r="I493" s="257"/>
      <c r="J493" s="257"/>
      <c r="K493" s="253"/>
      <c r="L493" s="253"/>
      <c r="M493" s="258"/>
      <c r="N493" s="259"/>
      <c r="O493" s="260"/>
      <c r="P493" s="260"/>
      <c r="Q493" s="260"/>
      <c r="R493" s="260"/>
      <c r="S493" s="260"/>
      <c r="T493" s="260"/>
      <c r="U493" s="260"/>
      <c r="V493" s="260"/>
      <c r="W493" s="260"/>
      <c r="X493" s="260"/>
      <c r="Y493" s="261"/>
      <c r="Z493" s="14"/>
      <c r="AA493" s="14"/>
      <c r="AB493" s="14"/>
      <c r="AC493" s="14"/>
      <c r="AD493" s="14"/>
      <c r="AE493" s="14"/>
      <c r="AT493" s="262" t="s">
        <v>184</v>
      </c>
      <c r="AU493" s="262" t="s">
        <v>102</v>
      </c>
      <c r="AV493" s="14" t="s">
        <v>102</v>
      </c>
      <c r="AW493" s="14" t="s">
        <v>5</v>
      </c>
      <c r="AX493" s="14" t="s">
        <v>75</v>
      </c>
      <c r="AY493" s="262" t="s">
        <v>175</v>
      </c>
    </row>
    <row r="494" s="14" customFormat="1">
      <c r="A494" s="14"/>
      <c r="B494" s="252"/>
      <c r="C494" s="253"/>
      <c r="D494" s="237" t="s">
        <v>184</v>
      </c>
      <c r="E494" s="254" t="s">
        <v>1</v>
      </c>
      <c r="F494" s="255" t="s">
        <v>561</v>
      </c>
      <c r="G494" s="253"/>
      <c r="H494" s="256">
        <v>65.879999999999995</v>
      </c>
      <c r="I494" s="257"/>
      <c r="J494" s="257"/>
      <c r="K494" s="253"/>
      <c r="L494" s="253"/>
      <c r="M494" s="258"/>
      <c r="N494" s="259"/>
      <c r="O494" s="260"/>
      <c r="P494" s="260"/>
      <c r="Q494" s="260"/>
      <c r="R494" s="260"/>
      <c r="S494" s="260"/>
      <c r="T494" s="260"/>
      <c r="U494" s="260"/>
      <c r="V494" s="260"/>
      <c r="W494" s="260"/>
      <c r="X494" s="260"/>
      <c r="Y494" s="261"/>
      <c r="Z494" s="14"/>
      <c r="AA494" s="14"/>
      <c r="AB494" s="14"/>
      <c r="AC494" s="14"/>
      <c r="AD494" s="14"/>
      <c r="AE494" s="14"/>
      <c r="AT494" s="262" t="s">
        <v>184</v>
      </c>
      <c r="AU494" s="262" t="s">
        <v>102</v>
      </c>
      <c r="AV494" s="14" t="s">
        <v>102</v>
      </c>
      <c r="AW494" s="14" t="s">
        <v>5</v>
      </c>
      <c r="AX494" s="14" t="s">
        <v>75</v>
      </c>
      <c r="AY494" s="262" t="s">
        <v>175</v>
      </c>
    </row>
    <row r="495" s="14" customFormat="1">
      <c r="A495" s="14"/>
      <c r="B495" s="252"/>
      <c r="C495" s="253"/>
      <c r="D495" s="237" t="s">
        <v>184</v>
      </c>
      <c r="E495" s="254" t="s">
        <v>1</v>
      </c>
      <c r="F495" s="255" t="s">
        <v>562</v>
      </c>
      <c r="G495" s="253"/>
      <c r="H495" s="256">
        <v>233.02000000000001</v>
      </c>
      <c r="I495" s="257"/>
      <c r="J495" s="257"/>
      <c r="K495" s="253"/>
      <c r="L495" s="253"/>
      <c r="M495" s="258"/>
      <c r="N495" s="259"/>
      <c r="O495" s="260"/>
      <c r="P495" s="260"/>
      <c r="Q495" s="260"/>
      <c r="R495" s="260"/>
      <c r="S495" s="260"/>
      <c r="T495" s="260"/>
      <c r="U495" s="260"/>
      <c r="V495" s="260"/>
      <c r="W495" s="260"/>
      <c r="X495" s="260"/>
      <c r="Y495" s="261"/>
      <c r="Z495" s="14"/>
      <c r="AA495" s="14"/>
      <c r="AB495" s="14"/>
      <c r="AC495" s="14"/>
      <c r="AD495" s="14"/>
      <c r="AE495" s="14"/>
      <c r="AT495" s="262" t="s">
        <v>184</v>
      </c>
      <c r="AU495" s="262" t="s">
        <v>102</v>
      </c>
      <c r="AV495" s="14" t="s">
        <v>102</v>
      </c>
      <c r="AW495" s="14" t="s">
        <v>5</v>
      </c>
      <c r="AX495" s="14" t="s">
        <v>75</v>
      </c>
      <c r="AY495" s="262" t="s">
        <v>175</v>
      </c>
    </row>
    <row r="496" s="14" customFormat="1">
      <c r="A496" s="14"/>
      <c r="B496" s="252"/>
      <c r="C496" s="253"/>
      <c r="D496" s="237" t="s">
        <v>184</v>
      </c>
      <c r="E496" s="254" t="s">
        <v>1</v>
      </c>
      <c r="F496" s="255" t="s">
        <v>563</v>
      </c>
      <c r="G496" s="253"/>
      <c r="H496" s="256">
        <v>12.199999999999999</v>
      </c>
      <c r="I496" s="257"/>
      <c r="J496" s="257"/>
      <c r="K496" s="253"/>
      <c r="L496" s="253"/>
      <c r="M496" s="258"/>
      <c r="N496" s="259"/>
      <c r="O496" s="260"/>
      <c r="P496" s="260"/>
      <c r="Q496" s="260"/>
      <c r="R496" s="260"/>
      <c r="S496" s="260"/>
      <c r="T496" s="260"/>
      <c r="U496" s="260"/>
      <c r="V496" s="260"/>
      <c r="W496" s="260"/>
      <c r="X496" s="260"/>
      <c r="Y496" s="261"/>
      <c r="Z496" s="14"/>
      <c r="AA496" s="14"/>
      <c r="AB496" s="14"/>
      <c r="AC496" s="14"/>
      <c r="AD496" s="14"/>
      <c r="AE496" s="14"/>
      <c r="AT496" s="262" t="s">
        <v>184</v>
      </c>
      <c r="AU496" s="262" t="s">
        <v>102</v>
      </c>
      <c r="AV496" s="14" t="s">
        <v>102</v>
      </c>
      <c r="AW496" s="14" t="s">
        <v>5</v>
      </c>
      <c r="AX496" s="14" t="s">
        <v>75</v>
      </c>
      <c r="AY496" s="262" t="s">
        <v>175</v>
      </c>
    </row>
    <row r="497" s="14" customFormat="1">
      <c r="A497" s="14"/>
      <c r="B497" s="252"/>
      <c r="C497" s="253"/>
      <c r="D497" s="237" t="s">
        <v>184</v>
      </c>
      <c r="E497" s="254" t="s">
        <v>1</v>
      </c>
      <c r="F497" s="255" t="s">
        <v>564</v>
      </c>
      <c r="G497" s="253"/>
      <c r="H497" s="256">
        <v>13.725</v>
      </c>
      <c r="I497" s="257"/>
      <c r="J497" s="257"/>
      <c r="K497" s="253"/>
      <c r="L497" s="253"/>
      <c r="M497" s="258"/>
      <c r="N497" s="259"/>
      <c r="O497" s="260"/>
      <c r="P497" s="260"/>
      <c r="Q497" s="260"/>
      <c r="R497" s="260"/>
      <c r="S497" s="260"/>
      <c r="T497" s="260"/>
      <c r="U497" s="260"/>
      <c r="V497" s="260"/>
      <c r="W497" s="260"/>
      <c r="X497" s="260"/>
      <c r="Y497" s="261"/>
      <c r="Z497" s="14"/>
      <c r="AA497" s="14"/>
      <c r="AB497" s="14"/>
      <c r="AC497" s="14"/>
      <c r="AD497" s="14"/>
      <c r="AE497" s="14"/>
      <c r="AT497" s="262" t="s">
        <v>184</v>
      </c>
      <c r="AU497" s="262" t="s">
        <v>102</v>
      </c>
      <c r="AV497" s="14" t="s">
        <v>102</v>
      </c>
      <c r="AW497" s="14" t="s">
        <v>5</v>
      </c>
      <c r="AX497" s="14" t="s">
        <v>75</v>
      </c>
      <c r="AY497" s="262" t="s">
        <v>175</v>
      </c>
    </row>
    <row r="498" s="14" customFormat="1">
      <c r="A498" s="14"/>
      <c r="B498" s="252"/>
      <c r="C498" s="253"/>
      <c r="D498" s="237" t="s">
        <v>184</v>
      </c>
      <c r="E498" s="254" t="s">
        <v>1</v>
      </c>
      <c r="F498" s="255" t="s">
        <v>565</v>
      </c>
      <c r="G498" s="253"/>
      <c r="H498" s="256">
        <v>3.8130000000000002</v>
      </c>
      <c r="I498" s="257"/>
      <c r="J498" s="257"/>
      <c r="K498" s="253"/>
      <c r="L498" s="253"/>
      <c r="M498" s="258"/>
      <c r="N498" s="259"/>
      <c r="O498" s="260"/>
      <c r="P498" s="260"/>
      <c r="Q498" s="260"/>
      <c r="R498" s="260"/>
      <c r="S498" s="260"/>
      <c r="T498" s="260"/>
      <c r="U498" s="260"/>
      <c r="V498" s="260"/>
      <c r="W498" s="260"/>
      <c r="X498" s="260"/>
      <c r="Y498" s="261"/>
      <c r="Z498" s="14"/>
      <c r="AA498" s="14"/>
      <c r="AB498" s="14"/>
      <c r="AC498" s="14"/>
      <c r="AD498" s="14"/>
      <c r="AE498" s="14"/>
      <c r="AT498" s="262" t="s">
        <v>184</v>
      </c>
      <c r="AU498" s="262" t="s">
        <v>102</v>
      </c>
      <c r="AV498" s="14" t="s">
        <v>102</v>
      </c>
      <c r="AW498" s="14" t="s">
        <v>5</v>
      </c>
      <c r="AX498" s="14" t="s">
        <v>75</v>
      </c>
      <c r="AY498" s="262" t="s">
        <v>175</v>
      </c>
    </row>
    <row r="499" s="14" customFormat="1">
      <c r="A499" s="14"/>
      <c r="B499" s="252"/>
      <c r="C499" s="253"/>
      <c r="D499" s="237" t="s">
        <v>184</v>
      </c>
      <c r="E499" s="254" t="s">
        <v>1</v>
      </c>
      <c r="F499" s="255" t="s">
        <v>566</v>
      </c>
      <c r="G499" s="253"/>
      <c r="H499" s="256">
        <v>49.68</v>
      </c>
      <c r="I499" s="257"/>
      <c r="J499" s="257"/>
      <c r="K499" s="253"/>
      <c r="L499" s="253"/>
      <c r="M499" s="258"/>
      <c r="N499" s="259"/>
      <c r="O499" s="260"/>
      <c r="P499" s="260"/>
      <c r="Q499" s="260"/>
      <c r="R499" s="260"/>
      <c r="S499" s="260"/>
      <c r="T499" s="260"/>
      <c r="U499" s="260"/>
      <c r="V499" s="260"/>
      <c r="W499" s="260"/>
      <c r="X499" s="260"/>
      <c r="Y499" s="261"/>
      <c r="Z499" s="14"/>
      <c r="AA499" s="14"/>
      <c r="AB499" s="14"/>
      <c r="AC499" s="14"/>
      <c r="AD499" s="14"/>
      <c r="AE499" s="14"/>
      <c r="AT499" s="262" t="s">
        <v>184</v>
      </c>
      <c r="AU499" s="262" t="s">
        <v>102</v>
      </c>
      <c r="AV499" s="14" t="s">
        <v>102</v>
      </c>
      <c r="AW499" s="14" t="s">
        <v>5</v>
      </c>
      <c r="AX499" s="14" t="s">
        <v>75</v>
      </c>
      <c r="AY499" s="262" t="s">
        <v>175</v>
      </c>
    </row>
    <row r="500" s="14" customFormat="1">
      <c r="A500" s="14"/>
      <c r="B500" s="252"/>
      <c r="C500" s="253"/>
      <c r="D500" s="237" t="s">
        <v>184</v>
      </c>
      <c r="E500" s="254" t="s">
        <v>1</v>
      </c>
      <c r="F500" s="255" t="s">
        <v>567</v>
      </c>
      <c r="G500" s="253"/>
      <c r="H500" s="256">
        <v>-8.1899999999999995</v>
      </c>
      <c r="I500" s="257"/>
      <c r="J500" s="257"/>
      <c r="K500" s="253"/>
      <c r="L500" s="253"/>
      <c r="M500" s="258"/>
      <c r="N500" s="259"/>
      <c r="O500" s="260"/>
      <c r="P500" s="260"/>
      <c r="Q500" s="260"/>
      <c r="R500" s="260"/>
      <c r="S500" s="260"/>
      <c r="T500" s="260"/>
      <c r="U500" s="260"/>
      <c r="V500" s="260"/>
      <c r="W500" s="260"/>
      <c r="X500" s="260"/>
      <c r="Y500" s="261"/>
      <c r="Z500" s="14"/>
      <c r="AA500" s="14"/>
      <c r="AB500" s="14"/>
      <c r="AC500" s="14"/>
      <c r="AD500" s="14"/>
      <c r="AE500" s="14"/>
      <c r="AT500" s="262" t="s">
        <v>184</v>
      </c>
      <c r="AU500" s="262" t="s">
        <v>102</v>
      </c>
      <c r="AV500" s="14" t="s">
        <v>102</v>
      </c>
      <c r="AW500" s="14" t="s">
        <v>5</v>
      </c>
      <c r="AX500" s="14" t="s">
        <v>75</v>
      </c>
      <c r="AY500" s="262" t="s">
        <v>175</v>
      </c>
    </row>
    <row r="501" s="14" customFormat="1">
      <c r="A501" s="14"/>
      <c r="B501" s="252"/>
      <c r="C501" s="253"/>
      <c r="D501" s="237" t="s">
        <v>184</v>
      </c>
      <c r="E501" s="254" t="s">
        <v>1</v>
      </c>
      <c r="F501" s="255" t="s">
        <v>568</v>
      </c>
      <c r="G501" s="253"/>
      <c r="H501" s="256">
        <v>-10.529999999999999</v>
      </c>
      <c r="I501" s="257"/>
      <c r="J501" s="257"/>
      <c r="K501" s="253"/>
      <c r="L501" s="253"/>
      <c r="M501" s="258"/>
      <c r="N501" s="259"/>
      <c r="O501" s="260"/>
      <c r="P501" s="260"/>
      <c r="Q501" s="260"/>
      <c r="R501" s="260"/>
      <c r="S501" s="260"/>
      <c r="T501" s="260"/>
      <c r="U501" s="260"/>
      <c r="V501" s="260"/>
      <c r="W501" s="260"/>
      <c r="X501" s="260"/>
      <c r="Y501" s="261"/>
      <c r="Z501" s="14"/>
      <c r="AA501" s="14"/>
      <c r="AB501" s="14"/>
      <c r="AC501" s="14"/>
      <c r="AD501" s="14"/>
      <c r="AE501" s="14"/>
      <c r="AT501" s="262" t="s">
        <v>184</v>
      </c>
      <c r="AU501" s="262" t="s">
        <v>102</v>
      </c>
      <c r="AV501" s="14" t="s">
        <v>102</v>
      </c>
      <c r="AW501" s="14" t="s">
        <v>5</v>
      </c>
      <c r="AX501" s="14" t="s">
        <v>75</v>
      </c>
      <c r="AY501" s="262" t="s">
        <v>175</v>
      </c>
    </row>
    <row r="502" s="14" customFormat="1">
      <c r="A502" s="14"/>
      <c r="B502" s="252"/>
      <c r="C502" s="253"/>
      <c r="D502" s="237" t="s">
        <v>184</v>
      </c>
      <c r="E502" s="254" t="s">
        <v>1</v>
      </c>
      <c r="F502" s="255" t="s">
        <v>569</v>
      </c>
      <c r="G502" s="253"/>
      <c r="H502" s="256">
        <v>-2.3399999999999999</v>
      </c>
      <c r="I502" s="257"/>
      <c r="J502" s="257"/>
      <c r="K502" s="253"/>
      <c r="L502" s="253"/>
      <c r="M502" s="258"/>
      <c r="N502" s="259"/>
      <c r="O502" s="260"/>
      <c r="P502" s="260"/>
      <c r="Q502" s="260"/>
      <c r="R502" s="260"/>
      <c r="S502" s="260"/>
      <c r="T502" s="260"/>
      <c r="U502" s="260"/>
      <c r="V502" s="260"/>
      <c r="W502" s="260"/>
      <c r="X502" s="260"/>
      <c r="Y502" s="261"/>
      <c r="Z502" s="14"/>
      <c r="AA502" s="14"/>
      <c r="AB502" s="14"/>
      <c r="AC502" s="14"/>
      <c r="AD502" s="14"/>
      <c r="AE502" s="14"/>
      <c r="AT502" s="262" t="s">
        <v>184</v>
      </c>
      <c r="AU502" s="262" t="s">
        <v>102</v>
      </c>
      <c r="AV502" s="14" t="s">
        <v>102</v>
      </c>
      <c r="AW502" s="14" t="s">
        <v>5</v>
      </c>
      <c r="AX502" s="14" t="s">
        <v>75</v>
      </c>
      <c r="AY502" s="262" t="s">
        <v>175</v>
      </c>
    </row>
    <row r="503" s="14" customFormat="1">
      <c r="A503" s="14"/>
      <c r="B503" s="252"/>
      <c r="C503" s="253"/>
      <c r="D503" s="237" t="s">
        <v>184</v>
      </c>
      <c r="E503" s="254" t="s">
        <v>1</v>
      </c>
      <c r="F503" s="255" t="s">
        <v>570</v>
      </c>
      <c r="G503" s="253"/>
      <c r="H503" s="256">
        <v>-0.64000000000000001</v>
      </c>
      <c r="I503" s="257"/>
      <c r="J503" s="257"/>
      <c r="K503" s="253"/>
      <c r="L503" s="253"/>
      <c r="M503" s="258"/>
      <c r="N503" s="259"/>
      <c r="O503" s="260"/>
      <c r="P503" s="260"/>
      <c r="Q503" s="260"/>
      <c r="R503" s="260"/>
      <c r="S503" s="260"/>
      <c r="T503" s="260"/>
      <c r="U503" s="260"/>
      <c r="V503" s="260"/>
      <c r="W503" s="260"/>
      <c r="X503" s="260"/>
      <c r="Y503" s="261"/>
      <c r="Z503" s="14"/>
      <c r="AA503" s="14"/>
      <c r="AB503" s="14"/>
      <c r="AC503" s="14"/>
      <c r="AD503" s="14"/>
      <c r="AE503" s="14"/>
      <c r="AT503" s="262" t="s">
        <v>184</v>
      </c>
      <c r="AU503" s="262" t="s">
        <v>102</v>
      </c>
      <c r="AV503" s="14" t="s">
        <v>102</v>
      </c>
      <c r="AW503" s="14" t="s">
        <v>5</v>
      </c>
      <c r="AX503" s="14" t="s">
        <v>75</v>
      </c>
      <c r="AY503" s="262" t="s">
        <v>175</v>
      </c>
    </row>
    <row r="504" s="14" customFormat="1">
      <c r="A504" s="14"/>
      <c r="B504" s="252"/>
      <c r="C504" s="253"/>
      <c r="D504" s="237" t="s">
        <v>184</v>
      </c>
      <c r="E504" s="254" t="s">
        <v>1</v>
      </c>
      <c r="F504" s="255" t="s">
        <v>571</v>
      </c>
      <c r="G504" s="253"/>
      <c r="H504" s="256">
        <v>-3.7999999999999998</v>
      </c>
      <c r="I504" s="257"/>
      <c r="J504" s="257"/>
      <c r="K504" s="253"/>
      <c r="L504" s="253"/>
      <c r="M504" s="258"/>
      <c r="N504" s="259"/>
      <c r="O504" s="260"/>
      <c r="P504" s="260"/>
      <c r="Q504" s="260"/>
      <c r="R504" s="260"/>
      <c r="S504" s="260"/>
      <c r="T504" s="260"/>
      <c r="U504" s="260"/>
      <c r="V504" s="260"/>
      <c r="W504" s="260"/>
      <c r="X504" s="260"/>
      <c r="Y504" s="261"/>
      <c r="Z504" s="14"/>
      <c r="AA504" s="14"/>
      <c r="AB504" s="14"/>
      <c r="AC504" s="14"/>
      <c r="AD504" s="14"/>
      <c r="AE504" s="14"/>
      <c r="AT504" s="262" t="s">
        <v>184</v>
      </c>
      <c r="AU504" s="262" t="s">
        <v>102</v>
      </c>
      <c r="AV504" s="14" t="s">
        <v>102</v>
      </c>
      <c r="AW504" s="14" t="s">
        <v>5</v>
      </c>
      <c r="AX504" s="14" t="s">
        <v>75</v>
      </c>
      <c r="AY504" s="262" t="s">
        <v>175</v>
      </c>
    </row>
    <row r="505" s="14" customFormat="1">
      <c r="A505" s="14"/>
      <c r="B505" s="252"/>
      <c r="C505" s="253"/>
      <c r="D505" s="237" t="s">
        <v>184</v>
      </c>
      <c r="E505" s="254" t="s">
        <v>1</v>
      </c>
      <c r="F505" s="255" t="s">
        <v>572</v>
      </c>
      <c r="G505" s="253"/>
      <c r="H505" s="256">
        <v>-2.5</v>
      </c>
      <c r="I505" s="257"/>
      <c r="J505" s="257"/>
      <c r="K505" s="253"/>
      <c r="L505" s="253"/>
      <c r="M505" s="258"/>
      <c r="N505" s="259"/>
      <c r="O505" s="260"/>
      <c r="P505" s="260"/>
      <c r="Q505" s="260"/>
      <c r="R505" s="260"/>
      <c r="S505" s="260"/>
      <c r="T505" s="260"/>
      <c r="U505" s="260"/>
      <c r="V505" s="260"/>
      <c r="W505" s="260"/>
      <c r="X505" s="260"/>
      <c r="Y505" s="261"/>
      <c r="Z505" s="14"/>
      <c r="AA505" s="14"/>
      <c r="AB505" s="14"/>
      <c r="AC505" s="14"/>
      <c r="AD505" s="14"/>
      <c r="AE505" s="14"/>
      <c r="AT505" s="262" t="s">
        <v>184</v>
      </c>
      <c r="AU505" s="262" t="s">
        <v>102</v>
      </c>
      <c r="AV505" s="14" t="s">
        <v>102</v>
      </c>
      <c r="AW505" s="14" t="s">
        <v>5</v>
      </c>
      <c r="AX505" s="14" t="s">
        <v>75</v>
      </c>
      <c r="AY505" s="262" t="s">
        <v>175</v>
      </c>
    </row>
    <row r="506" s="14" customFormat="1">
      <c r="A506" s="14"/>
      <c r="B506" s="252"/>
      <c r="C506" s="253"/>
      <c r="D506" s="237" t="s">
        <v>184</v>
      </c>
      <c r="E506" s="254" t="s">
        <v>1</v>
      </c>
      <c r="F506" s="255" t="s">
        <v>573</v>
      </c>
      <c r="G506" s="253"/>
      <c r="H506" s="256">
        <v>-18.911999999999999</v>
      </c>
      <c r="I506" s="257"/>
      <c r="J506" s="257"/>
      <c r="K506" s="253"/>
      <c r="L506" s="253"/>
      <c r="M506" s="258"/>
      <c r="N506" s="259"/>
      <c r="O506" s="260"/>
      <c r="P506" s="260"/>
      <c r="Q506" s="260"/>
      <c r="R506" s="260"/>
      <c r="S506" s="260"/>
      <c r="T506" s="260"/>
      <c r="U506" s="260"/>
      <c r="V506" s="260"/>
      <c r="W506" s="260"/>
      <c r="X506" s="260"/>
      <c r="Y506" s="261"/>
      <c r="Z506" s="14"/>
      <c r="AA506" s="14"/>
      <c r="AB506" s="14"/>
      <c r="AC506" s="14"/>
      <c r="AD506" s="14"/>
      <c r="AE506" s="14"/>
      <c r="AT506" s="262" t="s">
        <v>184</v>
      </c>
      <c r="AU506" s="262" t="s">
        <v>102</v>
      </c>
      <c r="AV506" s="14" t="s">
        <v>102</v>
      </c>
      <c r="AW506" s="14" t="s">
        <v>5</v>
      </c>
      <c r="AX506" s="14" t="s">
        <v>75</v>
      </c>
      <c r="AY506" s="262" t="s">
        <v>175</v>
      </c>
    </row>
    <row r="507" s="14" customFormat="1">
      <c r="A507" s="14"/>
      <c r="B507" s="252"/>
      <c r="C507" s="253"/>
      <c r="D507" s="237" t="s">
        <v>184</v>
      </c>
      <c r="E507" s="254" t="s">
        <v>1</v>
      </c>
      <c r="F507" s="255" t="s">
        <v>574</v>
      </c>
      <c r="G507" s="253"/>
      <c r="H507" s="256">
        <v>-3.5459999999999998</v>
      </c>
      <c r="I507" s="257"/>
      <c r="J507" s="257"/>
      <c r="K507" s="253"/>
      <c r="L507" s="253"/>
      <c r="M507" s="258"/>
      <c r="N507" s="259"/>
      <c r="O507" s="260"/>
      <c r="P507" s="260"/>
      <c r="Q507" s="260"/>
      <c r="R507" s="260"/>
      <c r="S507" s="260"/>
      <c r="T507" s="260"/>
      <c r="U507" s="260"/>
      <c r="V507" s="260"/>
      <c r="W507" s="260"/>
      <c r="X507" s="260"/>
      <c r="Y507" s="261"/>
      <c r="Z507" s="14"/>
      <c r="AA507" s="14"/>
      <c r="AB507" s="14"/>
      <c r="AC507" s="14"/>
      <c r="AD507" s="14"/>
      <c r="AE507" s="14"/>
      <c r="AT507" s="262" t="s">
        <v>184</v>
      </c>
      <c r="AU507" s="262" t="s">
        <v>102</v>
      </c>
      <c r="AV507" s="14" t="s">
        <v>102</v>
      </c>
      <c r="AW507" s="14" t="s">
        <v>5</v>
      </c>
      <c r="AX507" s="14" t="s">
        <v>75</v>
      </c>
      <c r="AY507" s="262" t="s">
        <v>175</v>
      </c>
    </row>
    <row r="508" s="14" customFormat="1">
      <c r="A508" s="14"/>
      <c r="B508" s="252"/>
      <c r="C508" s="253"/>
      <c r="D508" s="237" t="s">
        <v>184</v>
      </c>
      <c r="E508" s="254" t="s">
        <v>1</v>
      </c>
      <c r="F508" s="255" t="s">
        <v>575</v>
      </c>
      <c r="G508" s="253"/>
      <c r="H508" s="256">
        <v>3.96</v>
      </c>
      <c r="I508" s="257"/>
      <c r="J508" s="257"/>
      <c r="K508" s="253"/>
      <c r="L508" s="253"/>
      <c r="M508" s="258"/>
      <c r="N508" s="259"/>
      <c r="O508" s="260"/>
      <c r="P508" s="260"/>
      <c r="Q508" s="260"/>
      <c r="R508" s="260"/>
      <c r="S508" s="260"/>
      <c r="T508" s="260"/>
      <c r="U508" s="260"/>
      <c r="V508" s="260"/>
      <c r="W508" s="260"/>
      <c r="X508" s="260"/>
      <c r="Y508" s="261"/>
      <c r="Z508" s="14"/>
      <c r="AA508" s="14"/>
      <c r="AB508" s="14"/>
      <c r="AC508" s="14"/>
      <c r="AD508" s="14"/>
      <c r="AE508" s="14"/>
      <c r="AT508" s="262" t="s">
        <v>184</v>
      </c>
      <c r="AU508" s="262" t="s">
        <v>102</v>
      </c>
      <c r="AV508" s="14" t="s">
        <v>102</v>
      </c>
      <c r="AW508" s="14" t="s">
        <v>5</v>
      </c>
      <c r="AX508" s="14" t="s">
        <v>75</v>
      </c>
      <c r="AY508" s="262" t="s">
        <v>175</v>
      </c>
    </row>
    <row r="509" s="14" customFormat="1">
      <c r="A509" s="14"/>
      <c r="B509" s="252"/>
      <c r="C509" s="253"/>
      <c r="D509" s="237" t="s">
        <v>184</v>
      </c>
      <c r="E509" s="254" t="s">
        <v>1</v>
      </c>
      <c r="F509" s="255" t="s">
        <v>576</v>
      </c>
      <c r="G509" s="253"/>
      <c r="H509" s="256">
        <v>4.2000000000000002</v>
      </c>
      <c r="I509" s="257"/>
      <c r="J509" s="257"/>
      <c r="K509" s="253"/>
      <c r="L509" s="253"/>
      <c r="M509" s="258"/>
      <c r="N509" s="259"/>
      <c r="O509" s="260"/>
      <c r="P509" s="260"/>
      <c r="Q509" s="260"/>
      <c r="R509" s="260"/>
      <c r="S509" s="260"/>
      <c r="T509" s="260"/>
      <c r="U509" s="260"/>
      <c r="V509" s="260"/>
      <c r="W509" s="260"/>
      <c r="X509" s="260"/>
      <c r="Y509" s="261"/>
      <c r="Z509" s="14"/>
      <c r="AA509" s="14"/>
      <c r="AB509" s="14"/>
      <c r="AC509" s="14"/>
      <c r="AD509" s="14"/>
      <c r="AE509" s="14"/>
      <c r="AT509" s="262" t="s">
        <v>184</v>
      </c>
      <c r="AU509" s="262" t="s">
        <v>102</v>
      </c>
      <c r="AV509" s="14" t="s">
        <v>102</v>
      </c>
      <c r="AW509" s="14" t="s">
        <v>5</v>
      </c>
      <c r="AX509" s="14" t="s">
        <v>75</v>
      </c>
      <c r="AY509" s="262" t="s">
        <v>175</v>
      </c>
    </row>
    <row r="510" s="14" customFormat="1">
      <c r="A510" s="14"/>
      <c r="B510" s="252"/>
      <c r="C510" s="253"/>
      <c r="D510" s="237" t="s">
        <v>184</v>
      </c>
      <c r="E510" s="254" t="s">
        <v>1</v>
      </c>
      <c r="F510" s="255" t="s">
        <v>577</v>
      </c>
      <c r="G510" s="253"/>
      <c r="H510" s="256">
        <v>1.8</v>
      </c>
      <c r="I510" s="257"/>
      <c r="J510" s="257"/>
      <c r="K510" s="253"/>
      <c r="L510" s="253"/>
      <c r="M510" s="258"/>
      <c r="N510" s="259"/>
      <c r="O510" s="260"/>
      <c r="P510" s="260"/>
      <c r="Q510" s="260"/>
      <c r="R510" s="260"/>
      <c r="S510" s="260"/>
      <c r="T510" s="260"/>
      <c r="U510" s="260"/>
      <c r="V510" s="260"/>
      <c r="W510" s="260"/>
      <c r="X510" s="260"/>
      <c r="Y510" s="261"/>
      <c r="Z510" s="14"/>
      <c r="AA510" s="14"/>
      <c r="AB510" s="14"/>
      <c r="AC510" s="14"/>
      <c r="AD510" s="14"/>
      <c r="AE510" s="14"/>
      <c r="AT510" s="262" t="s">
        <v>184</v>
      </c>
      <c r="AU510" s="262" t="s">
        <v>102</v>
      </c>
      <c r="AV510" s="14" t="s">
        <v>102</v>
      </c>
      <c r="AW510" s="14" t="s">
        <v>5</v>
      </c>
      <c r="AX510" s="14" t="s">
        <v>75</v>
      </c>
      <c r="AY510" s="262" t="s">
        <v>175</v>
      </c>
    </row>
    <row r="511" s="14" customFormat="1">
      <c r="A511" s="14"/>
      <c r="B511" s="252"/>
      <c r="C511" s="253"/>
      <c r="D511" s="237" t="s">
        <v>184</v>
      </c>
      <c r="E511" s="254" t="s">
        <v>1</v>
      </c>
      <c r="F511" s="255" t="s">
        <v>578</v>
      </c>
      <c r="G511" s="253"/>
      <c r="H511" s="256">
        <v>0.95999999999999996</v>
      </c>
      <c r="I511" s="257"/>
      <c r="J511" s="257"/>
      <c r="K511" s="253"/>
      <c r="L511" s="253"/>
      <c r="M511" s="258"/>
      <c r="N511" s="259"/>
      <c r="O511" s="260"/>
      <c r="P511" s="260"/>
      <c r="Q511" s="260"/>
      <c r="R511" s="260"/>
      <c r="S511" s="260"/>
      <c r="T511" s="260"/>
      <c r="U511" s="260"/>
      <c r="V511" s="260"/>
      <c r="W511" s="260"/>
      <c r="X511" s="260"/>
      <c r="Y511" s="261"/>
      <c r="Z511" s="14"/>
      <c r="AA511" s="14"/>
      <c r="AB511" s="14"/>
      <c r="AC511" s="14"/>
      <c r="AD511" s="14"/>
      <c r="AE511" s="14"/>
      <c r="AT511" s="262" t="s">
        <v>184</v>
      </c>
      <c r="AU511" s="262" t="s">
        <v>102</v>
      </c>
      <c r="AV511" s="14" t="s">
        <v>102</v>
      </c>
      <c r="AW511" s="14" t="s">
        <v>5</v>
      </c>
      <c r="AX511" s="14" t="s">
        <v>75</v>
      </c>
      <c r="AY511" s="262" t="s">
        <v>175</v>
      </c>
    </row>
    <row r="512" s="14" customFormat="1">
      <c r="A512" s="14"/>
      <c r="B512" s="252"/>
      <c r="C512" s="253"/>
      <c r="D512" s="237" t="s">
        <v>184</v>
      </c>
      <c r="E512" s="254" t="s">
        <v>1</v>
      </c>
      <c r="F512" s="255" t="s">
        <v>579</v>
      </c>
      <c r="G512" s="253"/>
      <c r="H512" s="256">
        <v>2.5800000000000001</v>
      </c>
      <c r="I512" s="257"/>
      <c r="J512" s="257"/>
      <c r="K512" s="253"/>
      <c r="L512" s="253"/>
      <c r="M512" s="258"/>
      <c r="N512" s="259"/>
      <c r="O512" s="260"/>
      <c r="P512" s="260"/>
      <c r="Q512" s="260"/>
      <c r="R512" s="260"/>
      <c r="S512" s="260"/>
      <c r="T512" s="260"/>
      <c r="U512" s="260"/>
      <c r="V512" s="260"/>
      <c r="W512" s="260"/>
      <c r="X512" s="260"/>
      <c r="Y512" s="261"/>
      <c r="Z512" s="14"/>
      <c r="AA512" s="14"/>
      <c r="AB512" s="14"/>
      <c r="AC512" s="14"/>
      <c r="AD512" s="14"/>
      <c r="AE512" s="14"/>
      <c r="AT512" s="262" t="s">
        <v>184</v>
      </c>
      <c r="AU512" s="262" t="s">
        <v>102</v>
      </c>
      <c r="AV512" s="14" t="s">
        <v>102</v>
      </c>
      <c r="AW512" s="14" t="s">
        <v>5</v>
      </c>
      <c r="AX512" s="14" t="s">
        <v>75</v>
      </c>
      <c r="AY512" s="262" t="s">
        <v>175</v>
      </c>
    </row>
    <row r="513" s="14" customFormat="1">
      <c r="A513" s="14"/>
      <c r="B513" s="252"/>
      <c r="C513" s="253"/>
      <c r="D513" s="237" t="s">
        <v>184</v>
      </c>
      <c r="E513" s="254" t="s">
        <v>1</v>
      </c>
      <c r="F513" s="255" t="s">
        <v>580</v>
      </c>
      <c r="G513" s="253"/>
      <c r="H513" s="256">
        <v>1.3500000000000001</v>
      </c>
      <c r="I513" s="257"/>
      <c r="J513" s="257"/>
      <c r="K513" s="253"/>
      <c r="L513" s="253"/>
      <c r="M513" s="258"/>
      <c r="N513" s="259"/>
      <c r="O513" s="260"/>
      <c r="P513" s="260"/>
      <c r="Q513" s="260"/>
      <c r="R513" s="260"/>
      <c r="S513" s="260"/>
      <c r="T513" s="260"/>
      <c r="U513" s="260"/>
      <c r="V513" s="260"/>
      <c r="W513" s="260"/>
      <c r="X513" s="260"/>
      <c r="Y513" s="261"/>
      <c r="Z513" s="14"/>
      <c r="AA513" s="14"/>
      <c r="AB513" s="14"/>
      <c r="AC513" s="14"/>
      <c r="AD513" s="14"/>
      <c r="AE513" s="14"/>
      <c r="AT513" s="262" t="s">
        <v>184</v>
      </c>
      <c r="AU513" s="262" t="s">
        <v>102</v>
      </c>
      <c r="AV513" s="14" t="s">
        <v>102</v>
      </c>
      <c r="AW513" s="14" t="s">
        <v>5</v>
      </c>
      <c r="AX513" s="14" t="s">
        <v>75</v>
      </c>
      <c r="AY513" s="262" t="s">
        <v>175</v>
      </c>
    </row>
    <row r="514" s="14" customFormat="1">
      <c r="A514" s="14"/>
      <c r="B514" s="252"/>
      <c r="C514" s="253"/>
      <c r="D514" s="237" t="s">
        <v>184</v>
      </c>
      <c r="E514" s="254" t="s">
        <v>1</v>
      </c>
      <c r="F514" s="255" t="s">
        <v>581</v>
      </c>
      <c r="G514" s="253"/>
      <c r="H514" s="256">
        <v>6</v>
      </c>
      <c r="I514" s="257"/>
      <c r="J514" s="257"/>
      <c r="K514" s="253"/>
      <c r="L514" s="253"/>
      <c r="M514" s="258"/>
      <c r="N514" s="259"/>
      <c r="O514" s="260"/>
      <c r="P514" s="260"/>
      <c r="Q514" s="260"/>
      <c r="R514" s="260"/>
      <c r="S514" s="260"/>
      <c r="T514" s="260"/>
      <c r="U514" s="260"/>
      <c r="V514" s="260"/>
      <c r="W514" s="260"/>
      <c r="X514" s="260"/>
      <c r="Y514" s="261"/>
      <c r="Z514" s="14"/>
      <c r="AA514" s="14"/>
      <c r="AB514" s="14"/>
      <c r="AC514" s="14"/>
      <c r="AD514" s="14"/>
      <c r="AE514" s="14"/>
      <c r="AT514" s="262" t="s">
        <v>184</v>
      </c>
      <c r="AU514" s="262" t="s">
        <v>102</v>
      </c>
      <c r="AV514" s="14" t="s">
        <v>102</v>
      </c>
      <c r="AW514" s="14" t="s">
        <v>5</v>
      </c>
      <c r="AX514" s="14" t="s">
        <v>75</v>
      </c>
      <c r="AY514" s="262" t="s">
        <v>175</v>
      </c>
    </row>
    <row r="515" s="16" customFormat="1">
      <c r="A515" s="16"/>
      <c r="B515" s="284"/>
      <c r="C515" s="285"/>
      <c r="D515" s="237" t="s">
        <v>184</v>
      </c>
      <c r="E515" s="286" t="s">
        <v>1</v>
      </c>
      <c r="F515" s="287" t="s">
        <v>453</v>
      </c>
      <c r="G515" s="285"/>
      <c r="H515" s="288">
        <v>537.19999999999993</v>
      </c>
      <c r="I515" s="289"/>
      <c r="J515" s="289"/>
      <c r="K515" s="285"/>
      <c r="L515" s="285"/>
      <c r="M515" s="290"/>
      <c r="N515" s="291"/>
      <c r="O515" s="292"/>
      <c r="P515" s="292"/>
      <c r="Q515" s="292"/>
      <c r="R515" s="292"/>
      <c r="S515" s="292"/>
      <c r="T515" s="292"/>
      <c r="U515" s="292"/>
      <c r="V515" s="292"/>
      <c r="W515" s="292"/>
      <c r="X515" s="292"/>
      <c r="Y515" s="293"/>
      <c r="Z515" s="16"/>
      <c r="AA515" s="16"/>
      <c r="AB515" s="16"/>
      <c r="AC515" s="16"/>
      <c r="AD515" s="16"/>
      <c r="AE515" s="16"/>
      <c r="AT515" s="294" t="s">
        <v>184</v>
      </c>
      <c r="AU515" s="294" t="s">
        <v>102</v>
      </c>
      <c r="AV515" s="16" t="s">
        <v>196</v>
      </c>
      <c r="AW515" s="16" t="s">
        <v>5</v>
      </c>
      <c r="AX515" s="16" t="s">
        <v>75</v>
      </c>
      <c r="AY515" s="294" t="s">
        <v>175</v>
      </c>
    </row>
    <row r="516" s="13" customFormat="1">
      <c r="A516" s="13"/>
      <c r="B516" s="242"/>
      <c r="C516" s="243"/>
      <c r="D516" s="237" t="s">
        <v>184</v>
      </c>
      <c r="E516" s="244" t="s">
        <v>1</v>
      </c>
      <c r="F516" s="245" t="s">
        <v>290</v>
      </c>
      <c r="G516" s="243"/>
      <c r="H516" s="244" t="s">
        <v>1</v>
      </c>
      <c r="I516" s="246"/>
      <c r="J516" s="246"/>
      <c r="K516" s="243"/>
      <c r="L516" s="243"/>
      <c r="M516" s="247"/>
      <c r="N516" s="248"/>
      <c r="O516" s="249"/>
      <c r="P516" s="249"/>
      <c r="Q516" s="249"/>
      <c r="R516" s="249"/>
      <c r="S516" s="249"/>
      <c r="T516" s="249"/>
      <c r="U516" s="249"/>
      <c r="V516" s="249"/>
      <c r="W516" s="249"/>
      <c r="X516" s="249"/>
      <c r="Y516" s="250"/>
      <c r="Z516" s="13"/>
      <c r="AA516" s="13"/>
      <c r="AB516" s="13"/>
      <c r="AC516" s="13"/>
      <c r="AD516" s="13"/>
      <c r="AE516" s="13"/>
      <c r="AT516" s="251" t="s">
        <v>184</v>
      </c>
      <c r="AU516" s="251" t="s">
        <v>102</v>
      </c>
      <c r="AV516" s="13" t="s">
        <v>82</v>
      </c>
      <c r="AW516" s="13" t="s">
        <v>5</v>
      </c>
      <c r="AX516" s="13" t="s">
        <v>75</v>
      </c>
      <c r="AY516" s="251" t="s">
        <v>175</v>
      </c>
    </row>
    <row r="517" s="14" customFormat="1">
      <c r="A517" s="14"/>
      <c r="B517" s="252"/>
      <c r="C517" s="253"/>
      <c r="D517" s="237" t="s">
        <v>184</v>
      </c>
      <c r="E517" s="254" t="s">
        <v>1</v>
      </c>
      <c r="F517" s="255" t="s">
        <v>559</v>
      </c>
      <c r="G517" s="253"/>
      <c r="H517" s="256">
        <v>104.31</v>
      </c>
      <c r="I517" s="257"/>
      <c r="J517" s="257"/>
      <c r="K517" s="253"/>
      <c r="L517" s="253"/>
      <c r="M517" s="258"/>
      <c r="N517" s="259"/>
      <c r="O517" s="260"/>
      <c r="P517" s="260"/>
      <c r="Q517" s="260"/>
      <c r="R517" s="260"/>
      <c r="S517" s="260"/>
      <c r="T517" s="260"/>
      <c r="U517" s="260"/>
      <c r="V517" s="260"/>
      <c r="W517" s="260"/>
      <c r="X517" s="260"/>
      <c r="Y517" s="261"/>
      <c r="Z517" s="14"/>
      <c r="AA517" s="14"/>
      <c r="AB517" s="14"/>
      <c r="AC517" s="14"/>
      <c r="AD517" s="14"/>
      <c r="AE517" s="14"/>
      <c r="AT517" s="262" t="s">
        <v>184</v>
      </c>
      <c r="AU517" s="262" t="s">
        <v>102</v>
      </c>
      <c r="AV517" s="14" t="s">
        <v>102</v>
      </c>
      <c r="AW517" s="14" t="s">
        <v>5</v>
      </c>
      <c r="AX517" s="14" t="s">
        <v>75</v>
      </c>
      <c r="AY517" s="262" t="s">
        <v>175</v>
      </c>
    </row>
    <row r="518" s="14" customFormat="1">
      <c r="A518" s="14"/>
      <c r="B518" s="252"/>
      <c r="C518" s="253"/>
      <c r="D518" s="237" t="s">
        <v>184</v>
      </c>
      <c r="E518" s="254" t="s">
        <v>1</v>
      </c>
      <c r="F518" s="255" t="s">
        <v>560</v>
      </c>
      <c r="G518" s="253"/>
      <c r="H518" s="256">
        <v>84.180000000000007</v>
      </c>
      <c r="I518" s="257"/>
      <c r="J518" s="257"/>
      <c r="K518" s="253"/>
      <c r="L518" s="253"/>
      <c r="M518" s="258"/>
      <c r="N518" s="259"/>
      <c r="O518" s="260"/>
      <c r="P518" s="260"/>
      <c r="Q518" s="260"/>
      <c r="R518" s="260"/>
      <c r="S518" s="260"/>
      <c r="T518" s="260"/>
      <c r="U518" s="260"/>
      <c r="V518" s="260"/>
      <c r="W518" s="260"/>
      <c r="X518" s="260"/>
      <c r="Y518" s="261"/>
      <c r="Z518" s="14"/>
      <c r="AA518" s="14"/>
      <c r="AB518" s="14"/>
      <c r="AC518" s="14"/>
      <c r="AD518" s="14"/>
      <c r="AE518" s="14"/>
      <c r="AT518" s="262" t="s">
        <v>184</v>
      </c>
      <c r="AU518" s="262" t="s">
        <v>102</v>
      </c>
      <c r="AV518" s="14" t="s">
        <v>102</v>
      </c>
      <c r="AW518" s="14" t="s">
        <v>5</v>
      </c>
      <c r="AX518" s="14" t="s">
        <v>75</v>
      </c>
      <c r="AY518" s="262" t="s">
        <v>175</v>
      </c>
    </row>
    <row r="519" s="14" customFormat="1">
      <c r="A519" s="14"/>
      <c r="B519" s="252"/>
      <c r="C519" s="253"/>
      <c r="D519" s="237" t="s">
        <v>184</v>
      </c>
      <c r="E519" s="254" t="s">
        <v>1</v>
      </c>
      <c r="F519" s="255" t="s">
        <v>563</v>
      </c>
      <c r="G519" s="253"/>
      <c r="H519" s="256">
        <v>12.199999999999999</v>
      </c>
      <c r="I519" s="257"/>
      <c r="J519" s="257"/>
      <c r="K519" s="253"/>
      <c r="L519" s="253"/>
      <c r="M519" s="258"/>
      <c r="N519" s="259"/>
      <c r="O519" s="260"/>
      <c r="P519" s="260"/>
      <c r="Q519" s="260"/>
      <c r="R519" s="260"/>
      <c r="S519" s="260"/>
      <c r="T519" s="260"/>
      <c r="U519" s="260"/>
      <c r="V519" s="260"/>
      <c r="W519" s="260"/>
      <c r="X519" s="260"/>
      <c r="Y519" s="261"/>
      <c r="Z519" s="14"/>
      <c r="AA519" s="14"/>
      <c r="AB519" s="14"/>
      <c r="AC519" s="14"/>
      <c r="AD519" s="14"/>
      <c r="AE519" s="14"/>
      <c r="AT519" s="262" t="s">
        <v>184</v>
      </c>
      <c r="AU519" s="262" t="s">
        <v>102</v>
      </c>
      <c r="AV519" s="14" t="s">
        <v>102</v>
      </c>
      <c r="AW519" s="14" t="s">
        <v>5</v>
      </c>
      <c r="AX519" s="14" t="s">
        <v>75</v>
      </c>
      <c r="AY519" s="262" t="s">
        <v>175</v>
      </c>
    </row>
    <row r="520" s="14" customFormat="1">
      <c r="A520" s="14"/>
      <c r="B520" s="252"/>
      <c r="C520" s="253"/>
      <c r="D520" s="237" t="s">
        <v>184</v>
      </c>
      <c r="E520" s="254" t="s">
        <v>1</v>
      </c>
      <c r="F520" s="255" t="s">
        <v>561</v>
      </c>
      <c r="G520" s="253"/>
      <c r="H520" s="256">
        <v>65.879999999999995</v>
      </c>
      <c r="I520" s="257"/>
      <c r="J520" s="257"/>
      <c r="K520" s="253"/>
      <c r="L520" s="253"/>
      <c r="M520" s="258"/>
      <c r="N520" s="259"/>
      <c r="O520" s="260"/>
      <c r="P520" s="260"/>
      <c r="Q520" s="260"/>
      <c r="R520" s="260"/>
      <c r="S520" s="260"/>
      <c r="T520" s="260"/>
      <c r="U520" s="260"/>
      <c r="V520" s="260"/>
      <c r="W520" s="260"/>
      <c r="X520" s="260"/>
      <c r="Y520" s="261"/>
      <c r="Z520" s="14"/>
      <c r="AA520" s="14"/>
      <c r="AB520" s="14"/>
      <c r="AC520" s="14"/>
      <c r="AD520" s="14"/>
      <c r="AE520" s="14"/>
      <c r="AT520" s="262" t="s">
        <v>184</v>
      </c>
      <c r="AU520" s="262" t="s">
        <v>102</v>
      </c>
      <c r="AV520" s="14" t="s">
        <v>102</v>
      </c>
      <c r="AW520" s="14" t="s">
        <v>5</v>
      </c>
      <c r="AX520" s="14" t="s">
        <v>75</v>
      </c>
      <c r="AY520" s="262" t="s">
        <v>175</v>
      </c>
    </row>
    <row r="521" s="14" customFormat="1">
      <c r="A521" s="14"/>
      <c r="B521" s="252"/>
      <c r="C521" s="253"/>
      <c r="D521" s="237" t="s">
        <v>184</v>
      </c>
      <c r="E521" s="254" t="s">
        <v>1</v>
      </c>
      <c r="F521" s="255" t="s">
        <v>562</v>
      </c>
      <c r="G521" s="253"/>
      <c r="H521" s="256">
        <v>233.02000000000001</v>
      </c>
      <c r="I521" s="257"/>
      <c r="J521" s="257"/>
      <c r="K521" s="253"/>
      <c r="L521" s="253"/>
      <c r="M521" s="258"/>
      <c r="N521" s="259"/>
      <c r="O521" s="260"/>
      <c r="P521" s="260"/>
      <c r="Q521" s="260"/>
      <c r="R521" s="260"/>
      <c r="S521" s="260"/>
      <c r="T521" s="260"/>
      <c r="U521" s="260"/>
      <c r="V521" s="260"/>
      <c r="W521" s="260"/>
      <c r="X521" s="260"/>
      <c r="Y521" s="261"/>
      <c r="Z521" s="14"/>
      <c r="AA521" s="14"/>
      <c r="AB521" s="14"/>
      <c r="AC521" s="14"/>
      <c r="AD521" s="14"/>
      <c r="AE521" s="14"/>
      <c r="AT521" s="262" t="s">
        <v>184</v>
      </c>
      <c r="AU521" s="262" t="s">
        <v>102</v>
      </c>
      <c r="AV521" s="14" t="s">
        <v>102</v>
      </c>
      <c r="AW521" s="14" t="s">
        <v>5</v>
      </c>
      <c r="AX521" s="14" t="s">
        <v>75</v>
      </c>
      <c r="AY521" s="262" t="s">
        <v>175</v>
      </c>
    </row>
    <row r="522" s="14" customFormat="1">
      <c r="A522" s="14"/>
      <c r="B522" s="252"/>
      <c r="C522" s="253"/>
      <c r="D522" s="237" t="s">
        <v>184</v>
      </c>
      <c r="E522" s="254" t="s">
        <v>1</v>
      </c>
      <c r="F522" s="255" t="s">
        <v>564</v>
      </c>
      <c r="G522" s="253"/>
      <c r="H522" s="256">
        <v>13.725</v>
      </c>
      <c r="I522" s="257"/>
      <c r="J522" s="257"/>
      <c r="K522" s="253"/>
      <c r="L522" s="253"/>
      <c r="M522" s="258"/>
      <c r="N522" s="259"/>
      <c r="O522" s="260"/>
      <c r="P522" s="260"/>
      <c r="Q522" s="260"/>
      <c r="R522" s="260"/>
      <c r="S522" s="260"/>
      <c r="T522" s="260"/>
      <c r="U522" s="260"/>
      <c r="V522" s="260"/>
      <c r="W522" s="260"/>
      <c r="X522" s="260"/>
      <c r="Y522" s="261"/>
      <c r="Z522" s="14"/>
      <c r="AA522" s="14"/>
      <c r="AB522" s="14"/>
      <c r="AC522" s="14"/>
      <c r="AD522" s="14"/>
      <c r="AE522" s="14"/>
      <c r="AT522" s="262" t="s">
        <v>184</v>
      </c>
      <c r="AU522" s="262" t="s">
        <v>102</v>
      </c>
      <c r="AV522" s="14" t="s">
        <v>102</v>
      </c>
      <c r="AW522" s="14" t="s">
        <v>5</v>
      </c>
      <c r="AX522" s="14" t="s">
        <v>75</v>
      </c>
      <c r="AY522" s="262" t="s">
        <v>175</v>
      </c>
    </row>
    <row r="523" s="14" customFormat="1">
      <c r="A523" s="14"/>
      <c r="B523" s="252"/>
      <c r="C523" s="253"/>
      <c r="D523" s="237" t="s">
        <v>184</v>
      </c>
      <c r="E523" s="254" t="s">
        <v>1</v>
      </c>
      <c r="F523" s="255" t="s">
        <v>566</v>
      </c>
      <c r="G523" s="253"/>
      <c r="H523" s="256">
        <v>49.68</v>
      </c>
      <c r="I523" s="257"/>
      <c r="J523" s="257"/>
      <c r="K523" s="253"/>
      <c r="L523" s="253"/>
      <c r="M523" s="258"/>
      <c r="N523" s="259"/>
      <c r="O523" s="260"/>
      <c r="P523" s="260"/>
      <c r="Q523" s="260"/>
      <c r="R523" s="260"/>
      <c r="S523" s="260"/>
      <c r="T523" s="260"/>
      <c r="U523" s="260"/>
      <c r="V523" s="260"/>
      <c r="W523" s="260"/>
      <c r="X523" s="260"/>
      <c r="Y523" s="261"/>
      <c r="Z523" s="14"/>
      <c r="AA523" s="14"/>
      <c r="AB523" s="14"/>
      <c r="AC523" s="14"/>
      <c r="AD523" s="14"/>
      <c r="AE523" s="14"/>
      <c r="AT523" s="262" t="s">
        <v>184</v>
      </c>
      <c r="AU523" s="262" t="s">
        <v>102</v>
      </c>
      <c r="AV523" s="14" t="s">
        <v>102</v>
      </c>
      <c r="AW523" s="14" t="s">
        <v>5</v>
      </c>
      <c r="AX523" s="14" t="s">
        <v>75</v>
      </c>
      <c r="AY523" s="262" t="s">
        <v>175</v>
      </c>
    </row>
    <row r="524" s="14" customFormat="1">
      <c r="A524" s="14"/>
      <c r="B524" s="252"/>
      <c r="C524" s="253"/>
      <c r="D524" s="237" t="s">
        <v>184</v>
      </c>
      <c r="E524" s="254" t="s">
        <v>1</v>
      </c>
      <c r="F524" s="255" t="s">
        <v>567</v>
      </c>
      <c r="G524" s="253"/>
      <c r="H524" s="256">
        <v>-8.1899999999999995</v>
      </c>
      <c r="I524" s="257"/>
      <c r="J524" s="257"/>
      <c r="K524" s="253"/>
      <c r="L524" s="253"/>
      <c r="M524" s="258"/>
      <c r="N524" s="259"/>
      <c r="O524" s="260"/>
      <c r="P524" s="260"/>
      <c r="Q524" s="260"/>
      <c r="R524" s="260"/>
      <c r="S524" s="260"/>
      <c r="T524" s="260"/>
      <c r="U524" s="260"/>
      <c r="V524" s="260"/>
      <c r="W524" s="260"/>
      <c r="X524" s="260"/>
      <c r="Y524" s="261"/>
      <c r="Z524" s="14"/>
      <c r="AA524" s="14"/>
      <c r="AB524" s="14"/>
      <c r="AC524" s="14"/>
      <c r="AD524" s="14"/>
      <c r="AE524" s="14"/>
      <c r="AT524" s="262" t="s">
        <v>184</v>
      </c>
      <c r="AU524" s="262" t="s">
        <v>102</v>
      </c>
      <c r="AV524" s="14" t="s">
        <v>102</v>
      </c>
      <c r="AW524" s="14" t="s">
        <v>5</v>
      </c>
      <c r="AX524" s="14" t="s">
        <v>75</v>
      </c>
      <c r="AY524" s="262" t="s">
        <v>175</v>
      </c>
    </row>
    <row r="525" s="14" customFormat="1">
      <c r="A525" s="14"/>
      <c r="B525" s="252"/>
      <c r="C525" s="253"/>
      <c r="D525" s="237" t="s">
        <v>184</v>
      </c>
      <c r="E525" s="254" t="s">
        <v>1</v>
      </c>
      <c r="F525" s="255" t="s">
        <v>568</v>
      </c>
      <c r="G525" s="253"/>
      <c r="H525" s="256">
        <v>-10.529999999999999</v>
      </c>
      <c r="I525" s="257"/>
      <c r="J525" s="257"/>
      <c r="K525" s="253"/>
      <c r="L525" s="253"/>
      <c r="M525" s="258"/>
      <c r="N525" s="259"/>
      <c r="O525" s="260"/>
      <c r="P525" s="260"/>
      <c r="Q525" s="260"/>
      <c r="R525" s="260"/>
      <c r="S525" s="260"/>
      <c r="T525" s="260"/>
      <c r="U525" s="260"/>
      <c r="V525" s="260"/>
      <c r="W525" s="260"/>
      <c r="X525" s="260"/>
      <c r="Y525" s="261"/>
      <c r="Z525" s="14"/>
      <c r="AA525" s="14"/>
      <c r="AB525" s="14"/>
      <c r="AC525" s="14"/>
      <c r="AD525" s="14"/>
      <c r="AE525" s="14"/>
      <c r="AT525" s="262" t="s">
        <v>184</v>
      </c>
      <c r="AU525" s="262" t="s">
        <v>102</v>
      </c>
      <c r="AV525" s="14" t="s">
        <v>102</v>
      </c>
      <c r="AW525" s="14" t="s">
        <v>5</v>
      </c>
      <c r="AX525" s="14" t="s">
        <v>75</v>
      </c>
      <c r="AY525" s="262" t="s">
        <v>175</v>
      </c>
    </row>
    <row r="526" s="14" customFormat="1">
      <c r="A526" s="14"/>
      <c r="B526" s="252"/>
      <c r="C526" s="253"/>
      <c r="D526" s="237" t="s">
        <v>184</v>
      </c>
      <c r="E526" s="254" t="s">
        <v>1</v>
      </c>
      <c r="F526" s="255" t="s">
        <v>569</v>
      </c>
      <c r="G526" s="253"/>
      <c r="H526" s="256">
        <v>-2.3399999999999999</v>
      </c>
      <c r="I526" s="257"/>
      <c r="J526" s="257"/>
      <c r="K526" s="253"/>
      <c r="L526" s="253"/>
      <c r="M526" s="258"/>
      <c r="N526" s="259"/>
      <c r="O526" s="260"/>
      <c r="P526" s="260"/>
      <c r="Q526" s="260"/>
      <c r="R526" s="260"/>
      <c r="S526" s="260"/>
      <c r="T526" s="260"/>
      <c r="U526" s="260"/>
      <c r="V526" s="260"/>
      <c r="W526" s="260"/>
      <c r="X526" s="260"/>
      <c r="Y526" s="261"/>
      <c r="Z526" s="14"/>
      <c r="AA526" s="14"/>
      <c r="AB526" s="14"/>
      <c r="AC526" s="14"/>
      <c r="AD526" s="14"/>
      <c r="AE526" s="14"/>
      <c r="AT526" s="262" t="s">
        <v>184</v>
      </c>
      <c r="AU526" s="262" t="s">
        <v>102</v>
      </c>
      <c r="AV526" s="14" t="s">
        <v>102</v>
      </c>
      <c r="AW526" s="14" t="s">
        <v>5</v>
      </c>
      <c r="AX526" s="14" t="s">
        <v>75</v>
      </c>
      <c r="AY526" s="262" t="s">
        <v>175</v>
      </c>
    </row>
    <row r="527" s="14" customFormat="1">
      <c r="A527" s="14"/>
      <c r="B527" s="252"/>
      <c r="C527" s="253"/>
      <c r="D527" s="237" t="s">
        <v>184</v>
      </c>
      <c r="E527" s="254" t="s">
        <v>1</v>
      </c>
      <c r="F527" s="255" t="s">
        <v>570</v>
      </c>
      <c r="G527" s="253"/>
      <c r="H527" s="256">
        <v>-0.64000000000000001</v>
      </c>
      <c r="I527" s="257"/>
      <c r="J527" s="257"/>
      <c r="K527" s="253"/>
      <c r="L527" s="253"/>
      <c r="M527" s="258"/>
      <c r="N527" s="259"/>
      <c r="O527" s="260"/>
      <c r="P527" s="260"/>
      <c r="Q527" s="260"/>
      <c r="R527" s="260"/>
      <c r="S527" s="260"/>
      <c r="T527" s="260"/>
      <c r="U527" s="260"/>
      <c r="V527" s="260"/>
      <c r="W527" s="260"/>
      <c r="X527" s="260"/>
      <c r="Y527" s="261"/>
      <c r="Z527" s="14"/>
      <c r="AA527" s="14"/>
      <c r="AB527" s="14"/>
      <c r="AC527" s="14"/>
      <c r="AD527" s="14"/>
      <c r="AE527" s="14"/>
      <c r="AT527" s="262" t="s">
        <v>184</v>
      </c>
      <c r="AU527" s="262" t="s">
        <v>102</v>
      </c>
      <c r="AV527" s="14" t="s">
        <v>102</v>
      </c>
      <c r="AW527" s="14" t="s">
        <v>5</v>
      </c>
      <c r="AX527" s="14" t="s">
        <v>75</v>
      </c>
      <c r="AY527" s="262" t="s">
        <v>175</v>
      </c>
    </row>
    <row r="528" s="14" customFormat="1">
      <c r="A528" s="14"/>
      <c r="B528" s="252"/>
      <c r="C528" s="253"/>
      <c r="D528" s="237" t="s">
        <v>184</v>
      </c>
      <c r="E528" s="254" t="s">
        <v>1</v>
      </c>
      <c r="F528" s="255" t="s">
        <v>582</v>
      </c>
      <c r="G528" s="253"/>
      <c r="H528" s="256">
        <v>-3.895</v>
      </c>
      <c r="I528" s="257"/>
      <c r="J528" s="257"/>
      <c r="K528" s="253"/>
      <c r="L528" s="253"/>
      <c r="M528" s="258"/>
      <c r="N528" s="259"/>
      <c r="O528" s="260"/>
      <c r="P528" s="260"/>
      <c r="Q528" s="260"/>
      <c r="R528" s="260"/>
      <c r="S528" s="260"/>
      <c r="T528" s="260"/>
      <c r="U528" s="260"/>
      <c r="V528" s="260"/>
      <c r="W528" s="260"/>
      <c r="X528" s="260"/>
      <c r="Y528" s="261"/>
      <c r="Z528" s="14"/>
      <c r="AA528" s="14"/>
      <c r="AB528" s="14"/>
      <c r="AC528" s="14"/>
      <c r="AD528" s="14"/>
      <c r="AE528" s="14"/>
      <c r="AT528" s="262" t="s">
        <v>184</v>
      </c>
      <c r="AU528" s="262" t="s">
        <v>102</v>
      </c>
      <c r="AV528" s="14" t="s">
        <v>102</v>
      </c>
      <c r="AW528" s="14" t="s">
        <v>5</v>
      </c>
      <c r="AX528" s="14" t="s">
        <v>75</v>
      </c>
      <c r="AY528" s="262" t="s">
        <v>175</v>
      </c>
    </row>
    <row r="529" s="14" customFormat="1">
      <c r="A529" s="14"/>
      <c r="B529" s="252"/>
      <c r="C529" s="253"/>
      <c r="D529" s="237" t="s">
        <v>184</v>
      </c>
      <c r="E529" s="254" t="s">
        <v>1</v>
      </c>
      <c r="F529" s="255" t="s">
        <v>572</v>
      </c>
      <c r="G529" s="253"/>
      <c r="H529" s="256">
        <v>-2.5</v>
      </c>
      <c r="I529" s="257"/>
      <c r="J529" s="257"/>
      <c r="K529" s="253"/>
      <c r="L529" s="253"/>
      <c r="M529" s="258"/>
      <c r="N529" s="259"/>
      <c r="O529" s="260"/>
      <c r="P529" s="260"/>
      <c r="Q529" s="260"/>
      <c r="R529" s="260"/>
      <c r="S529" s="260"/>
      <c r="T529" s="260"/>
      <c r="U529" s="260"/>
      <c r="V529" s="260"/>
      <c r="W529" s="260"/>
      <c r="X529" s="260"/>
      <c r="Y529" s="261"/>
      <c r="Z529" s="14"/>
      <c r="AA529" s="14"/>
      <c r="AB529" s="14"/>
      <c r="AC529" s="14"/>
      <c r="AD529" s="14"/>
      <c r="AE529" s="14"/>
      <c r="AT529" s="262" t="s">
        <v>184</v>
      </c>
      <c r="AU529" s="262" t="s">
        <v>102</v>
      </c>
      <c r="AV529" s="14" t="s">
        <v>102</v>
      </c>
      <c r="AW529" s="14" t="s">
        <v>5</v>
      </c>
      <c r="AX529" s="14" t="s">
        <v>75</v>
      </c>
      <c r="AY529" s="262" t="s">
        <v>175</v>
      </c>
    </row>
    <row r="530" s="14" customFormat="1">
      <c r="A530" s="14"/>
      <c r="B530" s="252"/>
      <c r="C530" s="253"/>
      <c r="D530" s="237" t="s">
        <v>184</v>
      </c>
      <c r="E530" s="254" t="s">
        <v>1</v>
      </c>
      <c r="F530" s="255" t="s">
        <v>573</v>
      </c>
      <c r="G530" s="253"/>
      <c r="H530" s="256">
        <v>-18.911999999999999</v>
      </c>
      <c r="I530" s="257"/>
      <c r="J530" s="257"/>
      <c r="K530" s="253"/>
      <c r="L530" s="253"/>
      <c r="M530" s="258"/>
      <c r="N530" s="259"/>
      <c r="O530" s="260"/>
      <c r="P530" s="260"/>
      <c r="Q530" s="260"/>
      <c r="R530" s="260"/>
      <c r="S530" s="260"/>
      <c r="T530" s="260"/>
      <c r="U530" s="260"/>
      <c r="V530" s="260"/>
      <c r="W530" s="260"/>
      <c r="X530" s="260"/>
      <c r="Y530" s="261"/>
      <c r="Z530" s="14"/>
      <c r="AA530" s="14"/>
      <c r="AB530" s="14"/>
      <c r="AC530" s="14"/>
      <c r="AD530" s="14"/>
      <c r="AE530" s="14"/>
      <c r="AT530" s="262" t="s">
        <v>184</v>
      </c>
      <c r="AU530" s="262" t="s">
        <v>102</v>
      </c>
      <c r="AV530" s="14" t="s">
        <v>102</v>
      </c>
      <c r="AW530" s="14" t="s">
        <v>5</v>
      </c>
      <c r="AX530" s="14" t="s">
        <v>75</v>
      </c>
      <c r="AY530" s="262" t="s">
        <v>175</v>
      </c>
    </row>
    <row r="531" s="14" customFormat="1">
      <c r="A531" s="14"/>
      <c r="B531" s="252"/>
      <c r="C531" s="253"/>
      <c r="D531" s="237" t="s">
        <v>184</v>
      </c>
      <c r="E531" s="254" t="s">
        <v>1</v>
      </c>
      <c r="F531" s="255" t="s">
        <v>575</v>
      </c>
      <c r="G531" s="253"/>
      <c r="H531" s="256">
        <v>3.96</v>
      </c>
      <c r="I531" s="257"/>
      <c r="J531" s="257"/>
      <c r="K531" s="253"/>
      <c r="L531" s="253"/>
      <c r="M531" s="258"/>
      <c r="N531" s="259"/>
      <c r="O531" s="260"/>
      <c r="P531" s="260"/>
      <c r="Q531" s="260"/>
      <c r="R531" s="260"/>
      <c r="S531" s="260"/>
      <c r="T531" s="260"/>
      <c r="U531" s="260"/>
      <c r="V531" s="260"/>
      <c r="W531" s="260"/>
      <c r="X531" s="260"/>
      <c r="Y531" s="261"/>
      <c r="Z531" s="14"/>
      <c r="AA531" s="14"/>
      <c r="AB531" s="14"/>
      <c r="AC531" s="14"/>
      <c r="AD531" s="14"/>
      <c r="AE531" s="14"/>
      <c r="AT531" s="262" t="s">
        <v>184</v>
      </c>
      <c r="AU531" s="262" t="s">
        <v>102</v>
      </c>
      <c r="AV531" s="14" t="s">
        <v>102</v>
      </c>
      <c r="AW531" s="14" t="s">
        <v>5</v>
      </c>
      <c r="AX531" s="14" t="s">
        <v>75</v>
      </c>
      <c r="AY531" s="262" t="s">
        <v>175</v>
      </c>
    </row>
    <row r="532" s="14" customFormat="1">
      <c r="A532" s="14"/>
      <c r="B532" s="252"/>
      <c r="C532" s="253"/>
      <c r="D532" s="237" t="s">
        <v>184</v>
      </c>
      <c r="E532" s="254" t="s">
        <v>1</v>
      </c>
      <c r="F532" s="255" t="s">
        <v>576</v>
      </c>
      <c r="G532" s="253"/>
      <c r="H532" s="256">
        <v>4.2000000000000002</v>
      </c>
      <c r="I532" s="257"/>
      <c r="J532" s="257"/>
      <c r="K532" s="253"/>
      <c r="L532" s="253"/>
      <c r="M532" s="258"/>
      <c r="N532" s="259"/>
      <c r="O532" s="260"/>
      <c r="P532" s="260"/>
      <c r="Q532" s="260"/>
      <c r="R532" s="260"/>
      <c r="S532" s="260"/>
      <c r="T532" s="260"/>
      <c r="U532" s="260"/>
      <c r="V532" s="260"/>
      <c r="W532" s="260"/>
      <c r="X532" s="260"/>
      <c r="Y532" s="261"/>
      <c r="Z532" s="14"/>
      <c r="AA532" s="14"/>
      <c r="AB532" s="14"/>
      <c r="AC532" s="14"/>
      <c r="AD532" s="14"/>
      <c r="AE532" s="14"/>
      <c r="AT532" s="262" t="s">
        <v>184</v>
      </c>
      <c r="AU532" s="262" t="s">
        <v>102</v>
      </c>
      <c r="AV532" s="14" t="s">
        <v>102</v>
      </c>
      <c r="AW532" s="14" t="s">
        <v>5</v>
      </c>
      <c r="AX532" s="14" t="s">
        <v>75</v>
      </c>
      <c r="AY532" s="262" t="s">
        <v>175</v>
      </c>
    </row>
    <row r="533" s="14" customFormat="1">
      <c r="A533" s="14"/>
      <c r="B533" s="252"/>
      <c r="C533" s="253"/>
      <c r="D533" s="237" t="s">
        <v>184</v>
      </c>
      <c r="E533" s="254" t="s">
        <v>1</v>
      </c>
      <c r="F533" s="255" t="s">
        <v>577</v>
      </c>
      <c r="G533" s="253"/>
      <c r="H533" s="256">
        <v>1.8</v>
      </c>
      <c r="I533" s="257"/>
      <c r="J533" s="257"/>
      <c r="K533" s="253"/>
      <c r="L533" s="253"/>
      <c r="M533" s="258"/>
      <c r="N533" s="259"/>
      <c r="O533" s="260"/>
      <c r="P533" s="260"/>
      <c r="Q533" s="260"/>
      <c r="R533" s="260"/>
      <c r="S533" s="260"/>
      <c r="T533" s="260"/>
      <c r="U533" s="260"/>
      <c r="V533" s="260"/>
      <c r="W533" s="260"/>
      <c r="X533" s="260"/>
      <c r="Y533" s="261"/>
      <c r="Z533" s="14"/>
      <c r="AA533" s="14"/>
      <c r="AB533" s="14"/>
      <c r="AC533" s="14"/>
      <c r="AD533" s="14"/>
      <c r="AE533" s="14"/>
      <c r="AT533" s="262" t="s">
        <v>184</v>
      </c>
      <c r="AU533" s="262" t="s">
        <v>102</v>
      </c>
      <c r="AV533" s="14" t="s">
        <v>102</v>
      </c>
      <c r="AW533" s="14" t="s">
        <v>5</v>
      </c>
      <c r="AX533" s="14" t="s">
        <v>75</v>
      </c>
      <c r="AY533" s="262" t="s">
        <v>175</v>
      </c>
    </row>
    <row r="534" s="14" customFormat="1">
      <c r="A534" s="14"/>
      <c r="B534" s="252"/>
      <c r="C534" s="253"/>
      <c r="D534" s="237" t="s">
        <v>184</v>
      </c>
      <c r="E534" s="254" t="s">
        <v>1</v>
      </c>
      <c r="F534" s="255" t="s">
        <v>578</v>
      </c>
      <c r="G534" s="253"/>
      <c r="H534" s="256">
        <v>0.95999999999999996</v>
      </c>
      <c r="I534" s="257"/>
      <c r="J534" s="257"/>
      <c r="K534" s="253"/>
      <c r="L534" s="253"/>
      <c r="M534" s="258"/>
      <c r="N534" s="259"/>
      <c r="O534" s="260"/>
      <c r="P534" s="260"/>
      <c r="Q534" s="260"/>
      <c r="R534" s="260"/>
      <c r="S534" s="260"/>
      <c r="T534" s="260"/>
      <c r="U534" s="260"/>
      <c r="V534" s="260"/>
      <c r="W534" s="260"/>
      <c r="X534" s="260"/>
      <c r="Y534" s="261"/>
      <c r="Z534" s="14"/>
      <c r="AA534" s="14"/>
      <c r="AB534" s="14"/>
      <c r="AC534" s="14"/>
      <c r="AD534" s="14"/>
      <c r="AE534" s="14"/>
      <c r="AT534" s="262" t="s">
        <v>184</v>
      </c>
      <c r="AU534" s="262" t="s">
        <v>102</v>
      </c>
      <c r="AV534" s="14" t="s">
        <v>102</v>
      </c>
      <c r="AW534" s="14" t="s">
        <v>5</v>
      </c>
      <c r="AX534" s="14" t="s">
        <v>75</v>
      </c>
      <c r="AY534" s="262" t="s">
        <v>175</v>
      </c>
    </row>
    <row r="535" s="14" customFormat="1">
      <c r="A535" s="14"/>
      <c r="B535" s="252"/>
      <c r="C535" s="253"/>
      <c r="D535" s="237" t="s">
        <v>184</v>
      </c>
      <c r="E535" s="254" t="s">
        <v>1</v>
      </c>
      <c r="F535" s="255" t="s">
        <v>579</v>
      </c>
      <c r="G535" s="253"/>
      <c r="H535" s="256">
        <v>2.5800000000000001</v>
      </c>
      <c r="I535" s="257"/>
      <c r="J535" s="257"/>
      <c r="K535" s="253"/>
      <c r="L535" s="253"/>
      <c r="M535" s="258"/>
      <c r="N535" s="259"/>
      <c r="O535" s="260"/>
      <c r="P535" s="260"/>
      <c r="Q535" s="260"/>
      <c r="R535" s="260"/>
      <c r="S535" s="260"/>
      <c r="T535" s="260"/>
      <c r="U535" s="260"/>
      <c r="V535" s="260"/>
      <c r="W535" s="260"/>
      <c r="X535" s="260"/>
      <c r="Y535" s="261"/>
      <c r="Z535" s="14"/>
      <c r="AA535" s="14"/>
      <c r="AB535" s="14"/>
      <c r="AC535" s="14"/>
      <c r="AD535" s="14"/>
      <c r="AE535" s="14"/>
      <c r="AT535" s="262" t="s">
        <v>184</v>
      </c>
      <c r="AU535" s="262" t="s">
        <v>102</v>
      </c>
      <c r="AV535" s="14" t="s">
        <v>102</v>
      </c>
      <c r="AW535" s="14" t="s">
        <v>5</v>
      </c>
      <c r="AX535" s="14" t="s">
        <v>75</v>
      </c>
      <c r="AY535" s="262" t="s">
        <v>175</v>
      </c>
    </row>
    <row r="536" s="14" customFormat="1">
      <c r="A536" s="14"/>
      <c r="B536" s="252"/>
      <c r="C536" s="253"/>
      <c r="D536" s="237" t="s">
        <v>184</v>
      </c>
      <c r="E536" s="254" t="s">
        <v>1</v>
      </c>
      <c r="F536" s="255" t="s">
        <v>580</v>
      </c>
      <c r="G536" s="253"/>
      <c r="H536" s="256">
        <v>1.3500000000000001</v>
      </c>
      <c r="I536" s="257"/>
      <c r="J536" s="257"/>
      <c r="K536" s="253"/>
      <c r="L536" s="253"/>
      <c r="M536" s="258"/>
      <c r="N536" s="259"/>
      <c r="O536" s="260"/>
      <c r="P536" s="260"/>
      <c r="Q536" s="260"/>
      <c r="R536" s="260"/>
      <c r="S536" s="260"/>
      <c r="T536" s="260"/>
      <c r="U536" s="260"/>
      <c r="V536" s="260"/>
      <c r="W536" s="260"/>
      <c r="X536" s="260"/>
      <c r="Y536" s="261"/>
      <c r="Z536" s="14"/>
      <c r="AA536" s="14"/>
      <c r="AB536" s="14"/>
      <c r="AC536" s="14"/>
      <c r="AD536" s="14"/>
      <c r="AE536" s="14"/>
      <c r="AT536" s="262" t="s">
        <v>184</v>
      </c>
      <c r="AU536" s="262" t="s">
        <v>102</v>
      </c>
      <c r="AV536" s="14" t="s">
        <v>102</v>
      </c>
      <c r="AW536" s="14" t="s">
        <v>5</v>
      </c>
      <c r="AX536" s="14" t="s">
        <v>75</v>
      </c>
      <c r="AY536" s="262" t="s">
        <v>175</v>
      </c>
    </row>
    <row r="537" s="14" customFormat="1">
      <c r="A537" s="14"/>
      <c r="B537" s="252"/>
      <c r="C537" s="253"/>
      <c r="D537" s="237" t="s">
        <v>184</v>
      </c>
      <c r="E537" s="254" t="s">
        <v>1</v>
      </c>
      <c r="F537" s="255" t="s">
        <v>581</v>
      </c>
      <c r="G537" s="253"/>
      <c r="H537" s="256">
        <v>6</v>
      </c>
      <c r="I537" s="257"/>
      <c r="J537" s="257"/>
      <c r="K537" s="253"/>
      <c r="L537" s="253"/>
      <c r="M537" s="258"/>
      <c r="N537" s="259"/>
      <c r="O537" s="260"/>
      <c r="P537" s="260"/>
      <c r="Q537" s="260"/>
      <c r="R537" s="260"/>
      <c r="S537" s="260"/>
      <c r="T537" s="260"/>
      <c r="U537" s="260"/>
      <c r="V537" s="260"/>
      <c r="W537" s="260"/>
      <c r="X537" s="260"/>
      <c r="Y537" s="261"/>
      <c r="Z537" s="14"/>
      <c r="AA537" s="14"/>
      <c r="AB537" s="14"/>
      <c r="AC537" s="14"/>
      <c r="AD537" s="14"/>
      <c r="AE537" s="14"/>
      <c r="AT537" s="262" t="s">
        <v>184</v>
      </c>
      <c r="AU537" s="262" t="s">
        <v>102</v>
      </c>
      <c r="AV537" s="14" t="s">
        <v>102</v>
      </c>
      <c r="AW537" s="14" t="s">
        <v>5</v>
      </c>
      <c r="AX537" s="14" t="s">
        <v>75</v>
      </c>
      <c r="AY537" s="262" t="s">
        <v>175</v>
      </c>
    </row>
    <row r="538" s="16" customFormat="1">
      <c r="A538" s="16"/>
      <c r="B538" s="284"/>
      <c r="C538" s="285"/>
      <c r="D538" s="237" t="s">
        <v>184</v>
      </c>
      <c r="E538" s="286" t="s">
        <v>1</v>
      </c>
      <c r="F538" s="287" t="s">
        <v>453</v>
      </c>
      <c r="G538" s="285"/>
      <c r="H538" s="288">
        <v>536.83800000000008</v>
      </c>
      <c r="I538" s="289"/>
      <c r="J538" s="289"/>
      <c r="K538" s="285"/>
      <c r="L538" s="285"/>
      <c r="M538" s="290"/>
      <c r="N538" s="291"/>
      <c r="O538" s="292"/>
      <c r="P538" s="292"/>
      <c r="Q538" s="292"/>
      <c r="R538" s="292"/>
      <c r="S538" s="292"/>
      <c r="T538" s="292"/>
      <c r="U538" s="292"/>
      <c r="V538" s="292"/>
      <c r="W538" s="292"/>
      <c r="X538" s="292"/>
      <c r="Y538" s="293"/>
      <c r="Z538" s="16"/>
      <c r="AA538" s="16"/>
      <c r="AB538" s="16"/>
      <c r="AC538" s="16"/>
      <c r="AD538" s="16"/>
      <c r="AE538" s="16"/>
      <c r="AT538" s="294" t="s">
        <v>184</v>
      </c>
      <c r="AU538" s="294" t="s">
        <v>102</v>
      </c>
      <c r="AV538" s="16" t="s">
        <v>196</v>
      </c>
      <c r="AW538" s="16" t="s">
        <v>5</v>
      </c>
      <c r="AX538" s="16" t="s">
        <v>75</v>
      </c>
      <c r="AY538" s="294" t="s">
        <v>175</v>
      </c>
    </row>
    <row r="539" s="13" customFormat="1">
      <c r="A539" s="13"/>
      <c r="B539" s="242"/>
      <c r="C539" s="243"/>
      <c r="D539" s="237" t="s">
        <v>184</v>
      </c>
      <c r="E539" s="244" t="s">
        <v>1</v>
      </c>
      <c r="F539" s="245" t="s">
        <v>583</v>
      </c>
      <c r="G539" s="243"/>
      <c r="H539" s="244" t="s">
        <v>1</v>
      </c>
      <c r="I539" s="246"/>
      <c r="J539" s="246"/>
      <c r="K539" s="243"/>
      <c r="L539" s="243"/>
      <c r="M539" s="247"/>
      <c r="N539" s="248"/>
      <c r="O539" s="249"/>
      <c r="P539" s="249"/>
      <c r="Q539" s="249"/>
      <c r="R539" s="249"/>
      <c r="S539" s="249"/>
      <c r="T539" s="249"/>
      <c r="U539" s="249"/>
      <c r="V539" s="249"/>
      <c r="W539" s="249"/>
      <c r="X539" s="249"/>
      <c r="Y539" s="250"/>
      <c r="Z539" s="13"/>
      <c r="AA539" s="13"/>
      <c r="AB539" s="13"/>
      <c r="AC539" s="13"/>
      <c r="AD539" s="13"/>
      <c r="AE539" s="13"/>
      <c r="AT539" s="251" t="s">
        <v>184</v>
      </c>
      <c r="AU539" s="251" t="s">
        <v>102</v>
      </c>
      <c r="AV539" s="13" t="s">
        <v>82</v>
      </c>
      <c r="AW539" s="13" t="s">
        <v>5</v>
      </c>
      <c r="AX539" s="13" t="s">
        <v>75</v>
      </c>
      <c r="AY539" s="251" t="s">
        <v>175</v>
      </c>
    </row>
    <row r="540" s="14" customFormat="1">
      <c r="A540" s="14"/>
      <c r="B540" s="252"/>
      <c r="C540" s="253"/>
      <c r="D540" s="237" t="s">
        <v>184</v>
      </c>
      <c r="E540" s="254" t="s">
        <v>1</v>
      </c>
      <c r="F540" s="255" t="s">
        <v>584</v>
      </c>
      <c r="G540" s="253"/>
      <c r="H540" s="256">
        <v>34.240000000000002</v>
      </c>
      <c r="I540" s="257"/>
      <c r="J540" s="257"/>
      <c r="K540" s="253"/>
      <c r="L540" s="253"/>
      <c r="M540" s="258"/>
      <c r="N540" s="259"/>
      <c r="O540" s="260"/>
      <c r="P540" s="260"/>
      <c r="Q540" s="260"/>
      <c r="R540" s="260"/>
      <c r="S540" s="260"/>
      <c r="T540" s="260"/>
      <c r="U540" s="260"/>
      <c r="V540" s="260"/>
      <c r="W540" s="260"/>
      <c r="X540" s="260"/>
      <c r="Y540" s="261"/>
      <c r="Z540" s="14"/>
      <c r="AA540" s="14"/>
      <c r="AB540" s="14"/>
      <c r="AC540" s="14"/>
      <c r="AD540" s="14"/>
      <c r="AE540" s="14"/>
      <c r="AT540" s="262" t="s">
        <v>184</v>
      </c>
      <c r="AU540" s="262" t="s">
        <v>102</v>
      </c>
      <c r="AV540" s="14" t="s">
        <v>102</v>
      </c>
      <c r="AW540" s="14" t="s">
        <v>5</v>
      </c>
      <c r="AX540" s="14" t="s">
        <v>75</v>
      </c>
      <c r="AY540" s="262" t="s">
        <v>175</v>
      </c>
    </row>
    <row r="541" s="14" customFormat="1">
      <c r="A541" s="14"/>
      <c r="B541" s="252"/>
      <c r="C541" s="253"/>
      <c r="D541" s="237" t="s">
        <v>184</v>
      </c>
      <c r="E541" s="254" t="s">
        <v>1</v>
      </c>
      <c r="F541" s="255" t="s">
        <v>585</v>
      </c>
      <c r="G541" s="253"/>
      <c r="H541" s="256">
        <v>14.960000000000001</v>
      </c>
      <c r="I541" s="257"/>
      <c r="J541" s="257"/>
      <c r="K541" s="253"/>
      <c r="L541" s="253"/>
      <c r="M541" s="258"/>
      <c r="N541" s="259"/>
      <c r="O541" s="260"/>
      <c r="P541" s="260"/>
      <c r="Q541" s="260"/>
      <c r="R541" s="260"/>
      <c r="S541" s="260"/>
      <c r="T541" s="260"/>
      <c r="U541" s="260"/>
      <c r="V541" s="260"/>
      <c r="W541" s="260"/>
      <c r="X541" s="260"/>
      <c r="Y541" s="261"/>
      <c r="Z541" s="14"/>
      <c r="AA541" s="14"/>
      <c r="AB541" s="14"/>
      <c r="AC541" s="14"/>
      <c r="AD541" s="14"/>
      <c r="AE541" s="14"/>
      <c r="AT541" s="262" t="s">
        <v>184</v>
      </c>
      <c r="AU541" s="262" t="s">
        <v>102</v>
      </c>
      <c r="AV541" s="14" t="s">
        <v>102</v>
      </c>
      <c r="AW541" s="14" t="s">
        <v>5</v>
      </c>
      <c r="AX541" s="14" t="s">
        <v>75</v>
      </c>
      <c r="AY541" s="262" t="s">
        <v>175</v>
      </c>
    </row>
    <row r="542" s="14" customFormat="1">
      <c r="A542" s="14"/>
      <c r="B542" s="252"/>
      <c r="C542" s="253"/>
      <c r="D542" s="237" t="s">
        <v>184</v>
      </c>
      <c r="E542" s="254" t="s">
        <v>1</v>
      </c>
      <c r="F542" s="255" t="s">
        <v>586</v>
      </c>
      <c r="G542" s="253"/>
      <c r="H542" s="256">
        <v>20.57</v>
      </c>
      <c r="I542" s="257"/>
      <c r="J542" s="257"/>
      <c r="K542" s="253"/>
      <c r="L542" s="253"/>
      <c r="M542" s="258"/>
      <c r="N542" s="259"/>
      <c r="O542" s="260"/>
      <c r="P542" s="260"/>
      <c r="Q542" s="260"/>
      <c r="R542" s="260"/>
      <c r="S542" s="260"/>
      <c r="T542" s="260"/>
      <c r="U542" s="260"/>
      <c r="V542" s="260"/>
      <c r="W542" s="260"/>
      <c r="X542" s="260"/>
      <c r="Y542" s="261"/>
      <c r="Z542" s="14"/>
      <c r="AA542" s="14"/>
      <c r="AB542" s="14"/>
      <c r="AC542" s="14"/>
      <c r="AD542" s="14"/>
      <c r="AE542" s="14"/>
      <c r="AT542" s="262" t="s">
        <v>184</v>
      </c>
      <c r="AU542" s="262" t="s">
        <v>102</v>
      </c>
      <c r="AV542" s="14" t="s">
        <v>102</v>
      </c>
      <c r="AW542" s="14" t="s">
        <v>5</v>
      </c>
      <c r="AX542" s="14" t="s">
        <v>75</v>
      </c>
      <c r="AY542" s="262" t="s">
        <v>175</v>
      </c>
    </row>
    <row r="543" s="14" customFormat="1">
      <c r="A543" s="14"/>
      <c r="B543" s="252"/>
      <c r="C543" s="253"/>
      <c r="D543" s="237" t="s">
        <v>184</v>
      </c>
      <c r="E543" s="254" t="s">
        <v>1</v>
      </c>
      <c r="F543" s="255" t="s">
        <v>587</v>
      </c>
      <c r="G543" s="253"/>
      <c r="H543" s="256">
        <v>-2.2000000000000002</v>
      </c>
      <c r="I543" s="257"/>
      <c r="J543" s="257"/>
      <c r="K543" s="253"/>
      <c r="L543" s="253"/>
      <c r="M543" s="258"/>
      <c r="N543" s="259"/>
      <c r="O543" s="260"/>
      <c r="P543" s="260"/>
      <c r="Q543" s="260"/>
      <c r="R543" s="260"/>
      <c r="S543" s="260"/>
      <c r="T543" s="260"/>
      <c r="U543" s="260"/>
      <c r="V543" s="260"/>
      <c r="W543" s="260"/>
      <c r="X543" s="260"/>
      <c r="Y543" s="261"/>
      <c r="Z543" s="14"/>
      <c r="AA543" s="14"/>
      <c r="AB543" s="14"/>
      <c r="AC543" s="14"/>
      <c r="AD543" s="14"/>
      <c r="AE543" s="14"/>
      <c r="AT543" s="262" t="s">
        <v>184</v>
      </c>
      <c r="AU543" s="262" t="s">
        <v>102</v>
      </c>
      <c r="AV543" s="14" t="s">
        <v>102</v>
      </c>
      <c r="AW543" s="14" t="s">
        <v>5</v>
      </c>
      <c r="AX543" s="14" t="s">
        <v>75</v>
      </c>
      <c r="AY543" s="262" t="s">
        <v>175</v>
      </c>
    </row>
    <row r="544" s="14" customFormat="1">
      <c r="A544" s="14"/>
      <c r="B544" s="252"/>
      <c r="C544" s="253"/>
      <c r="D544" s="237" t="s">
        <v>184</v>
      </c>
      <c r="E544" s="254" t="s">
        <v>1</v>
      </c>
      <c r="F544" s="255" t="s">
        <v>588</v>
      </c>
      <c r="G544" s="253"/>
      <c r="H544" s="256">
        <v>0.51000000000000001</v>
      </c>
      <c r="I544" s="257"/>
      <c r="J544" s="257"/>
      <c r="K544" s="253"/>
      <c r="L544" s="253"/>
      <c r="M544" s="258"/>
      <c r="N544" s="259"/>
      <c r="O544" s="260"/>
      <c r="P544" s="260"/>
      <c r="Q544" s="260"/>
      <c r="R544" s="260"/>
      <c r="S544" s="260"/>
      <c r="T544" s="260"/>
      <c r="U544" s="260"/>
      <c r="V544" s="260"/>
      <c r="W544" s="260"/>
      <c r="X544" s="260"/>
      <c r="Y544" s="261"/>
      <c r="Z544" s="14"/>
      <c r="AA544" s="14"/>
      <c r="AB544" s="14"/>
      <c r="AC544" s="14"/>
      <c r="AD544" s="14"/>
      <c r="AE544" s="14"/>
      <c r="AT544" s="262" t="s">
        <v>184</v>
      </c>
      <c r="AU544" s="262" t="s">
        <v>102</v>
      </c>
      <c r="AV544" s="14" t="s">
        <v>102</v>
      </c>
      <c r="AW544" s="14" t="s">
        <v>5</v>
      </c>
      <c r="AX544" s="14" t="s">
        <v>75</v>
      </c>
      <c r="AY544" s="262" t="s">
        <v>175</v>
      </c>
    </row>
    <row r="545" s="14" customFormat="1">
      <c r="A545" s="14"/>
      <c r="B545" s="252"/>
      <c r="C545" s="253"/>
      <c r="D545" s="237" t="s">
        <v>184</v>
      </c>
      <c r="E545" s="254" t="s">
        <v>1</v>
      </c>
      <c r="F545" s="255" t="s">
        <v>589</v>
      </c>
      <c r="G545" s="253"/>
      <c r="H545" s="256">
        <v>44.697000000000003</v>
      </c>
      <c r="I545" s="257"/>
      <c r="J545" s="257"/>
      <c r="K545" s="253"/>
      <c r="L545" s="253"/>
      <c r="M545" s="258"/>
      <c r="N545" s="259"/>
      <c r="O545" s="260"/>
      <c r="P545" s="260"/>
      <c r="Q545" s="260"/>
      <c r="R545" s="260"/>
      <c r="S545" s="260"/>
      <c r="T545" s="260"/>
      <c r="U545" s="260"/>
      <c r="V545" s="260"/>
      <c r="W545" s="260"/>
      <c r="X545" s="260"/>
      <c r="Y545" s="261"/>
      <c r="Z545" s="14"/>
      <c r="AA545" s="14"/>
      <c r="AB545" s="14"/>
      <c r="AC545" s="14"/>
      <c r="AD545" s="14"/>
      <c r="AE545" s="14"/>
      <c r="AT545" s="262" t="s">
        <v>184</v>
      </c>
      <c r="AU545" s="262" t="s">
        <v>102</v>
      </c>
      <c r="AV545" s="14" t="s">
        <v>102</v>
      </c>
      <c r="AW545" s="14" t="s">
        <v>5</v>
      </c>
      <c r="AX545" s="14" t="s">
        <v>75</v>
      </c>
      <c r="AY545" s="262" t="s">
        <v>175</v>
      </c>
    </row>
    <row r="546" s="16" customFormat="1">
      <c r="A546" s="16"/>
      <c r="B546" s="284"/>
      <c r="C546" s="285"/>
      <c r="D546" s="237" t="s">
        <v>184</v>
      </c>
      <c r="E546" s="286" t="s">
        <v>1</v>
      </c>
      <c r="F546" s="287" t="s">
        <v>453</v>
      </c>
      <c r="G546" s="285"/>
      <c r="H546" s="288">
        <v>112.77700000000002</v>
      </c>
      <c r="I546" s="289"/>
      <c r="J546" s="289"/>
      <c r="K546" s="285"/>
      <c r="L546" s="285"/>
      <c r="M546" s="290"/>
      <c r="N546" s="291"/>
      <c r="O546" s="292"/>
      <c r="P546" s="292"/>
      <c r="Q546" s="292"/>
      <c r="R546" s="292"/>
      <c r="S546" s="292"/>
      <c r="T546" s="292"/>
      <c r="U546" s="292"/>
      <c r="V546" s="292"/>
      <c r="W546" s="292"/>
      <c r="X546" s="292"/>
      <c r="Y546" s="293"/>
      <c r="Z546" s="16"/>
      <c r="AA546" s="16"/>
      <c r="AB546" s="16"/>
      <c r="AC546" s="16"/>
      <c r="AD546" s="16"/>
      <c r="AE546" s="16"/>
      <c r="AT546" s="294" t="s">
        <v>184</v>
      </c>
      <c r="AU546" s="294" t="s">
        <v>102</v>
      </c>
      <c r="AV546" s="16" t="s">
        <v>196</v>
      </c>
      <c r="AW546" s="16" t="s">
        <v>5</v>
      </c>
      <c r="AX546" s="16" t="s">
        <v>75</v>
      </c>
      <c r="AY546" s="294" t="s">
        <v>175</v>
      </c>
    </row>
    <row r="547" s="15" customFormat="1">
      <c r="A547" s="15"/>
      <c r="B547" s="263"/>
      <c r="C547" s="264"/>
      <c r="D547" s="237" t="s">
        <v>184</v>
      </c>
      <c r="E547" s="265" t="s">
        <v>1</v>
      </c>
      <c r="F547" s="266" t="s">
        <v>189</v>
      </c>
      <c r="G547" s="264"/>
      <c r="H547" s="267">
        <v>1186.8150000000001</v>
      </c>
      <c r="I547" s="268"/>
      <c r="J547" s="268"/>
      <c r="K547" s="264"/>
      <c r="L547" s="264"/>
      <c r="M547" s="269"/>
      <c r="N547" s="270"/>
      <c r="O547" s="271"/>
      <c r="P547" s="271"/>
      <c r="Q547" s="271"/>
      <c r="R547" s="271"/>
      <c r="S547" s="271"/>
      <c r="T547" s="271"/>
      <c r="U547" s="271"/>
      <c r="V547" s="271"/>
      <c r="W547" s="271"/>
      <c r="X547" s="271"/>
      <c r="Y547" s="272"/>
      <c r="Z547" s="15"/>
      <c r="AA547" s="15"/>
      <c r="AB547" s="15"/>
      <c r="AC547" s="15"/>
      <c r="AD547" s="15"/>
      <c r="AE547" s="15"/>
      <c r="AT547" s="273" t="s">
        <v>184</v>
      </c>
      <c r="AU547" s="273" t="s">
        <v>102</v>
      </c>
      <c r="AV547" s="15" t="s">
        <v>181</v>
      </c>
      <c r="AW547" s="15" t="s">
        <v>5</v>
      </c>
      <c r="AX547" s="15" t="s">
        <v>82</v>
      </c>
      <c r="AY547" s="273" t="s">
        <v>175</v>
      </c>
    </row>
    <row r="548" s="2" customFormat="1" ht="37.8" customHeight="1">
      <c r="A548" s="39"/>
      <c r="B548" s="40"/>
      <c r="C548" s="222" t="s">
        <v>590</v>
      </c>
      <c r="D548" s="222" t="s">
        <v>177</v>
      </c>
      <c r="E548" s="223" t="s">
        <v>591</v>
      </c>
      <c r="F548" s="224" t="s">
        <v>592</v>
      </c>
      <c r="G548" s="225" t="s">
        <v>228</v>
      </c>
      <c r="H548" s="226">
        <v>140.49199999999999</v>
      </c>
      <c r="I548" s="227"/>
      <c r="J548" s="227"/>
      <c r="K548" s="228">
        <f>ROUND(P548*H548,2)</f>
        <v>0</v>
      </c>
      <c r="L548" s="229"/>
      <c r="M548" s="45"/>
      <c r="N548" s="230" t="s">
        <v>1</v>
      </c>
      <c r="O548" s="231" t="s">
        <v>39</v>
      </c>
      <c r="P548" s="232">
        <f>I548+J548</f>
        <v>0</v>
      </c>
      <c r="Q548" s="232">
        <f>ROUND(I548*H548,2)</f>
        <v>0</v>
      </c>
      <c r="R548" s="232">
        <f>ROUND(J548*H548,2)</f>
        <v>0</v>
      </c>
      <c r="S548" s="92"/>
      <c r="T548" s="233">
        <f>S548*H548</f>
        <v>0</v>
      </c>
      <c r="U548" s="233">
        <v>0</v>
      </c>
      <c r="V548" s="233">
        <f>U548*H548</f>
        <v>0</v>
      </c>
      <c r="W548" s="233">
        <v>0</v>
      </c>
      <c r="X548" s="233">
        <f>W548*H548</f>
        <v>0</v>
      </c>
      <c r="Y548" s="234" t="s">
        <v>1</v>
      </c>
      <c r="Z548" s="39"/>
      <c r="AA548" s="39"/>
      <c r="AB548" s="39"/>
      <c r="AC548" s="39"/>
      <c r="AD548" s="39"/>
      <c r="AE548" s="39"/>
      <c r="AR548" s="235" t="s">
        <v>181</v>
      </c>
      <c r="AT548" s="235" t="s">
        <v>177</v>
      </c>
      <c r="AU548" s="235" t="s">
        <v>102</v>
      </c>
      <c r="AY548" s="18" t="s">
        <v>175</v>
      </c>
      <c r="BE548" s="236">
        <f>IF(O548="základní",K548,0)</f>
        <v>0</v>
      </c>
      <c r="BF548" s="236">
        <f>IF(O548="snížená",K548,0)</f>
        <v>0</v>
      </c>
      <c r="BG548" s="236">
        <f>IF(O548="zákl. přenesená",K548,0)</f>
        <v>0</v>
      </c>
      <c r="BH548" s="236">
        <f>IF(O548="sníž. přenesená",K548,0)</f>
        <v>0</v>
      </c>
      <c r="BI548" s="236">
        <f>IF(O548="nulová",K548,0)</f>
        <v>0</v>
      </c>
      <c r="BJ548" s="18" t="s">
        <v>102</v>
      </c>
      <c r="BK548" s="236">
        <f>ROUND(P548*H548,2)</f>
        <v>0</v>
      </c>
      <c r="BL548" s="18" t="s">
        <v>181</v>
      </c>
      <c r="BM548" s="235" t="s">
        <v>593</v>
      </c>
    </row>
    <row r="549" s="13" customFormat="1">
      <c r="A549" s="13"/>
      <c r="B549" s="242"/>
      <c r="C549" s="243"/>
      <c r="D549" s="237" t="s">
        <v>184</v>
      </c>
      <c r="E549" s="244" t="s">
        <v>1</v>
      </c>
      <c r="F549" s="245" t="s">
        <v>193</v>
      </c>
      <c r="G549" s="243"/>
      <c r="H549" s="244" t="s">
        <v>1</v>
      </c>
      <c r="I549" s="246"/>
      <c r="J549" s="246"/>
      <c r="K549" s="243"/>
      <c r="L549" s="243"/>
      <c r="M549" s="247"/>
      <c r="N549" s="248"/>
      <c r="O549" s="249"/>
      <c r="P549" s="249"/>
      <c r="Q549" s="249"/>
      <c r="R549" s="249"/>
      <c r="S549" s="249"/>
      <c r="T549" s="249"/>
      <c r="U549" s="249"/>
      <c r="V549" s="249"/>
      <c r="W549" s="249"/>
      <c r="X549" s="249"/>
      <c r="Y549" s="250"/>
      <c r="Z549" s="13"/>
      <c r="AA549" s="13"/>
      <c r="AB549" s="13"/>
      <c r="AC549" s="13"/>
      <c r="AD549" s="13"/>
      <c r="AE549" s="13"/>
      <c r="AT549" s="251" t="s">
        <v>184</v>
      </c>
      <c r="AU549" s="251" t="s">
        <v>102</v>
      </c>
      <c r="AV549" s="13" t="s">
        <v>82</v>
      </c>
      <c r="AW549" s="13" t="s">
        <v>5</v>
      </c>
      <c r="AX549" s="13" t="s">
        <v>75</v>
      </c>
      <c r="AY549" s="251" t="s">
        <v>175</v>
      </c>
    </row>
    <row r="550" s="13" customFormat="1">
      <c r="A550" s="13"/>
      <c r="B550" s="242"/>
      <c r="C550" s="243"/>
      <c r="D550" s="237" t="s">
        <v>184</v>
      </c>
      <c r="E550" s="244" t="s">
        <v>1</v>
      </c>
      <c r="F550" s="245" t="s">
        <v>594</v>
      </c>
      <c r="G550" s="243"/>
      <c r="H550" s="244" t="s">
        <v>1</v>
      </c>
      <c r="I550" s="246"/>
      <c r="J550" s="246"/>
      <c r="K550" s="243"/>
      <c r="L550" s="243"/>
      <c r="M550" s="247"/>
      <c r="N550" s="248"/>
      <c r="O550" s="249"/>
      <c r="P550" s="249"/>
      <c r="Q550" s="249"/>
      <c r="R550" s="249"/>
      <c r="S550" s="249"/>
      <c r="T550" s="249"/>
      <c r="U550" s="249"/>
      <c r="V550" s="249"/>
      <c r="W550" s="249"/>
      <c r="X550" s="249"/>
      <c r="Y550" s="250"/>
      <c r="Z550" s="13"/>
      <c r="AA550" s="13"/>
      <c r="AB550" s="13"/>
      <c r="AC550" s="13"/>
      <c r="AD550" s="13"/>
      <c r="AE550" s="13"/>
      <c r="AT550" s="251" t="s">
        <v>184</v>
      </c>
      <c r="AU550" s="251" t="s">
        <v>102</v>
      </c>
      <c r="AV550" s="13" t="s">
        <v>82</v>
      </c>
      <c r="AW550" s="13" t="s">
        <v>5</v>
      </c>
      <c r="AX550" s="13" t="s">
        <v>75</v>
      </c>
      <c r="AY550" s="251" t="s">
        <v>175</v>
      </c>
    </row>
    <row r="551" s="14" customFormat="1">
      <c r="A551" s="14"/>
      <c r="B551" s="252"/>
      <c r="C551" s="253"/>
      <c r="D551" s="237" t="s">
        <v>184</v>
      </c>
      <c r="E551" s="254" t="s">
        <v>1</v>
      </c>
      <c r="F551" s="255" t="s">
        <v>595</v>
      </c>
      <c r="G551" s="253"/>
      <c r="H551" s="256">
        <v>64.188000000000002</v>
      </c>
      <c r="I551" s="257"/>
      <c r="J551" s="257"/>
      <c r="K551" s="253"/>
      <c r="L551" s="253"/>
      <c r="M551" s="258"/>
      <c r="N551" s="259"/>
      <c r="O551" s="260"/>
      <c r="P551" s="260"/>
      <c r="Q551" s="260"/>
      <c r="R551" s="260"/>
      <c r="S551" s="260"/>
      <c r="T551" s="260"/>
      <c r="U551" s="260"/>
      <c r="V551" s="260"/>
      <c r="W551" s="260"/>
      <c r="X551" s="260"/>
      <c r="Y551" s="261"/>
      <c r="Z551" s="14"/>
      <c r="AA551" s="14"/>
      <c r="AB551" s="14"/>
      <c r="AC551" s="14"/>
      <c r="AD551" s="14"/>
      <c r="AE551" s="14"/>
      <c r="AT551" s="262" t="s">
        <v>184</v>
      </c>
      <c r="AU551" s="262" t="s">
        <v>102</v>
      </c>
      <c r="AV551" s="14" t="s">
        <v>102</v>
      </c>
      <c r="AW551" s="14" t="s">
        <v>5</v>
      </c>
      <c r="AX551" s="14" t="s">
        <v>75</v>
      </c>
      <c r="AY551" s="262" t="s">
        <v>175</v>
      </c>
    </row>
    <row r="552" s="14" customFormat="1">
      <c r="A552" s="14"/>
      <c r="B552" s="252"/>
      <c r="C552" s="253"/>
      <c r="D552" s="237" t="s">
        <v>184</v>
      </c>
      <c r="E552" s="254" t="s">
        <v>1</v>
      </c>
      <c r="F552" s="255" t="s">
        <v>596</v>
      </c>
      <c r="G552" s="253"/>
      <c r="H552" s="256">
        <v>9.6159999999999997</v>
      </c>
      <c r="I552" s="257"/>
      <c r="J552" s="257"/>
      <c r="K552" s="253"/>
      <c r="L552" s="253"/>
      <c r="M552" s="258"/>
      <c r="N552" s="259"/>
      <c r="O552" s="260"/>
      <c r="P552" s="260"/>
      <c r="Q552" s="260"/>
      <c r="R552" s="260"/>
      <c r="S552" s="260"/>
      <c r="T552" s="260"/>
      <c r="U552" s="260"/>
      <c r="V552" s="260"/>
      <c r="W552" s="260"/>
      <c r="X552" s="260"/>
      <c r="Y552" s="261"/>
      <c r="Z552" s="14"/>
      <c r="AA552" s="14"/>
      <c r="AB552" s="14"/>
      <c r="AC552" s="14"/>
      <c r="AD552" s="14"/>
      <c r="AE552" s="14"/>
      <c r="AT552" s="262" t="s">
        <v>184</v>
      </c>
      <c r="AU552" s="262" t="s">
        <v>102</v>
      </c>
      <c r="AV552" s="14" t="s">
        <v>102</v>
      </c>
      <c r="AW552" s="14" t="s">
        <v>5</v>
      </c>
      <c r="AX552" s="14" t="s">
        <v>75</v>
      </c>
      <c r="AY552" s="262" t="s">
        <v>175</v>
      </c>
    </row>
    <row r="553" s="14" customFormat="1">
      <c r="A553" s="14"/>
      <c r="B553" s="252"/>
      <c r="C553" s="253"/>
      <c r="D553" s="237" t="s">
        <v>184</v>
      </c>
      <c r="E553" s="254" t="s">
        <v>1</v>
      </c>
      <c r="F553" s="255" t="s">
        <v>597</v>
      </c>
      <c r="G553" s="253"/>
      <c r="H553" s="256">
        <v>66.688000000000002</v>
      </c>
      <c r="I553" s="257"/>
      <c r="J553" s="257"/>
      <c r="K553" s="253"/>
      <c r="L553" s="253"/>
      <c r="M553" s="258"/>
      <c r="N553" s="259"/>
      <c r="O553" s="260"/>
      <c r="P553" s="260"/>
      <c r="Q553" s="260"/>
      <c r="R553" s="260"/>
      <c r="S553" s="260"/>
      <c r="T553" s="260"/>
      <c r="U553" s="260"/>
      <c r="V553" s="260"/>
      <c r="W553" s="260"/>
      <c r="X553" s="260"/>
      <c r="Y553" s="261"/>
      <c r="Z553" s="14"/>
      <c r="AA553" s="14"/>
      <c r="AB553" s="14"/>
      <c r="AC553" s="14"/>
      <c r="AD553" s="14"/>
      <c r="AE553" s="14"/>
      <c r="AT553" s="262" t="s">
        <v>184</v>
      </c>
      <c r="AU553" s="262" t="s">
        <v>102</v>
      </c>
      <c r="AV553" s="14" t="s">
        <v>102</v>
      </c>
      <c r="AW553" s="14" t="s">
        <v>5</v>
      </c>
      <c r="AX553" s="14" t="s">
        <v>75</v>
      </c>
      <c r="AY553" s="262" t="s">
        <v>175</v>
      </c>
    </row>
    <row r="554" s="15" customFormat="1">
      <c r="A554" s="15"/>
      <c r="B554" s="263"/>
      <c r="C554" s="264"/>
      <c r="D554" s="237" t="s">
        <v>184</v>
      </c>
      <c r="E554" s="265" t="s">
        <v>1</v>
      </c>
      <c r="F554" s="266" t="s">
        <v>189</v>
      </c>
      <c r="G554" s="264"/>
      <c r="H554" s="267">
        <v>140.49200000000002</v>
      </c>
      <c r="I554" s="268"/>
      <c r="J554" s="268"/>
      <c r="K554" s="264"/>
      <c r="L554" s="264"/>
      <c r="M554" s="269"/>
      <c r="N554" s="270"/>
      <c r="O554" s="271"/>
      <c r="P554" s="271"/>
      <c r="Q554" s="271"/>
      <c r="R554" s="271"/>
      <c r="S554" s="271"/>
      <c r="T554" s="271"/>
      <c r="U554" s="271"/>
      <c r="V554" s="271"/>
      <c r="W554" s="271"/>
      <c r="X554" s="271"/>
      <c r="Y554" s="272"/>
      <c r="Z554" s="15"/>
      <c r="AA554" s="15"/>
      <c r="AB554" s="15"/>
      <c r="AC554" s="15"/>
      <c r="AD554" s="15"/>
      <c r="AE554" s="15"/>
      <c r="AT554" s="273" t="s">
        <v>184</v>
      </c>
      <c r="AU554" s="273" t="s">
        <v>102</v>
      </c>
      <c r="AV554" s="15" t="s">
        <v>181</v>
      </c>
      <c r="AW554" s="15" t="s">
        <v>5</v>
      </c>
      <c r="AX554" s="15" t="s">
        <v>82</v>
      </c>
      <c r="AY554" s="273" t="s">
        <v>175</v>
      </c>
    </row>
    <row r="555" s="2" customFormat="1" ht="37.8" customHeight="1">
      <c r="A555" s="39"/>
      <c r="B555" s="40"/>
      <c r="C555" s="222" t="s">
        <v>395</v>
      </c>
      <c r="D555" s="222" t="s">
        <v>177</v>
      </c>
      <c r="E555" s="223" t="s">
        <v>598</v>
      </c>
      <c r="F555" s="224" t="s">
        <v>599</v>
      </c>
      <c r="G555" s="225" t="s">
        <v>228</v>
      </c>
      <c r="H555" s="226">
        <v>140.49199999999999</v>
      </c>
      <c r="I555" s="227"/>
      <c r="J555" s="227"/>
      <c r="K555" s="228">
        <f>ROUND(P555*H555,2)</f>
        <v>0</v>
      </c>
      <c r="L555" s="229"/>
      <c r="M555" s="45"/>
      <c r="N555" s="230" t="s">
        <v>1</v>
      </c>
      <c r="O555" s="231" t="s">
        <v>39</v>
      </c>
      <c r="P555" s="232">
        <f>I555+J555</f>
        <v>0</v>
      </c>
      <c r="Q555" s="232">
        <f>ROUND(I555*H555,2)</f>
        <v>0</v>
      </c>
      <c r="R555" s="232">
        <f>ROUND(J555*H555,2)</f>
        <v>0</v>
      </c>
      <c r="S555" s="92"/>
      <c r="T555" s="233">
        <f>S555*H555</f>
        <v>0</v>
      </c>
      <c r="U555" s="233">
        <v>0</v>
      </c>
      <c r="V555" s="233">
        <f>U555*H555</f>
        <v>0</v>
      </c>
      <c r="W555" s="233">
        <v>0</v>
      </c>
      <c r="X555" s="233">
        <f>W555*H555</f>
        <v>0</v>
      </c>
      <c r="Y555" s="234" t="s">
        <v>1</v>
      </c>
      <c r="Z555" s="39"/>
      <c r="AA555" s="39"/>
      <c r="AB555" s="39"/>
      <c r="AC555" s="39"/>
      <c r="AD555" s="39"/>
      <c r="AE555" s="39"/>
      <c r="AR555" s="235" t="s">
        <v>181</v>
      </c>
      <c r="AT555" s="235" t="s">
        <v>177</v>
      </c>
      <c r="AU555" s="235" t="s">
        <v>102</v>
      </c>
      <c r="AY555" s="18" t="s">
        <v>175</v>
      </c>
      <c r="BE555" s="236">
        <f>IF(O555="základní",K555,0)</f>
        <v>0</v>
      </c>
      <c r="BF555" s="236">
        <f>IF(O555="snížená",K555,0)</f>
        <v>0</v>
      </c>
      <c r="BG555" s="236">
        <f>IF(O555="zákl. přenesená",K555,0)</f>
        <v>0</v>
      </c>
      <c r="BH555" s="236">
        <f>IF(O555="sníž. přenesená",K555,0)</f>
        <v>0</v>
      </c>
      <c r="BI555" s="236">
        <f>IF(O555="nulová",K555,0)</f>
        <v>0</v>
      </c>
      <c r="BJ555" s="18" t="s">
        <v>102</v>
      </c>
      <c r="BK555" s="236">
        <f>ROUND(P555*H555,2)</f>
        <v>0</v>
      </c>
      <c r="BL555" s="18" t="s">
        <v>181</v>
      </c>
      <c r="BM555" s="235" t="s">
        <v>600</v>
      </c>
    </row>
    <row r="556" s="2" customFormat="1">
      <c r="A556" s="39"/>
      <c r="B556" s="40"/>
      <c r="C556" s="41"/>
      <c r="D556" s="237" t="s">
        <v>182</v>
      </c>
      <c r="E556" s="41"/>
      <c r="F556" s="238" t="s">
        <v>601</v>
      </c>
      <c r="G556" s="41"/>
      <c r="H556" s="41"/>
      <c r="I556" s="239"/>
      <c r="J556" s="239"/>
      <c r="K556" s="41"/>
      <c r="L556" s="41"/>
      <c r="M556" s="45"/>
      <c r="N556" s="240"/>
      <c r="O556" s="241"/>
      <c r="P556" s="92"/>
      <c r="Q556" s="92"/>
      <c r="R556" s="92"/>
      <c r="S556" s="92"/>
      <c r="T556" s="92"/>
      <c r="U556" s="92"/>
      <c r="V556" s="92"/>
      <c r="W556" s="92"/>
      <c r="X556" s="92"/>
      <c r="Y556" s="93"/>
      <c r="Z556" s="39"/>
      <c r="AA556" s="39"/>
      <c r="AB556" s="39"/>
      <c r="AC556" s="39"/>
      <c r="AD556" s="39"/>
      <c r="AE556" s="39"/>
      <c r="AT556" s="18" t="s">
        <v>182</v>
      </c>
      <c r="AU556" s="18" t="s">
        <v>102</v>
      </c>
    </row>
    <row r="557" s="13" customFormat="1">
      <c r="A557" s="13"/>
      <c r="B557" s="242"/>
      <c r="C557" s="243"/>
      <c r="D557" s="237" t="s">
        <v>184</v>
      </c>
      <c r="E557" s="244" t="s">
        <v>1</v>
      </c>
      <c r="F557" s="245" t="s">
        <v>193</v>
      </c>
      <c r="G557" s="243"/>
      <c r="H557" s="244" t="s">
        <v>1</v>
      </c>
      <c r="I557" s="246"/>
      <c r="J557" s="246"/>
      <c r="K557" s="243"/>
      <c r="L557" s="243"/>
      <c r="M557" s="247"/>
      <c r="N557" s="248"/>
      <c r="O557" s="249"/>
      <c r="P557" s="249"/>
      <c r="Q557" s="249"/>
      <c r="R557" s="249"/>
      <c r="S557" s="249"/>
      <c r="T557" s="249"/>
      <c r="U557" s="249"/>
      <c r="V557" s="249"/>
      <c r="W557" s="249"/>
      <c r="X557" s="249"/>
      <c r="Y557" s="250"/>
      <c r="Z557" s="13"/>
      <c r="AA557" s="13"/>
      <c r="AB557" s="13"/>
      <c r="AC557" s="13"/>
      <c r="AD557" s="13"/>
      <c r="AE557" s="13"/>
      <c r="AT557" s="251" t="s">
        <v>184</v>
      </c>
      <c r="AU557" s="251" t="s">
        <v>102</v>
      </c>
      <c r="AV557" s="13" t="s">
        <v>82</v>
      </c>
      <c r="AW557" s="13" t="s">
        <v>5</v>
      </c>
      <c r="AX557" s="13" t="s">
        <v>75</v>
      </c>
      <c r="AY557" s="251" t="s">
        <v>175</v>
      </c>
    </row>
    <row r="558" s="13" customFormat="1">
      <c r="A558" s="13"/>
      <c r="B558" s="242"/>
      <c r="C558" s="243"/>
      <c r="D558" s="237" t="s">
        <v>184</v>
      </c>
      <c r="E558" s="244" t="s">
        <v>1</v>
      </c>
      <c r="F558" s="245" t="s">
        <v>594</v>
      </c>
      <c r="G558" s="243"/>
      <c r="H558" s="244" t="s">
        <v>1</v>
      </c>
      <c r="I558" s="246"/>
      <c r="J558" s="246"/>
      <c r="K558" s="243"/>
      <c r="L558" s="243"/>
      <c r="M558" s="247"/>
      <c r="N558" s="248"/>
      <c r="O558" s="249"/>
      <c r="P558" s="249"/>
      <c r="Q558" s="249"/>
      <c r="R558" s="249"/>
      <c r="S558" s="249"/>
      <c r="T558" s="249"/>
      <c r="U558" s="249"/>
      <c r="V558" s="249"/>
      <c r="W558" s="249"/>
      <c r="X558" s="249"/>
      <c r="Y558" s="250"/>
      <c r="Z558" s="13"/>
      <c r="AA558" s="13"/>
      <c r="AB558" s="13"/>
      <c r="AC558" s="13"/>
      <c r="AD558" s="13"/>
      <c r="AE558" s="13"/>
      <c r="AT558" s="251" t="s">
        <v>184</v>
      </c>
      <c r="AU558" s="251" t="s">
        <v>102</v>
      </c>
      <c r="AV558" s="13" t="s">
        <v>82</v>
      </c>
      <c r="AW558" s="13" t="s">
        <v>5</v>
      </c>
      <c r="AX558" s="13" t="s">
        <v>75</v>
      </c>
      <c r="AY558" s="251" t="s">
        <v>175</v>
      </c>
    </row>
    <row r="559" s="14" customFormat="1">
      <c r="A559" s="14"/>
      <c r="B559" s="252"/>
      <c r="C559" s="253"/>
      <c r="D559" s="237" t="s">
        <v>184</v>
      </c>
      <c r="E559" s="254" t="s">
        <v>1</v>
      </c>
      <c r="F559" s="255" t="s">
        <v>595</v>
      </c>
      <c r="G559" s="253"/>
      <c r="H559" s="256">
        <v>64.188000000000002</v>
      </c>
      <c r="I559" s="257"/>
      <c r="J559" s="257"/>
      <c r="K559" s="253"/>
      <c r="L559" s="253"/>
      <c r="M559" s="258"/>
      <c r="N559" s="259"/>
      <c r="O559" s="260"/>
      <c r="P559" s="260"/>
      <c r="Q559" s="260"/>
      <c r="R559" s="260"/>
      <c r="S559" s="260"/>
      <c r="T559" s="260"/>
      <c r="U559" s="260"/>
      <c r="V559" s="260"/>
      <c r="W559" s="260"/>
      <c r="X559" s="260"/>
      <c r="Y559" s="261"/>
      <c r="Z559" s="14"/>
      <c r="AA559" s="14"/>
      <c r="AB559" s="14"/>
      <c r="AC559" s="14"/>
      <c r="AD559" s="14"/>
      <c r="AE559" s="14"/>
      <c r="AT559" s="262" t="s">
        <v>184</v>
      </c>
      <c r="AU559" s="262" t="s">
        <v>102</v>
      </c>
      <c r="AV559" s="14" t="s">
        <v>102</v>
      </c>
      <c r="AW559" s="14" t="s">
        <v>5</v>
      </c>
      <c r="AX559" s="14" t="s">
        <v>75</v>
      </c>
      <c r="AY559" s="262" t="s">
        <v>175</v>
      </c>
    </row>
    <row r="560" s="14" customFormat="1">
      <c r="A560" s="14"/>
      <c r="B560" s="252"/>
      <c r="C560" s="253"/>
      <c r="D560" s="237" t="s">
        <v>184</v>
      </c>
      <c r="E560" s="254" t="s">
        <v>1</v>
      </c>
      <c r="F560" s="255" t="s">
        <v>596</v>
      </c>
      <c r="G560" s="253"/>
      <c r="H560" s="256">
        <v>9.6159999999999997</v>
      </c>
      <c r="I560" s="257"/>
      <c r="J560" s="257"/>
      <c r="K560" s="253"/>
      <c r="L560" s="253"/>
      <c r="M560" s="258"/>
      <c r="N560" s="259"/>
      <c r="O560" s="260"/>
      <c r="P560" s="260"/>
      <c r="Q560" s="260"/>
      <c r="R560" s="260"/>
      <c r="S560" s="260"/>
      <c r="T560" s="260"/>
      <c r="U560" s="260"/>
      <c r="V560" s="260"/>
      <c r="W560" s="260"/>
      <c r="X560" s="260"/>
      <c r="Y560" s="261"/>
      <c r="Z560" s="14"/>
      <c r="AA560" s="14"/>
      <c r="AB560" s="14"/>
      <c r="AC560" s="14"/>
      <c r="AD560" s="14"/>
      <c r="AE560" s="14"/>
      <c r="AT560" s="262" t="s">
        <v>184</v>
      </c>
      <c r="AU560" s="262" t="s">
        <v>102</v>
      </c>
      <c r="AV560" s="14" t="s">
        <v>102</v>
      </c>
      <c r="AW560" s="14" t="s">
        <v>5</v>
      </c>
      <c r="AX560" s="14" t="s">
        <v>75</v>
      </c>
      <c r="AY560" s="262" t="s">
        <v>175</v>
      </c>
    </row>
    <row r="561" s="14" customFormat="1">
      <c r="A561" s="14"/>
      <c r="B561" s="252"/>
      <c r="C561" s="253"/>
      <c r="D561" s="237" t="s">
        <v>184</v>
      </c>
      <c r="E561" s="254" t="s">
        <v>1</v>
      </c>
      <c r="F561" s="255" t="s">
        <v>597</v>
      </c>
      <c r="G561" s="253"/>
      <c r="H561" s="256">
        <v>66.688000000000002</v>
      </c>
      <c r="I561" s="257"/>
      <c r="J561" s="257"/>
      <c r="K561" s="253"/>
      <c r="L561" s="253"/>
      <c r="M561" s="258"/>
      <c r="N561" s="259"/>
      <c r="O561" s="260"/>
      <c r="P561" s="260"/>
      <c r="Q561" s="260"/>
      <c r="R561" s="260"/>
      <c r="S561" s="260"/>
      <c r="T561" s="260"/>
      <c r="U561" s="260"/>
      <c r="V561" s="260"/>
      <c r="W561" s="260"/>
      <c r="X561" s="260"/>
      <c r="Y561" s="261"/>
      <c r="Z561" s="14"/>
      <c r="AA561" s="14"/>
      <c r="AB561" s="14"/>
      <c r="AC561" s="14"/>
      <c r="AD561" s="14"/>
      <c r="AE561" s="14"/>
      <c r="AT561" s="262" t="s">
        <v>184</v>
      </c>
      <c r="AU561" s="262" t="s">
        <v>102</v>
      </c>
      <c r="AV561" s="14" t="s">
        <v>102</v>
      </c>
      <c r="AW561" s="14" t="s">
        <v>5</v>
      </c>
      <c r="AX561" s="14" t="s">
        <v>75</v>
      </c>
      <c r="AY561" s="262" t="s">
        <v>175</v>
      </c>
    </row>
    <row r="562" s="15" customFormat="1">
      <c r="A562" s="15"/>
      <c r="B562" s="263"/>
      <c r="C562" s="264"/>
      <c r="D562" s="237" t="s">
        <v>184</v>
      </c>
      <c r="E562" s="265" t="s">
        <v>1</v>
      </c>
      <c r="F562" s="266" t="s">
        <v>189</v>
      </c>
      <c r="G562" s="264"/>
      <c r="H562" s="267">
        <v>140.49200000000002</v>
      </c>
      <c r="I562" s="268"/>
      <c r="J562" s="268"/>
      <c r="K562" s="264"/>
      <c r="L562" s="264"/>
      <c r="M562" s="269"/>
      <c r="N562" s="270"/>
      <c r="O562" s="271"/>
      <c r="P562" s="271"/>
      <c r="Q562" s="271"/>
      <c r="R562" s="271"/>
      <c r="S562" s="271"/>
      <c r="T562" s="271"/>
      <c r="U562" s="271"/>
      <c r="V562" s="271"/>
      <c r="W562" s="271"/>
      <c r="X562" s="271"/>
      <c r="Y562" s="272"/>
      <c r="Z562" s="15"/>
      <c r="AA562" s="15"/>
      <c r="AB562" s="15"/>
      <c r="AC562" s="15"/>
      <c r="AD562" s="15"/>
      <c r="AE562" s="15"/>
      <c r="AT562" s="273" t="s">
        <v>184</v>
      </c>
      <c r="AU562" s="273" t="s">
        <v>102</v>
      </c>
      <c r="AV562" s="15" t="s">
        <v>181</v>
      </c>
      <c r="AW562" s="15" t="s">
        <v>5</v>
      </c>
      <c r="AX562" s="15" t="s">
        <v>82</v>
      </c>
      <c r="AY562" s="273" t="s">
        <v>175</v>
      </c>
    </row>
    <row r="563" s="2" customFormat="1" ht="16.5" customHeight="1">
      <c r="A563" s="39"/>
      <c r="B563" s="40"/>
      <c r="C563" s="222" t="s">
        <v>602</v>
      </c>
      <c r="D563" s="222" t="s">
        <v>177</v>
      </c>
      <c r="E563" s="223" t="s">
        <v>603</v>
      </c>
      <c r="F563" s="224" t="s">
        <v>604</v>
      </c>
      <c r="G563" s="225" t="s">
        <v>369</v>
      </c>
      <c r="H563" s="226">
        <v>251.685</v>
      </c>
      <c r="I563" s="227"/>
      <c r="J563" s="227"/>
      <c r="K563" s="228">
        <f>ROUND(P563*H563,2)</f>
        <v>0</v>
      </c>
      <c r="L563" s="229"/>
      <c r="M563" s="45"/>
      <c r="N563" s="230" t="s">
        <v>1</v>
      </c>
      <c r="O563" s="231" t="s">
        <v>39</v>
      </c>
      <c r="P563" s="232">
        <f>I563+J563</f>
        <v>0</v>
      </c>
      <c r="Q563" s="232">
        <f>ROUND(I563*H563,2)</f>
        <v>0</v>
      </c>
      <c r="R563" s="232">
        <f>ROUND(J563*H563,2)</f>
        <v>0</v>
      </c>
      <c r="S563" s="92"/>
      <c r="T563" s="233">
        <f>S563*H563</f>
        <v>0</v>
      </c>
      <c r="U563" s="233">
        <v>0</v>
      </c>
      <c r="V563" s="233">
        <f>U563*H563</f>
        <v>0</v>
      </c>
      <c r="W563" s="233">
        <v>0</v>
      </c>
      <c r="X563" s="233">
        <f>W563*H563</f>
        <v>0</v>
      </c>
      <c r="Y563" s="234" t="s">
        <v>1</v>
      </c>
      <c r="Z563" s="39"/>
      <c r="AA563" s="39"/>
      <c r="AB563" s="39"/>
      <c r="AC563" s="39"/>
      <c r="AD563" s="39"/>
      <c r="AE563" s="39"/>
      <c r="AR563" s="235" t="s">
        <v>181</v>
      </c>
      <c r="AT563" s="235" t="s">
        <v>177</v>
      </c>
      <c r="AU563" s="235" t="s">
        <v>102</v>
      </c>
      <c r="AY563" s="18" t="s">
        <v>175</v>
      </c>
      <c r="BE563" s="236">
        <f>IF(O563="základní",K563,0)</f>
        <v>0</v>
      </c>
      <c r="BF563" s="236">
        <f>IF(O563="snížená",K563,0)</f>
        <v>0</v>
      </c>
      <c r="BG563" s="236">
        <f>IF(O563="zákl. přenesená",K563,0)</f>
        <v>0</v>
      </c>
      <c r="BH563" s="236">
        <f>IF(O563="sníž. přenesená",K563,0)</f>
        <v>0</v>
      </c>
      <c r="BI563" s="236">
        <f>IF(O563="nulová",K563,0)</f>
        <v>0</v>
      </c>
      <c r="BJ563" s="18" t="s">
        <v>102</v>
      </c>
      <c r="BK563" s="236">
        <f>ROUND(P563*H563,2)</f>
        <v>0</v>
      </c>
      <c r="BL563" s="18" t="s">
        <v>181</v>
      </c>
      <c r="BM563" s="235" t="s">
        <v>605</v>
      </c>
    </row>
    <row r="564" s="2" customFormat="1" ht="24.15" customHeight="1">
      <c r="A564" s="39"/>
      <c r="B564" s="40"/>
      <c r="C564" s="222" t="s">
        <v>399</v>
      </c>
      <c r="D564" s="222" t="s">
        <v>177</v>
      </c>
      <c r="E564" s="223" t="s">
        <v>606</v>
      </c>
      <c r="F564" s="224" t="s">
        <v>607</v>
      </c>
      <c r="G564" s="225" t="s">
        <v>228</v>
      </c>
      <c r="H564" s="226">
        <v>140.49199999999999</v>
      </c>
      <c r="I564" s="227"/>
      <c r="J564" s="227"/>
      <c r="K564" s="228">
        <f>ROUND(P564*H564,2)</f>
        <v>0</v>
      </c>
      <c r="L564" s="229"/>
      <c r="M564" s="45"/>
      <c r="N564" s="230" t="s">
        <v>1</v>
      </c>
      <c r="O564" s="231" t="s">
        <v>39</v>
      </c>
      <c r="P564" s="232">
        <f>I564+J564</f>
        <v>0</v>
      </c>
      <c r="Q564" s="232">
        <f>ROUND(I564*H564,2)</f>
        <v>0</v>
      </c>
      <c r="R564" s="232">
        <f>ROUND(J564*H564,2)</f>
        <v>0</v>
      </c>
      <c r="S564" s="92"/>
      <c r="T564" s="233">
        <f>S564*H564</f>
        <v>0</v>
      </c>
      <c r="U564" s="233">
        <v>0</v>
      </c>
      <c r="V564" s="233">
        <f>U564*H564</f>
        <v>0</v>
      </c>
      <c r="W564" s="233">
        <v>0</v>
      </c>
      <c r="X564" s="233">
        <f>W564*H564</f>
        <v>0</v>
      </c>
      <c r="Y564" s="234" t="s">
        <v>1</v>
      </c>
      <c r="Z564" s="39"/>
      <c r="AA564" s="39"/>
      <c r="AB564" s="39"/>
      <c r="AC564" s="39"/>
      <c r="AD564" s="39"/>
      <c r="AE564" s="39"/>
      <c r="AR564" s="235" t="s">
        <v>181</v>
      </c>
      <c r="AT564" s="235" t="s">
        <v>177</v>
      </c>
      <c r="AU564" s="235" t="s">
        <v>102</v>
      </c>
      <c r="AY564" s="18" t="s">
        <v>175</v>
      </c>
      <c r="BE564" s="236">
        <f>IF(O564="základní",K564,0)</f>
        <v>0</v>
      </c>
      <c r="BF564" s="236">
        <f>IF(O564="snížená",K564,0)</f>
        <v>0</v>
      </c>
      <c r="BG564" s="236">
        <f>IF(O564="zákl. přenesená",K564,0)</f>
        <v>0</v>
      </c>
      <c r="BH564" s="236">
        <f>IF(O564="sníž. přenesená",K564,0)</f>
        <v>0</v>
      </c>
      <c r="BI564" s="236">
        <f>IF(O564="nulová",K564,0)</f>
        <v>0</v>
      </c>
      <c r="BJ564" s="18" t="s">
        <v>102</v>
      </c>
      <c r="BK564" s="236">
        <f>ROUND(P564*H564,2)</f>
        <v>0</v>
      </c>
      <c r="BL564" s="18" t="s">
        <v>181</v>
      </c>
      <c r="BM564" s="235" t="s">
        <v>608</v>
      </c>
    </row>
    <row r="565" s="13" customFormat="1">
      <c r="A565" s="13"/>
      <c r="B565" s="242"/>
      <c r="C565" s="243"/>
      <c r="D565" s="237" t="s">
        <v>184</v>
      </c>
      <c r="E565" s="244" t="s">
        <v>1</v>
      </c>
      <c r="F565" s="245" t="s">
        <v>193</v>
      </c>
      <c r="G565" s="243"/>
      <c r="H565" s="244" t="s">
        <v>1</v>
      </c>
      <c r="I565" s="246"/>
      <c r="J565" s="246"/>
      <c r="K565" s="243"/>
      <c r="L565" s="243"/>
      <c r="M565" s="247"/>
      <c r="N565" s="248"/>
      <c r="O565" s="249"/>
      <c r="P565" s="249"/>
      <c r="Q565" s="249"/>
      <c r="R565" s="249"/>
      <c r="S565" s="249"/>
      <c r="T565" s="249"/>
      <c r="U565" s="249"/>
      <c r="V565" s="249"/>
      <c r="W565" s="249"/>
      <c r="X565" s="249"/>
      <c r="Y565" s="250"/>
      <c r="Z565" s="13"/>
      <c r="AA565" s="13"/>
      <c r="AB565" s="13"/>
      <c r="AC565" s="13"/>
      <c r="AD565" s="13"/>
      <c r="AE565" s="13"/>
      <c r="AT565" s="251" t="s">
        <v>184</v>
      </c>
      <c r="AU565" s="251" t="s">
        <v>102</v>
      </c>
      <c r="AV565" s="13" t="s">
        <v>82</v>
      </c>
      <c r="AW565" s="13" t="s">
        <v>5</v>
      </c>
      <c r="AX565" s="13" t="s">
        <v>75</v>
      </c>
      <c r="AY565" s="251" t="s">
        <v>175</v>
      </c>
    </row>
    <row r="566" s="13" customFormat="1">
      <c r="A566" s="13"/>
      <c r="B566" s="242"/>
      <c r="C566" s="243"/>
      <c r="D566" s="237" t="s">
        <v>184</v>
      </c>
      <c r="E566" s="244" t="s">
        <v>1</v>
      </c>
      <c r="F566" s="245" t="s">
        <v>594</v>
      </c>
      <c r="G566" s="243"/>
      <c r="H566" s="244" t="s">
        <v>1</v>
      </c>
      <c r="I566" s="246"/>
      <c r="J566" s="246"/>
      <c r="K566" s="243"/>
      <c r="L566" s="243"/>
      <c r="M566" s="247"/>
      <c r="N566" s="248"/>
      <c r="O566" s="249"/>
      <c r="P566" s="249"/>
      <c r="Q566" s="249"/>
      <c r="R566" s="249"/>
      <c r="S566" s="249"/>
      <c r="T566" s="249"/>
      <c r="U566" s="249"/>
      <c r="V566" s="249"/>
      <c r="W566" s="249"/>
      <c r="X566" s="249"/>
      <c r="Y566" s="250"/>
      <c r="Z566" s="13"/>
      <c r="AA566" s="13"/>
      <c r="AB566" s="13"/>
      <c r="AC566" s="13"/>
      <c r="AD566" s="13"/>
      <c r="AE566" s="13"/>
      <c r="AT566" s="251" t="s">
        <v>184</v>
      </c>
      <c r="AU566" s="251" t="s">
        <v>102</v>
      </c>
      <c r="AV566" s="13" t="s">
        <v>82</v>
      </c>
      <c r="AW566" s="13" t="s">
        <v>5</v>
      </c>
      <c r="AX566" s="13" t="s">
        <v>75</v>
      </c>
      <c r="AY566" s="251" t="s">
        <v>175</v>
      </c>
    </row>
    <row r="567" s="14" customFormat="1">
      <c r="A567" s="14"/>
      <c r="B567" s="252"/>
      <c r="C567" s="253"/>
      <c r="D567" s="237" t="s">
        <v>184</v>
      </c>
      <c r="E567" s="254" t="s">
        <v>1</v>
      </c>
      <c r="F567" s="255" t="s">
        <v>595</v>
      </c>
      <c r="G567" s="253"/>
      <c r="H567" s="256">
        <v>64.188000000000002</v>
      </c>
      <c r="I567" s="257"/>
      <c r="J567" s="257"/>
      <c r="K567" s="253"/>
      <c r="L567" s="253"/>
      <c r="M567" s="258"/>
      <c r="N567" s="259"/>
      <c r="O567" s="260"/>
      <c r="P567" s="260"/>
      <c r="Q567" s="260"/>
      <c r="R567" s="260"/>
      <c r="S567" s="260"/>
      <c r="T567" s="260"/>
      <c r="U567" s="260"/>
      <c r="V567" s="260"/>
      <c r="W567" s="260"/>
      <c r="X567" s="260"/>
      <c r="Y567" s="261"/>
      <c r="Z567" s="14"/>
      <c r="AA567" s="14"/>
      <c r="AB567" s="14"/>
      <c r="AC567" s="14"/>
      <c r="AD567" s="14"/>
      <c r="AE567" s="14"/>
      <c r="AT567" s="262" t="s">
        <v>184</v>
      </c>
      <c r="AU567" s="262" t="s">
        <v>102</v>
      </c>
      <c r="AV567" s="14" t="s">
        <v>102</v>
      </c>
      <c r="AW567" s="14" t="s">
        <v>5</v>
      </c>
      <c r="AX567" s="14" t="s">
        <v>75</v>
      </c>
      <c r="AY567" s="262" t="s">
        <v>175</v>
      </c>
    </row>
    <row r="568" s="14" customFormat="1">
      <c r="A568" s="14"/>
      <c r="B568" s="252"/>
      <c r="C568" s="253"/>
      <c r="D568" s="237" t="s">
        <v>184</v>
      </c>
      <c r="E568" s="254" t="s">
        <v>1</v>
      </c>
      <c r="F568" s="255" t="s">
        <v>596</v>
      </c>
      <c r="G568" s="253"/>
      <c r="H568" s="256">
        <v>9.6159999999999997</v>
      </c>
      <c r="I568" s="257"/>
      <c r="J568" s="257"/>
      <c r="K568" s="253"/>
      <c r="L568" s="253"/>
      <c r="M568" s="258"/>
      <c r="N568" s="259"/>
      <c r="O568" s="260"/>
      <c r="P568" s="260"/>
      <c r="Q568" s="260"/>
      <c r="R568" s="260"/>
      <c r="S568" s="260"/>
      <c r="T568" s="260"/>
      <c r="U568" s="260"/>
      <c r="V568" s="260"/>
      <c r="W568" s="260"/>
      <c r="X568" s="260"/>
      <c r="Y568" s="261"/>
      <c r="Z568" s="14"/>
      <c r="AA568" s="14"/>
      <c r="AB568" s="14"/>
      <c r="AC568" s="14"/>
      <c r="AD568" s="14"/>
      <c r="AE568" s="14"/>
      <c r="AT568" s="262" t="s">
        <v>184</v>
      </c>
      <c r="AU568" s="262" t="s">
        <v>102</v>
      </c>
      <c r="AV568" s="14" t="s">
        <v>102</v>
      </c>
      <c r="AW568" s="14" t="s">
        <v>5</v>
      </c>
      <c r="AX568" s="14" t="s">
        <v>75</v>
      </c>
      <c r="AY568" s="262" t="s">
        <v>175</v>
      </c>
    </row>
    <row r="569" s="14" customFormat="1">
      <c r="A569" s="14"/>
      <c r="B569" s="252"/>
      <c r="C569" s="253"/>
      <c r="D569" s="237" t="s">
        <v>184</v>
      </c>
      <c r="E569" s="254" t="s">
        <v>1</v>
      </c>
      <c r="F569" s="255" t="s">
        <v>597</v>
      </c>
      <c r="G569" s="253"/>
      <c r="H569" s="256">
        <v>66.688000000000002</v>
      </c>
      <c r="I569" s="257"/>
      <c r="J569" s="257"/>
      <c r="K569" s="253"/>
      <c r="L569" s="253"/>
      <c r="M569" s="258"/>
      <c r="N569" s="259"/>
      <c r="O569" s="260"/>
      <c r="P569" s="260"/>
      <c r="Q569" s="260"/>
      <c r="R569" s="260"/>
      <c r="S569" s="260"/>
      <c r="T569" s="260"/>
      <c r="U569" s="260"/>
      <c r="V569" s="260"/>
      <c r="W569" s="260"/>
      <c r="X569" s="260"/>
      <c r="Y569" s="261"/>
      <c r="Z569" s="14"/>
      <c r="AA569" s="14"/>
      <c r="AB569" s="14"/>
      <c r="AC569" s="14"/>
      <c r="AD569" s="14"/>
      <c r="AE569" s="14"/>
      <c r="AT569" s="262" t="s">
        <v>184</v>
      </c>
      <c r="AU569" s="262" t="s">
        <v>102</v>
      </c>
      <c r="AV569" s="14" t="s">
        <v>102</v>
      </c>
      <c r="AW569" s="14" t="s">
        <v>5</v>
      </c>
      <c r="AX569" s="14" t="s">
        <v>75</v>
      </c>
      <c r="AY569" s="262" t="s">
        <v>175</v>
      </c>
    </row>
    <row r="570" s="15" customFormat="1">
      <c r="A570" s="15"/>
      <c r="B570" s="263"/>
      <c r="C570" s="264"/>
      <c r="D570" s="237" t="s">
        <v>184</v>
      </c>
      <c r="E570" s="265" t="s">
        <v>1</v>
      </c>
      <c r="F570" s="266" t="s">
        <v>189</v>
      </c>
      <c r="G570" s="264"/>
      <c r="H570" s="267">
        <v>140.49200000000002</v>
      </c>
      <c r="I570" s="268"/>
      <c r="J570" s="268"/>
      <c r="K570" s="264"/>
      <c r="L570" s="264"/>
      <c r="M570" s="269"/>
      <c r="N570" s="270"/>
      <c r="O570" s="271"/>
      <c r="P570" s="271"/>
      <c r="Q570" s="271"/>
      <c r="R570" s="271"/>
      <c r="S570" s="271"/>
      <c r="T570" s="271"/>
      <c r="U570" s="271"/>
      <c r="V570" s="271"/>
      <c r="W570" s="271"/>
      <c r="X570" s="271"/>
      <c r="Y570" s="272"/>
      <c r="Z570" s="15"/>
      <c r="AA570" s="15"/>
      <c r="AB570" s="15"/>
      <c r="AC570" s="15"/>
      <c r="AD570" s="15"/>
      <c r="AE570" s="15"/>
      <c r="AT570" s="273" t="s">
        <v>184</v>
      </c>
      <c r="AU570" s="273" t="s">
        <v>102</v>
      </c>
      <c r="AV570" s="15" t="s">
        <v>181</v>
      </c>
      <c r="AW570" s="15" t="s">
        <v>5</v>
      </c>
      <c r="AX570" s="15" t="s">
        <v>82</v>
      </c>
      <c r="AY570" s="273" t="s">
        <v>175</v>
      </c>
    </row>
    <row r="571" s="2" customFormat="1" ht="44.25" customHeight="1">
      <c r="A571" s="39"/>
      <c r="B571" s="40"/>
      <c r="C571" s="222" t="s">
        <v>609</v>
      </c>
      <c r="D571" s="222" t="s">
        <v>177</v>
      </c>
      <c r="E571" s="223" t="s">
        <v>610</v>
      </c>
      <c r="F571" s="224" t="s">
        <v>611</v>
      </c>
      <c r="G571" s="225" t="s">
        <v>228</v>
      </c>
      <c r="H571" s="226">
        <v>1186.8150000000001</v>
      </c>
      <c r="I571" s="227"/>
      <c r="J571" s="227"/>
      <c r="K571" s="228">
        <f>ROUND(P571*H571,2)</f>
        <v>0</v>
      </c>
      <c r="L571" s="229"/>
      <c r="M571" s="45"/>
      <c r="N571" s="230" t="s">
        <v>1</v>
      </c>
      <c r="O571" s="231" t="s">
        <v>39</v>
      </c>
      <c r="P571" s="232">
        <f>I571+J571</f>
        <v>0</v>
      </c>
      <c r="Q571" s="232">
        <f>ROUND(I571*H571,2)</f>
        <v>0</v>
      </c>
      <c r="R571" s="232">
        <f>ROUND(J571*H571,2)</f>
        <v>0</v>
      </c>
      <c r="S571" s="92"/>
      <c r="T571" s="233">
        <f>S571*H571</f>
        <v>0</v>
      </c>
      <c r="U571" s="233">
        <v>0</v>
      </c>
      <c r="V571" s="233">
        <f>U571*H571</f>
        <v>0</v>
      </c>
      <c r="W571" s="233">
        <v>0</v>
      </c>
      <c r="X571" s="233">
        <f>W571*H571</f>
        <v>0</v>
      </c>
      <c r="Y571" s="234" t="s">
        <v>1</v>
      </c>
      <c r="Z571" s="39"/>
      <c r="AA571" s="39"/>
      <c r="AB571" s="39"/>
      <c r="AC571" s="39"/>
      <c r="AD571" s="39"/>
      <c r="AE571" s="39"/>
      <c r="AR571" s="235" t="s">
        <v>181</v>
      </c>
      <c r="AT571" s="235" t="s">
        <v>177</v>
      </c>
      <c r="AU571" s="235" t="s">
        <v>102</v>
      </c>
      <c r="AY571" s="18" t="s">
        <v>175</v>
      </c>
      <c r="BE571" s="236">
        <f>IF(O571="základní",K571,0)</f>
        <v>0</v>
      </c>
      <c r="BF571" s="236">
        <f>IF(O571="snížená",K571,0)</f>
        <v>0</v>
      </c>
      <c r="BG571" s="236">
        <f>IF(O571="zákl. přenesená",K571,0)</f>
        <v>0</v>
      </c>
      <c r="BH571" s="236">
        <f>IF(O571="sníž. přenesená",K571,0)</f>
        <v>0</v>
      </c>
      <c r="BI571" s="236">
        <f>IF(O571="nulová",K571,0)</f>
        <v>0</v>
      </c>
      <c r="BJ571" s="18" t="s">
        <v>102</v>
      </c>
      <c r="BK571" s="236">
        <f>ROUND(P571*H571,2)</f>
        <v>0</v>
      </c>
      <c r="BL571" s="18" t="s">
        <v>181</v>
      </c>
      <c r="BM571" s="235" t="s">
        <v>612</v>
      </c>
    </row>
    <row r="572" s="2" customFormat="1">
      <c r="A572" s="39"/>
      <c r="B572" s="40"/>
      <c r="C572" s="41"/>
      <c r="D572" s="237" t="s">
        <v>182</v>
      </c>
      <c r="E572" s="41"/>
      <c r="F572" s="238" t="s">
        <v>538</v>
      </c>
      <c r="G572" s="41"/>
      <c r="H572" s="41"/>
      <c r="I572" s="239"/>
      <c r="J572" s="239"/>
      <c r="K572" s="41"/>
      <c r="L572" s="41"/>
      <c r="M572" s="45"/>
      <c r="N572" s="240"/>
      <c r="O572" s="241"/>
      <c r="P572" s="92"/>
      <c r="Q572" s="92"/>
      <c r="R572" s="92"/>
      <c r="S572" s="92"/>
      <c r="T572" s="92"/>
      <c r="U572" s="92"/>
      <c r="V572" s="92"/>
      <c r="W572" s="92"/>
      <c r="X572" s="92"/>
      <c r="Y572" s="93"/>
      <c r="Z572" s="39"/>
      <c r="AA572" s="39"/>
      <c r="AB572" s="39"/>
      <c r="AC572" s="39"/>
      <c r="AD572" s="39"/>
      <c r="AE572" s="39"/>
      <c r="AT572" s="18" t="s">
        <v>182</v>
      </c>
      <c r="AU572" s="18" t="s">
        <v>102</v>
      </c>
    </row>
    <row r="573" s="13" customFormat="1">
      <c r="A573" s="13"/>
      <c r="B573" s="242"/>
      <c r="C573" s="243"/>
      <c r="D573" s="237" t="s">
        <v>184</v>
      </c>
      <c r="E573" s="244" t="s">
        <v>1</v>
      </c>
      <c r="F573" s="245" t="s">
        <v>193</v>
      </c>
      <c r="G573" s="243"/>
      <c r="H573" s="244" t="s">
        <v>1</v>
      </c>
      <c r="I573" s="246"/>
      <c r="J573" s="246"/>
      <c r="K573" s="243"/>
      <c r="L573" s="243"/>
      <c r="M573" s="247"/>
      <c r="N573" s="248"/>
      <c r="O573" s="249"/>
      <c r="P573" s="249"/>
      <c r="Q573" s="249"/>
      <c r="R573" s="249"/>
      <c r="S573" s="249"/>
      <c r="T573" s="249"/>
      <c r="U573" s="249"/>
      <c r="V573" s="249"/>
      <c r="W573" s="249"/>
      <c r="X573" s="249"/>
      <c r="Y573" s="250"/>
      <c r="Z573" s="13"/>
      <c r="AA573" s="13"/>
      <c r="AB573" s="13"/>
      <c r="AC573" s="13"/>
      <c r="AD573" s="13"/>
      <c r="AE573" s="13"/>
      <c r="AT573" s="251" t="s">
        <v>184</v>
      </c>
      <c r="AU573" s="251" t="s">
        <v>102</v>
      </c>
      <c r="AV573" s="13" t="s">
        <v>82</v>
      </c>
      <c r="AW573" s="13" t="s">
        <v>5</v>
      </c>
      <c r="AX573" s="13" t="s">
        <v>75</v>
      </c>
      <c r="AY573" s="251" t="s">
        <v>175</v>
      </c>
    </row>
    <row r="574" s="13" customFormat="1">
      <c r="A574" s="13"/>
      <c r="B574" s="242"/>
      <c r="C574" s="243"/>
      <c r="D574" s="237" t="s">
        <v>184</v>
      </c>
      <c r="E574" s="244" t="s">
        <v>1</v>
      </c>
      <c r="F574" s="245" t="s">
        <v>286</v>
      </c>
      <c r="G574" s="243"/>
      <c r="H574" s="244" t="s">
        <v>1</v>
      </c>
      <c r="I574" s="246"/>
      <c r="J574" s="246"/>
      <c r="K574" s="243"/>
      <c r="L574" s="243"/>
      <c r="M574" s="247"/>
      <c r="N574" s="248"/>
      <c r="O574" s="249"/>
      <c r="P574" s="249"/>
      <c r="Q574" s="249"/>
      <c r="R574" s="249"/>
      <c r="S574" s="249"/>
      <c r="T574" s="249"/>
      <c r="U574" s="249"/>
      <c r="V574" s="249"/>
      <c r="W574" s="249"/>
      <c r="X574" s="249"/>
      <c r="Y574" s="250"/>
      <c r="Z574" s="13"/>
      <c r="AA574" s="13"/>
      <c r="AB574" s="13"/>
      <c r="AC574" s="13"/>
      <c r="AD574" s="13"/>
      <c r="AE574" s="13"/>
      <c r="AT574" s="251" t="s">
        <v>184</v>
      </c>
      <c r="AU574" s="251" t="s">
        <v>102</v>
      </c>
      <c r="AV574" s="13" t="s">
        <v>82</v>
      </c>
      <c r="AW574" s="13" t="s">
        <v>5</v>
      </c>
      <c r="AX574" s="13" t="s">
        <v>75</v>
      </c>
      <c r="AY574" s="251" t="s">
        <v>175</v>
      </c>
    </row>
    <row r="575" s="14" customFormat="1">
      <c r="A575" s="14"/>
      <c r="B575" s="252"/>
      <c r="C575" s="253"/>
      <c r="D575" s="237" t="s">
        <v>184</v>
      </c>
      <c r="E575" s="254" t="s">
        <v>1</v>
      </c>
      <c r="F575" s="255" t="s">
        <v>559</v>
      </c>
      <c r="G575" s="253"/>
      <c r="H575" s="256">
        <v>104.31</v>
      </c>
      <c r="I575" s="257"/>
      <c r="J575" s="257"/>
      <c r="K575" s="253"/>
      <c r="L575" s="253"/>
      <c r="M575" s="258"/>
      <c r="N575" s="259"/>
      <c r="O575" s="260"/>
      <c r="P575" s="260"/>
      <c r="Q575" s="260"/>
      <c r="R575" s="260"/>
      <c r="S575" s="260"/>
      <c r="T575" s="260"/>
      <c r="U575" s="260"/>
      <c r="V575" s="260"/>
      <c r="W575" s="260"/>
      <c r="X575" s="260"/>
      <c r="Y575" s="261"/>
      <c r="Z575" s="14"/>
      <c r="AA575" s="14"/>
      <c r="AB575" s="14"/>
      <c r="AC575" s="14"/>
      <c r="AD575" s="14"/>
      <c r="AE575" s="14"/>
      <c r="AT575" s="262" t="s">
        <v>184</v>
      </c>
      <c r="AU575" s="262" t="s">
        <v>102</v>
      </c>
      <c r="AV575" s="14" t="s">
        <v>102</v>
      </c>
      <c r="AW575" s="14" t="s">
        <v>5</v>
      </c>
      <c r="AX575" s="14" t="s">
        <v>75</v>
      </c>
      <c r="AY575" s="262" t="s">
        <v>175</v>
      </c>
    </row>
    <row r="576" s="14" customFormat="1">
      <c r="A576" s="14"/>
      <c r="B576" s="252"/>
      <c r="C576" s="253"/>
      <c r="D576" s="237" t="s">
        <v>184</v>
      </c>
      <c r="E576" s="254" t="s">
        <v>1</v>
      </c>
      <c r="F576" s="255" t="s">
        <v>560</v>
      </c>
      <c r="G576" s="253"/>
      <c r="H576" s="256">
        <v>84.180000000000007</v>
      </c>
      <c r="I576" s="257"/>
      <c r="J576" s="257"/>
      <c r="K576" s="253"/>
      <c r="L576" s="253"/>
      <c r="M576" s="258"/>
      <c r="N576" s="259"/>
      <c r="O576" s="260"/>
      <c r="P576" s="260"/>
      <c r="Q576" s="260"/>
      <c r="R576" s="260"/>
      <c r="S576" s="260"/>
      <c r="T576" s="260"/>
      <c r="U576" s="260"/>
      <c r="V576" s="260"/>
      <c r="W576" s="260"/>
      <c r="X576" s="260"/>
      <c r="Y576" s="261"/>
      <c r="Z576" s="14"/>
      <c r="AA576" s="14"/>
      <c r="AB576" s="14"/>
      <c r="AC576" s="14"/>
      <c r="AD576" s="14"/>
      <c r="AE576" s="14"/>
      <c r="AT576" s="262" t="s">
        <v>184</v>
      </c>
      <c r="AU576" s="262" t="s">
        <v>102</v>
      </c>
      <c r="AV576" s="14" t="s">
        <v>102</v>
      </c>
      <c r="AW576" s="14" t="s">
        <v>5</v>
      </c>
      <c r="AX576" s="14" t="s">
        <v>75</v>
      </c>
      <c r="AY576" s="262" t="s">
        <v>175</v>
      </c>
    </row>
    <row r="577" s="14" customFormat="1">
      <c r="A577" s="14"/>
      <c r="B577" s="252"/>
      <c r="C577" s="253"/>
      <c r="D577" s="237" t="s">
        <v>184</v>
      </c>
      <c r="E577" s="254" t="s">
        <v>1</v>
      </c>
      <c r="F577" s="255" t="s">
        <v>561</v>
      </c>
      <c r="G577" s="253"/>
      <c r="H577" s="256">
        <v>65.879999999999995</v>
      </c>
      <c r="I577" s="257"/>
      <c r="J577" s="257"/>
      <c r="K577" s="253"/>
      <c r="L577" s="253"/>
      <c r="M577" s="258"/>
      <c r="N577" s="259"/>
      <c r="O577" s="260"/>
      <c r="P577" s="260"/>
      <c r="Q577" s="260"/>
      <c r="R577" s="260"/>
      <c r="S577" s="260"/>
      <c r="T577" s="260"/>
      <c r="U577" s="260"/>
      <c r="V577" s="260"/>
      <c r="W577" s="260"/>
      <c r="X577" s="260"/>
      <c r="Y577" s="261"/>
      <c r="Z577" s="14"/>
      <c r="AA577" s="14"/>
      <c r="AB577" s="14"/>
      <c r="AC577" s="14"/>
      <c r="AD577" s="14"/>
      <c r="AE577" s="14"/>
      <c r="AT577" s="262" t="s">
        <v>184</v>
      </c>
      <c r="AU577" s="262" t="s">
        <v>102</v>
      </c>
      <c r="AV577" s="14" t="s">
        <v>102</v>
      </c>
      <c r="AW577" s="14" t="s">
        <v>5</v>
      </c>
      <c r="AX577" s="14" t="s">
        <v>75</v>
      </c>
      <c r="AY577" s="262" t="s">
        <v>175</v>
      </c>
    </row>
    <row r="578" s="14" customFormat="1">
      <c r="A578" s="14"/>
      <c r="B578" s="252"/>
      <c r="C578" s="253"/>
      <c r="D578" s="237" t="s">
        <v>184</v>
      </c>
      <c r="E578" s="254" t="s">
        <v>1</v>
      </c>
      <c r="F578" s="255" t="s">
        <v>563</v>
      </c>
      <c r="G578" s="253"/>
      <c r="H578" s="256">
        <v>12.199999999999999</v>
      </c>
      <c r="I578" s="257"/>
      <c r="J578" s="257"/>
      <c r="K578" s="253"/>
      <c r="L578" s="253"/>
      <c r="M578" s="258"/>
      <c r="N578" s="259"/>
      <c r="O578" s="260"/>
      <c r="P578" s="260"/>
      <c r="Q578" s="260"/>
      <c r="R578" s="260"/>
      <c r="S578" s="260"/>
      <c r="T578" s="260"/>
      <c r="U578" s="260"/>
      <c r="V578" s="260"/>
      <c r="W578" s="260"/>
      <c r="X578" s="260"/>
      <c r="Y578" s="261"/>
      <c r="Z578" s="14"/>
      <c r="AA578" s="14"/>
      <c r="AB578" s="14"/>
      <c r="AC578" s="14"/>
      <c r="AD578" s="14"/>
      <c r="AE578" s="14"/>
      <c r="AT578" s="262" t="s">
        <v>184</v>
      </c>
      <c r="AU578" s="262" t="s">
        <v>102</v>
      </c>
      <c r="AV578" s="14" t="s">
        <v>102</v>
      </c>
      <c r="AW578" s="14" t="s">
        <v>5</v>
      </c>
      <c r="AX578" s="14" t="s">
        <v>75</v>
      </c>
      <c r="AY578" s="262" t="s">
        <v>175</v>
      </c>
    </row>
    <row r="579" s="14" customFormat="1">
      <c r="A579" s="14"/>
      <c r="B579" s="252"/>
      <c r="C579" s="253"/>
      <c r="D579" s="237" t="s">
        <v>184</v>
      </c>
      <c r="E579" s="254" t="s">
        <v>1</v>
      </c>
      <c r="F579" s="255" t="s">
        <v>562</v>
      </c>
      <c r="G579" s="253"/>
      <c r="H579" s="256">
        <v>233.02000000000001</v>
      </c>
      <c r="I579" s="257"/>
      <c r="J579" s="257"/>
      <c r="K579" s="253"/>
      <c r="L579" s="253"/>
      <c r="M579" s="258"/>
      <c r="N579" s="259"/>
      <c r="O579" s="260"/>
      <c r="P579" s="260"/>
      <c r="Q579" s="260"/>
      <c r="R579" s="260"/>
      <c r="S579" s="260"/>
      <c r="T579" s="260"/>
      <c r="U579" s="260"/>
      <c r="V579" s="260"/>
      <c r="W579" s="260"/>
      <c r="X579" s="260"/>
      <c r="Y579" s="261"/>
      <c r="Z579" s="14"/>
      <c r="AA579" s="14"/>
      <c r="AB579" s="14"/>
      <c r="AC579" s="14"/>
      <c r="AD579" s="14"/>
      <c r="AE579" s="14"/>
      <c r="AT579" s="262" t="s">
        <v>184</v>
      </c>
      <c r="AU579" s="262" t="s">
        <v>102</v>
      </c>
      <c r="AV579" s="14" t="s">
        <v>102</v>
      </c>
      <c r="AW579" s="14" t="s">
        <v>5</v>
      </c>
      <c r="AX579" s="14" t="s">
        <v>75</v>
      </c>
      <c r="AY579" s="262" t="s">
        <v>175</v>
      </c>
    </row>
    <row r="580" s="14" customFormat="1">
      <c r="A580" s="14"/>
      <c r="B580" s="252"/>
      <c r="C580" s="253"/>
      <c r="D580" s="237" t="s">
        <v>184</v>
      </c>
      <c r="E580" s="254" t="s">
        <v>1</v>
      </c>
      <c r="F580" s="255" t="s">
        <v>564</v>
      </c>
      <c r="G580" s="253"/>
      <c r="H580" s="256">
        <v>13.725</v>
      </c>
      <c r="I580" s="257"/>
      <c r="J580" s="257"/>
      <c r="K580" s="253"/>
      <c r="L580" s="253"/>
      <c r="M580" s="258"/>
      <c r="N580" s="259"/>
      <c r="O580" s="260"/>
      <c r="P580" s="260"/>
      <c r="Q580" s="260"/>
      <c r="R580" s="260"/>
      <c r="S580" s="260"/>
      <c r="T580" s="260"/>
      <c r="U580" s="260"/>
      <c r="V580" s="260"/>
      <c r="W580" s="260"/>
      <c r="X580" s="260"/>
      <c r="Y580" s="261"/>
      <c r="Z580" s="14"/>
      <c r="AA580" s="14"/>
      <c r="AB580" s="14"/>
      <c r="AC580" s="14"/>
      <c r="AD580" s="14"/>
      <c r="AE580" s="14"/>
      <c r="AT580" s="262" t="s">
        <v>184</v>
      </c>
      <c r="AU580" s="262" t="s">
        <v>102</v>
      </c>
      <c r="AV580" s="14" t="s">
        <v>102</v>
      </c>
      <c r="AW580" s="14" t="s">
        <v>5</v>
      </c>
      <c r="AX580" s="14" t="s">
        <v>75</v>
      </c>
      <c r="AY580" s="262" t="s">
        <v>175</v>
      </c>
    </row>
    <row r="581" s="14" customFormat="1">
      <c r="A581" s="14"/>
      <c r="B581" s="252"/>
      <c r="C581" s="253"/>
      <c r="D581" s="237" t="s">
        <v>184</v>
      </c>
      <c r="E581" s="254" t="s">
        <v>1</v>
      </c>
      <c r="F581" s="255" t="s">
        <v>565</v>
      </c>
      <c r="G581" s="253"/>
      <c r="H581" s="256">
        <v>3.8130000000000002</v>
      </c>
      <c r="I581" s="257"/>
      <c r="J581" s="257"/>
      <c r="K581" s="253"/>
      <c r="L581" s="253"/>
      <c r="M581" s="258"/>
      <c r="N581" s="259"/>
      <c r="O581" s="260"/>
      <c r="P581" s="260"/>
      <c r="Q581" s="260"/>
      <c r="R581" s="260"/>
      <c r="S581" s="260"/>
      <c r="T581" s="260"/>
      <c r="U581" s="260"/>
      <c r="V581" s="260"/>
      <c r="W581" s="260"/>
      <c r="X581" s="260"/>
      <c r="Y581" s="261"/>
      <c r="Z581" s="14"/>
      <c r="AA581" s="14"/>
      <c r="AB581" s="14"/>
      <c r="AC581" s="14"/>
      <c r="AD581" s="14"/>
      <c r="AE581" s="14"/>
      <c r="AT581" s="262" t="s">
        <v>184</v>
      </c>
      <c r="AU581" s="262" t="s">
        <v>102</v>
      </c>
      <c r="AV581" s="14" t="s">
        <v>102</v>
      </c>
      <c r="AW581" s="14" t="s">
        <v>5</v>
      </c>
      <c r="AX581" s="14" t="s">
        <v>75</v>
      </c>
      <c r="AY581" s="262" t="s">
        <v>175</v>
      </c>
    </row>
    <row r="582" s="14" customFormat="1">
      <c r="A582" s="14"/>
      <c r="B582" s="252"/>
      <c r="C582" s="253"/>
      <c r="D582" s="237" t="s">
        <v>184</v>
      </c>
      <c r="E582" s="254" t="s">
        <v>1</v>
      </c>
      <c r="F582" s="255" t="s">
        <v>566</v>
      </c>
      <c r="G582" s="253"/>
      <c r="H582" s="256">
        <v>49.68</v>
      </c>
      <c r="I582" s="257"/>
      <c r="J582" s="257"/>
      <c r="K582" s="253"/>
      <c r="L582" s="253"/>
      <c r="M582" s="258"/>
      <c r="N582" s="259"/>
      <c r="O582" s="260"/>
      <c r="P582" s="260"/>
      <c r="Q582" s="260"/>
      <c r="R582" s="260"/>
      <c r="S582" s="260"/>
      <c r="T582" s="260"/>
      <c r="U582" s="260"/>
      <c r="V582" s="260"/>
      <c r="W582" s="260"/>
      <c r="X582" s="260"/>
      <c r="Y582" s="261"/>
      <c r="Z582" s="14"/>
      <c r="AA582" s="14"/>
      <c r="AB582" s="14"/>
      <c r="AC582" s="14"/>
      <c r="AD582" s="14"/>
      <c r="AE582" s="14"/>
      <c r="AT582" s="262" t="s">
        <v>184</v>
      </c>
      <c r="AU582" s="262" t="s">
        <v>102</v>
      </c>
      <c r="AV582" s="14" t="s">
        <v>102</v>
      </c>
      <c r="AW582" s="14" t="s">
        <v>5</v>
      </c>
      <c r="AX582" s="14" t="s">
        <v>75</v>
      </c>
      <c r="AY582" s="262" t="s">
        <v>175</v>
      </c>
    </row>
    <row r="583" s="14" customFormat="1">
      <c r="A583" s="14"/>
      <c r="B583" s="252"/>
      <c r="C583" s="253"/>
      <c r="D583" s="237" t="s">
        <v>184</v>
      </c>
      <c r="E583" s="254" t="s">
        <v>1</v>
      </c>
      <c r="F583" s="255" t="s">
        <v>567</v>
      </c>
      <c r="G583" s="253"/>
      <c r="H583" s="256">
        <v>-8.1899999999999995</v>
      </c>
      <c r="I583" s="257"/>
      <c r="J583" s="257"/>
      <c r="K583" s="253"/>
      <c r="L583" s="253"/>
      <c r="M583" s="258"/>
      <c r="N583" s="259"/>
      <c r="O583" s="260"/>
      <c r="P583" s="260"/>
      <c r="Q583" s="260"/>
      <c r="R583" s="260"/>
      <c r="S583" s="260"/>
      <c r="T583" s="260"/>
      <c r="U583" s="260"/>
      <c r="V583" s="260"/>
      <c r="W583" s="260"/>
      <c r="X583" s="260"/>
      <c r="Y583" s="261"/>
      <c r="Z583" s="14"/>
      <c r="AA583" s="14"/>
      <c r="AB583" s="14"/>
      <c r="AC583" s="14"/>
      <c r="AD583" s="14"/>
      <c r="AE583" s="14"/>
      <c r="AT583" s="262" t="s">
        <v>184</v>
      </c>
      <c r="AU583" s="262" t="s">
        <v>102</v>
      </c>
      <c r="AV583" s="14" t="s">
        <v>102</v>
      </c>
      <c r="AW583" s="14" t="s">
        <v>5</v>
      </c>
      <c r="AX583" s="14" t="s">
        <v>75</v>
      </c>
      <c r="AY583" s="262" t="s">
        <v>175</v>
      </c>
    </row>
    <row r="584" s="14" customFormat="1">
      <c r="A584" s="14"/>
      <c r="B584" s="252"/>
      <c r="C584" s="253"/>
      <c r="D584" s="237" t="s">
        <v>184</v>
      </c>
      <c r="E584" s="254" t="s">
        <v>1</v>
      </c>
      <c r="F584" s="255" t="s">
        <v>568</v>
      </c>
      <c r="G584" s="253"/>
      <c r="H584" s="256">
        <v>-10.529999999999999</v>
      </c>
      <c r="I584" s="257"/>
      <c r="J584" s="257"/>
      <c r="K584" s="253"/>
      <c r="L584" s="253"/>
      <c r="M584" s="258"/>
      <c r="N584" s="259"/>
      <c r="O584" s="260"/>
      <c r="P584" s="260"/>
      <c r="Q584" s="260"/>
      <c r="R584" s="260"/>
      <c r="S584" s="260"/>
      <c r="T584" s="260"/>
      <c r="U584" s="260"/>
      <c r="V584" s="260"/>
      <c r="W584" s="260"/>
      <c r="X584" s="260"/>
      <c r="Y584" s="261"/>
      <c r="Z584" s="14"/>
      <c r="AA584" s="14"/>
      <c r="AB584" s="14"/>
      <c r="AC584" s="14"/>
      <c r="AD584" s="14"/>
      <c r="AE584" s="14"/>
      <c r="AT584" s="262" t="s">
        <v>184</v>
      </c>
      <c r="AU584" s="262" t="s">
        <v>102</v>
      </c>
      <c r="AV584" s="14" t="s">
        <v>102</v>
      </c>
      <c r="AW584" s="14" t="s">
        <v>5</v>
      </c>
      <c r="AX584" s="14" t="s">
        <v>75</v>
      </c>
      <c r="AY584" s="262" t="s">
        <v>175</v>
      </c>
    </row>
    <row r="585" s="14" customFormat="1">
      <c r="A585" s="14"/>
      <c r="B585" s="252"/>
      <c r="C585" s="253"/>
      <c r="D585" s="237" t="s">
        <v>184</v>
      </c>
      <c r="E585" s="254" t="s">
        <v>1</v>
      </c>
      <c r="F585" s="255" t="s">
        <v>569</v>
      </c>
      <c r="G585" s="253"/>
      <c r="H585" s="256">
        <v>-2.3399999999999999</v>
      </c>
      <c r="I585" s="257"/>
      <c r="J585" s="257"/>
      <c r="K585" s="253"/>
      <c r="L585" s="253"/>
      <c r="M585" s="258"/>
      <c r="N585" s="259"/>
      <c r="O585" s="260"/>
      <c r="P585" s="260"/>
      <c r="Q585" s="260"/>
      <c r="R585" s="260"/>
      <c r="S585" s="260"/>
      <c r="T585" s="260"/>
      <c r="U585" s="260"/>
      <c r="V585" s="260"/>
      <c r="W585" s="260"/>
      <c r="X585" s="260"/>
      <c r="Y585" s="261"/>
      <c r="Z585" s="14"/>
      <c r="AA585" s="14"/>
      <c r="AB585" s="14"/>
      <c r="AC585" s="14"/>
      <c r="AD585" s="14"/>
      <c r="AE585" s="14"/>
      <c r="AT585" s="262" t="s">
        <v>184</v>
      </c>
      <c r="AU585" s="262" t="s">
        <v>102</v>
      </c>
      <c r="AV585" s="14" t="s">
        <v>102</v>
      </c>
      <c r="AW585" s="14" t="s">
        <v>5</v>
      </c>
      <c r="AX585" s="14" t="s">
        <v>75</v>
      </c>
      <c r="AY585" s="262" t="s">
        <v>175</v>
      </c>
    </row>
    <row r="586" s="14" customFormat="1">
      <c r="A586" s="14"/>
      <c r="B586" s="252"/>
      <c r="C586" s="253"/>
      <c r="D586" s="237" t="s">
        <v>184</v>
      </c>
      <c r="E586" s="254" t="s">
        <v>1</v>
      </c>
      <c r="F586" s="255" t="s">
        <v>570</v>
      </c>
      <c r="G586" s="253"/>
      <c r="H586" s="256">
        <v>-0.64000000000000001</v>
      </c>
      <c r="I586" s="257"/>
      <c r="J586" s="257"/>
      <c r="K586" s="253"/>
      <c r="L586" s="253"/>
      <c r="M586" s="258"/>
      <c r="N586" s="259"/>
      <c r="O586" s="260"/>
      <c r="P586" s="260"/>
      <c r="Q586" s="260"/>
      <c r="R586" s="260"/>
      <c r="S586" s="260"/>
      <c r="T586" s="260"/>
      <c r="U586" s="260"/>
      <c r="V586" s="260"/>
      <c r="W586" s="260"/>
      <c r="X586" s="260"/>
      <c r="Y586" s="261"/>
      <c r="Z586" s="14"/>
      <c r="AA586" s="14"/>
      <c r="AB586" s="14"/>
      <c r="AC586" s="14"/>
      <c r="AD586" s="14"/>
      <c r="AE586" s="14"/>
      <c r="AT586" s="262" t="s">
        <v>184</v>
      </c>
      <c r="AU586" s="262" t="s">
        <v>102</v>
      </c>
      <c r="AV586" s="14" t="s">
        <v>102</v>
      </c>
      <c r="AW586" s="14" t="s">
        <v>5</v>
      </c>
      <c r="AX586" s="14" t="s">
        <v>75</v>
      </c>
      <c r="AY586" s="262" t="s">
        <v>175</v>
      </c>
    </row>
    <row r="587" s="14" customFormat="1">
      <c r="A587" s="14"/>
      <c r="B587" s="252"/>
      <c r="C587" s="253"/>
      <c r="D587" s="237" t="s">
        <v>184</v>
      </c>
      <c r="E587" s="254" t="s">
        <v>1</v>
      </c>
      <c r="F587" s="255" t="s">
        <v>571</v>
      </c>
      <c r="G587" s="253"/>
      <c r="H587" s="256">
        <v>-3.7999999999999998</v>
      </c>
      <c r="I587" s="257"/>
      <c r="J587" s="257"/>
      <c r="K587" s="253"/>
      <c r="L587" s="253"/>
      <c r="M587" s="258"/>
      <c r="N587" s="259"/>
      <c r="O587" s="260"/>
      <c r="P587" s="260"/>
      <c r="Q587" s="260"/>
      <c r="R587" s="260"/>
      <c r="S587" s="260"/>
      <c r="T587" s="260"/>
      <c r="U587" s="260"/>
      <c r="V587" s="260"/>
      <c r="W587" s="260"/>
      <c r="X587" s="260"/>
      <c r="Y587" s="261"/>
      <c r="Z587" s="14"/>
      <c r="AA587" s="14"/>
      <c r="AB587" s="14"/>
      <c r="AC587" s="14"/>
      <c r="AD587" s="14"/>
      <c r="AE587" s="14"/>
      <c r="AT587" s="262" t="s">
        <v>184</v>
      </c>
      <c r="AU587" s="262" t="s">
        <v>102</v>
      </c>
      <c r="AV587" s="14" t="s">
        <v>102</v>
      </c>
      <c r="AW587" s="14" t="s">
        <v>5</v>
      </c>
      <c r="AX587" s="14" t="s">
        <v>75</v>
      </c>
      <c r="AY587" s="262" t="s">
        <v>175</v>
      </c>
    </row>
    <row r="588" s="14" customFormat="1">
      <c r="A588" s="14"/>
      <c r="B588" s="252"/>
      <c r="C588" s="253"/>
      <c r="D588" s="237" t="s">
        <v>184</v>
      </c>
      <c r="E588" s="254" t="s">
        <v>1</v>
      </c>
      <c r="F588" s="255" t="s">
        <v>572</v>
      </c>
      <c r="G588" s="253"/>
      <c r="H588" s="256">
        <v>-2.5</v>
      </c>
      <c r="I588" s="257"/>
      <c r="J588" s="257"/>
      <c r="K588" s="253"/>
      <c r="L588" s="253"/>
      <c r="M588" s="258"/>
      <c r="N588" s="259"/>
      <c r="O588" s="260"/>
      <c r="P588" s="260"/>
      <c r="Q588" s="260"/>
      <c r="R588" s="260"/>
      <c r="S588" s="260"/>
      <c r="T588" s="260"/>
      <c r="U588" s="260"/>
      <c r="V588" s="260"/>
      <c r="W588" s="260"/>
      <c r="X588" s="260"/>
      <c r="Y588" s="261"/>
      <c r="Z588" s="14"/>
      <c r="AA588" s="14"/>
      <c r="AB588" s="14"/>
      <c r="AC588" s="14"/>
      <c r="AD588" s="14"/>
      <c r="AE588" s="14"/>
      <c r="AT588" s="262" t="s">
        <v>184</v>
      </c>
      <c r="AU588" s="262" t="s">
        <v>102</v>
      </c>
      <c r="AV588" s="14" t="s">
        <v>102</v>
      </c>
      <c r="AW588" s="14" t="s">
        <v>5</v>
      </c>
      <c r="AX588" s="14" t="s">
        <v>75</v>
      </c>
      <c r="AY588" s="262" t="s">
        <v>175</v>
      </c>
    </row>
    <row r="589" s="14" customFormat="1">
      <c r="A589" s="14"/>
      <c r="B589" s="252"/>
      <c r="C589" s="253"/>
      <c r="D589" s="237" t="s">
        <v>184</v>
      </c>
      <c r="E589" s="254" t="s">
        <v>1</v>
      </c>
      <c r="F589" s="255" t="s">
        <v>573</v>
      </c>
      <c r="G589" s="253"/>
      <c r="H589" s="256">
        <v>-18.911999999999999</v>
      </c>
      <c r="I589" s="257"/>
      <c r="J589" s="257"/>
      <c r="K589" s="253"/>
      <c r="L589" s="253"/>
      <c r="M589" s="258"/>
      <c r="N589" s="259"/>
      <c r="O589" s="260"/>
      <c r="P589" s="260"/>
      <c r="Q589" s="260"/>
      <c r="R589" s="260"/>
      <c r="S589" s="260"/>
      <c r="T589" s="260"/>
      <c r="U589" s="260"/>
      <c r="V589" s="260"/>
      <c r="W589" s="260"/>
      <c r="X589" s="260"/>
      <c r="Y589" s="261"/>
      <c r="Z589" s="14"/>
      <c r="AA589" s="14"/>
      <c r="AB589" s="14"/>
      <c r="AC589" s="14"/>
      <c r="AD589" s="14"/>
      <c r="AE589" s="14"/>
      <c r="AT589" s="262" t="s">
        <v>184</v>
      </c>
      <c r="AU589" s="262" t="s">
        <v>102</v>
      </c>
      <c r="AV589" s="14" t="s">
        <v>102</v>
      </c>
      <c r="AW589" s="14" t="s">
        <v>5</v>
      </c>
      <c r="AX589" s="14" t="s">
        <v>75</v>
      </c>
      <c r="AY589" s="262" t="s">
        <v>175</v>
      </c>
    </row>
    <row r="590" s="14" customFormat="1">
      <c r="A590" s="14"/>
      <c r="B590" s="252"/>
      <c r="C590" s="253"/>
      <c r="D590" s="237" t="s">
        <v>184</v>
      </c>
      <c r="E590" s="254" t="s">
        <v>1</v>
      </c>
      <c r="F590" s="255" t="s">
        <v>574</v>
      </c>
      <c r="G590" s="253"/>
      <c r="H590" s="256">
        <v>-3.5459999999999998</v>
      </c>
      <c r="I590" s="257"/>
      <c r="J590" s="257"/>
      <c r="K590" s="253"/>
      <c r="L590" s="253"/>
      <c r="M590" s="258"/>
      <c r="N590" s="259"/>
      <c r="O590" s="260"/>
      <c r="P590" s="260"/>
      <c r="Q590" s="260"/>
      <c r="R590" s="260"/>
      <c r="S590" s="260"/>
      <c r="T590" s="260"/>
      <c r="U590" s="260"/>
      <c r="V590" s="260"/>
      <c r="W590" s="260"/>
      <c r="X590" s="260"/>
      <c r="Y590" s="261"/>
      <c r="Z590" s="14"/>
      <c r="AA590" s="14"/>
      <c r="AB590" s="14"/>
      <c r="AC590" s="14"/>
      <c r="AD590" s="14"/>
      <c r="AE590" s="14"/>
      <c r="AT590" s="262" t="s">
        <v>184</v>
      </c>
      <c r="AU590" s="262" t="s">
        <v>102</v>
      </c>
      <c r="AV590" s="14" t="s">
        <v>102</v>
      </c>
      <c r="AW590" s="14" t="s">
        <v>5</v>
      </c>
      <c r="AX590" s="14" t="s">
        <v>75</v>
      </c>
      <c r="AY590" s="262" t="s">
        <v>175</v>
      </c>
    </row>
    <row r="591" s="14" customFormat="1">
      <c r="A591" s="14"/>
      <c r="B591" s="252"/>
      <c r="C591" s="253"/>
      <c r="D591" s="237" t="s">
        <v>184</v>
      </c>
      <c r="E591" s="254" t="s">
        <v>1</v>
      </c>
      <c r="F591" s="255" t="s">
        <v>575</v>
      </c>
      <c r="G591" s="253"/>
      <c r="H591" s="256">
        <v>3.96</v>
      </c>
      <c r="I591" s="257"/>
      <c r="J591" s="257"/>
      <c r="K591" s="253"/>
      <c r="L591" s="253"/>
      <c r="M591" s="258"/>
      <c r="N591" s="259"/>
      <c r="O591" s="260"/>
      <c r="P591" s="260"/>
      <c r="Q591" s="260"/>
      <c r="R591" s="260"/>
      <c r="S591" s="260"/>
      <c r="T591" s="260"/>
      <c r="U591" s="260"/>
      <c r="V591" s="260"/>
      <c r="W591" s="260"/>
      <c r="X591" s="260"/>
      <c r="Y591" s="261"/>
      <c r="Z591" s="14"/>
      <c r="AA591" s="14"/>
      <c r="AB591" s="14"/>
      <c r="AC591" s="14"/>
      <c r="AD591" s="14"/>
      <c r="AE591" s="14"/>
      <c r="AT591" s="262" t="s">
        <v>184</v>
      </c>
      <c r="AU591" s="262" t="s">
        <v>102</v>
      </c>
      <c r="AV591" s="14" t="s">
        <v>102</v>
      </c>
      <c r="AW591" s="14" t="s">
        <v>5</v>
      </c>
      <c r="AX591" s="14" t="s">
        <v>75</v>
      </c>
      <c r="AY591" s="262" t="s">
        <v>175</v>
      </c>
    </row>
    <row r="592" s="14" customFormat="1">
      <c r="A592" s="14"/>
      <c r="B592" s="252"/>
      <c r="C592" s="253"/>
      <c r="D592" s="237" t="s">
        <v>184</v>
      </c>
      <c r="E592" s="254" t="s">
        <v>1</v>
      </c>
      <c r="F592" s="255" t="s">
        <v>576</v>
      </c>
      <c r="G592" s="253"/>
      <c r="H592" s="256">
        <v>4.2000000000000002</v>
      </c>
      <c r="I592" s="257"/>
      <c r="J592" s="257"/>
      <c r="K592" s="253"/>
      <c r="L592" s="253"/>
      <c r="M592" s="258"/>
      <c r="N592" s="259"/>
      <c r="O592" s="260"/>
      <c r="P592" s="260"/>
      <c r="Q592" s="260"/>
      <c r="R592" s="260"/>
      <c r="S592" s="260"/>
      <c r="T592" s="260"/>
      <c r="U592" s="260"/>
      <c r="V592" s="260"/>
      <c r="W592" s="260"/>
      <c r="X592" s="260"/>
      <c r="Y592" s="261"/>
      <c r="Z592" s="14"/>
      <c r="AA592" s="14"/>
      <c r="AB592" s="14"/>
      <c r="AC592" s="14"/>
      <c r="AD592" s="14"/>
      <c r="AE592" s="14"/>
      <c r="AT592" s="262" t="s">
        <v>184</v>
      </c>
      <c r="AU592" s="262" t="s">
        <v>102</v>
      </c>
      <c r="AV592" s="14" t="s">
        <v>102</v>
      </c>
      <c r="AW592" s="14" t="s">
        <v>5</v>
      </c>
      <c r="AX592" s="14" t="s">
        <v>75</v>
      </c>
      <c r="AY592" s="262" t="s">
        <v>175</v>
      </c>
    </row>
    <row r="593" s="14" customFormat="1">
      <c r="A593" s="14"/>
      <c r="B593" s="252"/>
      <c r="C593" s="253"/>
      <c r="D593" s="237" t="s">
        <v>184</v>
      </c>
      <c r="E593" s="254" t="s">
        <v>1</v>
      </c>
      <c r="F593" s="255" t="s">
        <v>577</v>
      </c>
      <c r="G593" s="253"/>
      <c r="H593" s="256">
        <v>1.8</v>
      </c>
      <c r="I593" s="257"/>
      <c r="J593" s="257"/>
      <c r="K593" s="253"/>
      <c r="L593" s="253"/>
      <c r="M593" s="258"/>
      <c r="N593" s="259"/>
      <c r="O593" s="260"/>
      <c r="P593" s="260"/>
      <c r="Q593" s="260"/>
      <c r="R593" s="260"/>
      <c r="S593" s="260"/>
      <c r="T593" s="260"/>
      <c r="U593" s="260"/>
      <c r="V593" s="260"/>
      <c r="W593" s="260"/>
      <c r="X593" s="260"/>
      <c r="Y593" s="261"/>
      <c r="Z593" s="14"/>
      <c r="AA593" s="14"/>
      <c r="AB593" s="14"/>
      <c r="AC593" s="14"/>
      <c r="AD593" s="14"/>
      <c r="AE593" s="14"/>
      <c r="AT593" s="262" t="s">
        <v>184</v>
      </c>
      <c r="AU593" s="262" t="s">
        <v>102</v>
      </c>
      <c r="AV593" s="14" t="s">
        <v>102</v>
      </c>
      <c r="AW593" s="14" t="s">
        <v>5</v>
      </c>
      <c r="AX593" s="14" t="s">
        <v>75</v>
      </c>
      <c r="AY593" s="262" t="s">
        <v>175</v>
      </c>
    </row>
    <row r="594" s="14" customFormat="1">
      <c r="A594" s="14"/>
      <c r="B594" s="252"/>
      <c r="C594" s="253"/>
      <c r="D594" s="237" t="s">
        <v>184</v>
      </c>
      <c r="E594" s="254" t="s">
        <v>1</v>
      </c>
      <c r="F594" s="255" t="s">
        <v>578</v>
      </c>
      <c r="G594" s="253"/>
      <c r="H594" s="256">
        <v>0.95999999999999996</v>
      </c>
      <c r="I594" s="257"/>
      <c r="J594" s="257"/>
      <c r="K594" s="253"/>
      <c r="L594" s="253"/>
      <c r="M594" s="258"/>
      <c r="N594" s="259"/>
      <c r="O594" s="260"/>
      <c r="P594" s="260"/>
      <c r="Q594" s="260"/>
      <c r="R594" s="260"/>
      <c r="S594" s="260"/>
      <c r="T594" s="260"/>
      <c r="U594" s="260"/>
      <c r="V594" s="260"/>
      <c r="W594" s="260"/>
      <c r="X594" s="260"/>
      <c r="Y594" s="261"/>
      <c r="Z594" s="14"/>
      <c r="AA594" s="14"/>
      <c r="AB594" s="14"/>
      <c r="AC594" s="14"/>
      <c r="AD594" s="14"/>
      <c r="AE594" s="14"/>
      <c r="AT594" s="262" t="s">
        <v>184</v>
      </c>
      <c r="AU594" s="262" t="s">
        <v>102</v>
      </c>
      <c r="AV594" s="14" t="s">
        <v>102</v>
      </c>
      <c r="AW594" s="14" t="s">
        <v>5</v>
      </c>
      <c r="AX594" s="14" t="s">
        <v>75</v>
      </c>
      <c r="AY594" s="262" t="s">
        <v>175</v>
      </c>
    </row>
    <row r="595" s="14" customFormat="1">
      <c r="A595" s="14"/>
      <c r="B595" s="252"/>
      <c r="C595" s="253"/>
      <c r="D595" s="237" t="s">
        <v>184</v>
      </c>
      <c r="E595" s="254" t="s">
        <v>1</v>
      </c>
      <c r="F595" s="255" t="s">
        <v>579</v>
      </c>
      <c r="G595" s="253"/>
      <c r="H595" s="256">
        <v>2.5800000000000001</v>
      </c>
      <c r="I595" s="257"/>
      <c r="J595" s="257"/>
      <c r="K595" s="253"/>
      <c r="L595" s="253"/>
      <c r="M595" s="258"/>
      <c r="N595" s="259"/>
      <c r="O595" s="260"/>
      <c r="P595" s="260"/>
      <c r="Q595" s="260"/>
      <c r="R595" s="260"/>
      <c r="S595" s="260"/>
      <c r="T595" s="260"/>
      <c r="U595" s="260"/>
      <c r="V595" s="260"/>
      <c r="W595" s="260"/>
      <c r="X595" s="260"/>
      <c r="Y595" s="261"/>
      <c r="Z595" s="14"/>
      <c r="AA595" s="14"/>
      <c r="AB595" s="14"/>
      <c r="AC595" s="14"/>
      <c r="AD595" s="14"/>
      <c r="AE595" s="14"/>
      <c r="AT595" s="262" t="s">
        <v>184</v>
      </c>
      <c r="AU595" s="262" t="s">
        <v>102</v>
      </c>
      <c r="AV595" s="14" t="s">
        <v>102</v>
      </c>
      <c r="AW595" s="14" t="s">
        <v>5</v>
      </c>
      <c r="AX595" s="14" t="s">
        <v>75</v>
      </c>
      <c r="AY595" s="262" t="s">
        <v>175</v>
      </c>
    </row>
    <row r="596" s="14" customFormat="1">
      <c r="A596" s="14"/>
      <c r="B596" s="252"/>
      <c r="C596" s="253"/>
      <c r="D596" s="237" t="s">
        <v>184</v>
      </c>
      <c r="E596" s="254" t="s">
        <v>1</v>
      </c>
      <c r="F596" s="255" t="s">
        <v>580</v>
      </c>
      <c r="G596" s="253"/>
      <c r="H596" s="256">
        <v>1.3500000000000001</v>
      </c>
      <c r="I596" s="257"/>
      <c r="J596" s="257"/>
      <c r="K596" s="253"/>
      <c r="L596" s="253"/>
      <c r="M596" s="258"/>
      <c r="N596" s="259"/>
      <c r="O596" s="260"/>
      <c r="P596" s="260"/>
      <c r="Q596" s="260"/>
      <c r="R596" s="260"/>
      <c r="S596" s="260"/>
      <c r="T596" s="260"/>
      <c r="U596" s="260"/>
      <c r="V596" s="260"/>
      <c r="W596" s="260"/>
      <c r="X596" s="260"/>
      <c r="Y596" s="261"/>
      <c r="Z596" s="14"/>
      <c r="AA596" s="14"/>
      <c r="AB596" s="14"/>
      <c r="AC596" s="14"/>
      <c r="AD596" s="14"/>
      <c r="AE596" s="14"/>
      <c r="AT596" s="262" t="s">
        <v>184</v>
      </c>
      <c r="AU596" s="262" t="s">
        <v>102</v>
      </c>
      <c r="AV596" s="14" t="s">
        <v>102</v>
      </c>
      <c r="AW596" s="14" t="s">
        <v>5</v>
      </c>
      <c r="AX596" s="14" t="s">
        <v>75</v>
      </c>
      <c r="AY596" s="262" t="s">
        <v>175</v>
      </c>
    </row>
    <row r="597" s="14" customFormat="1">
      <c r="A597" s="14"/>
      <c r="B597" s="252"/>
      <c r="C597" s="253"/>
      <c r="D597" s="237" t="s">
        <v>184</v>
      </c>
      <c r="E597" s="254" t="s">
        <v>1</v>
      </c>
      <c r="F597" s="255" t="s">
        <v>581</v>
      </c>
      <c r="G597" s="253"/>
      <c r="H597" s="256">
        <v>6</v>
      </c>
      <c r="I597" s="257"/>
      <c r="J597" s="257"/>
      <c r="K597" s="253"/>
      <c r="L597" s="253"/>
      <c r="M597" s="258"/>
      <c r="N597" s="259"/>
      <c r="O597" s="260"/>
      <c r="P597" s="260"/>
      <c r="Q597" s="260"/>
      <c r="R597" s="260"/>
      <c r="S597" s="260"/>
      <c r="T597" s="260"/>
      <c r="U597" s="260"/>
      <c r="V597" s="260"/>
      <c r="W597" s="260"/>
      <c r="X597" s="260"/>
      <c r="Y597" s="261"/>
      <c r="Z597" s="14"/>
      <c r="AA597" s="14"/>
      <c r="AB597" s="14"/>
      <c r="AC597" s="14"/>
      <c r="AD597" s="14"/>
      <c r="AE597" s="14"/>
      <c r="AT597" s="262" t="s">
        <v>184</v>
      </c>
      <c r="AU597" s="262" t="s">
        <v>102</v>
      </c>
      <c r="AV597" s="14" t="s">
        <v>102</v>
      </c>
      <c r="AW597" s="14" t="s">
        <v>5</v>
      </c>
      <c r="AX597" s="14" t="s">
        <v>75</v>
      </c>
      <c r="AY597" s="262" t="s">
        <v>175</v>
      </c>
    </row>
    <row r="598" s="16" customFormat="1">
      <c r="A598" s="16"/>
      <c r="B598" s="284"/>
      <c r="C598" s="285"/>
      <c r="D598" s="237" t="s">
        <v>184</v>
      </c>
      <c r="E598" s="286" t="s">
        <v>1</v>
      </c>
      <c r="F598" s="287" t="s">
        <v>453</v>
      </c>
      <c r="G598" s="285"/>
      <c r="H598" s="288">
        <v>537.20000000000005</v>
      </c>
      <c r="I598" s="289"/>
      <c r="J598" s="289"/>
      <c r="K598" s="285"/>
      <c r="L598" s="285"/>
      <c r="M598" s="290"/>
      <c r="N598" s="291"/>
      <c r="O598" s="292"/>
      <c r="P598" s="292"/>
      <c r="Q598" s="292"/>
      <c r="R598" s="292"/>
      <c r="S598" s="292"/>
      <c r="T598" s="292"/>
      <c r="U598" s="292"/>
      <c r="V598" s="292"/>
      <c r="W598" s="292"/>
      <c r="X598" s="292"/>
      <c r="Y598" s="293"/>
      <c r="Z598" s="16"/>
      <c r="AA598" s="16"/>
      <c r="AB598" s="16"/>
      <c r="AC598" s="16"/>
      <c r="AD598" s="16"/>
      <c r="AE598" s="16"/>
      <c r="AT598" s="294" t="s">
        <v>184</v>
      </c>
      <c r="AU598" s="294" t="s">
        <v>102</v>
      </c>
      <c r="AV598" s="16" t="s">
        <v>196</v>
      </c>
      <c r="AW598" s="16" t="s">
        <v>5</v>
      </c>
      <c r="AX598" s="16" t="s">
        <v>75</v>
      </c>
      <c r="AY598" s="294" t="s">
        <v>175</v>
      </c>
    </row>
    <row r="599" s="13" customFormat="1">
      <c r="A599" s="13"/>
      <c r="B599" s="242"/>
      <c r="C599" s="243"/>
      <c r="D599" s="237" t="s">
        <v>184</v>
      </c>
      <c r="E599" s="244" t="s">
        <v>1</v>
      </c>
      <c r="F599" s="245" t="s">
        <v>290</v>
      </c>
      <c r="G599" s="243"/>
      <c r="H599" s="244" t="s">
        <v>1</v>
      </c>
      <c r="I599" s="246"/>
      <c r="J599" s="246"/>
      <c r="K599" s="243"/>
      <c r="L599" s="243"/>
      <c r="M599" s="247"/>
      <c r="N599" s="248"/>
      <c r="O599" s="249"/>
      <c r="P599" s="249"/>
      <c r="Q599" s="249"/>
      <c r="R599" s="249"/>
      <c r="S599" s="249"/>
      <c r="T599" s="249"/>
      <c r="U599" s="249"/>
      <c r="V599" s="249"/>
      <c r="W599" s="249"/>
      <c r="X599" s="249"/>
      <c r="Y599" s="250"/>
      <c r="Z599" s="13"/>
      <c r="AA599" s="13"/>
      <c r="AB599" s="13"/>
      <c r="AC599" s="13"/>
      <c r="AD599" s="13"/>
      <c r="AE599" s="13"/>
      <c r="AT599" s="251" t="s">
        <v>184</v>
      </c>
      <c r="AU599" s="251" t="s">
        <v>102</v>
      </c>
      <c r="AV599" s="13" t="s">
        <v>82</v>
      </c>
      <c r="AW599" s="13" t="s">
        <v>5</v>
      </c>
      <c r="AX599" s="13" t="s">
        <v>75</v>
      </c>
      <c r="AY599" s="251" t="s">
        <v>175</v>
      </c>
    </row>
    <row r="600" s="14" customFormat="1">
      <c r="A600" s="14"/>
      <c r="B600" s="252"/>
      <c r="C600" s="253"/>
      <c r="D600" s="237" t="s">
        <v>184</v>
      </c>
      <c r="E600" s="254" t="s">
        <v>1</v>
      </c>
      <c r="F600" s="255" t="s">
        <v>559</v>
      </c>
      <c r="G600" s="253"/>
      <c r="H600" s="256">
        <v>104.31</v>
      </c>
      <c r="I600" s="257"/>
      <c r="J600" s="257"/>
      <c r="K600" s="253"/>
      <c r="L600" s="253"/>
      <c r="M600" s="258"/>
      <c r="N600" s="259"/>
      <c r="O600" s="260"/>
      <c r="P600" s="260"/>
      <c r="Q600" s="260"/>
      <c r="R600" s="260"/>
      <c r="S600" s="260"/>
      <c r="T600" s="260"/>
      <c r="U600" s="260"/>
      <c r="V600" s="260"/>
      <c r="W600" s="260"/>
      <c r="X600" s="260"/>
      <c r="Y600" s="261"/>
      <c r="Z600" s="14"/>
      <c r="AA600" s="14"/>
      <c r="AB600" s="14"/>
      <c r="AC600" s="14"/>
      <c r="AD600" s="14"/>
      <c r="AE600" s="14"/>
      <c r="AT600" s="262" t="s">
        <v>184</v>
      </c>
      <c r="AU600" s="262" t="s">
        <v>102</v>
      </c>
      <c r="AV600" s="14" t="s">
        <v>102</v>
      </c>
      <c r="AW600" s="14" t="s">
        <v>5</v>
      </c>
      <c r="AX600" s="14" t="s">
        <v>75</v>
      </c>
      <c r="AY600" s="262" t="s">
        <v>175</v>
      </c>
    </row>
    <row r="601" s="14" customFormat="1">
      <c r="A601" s="14"/>
      <c r="B601" s="252"/>
      <c r="C601" s="253"/>
      <c r="D601" s="237" t="s">
        <v>184</v>
      </c>
      <c r="E601" s="254" t="s">
        <v>1</v>
      </c>
      <c r="F601" s="255" t="s">
        <v>560</v>
      </c>
      <c r="G601" s="253"/>
      <c r="H601" s="256">
        <v>84.180000000000007</v>
      </c>
      <c r="I601" s="257"/>
      <c r="J601" s="257"/>
      <c r="K601" s="253"/>
      <c r="L601" s="253"/>
      <c r="M601" s="258"/>
      <c r="N601" s="259"/>
      <c r="O601" s="260"/>
      <c r="P601" s="260"/>
      <c r="Q601" s="260"/>
      <c r="R601" s="260"/>
      <c r="S601" s="260"/>
      <c r="T601" s="260"/>
      <c r="U601" s="260"/>
      <c r="V601" s="260"/>
      <c r="W601" s="260"/>
      <c r="X601" s="260"/>
      <c r="Y601" s="261"/>
      <c r="Z601" s="14"/>
      <c r="AA601" s="14"/>
      <c r="AB601" s="14"/>
      <c r="AC601" s="14"/>
      <c r="AD601" s="14"/>
      <c r="AE601" s="14"/>
      <c r="AT601" s="262" t="s">
        <v>184</v>
      </c>
      <c r="AU601" s="262" t="s">
        <v>102</v>
      </c>
      <c r="AV601" s="14" t="s">
        <v>102</v>
      </c>
      <c r="AW601" s="14" t="s">
        <v>5</v>
      </c>
      <c r="AX601" s="14" t="s">
        <v>75</v>
      </c>
      <c r="AY601" s="262" t="s">
        <v>175</v>
      </c>
    </row>
    <row r="602" s="14" customFormat="1">
      <c r="A602" s="14"/>
      <c r="B602" s="252"/>
      <c r="C602" s="253"/>
      <c r="D602" s="237" t="s">
        <v>184</v>
      </c>
      <c r="E602" s="254" t="s">
        <v>1</v>
      </c>
      <c r="F602" s="255" t="s">
        <v>561</v>
      </c>
      <c r="G602" s="253"/>
      <c r="H602" s="256">
        <v>65.879999999999995</v>
      </c>
      <c r="I602" s="257"/>
      <c r="J602" s="257"/>
      <c r="K602" s="253"/>
      <c r="L602" s="253"/>
      <c r="M602" s="258"/>
      <c r="N602" s="259"/>
      <c r="O602" s="260"/>
      <c r="P602" s="260"/>
      <c r="Q602" s="260"/>
      <c r="R602" s="260"/>
      <c r="S602" s="260"/>
      <c r="T602" s="260"/>
      <c r="U602" s="260"/>
      <c r="V602" s="260"/>
      <c r="W602" s="260"/>
      <c r="X602" s="260"/>
      <c r="Y602" s="261"/>
      <c r="Z602" s="14"/>
      <c r="AA602" s="14"/>
      <c r="AB602" s="14"/>
      <c r="AC602" s="14"/>
      <c r="AD602" s="14"/>
      <c r="AE602" s="14"/>
      <c r="AT602" s="262" t="s">
        <v>184</v>
      </c>
      <c r="AU602" s="262" t="s">
        <v>102</v>
      </c>
      <c r="AV602" s="14" t="s">
        <v>102</v>
      </c>
      <c r="AW602" s="14" t="s">
        <v>5</v>
      </c>
      <c r="AX602" s="14" t="s">
        <v>75</v>
      </c>
      <c r="AY602" s="262" t="s">
        <v>175</v>
      </c>
    </row>
    <row r="603" s="14" customFormat="1">
      <c r="A603" s="14"/>
      <c r="B603" s="252"/>
      <c r="C603" s="253"/>
      <c r="D603" s="237" t="s">
        <v>184</v>
      </c>
      <c r="E603" s="254" t="s">
        <v>1</v>
      </c>
      <c r="F603" s="255" t="s">
        <v>563</v>
      </c>
      <c r="G603" s="253"/>
      <c r="H603" s="256">
        <v>12.199999999999999</v>
      </c>
      <c r="I603" s="257"/>
      <c r="J603" s="257"/>
      <c r="K603" s="253"/>
      <c r="L603" s="253"/>
      <c r="M603" s="258"/>
      <c r="N603" s="259"/>
      <c r="O603" s="260"/>
      <c r="P603" s="260"/>
      <c r="Q603" s="260"/>
      <c r="R603" s="260"/>
      <c r="S603" s="260"/>
      <c r="T603" s="260"/>
      <c r="U603" s="260"/>
      <c r="V603" s="260"/>
      <c r="W603" s="260"/>
      <c r="X603" s="260"/>
      <c r="Y603" s="261"/>
      <c r="Z603" s="14"/>
      <c r="AA603" s="14"/>
      <c r="AB603" s="14"/>
      <c r="AC603" s="14"/>
      <c r="AD603" s="14"/>
      <c r="AE603" s="14"/>
      <c r="AT603" s="262" t="s">
        <v>184</v>
      </c>
      <c r="AU603" s="262" t="s">
        <v>102</v>
      </c>
      <c r="AV603" s="14" t="s">
        <v>102</v>
      </c>
      <c r="AW603" s="14" t="s">
        <v>5</v>
      </c>
      <c r="AX603" s="14" t="s">
        <v>75</v>
      </c>
      <c r="AY603" s="262" t="s">
        <v>175</v>
      </c>
    </row>
    <row r="604" s="14" customFormat="1">
      <c r="A604" s="14"/>
      <c r="B604" s="252"/>
      <c r="C604" s="253"/>
      <c r="D604" s="237" t="s">
        <v>184</v>
      </c>
      <c r="E604" s="254" t="s">
        <v>1</v>
      </c>
      <c r="F604" s="255" t="s">
        <v>562</v>
      </c>
      <c r="G604" s="253"/>
      <c r="H604" s="256">
        <v>233.02000000000001</v>
      </c>
      <c r="I604" s="257"/>
      <c r="J604" s="257"/>
      <c r="K604" s="253"/>
      <c r="L604" s="253"/>
      <c r="M604" s="258"/>
      <c r="N604" s="259"/>
      <c r="O604" s="260"/>
      <c r="P604" s="260"/>
      <c r="Q604" s="260"/>
      <c r="R604" s="260"/>
      <c r="S604" s="260"/>
      <c r="T604" s="260"/>
      <c r="U604" s="260"/>
      <c r="V604" s="260"/>
      <c r="W604" s="260"/>
      <c r="X604" s="260"/>
      <c r="Y604" s="261"/>
      <c r="Z604" s="14"/>
      <c r="AA604" s="14"/>
      <c r="AB604" s="14"/>
      <c r="AC604" s="14"/>
      <c r="AD604" s="14"/>
      <c r="AE604" s="14"/>
      <c r="AT604" s="262" t="s">
        <v>184</v>
      </c>
      <c r="AU604" s="262" t="s">
        <v>102</v>
      </c>
      <c r="AV604" s="14" t="s">
        <v>102</v>
      </c>
      <c r="AW604" s="14" t="s">
        <v>5</v>
      </c>
      <c r="AX604" s="14" t="s">
        <v>75</v>
      </c>
      <c r="AY604" s="262" t="s">
        <v>175</v>
      </c>
    </row>
    <row r="605" s="14" customFormat="1">
      <c r="A605" s="14"/>
      <c r="B605" s="252"/>
      <c r="C605" s="253"/>
      <c r="D605" s="237" t="s">
        <v>184</v>
      </c>
      <c r="E605" s="254" t="s">
        <v>1</v>
      </c>
      <c r="F605" s="255" t="s">
        <v>564</v>
      </c>
      <c r="G605" s="253"/>
      <c r="H605" s="256">
        <v>13.725</v>
      </c>
      <c r="I605" s="257"/>
      <c r="J605" s="257"/>
      <c r="K605" s="253"/>
      <c r="L605" s="253"/>
      <c r="M605" s="258"/>
      <c r="N605" s="259"/>
      <c r="O605" s="260"/>
      <c r="P605" s="260"/>
      <c r="Q605" s="260"/>
      <c r="R605" s="260"/>
      <c r="S605" s="260"/>
      <c r="T605" s="260"/>
      <c r="U605" s="260"/>
      <c r="V605" s="260"/>
      <c r="W605" s="260"/>
      <c r="X605" s="260"/>
      <c r="Y605" s="261"/>
      <c r="Z605" s="14"/>
      <c r="AA605" s="14"/>
      <c r="AB605" s="14"/>
      <c r="AC605" s="14"/>
      <c r="AD605" s="14"/>
      <c r="AE605" s="14"/>
      <c r="AT605" s="262" t="s">
        <v>184</v>
      </c>
      <c r="AU605" s="262" t="s">
        <v>102</v>
      </c>
      <c r="AV605" s="14" t="s">
        <v>102</v>
      </c>
      <c r="AW605" s="14" t="s">
        <v>5</v>
      </c>
      <c r="AX605" s="14" t="s">
        <v>75</v>
      </c>
      <c r="AY605" s="262" t="s">
        <v>175</v>
      </c>
    </row>
    <row r="606" s="14" customFormat="1">
      <c r="A606" s="14"/>
      <c r="B606" s="252"/>
      <c r="C606" s="253"/>
      <c r="D606" s="237" t="s">
        <v>184</v>
      </c>
      <c r="E606" s="254" t="s">
        <v>1</v>
      </c>
      <c r="F606" s="255" t="s">
        <v>566</v>
      </c>
      <c r="G606" s="253"/>
      <c r="H606" s="256">
        <v>49.68</v>
      </c>
      <c r="I606" s="257"/>
      <c r="J606" s="257"/>
      <c r="K606" s="253"/>
      <c r="L606" s="253"/>
      <c r="M606" s="258"/>
      <c r="N606" s="259"/>
      <c r="O606" s="260"/>
      <c r="P606" s="260"/>
      <c r="Q606" s="260"/>
      <c r="R606" s="260"/>
      <c r="S606" s="260"/>
      <c r="T606" s="260"/>
      <c r="U606" s="260"/>
      <c r="V606" s="260"/>
      <c r="W606" s="260"/>
      <c r="X606" s="260"/>
      <c r="Y606" s="261"/>
      <c r="Z606" s="14"/>
      <c r="AA606" s="14"/>
      <c r="AB606" s="14"/>
      <c r="AC606" s="14"/>
      <c r="AD606" s="14"/>
      <c r="AE606" s="14"/>
      <c r="AT606" s="262" t="s">
        <v>184</v>
      </c>
      <c r="AU606" s="262" t="s">
        <v>102</v>
      </c>
      <c r="AV606" s="14" t="s">
        <v>102</v>
      </c>
      <c r="AW606" s="14" t="s">
        <v>5</v>
      </c>
      <c r="AX606" s="14" t="s">
        <v>75</v>
      </c>
      <c r="AY606" s="262" t="s">
        <v>175</v>
      </c>
    </row>
    <row r="607" s="14" customFormat="1">
      <c r="A607" s="14"/>
      <c r="B607" s="252"/>
      <c r="C607" s="253"/>
      <c r="D607" s="237" t="s">
        <v>184</v>
      </c>
      <c r="E607" s="254" t="s">
        <v>1</v>
      </c>
      <c r="F607" s="255" t="s">
        <v>567</v>
      </c>
      <c r="G607" s="253"/>
      <c r="H607" s="256">
        <v>-8.1899999999999995</v>
      </c>
      <c r="I607" s="257"/>
      <c r="J607" s="257"/>
      <c r="K607" s="253"/>
      <c r="L607" s="253"/>
      <c r="M607" s="258"/>
      <c r="N607" s="259"/>
      <c r="O607" s="260"/>
      <c r="P607" s="260"/>
      <c r="Q607" s="260"/>
      <c r="R607" s="260"/>
      <c r="S607" s="260"/>
      <c r="T607" s="260"/>
      <c r="U607" s="260"/>
      <c r="V607" s="260"/>
      <c r="W607" s="260"/>
      <c r="X607" s="260"/>
      <c r="Y607" s="261"/>
      <c r="Z607" s="14"/>
      <c r="AA607" s="14"/>
      <c r="AB607" s="14"/>
      <c r="AC607" s="14"/>
      <c r="AD607" s="14"/>
      <c r="AE607" s="14"/>
      <c r="AT607" s="262" t="s">
        <v>184</v>
      </c>
      <c r="AU607" s="262" t="s">
        <v>102</v>
      </c>
      <c r="AV607" s="14" t="s">
        <v>102</v>
      </c>
      <c r="AW607" s="14" t="s">
        <v>5</v>
      </c>
      <c r="AX607" s="14" t="s">
        <v>75</v>
      </c>
      <c r="AY607" s="262" t="s">
        <v>175</v>
      </c>
    </row>
    <row r="608" s="14" customFormat="1">
      <c r="A608" s="14"/>
      <c r="B608" s="252"/>
      <c r="C608" s="253"/>
      <c r="D608" s="237" t="s">
        <v>184</v>
      </c>
      <c r="E608" s="254" t="s">
        <v>1</v>
      </c>
      <c r="F608" s="255" t="s">
        <v>568</v>
      </c>
      <c r="G608" s="253"/>
      <c r="H608" s="256">
        <v>-10.529999999999999</v>
      </c>
      <c r="I608" s="257"/>
      <c r="J608" s="257"/>
      <c r="K608" s="253"/>
      <c r="L608" s="253"/>
      <c r="M608" s="258"/>
      <c r="N608" s="259"/>
      <c r="O608" s="260"/>
      <c r="P608" s="260"/>
      <c r="Q608" s="260"/>
      <c r="R608" s="260"/>
      <c r="S608" s="260"/>
      <c r="T608" s="260"/>
      <c r="U608" s="260"/>
      <c r="V608" s="260"/>
      <c r="W608" s="260"/>
      <c r="X608" s="260"/>
      <c r="Y608" s="261"/>
      <c r="Z608" s="14"/>
      <c r="AA608" s="14"/>
      <c r="AB608" s="14"/>
      <c r="AC608" s="14"/>
      <c r="AD608" s="14"/>
      <c r="AE608" s="14"/>
      <c r="AT608" s="262" t="s">
        <v>184</v>
      </c>
      <c r="AU608" s="262" t="s">
        <v>102</v>
      </c>
      <c r="AV608" s="14" t="s">
        <v>102</v>
      </c>
      <c r="AW608" s="14" t="s">
        <v>5</v>
      </c>
      <c r="AX608" s="14" t="s">
        <v>75</v>
      </c>
      <c r="AY608" s="262" t="s">
        <v>175</v>
      </c>
    </row>
    <row r="609" s="14" customFormat="1">
      <c r="A609" s="14"/>
      <c r="B609" s="252"/>
      <c r="C609" s="253"/>
      <c r="D609" s="237" t="s">
        <v>184</v>
      </c>
      <c r="E609" s="254" t="s">
        <v>1</v>
      </c>
      <c r="F609" s="255" t="s">
        <v>569</v>
      </c>
      <c r="G609" s="253"/>
      <c r="H609" s="256">
        <v>-2.3399999999999999</v>
      </c>
      <c r="I609" s="257"/>
      <c r="J609" s="257"/>
      <c r="K609" s="253"/>
      <c r="L609" s="253"/>
      <c r="M609" s="258"/>
      <c r="N609" s="259"/>
      <c r="O609" s="260"/>
      <c r="P609" s="260"/>
      <c r="Q609" s="260"/>
      <c r="R609" s="260"/>
      <c r="S609" s="260"/>
      <c r="T609" s="260"/>
      <c r="U609" s="260"/>
      <c r="V609" s="260"/>
      <c r="W609" s="260"/>
      <c r="X609" s="260"/>
      <c r="Y609" s="261"/>
      <c r="Z609" s="14"/>
      <c r="AA609" s="14"/>
      <c r="AB609" s="14"/>
      <c r="AC609" s="14"/>
      <c r="AD609" s="14"/>
      <c r="AE609" s="14"/>
      <c r="AT609" s="262" t="s">
        <v>184</v>
      </c>
      <c r="AU609" s="262" t="s">
        <v>102</v>
      </c>
      <c r="AV609" s="14" t="s">
        <v>102</v>
      </c>
      <c r="AW609" s="14" t="s">
        <v>5</v>
      </c>
      <c r="AX609" s="14" t="s">
        <v>75</v>
      </c>
      <c r="AY609" s="262" t="s">
        <v>175</v>
      </c>
    </row>
    <row r="610" s="14" customFormat="1">
      <c r="A610" s="14"/>
      <c r="B610" s="252"/>
      <c r="C610" s="253"/>
      <c r="D610" s="237" t="s">
        <v>184</v>
      </c>
      <c r="E610" s="254" t="s">
        <v>1</v>
      </c>
      <c r="F610" s="255" t="s">
        <v>570</v>
      </c>
      <c r="G610" s="253"/>
      <c r="H610" s="256">
        <v>-0.64000000000000001</v>
      </c>
      <c r="I610" s="257"/>
      <c r="J610" s="257"/>
      <c r="K610" s="253"/>
      <c r="L610" s="253"/>
      <c r="M610" s="258"/>
      <c r="N610" s="259"/>
      <c r="O610" s="260"/>
      <c r="P610" s="260"/>
      <c r="Q610" s="260"/>
      <c r="R610" s="260"/>
      <c r="S610" s="260"/>
      <c r="T610" s="260"/>
      <c r="U610" s="260"/>
      <c r="V610" s="260"/>
      <c r="W610" s="260"/>
      <c r="X610" s="260"/>
      <c r="Y610" s="261"/>
      <c r="Z610" s="14"/>
      <c r="AA610" s="14"/>
      <c r="AB610" s="14"/>
      <c r="AC610" s="14"/>
      <c r="AD610" s="14"/>
      <c r="AE610" s="14"/>
      <c r="AT610" s="262" t="s">
        <v>184</v>
      </c>
      <c r="AU610" s="262" t="s">
        <v>102</v>
      </c>
      <c r="AV610" s="14" t="s">
        <v>102</v>
      </c>
      <c r="AW610" s="14" t="s">
        <v>5</v>
      </c>
      <c r="AX610" s="14" t="s">
        <v>75</v>
      </c>
      <c r="AY610" s="262" t="s">
        <v>175</v>
      </c>
    </row>
    <row r="611" s="14" customFormat="1">
      <c r="A611" s="14"/>
      <c r="B611" s="252"/>
      <c r="C611" s="253"/>
      <c r="D611" s="237" t="s">
        <v>184</v>
      </c>
      <c r="E611" s="254" t="s">
        <v>1</v>
      </c>
      <c r="F611" s="255" t="s">
        <v>582</v>
      </c>
      <c r="G611" s="253"/>
      <c r="H611" s="256">
        <v>-3.895</v>
      </c>
      <c r="I611" s="257"/>
      <c r="J611" s="257"/>
      <c r="K611" s="253"/>
      <c r="L611" s="253"/>
      <c r="M611" s="258"/>
      <c r="N611" s="259"/>
      <c r="O611" s="260"/>
      <c r="P611" s="260"/>
      <c r="Q611" s="260"/>
      <c r="R611" s="260"/>
      <c r="S611" s="260"/>
      <c r="T611" s="260"/>
      <c r="U611" s="260"/>
      <c r="V611" s="260"/>
      <c r="W611" s="260"/>
      <c r="X611" s="260"/>
      <c r="Y611" s="261"/>
      <c r="Z611" s="14"/>
      <c r="AA611" s="14"/>
      <c r="AB611" s="14"/>
      <c r="AC611" s="14"/>
      <c r="AD611" s="14"/>
      <c r="AE611" s="14"/>
      <c r="AT611" s="262" t="s">
        <v>184</v>
      </c>
      <c r="AU611" s="262" t="s">
        <v>102</v>
      </c>
      <c r="AV611" s="14" t="s">
        <v>102</v>
      </c>
      <c r="AW611" s="14" t="s">
        <v>5</v>
      </c>
      <c r="AX611" s="14" t="s">
        <v>75</v>
      </c>
      <c r="AY611" s="262" t="s">
        <v>175</v>
      </c>
    </row>
    <row r="612" s="14" customFormat="1">
      <c r="A612" s="14"/>
      <c r="B612" s="252"/>
      <c r="C612" s="253"/>
      <c r="D612" s="237" t="s">
        <v>184</v>
      </c>
      <c r="E612" s="254" t="s">
        <v>1</v>
      </c>
      <c r="F612" s="255" t="s">
        <v>572</v>
      </c>
      <c r="G612" s="253"/>
      <c r="H612" s="256">
        <v>-2.5</v>
      </c>
      <c r="I612" s="257"/>
      <c r="J612" s="257"/>
      <c r="K612" s="253"/>
      <c r="L612" s="253"/>
      <c r="M612" s="258"/>
      <c r="N612" s="259"/>
      <c r="O612" s="260"/>
      <c r="P612" s="260"/>
      <c r="Q612" s="260"/>
      <c r="R612" s="260"/>
      <c r="S612" s="260"/>
      <c r="T612" s="260"/>
      <c r="U612" s="260"/>
      <c r="V612" s="260"/>
      <c r="W612" s="260"/>
      <c r="X612" s="260"/>
      <c r="Y612" s="261"/>
      <c r="Z612" s="14"/>
      <c r="AA612" s="14"/>
      <c r="AB612" s="14"/>
      <c r="AC612" s="14"/>
      <c r="AD612" s="14"/>
      <c r="AE612" s="14"/>
      <c r="AT612" s="262" t="s">
        <v>184</v>
      </c>
      <c r="AU612" s="262" t="s">
        <v>102</v>
      </c>
      <c r="AV612" s="14" t="s">
        <v>102</v>
      </c>
      <c r="AW612" s="14" t="s">
        <v>5</v>
      </c>
      <c r="AX612" s="14" t="s">
        <v>75</v>
      </c>
      <c r="AY612" s="262" t="s">
        <v>175</v>
      </c>
    </row>
    <row r="613" s="14" customFormat="1">
      <c r="A613" s="14"/>
      <c r="B613" s="252"/>
      <c r="C613" s="253"/>
      <c r="D613" s="237" t="s">
        <v>184</v>
      </c>
      <c r="E613" s="254" t="s">
        <v>1</v>
      </c>
      <c r="F613" s="255" t="s">
        <v>573</v>
      </c>
      <c r="G613" s="253"/>
      <c r="H613" s="256">
        <v>-18.911999999999999</v>
      </c>
      <c r="I613" s="257"/>
      <c r="J613" s="257"/>
      <c r="K613" s="253"/>
      <c r="L613" s="253"/>
      <c r="M613" s="258"/>
      <c r="N613" s="259"/>
      <c r="O613" s="260"/>
      <c r="P613" s="260"/>
      <c r="Q613" s="260"/>
      <c r="R613" s="260"/>
      <c r="S613" s="260"/>
      <c r="T613" s="260"/>
      <c r="U613" s="260"/>
      <c r="V613" s="260"/>
      <c r="W613" s="260"/>
      <c r="X613" s="260"/>
      <c r="Y613" s="261"/>
      <c r="Z613" s="14"/>
      <c r="AA613" s="14"/>
      <c r="AB613" s="14"/>
      <c r="AC613" s="14"/>
      <c r="AD613" s="14"/>
      <c r="AE613" s="14"/>
      <c r="AT613" s="262" t="s">
        <v>184</v>
      </c>
      <c r="AU613" s="262" t="s">
        <v>102</v>
      </c>
      <c r="AV613" s="14" t="s">
        <v>102</v>
      </c>
      <c r="AW613" s="14" t="s">
        <v>5</v>
      </c>
      <c r="AX613" s="14" t="s">
        <v>75</v>
      </c>
      <c r="AY613" s="262" t="s">
        <v>175</v>
      </c>
    </row>
    <row r="614" s="14" customFormat="1">
      <c r="A614" s="14"/>
      <c r="B614" s="252"/>
      <c r="C614" s="253"/>
      <c r="D614" s="237" t="s">
        <v>184</v>
      </c>
      <c r="E614" s="254" t="s">
        <v>1</v>
      </c>
      <c r="F614" s="255" t="s">
        <v>575</v>
      </c>
      <c r="G614" s="253"/>
      <c r="H614" s="256">
        <v>3.96</v>
      </c>
      <c r="I614" s="257"/>
      <c r="J614" s="257"/>
      <c r="K614" s="253"/>
      <c r="L614" s="253"/>
      <c r="M614" s="258"/>
      <c r="N614" s="259"/>
      <c r="O614" s="260"/>
      <c r="P614" s="260"/>
      <c r="Q614" s="260"/>
      <c r="R614" s="260"/>
      <c r="S614" s="260"/>
      <c r="T614" s="260"/>
      <c r="U614" s="260"/>
      <c r="V614" s="260"/>
      <c r="W614" s="260"/>
      <c r="X614" s="260"/>
      <c r="Y614" s="261"/>
      <c r="Z614" s="14"/>
      <c r="AA614" s="14"/>
      <c r="AB614" s="14"/>
      <c r="AC614" s="14"/>
      <c r="AD614" s="14"/>
      <c r="AE614" s="14"/>
      <c r="AT614" s="262" t="s">
        <v>184</v>
      </c>
      <c r="AU614" s="262" t="s">
        <v>102</v>
      </c>
      <c r="AV614" s="14" t="s">
        <v>102</v>
      </c>
      <c r="AW614" s="14" t="s">
        <v>5</v>
      </c>
      <c r="AX614" s="14" t="s">
        <v>75</v>
      </c>
      <c r="AY614" s="262" t="s">
        <v>175</v>
      </c>
    </row>
    <row r="615" s="14" customFormat="1">
      <c r="A615" s="14"/>
      <c r="B615" s="252"/>
      <c r="C615" s="253"/>
      <c r="D615" s="237" t="s">
        <v>184</v>
      </c>
      <c r="E615" s="254" t="s">
        <v>1</v>
      </c>
      <c r="F615" s="255" t="s">
        <v>576</v>
      </c>
      <c r="G615" s="253"/>
      <c r="H615" s="256">
        <v>4.2000000000000002</v>
      </c>
      <c r="I615" s="257"/>
      <c r="J615" s="257"/>
      <c r="K615" s="253"/>
      <c r="L615" s="253"/>
      <c r="M615" s="258"/>
      <c r="N615" s="259"/>
      <c r="O615" s="260"/>
      <c r="P615" s="260"/>
      <c r="Q615" s="260"/>
      <c r="R615" s="260"/>
      <c r="S615" s="260"/>
      <c r="T615" s="260"/>
      <c r="U615" s="260"/>
      <c r="V615" s="260"/>
      <c r="W615" s="260"/>
      <c r="X615" s="260"/>
      <c r="Y615" s="261"/>
      <c r="Z615" s="14"/>
      <c r="AA615" s="14"/>
      <c r="AB615" s="14"/>
      <c r="AC615" s="14"/>
      <c r="AD615" s="14"/>
      <c r="AE615" s="14"/>
      <c r="AT615" s="262" t="s">
        <v>184</v>
      </c>
      <c r="AU615" s="262" t="s">
        <v>102</v>
      </c>
      <c r="AV615" s="14" t="s">
        <v>102</v>
      </c>
      <c r="AW615" s="14" t="s">
        <v>5</v>
      </c>
      <c r="AX615" s="14" t="s">
        <v>75</v>
      </c>
      <c r="AY615" s="262" t="s">
        <v>175</v>
      </c>
    </row>
    <row r="616" s="14" customFormat="1">
      <c r="A616" s="14"/>
      <c r="B616" s="252"/>
      <c r="C616" s="253"/>
      <c r="D616" s="237" t="s">
        <v>184</v>
      </c>
      <c r="E616" s="254" t="s">
        <v>1</v>
      </c>
      <c r="F616" s="255" t="s">
        <v>577</v>
      </c>
      <c r="G616" s="253"/>
      <c r="H616" s="256">
        <v>1.8</v>
      </c>
      <c r="I616" s="257"/>
      <c r="J616" s="257"/>
      <c r="K616" s="253"/>
      <c r="L616" s="253"/>
      <c r="M616" s="258"/>
      <c r="N616" s="259"/>
      <c r="O616" s="260"/>
      <c r="P616" s="260"/>
      <c r="Q616" s="260"/>
      <c r="R616" s="260"/>
      <c r="S616" s="260"/>
      <c r="T616" s="260"/>
      <c r="U616" s="260"/>
      <c r="V616" s="260"/>
      <c r="W616" s="260"/>
      <c r="X616" s="260"/>
      <c r="Y616" s="261"/>
      <c r="Z616" s="14"/>
      <c r="AA616" s="14"/>
      <c r="AB616" s="14"/>
      <c r="AC616" s="14"/>
      <c r="AD616" s="14"/>
      <c r="AE616" s="14"/>
      <c r="AT616" s="262" t="s">
        <v>184</v>
      </c>
      <c r="AU616" s="262" t="s">
        <v>102</v>
      </c>
      <c r="AV616" s="14" t="s">
        <v>102</v>
      </c>
      <c r="AW616" s="14" t="s">
        <v>5</v>
      </c>
      <c r="AX616" s="14" t="s">
        <v>75</v>
      </c>
      <c r="AY616" s="262" t="s">
        <v>175</v>
      </c>
    </row>
    <row r="617" s="14" customFormat="1">
      <c r="A617" s="14"/>
      <c r="B617" s="252"/>
      <c r="C617" s="253"/>
      <c r="D617" s="237" t="s">
        <v>184</v>
      </c>
      <c r="E617" s="254" t="s">
        <v>1</v>
      </c>
      <c r="F617" s="255" t="s">
        <v>578</v>
      </c>
      <c r="G617" s="253"/>
      <c r="H617" s="256">
        <v>0.95999999999999996</v>
      </c>
      <c r="I617" s="257"/>
      <c r="J617" s="257"/>
      <c r="K617" s="253"/>
      <c r="L617" s="253"/>
      <c r="M617" s="258"/>
      <c r="N617" s="259"/>
      <c r="O617" s="260"/>
      <c r="P617" s="260"/>
      <c r="Q617" s="260"/>
      <c r="R617" s="260"/>
      <c r="S617" s="260"/>
      <c r="T617" s="260"/>
      <c r="U617" s="260"/>
      <c r="V617" s="260"/>
      <c r="W617" s="260"/>
      <c r="X617" s="260"/>
      <c r="Y617" s="261"/>
      <c r="Z617" s="14"/>
      <c r="AA617" s="14"/>
      <c r="AB617" s="14"/>
      <c r="AC617" s="14"/>
      <c r="AD617" s="14"/>
      <c r="AE617" s="14"/>
      <c r="AT617" s="262" t="s">
        <v>184</v>
      </c>
      <c r="AU617" s="262" t="s">
        <v>102</v>
      </c>
      <c r="AV617" s="14" t="s">
        <v>102</v>
      </c>
      <c r="AW617" s="14" t="s">
        <v>5</v>
      </c>
      <c r="AX617" s="14" t="s">
        <v>75</v>
      </c>
      <c r="AY617" s="262" t="s">
        <v>175</v>
      </c>
    </row>
    <row r="618" s="14" customFormat="1">
      <c r="A618" s="14"/>
      <c r="B618" s="252"/>
      <c r="C618" s="253"/>
      <c r="D618" s="237" t="s">
        <v>184</v>
      </c>
      <c r="E618" s="254" t="s">
        <v>1</v>
      </c>
      <c r="F618" s="255" t="s">
        <v>579</v>
      </c>
      <c r="G618" s="253"/>
      <c r="H618" s="256">
        <v>2.5800000000000001</v>
      </c>
      <c r="I618" s="257"/>
      <c r="J618" s="257"/>
      <c r="K618" s="253"/>
      <c r="L618" s="253"/>
      <c r="M618" s="258"/>
      <c r="N618" s="259"/>
      <c r="O618" s="260"/>
      <c r="P618" s="260"/>
      <c r="Q618" s="260"/>
      <c r="R618" s="260"/>
      <c r="S618" s="260"/>
      <c r="T618" s="260"/>
      <c r="U618" s="260"/>
      <c r="V618" s="260"/>
      <c r="W618" s="260"/>
      <c r="X618" s="260"/>
      <c r="Y618" s="261"/>
      <c r="Z618" s="14"/>
      <c r="AA618" s="14"/>
      <c r="AB618" s="14"/>
      <c r="AC618" s="14"/>
      <c r="AD618" s="14"/>
      <c r="AE618" s="14"/>
      <c r="AT618" s="262" t="s">
        <v>184</v>
      </c>
      <c r="AU618" s="262" t="s">
        <v>102</v>
      </c>
      <c r="AV618" s="14" t="s">
        <v>102</v>
      </c>
      <c r="AW618" s="14" t="s">
        <v>5</v>
      </c>
      <c r="AX618" s="14" t="s">
        <v>75</v>
      </c>
      <c r="AY618" s="262" t="s">
        <v>175</v>
      </c>
    </row>
    <row r="619" s="14" customFormat="1">
      <c r="A619" s="14"/>
      <c r="B619" s="252"/>
      <c r="C619" s="253"/>
      <c r="D619" s="237" t="s">
        <v>184</v>
      </c>
      <c r="E619" s="254" t="s">
        <v>1</v>
      </c>
      <c r="F619" s="255" t="s">
        <v>580</v>
      </c>
      <c r="G619" s="253"/>
      <c r="H619" s="256">
        <v>1.3500000000000001</v>
      </c>
      <c r="I619" s="257"/>
      <c r="J619" s="257"/>
      <c r="K619" s="253"/>
      <c r="L619" s="253"/>
      <c r="M619" s="258"/>
      <c r="N619" s="259"/>
      <c r="O619" s="260"/>
      <c r="P619" s="260"/>
      <c r="Q619" s="260"/>
      <c r="R619" s="260"/>
      <c r="S619" s="260"/>
      <c r="T619" s="260"/>
      <c r="U619" s="260"/>
      <c r="V619" s="260"/>
      <c r="W619" s="260"/>
      <c r="X619" s="260"/>
      <c r="Y619" s="261"/>
      <c r="Z619" s="14"/>
      <c r="AA619" s="14"/>
      <c r="AB619" s="14"/>
      <c r="AC619" s="14"/>
      <c r="AD619" s="14"/>
      <c r="AE619" s="14"/>
      <c r="AT619" s="262" t="s">
        <v>184</v>
      </c>
      <c r="AU619" s="262" t="s">
        <v>102</v>
      </c>
      <c r="AV619" s="14" t="s">
        <v>102</v>
      </c>
      <c r="AW619" s="14" t="s">
        <v>5</v>
      </c>
      <c r="AX619" s="14" t="s">
        <v>75</v>
      </c>
      <c r="AY619" s="262" t="s">
        <v>175</v>
      </c>
    </row>
    <row r="620" s="14" customFormat="1">
      <c r="A620" s="14"/>
      <c r="B620" s="252"/>
      <c r="C620" s="253"/>
      <c r="D620" s="237" t="s">
        <v>184</v>
      </c>
      <c r="E620" s="254" t="s">
        <v>1</v>
      </c>
      <c r="F620" s="255" t="s">
        <v>581</v>
      </c>
      <c r="G620" s="253"/>
      <c r="H620" s="256">
        <v>6</v>
      </c>
      <c r="I620" s="257"/>
      <c r="J620" s="257"/>
      <c r="K620" s="253"/>
      <c r="L620" s="253"/>
      <c r="M620" s="258"/>
      <c r="N620" s="259"/>
      <c r="O620" s="260"/>
      <c r="P620" s="260"/>
      <c r="Q620" s="260"/>
      <c r="R620" s="260"/>
      <c r="S620" s="260"/>
      <c r="T620" s="260"/>
      <c r="U620" s="260"/>
      <c r="V620" s="260"/>
      <c r="W620" s="260"/>
      <c r="X620" s="260"/>
      <c r="Y620" s="261"/>
      <c r="Z620" s="14"/>
      <c r="AA620" s="14"/>
      <c r="AB620" s="14"/>
      <c r="AC620" s="14"/>
      <c r="AD620" s="14"/>
      <c r="AE620" s="14"/>
      <c r="AT620" s="262" t="s">
        <v>184</v>
      </c>
      <c r="AU620" s="262" t="s">
        <v>102</v>
      </c>
      <c r="AV620" s="14" t="s">
        <v>102</v>
      </c>
      <c r="AW620" s="14" t="s">
        <v>5</v>
      </c>
      <c r="AX620" s="14" t="s">
        <v>75</v>
      </c>
      <c r="AY620" s="262" t="s">
        <v>175</v>
      </c>
    </row>
    <row r="621" s="16" customFormat="1">
      <c r="A621" s="16"/>
      <c r="B621" s="284"/>
      <c r="C621" s="285"/>
      <c r="D621" s="237" t="s">
        <v>184</v>
      </c>
      <c r="E621" s="286" t="s">
        <v>1</v>
      </c>
      <c r="F621" s="287" t="s">
        <v>453</v>
      </c>
      <c r="G621" s="285"/>
      <c r="H621" s="288">
        <v>536.83800000000008</v>
      </c>
      <c r="I621" s="289"/>
      <c r="J621" s="289"/>
      <c r="K621" s="285"/>
      <c r="L621" s="285"/>
      <c r="M621" s="290"/>
      <c r="N621" s="291"/>
      <c r="O621" s="292"/>
      <c r="P621" s="292"/>
      <c r="Q621" s="292"/>
      <c r="R621" s="292"/>
      <c r="S621" s="292"/>
      <c r="T621" s="292"/>
      <c r="U621" s="292"/>
      <c r="V621" s="292"/>
      <c r="W621" s="292"/>
      <c r="X621" s="292"/>
      <c r="Y621" s="293"/>
      <c r="Z621" s="16"/>
      <c r="AA621" s="16"/>
      <c r="AB621" s="16"/>
      <c r="AC621" s="16"/>
      <c r="AD621" s="16"/>
      <c r="AE621" s="16"/>
      <c r="AT621" s="294" t="s">
        <v>184</v>
      </c>
      <c r="AU621" s="294" t="s">
        <v>102</v>
      </c>
      <c r="AV621" s="16" t="s">
        <v>196</v>
      </c>
      <c r="AW621" s="16" t="s">
        <v>5</v>
      </c>
      <c r="AX621" s="16" t="s">
        <v>75</v>
      </c>
      <c r="AY621" s="294" t="s">
        <v>175</v>
      </c>
    </row>
    <row r="622" s="13" customFormat="1">
      <c r="A622" s="13"/>
      <c r="B622" s="242"/>
      <c r="C622" s="243"/>
      <c r="D622" s="237" t="s">
        <v>184</v>
      </c>
      <c r="E622" s="244" t="s">
        <v>1</v>
      </c>
      <c r="F622" s="245" t="s">
        <v>583</v>
      </c>
      <c r="G622" s="243"/>
      <c r="H622" s="244" t="s">
        <v>1</v>
      </c>
      <c r="I622" s="246"/>
      <c r="J622" s="246"/>
      <c r="K622" s="243"/>
      <c r="L622" s="243"/>
      <c r="M622" s="247"/>
      <c r="N622" s="248"/>
      <c r="O622" s="249"/>
      <c r="P622" s="249"/>
      <c r="Q622" s="249"/>
      <c r="R622" s="249"/>
      <c r="S622" s="249"/>
      <c r="T622" s="249"/>
      <c r="U622" s="249"/>
      <c r="V622" s="249"/>
      <c r="W622" s="249"/>
      <c r="X622" s="249"/>
      <c r="Y622" s="250"/>
      <c r="Z622" s="13"/>
      <c r="AA622" s="13"/>
      <c r="AB622" s="13"/>
      <c r="AC622" s="13"/>
      <c r="AD622" s="13"/>
      <c r="AE622" s="13"/>
      <c r="AT622" s="251" t="s">
        <v>184</v>
      </c>
      <c r="AU622" s="251" t="s">
        <v>102</v>
      </c>
      <c r="AV622" s="13" t="s">
        <v>82</v>
      </c>
      <c r="AW622" s="13" t="s">
        <v>5</v>
      </c>
      <c r="AX622" s="13" t="s">
        <v>75</v>
      </c>
      <c r="AY622" s="251" t="s">
        <v>175</v>
      </c>
    </row>
    <row r="623" s="14" customFormat="1">
      <c r="A623" s="14"/>
      <c r="B623" s="252"/>
      <c r="C623" s="253"/>
      <c r="D623" s="237" t="s">
        <v>184</v>
      </c>
      <c r="E623" s="254" t="s">
        <v>1</v>
      </c>
      <c r="F623" s="255" t="s">
        <v>584</v>
      </c>
      <c r="G623" s="253"/>
      <c r="H623" s="256">
        <v>34.240000000000002</v>
      </c>
      <c r="I623" s="257"/>
      <c r="J623" s="257"/>
      <c r="K623" s="253"/>
      <c r="L623" s="253"/>
      <c r="M623" s="258"/>
      <c r="N623" s="259"/>
      <c r="O623" s="260"/>
      <c r="P623" s="260"/>
      <c r="Q623" s="260"/>
      <c r="R623" s="260"/>
      <c r="S623" s="260"/>
      <c r="T623" s="260"/>
      <c r="U623" s="260"/>
      <c r="V623" s="260"/>
      <c r="W623" s="260"/>
      <c r="X623" s="260"/>
      <c r="Y623" s="261"/>
      <c r="Z623" s="14"/>
      <c r="AA623" s="14"/>
      <c r="AB623" s="14"/>
      <c r="AC623" s="14"/>
      <c r="AD623" s="14"/>
      <c r="AE623" s="14"/>
      <c r="AT623" s="262" t="s">
        <v>184</v>
      </c>
      <c r="AU623" s="262" t="s">
        <v>102</v>
      </c>
      <c r="AV623" s="14" t="s">
        <v>102</v>
      </c>
      <c r="AW623" s="14" t="s">
        <v>5</v>
      </c>
      <c r="AX623" s="14" t="s">
        <v>75</v>
      </c>
      <c r="AY623" s="262" t="s">
        <v>175</v>
      </c>
    </row>
    <row r="624" s="14" customFormat="1">
      <c r="A624" s="14"/>
      <c r="B624" s="252"/>
      <c r="C624" s="253"/>
      <c r="D624" s="237" t="s">
        <v>184</v>
      </c>
      <c r="E624" s="254" t="s">
        <v>1</v>
      </c>
      <c r="F624" s="255" t="s">
        <v>585</v>
      </c>
      <c r="G624" s="253"/>
      <c r="H624" s="256">
        <v>14.960000000000001</v>
      </c>
      <c r="I624" s="257"/>
      <c r="J624" s="257"/>
      <c r="K624" s="253"/>
      <c r="L624" s="253"/>
      <c r="M624" s="258"/>
      <c r="N624" s="259"/>
      <c r="O624" s="260"/>
      <c r="P624" s="260"/>
      <c r="Q624" s="260"/>
      <c r="R624" s="260"/>
      <c r="S624" s="260"/>
      <c r="T624" s="260"/>
      <c r="U624" s="260"/>
      <c r="V624" s="260"/>
      <c r="W624" s="260"/>
      <c r="X624" s="260"/>
      <c r="Y624" s="261"/>
      <c r="Z624" s="14"/>
      <c r="AA624" s="14"/>
      <c r="AB624" s="14"/>
      <c r="AC624" s="14"/>
      <c r="AD624" s="14"/>
      <c r="AE624" s="14"/>
      <c r="AT624" s="262" t="s">
        <v>184</v>
      </c>
      <c r="AU624" s="262" t="s">
        <v>102</v>
      </c>
      <c r="AV624" s="14" t="s">
        <v>102</v>
      </c>
      <c r="AW624" s="14" t="s">
        <v>5</v>
      </c>
      <c r="AX624" s="14" t="s">
        <v>75</v>
      </c>
      <c r="AY624" s="262" t="s">
        <v>175</v>
      </c>
    </row>
    <row r="625" s="14" customFormat="1">
      <c r="A625" s="14"/>
      <c r="B625" s="252"/>
      <c r="C625" s="253"/>
      <c r="D625" s="237" t="s">
        <v>184</v>
      </c>
      <c r="E625" s="254" t="s">
        <v>1</v>
      </c>
      <c r="F625" s="255" t="s">
        <v>586</v>
      </c>
      <c r="G625" s="253"/>
      <c r="H625" s="256">
        <v>20.57</v>
      </c>
      <c r="I625" s="257"/>
      <c r="J625" s="257"/>
      <c r="K625" s="253"/>
      <c r="L625" s="253"/>
      <c r="M625" s="258"/>
      <c r="N625" s="259"/>
      <c r="O625" s="260"/>
      <c r="P625" s="260"/>
      <c r="Q625" s="260"/>
      <c r="R625" s="260"/>
      <c r="S625" s="260"/>
      <c r="T625" s="260"/>
      <c r="U625" s="260"/>
      <c r="V625" s="260"/>
      <c r="W625" s="260"/>
      <c r="X625" s="260"/>
      <c r="Y625" s="261"/>
      <c r="Z625" s="14"/>
      <c r="AA625" s="14"/>
      <c r="AB625" s="14"/>
      <c r="AC625" s="14"/>
      <c r="AD625" s="14"/>
      <c r="AE625" s="14"/>
      <c r="AT625" s="262" t="s">
        <v>184</v>
      </c>
      <c r="AU625" s="262" t="s">
        <v>102</v>
      </c>
      <c r="AV625" s="14" t="s">
        <v>102</v>
      </c>
      <c r="AW625" s="14" t="s">
        <v>5</v>
      </c>
      <c r="AX625" s="14" t="s">
        <v>75</v>
      </c>
      <c r="AY625" s="262" t="s">
        <v>175</v>
      </c>
    </row>
    <row r="626" s="14" customFormat="1">
      <c r="A626" s="14"/>
      <c r="B626" s="252"/>
      <c r="C626" s="253"/>
      <c r="D626" s="237" t="s">
        <v>184</v>
      </c>
      <c r="E626" s="254" t="s">
        <v>1</v>
      </c>
      <c r="F626" s="255" t="s">
        <v>587</v>
      </c>
      <c r="G626" s="253"/>
      <c r="H626" s="256">
        <v>-2.2000000000000002</v>
      </c>
      <c r="I626" s="257"/>
      <c r="J626" s="257"/>
      <c r="K626" s="253"/>
      <c r="L626" s="253"/>
      <c r="M626" s="258"/>
      <c r="N626" s="259"/>
      <c r="O626" s="260"/>
      <c r="P626" s="260"/>
      <c r="Q626" s="260"/>
      <c r="R626" s="260"/>
      <c r="S626" s="260"/>
      <c r="T626" s="260"/>
      <c r="U626" s="260"/>
      <c r="V626" s="260"/>
      <c r="W626" s="260"/>
      <c r="X626" s="260"/>
      <c r="Y626" s="261"/>
      <c r="Z626" s="14"/>
      <c r="AA626" s="14"/>
      <c r="AB626" s="14"/>
      <c r="AC626" s="14"/>
      <c r="AD626" s="14"/>
      <c r="AE626" s="14"/>
      <c r="AT626" s="262" t="s">
        <v>184</v>
      </c>
      <c r="AU626" s="262" t="s">
        <v>102</v>
      </c>
      <c r="AV626" s="14" t="s">
        <v>102</v>
      </c>
      <c r="AW626" s="14" t="s">
        <v>5</v>
      </c>
      <c r="AX626" s="14" t="s">
        <v>75</v>
      </c>
      <c r="AY626" s="262" t="s">
        <v>175</v>
      </c>
    </row>
    <row r="627" s="14" customFormat="1">
      <c r="A627" s="14"/>
      <c r="B627" s="252"/>
      <c r="C627" s="253"/>
      <c r="D627" s="237" t="s">
        <v>184</v>
      </c>
      <c r="E627" s="254" t="s">
        <v>1</v>
      </c>
      <c r="F627" s="255" t="s">
        <v>588</v>
      </c>
      <c r="G627" s="253"/>
      <c r="H627" s="256">
        <v>0.51000000000000001</v>
      </c>
      <c r="I627" s="257"/>
      <c r="J627" s="257"/>
      <c r="K627" s="253"/>
      <c r="L627" s="253"/>
      <c r="M627" s="258"/>
      <c r="N627" s="259"/>
      <c r="O627" s="260"/>
      <c r="P627" s="260"/>
      <c r="Q627" s="260"/>
      <c r="R627" s="260"/>
      <c r="S627" s="260"/>
      <c r="T627" s="260"/>
      <c r="U627" s="260"/>
      <c r="V627" s="260"/>
      <c r="W627" s="260"/>
      <c r="X627" s="260"/>
      <c r="Y627" s="261"/>
      <c r="Z627" s="14"/>
      <c r="AA627" s="14"/>
      <c r="AB627" s="14"/>
      <c r="AC627" s="14"/>
      <c r="AD627" s="14"/>
      <c r="AE627" s="14"/>
      <c r="AT627" s="262" t="s">
        <v>184</v>
      </c>
      <c r="AU627" s="262" t="s">
        <v>102</v>
      </c>
      <c r="AV627" s="14" t="s">
        <v>102</v>
      </c>
      <c r="AW627" s="14" t="s">
        <v>5</v>
      </c>
      <c r="AX627" s="14" t="s">
        <v>75</v>
      </c>
      <c r="AY627" s="262" t="s">
        <v>175</v>
      </c>
    </row>
    <row r="628" s="14" customFormat="1">
      <c r="A628" s="14"/>
      <c r="B628" s="252"/>
      <c r="C628" s="253"/>
      <c r="D628" s="237" t="s">
        <v>184</v>
      </c>
      <c r="E628" s="254" t="s">
        <v>1</v>
      </c>
      <c r="F628" s="255" t="s">
        <v>589</v>
      </c>
      <c r="G628" s="253"/>
      <c r="H628" s="256">
        <v>44.697000000000003</v>
      </c>
      <c r="I628" s="257"/>
      <c r="J628" s="257"/>
      <c r="K628" s="253"/>
      <c r="L628" s="253"/>
      <c r="M628" s="258"/>
      <c r="N628" s="259"/>
      <c r="O628" s="260"/>
      <c r="P628" s="260"/>
      <c r="Q628" s="260"/>
      <c r="R628" s="260"/>
      <c r="S628" s="260"/>
      <c r="T628" s="260"/>
      <c r="U628" s="260"/>
      <c r="V628" s="260"/>
      <c r="W628" s="260"/>
      <c r="X628" s="260"/>
      <c r="Y628" s="261"/>
      <c r="Z628" s="14"/>
      <c r="AA628" s="14"/>
      <c r="AB628" s="14"/>
      <c r="AC628" s="14"/>
      <c r="AD628" s="14"/>
      <c r="AE628" s="14"/>
      <c r="AT628" s="262" t="s">
        <v>184</v>
      </c>
      <c r="AU628" s="262" t="s">
        <v>102</v>
      </c>
      <c r="AV628" s="14" t="s">
        <v>102</v>
      </c>
      <c r="AW628" s="14" t="s">
        <v>5</v>
      </c>
      <c r="AX628" s="14" t="s">
        <v>75</v>
      </c>
      <c r="AY628" s="262" t="s">
        <v>175</v>
      </c>
    </row>
    <row r="629" s="16" customFormat="1">
      <c r="A629" s="16"/>
      <c r="B629" s="284"/>
      <c r="C629" s="285"/>
      <c r="D629" s="237" t="s">
        <v>184</v>
      </c>
      <c r="E629" s="286" t="s">
        <v>1</v>
      </c>
      <c r="F629" s="287" t="s">
        <v>453</v>
      </c>
      <c r="G629" s="285"/>
      <c r="H629" s="288">
        <v>112.77700000000002</v>
      </c>
      <c r="I629" s="289"/>
      <c r="J629" s="289"/>
      <c r="K629" s="285"/>
      <c r="L629" s="285"/>
      <c r="M629" s="290"/>
      <c r="N629" s="291"/>
      <c r="O629" s="292"/>
      <c r="P629" s="292"/>
      <c r="Q629" s="292"/>
      <c r="R629" s="292"/>
      <c r="S629" s="292"/>
      <c r="T629" s="292"/>
      <c r="U629" s="292"/>
      <c r="V629" s="292"/>
      <c r="W629" s="292"/>
      <c r="X629" s="292"/>
      <c r="Y629" s="293"/>
      <c r="Z629" s="16"/>
      <c r="AA629" s="16"/>
      <c r="AB629" s="16"/>
      <c r="AC629" s="16"/>
      <c r="AD629" s="16"/>
      <c r="AE629" s="16"/>
      <c r="AT629" s="294" t="s">
        <v>184</v>
      </c>
      <c r="AU629" s="294" t="s">
        <v>102</v>
      </c>
      <c r="AV629" s="16" t="s">
        <v>196</v>
      </c>
      <c r="AW629" s="16" t="s">
        <v>5</v>
      </c>
      <c r="AX629" s="16" t="s">
        <v>75</v>
      </c>
      <c r="AY629" s="294" t="s">
        <v>175</v>
      </c>
    </row>
    <row r="630" s="15" customFormat="1">
      <c r="A630" s="15"/>
      <c r="B630" s="263"/>
      <c r="C630" s="264"/>
      <c r="D630" s="237" t="s">
        <v>184</v>
      </c>
      <c r="E630" s="265" t="s">
        <v>1</v>
      </c>
      <c r="F630" s="266" t="s">
        <v>189</v>
      </c>
      <c r="G630" s="264"/>
      <c r="H630" s="267">
        <v>1186.8150000000001</v>
      </c>
      <c r="I630" s="268"/>
      <c r="J630" s="268"/>
      <c r="K630" s="264"/>
      <c r="L630" s="264"/>
      <c r="M630" s="269"/>
      <c r="N630" s="270"/>
      <c r="O630" s="271"/>
      <c r="P630" s="271"/>
      <c r="Q630" s="271"/>
      <c r="R630" s="271"/>
      <c r="S630" s="271"/>
      <c r="T630" s="271"/>
      <c r="U630" s="271"/>
      <c r="V630" s="271"/>
      <c r="W630" s="271"/>
      <c r="X630" s="271"/>
      <c r="Y630" s="272"/>
      <c r="Z630" s="15"/>
      <c r="AA630" s="15"/>
      <c r="AB630" s="15"/>
      <c r="AC630" s="15"/>
      <c r="AD630" s="15"/>
      <c r="AE630" s="15"/>
      <c r="AT630" s="273" t="s">
        <v>184</v>
      </c>
      <c r="AU630" s="273" t="s">
        <v>102</v>
      </c>
      <c r="AV630" s="15" t="s">
        <v>181</v>
      </c>
      <c r="AW630" s="15" t="s">
        <v>5</v>
      </c>
      <c r="AX630" s="15" t="s">
        <v>82</v>
      </c>
      <c r="AY630" s="273" t="s">
        <v>175</v>
      </c>
    </row>
    <row r="631" s="2" customFormat="1" ht="44.25" customHeight="1">
      <c r="A631" s="39"/>
      <c r="B631" s="40"/>
      <c r="C631" s="222" t="s">
        <v>402</v>
      </c>
      <c r="D631" s="222" t="s">
        <v>177</v>
      </c>
      <c r="E631" s="223" t="s">
        <v>613</v>
      </c>
      <c r="F631" s="224" t="s">
        <v>614</v>
      </c>
      <c r="G631" s="225" t="s">
        <v>228</v>
      </c>
      <c r="H631" s="226">
        <v>2967.038</v>
      </c>
      <c r="I631" s="227"/>
      <c r="J631" s="227"/>
      <c r="K631" s="228">
        <f>ROUND(P631*H631,2)</f>
        <v>0</v>
      </c>
      <c r="L631" s="229"/>
      <c r="M631" s="45"/>
      <c r="N631" s="230" t="s">
        <v>1</v>
      </c>
      <c r="O631" s="231" t="s">
        <v>39</v>
      </c>
      <c r="P631" s="232">
        <f>I631+J631</f>
        <v>0</v>
      </c>
      <c r="Q631" s="232">
        <f>ROUND(I631*H631,2)</f>
        <v>0</v>
      </c>
      <c r="R631" s="232">
        <f>ROUND(J631*H631,2)</f>
        <v>0</v>
      </c>
      <c r="S631" s="92"/>
      <c r="T631" s="233">
        <f>S631*H631</f>
        <v>0</v>
      </c>
      <c r="U631" s="233">
        <v>0</v>
      </c>
      <c r="V631" s="233">
        <f>U631*H631</f>
        <v>0</v>
      </c>
      <c r="W631" s="233">
        <v>0</v>
      </c>
      <c r="X631" s="233">
        <f>W631*H631</f>
        <v>0</v>
      </c>
      <c r="Y631" s="234" t="s">
        <v>1</v>
      </c>
      <c r="Z631" s="39"/>
      <c r="AA631" s="39"/>
      <c r="AB631" s="39"/>
      <c r="AC631" s="39"/>
      <c r="AD631" s="39"/>
      <c r="AE631" s="39"/>
      <c r="AR631" s="235" t="s">
        <v>181</v>
      </c>
      <c r="AT631" s="235" t="s">
        <v>177</v>
      </c>
      <c r="AU631" s="235" t="s">
        <v>102</v>
      </c>
      <c r="AY631" s="18" t="s">
        <v>175</v>
      </c>
      <c r="BE631" s="236">
        <f>IF(O631="základní",K631,0)</f>
        <v>0</v>
      </c>
      <c r="BF631" s="236">
        <f>IF(O631="snížená",K631,0)</f>
        <v>0</v>
      </c>
      <c r="BG631" s="236">
        <f>IF(O631="zákl. přenesená",K631,0)</f>
        <v>0</v>
      </c>
      <c r="BH631" s="236">
        <f>IF(O631="sníž. přenesená",K631,0)</f>
        <v>0</v>
      </c>
      <c r="BI631" s="236">
        <f>IF(O631="nulová",K631,0)</f>
        <v>0</v>
      </c>
      <c r="BJ631" s="18" t="s">
        <v>102</v>
      </c>
      <c r="BK631" s="236">
        <f>ROUND(P631*H631,2)</f>
        <v>0</v>
      </c>
      <c r="BL631" s="18" t="s">
        <v>181</v>
      </c>
      <c r="BM631" s="235" t="s">
        <v>615</v>
      </c>
    </row>
    <row r="632" s="2" customFormat="1">
      <c r="A632" s="39"/>
      <c r="B632" s="40"/>
      <c r="C632" s="41"/>
      <c r="D632" s="237" t="s">
        <v>182</v>
      </c>
      <c r="E632" s="41"/>
      <c r="F632" s="238" t="s">
        <v>538</v>
      </c>
      <c r="G632" s="41"/>
      <c r="H632" s="41"/>
      <c r="I632" s="239"/>
      <c r="J632" s="239"/>
      <c r="K632" s="41"/>
      <c r="L632" s="41"/>
      <c r="M632" s="45"/>
      <c r="N632" s="240"/>
      <c r="O632" s="241"/>
      <c r="P632" s="92"/>
      <c r="Q632" s="92"/>
      <c r="R632" s="92"/>
      <c r="S632" s="92"/>
      <c r="T632" s="92"/>
      <c r="U632" s="92"/>
      <c r="V632" s="92"/>
      <c r="W632" s="92"/>
      <c r="X632" s="92"/>
      <c r="Y632" s="93"/>
      <c r="Z632" s="39"/>
      <c r="AA632" s="39"/>
      <c r="AB632" s="39"/>
      <c r="AC632" s="39"/>
      <c r="AD632" s="39"/>
      <c r="AE632" s="39"/>
      <c r="AT632" s="18" t="s">
        <v>182</v>
      </c>
      <c r="AU632" s="18" t="s">
        <v>102</v>
      </c>
    </row>
    <row r="633" s="13" customFormat="1">
      <c r="A633" s="13"/>
      <c r="B633" s="242"/>
      <c r="C633" s="243"/>
      <c r="D633" s="237" t="s">
        <v>184</v>
      </c>
      <c r="E633" s="244" t="s">
        <v>1</v>
      </c>
      <c r="F633" s="245" t="s">
        <v>193</v>
      </c>
      <c r="G633" s="243"/>
      <c r="H633" s="244" t="s">
        <v>1</v>
      </c>
      <c r="I633" s="246"/>
      <c r="J633" s="246"/>
      <c r="K633" s="243"/>
      <c r="L633" s="243"/>
      <c r="M633" s="247"/>
      <c r="N633" s="248"/>
      <c r="O633" s="249"/>
      <c r="P633" s="249"/>
      <c r="Q633" s="249"/>
      <c r="R633" s="249"/>
      <c r="S633" s="249"/>
      <c r="T633" s="249"/>
      <c r="U633" s="249"/>
      <c r="V633" s="249"/>
      <c r="W633" s="249"/>
      <c r="X633" s="249"/>
      <c r="Y633" s="250"/>
      <c r="Z633" s="13"/>
      <c r="AA633" s="13"/>
      <c r="AB633" s="13"/>
      <c r="AC633" s="13"/>
      <c r="AD633" s="13"/>
      <c r="AE633" s="13"/>
      <c r="AT633" s="251" t="s">
        <v>184</v>
      </c>
      <c r="AU633" s="251" t="s">
        <v>102</v>
      </c>
      <c r="AV633" s="13" t="s">
        <v>82</v>
      </c>
      <c r="AW633" s="13" t="s">
        <v>5</v>
      </c>
      <c r="AX633" s="13" t="s">
        <v>75</v>
      </c>
      <c r="AY633" s="251" t="s">
        <v>175</v>
      </c>
    </row>
    <row r="634" s="14" customFormat="1">
      <c r="A634" s="14"/>
      <c r="B634" s="252"/>
      <c r="C634" s="253"/>
      <c r="D634" s="237" t="s">
        <v>184</v>
      </c>
      <c r="E634" s="254" t="s">
        <v>1</v>
      </c>
      <c r="F634" s="255" t="s">
        <v>616</v>
      </c>
      <c r="G634" s="253"/>
      <c r="H634" s="256">
        <v>2373.6300000000001</v>
      </c>
      <c r="I634" s="257"/>
      <c r="J634" s="257"/>
      <c r="K634" s="253"/>
      <c r="L634" s="253"/>
      <c r="M634" s="258"/>
      <c r="N634" s="259"/>
      <c r="O634" s="260"/>
      <c r="P634" s="260"/>
      <c r="Q634" s="260"/>
      <c r="R634" s="260"/>
      <c r="S634" s="260"/>
      <c r="T634" s="260"/>
      <c r="U634" s="260"/>
      <c r="V634" s="260"/>
      <c r="W634" s="260"/>
      <c r="X634" s="260"/>
      <c r="Y634" s="261"/>
      <c r="Z634" s="14"/>
      <c r="AA634" s="14"/>
      <c r="AB634" s="14"/>
      <c r="AC634" s="14"/>
      <c r="AD634" s="14"/>
      <c r="AE634" s="14"/>
      <c r="AT634" s="262" t="s">
        <v>184</v>
      </c>
      <c r="AU634" s="262" t="s">
        <v>102</v>
      </c>
      <c r="AV634" s="14" t="s">
        <v>102</v>
      </c>
      <c r="AW634" s="14" t="s">
        <v>5</v>
      </c>
      <c r="AX634" s="14" t="s">
        <v>75</v>
      </c>
      <c r="AY634" s="262" t="s">
        <v>175</v>
      </c>
    </row>
    <row r="635" s="14" customFormat="1">
      <c r="A635" s="14"/>
      <c r="B635" s="252"/>
      <c r="C635" s="253"/>
      <c r="D635" s="237" t="s">
        <v>184</v>
      </c>
      <c r="E635" s="254" t="s">
        <v>1</v>
      </c>
      <c r="F635" s="255" t="s">
        <v>617</v>
      </c>
      <c r="G635" s="253"/>
      <c r="H635" s="256">
        <v>593.40800000000002</v>
      </c>
      <c r="I635" s="257"/>
      <c r="J635" s="257"/>
      <c r="K635" s="253"/>
      <c r="L635" s="253"/>
      <c r="M635" s="258"/>
      <c r="N635" s="259"/>
      <c r="O635" s="260"/>
      <c r="P635" s="260"/>
      <c r="Q635" s="260"/>
      <c r="R635" s="260"/>
      <c r="S635" s="260"/>
      <c r="T635" s="260"/>
      <c r="U635" s="260"/>
      <c r="V635" s="260"/>
      <c r="W635" s="260"/>
      <c r="X635" s="260"/>
      <c r="Y635" s="261"/>
      <c r="Z635" s="14"/>
      <c r="AA635" s="14"/>
      <c r="AB635" s="14"/>
      <c r="AC635" s="14"/>
      <c r="AD635" s="14"/>
      <c r="AE635" s="14"/>
      <c r="AT635" s="262" t="s">
        <v>184</v>
      </c>
      <c r="AU635" s="262" t="s">
        <v>102</v>
      </c>
      <c r="AV635" s="14" t="s">
        <v>102</v>
      </c>
      <c r="AW635" s="14" t="s">
        <v>5</v>
      </c>
      <c r="AX635" s="14" t="s">
        <v>75</v>
      </c>
      <c r="AY635" s="262" t="s">
        <v>175</v>
      </c>
    </row>
    <row r="636" s="15" customFormat="1">
      <c r="A636" s="15"/>
      <c r="B636" s="263"/>
      <c r="C636" s="264"/>
      <c r="D636" s="237" t="s">
        <v>184</v>
      </c>
      <c r="E636" s="265" t="s">
        <v>1</v>
      </c>
      <c r="F636" s="266" t="s">
        <v>189</v>
      </c>
      <c r="G636" s="264"/>
      <c r="H636" s="267">
        <v>2967.038</v>
      </c>
      <c r="I636" s="268"/>
      <c r="J636" s="268"/>
      <c r="K636" s="264"/>
      <c r="L636" s="264"/>
      <c r="M636" s="269"/>
      <c r="N636" s="270"/>
      <c r="O636" s="271"/>
      <c r="P636" s="271"/>
      <c r="Q636" s="271"/>
      <c r="R636" s="271"/>
      <c r="S636" s="271"/>
      <c r="T636" s="271"/>
      <c r="U636" s="271"/>
      <c r="V636" s="271"/>
      <c r="W636" s="271"/>
      <c r="X636" s="271"/>
      <c r="Y636" s="272"/>
      <c r="Z636" s="15"/>
      <c r="AA636" s="15"/>
      <c r="AB636" s="15"/>
      <c r="AC636" s="15"/>
      <c r="AD636" s="15"/>
      <c r="AE636" s="15"/>
      <c r="AT636" s="273" t="s">
        <v>184</v>
      </c>
      <c r="AU636" s="273" t="s">
        <v>102</v>
      </c>
      <c r="AV636" s="15" t="s">
        <v>181</v>
      </c>
      <c r="AW636" s="15" t="s">
        <v>5</v>
      </c>
      <c r="AX636" s="15" t="s">
        <v>82</v>
      </c>
      <c r="AY636" s="273" t="s">
        <v>175</v>
      </c>
    </row>
    <row r="637" s="2" customFormat="1" ht="37.8" customHeight="1">
      <c r="A637" s="39"/>
      <c r="B637" s="40"/>
      <c r="C637" s="222" t="s">
        <v>618</v>
      </c>
      <c r="D637" s="222" t="s">
        <v>177</v>
      </c>
      <c r="E637" s="223" t="s">
        <v>619</v>
      </c>
      <c r="F637" s="224" t="s">
        <v>620</v>
      </c>
      <c r="G637" s="225" t="s">
        <v>228</v>
      </c>
      <c r="H637" s="226">
        <v>43.399999999999999</v>
      </c>
      <c r="I637" s="227"/>
      <c r="J637" s="227"/>
      <c r="K637" s="228">
        <f>ROUND(P637*H637,2)</f>
        <v>0</v>
      </c>
      <c r="L637" s="229"/>
      <c r="M637" s="45"/>
      <c r="N637" s="230" t="s">
        <v>1</v>
      </c>
      <c r="O637" s="231" t="s">
        <v>39</v>
      </c>
      <c r="P637" s="232">
        <f>I637+J637</f>
        <v>0</v>
      </c>
      <c r="Q637" s="232">
        <f>ROUND(I637*H637,2)</f>
        <v>0</v>
      </c>
      <c r="R637" s="232">
        <f>ROUND(J637*H637,2)</f>
        <v>0</v>
      </c>
      <c r="S637" s="92"/>
      <c r="T637" s="233">
        <f>S637*H637</f>
        <v>0</v>
      </c>
      <c r="U637" s="233">
        <v>0</v>
      </c>
      <c r="V637" s="233">
        <f>U637*H637</f>
        <v>0</v>
      </c>
      <c r="W637" s="233">
        <v>0</v>
      </c>
      <c r="X637" s="233">
        <f>W637*H637</f>
        <v>0</v>
      </c>
      <c r="Y637" s="234" t="s">
        <v>1</v>
      </c>
      <c r="Z637" s="39"/>
      <c r="AA637" s="39"/>
      <c r="AB637" s="39"/>
      <c r="AC637" s="39"/>
      <c r="AD637" s="39"/>
      <c r="AE637" s="39"/>
      <c r="AR637" s="235" t="s">
        <v>181</v>
      </c>
      <c r="AT637" s="235" t="s">
        <v>177</v>
      </c>
      <c r="AU637" s="235" t="s">
        <v>102</v>
      </c>
      <c r="AY637" s="18" t="s">
        <v>175</v>
      </c>
      <c r="BE637" s="236">
        <f>IF(O637="základní",K637,0)</f>
        <v>0</v>
      </c>
      <c r="BF637" s="236">
        <f>IF(O637="snížená",K637,0)</f>
        <v>0</v>
      </c>
      <c r="BG637" s="236">
        <f>IF(O637="zákl. přenesená",K637,0)</f>
        <v>0</v>
      </c>
      <c r="BH637" s="236">
        <f>IF(O637="sníž. přenesená",K637,0)</f>
        <v>0</v>
      </c>
      <c r="BI637" s="236">
        <f>IF(O637="nulová",K637,0)</f>
        <v>0</v>
      </c>
      <c r="BJ637" s="18" t="s">
        <v>102</v>
      </c>
      <c r="BK637" s="236">
        <f>ROUND(P637*H637,2)</f>
        <v>0</v>
      </c>
      <c r="BL637" s="18" t="s">
        <v>181</v>
      </c>
      <c r="BM637" s="235" t="s">
        <v>621</v>
      </c>
    </row>
    <row r="638" s="2" customFormat="1">
      <c r="A638" s="39"/>
      <c r="B638" s="40"/>
      <c r="C638" s="41"/>
      <c r="D638" s="237" t="s">
        <v>182</v>
      </c>
      <c r="E638" s="41"/>
      <c r="F638" s="238" t="s">
        <v>622</v>
      </c>
      <c r="G638" s="41"/>
      <c r="H638" s="41"/>
      <c r="I638" s="239"/>
      <c r="J638" s="239"/>
      <c r="K638" s="41"/>
      <c r="L638" s="41"/>
      <c r="M638" s="45"/>
      <c r="N638" s="240"/>
      <c r="O638" s="241"/>
      <c r="P638" s="92"/>
      <c r="Q638" s="92"/>
      <c r="R638" s="92"/>
      <c r="S638" s="92"/>
      <c r="T638" s="92"/>
      <c r="U638" s="92"/>
      <c r="V638" s="92"/>
      <c r="W638" s="92"/>
      <c r="X638" s="92"/>
      <c r="Y638" s="93"/>
      <c r="Z638" s="39"/>
      <c r="AA638" s="39"/>
      <c r="AB638" s="39"/>
      <c r="AC638" s="39"/>
      <c r="AD638" s="39"/>
      <c r="AE638" s="39"/>
      <c r="AT638" s="18" t="s">
        <v>182</v>
      </c>
      <c r="AU638" s="18" t="s">
        <v>102</v>
      </c>
    </row>
    <row r="639" s="13" customFormat="1">
      <c r="A639" s="13"/>
      <c r="B639" s="242"/>
      <c r="C639" s="243"/>
      <c r="D639" s="237" t="s">
        <v>184</v>
      </c>
      <c r="E639" s="244" t="s">
        <v>1</v>
      </c>
      <c r="F639" s="245" t="s">
        <v>193</v>
      </c>
      <c r="G639" s="243"/>
      <c r="H639" s="244" t="s">
        <v>1</v>
      </c>
      <c r="I639" s="246"/>
      <c r="J639" s="246"/>
      <c r="K639" s="243"/>
      <c r="L639" s="243"/>
      <c r="M639" s="247"/>
      <c r="N639" s="248"/>
      <c r="O639" s="249"/>
      <c r="P639" s="249"/>
      <c r="Q639" s="249"/>
      <c r="R639" s="249"/>
      <c r="S639" s="249"/>
      <c r="T639" s="249"/>
      <c r="U639" s="249"/>
      <c r="V639" s="249"/>
      <c r="W639" s="249"/>
      <c r="X639" s="249"/>
      <c r="Y639" s="250"/>
      <c r="Z639" s="13"/>
      <c r="AA639" s="13"/>
      <c r="AB639" s="13"/>
      <c r="AC639" s="13"/>
      <c r="AD639" s="13"/>
      <c r="AE639" s="13"/>
      <c r="AT639" s="251" t="s">
        <v>184</v>
      </c>
      <c r="AU639" s="251" t="s">
        <v>102</v>
      </c>
      <c r="AV639" s="13" t="s">
        <v>82</v>
      </c>
      <c r="AW639" s="13" t="s">
        <v>5</v>
      </c>
      <c r="AX639" s="13" t="s">
        <v>75</v>
      </c>
      <c r="AY639" s="251" t="s">
        <v>175</v>
      </c>
    </row>
    <row r="640" s="14" customFormat="1">
      <c r="A640" s="14"/>
      <c r="B640" s="252"/>
      <c r="C640" s="253"/>
      <c r="D640" s="237" t="s">
        <v>184</v>
      </c>
      <c r="E640" s="254" t="s">
        <v>1</v>
      </c>
      <c r="F640" s="255" t="s">
        <v>623</v>
      </c>
      <c r="G640" s="253"/>
      <c r="H640" s="256">
        <v>1.28</v>
      </c>
      <c r="I640" s="257"/>
      <c r="J640" s="257"/>
      <c r="K640" s="253"/>
      <c r="L640" s="253"/>
      <c r="M640" s="258"/>
      <c r="N640" s="259"/>
      <c r="O640" s="260"/>
      <c r="P640" s="260"/>
      <c r="Q640" s="260"/>
      <c r="R640" s="260"/>
      <c r="S640" s="260"/>
      <c r="T640" s="260"/>
      <c r="U640" s="260"/>
      <c r="V640" s="260"/>
      <c r="W640" s="260"/>
      <c r="X640" s="260"/>
      <c r="Y640" s="261"/>
      <c r="Z640" s="14"/>
      <c r="AA640" s="14"/>
      <c r="AB640" s="14"/>
      <c r="AC640" s="14"/>
      <c r="AD640" s="14"/>
      <c r="AE640" s="14"/>
      <c r="AT640" s="262" t="s">
        <v>184</v>
      </c>
      <c r="AU640" s="262" t="s">
        <v>102</v>
      </c>
      <c r="AV640" s="14" t="s">
        <v>102</v>
      </c>
      <c r="AW640" s="14" t="s">
        <v>5</v>
      </c>
      <c r="AX640" s="14" t="s">
        <v>75</v>
      </c>
      <c r="AY640" s="262" t="s">
        <v>175</v>
      </c>
    </row>
    <row r="641" s="14" customFormat="1">
      <c r="A641" s="14"/>
      <c r="B641" s="252"/>
      <c r="C641" s="253"/>
      <c r="D641" s="237" t="s">
        <v>184</v>
      </c>
      <c r="E641" s="254" t="s">
        <v>1</v>
      </c>
      <c r="F641" s="255" t="s">
        <v>624</v>
      </c>
      <c r="G641" s="253"/>
      <c r="H641" s="256">
        <v>4.6799999999999997</v>
      </c>
      <c r="I641" s="257"/>
      <c r="J641" s="257"/>
      <c r="K641" s="253"/>
      <c r="L641" s="253"/>
      <c r="M641" s="258"/>
      <c r="N641" s="259"/>
      <c r="O641" s="260"/>
      <c r="P641" s="260"/>
      <c r="Q641" s="260"/>
      <c r="R641" s="260"/>
      <c r="S641" s="260"/>
      <c r="T641" s="260"/>
      <c r="U641" s="260"/>
      <c r="V641" s="260"/>
      <c r="W641" s="260"/>
      <c r="X641" s="260"/>
      <c r="Y641" s="261"/>
      <c r="Z641" s="14"/>
      <c r="AA641" s="14"/>
      <c r="AB641" s="14"/>
      <c r="AC641" s="14"/>
      <c r="AD641" s="14"/>
      <c r="AE641" s="14"/>
      <c r="AT641" s="262" t="s">
        <v>184</v>
      </c>
      <c r="AU641" s="262" t="s">
        <v>102</v>
      </c>
      <c r="AV641" s="14" t="s">
        <v>102</v>
      </c>
      <c r="AW641" s="14" t="s">
        <v>5</v>
      </c>
      <c r="AX641" s="14" t="s">
        <v>75</v>
      </c>
      <c r="AY641" s="262" t="s">
        <v>175</v>
      </c>
    </row>
    <row r="642" s="14" customFormat="1">
      <c r="A642" s="14"/>
      <c r="B642" s="252"/>
      <c r="C642" s="253"/>
      <c r="D642" s="237" t="s">
        <v>184</v>
      </c>
      <c r="E642" s="254" t="s">
        <v>1</v>
      </c>
      <c r="F642" s="255" t="s">
        <v>625</v>
      </c>
      <c r="G642" s="253"/>
      <c r="H642" s="256">
        <v>16.379999999999999</v>
      </c>
      <c r="I642" s="257"/>
      <c r="J642" s="257"/>
      <c r="K642" s="253"/>
      <c r="L642" s="253"/>
      <c r="M642" s="258"/>
      <c r="N642" s="259"/>
      <c r="O642" s="260"/>
      <c r="P642" s="260"/>
      <c r="Q642" s="260"/>
      <c r="R642" s="260"/>
      <c r="S642" s="260"/>
      <c r="T642" s="260"/>
      <c r="U642" s="260"/>
      <c r="V642" s="260"/>
      <c r="W642" s="260"/>
      <c r="X642" s="260"/>
      <c r="Y642" s="261"/>
      <c r="Z642" s="14"/>
      <c r="AA642" s="14"/>
      <c r="AB642" s="14"/>
      <c r="AC642" s="14"/>
      <c r="AD642" s="14"/>
      <c r="AE642" s="14"/>
      <c r="AT642" s="262" t="s">
        <v>184</v>
      </c>
      <c r="AU642" s="262" t="s">
        <v>102</v>
      </c>
      <c r="AV642" s="14" t="s">
        <v>102</v>
      </c>
      <c r="AW642" s="14" t="s">
        <v>5</v>
      </c>
      <c r="AX642" s="14" t="s">
        <v>75</v>
      </c>
      <c r="AY642" s="262" t="s">
        <v>175</v>
      </c>
    </row>
    <row r="643" s="14" customFormat="1">
      <c r="A643" s="14"/>
      <c r="B643" s="252"/>
      <c r="C643" s="253"/>
      <c r="D643" s="237" t="s">
        <v>184</v>
      </c>
      <c r="E643" s="254" t="s">
        <v>1</v>
      </c>
      <c r="F643" s="255" t="s">
        <v>626</v>
      </c>
      <c r="G643" s="253"/>
      <c r="H643" s="256">
        <v>21.059999999999999</v>
      </c>
      <c r="I643" s="257"/>
      <c r="J643" s="257"/>
      <c r="K643" s="253"/>
      <c r="L643" s="253"/>
      <c r="M643" s="258"/>
      <c r="N643" s="259"/>
      <c r="O643" s="260"/>
      <c r="P643" s="260"/>
      <c r="Q643" s="260"/>
      <c r="R643" s="260"/>
      <c r="S643" s="260"/>
      <c r="T643" s="260"/>
      <c r="U643" s="260"/>
      <c r="V643" s="260"/>
      <c r="W643" s="260"/>
      <c r="X643" s="260"/>
      <c r="Y643" s="261"/>
      <c r="Z643" s="14"/>
      <c r="AA643" s="14"/>
      <c r="AB643" s="14"/>
      <c r="AC643" s="14"/>
      <c r="AD643" s="14"/>
      <c r="AE643" s="14"/>
      <c r="AT643" s="262" t="s">
        <v>184</v>
      </c>
      <c r="AU643" s="262" t="s">
        <v>102</v>
      </c>
      <c r="AV643" s="14" t="s">
        <v>102</v>
      </c>
      <c r="AW643" s="14" t="s">
        <v>5</v>
      </c>
      <c r="AX643" s="14" t="s">
        <v>75</v>
      </c>
      <c r="AY643" s="262" t="s">
        <v>175</v>
      </c>
    </row>
    <row r="644" s="15" customFormat="1">
      <c r="A644" s="15"/>
      <c r="B644" s="263"/>
      <c r="C644" s="264"/>
      <c r="D644" s="237" t="s">
        <v>184</v>
      </c>
      <c r="E644" s="265" t="s">
        <v>1</v>
      </c>
      <c r="F644" s="266" t="s">
        <v>189</v>
      </c>
      <c r="G644" s="264"/>
      <c r="H644" s="267">
        <v>43.399999999999999</v>
      </c>
      <c r="I644" s="268"/>
      <c r="J644" s="268"/>
      <c r="K644" s="264"/>
      <c r="L644" s="264"/>
      <c r="M644" s="269"/>
      <c r="N644" s="270"/>
      <c r="O644" s="271"/>
      <c r="P644" s="271"/>
      <c r="Q644" s="271"/>
      <c r="R644" s="271"/>
      <c r="S644" s="271"/>
      <c r="T644" s="271"/>
      <c r="U644" s="271"/>
      <c r="V644" s="271"/>
      <c r="W644" s="271"/>
      <c r="X644" s="271"/>
      <c r="Y644" s="272"/>
      <c r="Z644" s="15"/>
      <c r="AA644" s="15"/>
      <c r="AB644" s="15"/>
      <c r="AC644" s="15"/>
      <c r="AD644" s="15"/>
      <c r="AE644" s="15"/>
      <c r="AT644" s="273" t="s">
        <v>184</v>
      </c>
      <c r="AU644" s="273" t="s">
        <v>102</v>
      </c>
      <c r="AV644" s="15" t="s">
        <v>181</v>
      </c>
      <c r="AW644" s="15" t="s">
        <v>5</v>
      </c>
      <c r="AX644" s="15" t="s">
        <v>82</v>
      </c>
      <c r="AY644" s="273" t="s">
        <v>175</v>
      </c>
    </row>
    <row r="645" s="2" customFormat="1" ht="37.8" customHeight="1">
      <c r="A645" s="39"/>
      <c r="B645" s="40"/>
      <c r="C645" s="222" t="s">
        <v>406</v>
      </c>
      <c r="D645" s="222" t="s">
        <v>177</v>
      </c>
      <c r="E645" s="223" t="s">
        <v>627</v>
      </c>
      <c r="F645" s="224" t="s">
        <v>628</v>
      </c>
      <c r="G645" s="225" t="s">
        <v>228</v>
      </c>
      <c r="H645" s="226">
        <v>24.82</v>
      </c>
      <c r="I645" s="227"/>
      <c r="J645" s="227"/>
      <c r="K645" s="228">
        <f>ROUND(P645*H645,2)</f>
        <v>0</v>
      </c>
      <c r="L645" s="229"/>
      <c r="M645" s="45"/>
      <c r="N645" s="230" t="s">
        <v>1</v>
      </c>
      <c r="O645" s="231" t="s">
        <v>39</v>
      </c>
      <c r="P645" s="232">
        <f>I645+J645</f>
        <v>0</v>
      </c>
      <c r="Q645" s="232">
        <f>ROUND(I645*H645,2)</f>
        <v>0</v>
      </c>
      <c r="R645" s="232">
        <f>ROUND(J645*H645,2)</f>
        <v>0</v>
      </c>
      <c r="S645" s="92"/>
      <c r="T645" s="233">
        <f>S645*H645</f>
        <v>0</v>
      </c>
      <c r="U645" s="233">
        <v>0</v>
      </c>
      <c r="V645" s="233">
        <f>U645*H645</f>
        <v>0</v>
      </c>
      <c r="W645" s="233">
        <v>0</v>
      </c>
      <c r="X645" s="233">
        <f>W645*H645</f>
        <v>0</v>
      </c>
      <c r="Y645" s="234" t="s">
        <v>1</v>
      </c>
      <c r="Z645" s="39"/>
      <c r="AA645" s="39"/>
      <c r="AB645" s="39"/>
      <c r="AC645" s="39"/>
      <c r="AD645" s="39"/>
      <c r="AE645" s="39"/>
      <c r="AR645" s="235" t="s">
        <v>181</v>
      </c>
      <c r="AT645" s="235" t="s">
        <v>177</v>
      </c>
      <c r="AU645" s="235" t="s">
        <v>102</v>
      </c>
      <c r="AY645" s="18" t="s">
        <v>175</v>
      </c>
      <c r="BE645" s="236">
        <f>IF(O645="základní",K645,0)</f>
        <v>0</v>
      </c>
      <c r="BF645" s="236">
        <f>IF(O645="snížená",K645,0)</f>
        <v>0</v>
      </c>
      <c r="BG645" s="236">
        <f>IF(O645="zákl. přenesená",K645,0)</f>
        <v>0</v>
      </c>
      <c r="BH645" s="236">
        <f>IF(O645="sníž. přenesená",K645,0)</f>
        <v>0</v>
      </c>
      <c r="BI645" s="236">
        <f>IF(O645="nulová",K645,0)</f>
        <v>0</v>
      </c>
      <c r="BJ645" s="18" t="s">
        <v>102</v>
      </c>
      <c r="BK645" s="236">
        <f>ROUND(P645*H645,2)</f>
        <v>0</v>
      </c>
      <c r="BL645" s="18" t="s">
        <v>181</v>
      </c>
      <c r="BM645" s="235" t="s">
        <v>629</v>
      </c>
    </row>
    <row r="646" s="13" customFormat="1">
      <c r="A646" s="13"/>
      <c r="B646" s="242"/>
      <c r="C646" s="243"/>
      <c r="D646" s="237" t="s">
        <v>184</v>
      </c>
      <c r="E646" s="244" t="s">
        <v>1</v>
      </c>
      <c r="F646" s="245" t="s">
        <v>193</v>
      </c>
      <c r="G646" s="243"/>
      <c r="H646" s="244" t="s">
        <v>1</v>
      </c>
      <c r="I646" s="246"/>
      <c r="J646" s="246"/>
      <c r="K646" s="243"/>
      <c r="L646" s="243"/>
      <c r="M646" s="247"/>
      <c r="N646" s="248"/>
      <c r="O646" s="249"/>
      <c r="P646" s="249"/>
      <c r="Q646" s="249"/>
      <c r="R646" s="249"/>
      <c r="S646" s="249"/>
      <c r="T646" s="249"/>
      <c r="U646" s="249"/>
      <c r="V646" s="249"/>
      <c r="W646" s="249"/>
      <c r="X646" s="249"/>
      <c r="Y646" s="250"/>
      <c r="Z646" s="13"/>
      <c r="AA646" s="13"/>
      <c r="AB646" s="13"/>
      <c r="AC646" s="13"/>
      <c r="AD646" s="13"/>
      <c r="AE646" s="13"/>
      <c r="AT646" s="251" t="s">
        <v>184</v>
      </c>
      <c r="AU646" s="251" t="s">
        <v>102</v>
      </c>
      <c r="AV646" s="13" t="s">
        <v>82</v>
      </c>
      <c r="AW646" s="13" t="s">
        <v>5</v>
      </c>
      <c r="AX646" s="13" t="s">
        <v>75</v>
      </c>
      <c r="AY646" s="251" t="s">
        <v>175</v>
      </c>
    </row>
    <row r="647" s="13" customFormat="1">
      <c r="A647" s="13"/>
      <c r="B647" s="242"/>
      <c r="C647" s="243"/>
      <c r="D647" s="237" t="s">
        <v>184</v>
      </c>
      <c r="E647" s="244" t="s">
        <v>1</v>
      </c>
      <c r="F647" s="245" t="s">
        <v>630</v>
      </c>
      <c r="G647" s="243"/>
      <c r="H647" s="244" t="s">
        <v>1</v>
      </c>
      <c r="I647" s="246"/>
      <c r="J647" s="246"/>
      <c r="K647" s="243"/>
      <c r="L647" s="243"/>
      <c r="M647" s="247"/>
      <c r="N647" s="248"/>
      <c r="O647" s="249"/>
      <c r="P647" s="249"/>
      <c r="Q647" s="249"/>
      <c r="R647" s="249"/>
      <c r="S647" s="249"/>
      <c r="T647" s="249"/>
      <c r="U647" s="249"/>
      <c r="V647" s="249"/>
      <c r="W647" s="249"/>
      <c r="X647" s="249"/>
      <c r="Y647" s="250"/>
      <c r="Z647" s="13"/>
      <c r="AA647" s="13"/>
      <c r="AB647" s="13"/>
      <c r="AC647" s="13"/>
      <c r="AD647" s="13"/>
      <c r="AE647" s="13"/>
      <c r="AT647" s="251" t="s">
        <v>184</v>
      </c>
      <c r="AU647" s="251" t="s">
        <v>102</v>
      </c>
      <c r="AV647" s="13" t="s">
        <v>82</v>
      </c>
      <c r="AW647" s="13" t="s">
        <v>5</v>
      </c>
      <c r="AX647" s="13" t="s">
        <v>75</v>
      </c>
      <c r="AY647" s="251" t="s">
        <v>175</v>
      </c>
    </row>
    <row r="648" s="14" customFormat="1">
      <c r="A648" s="14"/>
      <c r="B648" s="252"/>
      <c r="C648" s="253"/>
      <c r="D648" s="237" t="s">
        <v>184</v>
      </c>
      <c r="E648" s="254" t="s">
        <v>1</v>
      </c>
      <c r="F648" s="255" t="s">
        <v>631</v>
      </c>
      <c r="G648" s="253"/>
      <c r="H648" s="256">
        <v>24.82</v>
      </c>
      <c r="I648" s="257"/>
      <c r="J648" s="257"/>
      <c r="K648" s="253"/>
      <c r="L648" s="253"/>
      <c r="M648" s="258"/>
      <c r="N648" s="259"/>
      <c r="O648" s="260"/>
      <c r="P648" s="260"/>
      <c r="Q648" s="260"/>
      <c r="R648" s="260"/>
      <c r="S648" s="260"/>
      <c r="T648" s="260"/>
      <c r="U648" s="260"/>
      <c r="V648" s="260"/>
      <c r="W648" s="260"/>
      <c r="X648" s="260"/>
      <c r="Y648" s="261"/>
      <c r="Z648" s="14"/>
      <c r="AA648" s="14"/>
      <c r="AB648" s="14"/>
      <c r="AC648" s="14"/>
      <c r="AD648" s="14"/>
      <c r="AE648" s="14"/>
      <c r="AT648" s="262" t="s">
        <v>184</v>
      </c>
      <c r="AU648" s="262" t="s">
        <v>102</v>
      </c>
      <c r="AV648" s="14" t="s">
        <v>102</v>
      </c>
      <c r="AW648" s="14" t="s">
        <v>5</v>
      </c>
      <c r="AX648" s="14" t="s">
        <v>75</v>
      </c>
      <c r="AY648" s="262" t="s">
        <v>175</v>
      </c>
    </row>
    <row r="649" s="15" customFormat="1">
      <c r="A649" s="15"/>
      <c r="B649" s="263"/>
      <c r="C649" s="264"/>
      <c r="D649" s="237" t="s">
        <v>184</v>
      </c>
      <c r="E649" s="265" t="s">
        <v>1</v>
      </c>
      <c r="F649" s="266" t="s">
        <v>189</v>
      </c>
      <c r="G649" s="264"/>
      <c r="H649" s="267">
        <v>24.82</v>
      </c>
      <c r="I649" s="268"/>
      <c r="J649" s="268"/>
      <c r="K649" s="264"/>
      <c r="L649" s="264"/>
      <c r="M649" s="269"/>
      <c r="N649" s="270"/>
      <c r="O649" s="271"/>
      <c r="P649" s="271"/>
      <c r="Q649" s="271"/>
      <c r="R649" s="271"/>
      <c r="S649" s="271"/>
      <c r="T649" s="271"/>
      <c r="U649" s="271"/>
      <c r="V649" s="271"/>
      <c r="W649" s="271"/>
      <c r="X649" s="271"/>
      <c r="Y649" s="272"/>
      <c r="Z649" s="15"/>
      <c r="AA649" s="15"/>
      <c r="AB649" s="15"/>
      <c r="AC649" s="15"/>
      <c r="AD649" s="15"/>
      <c r="AE649" s="15"/>
      <c r="AT649" s="273" t="s">
        <v>184</v>
      </c>
      <c r="AU649" s="273" t="s">
        <v>102</v>
      </c>
      <c r="AV649" s="15" t="s">
        <v>181</v>
      </c>
      <c r="AW649" s="15" t="s">
        <v>5</v>
      </c>
      <c r="AX649" s="15" t="s">
        <v>82</v>
      </c>
      <c r="AY649" s="273" t="s">
        <v>175</v>
      </c>
    </row>
    <row r="650" s="2" customFormat="1" ht="49.05" customHeight="1">
      <c r="A650" s="39"/>
      <c r="B650" s="40"/>
      <c r="C650" s="222" t="s">
        <v>632</v>
      </c>
      <c r="D650" s="222" t="s">
        <v>177</v>
      </c>
      <c r="E650" s="223" t="s">
        <v>633</v>
      </c>
      <c r="F650" s="224" t="s">
        <v>634</v>
      </c>
      <c r="G650" s="225" t="s">
        <v>228</v>
      </c>
      <c r="H650" s="226">
        <v>21.716000000000001</v>
      </c>
      <c r="I650" s="227"/>
      <c r="J650" s="227"/>
      <c r="K650" s="228">
        <f>ROUND(P650*H650,2)</f>
        <v>0</v>
      </c>
      <c r="L650" s="229"/>
      <c r="M650" s="45"/>
      <c r="N650" s="230" t="s">
        <v>1</v>
      </c>
      <c r="O650" s="231" t="s">
        <v>39</v>
      </c>
      <c r="P650" s="232">
        <f>I650+J650</f>
        <v>0</v>
      </c>
      <c r="Q650" s="232">
        <f>ROUND(I650*H650,2)</f>
        <v>0</v>
      </c>
      <c r="R650" s="232">
        <f>ROUND(J650*H650,2)</f>
        <v>0</v>
      </c>
      <c r="S650" s="92"/>
      <c r="T650" s="233">
        <f>S650*H650</f>
        <v>0</v>
      </c>
      <c r="U650" s="233">
        <v>0</v>
      </c>
      <c r="V650" s="233">
        <f>U650*H650</f>
        <v>0</v>
      </c>
      <c r="W650" s="233">
        <v>0</v>
      </c>
      <c r="X650" s="233">
        <f>W650*H650</f>
        <v>0</v>
      </c>
      <c r="Y650" s="234" t="s">
        <v>1</v>
      </c>
      <c r="Z650" s="39"/>
      <c r="AA650" s="39"/>
      <c r="AB650" s="39"/>
      <c r="AC650" s="39"/>
      <c r="AD650" s="39"/>
      <c r="AE650" s="39"/>
      <c r="AR650" s="235" t="s">
        <v>181</v>
      </c>
      <c r="AT650" s="235" t="s">
        <v>177</v>
      </c>
      <c r="AU650" s="235" t="s">
        <v>102</v>
      </c>
      <c r="AY650" s="18" t="s">
        <v>175</v>
      </c>
      <c r="BE650" s="236">
        <f>IF(O650="základní",K650,0)</f>
        <v>0</v>
      </c>
      <c r="BF650" s="236">
        <f>IF(O650="snížená",K650,0)</f>
        <v>0</v>
      </c>
      <c r="BG650" s="236">
        <f>IF(O650="zákl. přenesená",K650,0)</f>
        <v>0</v>
      </c>
      <c r="BH650" s="236">
        <f>IF(O650="sníž. přenesená",K650,0)</f>
        <v>0</v>
      </c>
      <c r="BI650" s="236">
        <f>IF(O650="nulová",K650,0)</f>
        <v>0</v>
      </c>
      <c r="BJ650" s="18" t="s">
        <v>102</v>
      </c>
      <c r="BK650" s="236">
        <f>ROUND(P650*H650,2)</f>
        <v>0</v>
      </c>
      <c r="BL650" s="18" t="s">
        <v>181</v>
      </c>
      <c r="BM650" s="235" t="s">
        <v>635</v>
      </c>
    </row>
    <row r="651" s="2" customFormat="1">
      <c r="A651" s="39"/>
      <c r="B651" s="40"/>
      <c r="C651" s="41"/>
      <c r="D651" s="237" t="s">
        <v>182</v>
      </c>
      <c r="E651" s="41"/>
      <c r="F651" s="238" t="s">
        <v>636</v>
      </c>
      <c r="G651" s="41"/>
      <c r="H651" s="41"/>
      <c r="I651" s="239"/>
      <c r="J651" s="239"/>
      <c r="K651" s="41"/>
      <c r="L651" s="41"/>
      <c r="M651" s="45"/>
      <c r="N651" s="240"/>
      <c r="O651" s="241"/>
      <c r="P651" s="92"/>
      <c r="Q651" s="92"/>
      <c r="R651" s="92"/>
      <c r="S651" s="92"/>
      <c r="T651" s="92"/>
      <c r="U651" s="92"/>
      <c r="V651" s="92"/>
      <c r="W651" s="92"/>
      <c r="X651" s="92"/>
      <c r="Y651" s="93"/>
      <c r="Z651" s="39"/>
      <c r="AA651" s="39"/>
      <c r="AB651" s="39"/>
      <c r="AC651" s="39"/>
      <c r="AD651" s="39"/>
      <c r="AE651" s="39"/>
      <c r="AT651" s="18" t="s">
        <v>182</v>
      </c>
      <c r="AU651" s="18" t="s">
        <v>102</v>
      </c>
    </row>
    <row r="652" s="13" customFormat="1">
      <c r="A652" s="13"/>
      <c r="B652" s="242"/>
      <c r="C652" s="243"/>
      <c r="D652" s="237" t="s">
        <v>184</v>
      </c>
      <c r="E652" s="244" t="s">
        <v>1</v>
      </c>
      <c r="F652" s="245" t="s">
        <v>193</v>
      </c>
      <c r="G652" s="243"/>
      <c r="H652" s="244" t="s">
        <v>1</v>
      </c>
      <c r="I652" s="246"/>
      <c r="J652" s="246"/>
      <c r="K652" s="243"/>
      <c r="L652" s="243"/>
      <c r="M652" s="247"/>
      <c r="N652" s="248"/>
      <c r="O652" s="249"/>
      <c r="P652" s="249"/>
      <c r="Q652" s="249"/>
      <c r="R652" s="249"/>
      <c r="S652" s="249"/>
      <c r="T652" s="249"/>
      <c r="U652" s="249"/>
      <c r="V652" s="249"/>
      <c r="W652" s="249"/>
      <c r="X652" s="249"/>
      <c r="Y652" s="250"/>
      <c r="Z652" s="13"/>
      <c r="AA652" s="13"/>
      <c r="AB652" s="13"/>
      <c r="AC652" s="13"/>
      <c r="AD652" s="13"/>
      <c r="AE652" s="13"/>
      <c r="AT652" s="251" t="s">
        <v>184</v>
      </c>
      <c r="AU652" s="251" t="s">
        <v>102</v>
      </c>
      <c r="AV652" s="13" t="s">
        <v>82</v>
      </c>
      <c r="AW652" s="13" t="s">
        <v>5</v>
      </c>
      <c r="AX652" s="13" t="s">
        <v>75</v>
      </c>
      <c r="AY652" s="251" t="s">
        <v>175</v>
      </c>
    </row>
    <row r="653" s="14" customFormat="1">
      <c r="A653" s="14"/>
      <c r="B653" s="252"/>
      <c r="C653" s="253"/>
      <c r="D653" s="237" t="s">
        <v>184</v>
      </c>
      <c r="E653" s="254" t="s">
        <v>1</v>
      </c>
      <c r="F653" s="255" t="s">
        <v>637</v>
      </c>
      <c r="G653" s="253"/>
      <c r="H653" s="256">
        <v>12.41</v>
      </c>
      <c r="I653" s="257"/>
      <c r="J653" s="257"/>
      <c r="K653" s="253"/>
      <c r="L653" s="253"/>
      <c r="M653" s="258"/>
      <c r="N653" s="259"/>
      <c r="O653" s="260"/>
      <c r="P653" s="260"/>
      <c r="Q653" s="260"/>
      <c r="R653" s="260"/>
      <c r="S653" s="260"/>
      <c r="T653" s="260"/>
      <c r="U653" s="260"/>
      <c r="V653" s="260"/>
      <c r="W653" s="260"/>
      <c r="X653" s="260"/>
      <c r="Y653" s="261"/>
      <c r="Z653" s="14"/>
      <c r="AA653" s="14"/>
      <c r="AB653" s="14"/>
      <c r="AC653" s="14"/>
      <c r="AD653" s="14"/>
      <c r="AE653" s="14"/>
      <c r="AT653" s="262" t="s">
        <v>184</v>
      </c>
      <c r="AU653" s="262" t="s">
        <v>102</v>
      </c>
      <c r="AV653" s="14" t="s">
        <v>102</v>
      </c>
      <c r="AW653" s="14" t="s">
        <v>5</v>
      </c>
      <c r="AX653" s="14" t="s">
        <v>75</v>
      </c>
      <c r="AY653" s="262" t="s">
        <v>175</v>
      </c>
    </row>
    <row r="654" s="14" customFormat="1">
      <c r="A654" s="14"/>
      <c r="B654" s="252"/>
      <c r="C654" s="253"/>
      <c r="D654" s="237" t="s">
        <v>184</v>
      </c>
      <c r="E654" s="254" t="s">
        <v>1</v>
      </c>
      <c r="F654" s="255" t="s">
        <v>638</v>
      </c>
      <c r="G654" s="253"/>
      <c r="H654" s="256">
        <v>9.3059999999999992</v>
      </c>
      <c r="I654" s="257"/>
      <c r="J654" s="257"/>
      <c r="K654" s="253"/>
      <c r="L654" s="253"/>
      <c r="M654" s="258"/>
      <c r="N654" s="259"/>
      <c r="O654" s="260"/>
      <c r="P654" s="260"/>
      <c r="Q654" s="260"/>
      <c r="R654" s="260"/>
      <c r="S654" s="260"/>
      <c r="T654" s="260"/>
      <c r="U654" s="260"/>
      <c r="V654" s="260"/>
      <c r="W654" s="260"/>
      <c r="X654" s="260"/>
      <c r="Y654" s="261"/>
      <c r="Z654" s="14"/>
      <c r="AA654" s="14"/>
      <c r="AB654" s="14"/>
      <c r="AC654" s="14"/>
      <c r="AD654" s="14"/>
      <c r="AE654" s="14"/>
      <c r="AT654" s="262" t="s">
        <v>184</v>
      </c>
      <c r="AU654" s="262" t="s">
        <v>102</v>
      </c>
      <c r="AV654" s="14" t="s">
        <v>102</v>
      </c>
      <c r="AW654" s="14" t="s">
        <v>5</v>
      </c>
      <c r="AX654" s="14" t="s">
        <v>75</v>
      </c>
      <c r="AY654" s="262" t="s">
        <v>175</v>
      </c>
    </row>
    <row r="655" s="15" customFormat="1">
      <c r="A655" s="15"/>
      <c r="B655" s="263"/>
      <c r="C655" s="264"/>
      <c r="D655" s="237" t="s">
        <v>184</v>
      </c>
      <c r="E655" s="265" t="s">
        <v>1</v>
      </c>
      <c r="F655" s="266" t="s">
        <v>189</v>
      </c>
      <c r="G655" s="264"/>
      <c r="H655" s="267">
        <v>21.716000000000001</v>
      </c>
      <c r="I655" s="268"/>
      <c r="J655" s="268"/>
      <c r="K655" s="264"/>
      <c r="L655" s="264"/>
      <c r="M655" s="269"/>
      <c r="N655" s="270"/>
      <c r="O655" s="271"/>
      <c r="P655" s="271"/>
      <c r="Q655" s="271"/>
      <c r="R655" s="271"/>
      <c r="S655" s="271"/>
      <c r="T655" s="271"/>
      <c r="U655" s="271"/>
      <c r="V655" s="271"/>
      <c r="W655" s="271"/>
      <c r="X655" s="271"/>
      <c r="Y655" s="272"/>
      <c r="Z655" s="15"/>
      <c r="AA655" s="15"/>
      <c r="AB655" s="15"/>
      <c r="AC655" s="15"/>
      <c r="AD655" s="15"/>
      <c r="AE655" s="15"/>
      <c r="AT655" s="273" t="s">
        <v>184</v>
      </c>
      <c r="AU655" s="273" t="s">
        <v>102</v>
      </c>
      <c r="AV655" s="15" t="s">
        <v>181</v>
      </c>
      <c r="AW655" s="15" t="s">
        <v>5</v>
      </c>
      <c r="AX655" s="15" t="s">
        <v>82</v>
      </c>
      <c r="AY655" s="273" t="s">
        <v>175</v>
      </c>
    </row>
    <row r="656" s="2" customFormat="1" ht="24.15" customHeight="1">
      <c r="A656" s="39"/>
      <c r="B656" s="40"/>
      <c r="C656" s="274" t="s">
        <v>409</v>
      </c>
      <c r="D656" s="274" t="s">
        <v>315</v>
      </c>
      <c r="E656" s="275" t="s">
        <v>639</v>
      </c>
      <c r="F656" s="276" t="s">
        <v>640</v>
      </c>
      <c r="G656" s="277" t="s">
        <v>228</v>
      </c>
      <c r="H656" s="278">
        <v>22.149999999999999</v>
      </c>
      <c r="I656" s="279"/>
      <c r="J656" s="280"/>
      <c r="K656" s="281">
        <f>ROUND(P656*H656,2)</f>
        <v>0</v>
      </c>
      <c r="L656" s="280"/>
      <c r="M656" s="282"/>
      <c r="N656" s="283" t="s">
        <v>1</v>
      </c>
      <c r="O656" s="231" t="s">
        <v>39</v>
      </c>
      <c r="P656" s="232">
        <f>I656+J656</f>
        <v>0</v>
      </c>
      <c r="Q656" s="232">
        <f>ROUND(I656*H656,2)</f>
        <v>0</v>
      </c>
      <c r="R656" s="232">
        <f>ROUND(J656*H656,2)</f>
        <v>0</v>
      </c>
      <c r="S656" s="92"/>
      <c r="T656" s="233">
        <f>S656*H656</f>
        <v>0</v>
      </c>
      <c r="U656" s="233">
        <v>0</v>
      </c>
      <c r="V656" s="233">
        <f>U656*H656</f>
        <v>0</v>
      </c>
      <c r="W656" s="233">
        <v>0</v>
      </c>
      <c r="X656" s="233">
        <f>W656*H656</f>
        <v>0</v>
      </c>
      <c r="Y656" s="234" t="s">
        <v>1</v>
      </c>
      <c r="Z656" s="39"/>
      <c r="AA656" s="39"/>
      <c r="AB656" s="39"/>
      <c r="AC656" s="39"/>
      <c r="AD656" s="39"/>
      <c r="AE656" s="39"/>
      <c r="AR656" s="235" t="s">
        <v>204</v>
      </c>
      <c r="AT656" s="235" t="s">
        <v>315</v>
      </c>
      <c r="AU656" s="235" t="s">
        <v>102</v>
      </c>
      <c r="AY656" s="18" t="s">
        <v>175</v>
      </c>
      <c r="BE656" s="236">
        <f>IF(O656="základní",K656,0)</f>
        <v>0</v>
      </c>
      <c r="BF656" s="236">
        <f>IF(O656="snížená",K656,0)</f>
        <v>0</v>
      </c>
      <c r="BG656" s="236">
        <f>IF(O656="zákl. přenesená",K656,0)</f>
        <v>0</v>
      </c>
      <c r="BH656" s="236">
        <f>IF(O656="sníž. přenesená",K656,0)</f>
        <v>0</v>
      </c>
      <c r="BI656" s="236">
        <f>IF(O656="nulová",K656,0)</f>
        <v>0</v>
      </c>
      <c r="BJ656" s="18" t="s">
        <v>102</v>
      </c>
      <c r="BK656" s="236">
        <f>ROUND(P656*H656,2)</f>
        <v>0</v>
      </c>
      <c r="BL656" s="18" t="s">
        <v>181</v>
      </c>
      <c r="BM656" s="235" t="s">
        <v>641</v>
      </c>
    </row>
    <row r="657" s="14" customFormat="1">
      <c r="A657" s="14"/>
      <c r="B657" s="252"/>
      <c r="C657" s="253"/>
      <c r="D657" s="237" t="s">
        <v>184</v>
      </c>
      <c r="E657" s="254" t="s">
        <v>1</v>
      </c>
      <c r="F657" s="255" t="s">
        <v>642</v>
      </c>
      <c r="G657" s="253"/>
      <c r="H657" s="256">
        <v>22.149999999999999</v>
      </c>
      <c r="I657" s="257"/>
      <c r="J657" s="257"/>
      <c r="K657" s="253"/>
      <c r="L657" s="253"/>
      <c r="M657" s="258"/>
      <c r="N657" s="259"/>
      <c r="O657" s="260"/>
      <c r="P657" s="260"/>
      <c r="Q657" s="260"/>
      <c r="R657" s="260"/>
      <c r="S657" s="260"/>
      <c r="T657" s="260"/>
      <c r="U657" s="260"/>
      <c r="V657" s="260"/>
      <c r="W657" s="260"/>
      <c r="X657" s="260"/>
      <c r="Y657" s="261"/>
      <c r="Z657" s="14"/>
      <c r="AA657" s="14"/>
      <c r="AB657" s="14"/>
      <c r="AC657" s="14"/>
      <c r="AD657" s="14"/>
      <c r="AE657" s="14"/>
      <c r="AT657" s="262" t="s">
        <v>184</v>
      </c>
      <c r="AU657" s="262" t="s">
        <v>102</v>
      </c>
      <c r="AV657" s="14" t="s">
        <v>102</v>
      </c>
      <c r="AW657" s="14" t="s">
        <v>5</v>
      </c>
      <c r="AX657" s="14" t="s">
        <v>75</v>
      </c>
      <c r="AY657" s="262" t="s">
        <v>175</v>
      </c>
    </row>
    <row r="658" s="15" customFormat="1">
      <c r="A658" s="15"/>
      <c r="B658" s="263"/>
      <c r="C658" s="264"/>
      <c r="D658" s="237" t="s">
        <v>184</v>
      </c>
      <c r="E658" s="265" t="s">
        <v>1</v>
      </c>
      <c r="F658" s="266" t="s">
        <v>189</v>
      </c>
      <c r="G658" s="264"/>
      <c r="H658" s="267">
        <v>22.149999999999999</v>
      </c>
      <c r="I658" s="268"/>
      <c r="J658" s="268"/>
      <c r="K658" s="264"/>
      <c r="L658" s="264"/>
      <c r="M658" s="269"/>
      <c r="N658" s="270"/>
      <c r="O658" s="271"/>
      <c r="P658" s="271"/>
      <c r="Q658" s="271"/>
      <c r="R658" s="271"/>
      <c r="S658" s="271"/>
      <c r="T658" s="271"/>
      <c r="U658" s="271"/>
      <c r="V658" s="271"/>
      <c r="W658" s="271"/>
      <c r="X658" s="271"/>
      <c r="Y658" s="272"/>
      <c r="Z658" s="15"/>
      <c r="AA658" s="15"/>
      <c r="AB658" s="15"/>
      <c r="AC658" s="15"/>
      <c r="AD658" s="15"/>
      <c r="AE658" s="15"/>
      <c r="AT658" s="273" t="s">
        <v>184</v>
      </c>
      <c r="AU658" s="273" t="s">
        <v>102</v>
      </c>
      <c r="AV658" s="15" t="s">
        <v>181</v>
      </c>
      <c r="AW658" s="15" t="s">
        <v>5</v>
      </c>
      <c r="AX658" s="15" t="s">
        <v>82</v>
      </c>
      <c r="AY658" s="273" t="s">
        <v>175</v>
      </c>
    </row>
    <row r="659" s="2" customFormat="1" ht="62.7" customHeight="1">
      <c r="A659" s="39"/>
      <c r="B659" s="40"/>
      <c r="C659" s="222" t="s">
        <v>643</v>
      </c>
      <c r="D659" s="222" t="s">
        <v>177</v>
      </c>
      <c r="E659" s="223" t="s">
        <v>644</v>
      </c>
      <c r="F659" s="224" t="s">
        <v>645</v>
      </c>
      <c r="G659" s="225" t="s">
        <v>228</v>
      </c>
      <c r="H659" s="226">
        <v>31.024000000000001</v>
      </c>
      <c r="I659" s="227"/>
      <c r="J659" s="227"/>
      <c r="K659" s="228">
        <f>ROUND(P659*H659,2)</f>
        <v>0</v>
      </c>
      <c r="L659" s="229"/>
      <c r="M659" s="45"/>
      <c r="N659" s="230" t="s">
        <v>1</v>
      </c>
      <c r="O659" s="231" t="s">
        <v>39</v>
      </c>
      <c r="P659" s="232">
        <f>I659+J659</f>
        <v>0</v>
      </c>
      <c r="Q659" s="232">
        <f>ROUND(I659*H659,2)</f>
        <v>0</v>
      </c>
      <c r="R659" s="232">
        <f>ROUND(J659*H659,2)</f>
        <v>0</v>
      </c>
      <c r="S659" s="92"/>
      <c r="T659" s="233">
        <f>S659*H659</f>
        <v>0</v>
      </c>
      <c r="U659" s="233">
        <v>0</v>
      </c>
      <c r="V659" s="233">
        <f>U659*H659</f>
        <v>0</v>
      </c>
      <c r="W659" s="233">
        <v>0</v>
      </c>
      <c r="X659" s="233">
        <f>W659*H659</f>
        <v>0</v>
      </c>
      <c r="Y659" s="234" t="s">
        <v>1</v>
      </c>
      <c r="Z659" s="39"/>
      <c r="AA659" s="39"/>
      <c r="AB659" s="39"/>
      <c r="AC659" s="39"/>
      <c r="AD659" s="39"/>
      <c r="AE659" s="39"/>
      <c r="AR659" s="235" t="s">
        <v>181</v>
      </c>
      <c r="AT659" s="235" t="s">
        <v>177</v>
      </c>
      <c r="AU659" s="235" t="s">
        <v>102</v>
      </c>
      <c r="AY659" s="18" t="s">
        <v>175</v>
      </c>
      <c r="BE659" s="236">
        <f>IF(O659="základní",K659,0)</f>
        <v>0</v>
      </c>
      <c r="BF659" s="236">
        <f>IF(O659="snížená",K659,0)</f>
        <v>0</v>
      </c>
      <c r="BG659" s="236">
        <f>IF(O659="zákl. přenesená",K659,0)</f>
        <v>0</v>
      </c>
      <c r="BH659" s="236">
        <f>IF(O659="sníž. přenesená",K659,0)</f>
        <v>0</v>
      </c>
      <c r="BI659" s="236">
        <f>IF(O659="nulová",K659,0)</f>
        <v>0</v>
      </c>
      <c r="BJ659" s="18" t="s">
        <v>102</v>
      </c>
      <c r="BK659" s="236">
        <f>ROUND(P659*H659,2)</f>
        <v>0</v>
      </c>
      <c r="BL659" s="18" t="s">
        <v>181</v>
      </c>
      <c r="BM659" s="235" t="s">
        <v>646</v>
      </c>
    </row>
    <row r="660" s="13" customFormat="1">
      <c r="A660" s="13"/>
      <c r="B660" s="242"/>
      <c r="C660" s="243"/>
      <c r="D660" s="237" t="s">
        <v>184</v>
      </c>
      <c r="E660" s="244" t="s">
        <v>1</v>
      </c>
      <c r="F660" s="245" t="s">
        <v>193</v>
      </c>
      <c r="G660" s="243"/>
      <c r="H660" s="244" t="s">
        <v>1</v>
      </c>
      <c r="I660" s="246"/>
      <c r="J660" s="246"/>
      <c r="K660" s="243"/>
      <c r="L660" s="243"/>
      <c r="M660" s="247"/>
      <c r="N660" s="248"/>
      <c r="O660" s="249"/>
      <c r="P660" s="249"/>
      <c r="Q660" s="249"/>
      <c r="R660" s="249"/>
      <c r="S660" s="249"/>
      <c r="T660" s="249"/>
      <c r="U660" s="249"/>
      <c r="V660" s="249"/>
      <c r="W660" s="249"/>
      <c r="X660" s="249"/>
      <c r="Y660" s="250"/>
      <c r="Z660" s="13"/>
      <c r="AA660" s="13"/>
      <c r="AB660" s="13"/>
      <c r="AC660" s="13"/>
      <c r="AD660" s="13"/>
      <c r="AE660" s="13"/>
      <c r="AT660" s="251" t="s">
        <v>184</v>
      </c>
      <c r="AU660" s="251" t="s">
        <v>102</v>
      </c>
      <c r="AV660" s="13" t="s">
        <v>82</v>
      </c>
      <c r="AW660" s="13" t="s">
        <v>5</v>
      </c>
      <c r="AX660" s="13" t="s">
        <v>75</v>
      </c>
      <c r="AY660" s="251" t="s">
        <v>175</v>
      </c>
    </row>
    <row r="661" s="13" customFormat="1">
      <c r="A661" s="13"/>
      <c r="B661" s="242"/>
      <c r="C661" s="243"/>
      <c r="D661" s="237" t="s">
        <v>184</v>
      </c>
      <c r="E661" s="244" t="s">
        <v>1</v>
      </c>
      <c r="F661" s="245" t="s">
        <v>630</v>
      </c>
      <c r="G661" s="243"/>
      <c r="H661" s="244" t="s">
        <v>1</v>
      </c>
      <c r="I661" s="246"/>
      <c r="J661" s="246"/>
      <c r="K661" s="243"/>
      <c r="L661" s="243"/>
      <c r="M661" s="247"/>
      <c r="N661" s="248"/>
      <c r="O661" s="249"/>
      <c r="P661" s="249"/>
      <c r="Q661" s="249"/>
      <c r="R661" s="249"/>
      <c r="S661" s="249"/>
      <c r="T661" s="249"/>
      <c r="U661" s="249"/>
      <c r="V661" s="249"/>
      <c r="W661" s="249"/>
      <c r="X661" s="249"/>
      <c r="Y661" s="250"/>
      <c r="Z661" s="13"/>
      <c r="AA661" s="13"/>
      <c r="AB661" s="13"/>
      <c r="AC661" s="13"/>
      <c r="AD661" s="13"/>
      <c r="AE661" s="13"/>
      <c r="AT661" s="251" t="s">
        <v>184</v>
      </c>
      <c r="AU661" s="251" t="s">
        <v>102</v>
      </c>
      <c r="AV661" s="13" t="s">
        <v>82</v>
      </c>
      <c r="AW661" s="13" t="s">
        <v>5</v>
      </c>
      <c r="AX661" s="13" t="s">
        <v>75</v>
      </c>
      <c r="AY661" s="251" t="s">
        <v>175</v>
      </c>
    </row>
    <row r="662" s="14" customFormat="1">
      <c r="A662" s="14"/>
      <c r="B662" s="252"/>
      <c r="C662" s="253"/>
      <c r="D662" s="237" t="s">
        <v>184</v>
      </c>
      <c r="E662" s="254" t="s">
        <v>1</v>
      </c>
      <c r="F662" s="255" t="s">
        <v>631</v>
      </c>
      <c r="G662" s="253"/>
      <c r="H662" s="256">
        <v>24.82</v>
      </c>
      <c r="I662" s="257"/>
      <c r="J662" s="257"/>
      <c r="K662" s="253"/>
      <c r="L662" s="253"/>
      <c r="M662" s="258"/>
      <c r="N662" s="259"/>
      <c r="O662" s="260"/>
      <c r="P662" s="260"/>
      <c r="Q662" s="260"/>
      <c r="R662" s="260"/>
      <c r="S662" s="260"/>
      <c r="T662" s="260"/>
      <c r="U662" s="260"/>
      <c r="V662" s="260"/>
      <c r="W662" s="260"/>
      <c r="X662" s="260"/>
      <c r="Y662" s="261"/>
      <c r="Z662" s="14"/>
      <c r="AA662" s="14"/>
      <c r="AB662" s="14"/>
      <c r="AC662" s="14"/>
      <c r="AD662" s="14"/>
      <c r="AE662" s="14"/>
      <c r="AT662" s="262" t="s">
        <v>184</v>
      </c>
      <c r="AU662" s="262" t="s">
        <v>102</v>
      </c>
      <c r="AV662" s="14" t="s">
        <v>102</v>
      </c>
      <c r="AW662" s="14" t="s">
        <v>5</v>
      </c>
      <c r="AX662" s="14" t="s">
        <v>75</v>
      </c>
      <c r="AY662" s="262" t="s">
        <v>175</v>
      </c>
    </row>
    <row r="663" s="14" customFormat="1">
      <c r="A663" s="14"/>
      <c r="B663" s="252"/>
      <c r="C663" s="253"/>
      <c r="D663" s="237" t="s">
        <v>184</v>
      </c>
      <c r="E663" s="254" t="s">
        <v>1</v>
      </c>
      <c r="F663" s="255" t="s">
        <v>647</v>
      </c>
      <c r="G663" s="253"/>
      <c r="H663" s="256">
        <v>6.2039999999999997</v>
      </c>
      <c r="I663" s="257"/>
      <c r="J663" s="257"/>
      <c r="K663" s="253"/>
      <c r="L663" s="253"/>
      <c r="M663" s="258"/>
      <c r="N663" s="259"/>
      <c r="O663" s="260"/>
      <c r="P663" s="260"/>
      <c r="Q663" s="260"/>
      <c r="R663" s="260"/>
      <c r="S663" s="260"/>
      <c r="T663" s="260"/>
      <c r="U663" s="260"/>
      <c r="V663" s="260"/>
      <c r="W663" s="260"/>
      <c r="X663" s="260"/>
      <c r="Y663" s="261"/>
      <c r="Z663" s="14"/>
      <c r="AA663" s="14"/>
      <c r="AB663" s="14"/>
      <c r="AC663" s="14"/>
      <c r="AD663" s="14"/>
      <c r="AE663" s="14"/>
      <c r="AT663" s="262" t="s">
        <v>184</v>
      </c>
      <c r="AU663" s="262" t="s">
        <v>102</v>
      </c>
      <c r="AV663" s="14" t="s">
        <v>102</v>
      </c>
      <c r="AW663" s="14" t="s">
        <v>5</v>
      </c>
      <c r="AX663" s="14" t="s">
        <v>75</v>
      </c>
      <c r="AY663" s="262" t="s">
        <v>175</v>
      </c>
    </row>
    <row r="664" s="15" customFormat="1">
      <c r="A664" s="15"/>
      <c r="B664" s="263"/>
      <c r="C664" s="264"/>
      <c r="D664" s="237" t="s">
        <v>184</v>
      </c>
      <c r="E664" s="265" t="s">
        <v>1</v>
      </c>
      <c r="F664" s="266" t="s">
        <v>189</v>
      </c>
      <c r="G664" s="264"/>
      <c r="H664" s="267">
        <v>31.024000000000001</v>
      </c>
      <c r="I664" s="268"/>
      <c r="J664" s="268"/>
      <c r="K664" s="264"/>
      <c r="L664" s="264"/>
      <c r="M664" s="269"/>
      <c r="N664" s="270"/>
      <c r="O664" s="271"/>
      <c r="P664" s="271"/>
      <c r="Q664" s="271"/>
      <c r="R664" s="271"/>
      <c r="S664" s="271"/>
      <c r="T664" s="271"/>
      <c r="U664" s="271"/>
      <c r="V664" s="271"/>
      <c r="W664" s="271"/>
      <c r="X664" s="271"/>
      <c r="Y664" s="272"/>
      <c r="Z664" s="15"/>
      <c r="AA664" s="15"/>
      <c r="AB664" s="15"/>
      <c r="AC664" s="15"/>
      <c r="AD664" s="15"/>
      <c r="AE664" s="15"/>
      <c r="AT664" s="273" t="s">
        <v>184</v>
      </c>
      <c r="AU664" s="273" t="s">
        <v>102</v>
      </c>
      <c r="AV664" s="15" t="s">
        <v>181</v>
      </c>
      <c r="AW664" s="15" t="s">
        <v>5</v>
      </c>
      <c r="AX664" s="15" t="s">
        <v>82</v>
      </c>
      <c r="AY664" s="273" t="s">
        <v>175</v>
      </c>
    </row>
    <row r="665" s="2" customFormat="1" ht="37.8" customHeight="1">
      <c r="A665" s="39"/>
      <c r="B665" s="40"/>
      <c r="C665" s="222" t="s">
        <v>413</v>
      </c>
      <c r="D665" s="222" t="s">
        <v>177</v>
      </c>
      <c r="E665" s="223" t="s">
        <v>648</v>
      </c>
      <c r="F665" s="224" t="s">
        <v>649</v>
      </c>
      <c r="G665" s="225" t="s">
        <v>228</v>
      </c>
      <c r="H665" s="226">
        <v>1362.2360000000001</v>
      </c>
      <c r="I665" s="227"/>
      <c r="J665" s="227"/>
      <c r="K665" s="228">
        <f>ROUND(P665*H665,2)</f>
        <v>0</v>
      </c>
      <c r="L665" s="229"/>
      <c r="M665" s="45"/>
      <c r="N665" s="230" t="s">
        <v>1</v>
      </c>
      <c r="O665" s="231" t="s">
        <v>39</v>
      </c>
      <c r="P665" s="232">
        <f>I665+J665</f>
        <v>0</v>
      </c>
      <c r="Q665" s="232">
        <f>ROUND(I665*H665,2)</f>
        <v>0</v>
      </c>
      <c r="R665" s="232">
        <f>ROUND(J665*H665,2)</f>
        <v>0</v>
      </c>
      <c r="S665" s="92"/>
      <c r="T665" s="233">
        <f>S665*H665</f>
        <v>0</v>
      </c>
      <c r="U665" s="233">
        <v>0</v>
      </c>
      <c r="V665" s="233">
        <f>U665*H665</f>
        <v>0</v>
      </c>
      <c r="W665" s="233">
        <v>0</v>
      </c>
      <c r="X665" s="233">
        <f>W665*H665</f>
        <v>0</v>
      </c>
      <c r="Y665" s="234" t="s">
        <v>1</v>
      </c>
      <c r="Z665" s="39"/>
      <c r="AA665" s="39"/>
      <c r="AB665" s="39"/>
      <c r="AC665" s="39"/>
      <c r="AD665" s="39"/>
      <c r="AE665" s="39"/>
      <c r="AR665" s="235" t="s">
        <v>181</v>
      </c>
      <c r="AT665" s="235" t="s">
        <v>177</v>
      </c>
      <c r="AU665" s="235" t="s">
        <v>102</v>
      </c>
      <c r="AY665" s="18" t="s">
        <v>175</v>
      </c>
      <c r="BE665" s="236">
        <f>IF(O665="základní",K665,0)</f>
        <v>0</v>
      </c>
      <c r="BF665" s="236">
        <f>IF(O665="snížená",K665,0)</f>
        <v>0</v>
      </c>
      <c r="BG665" s="236">
        <f>IF(O665="zákl. přenesená",K665,0)</f>
        <v>0</v>
      </c>
      <c r="BH665" s="236">
        <f>IF(O665="sníž. přenesená",K665,0)</f>
        <v>0</v>
      </c>
      <c r="BI665" s="236">
        <f>IF(O665="nulová",K665,0)</f>
        <v>0</v>
      </c>
      <c r="BJ665" s="18" t="s">
        <v>102</v>
      </c>
      <c r="BK665" s="236">
        <f>ROUND(P665*H665,2)</f>
        <v>0</v>
      </c>
      <c r="BL665" s="18" t="s">
        <v>181</v>
      </c>
      <c r="BM665" s="235" t="s">
        <v>650</v>
      </c>
    </row>
    <row r="666" s="13" customFormat="1">
      <c r="A666" s="13"/>
      <c r="B666" s="242"/>
      <c r="C666" s="243"/>
      <c r="D666" s="237" t="s">
        <v>184</v>
      </c>
      <c r="E666" s="244" t="s">
        <v>1</v>
      </c>
      <c r="F666" s="245" t="s">
        <v>193</v>
      </c>
      <c r="G666" s="243"/>
      <c r="H666" s="244" t="s">
        <v>1</v>
      </c>
      <c r="I666" s="246"/>
      <c r="J666" s="246"/>
      <c r="K666" s="243"/>
      <c r="L666" s="243"/>
      <c r="M666" s="247"/>
      <c r="N666" s="248"/>
      <c r="O666" s="249"/>
      <c r="P666" s="249"/>
      <c r="Q666" s="249"/>
      <c r="R666" s="249"/>
      <c r="S666" s="249"/>
      <c r="T666" s="249"/>
      <c r="U666" s="249"/>
      <c r="V666" s="249"/>
      <c r="W666" s="249"/>
      <c r="X666" s="249"/>
      <c r="Y666" s="250"/>
      <c r="Z666" s="13"/>
      <c r="AA666" s="13"/>
      <c r="AB666" s="13"/>
      <c r="AC666" s="13"/>
      <c r="AD666" s="13"/>
      <c r="AE666" s="13"/>
      <c r="AT666" s="251" t="s">
        <v>184</v>
      </c>
      <c r="AU666" s="251" t="s">
        <v>102</v>
      </c>
      <c r="AV666" s="13" t="s">
        <v>82</v>
      </c>
      <c r="AW666" s="13" t="s">
        <v>5</v>
      </c>
      <c r="AX666" s="13" t="s">
        <v>75</v>
      </c>
      <c r="AY666" s="251" t="s">
        <v>175</v>
      </c>
    </row>
    <row r="667" s="14" customFormat="1">
      <c r="A667" s="14"/>
      <c r="B667" s="252"/>
      <c r="C667" s="253"/>
      <c r="D667" s="237" t="s">
        <v>184</v>
      </c>
      <c r="E667" s="254" t="s">
        <v>1</v>
      </c>
      <c r="F667" s="255" t="s">
        <v>651</v>
      </c>
      <c r="G667" s="253"/>
      <c r="H667" s="256">
        <v>679.88</v>
      </c>
      <c r="I667" s="257"/>
      <c r="J667" s="257"/>
      <c r="K667" s="253"/>
      <c r="L667" s="253"/>
      <c r="M667" s="258"/>
      <c r="N667" s="259"/>
      <c r="O667" s="260"/>
      <c r="P667" s="260"/>
      <c r="Q667" s="260"/>
      <c r="R667" s="260"/>
      <c r="S667" s="260"/>
      <c r="T667" s="260"/>
      <c r="U667" s="260"/>
      <c r="V667" s="260"/>
      <c r="W667" s="260"/>
      <c r="X667" s="260"/>
      <c r="Y667" s="261"/>
      <c r="Z667" s="14"/>
      <c r="AA667" s="14"/>
      <c r="AB667" s="14"/>
      <c r="AC667" s="14"/>
      <c r="AD667" s="14"/>
      <c r="AE667" s="14"/>
      <c r="AT667" s="262" t="s">
        <v>184</v>
      </c>
      <c r="AU667" s="262" t="s">
        <v>102</v>
      </c>
      <c r="AV667" s="14" t="s">
        <v>102</v>
      </c>
      <c r="AW667" s="14" t="s">
        <v>5</v>
      </c>
      <c r="AX667" s="14" t="s">
        <v>75</v>
      </c>
      <c r="AY667" s="262" t="s">
        <v>175</v>
      </c>
    </row>
    <row r="668" s="14" customFormat="1">
      <c r="A668" s="14"/>
      <c r="B668" s="252"/>
      <c r="C668" s="253"/>
      <c r="D668" s="237" t="s">
        <v>184</v>
      </c>
      <c r="E668" s="254" t="s">
        <v>1</v>
      </c>
      <c r="F668" s="255" t="s">
        <v>652</v>
      </c>
      <c r="G668" s="253"/>
      <c r="H668" s="256">
        <v>23.062999999999999</v>
      </c>
      <c r="I668" s="257"/>
      <c r="J668" s="257"/>
      <c r="K668" s="253"/>
      <c r="L668" s="253"/>
      <c r="M668" s="258"/>
      <c r="N668" s="259"/>
      <c r="O668" s="260"/>
      <c r="P668" s="260"/>
      <c r="Q668" s="260"/>
      <c r="R668" s="260"/>
      <c r="S668" s="260"/>
      <c r="T668" s="260"/>
      <c r="U668" s="260"/>
      <c r="V668" s="260"/>
      <c r="W668" s="260"/>
      <c r="X668" s="260"/>
      <c r="Y668" s="261"/>
      <c r="Z668" s="14"/>
      <c r="AA668" s="14"/>
      <c r="AB668" s="14"/>
      <c r="AC668" s="14"/>
      <c r="AD668" s="14"/>
      <c r="AE668" s="14"/>
      <c r="AT668" s="262" t="s">
        <v>184</v>
      </c>
      <c r="AU668" s="262" t="s">
        <v>102</v>
      </c>
      <c r="AV668" s="14" t="s">
        <v>102</v>
      </c>
      <c r="AW668" s="14" t="s">
        <v>5</v>
      </c>
      <c r="AX668" s="14" t="s">
        <v>75</v>
      </c>
      <c r="AY668" s="262" t="s">
        <v>175</v>
      </c>
    </row>
    <row r="669" s="14" customFormat="1">
      <c r="A669" s="14"/>
      <c r="B669" s="252"/>
      <c r="C669" s="253"/>
      <c r="D669" s="237" t="s">
        <v>184</v>
      </c>
      <c r="E669" s="254" t="s">
        <v>1</v>
      </c>
      <c r="F669" s="255" t="s">
        <v>653</v>
      </c>
      <c r="G669" s="253"/>
      <c r="H669" s="256">
        <v>-6.3040000000000003</v>
      </c>
      <c r="I669" s="257"/>
      <c r="J669" s="257"/>
      <c r="K669" s="253"/>
      <c r="L669" s="253"/>
      <c r="M669" s="258"/>
      <c r="N669" s="259"/>
      <c r="O669" s="260"/>
      <c r="P669" s="260"/>
      <c r="Q669" s="260"/>
      <c r="R669" s="260"/>
      <c r="S669" s="260"/>
      <c r="T669" s="260"/>
      <c r="U669" s="260"/>
      <c r="V669" s="260"/>
      <c r="W669" s="260"/>
      <c r="X669" s="260"/>
      <c r="Y669" s="261"/>
      <c r="Z669" s="14"/>
      <c r="AA669" s="14"/>
      <c r="AB669" s="14"/>
      <c r="AC669" s="14"/>
      <c r="AD669" s="14"/>
      <c r="AE669" s="14"/>
      <c r="AT669" s="262" t="s">
        <v>184</v>
      </c>
      <c r="AU669" s="262" t="s">
        <v>102</v>
      </c>
      <c r="AV669" s="14" t="s">
        <v>102</v>
      </c>
      <c r="AW669" s="14" t="s">
        <v>5</v>
      </c>
      <c r="AX669" s="14" t="s">
        <v>75</v>
      </c>
      <c r="AY669" s="262" t="s">
        <v>175</v>
      </c>
    </row>
    <row r="670" s="14" customFormat="1">
      <c r="A670" s="14"/>
      <c r="B670" s="252"/>
      <c r="C670" s="253"/>
      <c r="D670" s="237" t="s">
        <v>184</v>
      </c>
      <c r="E670" s="254" t="s">
        <v>1</v>
      </c>
      <c r="F670" s="255" t="s">
        <v>654</v>
      </c>
      <c r="G670" s="253"/>
      <c r="H670" s="256">
        <v>-6.875</v>
      </c>
      <c r="I670" s="257"/>
      <c r="J670" s="257"/>
      <c r="K670" s="253"/>
      <c r="L670" s="253"/>
      <c r="M670" s="258"/>
      <c r="N670" s="259"/>
      <c r="O670" s="260"/>
      <c r="P670" s="260"/>
      <c r="Q670" s="260"/>
      <c r="R670" s="260"/>
      <c r="S670" s="260"/>
      <c r="T670" s="260"/>
      <c r="U670" s="260"/>
      <c r="V670" s="260"/>
      <c r="W670" s="260"/>
      <c r="X670" s="260"/>
      <c r="Y670" s="261"/>
      <c r="Z670" s="14"/>
      <c r="AA670" s="14"/>
      <c r="AB670" s="14"/>
      <c r="AC670" s="14"/>
      <c r="AD670" s="14"/>
      <c r="AE670" s="14"/>
      <c r="AT670" s="262" t="s">
        <v>184</v>
      </c>
      <c r="AU670" s="262" t="s">
        <v>102</v>
      </c>
      <c r="AV670" s="14" t="s">
        <v>102</v>
      </c>
      <c r="AW670" s="14" t="s">
        <v>5</v>
      </c>
      <c r="AX670" s="14" t="s">
        <v>75</v>
      </c>
      <c r="AY670" s="262" t="s">
        <v>175</v>
      </c>
    </row>
    <row r="671" s="14" customFormat="1">
      <c r="A671" s="14"/>
      <c r="B671" s="252"/>
      <c r="C671" s="253"/>
      <c r="D671" s="237" t="s">
        <v>184</v>
      </c>
      <c r="E671" s="254" t="s">
        <v>1</v>
      </c>
      <c r="F671" s="255" t="s">
        <v>655</v>
      </c>
      <c r="G671" s="253"/>
      <c r="H671" s="256">
        <v>-1.28</v>
      </c>
      <c r="I671" s="257"/>
      <c r="J671" s="257"/>
      <c r="K671" s="253"/>
      <c r="L671" s="253"/>
      <c r="M671" s="258"/>
      <c r="N671" s="259"/>
      <c r="O671" s="260"/>
      <c r="P671" s="260"/>
      <c r="Q671" s="260"/>
      <c r="R671" s="260"/>
      <c r="S671" s="260"/>
      <c r="T671" s="260"/>
      <c r="U671" s="260"/>
      <c r="V671" s="260"/>
      <c r="W671" s="260"/>
      <c r="X671" s="260"/>
      <c r="Y671" s="261"/>
      <c r="Z671" s="14"/>
      <c r="AA671" s="14"/>
      <c r="AB671" s="14"/>
      <c r="AC671" s="14"/>
      <c r="AD671" s="14"/>
      <c r="AE671" s="14"/>
      <c r="AT671" s="262" t="s">
        <v>184</v>
      </c>
      <c r="AU671" s="262" t="s">
        <v>102</v>
      </c>
      <c r="AV671" s="14" t="s">
        <v>102</v>
      </c>
      <c r="AW671" s="14" t="s">
        <v>5</v>
      </c>
      <c r="AX671" s="14" t="s">
        <v>75</v>
      </c>
      <c r="AY671" s="262" t="s">
        <v>175</v>
      </c>
    </row>
    <row r="672" s="14" customFormat="1">
      <c r="A672" s="14"/>
      <c r="B672" s="252"/>
      <c r="C672" s="253"/>
      <c r="D672" s="237" t="s">
        <v>184</v>
      </c>
      <c r="E672" s="254" t="s">
        <v>1</v>
      </c>
      <c r="F672" s="255" t="s">
        <v>656</v>
      </c>
      <c r="G672" s="253"/>
      <c r="H672" s="256">
        <v>-4.6799999999999997</v>
      </c>
      <c r="I672" s="257"/>
      <c r="J672" s="257"/>
      <c r="K672" s="253"/>
      <c r="L672" s="253"/>
      <c r="M672" s="258"/>
      <c r="N672" s="259"/>
      <c r="O672" s="260"/>
      <c r="P672" s="260"/>
      <c r="Q672" s="260"/>
      <c r="R672" s="260"/>
      <c r="S672" s="260"/>
      <c r="T672" s="260"/>
      <c r="U672" s="260"/>
      <c r="V672" s="260"/>
      <c r="W672" s="260"/>
      <c r="X672" s="260"/>
      <c r="Y672" s="261"/>
      <c r="Z672" s="14"/>
      <c r="AA672" s="14"/>
      <c r="AB672" s="14"/>
      <c r="AC672" s="14"/>
      <c r="AD672" s="14"/>
      <c r="AE672" s="14"/>
      <c r="AT672" s="262" t="s">
        <v>184</v>
      </c>
      <c r="AU672" s="262" t="s">
        <v>102</v>
      </c>
      <c r="AV672" s="14" t="s">
        <v>102</v>
      </c>
      <c r="AW672" s="14" t="s">
        <v>5</v>
      </c>
      <c r="AX672" s="14" t="s">
        <v>75</v>
      </c>
      <c r="AY672" s="262" t="s">
        <v>175</v>
      </c>
    </row>
    <row r="673" s="14" customFormat="1">
      <c r="A673" s="14"/>
      <c r="B673" s="252"/>
      <c r="C673" s="253"/>
      <c r="D673" s="237" t="s">
        <v>184</v>
      </c>
      <c r="E673" s="254" t="s">
        <v>1</v>
      </c>
      <c r="F673" s="255" t="s">
        <v>657</v>
      </c>
      <c r="G673" s="253"/>
      <c r="H673" s="256">
        <v>-16.379999999999999</v>
      </c>
      <c r="I673" s="257"/>
      <c r="J673" s="257"/>
      <c r="K673" s="253"/>
      <c r="L673" s="253"/>
      <c r="M673" s="258"/>
      <c r="N673" s="259"/>
      <c r="O673" s="260"/>
      <c r="P673" s="260"/>
      <c r="Q673" s="260"/>
      <c r="R673" s="260"/>
      <c r="S673" s="260"/>
      <c r="T673" s="260"/>
      <c r="U673" s="260"/>
      <c r="V673" s="260"/>
      <c r="W673" s="260"/>
      <c r="X673" s="260"/>
      <c r="Y673" s="261"/>
      <c r="Z673" s="14"/>
      <c r="AA673" s="14"/>
      <c r="AB673" s="14"/>
      <c r="AC673" s="14"/>
      <c r="AD673" s="14"/>
      <c r="AE673" s="14"/>
      <c r="AT673" s="262" t="s">
        <v>184</v>
      </c>
      <c r="AU673" s="262" t="s">
        <v>102</v>
      </c>
      <c r="AV673" s="14" t="s">
        <v>102</v>
      </c>
      <c r="AW673" s="14" t="s">
        <v>5</v>
      </c>
      <c r="AX673" s="14" t="s">
        <v>75</v>
      </c>
      <c r="AY673" s="262" t="s">
        <v>175</v>
      </c>
    </row>
    <row r="674" s="14" customFormat="1">
      <c r="A674" s="14"/>
      <c r="B674" s="252"/>
      <c r="C674" s="253"/>
      <c r="D674" s="237" t="s">
        <v>184</v>
      </c>
      <c r="E674" s="254" t="s">
        <v>1</v>
      </c>
      <c r="F674" s="255" t="s">
        <v>658</v>
      </c>
      <c r="G674" s="253"/>
      <c r="H674" s="256">
        <v>-21.059999999999999</v>
      </c>
      <c r="I674" s="257"/>
      <c r="J674" s="257"/>
      <c r="K674" s="253"/>
      <c r="L674" s="253"/>
      <c r="M674" s="258"/>
      <c r="N674" s="259"/>
      <c r="O674" s="260"/>
      <c r="P674" s="260"/>
      <c r="Q674" s="260"/>
      <c r="R674" s="260"/>
      <c r="S674" s="260"/>
      <c r="T674" s="260"/>
      <c r="U674" s="260"/>
      <c r="V674" s="260"/>
      <c r="W674" s="260"/>
      <c r="X674" s="260"/>
      <c r="Y674" s="261"/>
      <c r="Z674" s="14"/>
      <c r="AA674" s="14"/>
      <c r="AB674" s="14"/>
      <c r="AC674" s="14"/>
      <c r="AD674" s="14"/>
      <c r="AE674" s="14"/>
      <c r="AT674" s="262" t="s">
        <v>184</v>
      </c>
      <c r="AU674" s="262" t="s">
        <v>102</v>
      </c>
      <c r="AV674" s="14" t="s">
        <v>102</v>
      </c>
      <c r="AW674" s="14" t="s">
        <v>5</v>
      </c>
      <c r="AX674" s="14" t="s">
        <v>75</v>
      </c>
      <c r="AY674" s="262" t="s">
        <v>175</v>
      </c>
    </row>
    <row r="675" s="14" customFormat="1">
      <c r="A675" s="14"/>
      <c r="B675" s="252"/>
      <c r="C675" s="253"/>
      <c r="D675" s="237" t="s">
        <v>184</v>
      </c>
      <c r="E675" s="254" t="s">
        <v>1</v>
      </c>
      <c r="F675" s="255" t="s">
        <v>659</v>
      </c>
      <c r="G675" s="253"/>
      <c r="H675" s="256">
        <v>-1.0800000000000001</v>
      </c>
      <c r="I675" s="257"/>
      <c r="J675" s="257"/>
      <c r="K675" s="253"/>
      <c r="L675" s="253"/>
      <c r="M675" s="258"/>
      <c r="N675" s="259"/>
      <c r="O675" s="260"/>
      <c r="P675" s="260"/>
      <c r="Q675" s="260"/>
      <c r="R675" s="260"/>
      <c r="S675" s="260"/>
      <c r="T675" s="260"/>
      <c r="U675" s="260"/>
      <c r="V675" s="260"/>
      <c r="W675" s="260"/>
      <c r="X675" s="260"/>
      <c r="Y675" s="261"/>
      <c r="Z675" s="14"/>
      <c r="AA675" s="14"/>
      <c r="AB675" s="14"/>
      <c r="AC675" s="14"/>
      <c r="AD675" s="14"/>
      <c r="AE675" s="14"/>
      <c r="AT675" s="262" t="s">
        <v>184</v>
      </c>
      <c r="AU675" s="262" t="s">
        <v>102</v>
      </c>
      <c r="AV675" s="14" t="s">
        <v>102</v>
      </c>
      <c r="AW675" s="14" t="s">
        <v>5</v>
      </c>
      <c r="AX675" s="14" t="s">
        <v>75</v>
      </c>
      <c r="AY675" s="262" t="s">
        <v>175</v>
      </c>
    </row>
    <row r="676" s="14" customFormat="1">
      <c r="A676" s="14"/>
      <c r="B676" s="252"/>
      <c r="C676" s="253"/>
      <c r="D676" s="237" t="s">
        <v>184</v>
      </c>
      <c r="E676" s="254" t="s">
        <v>1</v>
      </c>
      <c r="F676" s="255" t="s">
        <v>660</v>
      </c>
      <c r="G676" s="253"/>
      <c r="H676" s="256">
        <v>-1.5</v>
      </c>
      <c r="I676" s="257"/>
      <c r="J676" s="257"/>
      <c r="K676" s="253"/>
      <c r="L676" s="253"/>
      <c r="M676" s="258"/>
      <c r="N676" s="259"/>
      <c r="O676" s="260"/>
      <c r="P676" s="260"/>
      <c r="Q676" s="260"/>
      <c r="R676" s="260"/>
      <c r="S676" s="260"/>
      <c r="T676" s="260"/>
      <c r="U676" s="260"/>
      <c r="V676" s="260"/>
      <c r="W676" s="260"/>
      <c r="X676" s="260"/>
      <c r="Y676" s="261"/>
      <c r="Z676" s="14"/>
      <c r="AA676" s="14"/>
      <c r="AB676" s="14"/>
      <c r="AC676" s="14"/>
      <c r="AD676" s="14"/>
      <c r="AE676" s="14"/>
      <c r="AT676" s="262" t="s">
        <v>184</v>
      </c>
      <c r="AU676" s="262" t="s">
        <v>102</v>
      </c>
      <c r="AV676" s="14" t="s">
        <v>102</v>
      </c>
      <c r="AW676" s="14" t="s">
        <v>5</v>
      </c>
      <c r="AX676" s="14" t="s">
        <v>75</v>
      </c>
      <c r="AY676" s="262" t="s">
        <v>175</v>
      </c>
    </row>
    <row r="677" s="14" customFormat="1">
      <c r="A677" s="14"/>
      <c r="B677" s="252"/>
      <c r="C677" s="253"/>
      <c r="D677" s="237" t="s">
        <v>184</v>
      </c>
      <c r="E677" s="254" t="s">
        <v>1</v>
      </c>
      <c r="F677" s="255" t="s">
        <v>661</v>
      </c>
      <c r="G677" s="253"/>
      <c r="H677" s="256">
        <v>-0.34300000000000003</v>
      </c>
      <c r="I677" s="257"/>
      <c r="J677" s="257"/>
      <c r="K677" s="253"/>
      <c r="L677" s="253"/>
      <c r="M677" s="258"/>
      <c r="N677" s="259"/>
      <c r="O677" s="260"/>
      <c r="P677" s="260"/>
      <c r="Q677" s="260"/>
      <c r="R677" s="260"/>
      <c r="S677" s="260"/>
      <c r="T677" s="260"/>
      <c r="U677" s="260"/>
      <c r="V677" s="260"/>
      <c r="W677" s="260"/>
      <c r="X677" s="260"/>
      <c r="Y677" s="261"/>
      <c r="Z677" s="14"/>
      <c r="AA677" s="14"/>
      <c r="AB677" s="14"/>
      <c r="AC677" s="14"/>
      <c r="AD677" s="14"/>
      <c r="AE677" s="14"/>
      <c r="AT677" s="262" t="s">
        <v>184</v>
      </c>
      <c r="AU677" s="262" t="s">
        <v>102</v>
      </c>
      <c r="AV677" s="14" t="s">
        <v>102</v>
      </c>
      <c r="AW677" s="14" t="s">
        <v>5</v>
      </c>
      <c r="AX677" s="14" t="s">
        <v>75</v>
      </c>
      <c r="AY677" s="262" t="s">
        <v>175</v>
      </c>
    </row>
    <row r="678" s="14" customFormat="1">
      <c r="A678" s="14"/>
      <c r="B678" s="252"/>
      <c r="C678" s="253"/>
      <c r="D678" s="237" t="s">
        <v>184</v>
      </c>
      <c r="E678" s="254" t="s">
        <v>1</v>
      </c>
      <c r="F678" s="255" t="s">
        <v>587</v>
      </c>
      <c r="G678" s="253"/>
      <c r="H678" s="256">
        <v>-2.2000000000000002</v>
      </c>
      <c r="I678" s="257"/>
      <c r="J678" s="257"/>
      <c r="K678" s="253"/>
      <c r="L678" s="253"/>
      <c r="M678" s="258"/>
      <c r="N678" s="259"/>
      <c r="O678" s="260"/>
      <c r="P678" s="260"/>
      <c r="Q678" s="260"/>
      <c r="R678" s="260"/>
      <c r="S678" s="260"/>
      <c r="T678" s="260"/>
      <c r="U678" s="260"/>
      <c r="V678" s="260"/>
      <c r="W678" s="260"/>
      <c r="X678" s="260"/>
      <c r="Y678" s="261"/>
      <c r="Z678" s="14"/>
      <c r="AA678" s="14"/>
      <c r="AB678" s="14"/>
      <c r="AC678" s="14"/>
      <c r="AD678" s="14"/>
      <c r="AE678" s="14"/>
      <c r="AT678" s="262" t="s">
        <v>184</v>
      </c>
      <c r="AU678" s="262" t="s">
        <v>102</v>
      </c>
      <c r="AV678" s="14" t="s">
        <v>102</v>
      </c>
      <c r="AW678" s="14" t="s">
        <v>5</v>
      </c>
      <c r="AX678" s="14" t="s">
        <v>75</v>
      </c>
      <c r="AY678" s="262" t="s">
        <v>175</v>
      </c>
    </row>
    <row r="679" s="14" customFormat="1">
      <c r="A679" s="14"/>
      <c r="B679" s="252"/>
      <c r="C679" s="253"/>
      <c r="D679" s="237" t="s">
        <v>184</v>
      </c>
      <c r="E679" s="254" t="s">
        <v>1</v>
      </c>
      <c r="F679" s="255" t="s">
        <v>662</v>
      </c>
      <c r="G679" s="253"/>
      <c r="H679" s="256">
        <v>8</v>
      </c>
      <c r="I679" s="257"/>
      <c r="J679" s="257"/>
      <c r="K679" s="253"/>
      <c r="L679" s="253"/>
      <c r="M679" s="258"/>
      <c r="N679" s="259"/>
      <c r="O679" s="260"/>
      <c r="P679" s="260"/>
      <c r="Q679" s="260"/>
      <c r="R679" s="260"/>
      <c r="S679" s="260"/>
      <c r="T679" s="260"/>
      <c r="U679" s="260"/>
      <c r="V679" s="260"/>
      <c r="W679" s="260"/>
      <c r="X679" s="260"/>
      <c r="Y679" s="261"/>
      <c r="Z679" s="14"/>
      <c r="AA679" s="14"/>
      <c r="AB679" s="14"/>
      <c r="AC679" s="14"/>
      <c r="AD679" s="14"/>
      <c r="AE679" s="14"/>
      <c r="AT679" s="262" t="s">
        <v>184</v>
      </c>
      <c r="AU679" s="262" t="s">
        <v>102</v>
      </c>
      <c r="AV679" s="14" t="s">
        <v>102</v>
      </c>
      <c r="AW679" s="14" t="s">
        <v>5</v>
      </c>
      <c r="AX679" s="14" t="s">
        <v>75</v>
      </c>
      <c r="AY679" s="262" t="s">
        <v>175</v>
      </c>
    </row>
    <row r="680" s="14" customFormat="1">
      <c r="A680" s="14"/>
      <c r="B680" s="252"/>
      <c r="C680" s="253"/>
      <c r="D680" s="237" t="s">
        <v>184</v>
      </c>
      <c r="E680" s="254" t="s">
        <v>1</v>
      </c>
      <c r="F680" s="255" t="s">
        <v>663</v>
      </c>
      <c r="G680" s="253"/>
      <c r="H680" s="256">
        <v>5.4000000000000004</v>
      </c>
      <c r="I680" s="257"/>
      <c r="J680" s="257"/>
      <c r="K680" s="253"/>
      <c r="L680" s="253"/>
      <c r="M680" s="258"/>
      <c r="N680" s="259"/>
      <c r="O680" s="260"/>
      <c r="P680" s="260"/>
      <c r="Q680" s="260"/>
      <c r="R680" s="260"/>
      <c r="S680" s="260"/>
      <c r="T680" s="260"/>
      <c r="U680" s="260"/>
      <c r="V680" s="260"/>
      <c r="W680" s="260"/>
      <c r="X680" s="260"/>
      <c r="Y680" s="261"/>
      <c r="Z680" s="14"/>
      <c r="AA680" s="14"/>
      <c r="AB680" s="14"/>
      <c r="AC680" s="14"/>
      <c r="AD680" s="14"/>
      <c r="AE680" s="14"/>
      <c r="AT680" s="262" t="s">
        <v>184</v>
      </c>
      <c r="AU680" s="262" t="s">
        <v>102</v>
      </c>
      <c r="AV680" s="14" t="s">
        <v>102</v>
      </c>
      <c r="AW680" s="14" t="s">
        <v>5</v>
      </c>
      <c r="AX680" s="14" t="s">
        <v>75</v>
      </c>
      <c r="AY680" s="262" t="s">
        <v>175</v>
      </c>
    </row>
    <row r="681" s="14" customFormat="1">
      <c r="A681" s="14"/>
      <c r="B681" s="252"/>
      <c r="C681" s="253"/>
      <c r="D681" s="237" t="s">
        <v>184</v>
      </c>
      <c r="E681" s="254" t="s">
        <v>1</v>
      </c>
      <c r="F681" s="255" t="s">
        <v>664</v>
      </c>
      <c r="G681" s="253"/>
      <c r="H681" s="256">
        <v>1.9199999999999999</v>
      </c>
      <c r="I681" s="257"/>
      <c r="J681" s="257"/>
      <c r="K681" s="253"/>
      <c r="L681" s="253"/>
      <c r="M681" s="258"/>
      <c r="N681" s="259"/>
      <c r="O681" s="260"/>
      <c r="P681" s="260"/>
      <c r="Q681" s="260"/>
      <c r="R681" s="260"/>
      <c r="S681" s="260"/>
      <c r="T681" s="260"/>
      <c r="U681" s="260"/>
      <c r="V681" s="260"/>
      <c r="W681" s="260"/>
      <c r="X681" s="260"/>
      <c r="Y681" s="261"/>
      <c r="Z681" s="14"/>
      <c r="AA681" s="14"/>
      <c r="AB681" s="14"/>
      <c r="AC681" s="14"/>
      <c r="AD681" s="14"/>
      <c r="AE681" s="14"/>
      <c r="AT681" s="262" t="s">
        <v>184</v>
      </c>
      <c r="AU681" s="262" t="s">
        <v>102</v>
      </c>
      <c r="AV681" s="14" t="s">
        <v>102</v>
      </c>
      <c r="AW681" s="14" t="s">
        <v>5</v>
      </c>
      <c r="AX681" s="14" t="s">
        <v>75</v>
      </c>
      <c r="AY681" s="262" t="s">
        <v>175</v>
      </c>
    </row>
    <row r="682" s="14" customFormat="1">
      <c r="A682" s="14"/>
      <c r="B682" s="252"/>
      <c r="C682" s="253"/>
      <c r="D682" s="237" t="s">
        <v>184</v>
      </c>
      <c r="E682" s="254" t="s">
        <v>1</v>
      </c>
      <c r="F682" s="255" t="s">
        <v>665</v>
      </c>
      <c r="G682" s="253"/>
      <c r="H682" s="256">
        <v>3.6000000000000001</v>
      </c>
      <c r="I682" s="257"/>
      <c r="J682" s="257"/>
      <c r="K682" s="253"/>
      <c r="L682" s="253"/>
      <c r="M682" s="258"/>
      <c r="N682" s="259"/>
      <c r="O682" s="260"/>
      <c r="P682" s="260"/>
      <c r="Q682" s="260"/>
      <c r="R682" s="260"/>
      <c r="S682" s="260"/>
      <c r="T682" s="260"/>
      <c r="U682" s="260"/>
      <c r="V682" s="260"/>
      <c r="W682" s="260"/>
      <c r="X682" s="260"/>
      <c r="Y682" s="261"/>
      <c r="Z682" s="14"/>
      <c r="AA682" s="14"/>
      <c r="AB682" s="14"/>
      <c r="AC682" s="14"/>
      <c r="AD682" s="14"/>
      <c r="AE682" s="14"/>
      <c r="AT682" s="262" t="s">
        <v>184</v>
      </c>
      <c r="AU682" s="262" t="s">
        <v>102</v>
      </c>
      <c r="AV682" s="14" t="s">
        <v>102</v>
      </c>
      <c r="AW682" s="14" t="s">
        <v>5</v>
      </c>
      <c r="AX682" s="14" t="s">
        <v>75</v>
      </c>
      <c r="AY682" s="262" t="s">
        <v>175</v>
      </c>
    </row>
    <row r="683" s="14" customFormat="1">
      <c r="A683" s="14"/>
      <c r="B683" s="252"/>
      <c r="C683" s="253"/>
      <c r="D683" s="237" t="s">
        <v>184</v>
      </c>
      <c r="E683" s="254" t="s">
        <v>1</v>
      </c>
      <c r="F683" s="255" t="s">
        <v>666</v>
      </c>
      <c r="G683" s="253"/>
      <c r="H683" s="256">
        <v>7.9199999999999999</v>
      </c>
      <c r="I683" s="257"/>
      <c r="J683" s="257"/>
      <c r="K683" s="253"/>
      <c r="L683" s="253"/>
      <c r="M683" s="258"/>
      <c r="N683" s="259"/>
      <c r="O683" s="260"/>
      <c r="P683" s="260"/>
      <c r="Q683" s="260"/>
      <c r="R683" s="260"/>
      <c r="S683" s="260"/>
      <c r="T683" s="260"/>
      <c r="U683" s="260"/>
      <c r="V683" s="260"/>
      <c r="W683" s="260"/>
      <c r="X683" s="260"/>
      <c r="Y683" s="261"/>
      <c r="Z683" s="14"/>
      <c r="AA683" s="14"/>
      <c r="AB683" s="14"/>
      <c r="AC683" s="14"/>
      <c r="AD683" s="14"/>
      <c r="AE683" s="14"/>
      <c r="AT683" s="262" t="s">
        <v>184</v>
      </c>
      <c r="AU683" s="262" t="s">
        <v>102</v>
      </c>
      <c r="AV683" s="14" t="s">
        <v>102</v>
      </c>
      <c r="AW683" s="14" t="s">
        <v>5</v>
      </c>
      <c r="AX683" s="14" t="s">
        <v>75</v>
      </c>
      <c r="AY683" s="262" t="s">
        <v>175</v>
      </c>
    </row>
    <row r="684" s="14" customFormat="1">
      <c r="A684" s="14"/>
      <c r="B684" s="252"/>
      <c r="C684" s="253"/>
      <c r="D684" s="237" t="s">
        <v>184</v>
      </c>
      <c r="E684" s="254" t="s">
        <v>1</v>
      </c>
      <c r="F684" s="255" t="s">
        <v>667</v>
      </c>
      <c r="G684" s="253"/>
      <c r="H684" s="256">
        <v>8.4000000000000004</v>
      </c>
      <c r="I684" s="257"/>
      <c r="J684" s="257"/>
      <c r="K684" s="253"/>
      <c r="L684" s="253"/>
      <c r="M684" s="258"/>
      <c r="N684" s="259"/>
      <c r="O684" s="260"/>
      <c r="P684" s="260"/>
      <c r="Q684" s="260"/>
      <c r="R684" s="260"/>
      <c r="S684" s="260"/>
      <c r="T684" s="260"/>
      <c r="U684" s="260"/>
      <c r="V684" s="260"/>
      <c r="W684" s="260"/>
      <c r="X684" s="260"/>
      <c r="Y684" s="261"/>
      <c r="Z684" s="14"/>
      <c r="AA684" s="14"/>
      <c r="AB684" s="14"/>
      <c r="AC684" s="14"/>
      <c r="AD684" s="14"/>
      <c r="AE684" s="14"/>
      <c r="AT684" s="262" t="s">
        <v>184</v>
      </c>
      <c r="AU684" s="262" t="s">
        <v>102</v>
      </c>
      <c r="AV684" s="14" t="s">
        <v>102</v>
      </c>
      <c r="AW684" s="14" t="s">
        <v>5</v>
      </c>
      <c r="AX684" s="14" t="s">
        <v>75</v>
      </c>
      <c r="AY684" s="262" t="s">
        <v>175</v>
      </c>
    </row>
    <row r="685" s="14" customFormat="1">
      <c r="A685" s="14"/>
      <c r="B685" s="252"/>
      <c r="C685" s="253"/>
      <c r="D685" s="237" t="s">
        <v>184</v>
      </c>
      <c r="E685" s="254" t="s">
        <v>1</v>
      </c>
      <c r="F685" s="255" t="s">
        <v>668</v>
      </c>
      <c r="G685" s="253"/>
      <c r="H685" s="256">
        <v>1.02</v>
      </c>
      <c r="I685" s="257"/>
      <c r="J685" s="257"/>
      <c r="K685" s="253"/>
      <c r="L685" s="253"/>
      <c r="M685" s="258"/>
      <c r="N685" s="259"/>
      <c r="O685" s="260"/>
      <c r="P685" s="260"/>
      <c r="Q685" s="260"/>
      <c r="R685" s="260"/>
      <c r="S685" s="260"/>
      <c r="T685" s="260"/>
      <c r="U685" s="260"/>
      <c r="V685" s="260"/>
      <c r="W685" s="260"/>
      <c r="X685" s="260"/>
      <c r="Y685" s="261"/>
      <c r="Z685" s="14"/>
      <c r="AA685" s="14"/>
      <c r="AB685" s="14"/>
      <c r="AC685" s="14"/>
      <c r="AD685" s="14"/>
      <c r="AE685" s="14"/>
      <c r="AT685" s="262" t="s">
        <v>184</v>
      </c>
      <c r="AU685" s="262" t="s">
        <v>102</v>
      </c>
      <c r="AV685" s="14" t="s">
        <v>102</v>
      </c>
      <c r="AW685" s="14" t="s">
        <v>5</v>
      </c>
      <c r="AX685" s="14" t="s">
        <v>75</v>
      </c>
      <c r="AY685" s="262" t="s">
        <v>175</v>
      </c>
    </row>
    <row r="686" s="14" customFormat="1">
      <c r="A686" s="14"/>
      <c r="B686" s="252"/>
      <c r="C686" s="253"/>
      <c r="D686" s="237" t="s">
        <v>184</v>
      </c>
      <c r="E686" s="254" t="s">
        <v>1</v>
      </c>
      <c r="F686" s="255" t="s">
        <v>669</v>
      </c>
      <c r="G686" s="253"/>
      <c r="H686" s="256">
        <v>1.24</v>
      </c>
      <c r="I686" s="257"/>
      <c r="J686" s="257"/>
      <c r="K686" s="253"/>
      <c r="L686" s="253"/>
      <c r="M686" s="258"/>
      <c r="N686" s="259"/>
      <c r="O686" s="260"/>
      <c r="P686" s="260"/>
      <c r="Q686" s="260"/>
      <c r="R686" s="260"/>
      <c r="S686" s="260"/>
      <c r="T686" s="260"/>
      <c r="U686" s="260"/>
      <c r="V686" s="260"/>
      <c r="W686" s="260"/>
      <c r="X686" s="260"/>
      <c r="Y686" s="261"/>
      <c r="Z686" s="14"/>
      <c r="AA686" s="14"/>
      <c r="AB686" s="14"/>
      <c r="AC686" s="14"/>
      <c r="AD686" s="14"/>
      <c r="AE686" s="14"/>
      <c r="AT686" s="262" t="s">
        <v>184</v>
      </c>
      <c r="AU686" s="262" t="s">
        <v>102</v>
      </c>
      <c r="AV686" s="14" t="s">
        <v>102</v>
      </c>
      <c r="AW686" s="14" t="s">
        <v>5</v>
      </c>
      <c r="AX686" s="14" t="s">
        <v>75</v>
      </c>
      <c r="AY686" s="262" t="s">
        <v>175</v>
      </c>
    </row>
    <row r="687" s="14" customFormat="1">
      <c r="A687" s="14"/>
      <c r="B687" s="252"/>
      <c r="C687" s="253"/>
      <c r="D687" s="237" t="s">
        <v>184</v>
      </c>
      <c r="E687" s="254" t="s">
        <v>1</v>
      </c>
      <c r="F687" s="255" t="s">
        <v>670</v>
      </c>
      <c r="G687" s="253"/>
      <c r="H687" s="256">
        <v>0.33700000000000002</v>
      </c>
      <c r="I687" s="257"/>
      <c r="J687" s="257"/>
      <c r="K687" s="253"/>
      <c r="L687" s="253"/>
      <c r="M687" s="258"/>
      <c r="N687" s="259"/>
      <c r="O687" s="260"/>
      <c r="P687" s="260"/>
      <c r="Q687" s="260"/>
      <c r="R687" s="260"/>
      <c r="S687" s="260"/>
      <c r="T687" s="260"/>
      <c r="U687" s="260"/>
      <c r="V687" s="260"/>
      <c r="W687" s="260"/>
      <c r="X687" s="260"/>
      <c r="Y687" s="261"/>
      <c r="Z687" s="14"/>
      <c r="AA687" s="14"/>
      <c r="AB687" s="14"/>
      <c r="AC687" s="14"/>
      <c r="AD687" s="14"/>
      <c r="AE687" s="14"/>
      <c r="AT687" s="262" t="s">
        <v>184</v>
      </c>
      <c r="AU687" s="262" t="s">
        <v>102</v>
      </c>
      <c r="AV687" s="14" t="s">
        <v>102</v>
      </c>
      <c r="AW687" s="14" t="s">
        <v>5</v>
      </c>
      <c r="AX687" s="14" t="s">
        <v>75</v>
      </c>
      <c r="AY687" s="262" t="s">
        <v>175</v>
      </c>
    </row>
    <row r="688" s="14" customFormat="1">
      <c r="A688" s="14"/>
      <c r="B688" s="252"/>
      <c r="C688" s="253"/>
      <c r="D688" s="237" t="s">
        <v>184</v>
      </c>
      <c r="E688" s="254" t="s">
        <v>1</v>
      </c>
      <c r="F688" s="255" t="s">
        <v>671</v>
      </c>
      <c r="G688" s="253"/>
      <c r="H688" s="256">
        <v>2.04</v>
      </c>
      <c r="I688" s="257"/>
      <c r="J688" s="257"/>
      <c r="K688" s="253"/>
      <c r="L688" s="253"/>
      <c r="M688" s="258"/>
      <c r="N688" s="259"/>
      <c r="O688" s="260"/>
      <c r="P688" s="260"/>
      <c r="Q688" s="260"/>
      <c r="R688" s="260"/>
      <c r="S688" s="260"/>
      <c r="T688" s="260"/>
      <c r="U688" s="260"/>
      <c r="V688" s="260"/>
      <c r="W688" s="260"/>
      <c r="X688" s="260"/>
      <c r="Y688" s="261"/>
      <c r="Z688" s="14"/>
      <c r="AA688" s="14"/>
      <c r="AB688" s="14"/>
      <c r="AC688" s="14"/>
      <c r="AD688" s="14"/>
      <c r="AE688" s="14"/>
      <c r="AT688" s="262" t="s">
        <v>184</v>
      </c>
      <c r="AU688" s="262" t="s">
        <v>102</v>
      </c>
      <c r="AV688" s="14" t="s">
        <v>102</v>
      </c>
      <c r="AW688" s="14" t="s">
        <v>5</v>
      </c>
      <c r="AX688" s="14" t="s">
        <v>75</v>
      </c>
      <c r="AY688" s="262" t="s">
        <v>175</v>
      </c>
    </row>
    <row r="689" s="16" customFormat="1">
      <c r="A689" s="16"/>
      <c r="B689" s="284"/>
      <c r="C689" s="285"/>
      <c r="D689" s="237" t="s">
        <v>184</v>
      </c>
      <c r="E689" s="286" t="s">
        <v>1</v>
      </c>
      <c r="F689" s="287" t="s">
        <v>453</v>
      </c>
      <c r="G689" s="285"/>
      <c r="H689" s="288">
        <v>681.11799999999994</v>
      </c>
      <c r="I689" s="289"/>
      <c r="J689" s="289"/>
      <c r="K689" s="285"/>
      <c r="L689" s="285"/>
      <c r="M689" s="290"/>
      <c r="N689" s="291"/>
      <c r="O689" s="292"/>
      <c r="P689" s="292"/>
      <c r="Q689" s="292"/>
      <c r="R689" s="292"/>
      <c r="S689" s="292"/>
      <c r="T689" s="292"/>
      <c r="U689" s="292"/>
      <c r="V689" s="292"/>
      <c r="W689" s="292"/>
      <c r="X689" s="292"/>
      <c r="Y689" s="293"/>
      <c r="Z689" s="16"/>
      <c r="AA689" s="16"/>
      <c r="AB689" s="16"/>
      <c r="AC689" s="16"/>
      <c r="AD689" s="16"/>
      <c r="AE689" s="16"/>
      <c r="AT689" s="294" t="s">
        <v>184</v>
      </c>
      <c r="AU689" s="294" t="s">
        <v>102</v>
      </c>
      <c r="AV689" s="16" t="s">
        <v>196</v>
      </c>
      <c r="AW689" s="16" t="s">
        <v>5</v>
      </c>
      <c r="AX689" s="16" t="s">
        <v>75</v>
      </c>
      <c r="AY689" s="294" t="s">
        <v>175</v>
      </c>
    </row>
    <row r="690" s="14" customFormat="1">
      <c r="A690" s="14"/>
      <c r="B690" s="252"/>
      <c r="C690" s="253"/>
      <c r="D690" s="237" t="s">
        <v>184</v>
      </c>
      <c r="E690" s="254" t="s">
        <v>1</v>
      </c>
      <c r="F690" s="255" t="s">
        <v>672</v>
      </c>
      <c r="G690" s="253"/>
      <c r="H690" s="256">
        <v>681.11800000000005</v>
      </c>
      <c r="I690" s="257"/>
      <c r="J690" s="257"/>
      <c r="K690" s="253"/>
      <c r="L690" s="253"/>
      <c r="M690" s="258"/>
      <c r="N690" s="259"/>
      <c r="O690" s="260"/>
      <c r="P690" s="260"/>
      <c r="Q690" s="260"/>
      <c r="R690" s="260"/>
      <c r="S690" s="260"/>
      <c r="T690" s="260"/>
      <c r="U690" s="260"/>
      <c r="V690" s="260"/>
      <c r="W690" s="260"/>
      <c r="X690" s="260"/>
      <c r="Y690" s="261"/>
      <c r="Z690" s="14"/>
      <c r="AA690" s="14"/>
      <c r="AB690" s="14"/>
      <c r="AC690" s="14"/>
      <c r="AD690" s="14"/>
      <c r="AE690" s="14"/>
      <c r="AT690" s="262" t="s">
        <v>184</v>
      </c>
      <c r="AU690" s="262" t="s">
        <v>102</v>
      </c>
      <c r="AV690" s="14" t="s">
        <v>102</v>
      </c>
      <c r="AW690" s="14" t="s">
        <v>5</v>
      </c>
      <c r="AX690" s="14" t="s">
        <v>75</v>
      </c>
      <c r="AY690" s="262" t="s">
        <v>175</v>
      </c>
    </row>
    <row r="691" s="15" customFormat="1">
      <c r="A691" s="15"/>
      <c r="B691" s="263"/>
      <c r="C691" s="264"/>
      <c r="D691" s="237" t="s">
        <v>184</v>
      </c>
      <c r="E691" s="265" t="s">
        <v>1</v>
      </c>
      <c r="F691" s="266" t="s">
        <v>189</v>
      </c>
      <c r="G691" s="264"/>
      <c r="H691" s="267">
        <v>1362.2359999999999</v>
      </c>
      <c r="I691" s="268"/>
      <c r="J691" s="268"/>
      <c r="K691" s="264"/>
      <c r="L691" s="264"/>
      <c r="M691" s="269"/>
      <c r="N691" s="270"/>
      <c r="O691" s="271"/>
      <c r="P691" s="271"/>
      <c r="Q691" s="271"/>
      <c r="R691" s="271"/>
      <c r="S691" s="271"/>
      <c r="T691" s="271"/>
      <c r="U691" s="271"/>
      <c r="V691" s="271"/>
      <c r="W691" s="271"/>
      <c r="X691" s="271"/>
      <c r="Y691" s="272"/>
      <c r="Z691" s="15"/>
      <c r="AA691" s="15"/>
      <c r="AB691" s="15"/>
      <c r="AC691" s="15"/>
      <c r="AD691" s="15"/>
      <c r="AE691" s="15"/>
      <c r="AT691" s="273" t="s">
        <v>184</v>
      </c>
      <c r="AU691" s="273" t="s">
        <v>102</v>
      </c>
      <c r="AV691" s="15" t="s">
        <v>181</v>
      </c>
      <c r="AW691" s="15" t="s">
        <v>5</v>
      </c>
      <c r="AX691" s="15" t="s">
        <v>82</v>
      </c>
      <c r="AY691" s="273" t="s">
        <v>175</v>
      </c>
    </row>
    <row r="692" s="2" customFormat="1" ht="33" customHeight="1">
      <c r="A692" s="39"/>
      <c r="B692" s="40"/>
      <c r="C692" s="222" t="s">
        <v>673</v>
      </c>
      <c r="D692" s="222" t="s">
        <v>177</v>
      </c>
      <c r="E692" s="223" t="s">
        <v>674</v>
      </c>
      <c r="F692" s="224" t="s">
        <v>675</v>
      </c>
      <c r="G692" s="225" t="s">
        <v>228</v>
      </c>
      <c r="H692" s="226">
        <v>681.11800000000005</v>
      </c>
      <c r="I692" s="227"/>
      <c r="J692" s="227"/>
      <c r="K692" s="228">
        <f>ROUND(P692*H692,2)</f>
        <v>0</v>
      </c>
      <c r="L692" s="229"/>
      <c r="M692" s="45"/>
      <c r="N692" s="230" t="s">
        <v>1</v>
      </c>
      <c r="O692" s="231" t="s">
        <v>39</v>
      </c>
      <c r="P692" s="232">
        <f>I692+J692</f>
        <v>0</v>
      </c>
      <c r="Q692" s="232">
        <f>ROUND(I692*H692,2)</f>
        <v>0</v>
      </c>
      <c r="R692" s="232">
        <f>ROUND(J692*H692,2)</f>
        <v>0</v>
      </c>
      <c r="S692" s="92"/>
      <c r="T692" s="233">
        <f>S692*H692</f>
        <v>0</v>
      </c>
      <c r="U692" s="233">
        <v>0</v>
      </c>
      <c r="V692" s="233">
        <f>U692*H692</f>
        <v>0</v>
      </c>
      <c r="W692" s="233">
        <v>0</v>
      </c>
      <c r="X692" s="233">
        <f>W692*H692</f>
        <v>0</v>
      </c>
      <c r="Y692" s="234" t="s">
        <v>1</v>
      </c>
      <c r="Z692" s="39"/>
      <c r="AA692" s="39"/>
      <c r="AB692" s="39"/>
      <c r="AC692" s="39"/>
      <c r="AD692" s="39"/>
      <c r="AE692" s="39"/>
      <c r="AR692" s="235" t="s">
        <v>181</v>
      </c>
      <c r="AT692" s="235" t="s">
        <v>177</v>
      </c>
      <c r="AU692" s="235" t="s">
        <v>102</v>
      </c>
      <c r="AY692" s="18" t="s">
        <v>175</v>
      </c>
      <c r="BE692" s="236">
        <f>IF(O692="základní",K692,0)</f>
        <v>0</v>
      </c>
      <c r="BF692" s="236">
        <f>IF(O692="snížená",K692,0)</f>
        <v>0</v>
      </c>
      <c r="BG692" s="236">
        <f>IF(O692="zákl. přenesená",K692,0)</f>
        <v>0</v>
      </c>
      <c r="BH692" s="236">
        <f>IF(O692="sníž. přenesená",K692,0)</f>
        <v>0</v>
      </c>
      <c r="BI692" s="236">
        <f>IF(O692="nulová",K692,0)</f>
        <v>0</v>
      </c>
      <c r="BJ692" s="18" t="s">
        <v>102</v>
      </c>
      <c r="BK692" s="236">
        <f>ROUND(P692*H692,2)</f>
        <v>0</v>
      </c>
      <c r="BL692" s="18" t="s">
        <v>181</v>
      </c>
      <c r="BM692" s="235" t="s">
        <v>676</v>
      </c>
    </row>
    <row r="693" s="2" customFormat="1">
      <c r="A693" s="39"/>
      <c r="B693" s="40"/>
      <c r="C693" s="41"/>
      <c r="D693" s="237" t="s">
        <v>182</v>
      </c>
      <c r="E693" s="41"/>
      <c r="F693" s="238" t="s">
        <v>677</v>
      </c>
      <c r="G693" s="41"/>
      <c r="H693" s="41"/>
      <c r="I693" s="239"/>
      <c r="J693" s="239"/>
      <c r="K693" s="41"/>
      <c r="L693" s="41"/>
      <c r="M693" s="45"/>
      <c r="N693" s="240"/>
      <c r="O693" s="241"/>
      <c r="P693" s="92"/>
      <c r="Q693" s="92"/>
      <c r="R693" s="92"/>
      <c r="S693" s="92"/>
      <c r="T693" s="92"/>
      <c r="U693" s="92"/>
      <c r="V693" s="92"/>
      <c r="W693" s="92"/>
      <c r="X693" s="92"/>
      <c r="Y693" s="93"/>
      <c r="Z693" s="39"/>
      <c r="AA693" s="39"/>
      <c r="AB693" s="39"/>
      <c r="AC693" s="39"/>
      <c r="AD693" s="39"/>
      <c r="AE693" s="39"/>
      <c r="AT693" s="18" t="s">
        <v>182</v>
      </c>
      <c r="AU693" s="18" t="s">
        <v>102</v>
      </c>
    </row>
    <row r="694" s="13" customFormat="1">
      <c r="A694" s="13"/>
      <c r="B694" s="242"/>
      <c r="C694" s="243"/>
      <c r="D694" s="237" t="s">
        <v>184</v>
      </c>
      <c r="E694" s="244" t="s">
        <v>1</v>
      </c>
      <c r="F694" s="245" t="s">
        <v>193</v>
      </c>
      <c r="G694" s="243"/>
      <c r="H694" s="244" t="s">
        <v>1</v>
      </c>
      <c r="I694" s="246"/>
      <c r="J694" s="246"/>
      <c r="K694" s="243"/>
      <c r="L694" s="243"/>
      <c r="M694" s="247"/>
      <c r="N694" s="248"/>
      <c r="O694" s="249"/>
      <c r="P694" s="249"/>
      <c r="Q694" s="249"/>
      <c r="R694" s="249"/>
      <c r="S694" s="249"/>
      <c r="T694" s="249"/>
      <c r="U694" s="249"/>
      <c r="V694" s="249"/>
      <c r="W694" s="249"/>
      <c r="X694" s="249"/>
      <c r="Y694" s="250"/>
      <c r="Z694" s="13"/>
      <c r="AA694" s="13"/>
      <c r="AB694" s="13"/>
      <c r="AC694" s="13"/>
      <c r="AD694" s="13"/>
      <c r="AE694" s="13"/>
      <c r="AT694" s="251" t="s">
        <v>184</v>
      </c>
      <c r="AU694" s="251" t="s">
        <v>102</v>
      </c>
      <c r="AV694" s="13" t="s">
        <v>82</v>
      </c>
      <c r="AW694" s="13" t="s">
        <v>5</v>
      </c>
      <c r="AX694" s="13" t="s">
        <v>75</v>
      </c>
      <c r="AY694" s="251" t="s">
        <v>175</v>
      </c>
    </row>
    <row r="695" s="14" customFormat="1">
      <c r="A695" s="14"/>
      <c r="B695" s="252"/>
      <c r="C695" s="253"/>
      <c r="D695" s="237" t="s">
        <v>184</v>
      </c>
      <c r="E695" s="254" t="s">
        <v>1</v>
      </c>
      <c r="F695" s="255" t="s">
        <v>651</v>
      </c>
      <c r="G695" s="253"/>
      <c r="H695" s="256">
        <v>679.88</v>
      </c>
      <c r="I695" s="257"/>
      <c r="J695" s="257"/>
      <c r="K695" s="253"/>
      <c r="L695" s="253"/>
      <c r="M695" s="258"/>
      <c r="N695" s="259"/>
      <c r="O695" s="260"/>
      <c r="P695" s="260"/>
      <c r="Q695" s="260"/>
      <c r="R695" s="260"/>
      <c r="S695" s="260"/>
      <c r="T695" s="260"/>
      <c r="U695" s="260"/>
      <c r="V695" s="260"/>
      <c r="W695" s="260"/>
      <c r="X695" s="260"/>
      <c r="Y695" s="261"/>
      <c r="Z695" s="14"/>
      <c r="AA695" s="14"/>
      <c r="AB695" s="14"/>
      <c r="AC695" s="14"/>
      <c r="AD695" s="14"/>
      <c r="AE695" s="14"/>
      <c r="AT695" s="262" t="s">
        <v>184</v>
      </c>
      <c r="AU695" s="262" t="s">
        <v>102</v>
      </c>
      <c r="AV695" s="14" t="s">
        <v>102</v>
      </c>
      <c r="AW695" s="14" t="s">
        <v>5</v>
      </c>
      <c r="AX695" s="14" t="s">
        <v>75</v>
      </c>
      <c r="AY695" s="262" t="s">
        <v>175</v>
      </c>
    </row>
    <row r="696" s="14" customFormat="1">
      <c r="A696" s="14"/>
      <c r="B696" s="252"/>
      <c r="C696" s="253"/>
      <c r="D696" s="237" t="s">
        <v>184</v>
      </c>
      <c r="E696" s="254" t="s">
        <v>1</v>
      </c>
      <c r="F696" s="255" t="s">
        <v>652</v>
      </c>
      <c r="G696" s="253"/>
      <c r="H696" s="256">
        <v>23.062999999999999</v>
      </c>
      <c r="I696" s="257"/>
      <c r="J696" s="257"/>
      <c r="K696" s="253"/>
      <c r="L696" s="253"/>
      <c r="M696" s="258"/>
      <c r="N696" s="259"/>
      <c r="O696" s="260"/>
      <c r="P696" s="260"/>
      <c r="Q696" s="260"/>
      <c r="R696" s="260"/>
      <c r="S696" s="260"/>
      <c r="T696" s="260"/>
      <c r="U696" s="260"/>
      <c r="V696" s="260"/>
      <c r="W696" s="260"/>
      <c r="X696" s="260"/>
      <c r="Y696" s="261"/>
      <c r="Z696" s="14"/>
      <c r="AA696" s="14"/>
      <c r="AB696" s="14"/>
      <c r="AC696" s="14"/>
      <c r="AD696" s="14"/>
      <c r="AE696" s="14"/>
      <c r="AT696" s="262" t="s">
        <v>184</v>
      </c>
      <c r="AU696" s="262" t="s">
        <v>102</v>
      </c>
      <c r="AV696" s="14" t="s">
        <v>102</v>
      </c>
      <c r="AW696" s="14" t="s">
        <v>5</v>
      </c>
      <c r="AX696" s="14" t="s">
        <v>75</v>
      </c>
      <c r="AY696" s="262" t="s">
        <v>175</v>
      </c>
    </row>
    <row r="697" s="14" customFormat="1">
      <c r="A697" s="14"/>
      <c r="B697" s="252"/>
      <c r="C697" s="253"/>
      <c r="D697" s="237" t="s">
        <v>184</v>
      </c>
      <c r="E697" s="254" t="s">
        <v>1</v>
      </c>
      <c r="F697" s="255" t="s">
        <v>653</v>
      </c>
      <c r="G697" s="253"/>
      <c r="H697" s="256">
        <v>-6.3040000000000003</v>
      </c>
      <c r="I697" s="257"/>
      <c r="J697" s="257"/>
      <c r="K697" s="253"/>
      <c r="L697" s="253"/>
      <c r="M697" s="258"/>
      <c r="N697" s="259"/>
      <c r="O697" s="260"/>
      <c r="P697" s="260"/>
      <c r="Q697" s="260"/>
      <c r="R697" s="260"/>
      <c r="S697" s="260"/>
      <c r="T697" s="260"/>
      <c r="U697" s="260"/>
      <c r="V697" s="260"/>
      <c r="W697" s="260"/>
      <c r="X697" s="260"/>
      <c r="Y697" s="261"/>
      <c r="Z697" s="14"/>
      <c r="AA697" s="14"/>
      <c r="AB697" s="14"/>
      <c r="AC697" s="14"/>
      <c r="AD697" s="14"/>
      <c r="AE697" s="14"/>
      <c r="AT697" s="262" t="s">
        <v>184</v>
      </c>
      <c r="AU697" s="262" t="s">
        <v>102</v>
      </c>
      <c r="AV697" s="14" t="s">
        <v>102</v>
      </c>
      <c r="AW697" s="14" t="s">
        <v>5</v>
      </c>
      <c r="AX697" s="14" t="s">
        <v>75</v>
      </c>
      <c r="AY697" s="262" t="s">
        <v>175</v>
      </c>
    </row>
    <row r="698" s="14" customFormat="1">
      <c r="A698" s="14"/>
      <c r="B698" s="252"/>
      <c r="C698" s="253"/>
      <c r="D698" s="237" t="s">
        <v>184</v>
      </c>
      <c r="E698" s="254" t="s">
        <v>1</v>
      </c>
      <c r="F698" s="255" t="s">
        <v>654</v>
      </c>
      <c r="G698" s="253"/>
      <c r="H698" s="256">
        <v>-6.875</v>
      </c>
      <c r="I698" s="257"/>
      <c r="J698" s="257"/>
      <c r="K698" s="253"/>
      <c r="L698" s="253"/>
      <c r="M698" s="258"/>
      <c r="N698" s="259"/>
      <c r="O698" s="260"/>
      <c r="P698" s="260"/>
      <c r="Q698" s="260"/>
      <c r="R698" s="260"/>
      <c r="S698" s="260"/>
      <c r="T698" s="260"/>
      <c r="U698" s="260"/>
      <c r="V698" s="260"/>
      <c r="W698" s="260"/>
      <c r="X698" s="260"/>
      <c r="Y698" s="261"/>
      <c r="Z698" s="14"/>
      <c r="AA698" s="14"/>
      <c r="AB698" s="14"/>
      <c r="AC698" s="14"/>
      <c r="AD698" s="14"/>
      <c r="AE698" s="14"/>
      <c r="AT698" s="262" t="s">
        <v>184</v>
      </c>
      <c r="AU698" s="262" t="s">
        <v>102</v>
      </c>
      <c r="AV698" s="14" t="s">
        <v>102</v>
      </c>
      <c r="AW698" s="14" t="s">
        <v>5</v>
      </c>
      <c r="AX698" s="14" t="s">
        <v>75</v>
      </c>
      <c r="AY698" s="262" t="s">
        <v>175</v>
      </c>
    </row>
    <row r="699" s="14" customFormat="1">
      <c r="A699" s="14"/>
      <c r="B699" s="252"/>
      <c r="C699" s="253"/>
      <c r="D699" s="237" t="s">
        <v>184</v>
      </c>
      <c r="E699" s="254" t="s">
        <v>1</v>
      </c>
      <c r="F699" s="255" t="s">
        <v>655</v>
      </c>
      <c r="G699" s="253"/>
      <c r="H699" s="256">
        <v>-1.28</v>
      </c>
      <c r="I699" s="257"/>
      <c r="J699" s="257"/>
      <c r="K699" s="253"/>
      <c r="L699" s="253"/>
      <c r="M699" s="258"/>
      <c r="N699" s="259"/>
      <c r="O699" s="260"/>
      <c r="P699" s="260"/>
      <c r="Q699" s="260"/>
      <c r="R699" s="260"/>
      <c r="S699" s="260"/>
      <c r="T699" s="260"/>
      <c r="U699" s="260"/>
      <c r="V699" s="260"/>
      <c r="W699" s="260"/>
      <c r="X699" s="260"/>
      <c r="Y699" s="261"/>
      <c r="Z699" s="14"/>
      <c r="AA699" s="14"/>
      <c r="AB699" s="14"/>
      <c r="AC699" s="14"/>
      <c r="AD699" s="14"/>
      <c r="AE699" s="14"/>
      <c r="AT699" s="262" t="s">
        <v>184</v>
      </c>
      <c r="AU699" s="262" t="s">
        <v>102</v>
      </c>
      <c r="AV699" s="14" t="s">
        <v>102</v>
      </c>
      <c r="AW699" s="14" t="s">
        <v>5</v>
      </c>
      <c r="AX699" s="14" t="s">
        <v>75</v>
      </c>
      <c r="AY699" s="262" t="s">
        <v>175</v>
      </c>
    </row>
    <row r="700" s="14" customFormat="1">
      <c r="A700" s="14"/>
      <c r="B700" s="252"/>
      <c r="C700" s="253"/>
      <c r="D700" s="237" t="s">
        <v>184</v>
      </c>
      <c r="E700" s="254" t="s">
        <v>1</v>
      </c>
      <c r="F700" s="255" t="s">
        <v>656</v>
      </c>
      <c r="G700" s="253"/>
      <c r="H700" s="256">
        <v>-4.6799999999999997</v>
      </c>
      <c r="I700" s="257"/>
      <c r="J700" s="257"/>
      <c r="K700" s="253"/>
      <c r="L700" s="253"/>
      <c r="M700" s="258"/>
      <c r="N700" s="259"/>
      <c r="O700" s="260"/>
      <c r="P700" s="260"/>
      <c r="Q700" s="260"/>
      <c r="R700" s="260"/>
      <c r="S700" s="260"/>
      <c r="T700" s="260"/>
      <c r="U700" s="260"/>
      <c r="V700" s="260"/>
      <c r="W700" s="260"/>
      <c r="X700" s="260"/>
      <c r="Y700" s="261"/>
      <c r="Z700" s="14"/>
      <c r="AA700" s="14"/>
      <c r="AB700" s="14"/>
      <c r="AC700" s="14"/>
      <c r="AD700" s="14"/>
      <c r="AE700" s="14"/>
      <c r="AT700" s="262" t="s">
        <v>184</v>
      </c>
      <c r="AU700" s="262" t="s">
        <v>102</v>
      </c>
      <c r="AV700" s="14" t="s">
        <v>102</v>
      </c>
      <c r="AW700" s="14" t="s">
        <v>5</v>
      </c>
      <c r="AX700" s="14" t="s">
        <v>75</v>
      </c>
      <c r="AY700" s="262" t="s">
        <v>175</v>
      </c>
    </row>
    <row r="701" s="14" customFormat="1">
      <c r="A701" s="14"/>
      <c r="B701" s="252"/>
      <c r="C701" s="253"/>
      <c r="D701" s="237" t="s">
        <v>184</v>
      </c>
      <c r="E701" s="254" t="s">
        <v>1</v>
      </c>
      <c r="F701" s="255" t="s">
        <v>657</v>
      </c>
      <c r="G701" s="253"/>
      <c r="H701" s="256">
        <v>-16.379999999999999</v>
      </c>
      <c r="I701" s="257"/>
      <c r="J701" s="257"/>
      <c r="K701" s="253"/>
      <c r="L701" s="253"/>
      <c r="M701" s="258"/>
      <c r="N701" s="259"/>
      <c r="O701" s="260"/>
      <c r="P701" s="260"/>
      <c r="Q701" s="260"/>
      <c r="R701" s="260"/>
      <c r="S701" s="260"/>
      <c r="T701" s="260"/>
      <c r="U701" s="260"/>
      <c r="V701" s="260"/>
      <c r="W701" s="260"/>
      <c r="X701" s="260"/>
      <c r="Y701" s="261"/>
      <c r="Z701" s="14"/>
      <c r="AA701" s="14"/>
      <c r="AB701" s="14"/>
      <c r="AC701" s="14"/>
      <c r="AD701" s="14"/>
      <c r="AE701" s="14"/>
      <c r="AT701" s="262" t="s">
        <v>184</v>
      </c>
      <c r="AU701" s="262" t="s">
        <v>102</v>
      </c>
      <c r="AV701" s="14" t="s">
        <v>102</v>
      </c>
      <c r="AW701" s="14" t="s">
        <v>5</v>
      </c>
      <c r="AX701" s="14" t="s">
        <v>75</v>
      </c>
      <c r="AY701" s="262" t="s">
        <v>175</v>
      </c>
    </row>
    <row r="702" s="14" customFormat="1">
      <c r="A702" s="14"/>
      <c r="B702" s="252"/>
      <c r="C702" s="253"/>
      <c r="D702" s="237" t="s">
        <v>184</v>
      </c>
      <c r="E702" s="254" t="s">
        <v>1</v>
      </c>
      <c r="F702" s="255" t="s">
        <v>658</v>
      </c>
      <c r="G702" s="253"/>
      <c r="H702" s="256">
        <v>-21.059999999999999</v>
      </c>
      <c r="I702" s="257"/>
      <c r="J702" s="257"/>
      <c r="K702" s="253"/>
      <c r="L702" s="253"/>
      <c r="M702" s="258"/>
      <c r="N702" s="259"/>
      <c r="O702" s="260"/>
      <c r="P702" s="260"/>
      <c r="Q702" s="260"/>
      <c r="R702" s="260"/>
      <c r="S702" s="260"/>
      <c r="T702" s="260"/>
      <c r="U702" s="260"/>
      <c r="V702" s="260"/>
      <c r="W702" s="260"/>
      <c r="X702" s="260"/>
      <c r="Y702" s="261"/>
      <c r="Z702" s="14"/>
      <c r="AA702" s="14"/>
      <c r="AB702" s="14"/>
      <c r="AC702" s="14"/>
      <c r="AD702" s="14"/>
      <c r="AE702" s="14"/>
      <c r="AT702" s="262" t="s">
        <v>184</v>
      </c>
      <c r="AU702" s="262" t="s">
        <v>102</v>
      </c>
      <c r="AV702" s="14" t="s">
        <v>102</v>
      </c>
      <c r="AW702" s="14" t="s">
        <v>5</v>
      </c>
      <c r="AX702" s="14" t="s">
        <v>75</v>
      </c>
      <c r="AY702" s="262" t="s">
        <v>175</v>
      </c>
    </row>
    <row r="703" s="14" customFormat="1">
      <c r="A703" s="14"/>
      <c r="B703" s="252"/>
      <c r="C703" s="253"/>
      <c r="D703" s="237" t="s">
        <v>184</v>
      </c>
      <c r="E703" s="254" t="s">
        <v>1</v>
      </c>
      <c r="F703" s="255" t="s">
        <v>659</v>
      </c>
      <c r="G703" s="253"/>
      <c r="H703" s="256">
        <v>-1.0800000000000001</v>
      </c>
      <c r="I703" s="257"/>
      <c r="J703" s="257"/>
      <c r="K703" s="253"/>
      <c r="L703" s="253"/>
      <c r="M703" s="258"/>
      <c r="N703" s="259"/>
      <c r="O703" s="260"/>
      <c r="P703" s="260"/>
      <c r="Q703" s="260"/>
      <c r="R703" s="260"/>
      <c r="S703" s="260"/>
      <c r="T703" s="260"/>
      <c r="U703" s="260"/>
      <c r="V703" s="260"/>
      <c r="W703" s="260"/>
      <c r="X703" s="260"/>
      <c r="Y703" s="261"/>
      <c r="Z703" s="14"/>
      <c r="AA703" s="14"/>
      <c r="AB703" s="14"/>
      <c r="AC703" s="14"/>
      <c r="AD703" s="14"/>
      <c r="AE703" s="14"/>
      <c r="AT703" s="262" t="s">
        <v>184</v>
      </c>
      <c r="AU703" s="262" t="s">
        <v>102</v>
      </c>
      <c r="AV703" s="14" t="s">
        <v>102</v>
      </c>
      <c r="AW703" s="14" t="s">
        <v>5</v>
      </c>
      <c r="AX703" s="14" t="s">
        <v>75</v>
      </c>
      <c r="AY703" s="262" t="s">
        <v>175</v>
      </c>
    </row>
    <row r="704" s="14" customFormat="1">
      <c r="A704" s="14"/>
      <c r="B704" s="252"/>
      <c r="C704" s="253"/>
      <c r="D704" s="237" t="s">
        <v>184</v>
      </c>
      <c r="E704" s="254" t="s">
        <v>1</v>
      </c>
      <c r="F704" s="255" t="s">
        <v>660</v>
      </c>
      <c r="G704" s="253"/>
      <c r="H704" s="256">
        <v>-1.5</v>
      </c>
      <c r="I704" s="257"/>
      <c r="J704" s="257"/>
      <c r="K704" s="253"/>
      <c r="L704" s="253"/>
      <c r="M704" s="258"/>
      <c r="N704" s="259"/>
      <c r="O704" s="260"/>
      <c r="P704" s="260"/>
      <c r="Q704" s="260"/>
      <c r="R704" s="260"/>
      <c r="S704" s="260"/>
      <c r="T704" s="260"/>
      <c r="U704" s="260"/>
      <c r="V704" s="260"/>
      <c r="W704" s="260"/>
      <c r="X704" s="260"/>
      <c r="Y704" s="261"/>
      <c r="Z704" s="14"/>
      <c r="AA704" s="14"/>
      <c r="AB704" s="14"/>
      <c r="AC704" s="14"/>
      <c r="AD704" s="14"/>
      <c r="AE704" s="14"/>
      <c r="AT704" s="262" t="s">
        <v>184</v>
      </c>
      <c r="AU704" s="262" t="s">
        <v>102</v>
      </c>
      <c r="AV704" s="14" t="s">
        <v>102</v>
      </c>
      <c r="AW704" s="14" t="s">
        <v>5</v>
      </c>
      <c r="AX704" s="14" t="s">
        <v>75</v>
      </c>
      <c r="AY704" s="262" t="s">
        <v>175</v>
      </c>
    </row>
    <row r="705" s="14" customFormat="1">
      <c r="A705" s="14"/>
      <c r="B705" s="252"/>
      <c r="C705" s="253"/>
      <c r="D705" s="237" t="s">
        <v>184</v>
      </c>
      <c r="E705" s="254" t="s">
        <v>1</v>
      </c>
      <c r="F705" s="255" t="s">
        <v>661</v>
      </c>
      <c r="G705" s="253"/>
      <c r="H705" s="256">
        <v>-0.34300000000000003</v>
      </c>
      <c r="I705" s="257"/>
      <c r="J705" s="257"/>
      <c r="K705" s="253"/>
      <c r="L705" s="253"/>
      <c r="M705" s="258"/>
      <c r="N705" s="259"/>
      <c r="O705" s="260"/>
      <c r="P705" s="260"/>
      <c r="Q705" s="260"/>
      <c r="R705" s="260"/>
      <c r="S705" s="260"/>
      <c r="T705" s="260"/>
      <c r="U705" s="260"/>
      <c r="V705" s="260"/>
      <c r="W705" s="260"/>
      <c r="X705" s="260"/>
      <c r="Y705" s="261"/>
      <c r="Z705" s="14"/>
      <c r="AA705" s="14"/>
      <c r="AB705" s="14"/>
      <c r="AC705" s="14"/>
      <c r="AD705" s="14"/>
      <c r="AE705" s="14"/>
      <c r="AT705" s="262" t="s">
        <v>184</v>
      </c>
      <c r="AU705" s="262" t="s">
        <v>102</v>
      </c>
      <c r="AV705" s="14" t="s">
        <v>102</v>
      </c>
      <c r="AW705" s="14" t="s">
        <v>5</v>
      </c>
      <c r="AX705" s="14" t="s">
        <v>75</v>
      </c>
      <c r="AY705" s="262" t="s">
        <v>175</v>
      </c>
    </row>
    <row r="706" s="14" customFormat="1">
      <c r="A706" s="14"/>
      <c r="B706" s="252"/>
      <c r="C706" s="253"/>
      <c r="D706" s="237" t="s">
        <v>184</v>
      </c>
      <c r="E706" s="254" t="s">
        <v>1</v>
      </c>
      <c r="F706" s="255" t="s">
        <v>587</v>
      </c>
      <c r="G706" s="253"/>
      <c r="H706" s="256">
        <v>-2.2000000000000002</v>
      </c>
      <c r="I706" s="257"/>
      <c r="J706" s="257"/>
      <c r="K706" s="253"/>
      <c r="L706" s="253"/>
      <c r="M706" s="258"/>
      <c r="N706" s="259"/>
      <c r="O706" s="260"/>
      <c r="P706" s="260"/>
      <c r="Q706" s="260"/>
      <c r="R706" s="260"/>
      <c r="S706" s="260"/>
      <c r="T706" s="260"/>
      <c r="U706" s="260"/>
      <c r="V706" s="260"/>
      <c r="W706" s="260"/>
      <c r="X706" s="260"/>
      <c r="Y706" s="261"/>
      <c r="Z706" s="14"/>
      <c r="AA706" s="14"/>
      <c r="AB706" s="14"/>
      <c r="AC706" s="14"/>
      <c r="AD706" s="14"/>
      <c r="AE706" s="14"/>
      <c r="AT706" s="262" t="s">
        <v>184</v>
      </c>
      <c r="AU706" s="262" t="s">
        <v>102</v>
      </c>
      <c r="AV706" s="14" t="s">
        <v>102</v>
      </c>
      <c r="AW706" s="14" t="s">
        <v>5</v>
      </c>
      <c r="AX706" s="14" t="s">
        <v>75</v>
      </c>
      <c r="AY706" s="262" t="s">
        <v>175</v>
      </c>
    </row>
    <row r="707" s="14" customFormat="1">
      <c r="A707" s="14"/>
      <c r="B707" s="252"/>
      <c r="C707" s="253"/>
      <c r="D707" s="237" t="s">
        <v>184</v>
      </c>
      <c r="E707" s="254" t="s">
        <v>1</v>
      </c>
      <c r="F707" s="255" t="s">
        <v>662</v>
      </c>
      <c r="G707" s="253"/>
      <c r="H707" s="256">
        <v>8</v>
      </c>
      <c r="I707" s="257"/>
      <c r="J707" s="257"/>
      <c r="K707" s="253"/>
      <c r="L707" s="253"/>
      <c r="M707" s="258"/>
      <c r="N707" s="259"/>
      <c r="O707" s="260"/>
      <c r="P707" s="260"/>
      <c r="Q707" s="260"/>
      <c r="R707" s="260"/>
      <c r="S707" s="260"/>
      <c r="T707" s="260"/>
      <c r="U707" s="260"/>
      <c r="V707" s="260"/>
      <c r="W707" s="260"/>
      <c r="X707" s="260"/>
      <c r="Y707" s="261"/>
      <c r="Z707" s="14"/>
      <c r="AA707" s="14"/>
      <c r="AB707" s="14"/>
      <c r="AC707" s="14"/>
      <c r="AD707" s="14"/>
      <c r="AE707" s="14"/>
      <c r="AT707" s="262" t="s">
        <v>184</v>
      </c>
      <c r="AU707" s="262" t="s">
        <v>102</v>
      </c>
      <c r="AV707" s="14" t="s">
        <v>102</v>
      </c>
      <c r="AW707" s="14" t="s">
        <v>5</v>
      </c>
      <c r="AX707" s="14" t="s">
        <v>75</v>
      </c>
      <c r="AY707" s="262" t="s">
        <v>175</v>
      </c>
    </row>
    <row r="708" s="14" customFormat="1">
      <c r="A708" s="14"/>
      <c r="B708" s="252"/>
      <c r="C708" s="253"/>
      <c r="D708" s="237" t="s">
        <v>184</v>
      </c>
      <c r="E708" s="254" t="s">
        <v>1</v>
      </c>
      <c r="F708" s="255" t="s">
        <v>663</v>
      </c>
      <c r="G708" s="253"/>
      <c r="H708" s="256">
        <v>5.4000000000000004</v>
      </c>
      <c r="I708" s="257"/>
      <c r="J708" s="257"/>
      <c r="K708" s="253"/>
      <c r="L708" s="253"/>
      <c r="M708" s="258"/>
      <c r="N708" s="259"/>
      <c r="O708" s="260"/>
      <c r="P708" s="260"/>
      <c r="Q708" s="260"/>
      <c r="R708" s="260"/>
      <c r="S708" s="260"/>
      <c r="T708" s="260"/>
      <c r="U708" s="260"/>
      <c r="V708" s="260"/>
      <c r="W708" s="260"/>
      <c r="X708" s="260"/>
      <c r="Y708" s="261"/>
      <c r="Z708" s="14"/>
      <c r="AA708" s="14"/>
      <c r="AB708" s="14"/>
      <c r="AC708" s="14"/>
      <c r="AD708" s="14"/>
      <c r="AE708" s="14"/>
      <c r="AT708" s="262" t="s">
        <v>184</v>
      </c>
      <c r="AU708" s="262" t="s">
        <v>102</v>
      </c>
      <c r="AV708" s="14" t="s">
        <v>102</v>
      </c>
      <c r="AW708" s="14" t="s">
        <v>5</v>
      </c>
      <c r="AX708" s="14" t="s">
        <v>75</v>
      </c>
      <c r="AY708" s="262" t="s">
        <v>175</v>
      </c>
    </row>
    <row r="709" s="14" customFormat="1">
      <c r="A709" s="14"/>
      <c r="B709" s="252"/>
      <c r="C709" s="253"/>
      <c r="D709" s="237" t="s">
        <v>184</v>
      </c>
      <c r="E709" s="254" t="s">
        <v>1</v>
      </c>
      <c r="F709" s="255" t="s">
        <v>664</v>
      </c>
      <c r="G709" s="253"/>
      <c r="H709" s="256">
        <v>1.9199999999999999</v>
      </c>
      <c r="I709" s="257"/>
      <c r="J709" s="257"/>
      <c r="K709" s="253"/>
      <c r="L709" s="253"/>
      <c r="M709" s="258"/>
      <c r="N709" s="259"/>
      <c r="O709" s="260"/>
      <c r="P709" s="260"/>
      <c r="Q709" s="260"/>
      <c r="R709" s="260"/>
      <c r="S709" s="260"/>
      <c r="T709" s="260"/>
      <c r="U709" s="260"/>
      <c r="V709" s="260"/>
      <c r="W709" s="260"/>
      <c r="X709" s="260"/>
      <c r="Y709" s="261"/>
      <c r="Z709" s="14"/>
      <c r="AA709" s="14"/>
      <c r="AB709" s="14"/>
      <c r="AC709" s="14"/>
      <c r="AD709" s="14"/>
      <c r="AE709" s="14"/>
      <c r="AT709" s="262" t="s">
        <v>184</v>
      </c>
      <c r="AU709" s="262" t="s">
        <v>102</v>
      </c>
      <c r="AV709" s="14" t="s">
        <v>102</v>
      </c>
      <c r="AW709" s="14" t="s">
        <v>5</v>
      </c>
      <c r="AX709" s="14" t="s">
        <v>75</v>
      </c>
      <c r="AY709" s="262" t="s">
        <v>175</v>
      </c>
    </row>
    <row r="710" s="14" customFormat="1">
      <c r="A710" s="14"/>
      <c r="B710" s="252"/>
      <c r="C710" s="253"/>
      <c r="D710" s="237" t="s">
        <v>184</v>
      </c>
      <c r="E710" s="254" t="s">
        <v>1</v>
      </c>
      <c r="F710" s="255" t="s">
        <v>665</v>
      </c>
      <c r="G710" s="253"/>
      <c r="H710" s="256">
        <v>3.6000000000000001</v>
      </c>
      <c r="I710" s="257"/>
      <c r="J710" s="257"/>
      <c r="K710" s="253"/>
      <c r="L710" s="253"/>
      <c r="M710" s="258"/>
      <c r="N710" s="259"/>
      <c r="O710" s="260"/>
      <c r="P710" s="260"/>
      <c r="Q710" s="260"/>
      <c r="R710" s="260"/>
      <c r="S710" s="260"/>
      <c r="T710" s="260"/>
      <c r="U710" s="260"/>
      <c r="V710" s="260"/>
      <c r="W710" s="260"/>
      <c r="X710" s="260"/>
      <c r="Y710" s="261"/>
      <c r="Z710" s="14"/>
      <c r="AA710" s="14"/>
      <c r="AB710" s="14"/>
      <c r="AC710" s="14"/>
      <c r="AD710" s="14"/>
      <c r="AE710" s="14"/>
      <c r="AT710" s="262" t="s">
        <v>184</v>
      </c>
      <c r="AU710" s="262" t="s">
        <v>102</v>
      </c>
      <c r="AV710" s="14" t="s">
        <v>102</v>
      </c>
      <c r="AW710" s="14" t="s">
        <v>5</v>
      </c>
      <c r="AX710" s="14" t="s">
        <v>75</v>
      </c>
      <c r="AY710" s="262" t="s">
        <v>175</v>
      </c>
    </row>
    <row r="711" s="14" customFormat="1">
      <c r="A711" s="14"/>
      <c r="B711" s="252"/>
      <c r="C711" s="253"/>
      <c r="D711" s="237" t="s">
        <v>184</v>
      </c>
      <c r="E711" s="254" t="s">
        <v>1</v>
      </c>
      <c r="F711" s="255" t="s">
        <v>666</v>
      </c>
      <c r="G711" s="253"/>
      <c r="H711" s="256">
        <v>7.9199999999999999</v>
      </c>
      <c r="I711" s="257"/>
      <c r="J711" s="257"/>
      <c r="K711" s="253"/>
      <c r="L711" s="253"/>
      <c r="M711" s="258"/>
      <c r="N711" s="259"/>
      <c r="O711" s="260"/>
      <c r="P711" s="260"/>
      <c r="Q711" s="260"/>
      <c r="R711" s="260"/>
      <c r="S711" s="260"/>
      <c r="T711" s="260"/>
      <c r="U711" s="260"/>
      <c r="V711" s="260"/>
      <c r="W711" s="260"/>
      <c r="X711" s="260"/>
      <c r="Y711" s="261"/>
      <c r="Z711" s="14"/>
      <c r="AA711" s="14"/>
      <c r="AB711" s="14"/>
      <c r="AC711" s="14"/>
      <c r="AD711" s="14"/>
      <c r="AE711" s="14"/>
      <c r="AT711" s="262" t="s">
        <v>184</v>
      </c>
      <c r="AU711" s="262" t="s">
        <v>102</v>
      </c>
      <c r="AV711" s="14" t="s">
        <v>102</v>
      </c>
      <c r="AW711" s="14" t="s">
        <v>5</v>
      </c>
      <c r="AX711" s="14" t="s">
        <v>75</v>
      </c>
      <c r="AY711" s="262" t="s">
        <v>175</v>
      </c>
    </row>
    <row r="712" s="14" customFormat="1">
      <c r="A712" s="14"/>
      <c r="B712" s="252"/>
      <c r="C712" s="253"/>
      <c r="D712" s="237" t="s">
        <v>184</v>
      </c>
      <c r="E712" s="254" t="s">
        <v>1</v>
      </c>
      <c r="F712" s="255" t="s">
        <v>667</v>
      </c>
      <c r="G712" s="253"/>
      <c r="H712" s="256">
        <v>8.4000000000000004</v>
      </c>
      <c r="I712" s="257"/>
      <c r="J712" s="257"/>
      <c r="K712" s="253"/>
      <c r="L712" s="253"/>
      <c r="M712" s="258"/>
      <c r="N712" s="259"/>
      <c r="O712" s="260"/>
      <c r="P712" s="260"/>
      <c r="Q712" s="260"/>
      <c r="R712" s="260"/>
      <c r="S712" s="260"/>
      <c r="T712" s="260"/>
      <c r="U712" s="260"/>
      <c r="V712" s="260"/>
      <c r="W712" s="260"/>
      <c r="X712" s="260"/>
      <c r="Y712" s="261"/>
      <c r="Z712" s="14"/>
      <c r="AA712" s="14"/>
      <c r="AB712" s="14"/>
      <c r="AC712" s="14"/>
      <c r="AD712" s="14"/>
      <c r="AE712" s="14"/>
      <c r="AT712" s="262" t="s">
        <v>184</v>
      </c>
      <c r="AU712" s="262" t="s">
        <v>102</v>
      </c>
      <c r="AV712" s="14" t="s">
        <v>102</v>
      </c>
      <c r="AW712" s="14" t="s">
        <v>5</v>
      </c>
      <c r="AX712" s="14" t="s">
        <v>75</v>
      </c>
      <c r="AY712" s="262" t="s">
        <v>175</v>
      </c>
    </row>
    <row r="713" s="14" customFormat="1">
      <c r="A713" s="14"/>
      <c r="B713" s="252"/>
      <c r="C713" s="253"/>
      <c r="D713" s="237" t="s">
        <v>184</v>
      </c>
      <c r="E713" s="254" t="s">
        <v>1</v>
      </c>
      <c r="F713" s="255" t="s">
        <v>668</v>
      </c>
      <c r="G713" s="253"/>
      <c r="H713" s="256">
        <v>1.02</v>
      </c>
      <c r="I713" s="257"/>
      <c r="J713" s="257"/>
      <c r="K713" s="253"/>
      <c r="L713" s="253"/>
      <c r="M713" s="258"/>
      <c r="N713" s="259"/>
      <c r="O713" s="260"/>
      <c r="P713" s="260"/>
      <c r="Q713" s="260"/>
      <c r="R713" s="260"/>
      <c r="S713" s="260"/>
      <c r="T713" s="260"/>
      <c r="U713" s="260"/>
      <c r="V713" s="260"/>
      <c r="W713" s="260"/>
      <c r="X713" s="260"/>
      <c r="Y713" s="261"/>
      <c r="Z713" s="14"/>
      <c r="AA713" s="14"/>
      <c r="AB713" s="14"/>
      <c r="AC713" s="14"/>
      <c r="AD713" s="14"/>
      <c r="AE713" s="14"/>
      <c r="AT713" s="262" t="s">
        <v>184</v>
      </c>
      <c r="AU713" s="262" t="s">
        <v>102</v>
      </c>
      <c r="AV713" s="14" t="s">
        <v>102</v>
      </c>
      <c r="AW713" s="14" t="s">
        <v>5</v>
      </c>
      <c r="AX713" s="14" t="s">
        <v>75</v>
      </c>
      <c r="AY713" s="262" t="s">
        <v>175</v>
      </c>
    </row>
    <row r="714" s="14" customFormat="1">
      <c r="A714" s="14"/>
      <c r="B714" s="252"/>
      <c r="C714" s="253"/>
      <c r="D714" s="237" t="s">
        <v>184</v>
      </c>
      <c r="E714" s="254" t="s">
        <v>1</v>
      </c>
      <c r="F714" s="255" t="s">
        <v>669</v>
      </c>
      <c r="G714" s="253"/>
      <c r="H714" s="256">
        <v>1.24</v>
      </c>
      <c r="I714" s="257"/>
      <c r="J714" s="257"/>
      <c r="K714" s="253"/>
      <c r="L714" s="253"/>
      <c r="M714" s="258"/>
      <c r="N714" s="259"/>
      <c r="O714" s="260"/>
      <c r="P714" s="260"/>
      <c r="Q714" s="260"/>
      <c r="R714" s="260"/>
      <c r="S714" s="260"/>
      <c r="T714" s="260"/>
      <c r="U714" s="260"/>
      <c r="V714" s="260"/>
      <c r="W714" s="260"/>
      <c r="X714" s="260"/>
      <c r="Y714" s="261"/>
      <c r="Z714" s="14"/>
      <c r="AA714" s="14"/>
      <c r="AB714" s="14"/>
      <c r="AC714" s="14"/>
      <c r="AD714" s="14"/>
      <c r="AE714" s="14"/>
      <c r="AT714" s="262" t="s">
        <v>184</v>
      </c>
      <c r="AU714" s="262" t="s">
        <v>102</v>
      </c>
      <c r="AV714" s="14" t="s">
        <v>102</v>
      </c>
      <c r="AW714" s="14" t="s">
        <v>5</v>
      </c>
      <c r="AX714" s="14" t="s">
        <v>75</v>
      </c>
      <c r="AY714" s="262" t="s">
        <v>175</v>
      </c>
    </row>
    <row r="715" s="14" customFormat="1">
      <c r="A715" s="14"/>
      <c r="B715" s="252"/>
      <c r="C715" s="253"/>
      <c r="D715" s="237" t="s">
        <v>184</v>
      </c>
      <c r="E715" s="254" t="s">
        <v>1</v>
      </c>
      <c r="F715" s="255" t="s">
        <v>670</v>
      </c>
      <c r="G715" s="253"/>
      <c r="H715" s="256">
        <v>0.33700000000000002</v>
      </c>
      <c r="I715" s="257"/>
      <c r="J715" s="257"/>
      <c r="K715" s="253"/>
      <c r="L715" s="253"/>
      <c r="M715" s="258"/>
      <c r="N715" s="259"/>
      <c r="O715" s="260"/>
      <c r="P715" s="260"/>
      <c r="Q715" s="260"/>
      <c r="R715" s="260"/>
      <c r="S715" s="260"/>
      <c r="T715" s="260"/>
      <c r="U715" s="260"/>
      <c r="V715" s="260"/>
      <c r="W715" s="260"/>
      <c r="X715" s="260"/>
      <c r="Y715" s="261"/>
      <c r="Z715" s="14"/>
      <c r="AA715" s="14"/>
      <c r="AB715" s="14"/>
      <c r="AC715" s="14"/>
      <c r="AD715" s="14"/>
      <c r="AE715" s="14"/>
      <c r="AT715" s="262" t="s">
        <v>184</v>
      </c>
      <c r="AU715" s="262" t="s">
        <v>102</v>
      </c>
      <c r="AV715" s="14" t="s">
        <v>102</v>
      </c>
      <c r="AW715" s="14" t="s">
        <v>5</v>
      </c>
      <c r="AX715" s="14" t="s">
        <v>75</v>
      </c>
      <c r="AY715" s="262" t="s">
        <v>175</v>
      </c>
    </row>
    <row r="716" s="14" customFormat="1">
      <c r="A716" s="14"/>
      <c r="B716" s="252"/>
      <c r="C716" s="253"/>
      <c r="D716" s="237" t="s">
        <v>184</v>
      </c>
      <c r="E716" s="254" t="s">
        <v>1</v>
      </c>
      <c r="F716" s="255" t="s">
        <v>671</v>
      </c>
      <c r="G716" s="253"/>
      <c r="H716" s="256">
        <v>2.04</v>
      </c>
      <c r="I716" s="257"/>
      <c r="J716" s="257"/>
      <c r="K716" s="253"/>
      <c r="L716" s="253"/>
      <c r="M716" s="258"/>
      <c r="N716" s="259"/>
      <c r="O716" s="260"/>
      <c r="P716" s="260"/>
      <c r="Q716" s="260"/>
      <c r="R716" s="260"/>
      <c r="S716" s="260"/>
      <c r="T716" s="260"/>
      <c r="U716" s="260"/>
      <c r="V716" s="260"/>
      <c r="W716" s="260"/>
      <c r="X716" s="260"/>
      <c r="Y716" s="261"/>
      <c r="Z716" s="14"/>
      <c r="AA716" s="14"/>
      <c r="AB716" s="14"/>
      <c r="AC716" s="14"/>
      <c r="AD716" s="14"/>
      <c r="AE716" s="14"/>
      <c r="AT716" s="262" t="s">
        <v>184</v>
      </c>
      <c r="AU716" s="262" t="s">
        <v>102</v>
      </c>
      <c r="AV716" s="14" t="s">
        <v>102</v>
      </c>
      <c r="AW716" s="14" t="s">
        <v>5</v>
      </c>
      <c r="AX716" s="14" t="s">
        <v>75</v>
      </c>
      <c r="AY716" s="262" t="s">
        <v>175</v>
      </c>
    </row>
    <row r="717" s="15" customFormat="1">
      <c r="A717" s="15"/>
      <c r="B717" s="263"/>
      <c r="C717" s="264"/>
      <c r="D717" s="237" t="s">
        <v>184</v>
      </c>
      <c r="E717" s="265" t="s">
        <v>1</v>
      </c>
      <c r="F717" s="266" t="s">
        <v>189</v>
      </c>
      <c r="G717" s="264"/>
      <c r="H717" s="267">
        <v>681.11799999999994</v>
      </c>
      <c r="I717" s="268"/>
      <c r="J717" s="268"/>
      <c r="K717" s="264"/>
      <c r="L717" s="264"/>
      <c r="M717" s="269"/>
      <c r="N717" s="270"/>
      <c r="O717" s="271"/>
      <c r="P717" s="271"/>
      <c r="Q717" s="271"/>
      <c r="R717" s="271"/>
      <c r="S717" s="271"/>
      <c r="T717" s="271"/>
      <c r="U717" s="271"/>
      <c r="V717" s="271"/>
      <c r="W717" s="271"/>
      <c r="X717" s="271"/>
      <c r="Y717" s="272"/>
      <c r="Z717" s="15"/>
      <c r="AA717" s="15"/>
      <c r="AB717" s="15"/>
      <c r="AC717" s="15"/>
      <c r="AD717" s="15"/>
      <c r="AE717" s="15"/>
      <c r="AT717" s="273" t="s">
        <v>184</v>
      </c>
      <c r="AU717" s="273" t="s">
        <v>102</v>
      </c>
      <c r="AV717" s="15" t="s">
        <v>181</v>
      </c>
      <c r="AW717" s="15" t="s">
        <v>5</v>
      </c>
      <c r="AX717" s="15" t="s">
        <v>82</v>
      </c>
      <c r="AY717" s="273" t="s">
        <v>175</v>
      </c>
    </row>
    <row r="718" s="2" customFormat="1" ht="55.5" customHeight="1">
      <c r="A718" s="39"/>
      <c r="B718" s="40"/>
      <c r="C718" s="222" t="s">
        <v>416</v>
      </c>
      <c r="D718" s="222" t="s">
        <v>177</v>
      </c>
      <c r="E718" s="223" t="s">
        <v>678</v>
      </c>
      <c r="F718" s="224" t="s">
        <v>679</v>
      </c>
      <c r="G718" s="225" t="s">
        <v>228</v>
      </c>
      <c r="H718" s="226">
        <v>340.55900000000003</v>
      </c>
      <c r="I718" s="227"/>
      <c r="J718" s="227"/>
      <c r="K718" s="228">
        <f>ROUND(P718*H718,2)</f>
        <v>0</v>
      </c>
      <c r="L718" s="229"/>
      <c r="M718" s="45"/>
      <c r="N718" s="230" t="s">
        <v>1</v>
      </c>
      <c r="O718" s="231" t="s">
        <v>39</v>
      </c>
      <c r="P718" s="232">
        <f>I718+J718</f>
        <v>0</v>
      </c>
      <c r="Q718" s="232">
        <f>ROUND(I718*H718,2)</f>
        <v>0</v>
      </c>
      <c r="R718" s="232">
        <f>ROUND(J718*H718,2)</f>
        <v>0</v>
      </c>
      <c r="S718" s="92"/>
      <c r="T718" s="233">
        <f>S718*H718</f>
        <v>0</v>
      </c>
      <c r="U718" s="233">
        <v>0</v>
      </c>
      <c r="V718" s="233">
        <f>U718*H718</f>
        <v>0</v>
      </c>
      <c r="W718" s="233">
        <v>0</v>
      </c>
      <c r="X718" s="233">
        <f>W718*H718</f>
        <v>0</v>
      </c>
      <c r="Y718" s="234" t="s">
        <v>1</v>
      </c>
      <c r="Z718" s="39"/>
      <c r="AA718" s="39"/>
      <c r="AB718" s="39"/>
      <c r="AC718" s="39"/>
      <c r="AD718" s="39"/>
      <c r="AE718" s="39"/>
      <c r="AR718" s="235" t="s">
        <v>181</v>
      </c>
      <c r="AT718" s="235" t="s">
        <v>177</v>
      </c>
      <c r="AU718" s="235" t="s">
        <v>102</v>
      </c>
      <c r="AY718" s="18" t="s">
        <v>175</v>
      </c>
      <c r="BE718" s="236">
        <f>IF(O718="základní",K718,0)</f>
        <v>0</v>
      </c>
      <c r="BF718" s="236">
        <f>IF(O718="snížená",K718,0)</f>
        <v>0</v>
      </c>
      <c r="BG718" s="236">
        <f>IF(O718="zákl. přenesená",K718,0)</f>
        <v>0</v>
      </c>
      <c r="BH718" s="236">
        <f>IF(O718="sníž. přenesená",K718,0)</f>
        <v>0</v>
      </c>
      <c r="BI718" s="236">
        <f>IF(O718="nulová",K718,0)</f>
        <v>0</v>
      </c>
      <c r="BJ718" s="18" t="s">
        <v>102</v>
      </c>
      <c r="BK718" s="236">
        <f>ROUND(P718*H718,2)</f>
        <v>0</v>
      </c>
      <c r="BL718" s="18" t="s">
        <v>181</v>
      </c>
      <c r="BM718" s="235" t="s">
        <v>680</v>
      </c>
    </row>
    <row r="719" s="2" customFormat="1">
      <c r="A719" s="39"/>
      <c r="B719" s="40"/>
      <c r="C719" s="41"/>
      <c r="D719" s="237" t="s">
        <v>182</v>
      </c>
      <c r="E719" s="41"/>
      <c r="F719" s="238" t="s">
        <v>677</v>
      </c>
      <c r="G719" s="41"/>
      <c r="H719" s="41"/>
      <c r="I719" s="239"/>
      <c r="J719" s="239"/>
      <c r="K719" s="41"/>
      <c r="L719" s="41"/>
      <c r="M719" s="45"/>
      <c r="N719" s="240"/>
      <c r="O719" s="241"/>
      <c r="P719" s="92"/>
      <c r="Q719" s="92"/>
      <c r="R719" s="92"/>
      <c r="S719" s="92"/>
      <c r="T719" s="92"/>
      <c r="U719" s="92"/>
      <c r="V719" s="92"/>
      <c r="W719" s="92"/>
      <c r="X719" s="92"/>
      <c r="Y719" s="93"/>
      <c r="Z719" s="39"/>
      <c r="AA719" s="39"/>
      <c r="AB719" s="39"/>
      <c r="AC719" s="39"/>
      <c r="AD719" s="39"/>
      <c r="AE719" s="39"/>
      <c r="AT719" s="18" t="s">
        <v>182</v>
      </c>
      <c r="AU719" s="18" t="s">
        <v>102</v>
      </c>
    </row>
    <row r="720" s="13" customFormat="1">
      <c r="A720" s="13"/>
      <c r="B720" s="242"/>
      <c r="C720" s="243"/>
      <c r="D720" s="237" t="s">
        <v>184</v>
      </c>
      <c r="E720" s="244" t="s">
        <v>1</v>
      </c>
      <c r="F720" s="245" t="s">
        <v>193</v>
      </c>
      <c r="G720" s="243"/>
      <c r="H720" s="244" t="s">
        <v>1</v>
      </c>
      <c r="I720" s="246"/>
      <c r="J720" s="246"/>
      <c r="K720" s="243"/>
      <c r="L720" s="243"/>
      <c r="M720" s="247"/>
      <c r="N720" s="248"/>
      <c r="O720" s="249"/>
      <c r="P720" s="249"/>
      <c r="Q720" s="249"/>
      <c r="R720" s="249"/>
      <c r="S720" s="249"/>
      <c r="T720" s="249"/>
      <c r="U720" s="249"/>
      <c r="V720" s="249"/>
      <c r="W720" s="249"/>
      <c r="X720" s="249"/>
      <c r="Y720" s="250"/>
      <c r="Z720" s="13"/>
      <c r="AA720" s="13"/>
      <c r="AB720" s="13"/>
      <c r="AC720" s="13"/>
      <c r="AD720" s="13"/>
      <c r="AE720" s="13"/>
      <c r="AT720" s="251" t="s">
        <v>184</v>
      </c>
      <c r="AU720" s="251" t="s">
        <v>102</v>
      </c>
      <c r="AV720" s="13" t="s">
        <v>82</v>
      </c>
      <c r="AW720" s="13" t="s">
        <v>5</v>
      </c>
      <c r="AX720" s="13" t="s">
        <v>75</v>
      </c>
      <c r="AY720" s="251" t="s">
        <v>175</v>
      </c>
    </row>
    <row r="721" s="14" customFormat="1">
      <c r="A721" s="14"/>
      <c r="B721" s="252"/>
      <c r="C721" s="253"/>
      <c r="D721" s="237" t="s">
        <v>184</v>
      </c>
      <c r="E721" s="254" t="s">
        <v>1</v>
      </c>
      <c r="F721" s="255" t="s">
        <v>681</v>
      </c>
      <c r="G721" s="253"/>
      <c r="H721" s="256">
        <v>340.55900000000003</v>
      </c>
      <c r="I721" s="257"/>
      <c r="J721" s="257"/>
      <c r="K721" s="253"/>
      <c r="L721" s="253"/>
      <c r="M721" s="258"/>
      <c r="N721" s="259"/>
      <c r="O721" s="260"/>
      <c r="P721" s="260"/>
      <c r="Q721" s="260"/>
      <c r="R721" s="260"/>
      <c r="S721" s="260"/>
      <c r="T721" s="260"/>
      <c r="U721" s="260"/>
      <c r="V721" s="260"/>
      <c r="W721" s="260"/>
      <c r="X721" s="260"/>
      <c r="Y721" s="261"/>
      <c r="Z721" s="14"/>
      <c r="AA721" s="14"/>
      <c r="AB721" s="14"/>
      <c r="AC721" s="14"/>
      <c r="AD721" s="14"/>
      <c r="AE721" s="14"/>
      <c r="AT721" s="262" t="s">
        <v>184</v>
      </c>
      <c r="AU721" s="262" t="s">
        <v>102</v>
      </c>
      <c r="AV721" s="14" t="s">
        <v>102</v>
      </c>
      <c r="AW721" s="14" t="s">
        <v>5</v>
      </c>
      <c r="AX721" s="14" t="s">
        <v>75</v>
      </c>
      <c r="AY721" s="262" t="s">
        <v>175</v>
      </c>
    </row>
    <row r="722" s="15" customFormat="1">
      <c r="A722" s="15"/>
      <c r="B722" s="263"/>
      <c r="C722" s="264"/>
      <c r="D722" s="237" t="s">
        <v>184</v>
      </c>
      <c r="E722" s="265" t="s">
        <v>1</v>
      </c>
      <c r="F722" s="266" t="s">
        <v>189</v>
      </c>
      <c r="G722" s="264"/>
      <c r="H722" s="267">
        <v>340.55900000000003</v>
      </c>
      <c r="I722" s="268"/>
      <c r="J722" s="268"/>
      <c r="K722" s="264"/>
      <c r="L722" s="264"/>
      <c r="M722" s="269"/>
      <c r="N722" s="270"/>
      <c r="O722" s="271"/>
      <c r="P722" s="271"/>
      <c r="Q722" s="271"/>
      <c r="R722" s="271"/>
      <c r="S722" s="271"/>
      <c r="T722" s="271"/>
      <c r="U722" s="271"/>
      <c r="V722" s="271"/>
      <c r="W722" s="271"/>
      <c r="X722" s="271"/>
      <c r="Y722" s="272"/>
      <c r="Z722" s="15"/>
      <c r="AA722" s="15"/>
      <c r="AB722" s="15"/>
      <c r="AC722" s="15"/>
      <c r="AD722" s="15"/>
      <c r="AE722" s="15"/>
      <c r="AT722" s="273" t="s">
        <v>184</v>
      </c>
      <c r="AU722" s="273" t="s">
        <v>102</v>
      </c>
      <c r="AV722" s="15" t="s">
        <v>181</v>
      </c>
      <c r="AW722" s="15" t="s">
        <v>5</v>
      </c>
      <c r="AX722" s="15" t="s">
        <v>82</v>
      </c>
      <c r="AY722" s="273" t="s">
        <v>175</v>
      </c>
    </row>
    <row r="723" s="2" customFormat="1" ht="49.05" customHeight="1">
      <c r="A723" s="39"/>
      <c r="B723" s="40"/>
      <c r="C723" s="222" t="s">
        <v>682</v>
      </c>
      <c r="D723" s="222" t="s">
        <v>177</v>
      </c>
      <c r="E723" s="223" t="s">
        <v>683</v>
      </c>
      <c r="F723" s="224" t="s">
        <v>684</v>
      </c>
      <c r="G723" s="225" t="s">
        <v>228</v>
      </c>
      <c r="H723" s="226">
        <v>130.33000000000001</v>
      </c>
      <c r="I723" s="227"/>
      <c r="J723" s="227"/>
      <c r="K723" s="228">
        <f>ROUND(P723*H723,2)</f>
        <v>0</v>
      </c>
      <c r="L723" s="229"/>
      <c r="M723" s="45"/>
      <c r="N723" s="230" t="s">
        <v>1</v>
      </c>
      <c r="O723" s="231" t="s">
        <v>39</v>
      </c>
      <c r="P723" s="232">
        <f>I723+J723</f>
        <v>0</v>
      </c>
      <c r="Q723" s="232">
        <f>ROUND(I723*H723,2)</f>
        <v>0</v>
      </c>
      <c r="R723" s="232">
        <f>ROUND(J723*H723,2)</f>
        <v>0</v>
      </c>
      <c r="S723" s="92"/>
      <c r="T723" s="233">
        <f>S723*H723</f>
        <v>0</v>
      </c>
      <c r="U723" s="233">
        <v>0</v>
      </c>
      <c r="V723" s="233">
        <f>U723*H723</f>
        <v>0</v>
      </c>
      <c r="W723" s="233">
        <v>0</v>
      </c>
      <c r="X723" s="233">
        <f>W723*H723</f>
        <v>0</v>
      </c>
      <c r="Y723" s="234" t="s">
        <v>1</v>
      </c>
      <c r="Z723" s="39"/>
      <c r="AA723" s="39"/>
      <c r="AB723" s="39"/>
      <c r="AC723" s="39"/>
      <c r="AD723" s="39"/>
      <c r="AE723" s="39"/>
      <c r="AR723" s="235" t="s">
        <v>181</v>
      </c>
      <c r="AT723" s="235" t="s">
        <v>177</v>
      </c>
      <c r="AU723" s="235" t="s">
        <v>102</v>
      </c>
      <c r="AY723" s="18" t="s">
        <v>175</v>
      </c>
      <c r="BE723" s="236">
        <f>IF(O723="základní",K723,0)</f>
        <v>0</v>
      </c>
      <c r="BF723" s="236">
        <f>IF(O723="snížená",K723,0)</f>
        <v>0</v>
      </c>
      <c r="BG723" s="236">
        <f>IF(O723="zákl. přenesená",K723,0)</f>
        <v>0</v>
      </c>
      <c r="BH723" s="236">
        <f>IF(O723="sníž. přenesená",K723,0)</f>
        <v>0</v>
      </c>
      <c r="BI723" s="236">
        <f>IF(O723="nulová",K723,0)</f>
        <v>0</v>
      </c>
      <c r="BJ723" s="18" t="s">
        <v>102</v>
      </c>
      <c r="BK723" s="236">
        <f>ROUND(P723*H723,2)</f>
        <v>0</v>
      </c>
      <c r="BL723" s="18" t="s">
        <v>181</v>
      </c>
      <c r="BM723" s="235" t="s">
        <v>685</v>
      </c>
    </row>
    <row r="724" s="2" customFormat="1">
      <c r="A724" s="39"/>
      <c r="B724" s="40"/>
      <c r="C724" s="41"/>
      <c r="D724" s="237" t="s">
        <v>182</v>
      </c>
      <c r="E724" s="41"/>
      <c r="F724" s="238" t="s">
        <v>636</v>
      </c>
      <c r="G724" s="41"/>
      <c r="H724" s="41"/>
      <c r="I724" s="239"/>
      <c r="J724" s="239"/>
      <c r="K724" s="41"/>
      <c r="L724" s="41"/>
      <c r="M724" s="45"/>
      <c r="N724" s="240"/>
      <c r="O724" s="241"/>
      <c r="P724" s="92"/>
      <c r="Q724" s="92"/>
      <c r="R724" s="92"/>
      <c r="S724" s="92"/>
      <c r="T724" s="92"/>
      <c r="U724" s="92"/>
      <c r="V724" s="92"/>
      <c r="W724" s="92"/>
      <c r="X724" s="92"/>
      <c r="Y724" s="93"/>
      <c r="Z724" s="39"/>
      <c r="AA724" s="39"/>
      <c r="AB724" s="39"/>
      <c r="AC724" s="39"/>
      <c r="AD724" s="39"/>
      <c r="AE724" s="39"/>
      <c r="AT724" s="18" t="s">
        <v>182</v>
      </c>
      <c r="AU724" s="18" t="s">
        <v>102</v>
      </c>
    </row>
    <row r="725" s="13" customFormat="1">
      <c r="A725" s="13"/>
      <c r="B725" s="242"/>
      <c r="C725" s="243"/>
      <c r="D725" s="237" t="s">
        <v>184</v>
      </c>
      <c r="E725" s="244" t="s">
        <v>1</v>
      </c>
      <c r="F725" s="245" t="s">
        <v>193</v>
      </c>
      <c r="G725" s="243"/>
      <c r="H725" s="244" t="s">
        <v>1</v>
      </c>
      <c r="I725" s="246"/>
      <c r="J725" s="246"/>
      <c r="K725" s="243"/>
      <c r="L725" s="243"/>
      <c r="M725" s="247"/>
      <c r="N725" s="248"/>
      <c r="O725" s="249"/>
      <c r="P725" s="249"/>
      <c r="Q725" s="249"/>
      <c r="R725" s="249"/>
      <c r="S725" s="249"/>
      <c r="T725" s="249"/>
      <c r="U725" s="249"/>
      <c r="V725" s="249"/>
      <c r="W725" s="249"/>
      <c r="X725" s="249"/>
      <c r="Y725" s="250"/>
      <c r="Z725" s="13"/>
      <c r="AA725" s="13"/>
      <c r="AB725" s="13"/>
      <c r="AC725" s="13"/>
      <c r="AD725" s="13"/>
      <c r="AE725" s="13"/>
      <c r="AT725" s="251" t="s">
        <v>184</v>
      </c>
      <c r="AU725" s="251" t="s">
        <v>102</v>
      </c>
      <c r="AV725" s="13" t="s">
        <v>82</v>
      </c>
      <c r="AW725" s="13" t="s">
        <v>5</v>
      </c>
      <c r="AX725" s="13" t="s">
        <v>75</v>
      </c>
      <c r="AY725" s="251" t="s">
        <v>175</v>
      </c>
    </row>
    <row r="726" s="13" customFormat="1">
      <c r="A726" s="13"/>
      <c r="B726" s="242"/>
      <c r="C726" s="243"/>
      <c r="D726" s="237" t="s">
        <v>184</v>
      </c>
      <c r="E726" s="244" t="s">
        <v>1</v>
      </c>
      <c r="F726" s="245" t="s">
        <v>686</v>
      </c>
      <c r="G726" s="243"/>
      <c r="H726" s="244" t="s">
        <v>1</v>
      </c>
      <c r="I726" s="246"/>
      <c r="J726" s="246"/>
      <c r="K726" s="243"/>
      <c r="L726" s="243"/>
      <c r="M726" s="247"/>
      <c r="N726" s="248"/>
      <c r="O726" s="249"/>
      <c r="P726" s="249"/>
      <c r="Q726" s="249"/>
      <c r="R726" s="249"/>
      <c r="S726" s="249"/>
      <c r="T726" s="249"/>
      <c r="U726" s="249"/>
      <c r="V726" s="249"/>
      <c r="W726" s="249"/>
      <c r="X726" s="249"/>
      <c r="Y726" s="250"/>
      <c r="Z726" s="13"/>
      <c r="AA726" s="13"/>
      <c r="AB726" s="13"/>
      <c r="AC726" s="13"/>
      <c r="AD726" s="13"/>
      <c r="AE726" s="13"/>
      <c r="AT726" s="251" t="s">
        <v>184</v>
      </c>
      <c r="AU726" s="251" t="s">
        <v>102</v>
      </c>
      <c r="AV726" s="13" t="s">
        <v>82</v>
      </c>
      <c r="AW726" s="13" t="s">
        <v>5</v>
      </c>
      <c r="AX726" s="13" t="s">
        <v>75</v>
      </c>
      <c r="AY726" s="251" t="s">
        <v>175</v>
      </c>
    </row>
    <row r="727" s="14" customFormat="1">
      <c r="A727" s="14"/>
      <c r="B727" s="252"/>
      <c r="C727" s="253"/>
      <c r="D727" s="237" t="s">
        <v>184</v>
      </c>
      <c r="E727" s="254" t="s">
        <v>1</v>
      </c>
      <c r="F727" s="255" t="s">
        <v>687</v>
      </c>
      <c r="G727" s="253"/>
      <c r="H727" s="256">
        <v>29.559999999999999</v>
      </c>
      <c r="I727" s="257"/>
      <c r="J727" s="257"/>
      <c r="K727" s="253"/>
      <c r="L727" s="253"/>
      <c r="M727" s="258"/>
      <c r="N727" s="259"/>
      <c r="O727" s="260"/>
      <c r="P727" s="260"/>
      <c r="Q727" s="260"/>
      <c r="R727" s="260"/>
      <c r="S727" s="260"/>
      <c r="T727" s="260"/>
      <c r="U727" s="260"/>
      <c r="V727" s="260"/>
      <c r="W727" s="260"/>
      <c r="X727" s="260"/>
      <c r="Y727" s="261"/>
      <c r="Z727" s="14"/>
      <c r="AA727" s="14"/>
      <c r="AB727" s="14"/>
      <c r="AC727" s="14"/>
      <c r="AD727" s="14"/>
      <c r="AE727" s="14"/>
      <c r="AT727" s="262" t="s">
        <v>184</v>
      </c>
      <c r="AU727" s="262" t="s">
        <v>102</v>
      </c>
      <c r="AV727" s="14" t="s">
        <v>102</v>
      </c>
      <c r="AW727" s="14" t="s">
        <v>5</v>
      </c>
      <c r="AX727" s="14" t="s">
        <v>75</v>
      </c>
      <c r="AY727" s="262" t="s">
        <v>175</v>
      </c>
    </row>
    <row r="728" s="14" customFormat="1">
      <c r="A728" s="14"/>
      <c r="B728" s="252"/>
      <c r="C728" s="253"/>
      <c r="D728" s="237" t="s">
        <v>184</v>
      </c>
      <c r="E728" s="254" t="s">
        <v>1</v>
      </c>
      <c r="F728" s="255" t="s">
        <v>688</v>
      </c>
      <c r="G728" s="253"/>
      <c r="H728" s="256">
        <v>27.454999999999998</v>
      </c>
      <c r="I728" s="257"/>
      <c r="J728" s="257"/>
      <c r="K728" s="253"/>
      <c r="L728" s="253"/>
      <c r="M728" s="258"/>
      <c r="N728" s="259"/>
      <c r="O728" s="260"/>
      <c r="P728" s="260"/>
      <c r="Q728" s="260"/>
      <c r="R728" s="260"/>
      <c r="S728" s="260"/>
      <c r="T728" s="260"/>
      <c r="U728" s="260"/>
      <c r="V728" s="260"/>
      <c r="W728" s="260"/>
      <c r="X728" s="260"/>
      <c r="Y728" s="261"/>
      <c r="Z728" s="14"/>
      <c r="AA728" s="14"/>
      <c r="AB728" s="14"/>
      <c r="AC728" s="14"/>
      <c r="AD728" s="14"/>
      <c r="AE728" s="14"/>
      <c r="AT728" s="262" t="s">
        <v>184</v>
      </c>
      <c r="AU728" s="262" t="s">
        <v>102</v>
      </c>
      <c r="AV728" s="14" t="s">
        <v>102</v>
      </c>
      <c r="AW728" s="14" t="s">
        <v>5</v>
      </c>
      <c r="AX728" s="14" t="s">
        <v>75</v>
      </c>
      <c r="AY728" s="262" t="s">
        <v>175</v>
      </c>
    </row>
    <row r="729" s="16" customFormat="1">
      <c r="A729" s="16"/>
      <c r="B729" s="284"/>
      <c r="C729" s="285"/>
      <c r="D729" s="237" t="s">
        <v>184</v>
      </c>
      <c r="E729" s="286" t="s">
        <v>1</v>
      </c>
      <c r="F729" s="287" t="s">
        <v>453</v>
      </c>
      <c r="G729" s="285"/>
      <c r="H729" s="288">
        <v>57.015000000000001</v>
      </c>
      <c r="I729" s="289"/>
      <c r="J729" s="289"/>
      <c r="K729" s="285"/>
      <c r="L729" s="285"/>
      <c r="M729" s="290"/>
      <c r="N729" s="291"/>
      <c r="O729" s="292"/>
      <c r="P729" s="292"/>
      <c r="Q729" s="292"/>
      <c r="R729" s="292"/>
      <c r="S729" s="292"/>
      <c r="T729" s="292"/>
      <c r="U729" s="292"/>
      <c r="V729" s="292"/>
      <c r="W729" s="292"/>
      <c r="X729" s="292"/>
      <c r="Y729" s="293"/>
      <c r="Z729" s="16"/>
      <c r="AA729" s="16"/>
      <c r="AB729" s="16"/>
      <c r="AC729" s="16"/>
      <c r="AD729" s="16"/>
      <c r="AE729" s="16"/>
      <c r="AT729" s="294" t="s">
        <v>184</v>
      </c>
      <c r="AU729" s="294" t="s">
        <v>102</v>
      </c>
      <c r="AV729" s="16" t="s">
        <v>196</v>
      </c>
      <c r="AW729" s="16" t="s">
        <v>5</v>
      </c>
      <c r="AX729" s="16" t="s">
        <v>75</v>
      </c>
      <c r="AY729" s="294" t="s">
        <v>175</v>
      </c>
    </row>
    <row r="730" s="13" customFormat="1">
      <c r="A730" s="13"/>
      <c r="B730" s="242"/>
      <c r="C730" s="243"/>
      <c r="D730" s="237" t="s">
        <v>184</v>
      </c>
      <c r="E730" s="244" t="s">
        <v>1</v>
      </c>
      <c r="F730" s="245" t="s">
        <v>689</v>
      </c>
      <c r="G730" s="243"/>
      <c r="H730" s="244" t="s">
        <v>1</v>
      </c>
      <c r="I730" s="246"/>
      <c r="J730" s="246"/>
      <c r="K730" s="243"/>
      <c r="L730" s="243"/>
      <c r="M730" s="247"/>
      <c r="N730" s="248"/>
      <c r="O730" s="249"/>
      <c r="P730" s="249"/>
      <c r="Q730" s="249"/>
      <c r="R730" s="249"/>
      <c r="S730" s="249"/>
      <c r="T730" s="249"/>
      <c r="U730" s="249"/>
      <c r="V730" s="249"/>
      <c r="W730" s="249"/>
      <c r="X730" s="249"/>
      <c r="Y730" s="250"/>
      <c r="Z730" s="13"/>
      <c r="AA730" s="13"/>
      <c r="AB730" s="13"/>
      <c r="AC730" s="13"/>
      <c r="AD730" s="13"/>
      <c r="AE730" s="13"/>
      <c r="AT730" s="251" t="s">
        <v>184</v>
      </c>
      <c r="AU730" s="251" t="s">
        <v>102</v>
      </c>
      <c r="AV730" s="13" t="s">
        <v>82</v>
      </c>
      <c r="AW730" s="13" t="s">
        <v>5</v>
      </c>
      <c r="AX730" s="13" t="s">
        <v>75</v>
      </c>
      <c r="AY730" s="251" t="s">
        <v>175</v>
      </c>
    </row>
    <row r="731" s="14" customFormat="1">
      <c r="A731" s="14"/>
      <c r="B731" s="252"/>
      <c r="C731" s="253"/>
      <c r="D731" s="237" t="s">
        <v>184</v>
      </c>
      <c r="E731" s="254" t="s">
        <v>1</v>
      </c>
      <c r="F731" s="255" t="s">
        <v>690</v>
      </c>
      <c r="G731" s="253"/>
      <c r="H731" s="256">
        <v>93.060000000000002</v>
      </c>
      <c r="I731" s="257"/>
      <c r="J731" s="257"/>
      <c r="K731" s="253"/>
      <c r="L731" s="253"/>
      <c r="M731" s="258"/>
      <c r="N731" s="259"/>
      <c r="O731" s="260"/>
      <c r="P731" s="260"/>
      <c r="Q731" s="260"/>
      <c r="R731" s="260"/>
      <c r="S731" s="260"/>
      <c r="T731" s="260"/>
      <c r="U731" s="260"/>
      <c r="V731" s="260"/>
      <c r="W731" s="260"/>
      <c r="X731" s="260"/>
      <c r="Y731" s="261"/>
      <c r="Z731" s="14"/>
      <c r="AA731" s="14"/>
      <c r="AB731" s="14"/>
      <c r="AC731" s="14"/>
      <c r="AD731" s="14"/>
      <c r="AE731" s="14"/>
      <c r="AT731" s="262" t="s">
        <v>184</v>
      </c>
      <c r="AU731" s="262" t="s">
        <v>102</v>
      </c>
      <c r="AV731" s="14" t="s">
        <v>102</v>
      </c>
      <c r="AW731" s="14" t="s">
        <v>5</v>
      </c>
      <c r="AX731" s="14" t="s">
        <v>75</v>
      </c>
      <c r="AY731" s="262" t="s">
        <v>175</v>
      </c>
    </row>
    <row r="732" s="14" customFormat="1">
      <c r="A732" s="14"/>
      <c r="B732" s="252"/>
      <c r="C732" s="253"/>
      <c r="D732" s="237" t="s">
        <v>184</v>
      </c>
      <c r="E732" s="254" t="s">
        <v>1</v>
      </c>
      <c r="F732" s="255" t="s">
        <v>654</v>
      </c>
      <c r="G732" s="253"/>
      <c r="H732" s="256">
        <v>-6.875</v>
      </c>
      <c r="I732" s="257"/>
      <c r="J732" s="257"/>
      <c r="K732" s="253"/>
      <c r="L732" s="253"/>
      <c r="M732" s="258"/>
      <c r="N732" s="259"/>
      <c r="O732" s="260"/>
      <c r="P732" s="260"/>
      <c r="Q732" s="260"/>
      <c r="R732" s="260"/>
      <c r="S732" s="260"/>
      <c r="T732" s="260"/>
      <c r="U732" s="260"/>
      <c r="V732" s="260"/>
      <c r="W732" s="260"/>
      <c r="X732" s="260"/>
      <c r="Y732" s="261"/>
      <c r="Z732" s="14"/>
      <c r="AA732" s="14"/>
      <c r="AB732" s="14"/>
      <c r="AC732" s="14"/>
      <c r="AD732" s="14"/>
      <c r="AE732" s="14"/>
      <c r="AT732" s="262" t="s">
        <v>184</v>
      </c>
      <c r="AU732" s="262" t="s">
        <v>102</v>
      </c>
      <c r="AV732" s="14" t="s">
        <v>102</v>
      </c>
      <c r="AW732" s="14" t="s">
        <v>5</v>
      </c>
      <c r="AX732" s="14" t="s">
        <v>75</v>
      </c>
      <c r="AY732" s="262" t="s">
        <v>175</v>
      </c>
    </row>
    <row r="733" s="14" customFormat="1">
      <c r="A733" s="14"/>
      <c r="B733" s="252"/>
      <c r="C733" s="253"/>
      <c r="D733" s="237" t="s">
        <v>184</v>
      </c>
      <c r="E733" s="254" t="s">
        <v>1</v>
      </c>
      <c r="F733" s="255" t="s">
        <v>656</v>
      </c>
      <c r="G733" s="253"/>
      <c r="H733" s="256">
        <v>-4.6799999999999997</v>
      </c>
      <c r="I733" s="257"/>
      <c r="J733" s="257"/>
      <c r="K733" s="253"/>
      <c r="L733" s="253"/>
      <c r="M733" s="258"/>
      <c r="N733" s="259"/>
      <c r="O733" s="260"/>
      <c r="P733" s="260"/>
      <c r="Q733" s="260"/>
      <c r="R733" s="260"/>
      <c r="S733" s="260"/>
      <c r="T733" s="260"/>
      <c r="U733" s="260"/>
      <c r="V733" s="260"/>
      <c r="W733" s="260"/>
      <c r="X733" s="260"/>
      <c r="Y733" s="261"/>
      <c r="Z733" s="14"/>
      <c r="AA733" s="14"/>
      <c r="AB733" s="14"/>
      <c r="AC733" s="14"/>
      <c r="AD733" s="14"/>
      <c r="AE733" s="14"/>
      <c r="AT733" s="262" t="s">
        <v>184</v>
      </c>
      <c r="AU733" s="262" t="s">
        <v>102</v>
      </c>
      <c r="AV733" s="14" t="s">
        <v>102</v>
      </c>
      <c r="AW733" s="14" t="s">
        <v>5</v>
      </c>
      <c r="AX733" s="14" t="s">
        <v>75</v>
      </c>
      <c r="AY733" s="262" t="s">
        <v>175</v>
      </c>
    </row>
    <row r="734" s="14" customFormat="1">
      <c r="A734" s="14"/>
      <c r="B734" s="252"/>
      <c r="C734" s="253"/>
      <c r="D734" s="237" t="s">
        <v>184</v>
      </c>
      <c r="E734" s="254" t="s">
        <v>1</v>
      </c>
      <c r="F734" s="255" t="s">
        <v>567</v>
      </c>
      <c r="G734" s="253"/>
      <c r="H734" s="256">
        <v>-8.1899999999999995</v>
      </c>
      <c r="I734" s="257"/>
      <c r="J734" s="257"/>
      <c r="K734" s="253"/>
      <c r="L734" s="253"/>
      <c r="M734" s="258"/>
      <c r="N734" s="259"/>
      <c r="O734" s="260"/>
      <c r="P734" s="260"/>
      <c r="Q734" s="260"/>
      <c r="R734" s="260"/>
      <c r="S734" s="260"/>
      <c r="T734" s="260"/>
      <c r="U734" s="260"/>
      <c r="V734" s="260"/>
      <c r="W734" s="260"/>
      <c r="X734" s="260"/>
      <c r="Y734" s="261"/>
      <c r="Z734" s="14"/>
      <c r="AA734" s="14"/>
      <c r="AB734" s="14"/>
      <c r="AC734" s="14"/>
      <c r="AD734" s="14"/>
      <c r="AE734" s="14"/>
      <c r="AT734" s="262" t="s">
        <v>184</v>
      </c>
      <c r="AU734" s="262" t="s">
        <v>102</v>
      </c>
      <c r="AV734" s="14" t="s">
        <v>102</v>
      </c>
      <c r="AW734" s="14" t="s">
        <v>5</v>
      </c>
      <c r="AX734" s="14" t="s">
        <v>75</v>
      </c>
      <c r="AY734" s="262" t="s">
        <v>175</v>
      </c>
    </row>
    <row r="735" s="16" customFormat="1">
      <c r="A735" s="16"/>
      <c r="B735" s="284"/>
      <c r="C735" s="285"/>
      <c r="D735" s="237" t="s">
        <v>184</v>
      </c>
      <c r="E735" s="286" t="s">
        <v>1</v>
      </c>
      <c r="F735" s="287" t="s">
        <v>453</v>
      </c>
      <c r="G735" s="285"/>
      <c r="H735" s="288">
        <v>73.314999999999998</v>
      </c>
      <c r="I735" s="289"/>
      <c r="J735" s="289"/>
      <c r="K735" s="285"/>
      <c r="L735" s="285"/>
      <c r="M735" s="290"/>
      <c r="N735" s="291"/>
      <c r="O735" s="292"/>
      <c r="P735" s="292"/>
      <c r="Q735" s="292"/>
      <c r="R735" s="292"/>
      <c r="S735" s="292"/>
      <c r="T735" s="292"/>
      <c r="U735" s="292"/>
      <c r="V735" s="292"/>
      <c r="W735" s="292"/>
      <c r="X735" s="292"/>
      <c r="Y735" s="293"/>
      <c r="Z735" s="16"/>
      <c r="AA735" s="16"/>
      <c r="AB735" s="16"/>
      <c r="AC735" s="16"/>
      <c r="AD735" s="16"/>
      <c r="AE735" s="16"/>
      <c r="AT735" s="294" t="s">
        <v>184</v>
      </c>
      <c r="AU735" s="294" t="s">
        <v>102</v>
      </c>
      <c r="AV735" s="16" t="s">
        <v>196</v>
      </c>
      <c r="AW735" s="16" t="s">
        <v>5</v>
      </c>
      <c r="AX735" s="16" t="s">
        <v>75</v>
      </c>
      <c r="AY735" s="294" t="s">
        <v>175</v>
      </c>
    </row>
    <row r="736" s="15" customFormat="1">
      <c r="A736" s="15"/>
      <c r="B736" s="263"/>
      <c r="C736" s="264"/>
      <c r="D736" s="237" t="s">
        <v>184</v>
      </c>
      <c r="E736" s="265" t="s">
        <v>1</v>
      </c>
      <c r="F736" s="266" t="s">
        <v>189</v>
      </c>
      <c r="G736" s="264"/>
      <c r="H736" s="267">
        <v>130.32999999999998</v>
      </c>
      <c r="I736" s="268"/>
      <c r="J736" s="268"/>
      <c r="K736" s="264"/>
      <c r="L736" s="264"/>
      <c r="M736" s="269"/>
      <c r="N736" s="270"/>
      <c r="O736" s="271"/>
      <c r="P736" s="271"/>
      <c r="Q736" s="271"/>
      <c r="R736" s="271"/>
      <c r="S736" s="271"/>
      <c r="T736" s="271"/>
      <c r="U736" s="271"/>
      <c r="V736" s="271"/>
      <c r="W736" s="271"/>
      <c r="X736" s="271"/>
      <c r="Y736" s="272"/>
      <c r="Z736" s="15"/>
      <c r="AA736" s="15"/>
      <c r="AB736" s="15"/>
      <c r="AC736" s="15"/>
      <c r="AD736" s="15"/>
      <c r="AE736" s="15"/>
      <c r="AT736" s="273" t="s">
        <v>184</v>
      </c>
      <c r="AU736" s="273" t="s">
        <v>102</v>
      </c>
      <c r="AV736" s="15" t="s">
        <v>181</v>
      </c>
      <c r="AW736" s="15" t="s">
        <v>5</v>
      </c>
      <c r="AX736" s="15" t="s">
        <v>82</v>
      </c>
      <c r="AY736" s="273" t="s">
        <v>175</v>
      </c>
    </row>
    <row r="737" s="2" customFormat="1" ht="16.5" customHeight="1">
      <c r="A737" s="39"/>
      <c r="B737" s="40"/>
      <c r="C737" s="274" t="s">
        <v>420</v>
      </c>
      <c r="D737" s="274" t="s">
        <v>315</v>
      </c>
      <c r="E737" s="275" t="s">
        <v>691</v>
      </c>
      <c r="F737" s="276" t="s">
        <v>692</v>
      </c>
      <c r="G737" s="277" t="s">
        <v>228</v>
      </c>
      <c r="H737" s="278">
        <v>74.781000000000006</v>
      </c>
      <c r="I737" s="279"/>
      <c r="J737" s="280"/>
      <c r="K737" s="281">
        <f>ROUND(P737*H737,2)</f>
        <v>0</v>
      </c>
      <c r="L737" s="280"/>
      <c r="M737" s="282"/>
      <c r="N737" s="283" t="s">
        <v>1</v>
      </c>
      <c r="O737" s="231" t="s">
        <v>39</v>
      </c>
      <c r="P737" s="232">
        <f>I737+J737</f>
        <v>0</v>
      </c>
      <c r="Q737" s="232">
        <f>ROUND(I737*H737,2)</f>
        <v>0</v>
      </c>
      <c r="R737" s="232">
        <f>ROUND(J737*H737,2)</f>
        <v>0</v>
      </c>
      <c r="S737" s="92"/>
      <c r="T737" s="233">
        <f>S737*H737</f>
        <v>0</v>
      </c>
      <c r="U737" s="233">
        <v>0</v>
      </c>
      <c r="V737" s="233">
        <f>U737*H737</f>
        <v>0</v>
      </c>
      <c r="W737" s="233">
        <v>0</v>
      </c>
      <c r="X737" s="233">
        <f>W737*H737</f>
        <v>0</v>
      </c>
      <c r="Y737" s="234" t="s">
        <v>1</v>
      </c>
      <c r="Z737" s="39"/>
      <c r="AA737" s="39"/>
      <c r="AB737" s="39"/>
      <c r="AC737" s="39"/>
      <c r="AD737" s="39"/>
      <c r="AE737" s="39"/>
      <c r="AR737" s="235" t="s">
        <v>204</v>
      </c>
      <c r="AT737" s="235" t="s">
        <v>315</v>
      </c>
      <c r="AU737" s="235" t="s">
        <v>102</v>
      </c>
      <c r="AY737" s="18" t="s">
        <v>175</v>
      </c>
      <c r="BE737" s="236">
        <f>IF(O737="základní",K737,0)</f>
        <v>0</v>
      </c>
      <c r="BF737" s="236">
        <f>IF(O737="snížená",K737,0)</f>
        <v>0</v>
      </c>
      <c r="BG737" s="236">
        <f>IF(O737="zákl. přenesená",K737,0)</f>
        <v>0</v>
      </c>
      <c r="BH737" s="236">
        <f>IF(O737="sníž. přenesená",K737,0)</f>
        <v>0</v>
      </c>
      <c r="BI737" s="236">
        <f>IF(O737="nulová",K737,0)</f>
        <v>0</v>
      </c>
      <c r="BJ737" s="18" t="s">
        <v>102</v>
      </c>
      <c r="BK737" s="236">
        <f>ROUND(P737*H737,2)</f>
        <v>0</v>
      </c>
      <c r="BL737" s="18" t="s">
        <v>181</v>
      </c>
      <c r="BM737" s="235" t="s">
        <v>693</v>
      </c>
    </row>
    <row r="738" s="14" customFormat="1">
      <c r="A738" s="14"/>
      <c r="B738" s="252"/>
      <c r="C738" s="253"/>
      <c r="D738" s="237" t="s">
        <v>184</v>
      </c>
      <c r="E738" s="254" t="s">
        <v>1</v>
      </c>
      <c r="F738" s="255" t="s">
        <v>694</v>
      </c>
      <c r="G738" s="253"/>
      <c r="H738" s="256">
        <v>74.781000000000006</v>
      </c>
      <c r="I738" s="257"/>
      <c r="J738" s="257"/>
      <c r="K738" s="253"/>
      <c r="L738" s="253"/>
      <c r="M738" s="258"/>
      <c r="N738" s="259"/>
      <c r="O738" s="260"/>
      <c r="P738" s="260"/>
      <c r="Q738" s="260"/>
      <c r="R738" s="260"/>
      <c r="S738" s="260"/>
      <c r="T738" s="260"/>
      <c r="U738" s="260"/>
      <c r="V738" s="260"/>
      <c r="W738" s="260"/>
      <c r="X738" s="260"/>
      <c r="Y738" s="261"/>
      <c r="Z738" s="14"/>
      <c r="AA738" s="14"/>
      <c r="AB738" s="14"/>
      <c r="AC738" s="14"/>
      <c r="AD738" s="14"/>
      <c r="AE738" s="14"/>
      <c r="AT738" s="262" t="s">
        <v>184</v>
      </c>
      <c r="AU738" s="262" t="s">
        <v>102</v>
      </c>
      <c r="AV738" s="14" t="s">
        <v>102</v>
      </c>
      <c r="AW738" s="14" t="s">
        <v>5</v>
      </c>
      <c r="AX738" s="14" t="s">
        <v>75</v>
      </c>
      <c r="AY738" s="262" t="s">
        <v>175</v>
      </c>
    </row>
    <row r="739" s="15" customFormat="1">
      <c r="A739" s="15"/>
      <c r="B739" s="263"/>
      <c r="C739" s="264"/>
      <c r="D739" s="237" t="s">
        <v>184</v>
      </c>
      <c r="E739" s="265" t="s">
        <v>1</v>
      </c>
      <c r="F739" s="266" t="s">
        <v>189</v>
      </c>
      <c r="G739" s="264"/>
      <c r="H739" s="267">
        <v>74.781000000000006</v>
      </c>
      <c r="I739" s="268"/>
      <c r="J739" s="268"/>
      <c r="K739" s="264"/>
      <c r="L739" s="264"/>
      <c r="M739" s="269"/>
      <c r="N739" s="270"/>
      <c r="O739" s="271"/>
      <c r="P739" s="271"/>
      <c r="Q739" s="271"/>
      <c r="R739" s="271"/>
      <c r="S739" s="271"/>
      <c r="T739" s="271"/>
      <c r="U739" s="271"/>
      <c r="V739" s="271"/>
      <c r="W739" s="271"/>
      <c r="X739" s="271"/>
      <c r="Y739" s="272"/>
      <c r="Z739" s="15"/>
      <c r="AA739" s="15"/>
      <c r="AB739" s="15"/>
      <c r="AC739" s="15"/>
      <c r="AD739" s="15"/>
      <c r="AE739" s="15"/>
      <c r="AT739" s="273" t="s">
        <v>184</v>
      </c>
      <c r="AU739" s="273" t="s">
        <v>102</v>
      </c>
      <c r="AV739" s="15" t="s">
        <v>181</v>
      </c>
      <c r="AW739" s="15" t="s">
        <v>5</v>
      </c>
      <c r="AX739" s="15" t="s">
        <v>82</v>
      </c>
      <c r="AY739" s="273" t="s">
        <v>175</v>
      </c>
    </row>
    <row r="740" s="2" customFormat="1" ht="24.15" customHeight="1">
      <c r="A740" s="39"/>
      <c r="B740" s="40"/>
      <c r="C740" s="274" t="s">
        <v>695</v>
      </c>
      <c r="D740" s="274" t="s">
        <v>315</v>
      </c>
      <c r="E740" s="275" t="s">
        <v>696</v>
      </c>
      <c r="F740" s="276" t="s">
        <v>697</v>
      </c>
      <c r="G740" s="277" t="s">
        <v>228</v>
      </c>
      <c r="H740" s="278">
        <v>58.155000000000001</v>
      </c>
      <c r="I740" s="279"/>
      <c r="J740" s="280"/>
      <c r="K740" s="281">
        <f>ROUND(P740*H740,2)</f>
        <v>0</v>
      </c>
      <c r="L740" s="280"/>
      <c r="M740" s="282"/>
      <c r="N740" s="283" t="s">
        <v>1</v>
      </c>
      <c r="O740" s="231" t="s">
        <v>39</v>
      </c>
      <c r="P740" s="232">
        <f>I740+J740</f>
        <v>0</v>
      </c>
      <c r="Q740" s="232">
        <f>ROUND(I740*H740,2)</f>
        <v>0</v>
      </c>
      <c r="R740" s="232">
        <f>ROUND(J740*H740,2)</f>
        <v>0</v>
      </c>
      <c r="S740" s="92"/>
      <c r="T740" s="233">
        <f>S740*H740</f>
        <v>0</v>
      </c>
      <c r="U740" s="233">
        <v>0</v>
      </c>
      <c r="V740" s="233">
        <f>U740*H740</f>
        <v>0</v>
      </c>
      <c r="W740" s="233">
        <v>0</v>
      </c>
      <c r="X740" s="233">
        <f>W740*H740</f>
        <v>0</v>
      </c>
      <c r="Y740" s="234" t="s">
        <v>1</v>
      </c>
      <c r="Z740" s="39"/>
      <c r="AA740" s="39"/>
      <c r="AB740" s="39"/>
      <c r="AC740" s="39"/>
      <c r="AD740" s="39"/>
      <c r="AE740" s="39"/>
      <c r="AR740" s="235" t="s">
        <v>204</v>
      </c>
      <c r="AT740" s="235" t="s">
        <v>315</v>
      </c>
      <c r="AU740" s="235" t="s">
        <v>102</v>
      </c>
      <c r="AY740" s="18" t="s">
        <v>175</v>
      </c>
      <c r="BE740" s="236">
        <f>IF(O740="základní",K740,0)</f>
        <v>0</v>
      </c>
      <c r="BF740" s="236">
        <f>IF(O740="snížená",K740,0)</f>
        <v>0</v>
      </c>
      <c r="BG740" s="236">
        <f>IF(O740="zákl. přenesená",K740,0)</f>
        <v>0</v>
      </c>
      <c r="BH740" s="236">
        <f>IF(O740="sníž. přenesená",K740,0)</f>
        <v>0</v>
      </c>
      <c r="BI740" s="236">
        <f>IF(O740="nulová",K740,0)</f>
        <v>0</v>
      </c>
      <c r="BJ740" s="18" t="s">
        <v>102</v>
      </c>
      <c r="BK740" s="236">
        <f>ROUND(P740*H740,2)</f>
        <v>0</v>
      </c>
      <c r="BL740" s="18" t="s">
        <v>181</v>
      </c>
      <c r="BM740" s="235" t="s">
        <v>698</v>
      </c>
    </row>
    <row r="741" s="14" customFormat="1">
      <c r="A741" s="14"/>
      <c r="B741" s="252"/>
      <c r="C741" s="253"/>
      <c r="D741" s="237" t="s">
        <v>184</v>
      </c>
      <c r="E741" s="254" t="s">
        <v>1</v>
      </c>
      <c r="F741" s="255" t="s">
        <v>699</v>
      </c>
      <c r="G741" s="253"/>
      <c r="H741" s="256">
        <v>58.155000000000001</v>
      </c>
      <c r="I741" s="257"/>
      <c r="J741" s="257"/>
      <c r="K741" s="253"/>
      <c r="L741" s="253"/>
      <c r="M741" s="258"/>
      <c r="N741" s="259"/>
      <c r="O741" s="260"/>
      <c r="P741" s="260"/>
      <c r="Q741" s="260"/>
      <c r="R741" s="260"/>
      <c r="S741" s="260"/>
      <c r="T741" s="260"/>
      <c r="U741" s="260"/>
      <c r="V741" s="260"/>
      <c r="W741" s="260"/>
      <c r="X741" s="260"/>
      <c r="Y741" s="261"/>
      <c r="Z741" s="14"/>
      <c r="AA741" s="14"/>
      <c r="AB741" s="14"/>
      <c r="AC741" s="14"/>
      <c r="AD741" s="14"/>
      <c r="AE741" s="14"/>
      <c r="AT741" s="262" t="s">
        <v>184</v>
      </c>
      <c r="AU741" s="262" t="s">
        <v>102</v>
      </c>
      <c r="AV741" s="14" t="s">
        <v>102</v>
      </c>
      <c r="AW741" s="14" t="s">
        <v>5</v>
      </c>
      <c r="AX741" s="14" t="s">
        <v>75</v>
      </c>
      <c r="AY741" s="262" t="s">
        <v>175</v>
      </c>
    </row>
    <row r="742" s="15" customFormat="1">
      <c r="A742" s="15"/>
      <c r="B742" s="263"/>
      <c r="C742" s="264"/>
      <c r="D742" s="237" t="s">
        <v>184</v>
      </c>
      <c r="E742" s="265" t="s">
        <v>1</v>
      </c>
      <c r="F742" s="266" t="s">
        <v>189</v>
      </c>
      <c r="G742" s="264"/>
      <c r="H742" s="267">
        <v>58.155000000000001</v>
      </c>
      <c r="I742" s="268"/>
      <c r="J742" s="268"/>
      <c r="K742" s="264"/>
      <c r="L742" s="264"/>
      <c r="M742" s="269"/>
      <c r="N742" s="270"/>
      <c r="O742" s="271"/>
      <c r="P742" s="271"/>
      <c r="Q742" s="271"/>
      <c r="R742" s="271"/>
      <c r="S742" s="271"/>
      <c r="T742" s="271"/>
      <c r="U742" s="271"/>
      <c r="V742" s="271"/>
      <c r="W742" s="271"/>
      <c r="X742" s="271"/>
      <c r="Y742" s="272"/>
      <c r="Z742" s="15"/>
      <c r="AA742" s="15"/>
      <c r="AB742" s="15"/>
      <c r="AC742" s="15"/>
      <c r="AD742" s="15"/>
      <c r="AE742" s="15"/>
      <c r="AT742" s="273" t="s">
        <v>184</v>
      </c>
      <c r="AU742" s="273" t="s">
        <v>102</v>
      </c>
      <c r="AV742" s="15" t="s">
        <v>181</v>
      </c>
      <c r="AW742" s="15" t="s">
        <v>5</v>
      </c>
      <c r="AX742" s="15" t="s">
        <v>82</v>
      </c>
      <c r="AY742" s="273" t="s">
        <v>175</v>
      </c>
    </row>
    <row r="743" s="2" customFormat="1" ht="49.05" customHeight="1">
      <c r="A743" s="39"/>
      <c r="B743" s="40"/>
      <c r="C743" s="222" t="s">
        <v>423</v>
      </c>
      <c r="D743" s="222" t="s">
        <v>177</v>
      </c>
      <c r="E743" s="223" t="s">
        <v>700</v>
      </c>
      <c r="F743" s="224" t="s">
        <v>701</v>
      </c>
      <c r="G743" s="225" t="s">
        <v>228</v>
      </c>
      <c r="H743" s="226">
        <v>553.14599999999996</v>
      </c>
      <c r="I743" s="227"/>
      <c r="J743" s="227"/>
      <c r="K743" s="228">
        <f>ROUND(P743*H743,2)</f>
        <v>0</v>
      </c>
      <c r="L743" s="229"/>
      <c r="M743" s="45"/>
      <c r="N743" s="230" t="s">
        <v>1</v>
      </c>
      <c r="O743" s="231" t="s">
        <v>39</v>
      </c>
      <c r="P743" s="232">
        <f>I743+J743</f>
        <v>0</v>
      </c>
      <c r="Q743" s="232">
        <f>ROUND(I743*H743,2)</f>
        <v>0</v>
      </c>
      <c r="R743" s="232">
        <f>ROUND(J743*H743,2)</f>
        <v>0</v>
      </c>
      <c r="S743" s="92"/>
      <c r="T743" s="233">
        <f>S743*H743</f>
        <v>0</v>
      </c>
      <c r="U743" s="233">
        <v>0</v>
      </c>
      <c r="V743" s="233">
        <f>U743*H743</f>
        <v>0</v>
      </c>
      <c r="W743" s="233">
        <v>0</v>
      </c>
      <c r="X743" s="233">
        <f>W743*H743</f>
        <v>0</v>
      </c>
      <c r="Y743" s="234" t="s">
        <v>1</v>
      </c>
      <c r="Z743" s="39"/>
      <c r="AA743" s="39"/>
      <c r="AB743" s="39"/>
      <c r="AC743" s="39"/>
      <c r="AD743" s="39"/>
      <c r="AE743" s="39"/>
      <c r="AR743" s="235" t="s">
        <v>181</v>
      </c>
      <c r="AT743" s="235" t="s">
        <v>177</v>
      </c>
      <c r="AU743" s="235" t="s">
        <v>102</v>
      </c>
      <c r="AY743" s="18" t="s">
        <v>175</v>
      </c>
      <c r="BE743" s="236">
        <f>IF(O743="základní",K743,0)</f>
        <v>0</v>
      </c>
      <c r="BF743" s="236">
        <f>IF(O743="snížená",K743,0)</f>
        <v>0</v>
      </c>
      <c r="BG743" s="236">
        <f>IF(O743="zákl. přenesená",K743,0)</f>
        <v>0</v>
      </c>
      <c r="BH743" s="236">
        <f>IF(O743="sníž. přenesená",K743,0)</f>
        <v>0</v>
      </c>
      <c r="BI743" s="236">
        <f>IF(O743="nulová",K743,0)</f>
        <v>0</v>
      </c>
      <c r="BJ743" s="18" t="s">
        <v>102</v>
      </c>
      <c r="BK743" s="236">
        <f>ROUND(P743*H743,2)</f>
        <v>0</v>
      </c>
      <c r="BL743" s="18" t="s">
        <v>181</v>
      </c>
      <c r="BM743" s="235" t="s">
        <v>702</v>
      </c>
    </row>
    <row r="744" s="2" customFormat="1">
      <c r="A744" s="39"/>
      <c r="B744" s="40"/>
      <c r="C744" s="41"/>
      <c r="D744" s="237" t="s">
        <v>182</v>
      </c>
      <c r="E744" s="41"/>
      <c r="F744" s="238" t="s">
        <v>636</v>
      </c>
      <c r="G744" s="41"/>
      <c r="H744" s="41"/>
      <c r="I744" s="239"/>
      <c r="J744" s="239"/>
      <c r="K744" s="41"/>
      <c r="L744" s="41"/>
      <c r="M744" s="45"/>
      <c r="N744" s="240"/>
      <c r="O744" s="241"/>
      <c r="P744" s="92"/>
      <c r="Q744" s="92"/>
      <c r="R744" s="92"/>
      <c r="S744" s="92"/>
      <c r="T744" s="92"/>
      <c r="U744" s="92"/>
      <c r="V744" s="92"/>
      <c r="W744" s="92"/>
      <c r="X744" s="92"/>
      <c r="Y744" s="93"/>
      <c r="Z744" s="39"/>
      <c r="AA744" s="39"/>
      <c r="AB744" s="39"/>
      <c r="AC744" s="39"/>
      <c r="AD744" s="39"/>
      <c r="AE744" s="39"/>
      <c r="AT744" s="18" t="s">
        <v>182</v>
      </c>
      <c r="AU744" s="18" t="s">
        <v>102</v>
      </c>
    </row>
    <row r="745" s="13" customFormat="1">
      <c r="A745" s="13"/>
      <c r="B745" s="242"/>
      <c r="C745" s="243"/>
      <c r="D745" s="237" t="s">
        <v>184</v>
      </c>
      <c r="E745" s="244" t="s">
        <v>1</v>
      </c>
      <c r="F745" s="245" t="s">
        <v>193</v>
      </c>
      <c r="G745" s="243"/>
      <c r="H745" s="244" t="s">
        <v>1</v>
      </c>
      <c r="I745" s="246"/>
      <c r="J745" s="246"/>
      <c r="K745" s="243"/>
      <c r="L745" s="243"/>
      <c r="M745" s="247"/>
      <c r="N745" s="248"/>
      <c r="O745" s="249"/>
      <c r="P745" s="249"/>
      <c r="Q745" s="249"/>
      <c r="R745" s="249"/>
      <c r="S745" s="249"/>
      <c r="T745" s="249"/>
      <c r="U745" s="249"/>
      <c r="V745" s="249"/>
      <c r="W745" s="249"/>
      <c r="X745" s="249"/>
      <c r="Y745" s="250"/>
      <c r="Z745" s="13"/>
      <c r="AA745" s="13"/>
      <c r="AB745" s="13"/>
      <c r="AC745" s="13"/>
      <c r="AD745" s="13"/>
      <c r="AE745" s="13"/>
      <c r="AT745" s="251" t="s">
        <v>184</v>
      </c>
      <c r="AU745" s="251" t="s">
        <v>102</v>
      </c>
      <c r="AV745" s="13" t="s">
        <v>82</v>
      </c>
      <c r="AW745" s="13" t="s">
        <v>5</v>
      </c>
      <c r="AX745" s="13" t="s">
        <v>75</v>
      </c>
      <c r="AY745" s="251" t="s">
        <v>175</v>
      </c>
    </row>
    <row r="746" s="14" customFormat="1">
      <c r="A746" s="14"/>
      <c r="B746" s="252"/>
      <c r="C746" s="253"/>
      <c r="D746" s="237" t="s">
        <v>184</v>
      </c>
      <c r="E746" s="254" t="s">
        <v>1</v>
      </c>
      <c r="F746" s="255" t="s">
        <v>703</v>
      </c>
      <c r="G746" s="253"/>
      <c r="H746" s="256">
        <v>665.10000000000002</v>
      </c>
      <c r="I746" s="257"/>
      <c r="J746" s="257"/>
      <c r="K746" s="253"/>
      <c r="L746" s="253"/>
      <c r="M746" s="258"/>
      <c r="N746" s="259"/>
      <c r="O746" s="260"/>
      <c r="P746" s="260"/>
      <c r="Q746" s="260"/>
      <c r="R746" s="260"/>
      <c r="S746" s="260"/>
      <c r="T746" s="260"/>
      <c r="U746" s="260"/>
      <c r="V746" s="260"/>
      <c r="W746" s="260"/>
      <c r="X746" s="260"/>
      <c r="Y746" s="261"/>
      <c r="Z746" s="14"/>
      <c r="AA746" s="14"/>
      <c r="AB746" s="14"/>
      <c r="AC746" s="14"/>
      <c r="AD746" s="14"/>
      <c r="AE746" s="14"/>
      <c r="AT746" s="262" t="s">
        <v>184</v>
      </c>
      <c r="AU746" s="262" t="s">
        <v>102</v>
      </c>
      <c r="AV746" s="14" t="s">
        <v>102</v>
      </c>
      <c r="AW746" s="14" t="s">
        <v>5</v>
      </c>
      <c r="AX746" s="14" t="s">
        <v>75</v>
      </c>
      <c r="AY746" s="262" t="s">
        <v>175</v>
      </c>
    </row>
    <row r="747" s="14" customFormat="1">
      <c r="A747" s="14"/>
      <c r="B747" s="252"/>
      <c r="C747" s="253"/>
      <c r="D747" s="237" t="s">
        <v>184</v>
      </c>
      <c r="E747" s="254" t="s">
        <v>1</v>
      </c>
      <c r="F747" s="255" t="s">
        <v>652</v>
      </c>
      <c r="G747" s="253"/>
      <c r="H747" s="256">
        <v>23.062999999999999</v>
      </c>
      <c r="I747" s="257"/>
      <c r="J747" s="257"/>
      <c r="K747" s="253"/>
      <c r="L747" s="253"/>
      <c r="M747" s="258"/>
      <c r="N747" s="259"/>
      <c r="O747" s="260"/>
      <c r="P747" s="260"/>
      <c r="Q747" s="260"/>
      <c r="R747" s="260"/>
      <c r="S747" s="260"/>
      <c r="T747" s="260"/>
      <c r="U747" s="260"/>
      <c r="V747" s="260"/>
      <c r="W747" s="260"/>
      <c r="X747" s="260"/>
      <c r="Y747" s="261"/>
      <c r="Z747" s="14"/>
      <c r="AA747" s="14"/>
      <c r="AB747" s="14"/>
      <c r="AC747" s="14"/>
      <c r="AD747" s="14"/>
      <c r="AE747" s="14"/>
      <c r="AT747" s="262" t="s">
        <v>184</v>
      </c>
      <c r="AU747" s="262" t="s">
        <v>102</v>
      </c>
      <c r="AV747" s="14" t="s">
        <v>102</v>
      </c>
      <c r="AW747" s="14" t="s">
        <v>5</v>
      </c>
      <c r="AX747" s="14" t="s">
        <v>75</v>
      </c>
      <c r="AY747" s="262" t="s">
        <v>175</v>
      </c>
    </row>
    <row r="748" s="14" customFormat="1">
      <c r="A748" s="14"/>
      <c r="B748" s="252"/>
      <c r="C748" s="253"/>
      <c r="D748" s="237" t="s">
        <v>184</v>
      </c>
      <c r="E748" s="254" t="s">
        <v>1</v>
      </c>
      <c r="F748" s="255" t="s">
        <v>653</v>
      </c>
      <c r="G748" s="253"/>
      <c r="H748" s="256">
        <v>-6.3040000000000003</v>
      </c>
      <c r="I748" s="257"/>
      <c r="J748" s="257"/>
      <c r="K748" s="253"/>
      <c r="L748" s="253"/>
      <c r="M748" s="258"/>
      <c r="N748" s="259"/>
      <c r="O748" s="260"/>
      <c r="P748" s="260"/>
      <c r="Q748" s="260"/>
      <c r="R748" s="260"/>
      <c r="S748" s="260"/>
      <c r="T748" s="260"/>
      <c r="U748" s="260"/>
      <c r="V748" s="260"/>
      <c r="W748" s="260"/>
      <c r="X748" s="260"/>
      <c r="Y748" s="261"/>
      <c r="Z748" s="14"/>
      <c r="AA748" s="14"/>
      <c r="AB748" s="14"/>
      <c r="AC748" s="14"/>
      <c r="AD748" s="14"/>
      <c r="AE748" s="14"/>
      <c r="AT748" s="262" t="s">
        <v>184</v>
      </c>
      <c r="AU748" s="262" t="s">
        <v>102</v>
      </c>
      <c r="AV748" s="14" t="s">
        <v>102</v>
      </c>
      <c r="AW748" s="14" t="s">
        <v>5</v>
      </c>
      <c r="AX748" s="14" t="s">
        <v>75</v>
      </c>
      <c r="AY748" s="262" t="s">
        <v>175</v>
      </c>
    </row>
    <row r="749" s="14" customFormat="1">
      <c r="A749" s="14"/>
      <c r="B749" s="252"/>
      <c r="C749" s="253"/>
      <c r="D749" s="237" t="s">
        <v>184</v>
      </c>
      <c r="E749" s="254" t="s">
        <v>1</v>
      </c>
      <c r="F749" s="255" t="s">
        <v>654</v>
      </c>
      <c r="G749" s="253"/>
      <c r="H749" s="256">
        <v>-6.875</v>
      </c>
      <c r="I749" s="257"/>
      <c r="J749" s="257"/>
      <c r="K749" s="253"/>
      <c r="L749" s="253"/>
      <c r="M749" s="258"/>
      <c r="N749" s="259"/>
      <c r="O749" s="260"/>
      <c r="P749" s="260"/>
      <c r="Q749" s="260"/>
      <c r="R749" s="260"/>
      <c r="S749" s="260"/>
      <c r="T749" s="260"/>
      <c r="U749" s="260"/>
      <c r="V749" s="260"/>
      <c r="W749" s="260"/>
      <c r="X749" s="260"/>
      <c r="Y749" s="261"/>
      <c r="Z749" s="14"/>
      <c r="AA749" s="14"/>
      <c r="AB749" s="14"/>
      <c r="AC749" s="14"/>
      <c r="AD749" s="14"/>
      <c r="AE749" s="14"/>
      <c r="AT749" s="262" t="s">
        <v>184</v>
      </c>
      <c r="AU749" s="262" t="s">
        <v>102</v>
      </c>
      <c r="AV749" s="14" t="s">
        <v>102</v>
      </c>
      <c r="AW749" s="14" t="s">
        <v>5</v>
      </c>
      <c r="AX749" s="14" t="s">
        <v>75</v>
      </c>
      <c r="AY749" s="262" t="s">
        <v>175</v>
      </c>
    </row>
    <row r="750" s="14" customFormat="1">
      <c r="A750" s="14"/>
      <c r="B750" s="252"/>
      <c r="C750" s="253"/>
      <c r="D750" s="237" t="s">
        <v>184</v>
      </c>
      <c r="E750" s="254" t="s">
        <v>1</v>
      </c>
      <c r="F750" s="255" t="s">
        <v>655</v>
      </c>
      <c r="G750" s="253"/>
      <c r="H750" s="256">
        <v>-1.28</v>
      </c>
      <c r="I750" s="257"/>
      <c r="J750" s="257"/>
      <c r="K750" s="253"/>
      <c r="L750" s="253"/>
      <c r="M750" s="258"/>
      <c r="N750" s="259"/>
      <c r="O750" s="260"/>
      <c r="P750" s="260"/>
      <c r="Q750" s="260"/>
      <c r="R750" s="260"/>
      <c r="S750" s="260"/>
      <c r="T750" s="260"/>
      <c r="U750" s="260"/>
      <c r="V750" s="260"/>
      <c r="W750" s="260"/>
      <c r="X750" s="260"/>
      <c r="Y750" s="261"/>
      <c r="Z750" s="14"/>
      <c r="AA750" s="14"/>
      <c r="AB750" s="14"/>
      <c r="AC750" s="14"/>
      <c r="AD750" s="14"/>
      <c r="AE750" s="14"/>
      <c r="AT750" s="262" t="s">
        <v>184</v>
      </c>
      <c r="AU750" s="262" t="s">
        <v>102</v>
      </c>
      <c r="AV750" s="14" t="s">
        <v>102</v>
      </c>
      <c r="AW750" s="14" t="s">
        <v>5</v>
      </c>
      <c r="AX750" s="14" t="s">
        <v>75</v>
      </c>
      <c r="AY750" s="262" t="s">
        <v>175</v>
      </c>
    </row>
    <row r="751" s="14" customFormat="1">
      <c r="A751" s="14"/>
      <c r="B751" s="252"/>
      <c r="C751" s="253"/>
      <c r="D751" s="237" t="s">
        <v>184</v>
      </c>
      <c r="E751" s="254" t="s">
        <v>1</v>
      </c>
      <c r="F751" s="255" t="s">
        <v>656</v>
      </c>
      <c r="G751" s="253"/>
      <c r="H751" s="256">
        <v>-4.6799999999999997</v>
      </c>
      <c r="I751" s="257"/>
      <c r="J751" s="257"/>
      <c r="K751" s="253"/>
      <c r="L751" s="253"/>
      <c r="M751" s="258"/>
      <c r="N751" s="259"/>
      <c r="O751" s="260"/>
      <c r="P751" s="260"/>
      <c r="Q751" s="260"/>
      <c r="R751" s="260"/>
      <c r="S751" s="260"/>
      <c r="T751" s="260"/>
      <c r="U751" s="260"/>
      <c r="V751" s="260"/>
      <c r="W751" s="260"/>
      <c r="X751" s="260"/>
      <c r="Y751" s="261"/>
      <c r="Z751" s="14"/>
      <c r="AA751" s="14"/>
      <c r="AB751" s="14"/>
      <c r="AC751" s="14"/>
      <c r="AD751" s="14"/>
      <c r="AE751" s="14"/>
      <c r="AT751" s="262" t="s">
        <v>184</v>
      </c>
      <c r="AU751" s="262" t="s">
        <v>102</v>
      </c>
      <c r="AV751" s="14" t="s">
        <v>102</v>
      </c>
      <c r="AW751" s="14" t="s">
        <v>5</v>
      </c>
      <c r="AX751" s="14" t="s">
        <v>75</v>
      </c>
      <c r="AY751" s="262" t="s">
        <v>175</v>
      </c>
    </row>
    <row r="752" s="14" customFormat="1">
      <c r="A752" s="14"/>
      <c r="B752" s="252"/>
      <c r="C752" s="253"/>
      <c r="D752" s="237" t="s">
        <v>184</v>
      </c>
      <c r="E752" s="254" t="s">
        <v>1</v>
      </c>
      <c r="F752" s="255" t="s">
        <v>657</v>
      </c>
      <c r="G752" s="253"/>
      <c r="H752" s="256">
        <v>-16.379999999999999</v>
      </c>
      <c r="I752" s="257"/>
      <c r="J752" s="257"/>
      <c r="K752" s="253"/>
      <c r="L752" s="253"/>
      <c r="M752" s="258"/>
      <c r="N752" s="259"/>
      <c r="O752" s="260"/>
      <c r="P752" s="260"/>
      <c r="Q752" s="260"/>
      <c r="R752" s="260"/>
      <c r="S752" s="260"/>
      <c r="T752" s="260"/>
      <c r="U752" s="260"/>
      <c r="V752" s="260"/>
      <c r="W752" s="260"/>
      <c r="X752" s="260"/>
      <c r="Y752" s="261"/>
      <c r="Z752" s="14"/>
      <c r="AA752" s="14"/>
      <c r="AB752" s="14"/>
      <c r="AC752" s="14"/>
      <c r="AD752" s="14"/>
      <c r="AE752" s="14"/>
      <c r="AT752" s="262" t="s">
        <v>184</v>
      </c>
      <c r="AU752" s="262" t="s">
        <v>102</v>
      </c>
      <c r="AV752" s="14" t="s">
        <v>102</v>
      </c>
      <c r="AW752" s="14" t="s">
        <v>5</v>
      </c>
      <c r="AX752" s="14" t="s">
        <v>75</v>
      </c>
      <c r="AY752" s="262" t="s">
        <v>175</v>
      </c>
    </row>
    <row r="753" s="14" customFormat="1">
      <c r="A753" s="14"/>
      <c r="B753" s="252"/>
      <c r="C753" s="253"/>
      <c r="D753" s="237" t="s">
        <v>184</v>
      </c>
      <c r="E753" s="254" t="s">
        <v>1</v>
      </c>
      <c r="F753" s="255" t="s">
        <v>658</v>
      </c>
      <c r="G753" s="253"/>
      <c r="H753" s="256">
        <v>-21.059999999999999</v>
      </c>
      <c r="I753" s="257"/>
      <c r="J753" s="257"/>
      <c r="K753" s="253"/>
      <c r="L753" s="253"/>
      <c r="M753" s="258"/>
      <c r="N753" s="259"/>
      <c r="O753" s="260"/>
      <c r="P753" s="260"/>
      <c r="Q753" s="260"/>
      <c r="R753" s="260"/>
      <c r="S753" s="260"/>
      <c r="T753" s="260"/>
      <c r="U753" s="260"/>
      <c r="V753" s="260"/>
      <c r="W753" s="260"/>
      <c r="X753" s="260"/>
      <c r="Y753" s="261"/>
      <c r="Z753" s="14"/>
      <c r="AA753" s="14"/>
      <c r="AB753" s="14"/>
      <c r="AC753" s="14"/>
      <c r="AD753" s="14"/>
      <c r="AE753" s="14"/>
      <c r="AT753" s="262" t="s">
        <v>184</v>
      </c>
      <c r="AU753" s="262" t="s">
        <v>102</v>
      </c>
      <c r="AV753" s="14" t="s">
        <v>102</v>
      </c>
      <c r="AW753" s="14" t="s">
        <v>5</v>
      </c>
      <c r="AX753" s="14" t="s">
        <v>75</v>
      </c>
      <c r="AY753" s="262" t="s">
        <v>175</v>
      </c>
    </row>
    <row r="754" s="14" customFormat="1">
      <c r="A754" s="14"/>
      <c r="B754" s="252"/>
      <c r="C754" s="253"/>
      <c r="D754" s="237" t="s">
        <v>184</v>
      </c>
      <c r="E754" s="254" t="s">
        <v>1</v>
      </c>
      <c r="F754" s="255" t="s">
        <v>659</v>
      </c>
      <c r="G754" s="253"/>
      <c r="H754" s="256">
        <v>-1.0800000000000001</v>
      </c>
      <c r="I754" s="257"/>
      <c r="J754" s="257"/>
      <c r="K754" s="253"/>
      <c r="L754" s="253"/>
      <c r="M754" s="258"/>
      <c r="N754" s="259"/>
      <c r="O754" s="260"/>
      <c r="P754" s="260"/>
      <c r="Q754" s="260"/>
      <c r="R754" s="260"/>
      <c r="S754" s="260"/>
      <c r="T754" s="260"/>
      <c r="U754" s="260"/>
      <c r="V754" s="260"/>
      <c r="W754" s="260"/>
      <c r="X754" s="260"/>
      <c r="Y754" s="261"/>
      <c r="Z754" s="14"/>
      <c r="AA754" s="14"/>
      <c r="AB754" s="14"/>
      <c r="AC754" s="14"/>
      <c r="AD754" s="14"/>
      <c r="AE754" s="14"/>
      <c r="AT754" s="262" t="s">
        <v>184</v>
      </c>
      <c r="AU754" s="262" t="s">
        <v>102</v>
      </c>
      <c r="AV754" s="14" t="s">
        <v>102</v>
      </c>
      <c r="AW754" s="14" t="s">
        <v>5</v>
      </c>
      <c r="AX754" s="14" t="s">
        <v>75</v>
      </c>
      <c r="AY754" s="262" t="s">
        <v>175</v>
      </c>
    </row>
    <row r="755" s="14" customFormat="1">
      <c r="A755" s="14"/>
      <c r="B755" s="252"/>
      <c r="C755" s="253"/>
      <c r="D755" s="237" t="s">
        <v>184</v>
      </c>
      <c r="E755" s="254" t="s">
        <v>1</v>
      </c>
      <c r="F755" s="255" t="s">
        <v>660</v>
      </c>
      <c r="G755" s="253"/>
      <c r="H755" s="256">
        <v>-1.5</v>
      </c>
      <c r="I755" s="257"/>
      <c r="J755" s="257"/>
      <c r="K755" s="253"/>
      <c r="L755" s="253"/>
      <c r="M755" s="258"/>
      <c r="N755" s="259"/>
      <c r="O755" s="260"/>
      <c r="P755" s="260"/>
      <c r="Q755" s="260"/>
      <c r="R755" s="260"/>
      <c r="S755" s="260"/>
      <c r="T755" s="260"/>
      <c r="U755" s="260"/>
      <c r="V755" s="260"/>
      <c r="W755" s="260"/>
      <c r="X755" s="260"/>
      <c r="Y755" s="261"/>
      <c r="Z755" s="14"/>
      <c r="AA755" s="14"/>
      <c r="AB755" s="14"/>
      <c r="AC755" s="14"/>
      <c r="AD755" s="14"/>
      <c r="AE755" s="14"/>
      <c r="AT755" s="262" t="s">
        <v>184</v>
      </c>
      <c r="AU755" s="262" t="s">
        <v>102</v>
      </c>
      <c r="AV755" s="14" t="s">
        <v>102</v>
      </c>
      <c r="AW755" s="14" t="s">
        <v>5</v>
      </c>
      <c r="AX755" s="14" t="s">
        <v>75</v>
      </c>
      <c r="AY755" s="262" t="s">
        <v>175</v>
      </c>
    </row>
    <row r="756" s="14" customFormat="1">
      <c r="A756" s="14"/>
      <c r="B756" s="252"/>
      <c r="C756" s="253"/>
      <c r="D756" s="237" t="s">
        <v>184</v>
      </c>
      <c r="E756" s="254" t="s">
        <v>1</v>
      </c>
      <c r="F756" s="255" t="s">
        <v>661</v>
      </c>
      <c r="G756" s="253"/>
      <c r="H756" s="256">
        <v>-0.34300000000000003</v>
      </c>
      <c r="I756" s="257"/>
      <c r="J756" s="257"/>
      <c r="K756" s="253"/>
      <c r="L756" s="253"/>
      <c r="M756" s="258"/>
      <c r="N756" s="259"/>
      <c r="O756" s="260"/>
      <c r="P756" s="260"/>
      <c r="Q756" s="260"/>
      <c r="R756" s="260"/>
      <c r="S756" s="260"/>
      <c r="T756" s="260"/>
      <c r="U756" s="260"/>
      <c r="V756" s="260"/>
      <c r="W756" s="260"/>
      <c r="X756" s="260"/>
      <c r="Y756" s="261"/>
      <c r="Z756" s="14"/>
      <c r="AA756" s="14"/>
      <c r="AB756" s="14"/>
      <c r="AC756" s="14"/>
      <c r="AD756" s="14"/>
      <c r="AE756" s="14"/>
      <c r="AT756" s="262" t="s">
        <v>184</v>
      </c>
      <c r="AU756" s="262" t="s">
        <v>102</v>
      </c>
      <c r="AV756" s="14" t="s">
        <v>102</v>
      </c>
      <c r="AW756" s="14" t="s">
        <v>5</v>
      </c>
      <c r="AX756" s="14" t="s">
        <v>75</v>
      </c>
      <c r="AY756" s="262" t="s">
        <v>175</v>
      </c>
    </row>
    <row r="757" s="14" customFormat="1">
      <c r="A757" s="14"/>
      <c r="B757" s="252"/>
      <c r="C757" s="253"/>
      <c r="D757" s="237" t="s">
        <v>184</v>
      </c>
      <c r="E757" s="254" t="s">
        <v>1</v>
      </c>
      <c r="F757" s="255" t="s">
        <v>587</v>
      </c>
      <c r="G757" s="253"/>
      <c r="H757" s="256">
        <v>-2.2000000000000002</v>
      </c>
      <c r="I757" s="257"/>
      <c r="J757" s="257"/>
      <c r="K757" s="253"/>
      <c r="L757" s="253"/>
      <c r="M757" s="258"/>
      <c r="N757" s="259"/>
      <c r="O757" s="260"/>
      <c r="P757" s="260"/>
      <c r="Q757" s="260"/>
      <c r="R757" s="260"/>
      <c r="S757" s="260"/>
      <c r="T757" s="260"/>
      <c r="U757" s="260"/>
      <c r="V757" s="260"/>
      <c r="W757" s="260"/>
      <c r="X757" s="260"/>
      <c r="Y757" s="261"/>
      <c r="Z757" s="14"/>
      <c r="AA757" s="14"/>
      <c r="AB757" s="14"/>
      <c r="AC757" s="14"/>
      <c r="AD757" s="14"/>
      <c r="AE757" s="14"/>
      <c r="AT757" s="262" t="s">
        <v>184</v>
      </c>
      <c r="AU757" s="262" t="s">
        <v>102</v>
      </c>
      <c r="AV757" s="14" t="s">
        <v>102</v>
      </c>
      <c r="AW757" s="14" t="s">
        <v>5</v>
      </c>
      <c r="AX757" s="14" t="s">
        <v>75</v>
      </c>
      <c r="AY757" s="262" t="s">
        <v>175</v>
      </c>
    </row>
    <row r="758" s="13" customFormat="1">
      <c r="A758" s="13"/>
      <c r="B758" s="242"/>
      <c r="C758" s="243"/>
      <c r="D758" s="237" t="s">
        <v>184</v>
      </c>
      <c r="E758" s="244" t="s">
        <v>1</v>
      </c>
      <c r="F758" s="245" t="s">
        <v>689</v>
      </c>
      <c r="G758" s="243"/>
      <c r="H758" s="244" t="s">
        <v>1</v>
      </c>
      <c r="I758" s="246"/>
      <c r="J758" s="246"/>
      <c r="K758" s="243"/>
      <c r="L758" s="243"/>
      <c r="M758" s="247"/>
      <c r="N758" s="248"/>
      <c r="O758" s="249"/>
      <c r="P758" s="249"/>
      <c r="Q758" s="249"/>
      <c r="R758" s="249"/>
      <c r="S758" s="249"/>
      <c r="T758" s="249"/>
      <c r="U758" s="249"/>
      <c r="V758" s="249"/>
      <c r="W758" s="249"/>
      <c r="X758" s="249"/>
      <c r="Y758" s="250"/>
      <c r="Z758" s="13"/>
      <c r="AA758" s="13"/>
      <c r="AB758" s="13"/>
      <c r="AC758" s="13"/>
      <c r="AD758" s="13"/>
      <c r="AE758" s="13"/>
      <c r="AT758" s="251" t="s">
        <v>184</v>
      </c>
      <c r="AU758" s="251" t="s">
        <v>102</v>
      </c>
      <c r="AV758" s="13" t="s">
        <v>82</v>
      </c>
      <c r="AW758" s="13" t="s">
        <v>5</v>
      </c>
      <c r="AX758" s="13" t="s">
        <v>75</v>
      </c>
      <c r="AY758" s="251" t="s">
        <v>175</v>
      </c>
    </row>
    <row r="759" s="14" customFormat="1">
      <c r="A759" s="14"/>
      <c r="B759" s="252"/>
      <c r="C759" s="253"/>
      <c r="D759" s="237" t="s">
        <v>184</v>
      </c>
      <c r="E759" s="254" t="s">
        <v>1</v>
      </c>
      <c r="F759" s="255" t="s">
        <v>704</v>
      </c>
      <c r="G759" s="253"/>
      <c r="H759" s="256">
        <v>-73.314999999999998</v>
      </c>
      <c r="I759" s="257"/>
      <c r="J759" s="257"/>
      <c r="K759" s="253"/>
      <c r="L759" s="253"/>
      <c r="M759" s="258"/>
      <c r="N759" s="259"/>
      <c r="O759" s="260"/>
      <c r="P759" s="260"/>
      <c r="Q759" s="260"/>
      <c r="R759" s="260"/>
      <c r="S759" s="260"/>
      <c r="T759" s="260"/>
      <c r="U759" s="260"/>
      <c r="V759" s="260"/>
      <c r="W759" s="260"/>
      <c r="X759" s="260"/>
      <c r="Y759" s="261"/>
      <c r="Z759" s="14"/>
      <c r="AA759" s="14"/>
      <c r="AB759" s="14"/>
      <c r="AC759" s="14"/>
      <c r="AD759" s="14"/>
      <c r="AE759" s="14"/>
      <c r="AT759" s="262" t="s">
        <v>184</v>
      </c>
      <c r="AU759" s="262" t="s">
        <v>102</v>
      </c>
      <c r="AV759" s="14" t="s">
        <v>102</v>
      </c>
      <c r="AW759" s="14" t="s">
        <v>5</v>
      </c>
      <c r="AX759" s="14" t="s">
        <v>75</v>
      </c>
      <c r="AY759" s="262" t="s">
        <v>175</v>
      </c>
    </row>
    <row r="760" s="15" customFormat="1">
      <c r="A760" s="15"/>
      <c r="B760" s="263"/>
      <c r="C760" s="264"/>
      <c r="D760" s="237" t="s">
        <v>184</v>
      </c>
      <c r="E760" s="265" t="s">
        <v>1</v>
      </c>
      <c r="F760" s="266" t="s">
        <v>189</v>
      </c>
      <c r="G760" s="264"/>
      <c r="H760" s="267">
        <v>553.14600000000019</v>
      </c>
      <c r="I760" s="268"/>
      <c r="J760" s="268"/>
      <c r="K760" s="264"/>
      <c r="L760" s="264"/>
      <c r="M760" s="269"/>
      <c r="N760" s="270"/>
      <c r="O760" s="271"/>
      <c r="P760" s="271"/>
      <c r="Q760" s="271"/>
      <c r="R760" s="271"/>
      <c r="S760" s="271"/>
      <c r="T760" s="271"/>
      <c r="U760" s="271"/>
      <c r="V760" s="271"/>
      <c r="W760" s="271"/>
      <c r="X760" s="271"/>
      <c r="Y760" s="272"/>
      <c r="Z760" s="15"/>
      <c r="AA760" s="15"/>
      <c r="AB760" s="15"/>
      <c r="AC760" s="15"/>
      <c r="AD760" s="15"/>
      <c r="AE760" s="15"/>
      <c r="AT760" s="273" t="s">
        <v>184</v>
      </c>
      <c r="AU760" s="273" t="s">
        <v>102</v>
      </c>
      <c r="AV760" s="15" t="s">
        <v>181</v>
      </c>
      <c r="AW760" s="15" t="s">
        <v>5</v>
      </c>
      <c r="AX760" s="15" t="s">
        <v>82</v>
      </c>
      <c r="AY760" s="273" t="s">
        <v>175</v>
      </c>
    </row>
    <row r="761" s="2" customFormat="1" ht="16.5" customHeight="1">
      <c r="A761" s="39"/>
      <c r="B761" s="40"/>
      <c r="C761" s="274" t="s">
        <v>705</v>
      </c>
      <c r="D761" s="274" t="s">
        <v>315</v>
      </c>
      <c r="E761" s="275" t="s">
        <v>706</v>
      </c>
      <c r="F761" s="276" t="s">
        <v>707</v>
      </c>
      <c r="G761" s="277" t="s">
        <v>228</v>
      </c>
      <c r="H761" s="278">
        <v>564.20899999999995</v>
      </c>
      <c r="I761" s="279"/>
      <c r="J761" s="280"/>
      <c r="K761" s="281">
        <f>ROUND(P761*H761,2)</f>
        <v>0</v>
      </c>
      <c r="L761" s="280"/>
      <c r="M761" s="282"/>
      <c r="N761" s="283" t="s">
        <v>1</v>
      </c>
      <c r="O761" s="231" t="s">
        <v>39</v>
      </c>
      <c r="P761" s="232">
        <f>I761+J761</f>
        <v>0</v>
      </c>
      <c r="Q761" s="232">
        <f>ROUND(I761*H761,2)</f>
        <v>0</v>
      </c>
      <c r="R761" s="232">
        <f>ROUND(J761*H761,2)</f>
        <v>0</v>
      </c>
      <c r="S761" s="92"/>
      <c r="T761" s="233">
        <f>S761*H761</f>
        <v>0</v>
      </c>
      <c r="U761" s="233">
        <v>0</v>
      </c>
      <c r="V761" s="233">
        <f>U761*H761</f>
        <v>0</v>
      </c>
      <c r="W761" s="233">
        <v>0</v>
      </c>
      <c r="X761" s="233">
        <f>W761*H761</f>
        <v>0</v>
      </c>
      <c r="Y761" s="234" t="s">
        <v>1</v>
      </c>
      <c r="Z761" s="39"/>
      <c r="AA761" s="39"/>
      <c r="AB761" s="39"/>
      <c r="AC761" s="39"/>
      <c r="AD761" s="39"/>
      <c r="AE761" s="39"/>
      <c r="AR761" s="235" t="s">
        <v>204</v>
      </c>
      <c r="AT761" s="235" t="s">
        <v>315</v>
      </c>
      <c r="AU761" s="235" t="s">
        <v>102</v>
      </c>
      <c r="AY761" s="18" t="s">
        <v>175</v>
      </c>
      <c r="BE761" s="236">
        <f>IF(O761="základní",K761,0)</f>
        <v>0</v>
      </c>
      <c r="BF761" s="236">
        <f>IF(O761="snížená",K761,0)</f>
        <v>0</v>
      </c>
      <c r="BG761" s="236">
        <f>IF(O761="zákl. přenesená",K761,0)</f>
        <v>0</v>
      </c>
      <c r="BH761" s="236">
        <f>IF(O761="sníž. přenesená",K761,0)</f>
        <v>0</v>
      </c>
      <c r="BI761" s="236">
        <f>IF(O761="nulová",K761,0)</f>
        <v>0</v>
      </c>
      <c r="BJ761" s="18" t="s">
        <v>102</v>
      </c>
      <c r="BK761" s="236">
        <f>ROUND(P761*H761,2)</f>
        <v>0</v>
      </c>
      <c r="BL761" s="18" t="s">
        <v>181</v>
      </c>
      <c r="BM761" s="235" t="s">
        <v>708</v>
      </c>
    </row>
    <row r="762" s="14" customFormat="1">
      <c r="A762" s="14"/>
      <c r="B762" s="252"/>
      <c r="C762" s="253"/>
      <c r="D762" s="237" t="s">
        <v>184</v>
      </c>
      <c r="E762" s="254" t="s">
        <v>1</v>
      </c>
      <c r="F762" s="255" t="s">
        <v>709</v>
      </c>
      <c r="G762" s="253"/>
      <c r="H762" s="256">
        <v>564.20899999999995</v>
      </c>
      <c r="I762" s="257"/>
      <c r="J762" s="257"/>
      <c r="K762" s="253"/>
      <c r="L762" s="253"/>
      <c r="M762" s="258"/>
      <c r="N762" s="259"/>
      <c r="O762" s="260"/>
      <c r="P762" s="260"/>
      <c r="Q762" s="260"/>
      <c r="R762" s="260"/>
      <c r="S762" s="260"/>
      <c r="T762" s="260"/>
      <c r="U762" s="260"/>
      <c r="V762" s="260"/>
      <c r="W762" s="260"/>
      <c r="X762" s="260"/>
      <c r="Y762" s="261"/>
      <c r="Z762" s="14"/>
      <c r="AA762" s="14"/>
      <c r="AB762" s="14"/>
      <c r="AC762" s="14"/>
      <c r="AD762" s="14"/>
      <c r="AE762" s="14"/>
      <c r="AT762" s="262" t="s">
        <v>184</v>
      </c>
      <c r="AU762" s="262" t="s">
        <v>102</v>
      </c>
      <c r="AV762" s="14" t="s">
        <v>102</v>
      </c>
      <c r="AW762" s="14" t="s">
        <v>5</v>
      </c>
      <c r="AX762" s="14" t="s">
        <v>75</v>
      </c>
      <c r="AY762" s="262" t="s">
        <v>175</v>
      </c>
    </row>
    <row r="763" s="15" customFormat="1">
      <c r="A763" s="15"/>
      <c r="B763" s="263"/>
      <c r="C763" s="264"/>
      <c r="D763" s="237" t="s">
        <v>184</v>
      </c>
      <c r="E763" s="265" t="s">
        <v>1</v>
      </c>
      <c r="F763" s="266" t="s">
        <v>189</v>
      </c>
      <c r="G763" s="264"/>
      <c r="H763" s="267">
        <v>564.20899999999995</v>
      </c>
      <c r="I763" s="268"/>
      <c r="J763" s="268"/>
      <c r="K763" s="264"/>
      <c r="L763" s="264"/>
      <c r="M763" s="269"/>
      <c r="N763" s="270"/>
      <c r="O763" s="271"/>
      <c r="P763" s="271"/>
      <c r="Q763" s="271"/>
      <c r="R763" s="271"/>
      <c r="S763" s="271"/>
      <c r="T763" s="271"/>
      <c r="U763" s="271"/>
      <c r="V763" s="271"/>
      <c r="W763" s="271"/>
      <c r="X763" s="271"/>
      <c r="Y763" s="272"/>
      <c r="Z763" s="15"/>
      <c r="AA763" s="15"/>
      <c r="AB763" s="15"/>
      <c r="AC763" s="15"/>
      <c r="AD763" s="15"/>
      <c r="AE763" s="15"/>
      <c r="AT763" s="273" t="s">
        <v>184</v>
      </c>
      <c r="AU763" s="273" t="s">
        <v>102</v>
      </c>
      <c r="AV763" s="15" t="s">
        <v>181</v>
      </c>
      <c r="AW763" s="15" t="s">
        <v>5</v>
      </c>
      <c r="AX763" s="15" t="s">
        <v>82</v>
      </c>
      <c r="AY763" s="273" t="s">
        <v>175</v>
      </c>
    </row>
    <row r="764" s="2" customFormat="1" ht="24.15" customHeight="1">
      <c r="A764" s="39"/>
      <c r="B764" s="40"/>
      <c r="C764" s="222" t="s">
        <v>427</v>
      </c>
      <c r="D764" s="222" t="s">
        <v>177</v>
      </c>
      <c r="E764" s="223" t="s">
        <v>710</v>
      </c>
      <c r="F764" s="224" t="s">
        <v>711</v>
      </c>
      <c r="G764" s="225" t="s">
        <v>369</v>
      </c>
      <c r="H764" s="226">
        <v>94.579999999999998</v>
      </c>
      <c r="I764" s="227"/>
      <c r="J764" s="227"/>
      <c r="K764" s="228">
        <f>ROUND(P764*H764,2)</f>
        <v>0</v>
      </c>
      <c r="L764" s="229"/>
      <c r="M764" s="45"/>
      <c r="N764" s="230" t="s">
        <v>1</v>
      </c>
      <c r="O764" s="231" t="s">
        <v>39</v>
      </c>
      <c r="P764" s="232">
        <f>I764+J764</f>
        <v>0</v>
      </c>
      <c r="Q764" s="232">
        <f>ROUND(I764*H764,2)</f>
        <v>0</v>
      </c>
      <c r="R764" s="232">
        <f>ROUND(J764*H764,2)</f>
        <v>0</v>
      </c>
      <c r="S764" s="92"/>
      <c r="T764" s="233">
        <f>S764*H764</f>
        <v>0</v>
      </c>
      <c r="U764" s="233">
        <v>0</v>
      </c>
      <c r="V764" s="233">
        <f>U764*H764</f>
        <v>0</v>
      </c>
      <c r="W764" s="233">
        <v>0</v>
      </c>
      <c r="X764" s="233">
        <f>W764*H764</f>
        <v>0</v>
      </c>
      <c r="Y764" s="234" t="s">
        <v>1</v>
      </c>
      <c r="Z764" s="39"/>
      <c r="AA764" s="39"/>
      <c r="AB764" s="39"/>
      <c r="AC764" s="39"/>
      <c r="AD764" s="39"/>
      <c r="AE764" s="39"/>
      <c r="AR764" s="235" t="s">
        <v>181</v>
      </c>
      <c r="AT764" s="235" t="s">
        <v>177</v>
      </c>
      <c r="AU764" s="235" t="s">
        <v>102</v>
      </c>
      <c r="AY764" s="18" t="s">
        <v>175</v>
      </c>
      <c r="BE764" s="236">
        <f>IF(O764="základní",K764,0)</f>
        <v>0</v>
      </c>
      <c r="BF764" s="236">
        <f>IF(O764="snížená",K764,0)</f>
        <v>0</v>
      </c>
      <c r="BG764" s="236">
        <f>IF(O764="zákl. přenesená",K764,0)</f>
        <v>0</v>
      </c>
      <c r="BH764" s="236">
        <f>IF(O764="sníž. přenesená",K764,0)</f>
        <v>0</v>
      </c>
      <c r="BI764" s="236">
        <f>IF(O764="nulová",K764,0)</f>
        <v>0</v>
      </c>
      <c r="BJ764" s="18" t="s">
        <v>102</v>
      </c>
      <c r="BK764" s="236">
        <f>ROUND(P764*H764,2)</f>
        <v>0</v>
      </c>
      <c r="BL764" s="18" t="s">
        <v>181</v>
      </c>
      <c r="BM764" s="235" t="s">
        <v>712</v>
      </c>
    </row>
    <row r="765" s="2" customFormat="1">
      <c r="A765" s="39"/>
      <c r="B765" s="40"/>
      <c r="C765" s="41"/>
      <c r="D765" s="237" t="s">
        <v>182</v>
      </c>
      <c r="E765" s="41"/>
      <c r="F765" s="238" t="s">
        <v>713</v>
      </c>
      <c r="G765" s="41"/>
      <c r="H765" s="41"/>
      <c r="I765" s="239"/>
      <c r="J765" s="239"/>
      <c r="K765" s="41"/>
      <c r="L765" s="41"/>
      <c r="M765" s="45"/>
      <c r="N765" s="240"/>
      <c r="O765" s="241"/>
      <c r="P765" s="92"/>
      <c r="Q765" s="92"/>
      <c r="R765" s="92"/>
      <c r="S765" s="92"/>
      <c r="T765" s="92"/>
      <c r="U765" s="92"/>
      <c r="V765" s="92"/>
      <c r="W765" s="92"/>
      <c r="X765" s="92"/>
      <c r="Y765" s="93"/>
      <c r="Z765" s="39"/>
      <c r="AA765" s="39"/>
      <c r="AB765" s="39"/>
      <c r="AC765" s="39"/>
      <c r="AD765" s="39"/>
      <c r="AE765" s="39"/>
      <c r="AT765" s="18" t="s">
        <v>182</v>
      </c>
      <c r="AU765" s="18" t="s">
        <v>102</v>
      </c>
    </row>
    <row r="766" s="13" customFormat="1">
      <c r="A766" s="13"/>
      <c r="B766" s="242"/>
      <c r="C766" s="243"/>
      <c r="D766" s="237" t="s">
        <v>184</v>
      </c>
      <c r="E766" s="244" t="s">
        <v>1</v>
      </c>
      <c r="F766" s="245" t="s">
        <v>193</v>
      </c>
      <c r="G766" s="243"/>
      <c r="H766" s="244" t="s">
        <v>1</v>
      </c>
      <c r="I766" s="246"/>
      <c r="J766" s="246"/>
      <c r="K766" s="243"/>
      <c r="L766" s="243"/>
      <c r="M766" s="247"/>
      <c r="N766" s="248"/>
      <c r="O766" s="249"/>
      <c r="P766" s="249"/>
      <c r="Q766" s="249"/>
      <c r="R766" s="249"/>
      <c r="S766" s="249"/>
      <c r="T766" s="249"/>
      <c r="U766" s="249"/>
      <c r="V766" s="249"/>
      <c r="W766" s="249"/>
      <c r="X766" s="249"/>
      <c r="Y766" s="250"/>
      <c r="Z766" s="13"/>
      <c r="AA766" s="13"/>
      <c r="AB766" s="13"/>
      <c r="AC766" s="13"/>
      <c r="AD766" s="13"/>
      <c r="AE766" s="13"/>
      <c r="AT766" s="251" t="s">
        <v>184</v>
      </c>
      <c r="AU766" s="251" t="s">
        <v>102</v>
      </c>
      <c r="AV766" s="13" t="s">
        <v>82</v>
      </c>
      <c r="AW766" s="13" t="s">
        <v>5</v>
      </c>
      <c r="AX766" s="13" t="s">
        <v>75</v>
      </c>
      <c r="AY766" s="251" t="s">
        <v>175</v>
      </c>
    </row>
    <row r="767" s="14" customFormat="1">
      <c r="A767" s="14"/>
      <c r="B767" s="252"/>
      <c r="C767" s="253"/>
      <c r="D767" s="237" t="s">
        <v>184</v>
      </c>
      <c r="E767" s="254" t="s">
        <v>1</v>
      </c>
      <c r="F767" s="255" t="s">
        <v>714</v>
      </c>
      <c r="G767" s="253"/>
      <c r="H767" s="256">
        <v>73.900000000000006</v>
      </c>
      <c r="I767" s="257"/>
      <c r="J767" s="257"/>
      <c r="K767" s="253"/>
      <c r="L767" s="253"/>
      <c r="M767" s="258"/>
      <c r="N767" s="259"/>
      <c r="O767" s="260"/>
      <c r="P767" s="260"/>
      <c r="Q767" s="260"/>
      <c r="R767" s="260"/>
      <c r="S767" s="260"/>
      <c r="T767" s="260"/>
      <c r="U767" s="260"/>
      <c r="V767" s="260"/>
      <c r="W767" s="260"/>
      <c r="X767" s="260"/>
      <c r="Y767" s="261"/>
      <c r="Z767" s="14"/>
      <c r="AA767" s="14"/>
      <c r="AB767" s="14"/>
      <c r="AC767" s="14"/>
      <c r="AD767" s="14"/>
      <c r="AE767" s="14"/>
      <c r="AT767" s="262" t="s">
        <v>184</v>
      </c>
      <c r="AU767" s="262" t="s">
        <v>102</v>
      </c>
      <c r="AV767" s="14" t="s">
        <v>102</v>
      </c>
      <c r="AW767" s="14" t="s">
        <v>5</v>
      </c>
      <c r="AX767" s="14" t="s">
        <v>75</v>
      </c>
      <c r="AY767" s="262" t="s">
        <v>175</v>
      </c>
    </row>
    <row r="768" s="14" customFormat="1">
      <c r="A768" s="14"/>
      <c r="B768" s="252"/>
      <c r="C768" s="253"/>
      <c r="D768" s="237" t="s">
        <v>184</v>
      </c>
      <c r="E768" s="254" t="s">
        <v>1</v>
      </c>
      <c r="F768" s="255" t="s">
        <v>715</v>
      </c>
      <c r="G768" s="253"/>
      <c r="H768" s="256">
        <v>20.68</v>
      </c>
      <c r="I768" s="257"/>
      <c r="J768" s="257"/>
      <c r="K768" s="253"/>
      <c r="L768" s="253"/>
      <c r="M768" s="258"/>
      <c r="N768" s="259"/>
      <c r="O768" s="260"/>
      <c r="P768" s="260"/>
      <c r="Q768" s="260"/>
      <c r="R768" s="260"/>
      <c r="S768" s="260"/>
      <c r="T768" s="260"/>
      <c r="U768" s="260"/>
      <c r="V768" s="260"/>
      <c r="W768" s="260"/>
      <c r="X768" s="260"/>
      <c r="Y768" s="261"/>
      <c r="Z768" s="14"/>
      <c r="AA768" s="14"/>
      <c r="AB768" s="14"/>
      <c r="AC768" s="14"/>
      <c r="AD768" s="14"/>
      <c r="AE768" s="14"/>
      <c r="AT768" s="262" t="s">
        <v>184</v>
      </c>
      <c r="AU768" s="262" t="s">
        <v>102</v>
      </c>
      <c r="AV768" s="14" t="s">
        <v>102</v>
      </c>
      <c r="AW768" s="14" t="s">
        <v>5</v>
      </c>
      <c r="AX768" s="14" t="s">
        <v>75</v>
      </c>
      <c r="AY768" s="262" t="s">
        <v>175</v>
      </c>
    </row>
    <row r="769" s="15" customFormat="1">
      <c r="A769" s="15"/>
      <c r="B769" s="263"/>
      <c r="C769" s="264"/>
      <c r="D769" s="237" t="s">
        <v>184</v>
      </c>
      <c r="E769" s="265" t="s">
        <v>1</v>
      </c>
      <c r="F769" s="266" t="s">
        <v>189</v>
      </c>
      <c r="G769" s="264"/>
      <c r="H769" s="267">
        <v>94.580000000000013</v>
      </c>
      <c r="I769" s="268"/>
      <c r="J769" s="268"/>
      <c r="K769" s="264"/>
      <c r="L769" s="264"/>
      <c r="M769" s="269"/>
      <c r="N769" s="270"/>
      <c r="O769" s="271"/>
      <c r="P769" s="271"/>
      <c r="Q769" s="271"/>
      <c r="R769" s="271"/>
      <c r="S769" s="271"/>
      <c r="T769" s="271"/>
      <c r="U769" s="271"/>
      <c r="V769" s="271"/>
      <c r="W769" s="271"/>
      <c r="X769" s="271"/>
      <c r="Y769" s="272"/>
      <c r="Z769" s="15"/>
      <c r="AA769" s="15"/>
      <c r="AB769" s="15"/>
      <c r="AC769" s="15"/>
      <c r="AD769" s="15"/>
      <c r="AE769" s="15"/>
      <c r="AT769" s="273" t="s">
        <v>184</v>
      </c>
      <c r="AU769" s="273" t="s">
        <v>102</v>
      </c>
      <c r="AV769" s="15" t="s">
        <v>181</v>
      </c>
      <c r="AW769" s="15" t="s">
        <v>5</v>
      </c>
      <c r="AX769" s="15" t="s">
        <v>82</v>
      </c>
      <c r="AY769" s="273" t="s">
        <v>175</v>
      </c>
    </row>
    <row r="770" s="2" customFormat="1" ht="24.15" customHeight="1">
      <c r="A770" s="39"/>
      <c r="B770" s="40"/>
      <c r="C770" s="274" t="s">
        <v>716</v>
      </c>
      <c r="D770" s="274" t="s">
        <v>315</v>
      </c>
      <c r="E770" s="275" t="s">
        <v>717</v>
      </c>
      <c r="F770" s="276" t="s">
        <v>718</v>
      </c>
      <c r="G770" s="277" t="s">
        <v>369</v>
      </c>
      <c r="H770" s="278">
        <v>21.713999999999999</v>
      </c>
      <c r="I770" s="279"/>
      <c r="J770" s="280"/>
      <c r="K770" s="281">
        <f>ROUND(P770*H770,2)</f>
        <v>0</v>
      </c>
      <c r="L770" s="280"/>
      <c r="M770" s="282"/>
      <c r="N770" s="283" t="s">
        <v>1</v>
      </c>
      <c r="O770" s="231" t="s">
        <v>39</v>
      </c>
      <c r="P770" s="232">
        <f>I770+J770</f>
        <v>0</v>
      </c>
      <c r="Q770" s="232">
        <f>ROUND(I770*H770,2)</f>
        <v>0</v>
      </c>
      <c r="R770" s="232">
        <f>ROUND(J770*H770,2)</f>
        <v>0</v>
      </c>
      <c r="S770" s="92"/>
      <c r="T770" s="233">
        <f>S770*H770</f>
        <v>0</v>
      </c>
      <c r="U770" s="233">
        <v>0</v>
      </c>
      <c r="V770" s="233">
        <f>U770*H770</f>
        <v>0</v>
      </c>
      <c r="W770" s="233">
        <v>0</v>
      </c>
      <c r="X770" s="233">
        <f>W770*H770</f>
        <v>0</v>
      </c>
      <c r="Y770" s="234" t="s">
        <v>1</v>
      </c>
      <c r="Z770" s="39"/>
      <c r="AA770" s="39"/>
      <c r="AB770" s="39"/>
      <c r="AC770" s="39"/>
      <c r="AD770" s="39"/>
      <c r="AE770" s="39"/>
      <c r="AR770" s="235" t="s">
        <v>204</v>
      </c>
      <c r="AT770" s="235" t="s">
        <v>315</v>
      </c>
      <c r="AU770" s="235" t="s">
        <v>102</v>
      </c>
      <c r="AY770" s="18" t="s">
        <v>175</v>
      </c>
      <c r="BE770" s="236">
        <f>IF(O770="základní",K770,0)</f>
        <v>0</v>
      </c>
      <c r="BF770" s="236">
        <f>IF(O770="snížená",K770,0)</f>
        <v>0</v>
      </c>
      <c r="BG770" s="236">
        <f>IF(O770="zákl. přenesená",K770,0)</f>
        <v>0</v>
      </c>
      <c r="BH770" s="236">
        <f>IF(O770="sníž. přenesená",K770,0)</f>
        <v>0</v>
      </c>
      <c r="BI770" s="236">
        <f>IF(O770="nulová",K770,0)</f>
        <v>0</v>
      </c>
      <c r="BJ770" s="18" t="s">
        <v>102</v>
      </c>
      <c r="BK770" s="236">
        <f>ROUND(P770*H770,2)</f>
        <v>0</v>
      </c>
      <c r="BL770" s="18" t="s">
        <v>181</v>
      </c>
      <c r="BM770" s="235" t="s">
        <v>719</v>
      </c>
    </row>
    <row r="771" s="14" customFormat="1">
      <c r="A771" s="14"/>
      <c r="B771" s="252"/>
      <c r="C771" s="253"/>
      <c r="D771" s="237" t="s">
        <v>184</v>
      </c>
      <c r="E771" s="254" t="s">
        <v>1</v>
      </c>
      <c r="F771" s="255" t="s">
        <v>720</v>
      </c>
      <c r="G771" s="253"/>
      <c r="H771" s="256">
        <v>21.713999999999999</v>
      </c>
      <c r="I771" s="257"/>
      <c r="J771" s="257"/>
      <c r="K771" s="253"/>
      <c r="L771" s="253"/>
      <c r="M771" s="258"/>
      <c r="N771" s="259"/>
      <c r="O771" s="260"/>
      <c r="P771" s="260"/>
      <c r="Q771" s="260"/>
      <c r="R771" s="260"/>
      <c r="S771" s="260"/>
      <c r="T771" s="260"/>
      <c r="U771" s="260"/>
      <c r="V771" s="260"/>
      <c r="W771" s="260"/>
      <c r="X771" s="260"/>
      <c r="Y771" s="261"/>
      <c r="Z771" s="14"/>
      <c r="AA771" s="14"/>
      <c r="AB771" s="14"/>
      <c r="AC771" s="14"/>
      <c r="AD771" s="14"/>
      <c r="AE771" s="14"/>
      <c r="AT771" s="262" t="s">
        <v>184</v>
      </c>
      <c r="AU771" s="262" t="s">
        <v>102</v>
      </c>
      <c r="AV771" s="14" t="s">
        <v>102</v>
      </c>
      <c r="AW771" s="14" t="s">
        <v>5</v>
      </c>
      <c r="AX771" s="14" t="s">
        <v>75</v>
      </c>
      <c r="AY771" s="262" t="s">
        <v>175</v>
      </c>
    </row>
    <row r="772" s="15" customFormat="1">
      <c r="A772" s="15"/>
      <c r="B772" s="263"/>
      <c r="C772" s="264"/>
      <c r="D772" s="237" t="s">
        <v>184</v>
      </c>
      <c r="E772" s="265" t="s">
        <v>1</v>
      </c>
      <c r="F772" s="266" t="s">
        <v>189</v>
      </c>
      <c r="G772" s="264"/>
      <c r="H772" s="267">
        <v>21.713999999999999</v>
      </c>
      <c r="I772" s="268"/>
      <c r="J772" s="268"/>
      <c r="K772" s="264"/>
      <c r="L772" s="264"/>
      <c r="M772" s="269"/>
      <c r="N772" s="270"/>
      <c r="O772" s="271"/>
      <c r="P772" s="271"/>
      <c r="Q772" s="271"/>
      <c r="R772" s="271"/>
      <c r="S772" s="271"/>
      <c r="T772" s="271"/>
      <c r="U772" s="271"/>
      <c r="V772" s="271"/>
      <c r="W772" s="271"/>
      <c r="X772" s="271"/>
      <c r="Y772" s="272"/>
      <c r="Z772" s="15"/>
      <c r="AA772" s="15"/>
      <c r="AB772" s="15"/>
      <c r="AC772" s="15"/>
      <c r="AD772" s="15"/>
      <c r="AE772" s="15"/>
      <c r="AT772" s="273" t="s">
        <v>184</v>
      </c>
      <c r="AU772" s="273" t="s">
        <v>102</v>
      </c>
      <c r="AV772" s="15" t="s">
        <v>181</v>
      </c>
      <c r="AW772" s="15" t="s">
        <v>5</v>
      </c>
      <c r="AX772" s="15" t="s">
        <v>82</v>
      </c>
      <c r="AY772" s="273" t="s">
        <v>175</v>
      </c>
    </row>
    <row r="773" s="2" customFormat="1" ht="24.15" customHeight="1">
      <c r="A773" s="39"/>
      <c r="B773" s="40"/>
      <c r="C773" s="274" t="s">
        <v>430</v>
      </c>
      <c r="D773" s="274" t="s">
        <v>315</v>
      </c>
      <c r="E773" s="275" t="s">
        <v>721</v>
      </c>
      <c r="F773" s="276" t="s">
        <v>722</v>
      </c>
      <c r="G773" s="277" t="s">
        <v>369</v>
      </c>
      <c r="H773" s="278">
        <v>77.594999999999999</v>
      </c>
      <c r="I773" s="279"/>
      <c r="J773" s="280"/>
      <c r="K773" s="281">
        <f>ROUND(P773*H773,2)</f>
        <v>0</v>
      </c>
      <c r="L773" s="280"/>
      <c r="M773" s="282"/>
      <c r="N773" s="283" t="s">
        <v>1</v>
      </c>
      <c r="O773" s="231" t="s">
        <v>39</v>
      </c>
      <c r="P773" s="232">
        <f>I773+J773</f>
        <v>0</v>
      </c>
      <c r="Q773" s="232">
        <f>ROUND(I773*H773,2)</f>
        <v>0</v>
      </c>
      <c r="R773" s="232">
        <f>ROUND(J773*H773,2)</f>
        <v>0</v>
      </c>
      <c r="S773" s="92"/>
      <c r="T773" s="233">
        <f>S773*H773</f>
        <v>0</v>
      </c>
      <c r="U773" s="233">
        <v>0</v>
      </c>
      <c r="V773" s="233">
        <f>U773*H773</f>
        <v>0</v>
      </c>
      <c r="W773" s="233">
        <v>0</v>
      </c>
      <c r="X773" s="233">
        <f>W773*H773</f>
        <v>0</v>
      </c>
      <c r="Y773" s="234" t="s">
        <v>1</v>
      </c>
      <c r="Z773" s="39"/>
      <c r="AA773" s="39"/>
      <c r="AB773" s="39"/>
      <c r="AC773" s="39"/>
      <c r="AD773" s="39"/>
      <c r="AE773" s="39"/>
      <c r="AR773" s="235" t="s">
        <v>204</v>
      </c>
      <c r="AT773" s="235" t="s">
        <v>315</v>
      </c>
      <c r="AU773" s="235" t="s">
        <v>102</v>
      </c>
      <c r="AY773" s="18" t="s">
        <v>175</v>
      </c>
      <c r="BE773" s="236">
        <f>IF(O773="základní",K773,0)</f>
        <v>0</v>
      </c>
      <c r="BF773" s="236">
        <f>IF(O773="snížená",K773,0)</f>
        <v>0</v>
      </c>
      <c r="BG773" s="236">
        <f>IF(O773="zákl. přenesená",K773,0)</f>
        <v>0</v>
      </c>
      <c r="BH773" s="236">
        <f>IF(O773="sníž. přenesená",K773,0)</f>
        <v>0</v>
      </c>
      <c r="BI773" s="236">
        <f>IF(O773="nulová",K773,0)</f>
        <v>0</v>
      </c>
      <c r="BJ773" s="18" t="s">
        <v>102</v>
      </c>
      <c r="BK773" s="236">
        <f>ROUND(P773*H773,2)</f>
        <v>0</v>
      </c>
      <c r="BL773" s="18" t="s">
        <v>181</v>
      </c>
      <c r="BM773" s="235" t="s">
        <v>723</v>
      </c>
    </row>
    <row r="774" s="14" customFormat="1">
      <c r="A774" s="14"/>
      <c r="B774" s="252"/>
      <c r="C774" s="253"/>
      <c r="D774" s="237" t="s">
        <v>184</v>
      </c>
      <c r="E774" s="254" t="s">
        <v>1</v>
      </c>
      <c r="F774" s="255" t="s">
        <v>724</v>
      </c>
      <c r="G774" s="253"/>
      <c r="H774" s="256">
        <v>77.594999999999999</v>
      </c>
      <c r="I774" s="257"/>
      <c r="J774" s="257"/>
      <c r="K774" s="253"/>
      <c r="L774" s="253"/>
      <c r="M774" s="258"/>
      <c r="N774" s="259"/>
      <c r="O774" s="260"/>
      <c r="P774" s="260"/>
      <c r="Q774" s="260"/>
      <c r="R774" s="260"/>
      <c r="S774" s="260"/>
      <c r="T774" s="260"/>
      <c r="U774" s="260"/>
      <c r="V774" s="260"/>
      <c r="W774" s="260"/>
      <c r="X774" s="260"/>
      <c r="Y774" s="261"/>
      <c r="Z774" s="14"/>
      <c r="AA774" s="14"/>
      <c r="AB774" s="14"/>
      <c r="AC774" s="14"/>
      <c r="AD774" s="14"/>
      <c r="AE774" s="14"/>
      <c r="AT774" s="262" t="s">
        <v>184</v>
      </c>
      <c r="AU774" s="262" t="s">
        <v>102</v>
      </c>
      <c r="AV774" s="14" t="s">
        <v>102</v>
      </c>
      <c r="AW774" s="14" t="s">
        <v>5</v>
      </c>
      <c r="AX774" s="14" t="s">
        <v>75</v>
      </c>
      <c r="AY774" s="262" t="s">
        <v>175</v>
      </c>
    </row>
    <row r="775" s="15" customFormat="1">
      <c r="A775" s="15"/>
      <c r="B775" s="263"/>
      <c r="C775" s="264"/>
      <c r="D775" s="237" t="s">
        <v>184</v>
      </c>
      <c r="E775" s="265" t="s">
        <v>1</v>
      </c>
      <c r="F775" s="266" t="s">
        <v>189</v>
      </c>
      <c r="G775" s="264"/>
      <c r="H775" s="267">
        <v>77.594999999999999</v>
      </c>
      <c r="I775" s="268"/>
      <c r="J775" s="268"/>
      <c r="K775" s="264"/>
      <c r="L775" s="264"/>
      <c r="M775" s="269"/>
      <c r="N775" s="270"/>
      <c r="O775" s="271"/>
      <c r="P775" s="271"/>
      <c r="Q775" s="271"/>
      <c r="R775" s="271"/>
      <c r="S775" s="271"/>
      <c r="T775" s="271"/>
      <c r="U775" s="271"/>
      <c r="V775" s="271"/>
      <c r="W775" s="271"/>
      <c r="X775" s="271"/>
      <c r="Y775" s="272"/>
      <c r="Z775" s="15"/>
      <c r="AA775" s="15"/>
      <c r="AB775" s="15"/>
      <c r="AC775" s="15"/>
      <c r="AD775" s="15"/>
      <c r="AE775" s="15"/>
      <c r="AT775" s="273" t="s">
        <v>184</v>
      </c>
      <c r="AU775" s="273" t="s">
        <v>102</v>
      </c>
      <c r="AV775" s="15" t="s">
        <v>181</v>
      </c>
      <c r="AW775" s="15" t="s">
        <v>5</v>
      </c>
      <c r="AX775" s="15" t="s">
        <v>82</v>
      </c>
      <c r="AY775" s="273" t="s">
        <v>175</v>
      </c>
    </row>
    <row r="776" s="2" customFormat="1" ht="24.15" customHeight="1">
      <c r="A776" s="39"/>
      <c r="B776" s="40"/>
      <c r="C776" s="222" t="s">
        <v>725</v>
      </c>
      <c r="D776" s="222" t="s">
        <v>177</v>
      </c>
      <c r="E776" s="223" t="s">
        <v>726</v>
      </c>
      <c r="F776" s="224" t="s">
        <v>727</v>
      </c>
      <c r="G776" s="225" t="s">
        <v>369</v>
      </c>
      <c r="H776" s="226">
        <v>855.34000000000003</v>
      </c>
      <c r="I776" s="227"/>
      <c r="J776" s="227"/>
      <c r="K776" s="228">
        <f>ROUND(P776*H776,2)</f>
        <v>0</v>
      </c>
      <c r="L776" s="229"/>
      <c r="M776" s="45"/>
      <c r="N776" s="230" t="s">
        <v>1</v>
      </c>
      <c r="O776" s="231" t="s">
        <v>39</v>
      </c>
      <c r="P776" s="232">
        <f>I776+J776</f>
        <v>0</v>
      </c>
      <c r="Q776" s="232">
        <f>ROUND(I776*H776,2)</f>
        <v>0</v>
      </c>
      <c r="R776" s="232">
        <f>ROUND(J776*H776,2)</f>
        <v>0</v>
      </c>
      <c r="S776" s="92"/>
      <c r="T776" s="233">
        <f>S776*H776</f>
        <v>0</v>
      </c>
      <c r="U776" s="233">
        <v>0</v>
      </c>
      <c r="V776" s="233">
        <f>U776*H776</f>
        <v>0</v>
      </c>
      <c r="W776" s="233">
        <v>0</v>
      </c>
      <c r="X776" s="233">
        <f>W776*H776</f>
        <v>0</v>
      </c>
      <c r="Y776" s="234" t="s">
        <v>1</v>
      </c>
      <c r="Z776" s="39"/>
      <c r="AA776" s="39"/>
      <c r="AB776" s="39"/>
      <c r="AC776" s="39"/>
      <c r="AD776" s="39"/>
      <c r="AE776" s="39"/>
      <c r="AR776" s="235" t="s">
        <v>181</v>
      </c>
      <c r="AT776" s="235" t="s">
        <v>177</v>
      </c>
      <c r="AU776" s="235" t="s">
        <v>102</v>
      </c>
      <c r="AY776" s="18" t="s">
        <v>175</v>
      </c>
      <c r="BE776" s="236">
        <f>IF(O776="základní",K776,0)</f>
        <v>0</v>
      </c>
      <c r="BF776" s="236">
        <f>IF(O776="snížená",K776,0)</f>
        <v>0</v>
      </c>
      <c r="BG776" s="236">
        <f>IF(O776="zákl. přenesená",K776,0)</f>
        <v>0</v>
      </c>
      <c r="BH776" s="236">
        <f>IF(O776="sníž. přenesená",K776,0)</f>
        <v>0</v>
      </c>
      <c r="BI776" s="236">
        <f>IF(O776="nulová",K776,0)</f>
        <v>0</v>
      </c>
      <c r="BJ776" s="18" t="s">
        <v>102</v>
      </c>
      <c r="BK776" s="236">
        <f>ROUND(P776*H776,2)</f>
        <v>0</v>
      </c>
      <c r="BL776" s="18" t="s">
        <v>181</v>
      </c>
      <c r="BM776" s="235" t="s">
        <v>728</v>
      </c>
    </row>
    <row r="777" s="2" customFormat="1">
      <c r="A777" s="39"/>
      <c r="B777" s="40"/>
      <c r="C777" s="41"/>
      <c r="D777" s="237" t="s">
        <v>182</v>
      </c>
      <c r="E777" s="41"/>
      <c r="F777" s="238" t="s">
        <v>713</v>
      </c>
      <c r="G777" s="41"/>
      <c r="H777" s="41"/>
      <c r="I777" s="239"/>
      <c r="J777" s="239"/>
      <c r="K777" s="41"/>
      <c r="L777" s="41"/>
      <c r="M777" s="45"/>
      <c r="N777" s="240"/>
      <c r="O777" s="241"/>
      <c r="P777" s="92"/>
      <c r="Q777" s="92"/>
      <c r="R777" s="92"/>
      <c r="S777" s="92"/>
      <c r="T777" s="92"/>
      <c r="U777" s="92"/>
      <c r="V777" s="92"/>
      <c r="W777" s="92"/>
      <c r="X777" s="92"/>
      <c r="Y777" s="93"/>
      <c r="Z777" s="39"/>
      <c r="AA777" s="39"/>
      <c r="AB777" s="39"/>
      <c r="AC777" s="39"/>
      <c r="AD777" s="39"/>
      <c r="AE777" s="39"/>
      <c r="AT777" s="18" t="s">
        <v>182</v>
      </c>
      <c r="AU777" s="18" t="s">
        <v>102</v>
      </c>
    </row>
    <row r="778" s="2" customFormat="1" ht="24.15" customHeight="1">
      <c r="A778" s="39"/>
      <c r="B778" s="40"/>
      <c r="C778" s="274" t="s">
        <v>434</v>
      </c>
      <c r="D778" s="274" t="s">
        <v>315</v>
      </c>
      <c r="E778" s="275" t="s">
        <v>729</v>
      </c>
      <c r="F778" s="276" t="s">
        <v>730</v>
      </c>
      <c r="G778" s="277" t="s">
        <v>369</v>
      </c>
      <c r="H778" s="278">
        <v>132.30000000000001</v>
      </c>
      <c r="I778" s="279"/>
      <c r="J778" s="280"/>
      <c r="K778" s="281">
        <f>ROUND(P778*H778,2)</f>
        <v>0</v>
      </c>
      <c r="L778" s="280"/>
      <c r="M778" s="282"/>
      <c r="N778" s="283" t="s">
        <v>1</v>
      </c>
      <c r="O778" s="231" t="s">
        <v>39</v>
      </c>
      <c r="P778" s="232">
        <f>I778+J778</f>
        <v>0</v>
      </c>
      <c r="Q778" s="232">
        <f>ROUND(I778*H778,2)</f>
        <v>0</v>
      </c>
      <c r="R778" s="232">
        <f>ROUND(J778*H778,2)</f>
        <v>0</v>
      </c>
      <c r="S778" s="92"/>
      <c r="T778" s="233">
        <f>S778*H778</f>
        <v>0</v>
      </c>
      <c r="U778" s="233">
        <v>0</v>
      </c>
      <c r="V778" s="233">
        <f>U778*H778</f>
        <v>0</v>
      </c>
      <c r="W778" s="233">
        <v>0</v>
      </c>
      <c r="X778" s="233">
        <f>W778*H778</f>
        <v>0</v>
      </c>
      <c r="Y778" s="234" t="s">
        <v>1</v>
      </c>
      <c r="Z778" s="39"/>
      <c r="AA778" s="39"/>
      <c r="AB778" s="39"/>
      <c r="AC778" s="39"/>
      <c r="AD778" s="39"/>
      <c r="AE778" s="39"/>
      <c r="AR778" s="235" t="s">
        <v>204</v>
      </c>
      <c r="AT778" s="235" t="s">
        <v>315</v>
      </c>
      <c r="AU778" s="235" t="s">
        <v>102</v>
      </c>
      <c r="AY778" s="18" t="s">
        <v>175</v>
      </c>
      <c r="BE778" s="236">
        <f>IF(O778="základní",K778,0)</f>
        <v>0</v>
      </c>
      <c r="BF778" s="236">
        <f>IF(O778="snížená",K778,0)</f>
        <v>0</v>
      </c>
      <c r="BG778" s="236">
        <f>IF(O778="zákl. přenesená",K778,0)</f>
        <v>0</v>
      </c>
      <c r="BH778" s="236">
        <f>IF(O778="sníž. přenesená",K778,0)</f>
        <v>0</v>
      </c>
      <c r="BI778" s="236">
        <f>IF(O778="nulová",K778,0)</f>
        <v>0</v>
      </c>
      <c r="BJ778" s="18" t="s">
        <v>102</v>
      </c>
      <c r="BK778" s="236">
        <f>ROUND(P778*H778,2)</f>
        <v>0</v>
      </c>
      <c r="BL778" s="18" t="s">
        <v>181</v>
      </c>
      <c r="BM778" s="235" t="s">
        <v>731</v>
      </c>
    </row>
    <row r="779" s="13" customFormat="1">
      <c r="A779" s="13"/>
      <c r="B779" s="242"/>
      <c r="C779" s="243"/>
      <c r="D779" s="237" t="s">
        <v>184</v>
      </c>
      <c r="E779" s="244" t="s">
        <v>1</v>
      </c>
      <c r="F779" s="245" t="s">
        <v>732</v>
      </c>
      <c r="G779" s="243"/>
      <c r="H779" s="244" t="s">
        <v>1</v>
      </c>
      <c r="I779" s="246"/>
      <c r="J779" s="246"/>
      <c r="K779" s="243"/>
      <c r="L779" s="243"/>
      <c r="M779" s="247"/>
      <c r="N779" s="248"/>
      <c r="O779" s="249"/>
      <c r="P779" s="249"/>
      <c r="Q779" s="249"/>
      <c r="R779" s="249"/>
      <c r="S779" s="249"/>
      <c r="T779" s="249"/>
      <c r="U779" s="249"/>
      <c r="V779" s="249"/>
      <c r="W779" s="249"/>
      <c r="X779" s="249"/>
      <c r="Y779" s="250"/>
      <c r="Z779" s="13"/>
      <c r="AA779" s="13"/>
      <c r="AB779" s="13"/>
      <c r="AC779" s="13"/>
      <c r="AD779" s="13"/>
      <c r="AE779" s="13"/>
      <c r="AT779" s="251" t="s">
        <v>184</v>
      </c>
      <c r="AU779" s="251" t="s">
        <v>102</v>
      </c>
      <c r="AV779" s="13" t="s">
        <v>82</v>
      </c>
      <c r="AW779" s="13" t="s">
        <v>5</v>
      </c>
      <c r="AX779" s="13" t="s">
        <v>75</v>
      </c>
      <c r="AY779" s="251" t="s">
        <v>175</v>
      </c>
    </row>
    <row r="780" s="14" customFormat="1">
      <c r="A780" s="14"/>
      <c r="B780" s="252"/>
      <c r="C780" s="253"/>
      <c r="D780" s="237" t="s">
        <v>184</v>
      </c>
      <c r="E780" s="254" t="s">
        <v>1</v>
      </c>
      <c r="F780" s="255" t="s">
        <v>733</v>
      </c>
      <c r="G780" s="253"/>
      <c r="H780" s="256">
        <v>132.30000000000001</v>
      </c>
      <c r="I780" s="257"/>
      <c r="J780" s="257"/>
      <c r="K780" s="253"/>
      <c r="L780" s="253"/>
      <c r="M780" s="258"/>
      <c r="N780" s="259"/>
      <c r="O780" s="260"/>
      <c r="P780" s="260"/>
      <c r="Q780" s="260"/>
      <c r="R780" s="260"/>
      <c r="S780" s="260"/>
      <c r="T780" s="260"/>
      <c r="U780" s="260"/>
      <c r="V780" s="260"/>
      <c r="W780" s="260"/>
      <c r="X780" s="260"/>
      <c r="Y780" s="261"/>
      <c r="Z780" s="14"/>
      <c r="AA780" s="14"/>
      <c r="AB780" s="14"/>
      <c r="AC780" s="14"/>
      <c r="AD780" s="14"/>
      <c r="AE780" s="14"/>
      <c r="AT780" s="262" t="s">
        <v>184</v>
      </c>
      <c r="AU780" s="262" t="s">
        <v>102</v>
      </c>
      <c r="AV780" s="14" t="s">
        <v>102</v>
      </c>
      <c r="AW780" s="14" t="s">
        <v>5</v>
      </c>
      <c r="AX780" s="14" t="s">
        <v>75</v>
      </c>
      <c r="AY780" s="262" t="s">
        <v>175</v>
      </c>
    </row>
    <row r="781" s="15" customFormat="1">
      <c r="A781" s="15"/>
      <c r="B781" s="263"/>
      <c r="C781" s="264"/>
      <c r="D781" s="237" t="s">
        <v>184</v>
      </c>
      <c r="E781" s="265" t="s">
        <v>1</v>
      </c>
      <c r="F781" s="266" t="s">
        <v>189</v>
      </c>
      <c r="G781" s="264"/>
      <c r="H781" s="267">
        <v>132.30000000000001</v>
      </c>
      <c r="I781" s="268"/>
      <c r="J781" s="268"/>
      <c r="K781" s="264"/>
      <c r="L781" s="264"/>
      <c r="M781" s="269"/>
      <c r="N781" s="270"/>
      <c r="O781" s="271"/>
      <c r="P781" s="271"/>
      <c r="Q781" s="271"/>
      <c r="R781" s="271"/>
      <c r="S781" s="271"/>
      <c r="T781" s="271"/>
      <c r="U781" s="271"/>
      <c r="V781" s="271"/>
      <c r="W781" s="271"/>
      <c r="X781" s="271"/>
      <c r="Y781" s="272"/>
      <c r="Z781" s="15"/>
      <c r="AA781" s="15"/>
      <c r="AB781" s="15"/>
      <c r="AC781" s="15"/>
      <c r="AD781" s="15"/>
      <c r="AE781" s="15"/>
      <c r="AT781" s="273" t="s">
        <v>184</v>
      </c>
      <c r="AU781" s="273" t="s">
        <v>102</v>
      </c>
      <c r="AV781" s="15" t="s">
        <v>181</v>
      </c>
      <c r="AW781" s="15" t="s">
        <v>5</v>
      </c>
      <c r="AX781" s="15" t="s">
        <v>82</v>
      </c>
      <c r="AY781" s="273" t="s">
        <v>175</v>
      </c>
    </row>
    <row r="782" s="2" customFormat="1" ht="24.15" customHeight="1">
      <c r="A782" s="39"/>
      <c r="B782" s="40"/>
      <c r="C782" s="274" t="s">
        <v>734</v>
      </c>
      <c r="D782" s="274" t="s">
        <v>315</v>
      </c>
      <c r="E782" s="275" t="s">
        <v>735</v>
      </c>
      <c r="F782" s="276" t="s">
        <v>736</v>
      </c>
      <c r="G782" s="277" t="s">
        <v>369</v>
      </c>
      <c r="H782" s="278">
        <v>484.68000000000001</v>
      </c>
      <c r="I782" s="279"/>
      <c r="J782" s="280"/>
      <c r="K782" s="281">
        <f>ROUND(P782*H782,2)</f>
        <v>0</v>
      </c>
      <c r="L782" s="280"/>
      <c r="M782" s="282"/>
      <c r="N782" s="283" t="s">
        <v>1</v>
      </c>
      <c r="O782" s="231" t="s">
        <v>39</v>
      </c>
      <c r="P782" s="232">
        <f>I782+J782</f>
        <v>0</v>
      </c>
      <c r="Q782" s="232">
        <f>ROUND(I782*H782,2)</f>
        <v>0</v>
      </c>
      <c r="R782" s="232">
        <f>ROUND(J782*H782,2)</f>
        <v>0</v>
      </c>
      <c r="S782" s="92"/>
      <c r="T782" s="233">
        <f>S782*H782</f>
        <v>0</v>
      </c>
      <c r="U782" s="233">
        <v>0</v>
      </c>
      <c r="V782" s="233">
        <f>U782*H782</f>
        <v>0</v>
      </c>
      <c r="W782" s="233">
        <v>0</v>
      </c>
      <c r="X782" s="233">
        <f>W782*H782</f>
        <v>0</v>
      </c>
      <c r="Y782" s="234" t="s">
        <v>1</v>
      </c>
      <c r="Z782" s="39"/>
      <c r="AA782" s="39"/>
      <c r="AB782" s="39"/>
      <c r="AC782" s="39"/>
      <c r="AD782" s="39"/>
      <c r="AE782" s="39"/>
      <c r="AR782" s="235" t="s">
        <v>204</v>
      </c>
      <c r="AT782" s="235" t="s">
        <v>315</v>
      </c>
      <c r="AU782" s="235" t="s">
        <v>102</v>
      </c>
      <c r="AY782" s="18" t="s">
        <v>175</v>
      </c>
      <c r="BE782" s="236">
        <f>IF(O782="základní",K782,0)</f>
        <v>0</v>
      </c>
      <c r="BF782" s="236">
        <f>IF(O782="snížená",K782,0)</f>
        <v>0</v>
      </c>
      <c r="BG782" s="236">
        <f>IF(O782="zákl. přenesená",K782,0)</f>
        <v>0</v>
      </c>
      <c r="BH782" s="236">
        <f>IF(O782="sníž. přenesená",K782,0)</f>
        <v>0</v>
      </c>
      <c r="BI782" s="236">
        <f>IF(O782="nulová",K782,0)</f>
        <v>0</v>
      </c>
      <c r="BJ782" s="18" t="s">
        <v>102</v>
      </c>
      <c r="BK782" s="236">
        <f>ROUND(P782*H782,2)</f>
        <v>0</v>
      </c>
      <c r="BL782" s="18" t="s">
        <v>181</v>
      </c>
      <c r="BM782" s="235" t="s">
        <v>737</v>
      </c>
    </row>
    <row r="783" s="13" customFormat="1">
      <c r="A783" s="13"/>
      <c r="B783" s="242"/>
      <c r="C783" s="243"/>
      <c r="D783" s="237" t="s">
        <v>184</v>
      </c>
      <c r="E783" s="244" t="s">
        <v>1</v>
      </c>
      <c r="F783" s="245" t="s">
        <v>738</v>
      </c>
      <c r="G783" s="243"/>
      <c r="H783" s="244" t="s">
        <v>1</v>
      </c>
      <c r="I783" s="246"/>
      <c r="J783" s="246"/>
      <c r="K783" s="243"/>
      <c r="L783" s="243"/>
      <c r="M783" s="247"/>
      <c r="N783" s="248"/>
      <c r="O783" s="249"/>
      <c r="P783" s="249"/>
      <c r="Q783" s="249"/>
      <c r="R783" s="249"/>
      <c r="S783" s="249"/>
      <c r="T783" s="249"/>
      <c r="U783" s="249"/>
      <c r="V783" s="249"/>
      <c r="W783" s="249"/>
      <c r="X783" s="249"/>
      <c r="Y783" s="250"/>
      <c r="Z783" s="13"/>
      <c r="AA783" s="13"/>
      <c r="AB783" s="13"/>
      <c r="AC783" s="13"/>
      <c r="AD783" s="13"/>
      <c r="AE783" s="13"/>
      <c r="AT783" s="251" t="s">
        <v>184</v>
      </c>
      <c r="AU783" s="251" t="s">
        <v>102</v>
      </c>
      <c r="AV783" s="13" t="s">
        <v>82</v>
      </c>
      <c r="AW783" s="13" t="s">
        <v>5</v>
      </c>
      <c r="AX783" s="13" t="s">
        <v>75</v>
      </c>
      <c r="AY783" s="251" t="s">
        <v>175</v>
      </c>
    </row>
    <row r="784" s="14" customFormat="1">
      <c r="A784" s="14"/>
      <c r="B784" s="252"/>
      <c r="C784" s="253"/>
      <c r="D784" s="237" t="s">
        <v>184</v>
      </c>
      <c r="E784" s="254" t="s">
        <v>1</v>
      </c>
      <c r="F784" s="255" t="s">
        <v>739</v>
      </c>
      <c r="G784" s="253"/>
      <c r="H784" s="256">
        <v>484.68000000000001</v>
      </c>
      <c r="I784" s="257"/>
      <c r="J784" s="257"/>
      <c r="K784" s="253"/>
      <c r="L784" s="253"/>
      <c r="M784" s="258"/>
      <c r="N784" s="259"/>
      <c r="O784" s="260"/>
      <c r="P784" s="260"/>
      <c r="Q784" s="260"/>
      <c r="R784" s="260"/>
      <c r="S784" s="260"/>
      <c r="T784" s="260"/>
      <c r="U784" s="260"/>
      <c r="V784" s="260"/>
      <c r="W784" s="260"/>
      <c r="X784" s="260"/>
      <c r="Y784" s="261"/>
      <c r="Z784" s="14"/>
      <c r="AA784" s="14"/>
      <c r="AB784" s="14"/>
      <c r="AC784" s="14"/>
      <c r="AD784" s="14"/>
      <c r="AE784" s="14"/>
      <c r="AT784" s="262" t="s">
        <v>184</v>
      </c>
      <c r="AU784" s="262" t="s">
        <v>102</v>
      </c>
      <c r="AV784" s="14" t="s">
        <v>102</v>
      </c>
      <c r="AW784" s="14" t="s">
        <v>5</v>
      </c>
      <c r="AX784" s="14" t="s">
        <v>75</v>
      </c>
      <c r="AY784" s="262" t="s">
        <v>175</v>
      </c>
    </row>
    <row r="785" s="15" customFormat="1">
      <c r="A785" s="15"/>
      <c r="B785" s="263"/>
      <c r="C785" s="264"/>
      <c r="D785" s="237" t="s">
        <v>184</v>
      </c>
      <c r="E785" s="265" t="s">
        <v>1</v>
      </c>
      <c r="F785" s="266" t="s">
        <v>189</v>
      </c>
      <c r="G785" s="264"/>
      <c r="H785" s="267">
        <v>484.68000000000001</v>
      </c>
      <c r="I785" s="268"/>
      <c r="J785" s="268"/>
      <c r="K785" s="264"/>
      <c r="L785" s="264"/>
      <c r="M785" s="269"/>
      <c r="N785" s="270"/>
      <c r="O785" s="271"/>
      <c r="P785" s="271"/>
      <c r="Q785" s="271"/>
      <c r="R785" s="271"/>
      <c r="S785" s="271"/>
      <c r="T785" s="271"/>
      <c r="U785" s="271"/>
      <c r="V785" s="271"/>
      <c r="W785" s="271"/>
      <c r="X785" s="271"/>
      <c r="Y785" s="272"/>
      <c r="Z785" s="15"/>
      <c r="AA785" s="15"/>
      <c r="AB785" s="15"/>
      <c r="AC785" s="15"/>
      <c r="AD785" s="15"/>
      <c r="AE785" s="15"/>
      <c r="AT785" s="273" t="s">
        <v>184</v>
      </c>
      <c r="AU785" s="273" t="s">
        <v>102</v>
      </c>
      <c r="AV785" s="15" t="s">
        <v>181</v>
      </c>
      <c r="AW785" s="15" t="s">
        <v>5</v>
      </c>
      <c r="AX785" s="15" t="s">
        <v>82</v>
      </c>
      <c r="AY785" s="273" t="s">
        <v>175</v>
      </c>
    </row>
    <row r="786" s="2" customFormat="1" ht="24.15" customHeight="1">
      <c r="A786" s="39"/>
      <c r="B786" s="40"/>
      <c r="C786" s="274" t="s">
        <v>438</v>
      </c>
      <c r="D786" s="274" t="s">
        <v>315</v>
      </c>
      <c r="E786" s="275" t="s">
        <v>740</v>
      </c>
      <c r="F786" s="276" t="s">
        <v>741</v>
      </c>
      <c r="G786" s="277" t="s">
        <v>369</v>
      </c>
      <c r="H786" s="278">
        <v>206.714</v>
      </c>
      <c r="I786" s="279"/>
      <c r="J786" s="280"/>
      <c r="K786" s="281">
        <f>ROUND(P786*H786,2)</f>
        <v>0</v>
      </c>
      <c r="L786" s="280"/>
      <c r="M786" s="282"/>
      <c r="N786" s="283" t="s">
        <v>1</v>
      </c>
      <c r="O786" s="231" t="s">
        <v>39</v>
      </c>
      <c r="P786" s="232">
        <f>I786+J786</f>
        <v>0</v>
      </c>
      <c r="Q786" s="232">
        <f>ROUND(I786*H786,2)</f>
        <v>0</v>
      </c>
      <c r="R786" s="232">
        <f>ROUND(J786*H786,2)</f>
        <v>0</v>
      </c>
      <c r="S786" s="92"/>
      <c r="T786" s="233">
        <f>S786*H786</f>
        <v>0</v>
      </c>
      <c r="U786" s="233">
        <v>0</v>
      </c>
      <c r="V786" s="233">
        <f>U786*H786</f>
        <v>0</v>
      </c>
      <c r="W786" s="233">
        <v>0</v>
      </c>
      <c r="X786" s="233">
        <f>W786*H786</f>
        <v>0</v>
      </c>
      <c r="Y786" s="234" t="s">
        <v>1</v>
      </c>
      <c r="Z786" s="39"/>
      <c r="AA786" s="39"/>
      <c r="AB786" s="39"/>
      <c r="AC786" s="39"/>
      <c r="AD786" s="39"/>
      <c r="AE786" s="39"/>
      <c r="AR786" s="235" t="s">
        <v>204</v>
      </c>
      <c r="AT786" s="235" t="s">
        <v>315</v>
      </c>
      <c r="AU786" s="235" t="s">
        <v>102</v>
      </c>
      <c r="AY786" s="18" t="s">
        <v>175</v>
      </c>
      <c r="BE786" s="236">
        <f>IF(O786="základní",K786,0)</f>
        <v>0</v>
      </c>
      <c r="BF786" s="236">
        <f>IF(O786="snížená",K786,0)</f>
        <v>0</v>
      </c>
      <c r="BG786" s="236">
        <f>IF(O786="zákl. přenesená",K786,0)</f>
        <v>0</v>
      </c>
      <c r="BH786" s="236">
        <f>IF(O786="sníž. přenesená",K786,0)</f>
        <v>0</v>
      </c>
      <c r="BI786" s="236">
        <f>IF(O786="nulová",K786,0)</f>
        <v>0</v>
      </c>
      <c r="BJ786" s="18" t="s">
        <v>102</v>
      </c>
      <c r="BK786" s="236">
        <f>ROUND(P786*H786,2)</f>
        <v>0</v>
      </c>
      <c r="BL786" s="18" t="s">
        <v>181</v>
      </c>
      <c r="BM786" s="235" t="s">
        <v>742</v>
      </c>
    </row>
    <row r="787" s="13" customFormat="1">
      <c r="A787" s="13"/>
      <c r="B787" s="242"/>
      <c r="C787" s="243"/>
      <c r="D787" s="237" t="s">
        <v>184</v>
      </c>
      <c r="E787" s="244" t="s">
        <v>1</v>
      </c>
      <c r="F787" s="245" t="s">
        <v>743</v>
      </c>
      <c r="G787" s="243"/>
      <c r="H787" s="244" t="s">
        <v>1</v>
      </c>
      <c r="I787" s="246"/>
      <c r="J787" s="246"/>
      <c r="K787" s="243"/>
      <c r="L787" s="243"/>
      <c r="M787" s="247"/>
      <c r="N787" s="248"/>
      <c r="O787" s="249"/>
      <c r="P787" s="249"/>
      <c r="Q787" s="249"/>
      <c r="R787" s="249"/>
      <c r="S787" s="249"/>
      <c r="T787" s="249"/>
      <c r="U787" s="249"/>
      <c r="V787" s="249"/>
      <c r="W787" s="249"/>
      <c r="X787" s="249"/>
      <c r="Y787" s="250"/>
      <c r="Z787" s="13"/>
      <c r="AA787" s="13"/>
      <c r="AB787" s="13"/>
      <c r="AC787" s="13"/>
      <c r="AD787" s="13"/>
      <c r="AE787" s="13"/>
      <c r="AT787" s="251" t="s">
        <v>184</v>
      </c>
      <c r="AU787" s="251" t="s">
        <v>102</v>
      </c>
      <c r="AV787" s="13" t="s">
        <v>82</v>
      </c>
      <c r="AW787" s="13" t="s">
        <v>5</v>
      </c>
      <c r="AX787" s="13" t="s">
        <v>75</v>
      </c>
      <c r="AY787" s="251" t="s">
        <v>175</v>
      </c>
    </row>
    <row r="788" s="14" customFormat="1">
      <c r="A788" s="14"/>
      <c r="B788" s="252"/>
      <c r="C788" s="253"/>
      <c r="D788" s="237" t="s">
        <v>184</v>
      </c>
      <c r="E788" s="254" t="s">
        <v>1</v>
      </c>
      <c r="F788" s="255" t="s">
        <v>744</v>
      </c>
      <c r="G788" s="253"/>
      <c r="H788" s="256">
        <v>206.714</v>
      </c>
      <c r="I788" s="257"/>
      <c r="J788" s="257"/>
      <c r="K788" s="253"/>
      <c r="L788" s="253"/>
      <c r="M788" s="258"/>
      <c r="N788" s="259"/>
      <c r="O788" s="260"/>
      <c r="P788" s="260"/>
      <c r="Q788" s="260"/>
      <c r="R788" s="260"/>
      <c r="S788" s="260"/>
      <c r="T788" s="260"/>
      <c r="U788" s="260"/>
      <c r="V788" s="260"/>
      <c r="W788" s="260"/>
      <c r="X788" s="260"/>
      <c r="Y788" s="261"/>
      <c r="Z788" s="14"/>
      <c r="AA788" s="14"/>
      <c r="AB788" s="14"/>
      <c r="AC788" s="14"/>
      <c r="AD788" s="14"/>
      <c r="AE788" s="14"/>
      <c r="AT788" s="262" t="s">
        <v>184</v>
      </c>
      <c r="AU788" s="262" t="s">
        <v>102</v>
      </c>
      <c r="AV788" s="14" t="s">
        <v>102</v>
      </c>
      <c r="AW788" s="14" t="s">
        <v>5</v>
      </c>
      <c r="AX788" s="14" t="s">
        <v>75</v>
      </c>
      <c r="AY788" s="262" t="s">
        <v>175</v>
      </c>
    </row>
    <row r="789" s="15" customFormat="1">
      <c r="A789" s="15"/>
      <c r="B789" s="263"/>
      <c r="C789" s="264"/>
      <c r="D789" s="237" t="s">
        <v>184</v>
      </c>
      <c r="E789" s="265" t="s">
        <v>1</v>
      </c>
      <c r="F789" s="266" t="s">
        <v>189</v>
      </c>
      <c r="G789" s="264"/>
      <c r="H789" s="267">
        <v>206.714</v>
      </c>
      <c r="I789" s="268"/>
      <c r="J789" s="268"/>
      <c r="K789" s="264"/>
      <c r="L789" s="264"/>
      <c r="M789" s="269"/>
      <c r="N789" s="270"/>
      <c r="O789" s="271"/>
      <c r="P789" s="271"/>
      <c r="Q789" s="271"/>
      <c r="R789" s="271"/>
      <c r="S789" s="271"/>
      <c r="T789" s="271"/>
      <c r="U789" s="271"/>
      <c r="V789" s="271"/>
      <c r="W789" s="271"/>
      <c r="X789" s="271"/>
      <c r="Y789" s="272"/>
      <c r="Z789" s="15"/>
      <c r="AA789" s="15"/>
      <c r="AB789" s="15"/>
      <c r="AC789" s="15"/>
      <c r="AD789" s="15"/>
      <c r="AE789" s="15"/>
      <c r="AT789" s="273" t="s">
        <v>184</v>
      </c>
      <c r="AU789" s="273" t="s">
        <v>102</v>
      </c>
      <c r="AV789" s="15" t="s">
        <v>181</v>
      </c>
      <c r="AW789" s="15" t="s">
        <v>5</v>
      </c>
      <c r="AX789" s="15" t="s">
        <v>82</v>
      </c>
      <c r="AY789" s="273" t="s">
        <v>175</v>
      </c>
    </row>
    <row r="790" s="2" customFormat="1" ht="24.15" customHeight="1">
      <c r="A790" s="39"/>
      <c r="B790" s="40"/>
      <c r="C790" s="274" t="s">
        <v>745</v>
      </c>
      <c r="D790" s="274" t="s">
        <v>315</v>
      </c>
      <c r="E790" s="275" t="s">
        <v>746</v>
      </c>
      <c r="F790" s="276" t="s">
        <v>747</v>
      </c>
      <c r="G790" s="277" t="s">
        <v>369</v>
      </c>
      <c r="H790" s="278">
        <v>42.719000000000001</v>
      </c>
      <c r="I790" s="279"/>
      <c r="J790" s="280"/>
      <c r="K790" s="281">
        <f>ROUND(P790*H790,2)</f>
        <v>0</v>
      </c>
      <c r="L790" s="280"/>
      <c r="M790" s="282"/>
      <c r="N790" s="283" t="s">
        <v>1</v>
      </c>
      <c r="O790" s="231" t="s">
        <v>39</v>
      </c>
      <c r="P790" s="232">
        <f>I790+J790</f>
        <v>0</v>
      </c>
      <c r="Q790" s="232">
        <f>ROUND(I790*H790,2)</f>
        <v>0</v>
      </c>
      <c r="R790" s="232">
        <f>ROUND(J790*H790,2)</f>
        <v>0</v>
      </c>
      <c r="S790" s="92"/>
      <c r="T790" s="233">
        <f>S790*H790</f>
        <v>0</v>
      </c>
      <c r="U790" s="233">
        <v>0</v>
      </c>
      <c r="V790" s="233">
        <f>U790*H790</f>
        <v>0</v>
      </c>
      <c r="W790" s="233">
        <v>0</v>
      </c>
      <c r="X790" s="233">
        <f>W790*H790</f>
        <v>0</v>
      </c>
      <c r="Y790" s="234" t="s">
        <v>1</v>
      </c>
      <c r="Z790" s="39"/>
      <c r="AA790" s="39"/>
      <c r="AB790" s="39"/>
      <c r="AC790" s="39"/>
      <c r="AD790" s="39"/>
      <c r="AE790" s="39"/>
      <c r="AR790" s="235" t="s">
        <v>204</v>
      </c>
      <c r="AT790" s="235" t="s">
        <v>315</v>
      </c>
      <c r="AU790" s="235" t="s">
        <v>102</v>
      </c>
      <c r="AY790" s="18" t="s">
        <v>175</v>
      </c>
      <c r="BE790" s="236">
        <f>IF(O790="základní",K790,0)</f>
        <v>0</v>
      </c>
      <c r="BF790" s="236">
        <f>IF(O790="snížená",K790,0)</f>
        <v>0</v>
      </c>
      <c r="BG790" s="236">
        <f>IF(O790="zákl. přenesená",K790,0)</f>
        <v>0</v>
      </c>
      <c r="BH790" s="236">
        <f>IF(O790="sníž. přenesená",K790,0)</f>
        <v>0</v>
      </c>
      <c r="BI790" s="236">
        <f>IF(O790="nulová",K790,0)</f>
        <v>0</v>
      </c>
      <c r="BJ790" s="18" t="s">
        <v>102</v>
      </c>
      <c r="BK790" s="236">
        <f>ROUND(P790*H790,2)</f>
        <v>0</v>
      </c>
      <c r="BL790" s="18" t="s">
        <v>181</v>
      </c>
      <c r="BM790" s="235" t="s">
        <v>748</v>
      </c>
    </row>
    <row r="791" s="13" customFormat="1">
      <c r="A791" s="13"/>
      <c r="B791" s="242"/>
      <c r="C791" s="243"/>
      <c r="D791" s="237" t="s">
        <v>184</v>
      </c>
      <c r="E791" s="244" t="s">
        <v>1</v>
      </c>
      <c r="F791" s="245" t="s">
        <v>749</v>
      </c>
      <c r="G791" s="243"/>
      <c r="H791" s="244" t="s">
        <v>1</v>
      </c>
      <c r="I791" s="246"/>
      <c r="J791" s="246"/>
      <c r="K791" s="243"/>
      <c r="L791" s="243"/>
      <c r="M791" s="247"/>
      <c r="N791" s="248"/>
      <c r="O791" s="249"/>
      <c r="P791" s="249"/>
      <c r="Q791" s="249"/>
      <c r="R791" s="249"/>
      <c r="S791" s="249"/>
      <c r="T791" s="249"/>
      <c r="U791" s="249"/>
      <c r="V791" s="249"/>
      <c r="W791" s="249"/>
      <c r="X791" s="249"/>
      <c r="Y791" s="250"/>
      <c r="Z791" s="13"/>
      <c r="AA791" s="13"/>
      <c r="AB791" s="13"/>
      <c r="AC791" s="13"/>
      <c r="AD791" s="13"/>
      <c r="AE791" s="13"/>
      <c r="AT791" s="251" t="s">
        <v>184</v>
      </c>
      <c r="AU791" s="251" t="s">
        <v>102</v>
      </c>
      <c r="AV791" s="13" t="s">
        <v>82</v>
      </c>
      <c r="AW791" s="13" t="s">
        <v>5</v>
      </c>
      <c r="AX791" s="13" t="s">
        <v>75</v>
      </c>
      <c r="AY791" s="251" t="s">
        <v>175</v>
      </c>
    </row>
    <row r="792" s="14" customFormat="1">
      <c r="A792" s="14"/>
      <c r="B792" s="252"/>
      <c r="C792" s="253"/>
      <c r="D792" s="237" t="s">
        <v>184</v>
      </c>
      <c r="E792" s="254" t="s">
        <v>1</v>
      </c>
      <c r="F792" s="255" t="s">
        <v>750</v>
      </c>
      <c r="G792" s="253"/>
      <c r="H792" s="256">
        <v>42.719000000000001</v>
      </c>
      <c r="I792" s="257"/>
      <c r="J792" s="257"/>
      <c r="K792" s="253"/>
      <c r="L792" s="253"/>
      <c r="M792" s="258"/>
      <c r="N792" s="259"/>
      <c r="O792" s="260"/>
      <c r="P792" s="260"/>
      <c r="Q792" s="260"/>
      <c r="R792" s="260"/>
      <c r="S792" s="260"/>
      <c r="T792" s="260"/>
      <c r="U792" s="260"/>
      <c r="V792" s="260"/>
      <c r="W792" s="260"/>
      <c r="X792" s="260"/>
      <c r="Y792" s="261"/>
      <c r="Z792" s="14"/>
      <c r="AA792" s="14"/>
      <c r="AB792" s="14"/>
      <c r="AC792" s="14"/>
      <c r="AD792" s="14"/>
      <c r="AE792" s="14"/>
      <c r="AT792" s="262" t="s">
        <v>184</v>
      </c>
      <c r="AU792" s="262" t="s">
        <v>102</v>
      </c>
      <c r="AV792" s="14" t="s">
        <v>102</v>
      </c>
      <c r="AW792" s="14" t="s">
        <v>5</v>
      </c>
      <c r="AX792" s="14" t="s">
        <v>75</v>
      </c>
      <c r="AY792" s="262" t="s">
        <v>175</v>
      </c>
    </row>
    <row r="793" s="15" customFormat="1">
      <c r="A793" s="15"/>
      <c r="B793" s="263"/>
      <c r="C793" s="264"/>
      <c r="D793" s="237" t="s">
        <v>184</v>
      </c>
      <c r="E793" s="265" t="s">
        <v>1</v>
      </c>
      <c r="F793" s="266" t="s">
        <v>189</v>
      </c>
      <c r="G793" s="264"/>
      <c r="H793" s="267">
        <v>42.719000000000001</v>
      </c>
      <c r="I793" s="268"/>
      <c r="J793" s="268"/>
      <c r="K793" s="264"/>
      <c r="L793" s="264"/>
      <c r="M793" s="269"/>
      <c r="N793" s="270"/>
      <c r="O793" s="271"/>
      <c r="P793" s="271"/>
      <c r="Q793" s="271"/>
      <c r="R793" s="271"/>
      <c r="S793" s="271"/>
      <c r="T793" s="271"/>
      <c r="U793" s="271"/>
      <c r="V793" s="271"/>
      <c r="W793" s="271"/>
      <c r="X793" s="271"/>
      <c r="Y793" s="272"/>
      <c r="Z793" s="15"/>
      <c r="AA793" s="15"/>
      <c r="AB793" s="15"/>
      <c r="AC793" s="15"/>
      <c r="AD793" s="15"/>
      <c r="AE793" s="15"/>
      <c r="AT793" s="273" t="s">
        <v>184</v>
      </c>
      <c r="AU793" s="273" t="s">
        <v>102</v>
      </c>
      <c r="AV793" s="15" t="s">
        <v>181</v>
      </c>
      <c r="AW793" s="15" t="s">
        <v>5</v>
      </c>
      <c r="AX793" s="15" t="s">
        <v>82</v>
      </c>
      <c r="AY793" s="273" t="s">
        <v>175</v>
      </c>
    </row>
    <row r="794" s="2" customFormat="1" ht="24.15" customHeight="1">
      <c r="A794" s="39"/>
      <c r="B794" s="40"/>
      <c r="C794" s="274" t="s">
        <v>444</v>
      </c>
      <c r="D794" s="274" t="s">
        <v>315</v>
      </c>
      <c r="E794" s="275" t="s">
        <v>751</v>
      </c>
      <c r="F794" s="276" t="s">
        <v>752</v>
      </c>
      <c r="G794" s="277" t="s">
        <v>369</v>
      </c>
      <c r="H794" s="278">
        <v>31.693999999999999</v>
      </c>
      <c r="I794" s="279"/>
      <c r="J794" s="280"/>
      <c r="K794" s="281">
        <f>ROUND(P794*H794,2)</f>
        <v>0</v>
      </c>
      <c r="L794" s="280"/>
      <c r="M794" s="282"/>
      <c r="N794" s="283" t="s">
        <v>1</v>
      </c>
      <c r="O794" s="231" t="s">
        <v>39</v>
      </c>
      <c r="P794" s="232">
        <f>I794+J794</f>
        <v>0</v>
      </c>
      <c r="Q794" s="232">
        <f>ROUND(I794*H794,2)</f>
        <v>0</v>
      </c>
      <c r="R794" s="232">
        <f>ROUND(J794*H794,2)</f>
        <v>0</v>
      </c>
      <c r="S794" s="92"/>
      <c r="T794" s="233">
        <f>S794*H794</f>
        <v>0</v>
      </c>
      <c r="U794" s="233">
        <v>0</v>
      </c>
      <c r="V794" s="233">
        <f>U794*H794</f>
        <v>0</v>
      </c>
      <c r="W794" s="233">
        <v>0</v>
      </c>
      <c r="X794" s="233">
        <f>W794*H794</f>
        <v>0</v>
      </c>
      <c r="Y794" s="234" t="s">
        <v>1</v>
      </c>
      <c r="Z794" s="39"/>
      <c r="AA794" s="39"/>
      <c r="AB794" s="39"/>
      <c r="AC794" s="39"/>
      <c r="AD794" s="39"/>
      <c r="AE794" s="39"/>
      <c r="AR794" s="235" t="s">
        <v>204</v>
      </c>
      <c r="AT794" s="235" t="s">
        <v>315</v>
      </c>
      <c r="AU794" s="235" t="s">
        <v>102</v>
      </c>
      <c r="AY794" s="18" t="s">
        <v>175</v>
      </c>
      <c r="BE794" s="236">
        <f>IF(O794="základní",K794,0)</f>
        <v>0</v>
      </c>
      <c r="BF794" s="236">
        <f>IF(O794="snížená",K794,0)</f>
        <v>0</v>
      </c>
      <c r="BG794" s="236">
        <f>IF(O794="zákl. přenesená",K794,0)</f>
        <v>0</v>
      </c>
      <c r="BH794" s="236">
        <f>IF(O794="sníž. přenesená",K794,0)</f>
        <v>0</v>
      </c>
      <c r="BI794" s="236">
        <f>IF(O794="nulová",K794,0)</f>
        <v>0</v>
      </c>
      <c r="BJ794" s="18" t="s">
        <v>102</v>
      </c>
      <c r="BK794" s="236">
        <f>ROUND(P794*H794,2)</f>
        <v>0</v>
      </c>
      <c r="BL794" s="18" t="s">
        <v>181</v>
      </c>
      <c r="BM794" s="235" t="s">
        <v>753</v>
      </c>
    </row>
    <row r="795" s="13" customFormat="1">
      <c r="A795" s="13"/>
      <c r="B795" s="242"/>
      <c r="C795" s="243"/>
      <c r="D795" s="237" t="s">
        <v>184</v>
      </c>
      <c r="E795" s="244" t="s">
        <v>1</v>
      </c>
      <c r="F795" s="245" t="s">
        <v>754</v>
      </c>
      <c r="G795" s="243"/>
      <c r="H795" s="244" t="s">
        <v>1</v>
      </c>
      <c r="I795" s="246"/>
      <c r="J795" s="246"/>
      <c r="K795" s="243"/>
      <c r="L795" s="243"/>
      <c r="M795" s="247"/>
      <c r="N795" s="248"/>
      <c r="O795" s="249"/>
      <c r="P795" s="249"/>
      <c r="Q795" s="249"/>
      <c r="R795" s="249"/>
      <c r="S795" s="249"/>
      <c r="T795" s="249"/>
      <c r="U795" s="249"/>
      <c r="V795" s="249"/>
      <c r="W795" s="249"/>
      <c r="X795" s="249"/>
      <c r="Y795" s="250"/>
      <c r="Z795" s="13"/>
      <c r="AA795" s="13"/>
      <c r="AB795" s="13"/>
      <c r="AC795" s="13"/>
      <c r="AD795" s="13"/>
      <c r="AE795" s="13"/>
      <c r="AT795" s="251" t="s">
        <v>184</v>
      </c>
      <c r="AU795" s="251" t="s">
        <v>102</v>
      </c>
      <c r="AV795" s="13" t="s">
        <v>82</v>
      </c>
      <c r="AW795" s="13" t="s">
        <v>5</v>
      </c>
      <c r="AX795" s="13" t="s">
        <v>75</v>
      </c>
      <c r="AY795" s="251" t="s">
        <v>175</v>
      </c>
    </row>
    <row r="796" s="14" customFormat="1">
      <c r="A796" s="14"/>
      <c r="B796" s="252"/>
      <c r="C796" s="253"/>
      <c r="D796" s="237" t="s">
        <v>184</v>
      </c>
      <c r="E796" s="254" t="s">
        <v>1</v>
      </c>
      <c r="F796" s="255" t="s">
        <v>755</v>
      </c>
      <c r="G796" s="253"/>
      <c r="H796" s="256">
        <v>31.693999999999999</v>
      </c>
      <c r="I796" s="257"/>
      <c r="J796" s="257"/>
      <c r="K796" s="253"/>
      <c r="L796" s="253"/>
      <c r="M796" s="258"/>
      <c r="N796" s="259"/>
      <c r="O796" s="260"/>
      <c r="P796" s="260"/>
      <c r="Q796" s="260"/>
      <c r="R796" s="260"/>
      <c r="S796" s="260"/>
      <c r="T796" s="260"/>
      <c r="U796" s="260"/>
      <c r="V796" s="260"/>
      <c r="W796" s="260"/>
      <c r="X796" s="260"/>
      <c r="Y796" s="261"/>
      <c r="Z796" s="14"/>
      <c r="AA796" s="14"/>
      <c r="AB796" s="14"/>
      <c r="AC796" s="14"/>
      <c r="AD796" s="14"/>
      <c r="AE796" s="14"/>
      <c r="AT796" s="262" t="s">
        <v>184</v>
      </c>
      <c r="AU796" s="262" t="s">
        <v>102</v>
      </c>
      <c r="AV796" s="14" t="s">
        <v>102</v>
      </c>
      <c r="AW796" s="14" t="s">
        <v>5</v>
      </c>
      <c r="AX796" s="14" t="s">
        <v>75</v>
      </c>
      <c r="AY796" s="262" t="s">
        <v>175</v>
      </c>
    </row>
    <row r="797" s="15" customFormat="1">
      <c r="A797" s="15"/>
      <c r="B797" s="263"/>
      <c r="C797" s="264"/>
      <c r="D797" s="237" t="s">
        <v>184</v>
      </c>
      <c r="E797" s="265" t="s">
        <v>1</v>
      </c>
      <c r="F797" s="266" t="s">
        <v>189</v>
      </c>
      <c r="G797" s="264"/>
      <c r="H797" s="267">
        <v>31.693999999999999</v>
      </c>
      <c r="I797" s="268"/>
      <c r="J797" s="268"/>
      <c r="K797" s="264"/>
      <c r="L797" s="264"/>
      <c r="M797" s="269"/>
      <c r="N797" s="270"/>
      <c r="O797" s="271"/>
      <c r="P797" s="271"/>
      <c r="Q797" s="271"/>
      <c r="R797" s="271"/>
      <c r="S797" s="271"/>
      <c r="T797" s="271"/>
      <c r="U797" s="271"/>
      <c r="V797" s="271"/>
      <c r="W797" s="271"/>
      <c r="X797" s="271"/>
      <c r="Y797" s="272"/>
      <c r="Z797" s="15"/>
      <c r="AA797" s="15"/>
      <c r="AB797" s="15"/>
      <c r="AC797" s="15"/>
      <c r="AD797" s="15"/>
      <c r="AE797" s="15"/>
      <c r="AT797" s="273" t="s">
        <v>184</v>
      </c>
      <c r="AU797" s="273" t="s">
        <v>102</v>
      </c>
      <c r="AV797" s="15" t="s">
        <v>181</v>
      </c>
      <c r="AW797" s="15" t="s">
        <v>5</v>
      </c>
      <c r="AX797" s="15" t="s">
        <v>82</v>
      </c>
      <c r="AY797" s="273" t="s">
        <v>175</v>
      </c>
    </row>
    <row r="798" s="2" customFormat="1" ht="33" customHeight="1">
      <c r="A798" s="39"/>
      <c r="B798" s="40"/>
      <c r="C798" s="222" t="s">
        <v>756</v>
      </c>
      <c r="D798" s="222" t="s">
        <v>177</v>
      </c>
      <c r="E798" s="223" t="s">
        <v>757</v>
      </c>
      <c r="F798" s="224" t="s">
        <v>758</v>
      </c>
      <c r="G798" s="225" t="s">
        <v>228</v>
      </c>
      <c r="H798" s="226">
        <v>681.11800000000005</v>
      </c>
      <c r="I798" s="227"/>
      <c r="J798" s="227"/>
      <c r="K798" s="228">
        <f>ROUND(P798*H798,2)</f>
        <v>0</v>
      </c>
      <c r="L798" s="229"/>
      <c r="M798" s="45"/>
      <c r="N798" s="230" t="s">
        <v>1</v>
      </c>
      <c r="O798" s="231" t="s">
        <v>39</v>
      </c>
      <c r="P798" s="232">
        <f>I798+J798</f>
        <v>0</v>
      </c>
      <c r="Q798" s="232">
        <f>ROUND(I798*H798,2)</f>
        <v>0</v>
      </c>
      <c r="R798" s="232">
        <f>ROUND(J798*H798,2)</f>
        <v>0</v>
      </c>
      <c r="S798" s="92"/>
      <c r="T798" s="233">
        <f>S798*H798</f>
        <v>0</v>
      </c>
      <c r="U798" s="233">
        <v>0</v>
      </c>
      <c r="V798" s="233">
        <f>U798*H798</f>
        <v>0</v>
      </c>
      <c r="W798" s="233">
        <v>0</v>
      </c>
      <c r="X798" s="233">
        <f>W798*H798</f>
        <v>0</v>
      </c>
      <c r="Y798" s="234" t="s">
        <v>1</v>
      </c>
      <c r="Z798" s="39"/>
      <c r="AA798" s="39"/>
      <c r="AB798" s="39"/>
      <c r="AC798" s="39"/>
      <c r="AD798" s="39"/>
      <c r="AE798" s="39"/>
      <c r="AR798" s="235" t="s">
        <v>181</v>
      </c>
      <c r="AT798" s="235" t="s">
        <v>177</v>
      </c>
      <c r="AU798" s="235" t="s">
        <v>102</v>
      </c>
      <c r="AY798" s="18" t="s">
        <v>175</v>
      </c>
      <c r="BE798" s="236">
        <f>IF(O798="základní",K798,0)</f>
        <v>0</v>
      </c>
      <c r="BF798" s="236">
        <f>IF(O798="snížená",K798,0)</f>
        <v>0</v>
      </c>
      <c r="BG798" s="236">
        <f>IF(O798="zákl. přenesená",K798,0)</f>
        <v>0</v>
      </c>
      <c r="BH798" s="236">
        <f>IF(O798="sníž. přenesená",K798,0)</f>
        <v>0</v>
      </c>
      <c r="BI798" s="236">
        <f>IF(O798="nulová",K798,0)</f>
        <v>0</v>
      </c>
      <c r="BJ798" s="18" t="s">
        <v>102</v>
      </c>
      <c r="BK798" s="236">
        <f>ROUND(P798*H798,2)</f>
        <v>0</v>
      </c>
      <c r="BL798" s="18" t="s">
        <v>181</v>
      </c>
      <c r="BM798" s="235" t="s">
        <v>759</v>
      </c>
    </row>
    <row r="799" s="13" customFormat="1">
      <c r="A799" s="13"/>
      <c r="B799" s="242"/>
      <c r="C799" s="243"/>
      <c r="D799" s="237" t="s">
        <v>184</v>
      </c>
      <c r="E799" s="244" t="s">
        <v>1</v>
      </c>
      <c r="F799" s="245" t="s">
        <v>193</v>
      </c>
      <c r="G799" s="243"/>
      <c r="H799" s="244" t="s">
        <v>1</v>
      </c>
      <c r="I799" s="246"/>
      <c r="J799" s="246"/>
      <c r="K799" s="243"/>
      <c r="L799" s="243"/>
      <c r="M799" s="247"/>
      <c r="N799" s="248"/>
      <c r="O799" s="249"/>
      <c r="P799" s="249"/>
      <c r="Q799" s="249"/>
      <c r="R799" s="249"/>
      <c r="S799" s="249"/>
      <c r="T799" s="249"/>
      <c r="U799" s="249"/>
      <c r="V799" s="249"/>
      <c r="W799" s="249"/>
      <c r="X799" s="249"/>
      <c r="Y799" s="250"/>
      <c r="Z799" s="13"/>
      <c r="AA799" s="13"/>
      <c r="AB799" s="13"/>
      <c r="AC799" s="13"/>
      <c r="AD799" s="13"/>
      <c r="AE799" s="13"/>
      <c r="AT799" s="251" t="s">
        <v>184</v>
      </c>
      <c r="AU799" s="251" t="s">
        <v>102</v>
      </c>
      <c r="AV799" s="13" t="s">
        <v>82</v>
      </c>
      <c r="AW799" s="13" t="s">
        <v>5</v>
      </c>
      <c r="AX799" s="13" t="s">
        <v>75</v>
      </c>
      <c r="AY799" s="251" t="s">
        <v>175</v>
      </c>
    </row>
    <row r="800" s="14" customFormat="1">
      <c r="A800" s="14"/>
      <c r="B800" s="252"/>
      <c r="C800" s="253"/>
      <c r="D800" s="237" t="s">
        <v>184</v>
      </c>
      <c r="E800" s="254" t="s">
        <v>1</v>
      </c>
      <c r="F800" s="255" t="s">
        <v>651</v>
      </c>
      <c r="G800" s="253"/>
      <c r="H800" s="256">
        <v>679.88</v>
      </c>
      <c r="I800" s="257"/>
      <c r="J800" s="257"/>
      <c r="K800" s="253"/>
      <c r="L800" s="253"/>
      <c r="M800" s="258"/>
      <c r="N800" s="259"/>
      <c r="O800" s="260"/>
      <c r="P800" s="260"/>
      <c r="Q800" s="260"/>
      <c r="R800" s="260"/>
      <c r="S800" s="260"/>
      <c r="T800" s="260"/>
      <c r="U800" s="260"/>
      <c r="V800" s="260"/>
      <c r="W800" s="260"/>
      <c r="X800" s="260"/>
      <c r="Y800" s="261"/>
      <c r="Z800" s="14"/>
      <c r="AA800" s="14"/>
      <c r="AB800" s="14"/>
      <c r="AC800" s="14"/>
      <c r="AD800" s="14"/>
      <c r="AE800" s="14"/>
      <c r="AT800" s="262" t="s">
        <v>184</v>
      </c>
      <c r="AU800" s="262" t="s">
        <v>102</v>
      </c>
      <c r="AV800" s="14" t="s">
        <v>102</v>
      </c>
      <c r="AW800" s="14" t="s">
        <v>5</v>
      </c>
      <c r="AX800" s="14" t="s">
        <v>75</v>
      </c>
      <c r="AY800" s="262" t="s">
        <v>175</v>
      </c>
    </row>
    <row r="801" s="14" customFormat="1">
      <c r="A801" s="14"/>
      <c r="B801" s="252"/>
      <c r="C801" s="253"/>
      <c r="D801" s="237" t="s">
        <v>184</v>
      </c>
      <c r="E801" s="254" t="s">
        <v>1</v>
      </c>
      <c r="F801" s="255" t="s">
        <v>652</v>
      </c>
      <c r="G801" s="253"/>
      <c r="H801" s="256">
        <v>23.062999999999999</v>
      </c>
      <c r="I801" s="257"/>
      <c r="J801" s="257"/>
      <c r="K801" s="253"/>
      <c r="L801" s="253"/>
      <c r="M801" s="258"/>
      <c r="N801" s="259"/>
      <c r="O801" s="260"/>
      <c r="P801" s="260"/>
      <c r="Q801" s="260"/>
      <c r="R801" s="260"/>
      <c r="S801" s="260"/>
      <c r="T801" s="260"/>
      <c r="U801" s="260"/>
      <c r="V801" s="260"/>
      <c r="W801" s="260"/>
      <c r="X801" s="260"/>
      <c r="Y801" s="261"/>
      <c r="Z801" s="14"/>
      <c r="AA801" s="14"/>
      <c r="AB801" s="14"/>
      <c r="AC801" s="14"/>
      <c r="AD801" s="14"/>
      <c r="AE801" s="14"/>
      <c r="AT801" s="262" t="s">
        <v>184</v>
      </c>
      <c r="AU801" s="262" t="s">
        <v>102</v>
      </c>
      <c r="AV801" s="14" t="s">
        <v>102</v>
      </c>
      <c r="AW801" s="14" t="s">
        <v>5</v>
      </c>
      <c r="AX801" s="14" t="s">
        <v>75</v>
      </c>
      <c r="AY801" s="262" t="s">
        <v>175</v>
      </c>
    </row>
    <row r="802" s="14" customFormat="1">
      <c r="A802" s="14"/>
      <c r="B802" s="252"/>
      <c r="C802" s="253"/>
      <c r="D802" s="237" t="s">
        <v>184</v>
      </c>
      <c r="E802" s="254" t="s">
        <v>1</v>
      </c>
      <c r="F802" s="255" t="s">
        <v>653</v>
      </c>
      <c r="G802" s="253"/>
      <c r="H802" s="256">
        <v>-6.3040000000000003</v>
      </c>
      <c r="I802" s="257"/>
      <c r="J802" s="257"/>
      <c r="K802" s="253"/>
      <c r="L802" s="253"/>
      <c r="M802" s="258"/>
      <c r="N802" s="259"/>
      <c r="O802" s="260"/>
      <c r="P802" s="260"/>
      <c r="Q802" s="260"/>
      <c r="R802" s="260"/>
      <c r="S802" s="260"/>
      <c r="T802" s="260"/>
      <c r="U802" s="260"/>
      <c r="V802" s="260"/>
      <c r="W802" s="260"/>
      <c r="X802" s="260"/>
      <c r="Y802" s="261"/>
      <c r="Z802" s="14"/>
      <c r="AA802" s="14"/>
      <c r="AB802" s="14"/>
      <c r="AC802" s="14"/>
      <c r="AD802" s="14"/>
      <c r="AE802" s="14"/>
      <c r="AT802" s="262" t="s">
        <v>184</v>
      </c>
      <c r="AU802" s="262" t="s">
        <v>102</v>
      </c>
      <c r="AV802" s="14" t="s">
        <v>102</v>
      </c>
      <c r="AW802" s="14" t="s">
        <v>5</v>
      </c>
      <c r="AX802" s="14" t="s">
        <v>75</v>
      </c>
      <c r="AY802" s="262" t="s">
        <v>175</v>
      </c>
    </row>
    <row r="803" s="14" customFormat="1">
      <c r="A803" s="14"/>
      <c r="B803" s="252"/>
      <c r="C803" s="253"/>
      <c r="D803" s="237" t="s">
        <v>184</v>
      </c>
      <c r="E803" s="254" t="s">
        <v>1</v>
      </c>
      <c r="F803" s="255" t="s">
        <v>654</v>
      </c>
      <c r="G803" s="253"/>
      <c r="H803" s="256">
        <v>-6.875</v>
      </c>
      <c r="I803" s="257"/>
      <c r="J803" s="257"/>
      <c r="K803" s="253"/>
      <c r="L803" s="253"/>
      <c r="M803" s="258"/>
      <c r="N803" s="259"/>
      <c r="O803" s="260"/>
      <c r="P803" s="260"/>
      <c r="Q803" s="260"/>
      <c r="R803" s="260"/>
      <c r="S803" s="260"/>
      <c r="T803" s="260"/>
      <c r="U803" s="260"/>
      <c r="V803" s="260"/>
      <c r="W803" s="260"/>
      <c r="X803" s="260"/>
      <c r="Y803" s="261"/>
      <c r="Z803" s="14"/>
      <c r="AA803" s="14"/>
      <c r="AB803" s="14"/>
      <c r="AC803" s="14"/>
      <c r="AD803" s="14"/>
      <c r="AE803" s="14"/>
      <c r="AT803" s="262" t="s">
        <v>184</v>
      </c>
      <c r="AU803" s="262" t="s">
        <v>102</v>
      </c>
      <c r="AV803" s="14" t="s">
        <v>102</v>
      </c>
      <c r="AW803" s="14" t="s">
        <v>5</v>
      </c>
      <c r="AX803" s="14" t="s">
        <v>75</v>
      </c>
      <c r="AY803" s="262" t="s">
        <v>175</v>
      </c>
    </row>
    <row r="804" s="14" customFormat="1">
      <c r="A804" s="14"/>
      <c r="B804" s="252"/>
      <c r="C804" s="253"/>
      <c r="D804" s="237" t="s">
        <v>184</v>
      </c>
      <c r="E804" s="254" t="s">
        <v>1</v>
      </c>
      <c r="F804" s="255" t="s">
        <v>655</v>
      </c>
      <c r="G804" s="253"/>
      <c r="H804" s="256">
        <v>-1.28</v>
      </c>
      <c r="I804" s="257"/>
      <c r="J804" s="257"/>
      <c r="K804" s="253"/>
      <c r="L804" s="253"/>
      <c r="M804" s="258"/>
      <c r="N804" s="259"/>
      <c r="O804" s="260"/>
      <c r="P804" s="260"/>
      <c r="Q804" s="260"/>
      <c r="R804" s="260"/>
      <c r="S804" s="260"/>
      <c r="T804" s="260"/>
      <c r="U804" s="260"/>
      <c r="V804" s="260"/>
      <c r="W804" s="260"/>
      <c r="X804" s="260"/>
      <c r="Y804" s="261"/>
      <c r="Z804" s="14"/>
      <c r="AA804" s="14"/>
      <c r="AB804" s="14"/>
      <c r="AC804" s="14"/>
      <c r="AD804" s="14"/>
      <c r="AE804" s="14"/>
      <c r="AT804" s="262" t="s">
        <v>184</v>
      </c>
      <c r="AU804" s="262" t="s">
        <v>102</v>
      </c>
      <c r="AV804" s="14" t="s">
        <v>102</v>
      </c>
      <c r="AW804" s="14" t="s">
        <v>5</v>
      </c>
      <c r="AX804" s="14" t="s">
        <v>75</v>
      </c>
      <c r="AY804" s="262" t="s">
        <v>175</v>
      </c>
    </row>
    <row r="805" s="14" customFormat="1">
      <c r="A805" s="14"/>
      <c r="B805" s="252"/>
      <c r="C805" s="253"/>
      <c r="D805" s="237" t="s">
        <v>184</v>
      </c>
      <c r="E805" s="254" t="s">
        <v>1</v>
      </c>
      <c r="F805" s="255" t="s">
        <v>656</v>
      </c>
      <c r="G805" s="253"/>
      <c r="H805" s="256">
        <v>-4.6799999999999997</v>
      </c>
      <c r="I805" s="257"/>
      <c r="J805" s="257"/>
      <c r="K805" s="253"/>
      <c r="L805" s="253"/>
      <c r="M805" s="258"/>
      <c r="N805" s="259"/>
      <c r="O805" s="260"/>
      <c r="P805" s="260"/>
      <c r="Q805" s="260"/>
      <c r="R805" s="260"/>
      <c r="S805" s="260"/>
      <c r="T805" s="260"/>
      <c r="U805" s="260"/>
      <c r="V805" s="260"/>
      <c r="W805" s="260"/>
      <c r="X805" s="260"/>
      <c r="Y805" s="261"/>
      <c r="Z805" s="14"/>
      <c r="AA805" s="14"/>
      <c r="AB805" s="14"/>
      <c r="AC805" s="14"/>
      <c r="AD805" s="14"/>
      <c r="AE805" s="14"/>
      <c r="AT805" s="262" t="s">
        <v>184</v>
      </c>
      <c r="AU805" s="262" t="s">
        <v>102</v>
      </c>
      <c r="AV805" s="14" t="s">
        <v>102</v>
      </c>
      <c r="AW805" s="14" t="s">
        <v>5</v>
      </c>
      <c r="AX805" s="14" t="s">
        <v>75</v>
      </c>
      <c r="AY805" s="262" t="s">
        <v>175</v>
      </c>
    </row>
    <row r="806" s="14" customFormat="1">
      <c r="A806" s="14"/>
      <c r="B806" s="252"/>
      <c r="C806" s="253"/>
      <c r="D806" s="237" t="s">
        <v>184</v>
      </c>
      <c r="E806" s="254" t="s">
        <v>1</v>
      </c>
      <c r="F806" s="255" t="s">
        <v>657</v>
      </c>
      <c r="G806" s="253"/>
      <c r="H806" s="256">
        <v>-16.379999999999999</v>
      </c>
      <c r="I806" s="257"/>
      <c r="J806" s="257"/>
      <c r="K806" s="253"/>
      <c r="L806" s="253"/>
      <c r="M806" s="258"/>
      <c r="N806" s="259"/>
      <c r="O806" s="260"/>
      <c r="P806" s="260"/>
      <c r="Q806" s="260"/>
      <c r="R806" s="260"/>
      <c r="S806" s="260"/>
      <c r="T806" s="260"/>
      <c r="U806" s="260"/>
      <c r="V806" s="260"/>
      <c r="W806" s="260"/>
      <c r="X806" s="260"/>
      <c r="Y806" s="261"/>
      <c r="Z806" s="14"/>
      <c r="AA806" s="14"/>
      <c r="AB806" s="14"/>
      <c r="AC806" s="14"/>
      <c r="AD806" s="14"/>
      <c r="AE806" s="14"/>
      <c r="AT806" s="262" t="s">
        <v>184</v>
      </c>
      <c r="AU806" s="262" t="s">
        <v>102</v>
      </c>
      <c r="AV806" s="14" t="s">
        <v>102</v>
      </c>
      <c r="AW806" s="14" t="s">
        <v>5</v>
      </c>
      <c r="AX806" s="14" t="s">
        <v>75</v>
      </c>
      <c r="AY806" s="262" t="s">
        <v>175</v>
      </c>
    </row>
    <row r="807" s="14" customFormat="1">
      <c r="A807" s="14"/>
      <c r="B807" s="252"/>
      <c r="C807" s="253"/>
      <c r="D807" s="237" t="s">
        <v>184</v>
      </c>
      <c r="E807" s="254" t="s">
        <v>1</v>
      </c>
      <c r="F807" s="255" t="s">
        <v>658</v>
      </c>
      <c r="G807" s="253"/>
      <c r="H807" s="256">
        <v>-21.059999999999999</v>
      </c>
      <c r="I807" s="257"/>
      <c r="J807" s="257"/>
      <c r="K807" s="253"/>
      <c r="L807" s="253"/>
      <c r="M807" s="258"/>
      <c r="N807" s="259"/>
      <c r="O807" s="260"/>
      <c r="P807" s="260"/>
      <c r="Q807" s="260"/>
      <c r="R807" s="260"/>
      <c r="S807" s="260"/>
      <c r="T807" s="260"/>
      <c r="U807" s="260"/>
      <c r="V807" s="260"/>
      <c r="W807" s="260"/>
      <c r="X807" s="260"/>
      <c r="Y807" s="261"/>
      <c r="Z807" s="14"/>
      <c r="AA807" s="14"/>
      <c r="AB807" s="14"/>
      <c r="AC807" s="14"/>
      <c r="AD807" s="14"/>
      <c r="AE807" s="14"/>
      <c r="AT807" s="262" t="s">
        <v>184</v>
      </c>
      <c r="AU807" s="262" t="s">
        <v>102</v>
      </c>
      <c r="AV807" s="14" t="s">
        <v>102</v>
      </c>
      <c r="AW807" s="14" t="s">
        <v>5</v>
      </c>
      <c r="AX807" s="14" t="s">
        <v>75</v>
      </c>
      <c r="AY807" s="262" t="s">
        <v>175</v>
      </c>
    </row>
    <row r="808" s="14" customFormat="1">
      <c r="A808" s="14"/>
      <c r="B808" s="252"/>
      <c r="C808" s="253"/>
      <c r="D808" s="237" t="s">
        <v>184</v>
      </c>
      <c r="E808" s="254" t="s">
        <v>1</v>
      </c>
      <c r="F808" s="255" t="s">
        <v>659</v>
      </c>
      <c r="G808" s="253"/>
      <c r="H808" s="256">
        <v>-1.0800000000000001</v>
      </c>
      <c r="I808" s="257"/>
      <c r="J808" s="257"/>
      <c r="K808" s="253"/>
      <c r="L808" s="253"/>
      <c r="M808" s="258"/>
      <c r="N808" s="259"/>
      <c r="O808" s="260"/>
      <c r="P808" s="260"/>
      <c r="Q808" s="260"/>
      <c r="R808" s="260"/>
      <c r="S808" s="260"/>
      <c r="T808" s="260"/>
      <c r="U808" s="260"/>
      <c r="V808" s="260"/>
      <c r="W808" s="260"/>
      <c r="X808" s="260"/>
      <c r="Y808" s="261"/>
      <c r="Z808" s="14"/>
      <c r="AA808" s="14"/>
      <c r="AB808" s="14"/>
      <c r="AC808" s="14"/>
      <c r="AD808" s="14"/>
      <c r="AE808" s="14"/>
      <c r="AT808" s="262" t="s">
        <v>184</v>
      </c>
      <c r="AU808" s="262" t="s">
        <v>102</v>
      </c>
      <c r="AV808" s="14" t="s">
        <v>102</v>
      </c>
      <c r="AW808" s="14" t="s">
        <v>5</v>
      </c>
      <c r="AX808" s="14" t="s">
        <v>75</v>
      </c>
      <c r="AY808" s="262" t="s">
        <v>175</v>
      </c>
    </row>
    <row r="809" s="14" customFormat="1">
      <c r="A809" s="14"/>
      <c r="B809" s="252"/>
      <c r="C809" s="253"/>
      <c r="D809" s="237" t="s">
        <v>184</v>
      </c>
      <c r="E809" s="254" t="s">
        <v>1</v>
      </c>
      <c r="F809" s="255" t="s">
        <v>660</v>
      </c>
      <c r="G809" s="253"/>
      <c r="H809" s="256">
        <v>-1.5</v>
      </c>
      <c r="I809" s="257"/>
      <c r="J809" s="257"/>
      <c r="K809" s="253"/>
      <c r="L809" s="253"/>
      <c r="M809" s="258"/>
      <c r="N809" s="259"/>
      <c r="O809" s="260"/>
      <c r="P809" s="260"/>
      <c r="Q809" s="260"/>
      <c r="R809" s="260"/>
      <c r="S809" s="260"/>
      <c r="T809" s="260"/>
      <c r="U809" s="260"/>
      <c r="V809" s="260"/>
      <c r="W809" s="260"/>
      <c r="X809" s="260"/>
      <c r="Y809" s="261"/>
      <c r="Z809" s="14"/>
      <c r="AA809" s="14"/>
      <c r="AB809" s="14"/>
      <c r="AC809" s="14"/>
      <c r="AD809" s="14"/>
      <c r="AE809" s="14"/>
      <c r="AT809" s="262" t="s">
        <v>184</v>
      </c>
      <c r="AU809" s="262" t="s">
        <v>102</v>
      </c>
      <c r="AV809" s="14" t="s">
        <v>102</v>
      </c>
      <c r="AW809" s="14" t="s">
        <v>5</v>
      </c>
      <c r="AX809" s="14" t="s">
        <v>75</v>
      </c>
      <c r="AY809" s="262" t="s">
        <v>175</v>
      </c>
    </row>
    <row r="810" s="14" customFormat="1">
      <c r="A810" s="14"/>
      <c r="B810" s="252"/>
      <c r="C810" s="253"/>
      <c r="D810" s="237" t="s">
        <v>184</v>
      </c>
      <c r="E810" s="254" t="s">
        <v>1</v>
      </c>
      <c r="F810" s="255" t="s">
        <v>661</v>
      </c>
      <c r="G810" s="253"/>
      <c r="H810" s="256">
        <v>-0.34300000000000003</v>
      </c>
      <c r="I810" s="257"/>
      <c r="J810" s="257"/>
      <c r="K810" s="253"/>
      <c r="L810" s="253"/>
      <c r="M810" s="258"/>
      <c r="N810" s="259"/>
      <c r="O810" s="260"/>
      <c r="P810" s="260"/>
      <c r="Q810" s="260"/>
      <c r="R810" s="260"/>
      <c r="S810" s="260"/>
      <c r="T810" s="260"/>
      <c r="U810" s="260"/>
      <c r="V810" s="260"/>
      <c r="W810" s="260"/>
      <c r="X810" s="260"/>
      <c r="Y810" s="261"/>
      <c r="Z810" s="14"/>
      <c r="AA810" s="14"/>
      <c r="AB810" s="14"/>
      <c r="AC810" s="14"/>
      <c r="AD810" s="14"/>
      <c r="AE810" s="14"/>
      <c r="AT810" s="262" t="s">
        <v>184</v>
      </c>
      <c r="AU810" s="262" t="s">
        <v>102</v>
      </c>
      <c r="AV810" s="14" t="s">
        <v>102</v>
      </c>
      <c r="AW810" s="14" t="s">
        <v>5</v>
      </c>
      <c r="AX810" s="14" t="s">
        <v>75</v>
      </c>
      <c r="AY810" s="262" t="s">
        <v>175</v>
      </c>
    </row>
    <row r="811" s="14" customFormat="1">
      <c r="A811" s="14"/>
      <c r="B811" s="252"/>
      <c r="C811" s="253"/>
      <c r="D811" s="237" t="s">
        <v>184</v>
      </c>
      <c r="E811" s="254" t="s">
        <v>1</v>
      </c>
      <c r="F811" s="255" t="s">
        <v>587</v>
      </c>
      <c r="G811" s="253"/>
      <c r="H811" s="256">
        <v>-2.2000000000000002</v>
      </c>
      <c r="I811" s="257"/>
      <c r="J811" s="257"/>
      <c r="K811" s="253"/>
      <c r="L811" s="253"/>
      <c r="M811" s="258"/>
      <c r="N811" s="259"/>
      <c r="O811" s="260"/>
      <c r="P811" s="260"/>
      <c r="Q811" s="260"/>
      <c r="R811" s="260"/>
      <c r="S811" s="260"/>
      <c r="T811" s="260"/>
      <c r="U811" s="260"/>
      <c r="V811" s="260"/>
      <c r="W811" s="260"/>
      <c r="X811" s="260"/>
      <c r="Y811" s="261"/>
      <c r="Z811" s="14"/>
      <c r="AA811" s="14"/>
      <c r="AB811" s="14"/>
      <c r="AC811" s="14"/>
      <c r="AD811" s="14"/>
      <c r="AE811" s="14"/>
      <c r="AT811" s="262" t="s">
        <v>184</v>
      </c>
      <c r="AU811" s="262" t="s">
        <v>102</v>
      </c>
      <c r="AV811" s="14" t="s">
        <v>102</v>
      </c>
      <c r="AW811" s="14" t="s">
        <v>5</v>
      </c>
      <c r="AX811" s="14" t="s">
        <v>75</v>
      </c>
      <c r="AY811" s="262" t="s">
        <v>175</v>
      </c>
    </row>
    <row r="812" s="14" customFormat="1">
      <c r="A812" s="14"/>
      <c r="B812" s="252"/>
      <c r="C812" s="253"/>
      <c r="D812" s="237" t="s">
        <v>184</v>
      </c>
      <c r="E812" s="254" t="s">
        <v>1</v>
      </c>
      <c r="F812" s="255" t="s">
        <v>662</v>
      </c>
      <c r="G812" s="253"/>
      <c r="H812" s="256">
        <v>8</v>
      </c>
      <c r="I812" s="257"/>
      <c r="J812" s="257"/>
      <c r="K812" s="253"/>
      <c r="L812" s="253"/>
      <c r="M812" s="258"/>
      <c r="N812" s="259"/>
      <c r="O812" s="260"/>
      <c r="P812" s="260"/>
      <c r="Q812" s="260"/>
      <c r="R812" s="260"/>
      <c r="S812" s="260"/>
      <c r="T812" s="260"/>
      <c r="U812" s="260"/>
      <c r="V812" s="260"/>
      <c r="W812" s="260"/>
      <c r="X812" s="260"/>
      <c r="Y812" s="261"/>
      <c r="Z812" s="14"/>
      <c r="AA812" s="14"/>
      <c r="AB812" s="14"/>
      <c r="AC812" s="14"/>
      <c r="AD812" s="14"/>
      <c r="AE812" s="14"/>
      <c r="AT812" s="262" t="s">
        <v>184</v>
      </c>
      <c r="AU812" s="262" t="s">
        <v>102</v>
      </c>
      <c r="AV812" s="14" t="s">
        <v>102</v>
      </c>
      <c r="AW812" s="14" t="s">
        <v>5</v>
      </c>
      <c r="AX812" s="14" t="s">
        <v>75</v>
      </c>
      <c r="AY812" s="262" t="s">
        <v>175</v>
      </c>
    </row>
    <row r="813" s="14" customFormat="1">
      <c r="A813" s="14"/>
      <c r="B813" s="252"/>
      <c r="C813" s="253"/>
      <c r="D813" s="237" t="s">
        <v>184</v>
      </c>
      <c r="E813" s="254" t="s">
        <v>1</v>
      </c>
      <c r="F813" s="255" t="s">
        <v>663</v>
      </c>
      <c r="G813" s="253"/>
      <c r="H813" s="256">
        <v>5.4000000000000004</v>
      </c>
      <c r="I813" s="257"/>
      <c r="J813" s="257"/>
      <c r="K813" s="253"/>
      <c r="L813" s="253"/>
      <c r="M813" s="258"/>
      <c r="N813" s="259"/>
      <c r="O813" s="260"/>
      <c r="P813" s="260"/>
      <c r="Q813" s="260"/>
      <c r="R813" s="260"/>
      <c r="S813" s="260"/>
      <c r="T813" s="260"/>
      <c r="U813" s="260"/>
      <c r="V813" s="260"/>
      <c r="W813" s="260"/>
      <c r="X813" s="260"/>
      <c r="Y813" s="261"/>
      <c r="Z813" s="14"/>
      <c r="AA813" s="14"/>
      <c r="AB813" s="14"/>
      <c r="AC813" s="14"/>
      <c r="AD813" s="14"/>
      <c r="AE813" s="14"/>
      <c r="AT813" s="262" t="s">
        <v>184</v>
      </c>
      <c r="AU813" s="262" t="s">
        <v>102</v>
      </c>
      <c r="AV813" s="14" t="s">
        <v>102</v>
      </c>
      <c r="AW813" s="14" t="s">
        <v>5</v>
      </c>
      <c r="AX813" s="14" t="s">
        <v>75</v>
      </c>
      <c r="AY813" s="262" t="s">
        <v>175</v>
      </c>
    </row>
    <row r="814" s="14" customFormat="1">
      <c r="A814" s="14"/>
      <c r="B814" s="252"/>
      <c r="C814" s="253"/>
      <c r="D814" s="237" t="s">
        <v>184</v>
      </c>
      <c r="E814" s="254" t="s">
        <v>1</v>
      </c>
      <c r="F814" s="255" t="s">
        <v>664</v>
      </c>
      <c r="G814" s="253"/>
      <c r="H814" s="256">
        <v>1.9199999999999999</v>
      </c>
      <c r="I814" s="257"/>
      <c r="J814" s="257"/>
      <c r="K814" s="253"/>
      <c r="L814" s="253"/>
      <c r="M814" s="258"/>
      <c r="N814" s="259"/>
      <c r="O814" s="260"/>
      <c r="P814" s="260"/>
      <c r="Q814" s="260"/>
      <c r="R814" s="260"/>
      <c r="S814" s="260"/>
      <c r="T814" s="260"/>
      <c r="U814" s="260"/>
      <c r="V814" s="260"/>
      <c r="W814" s="260"/>
      <c r="X814" s="260"/>
      <c r="Y814" s="261"/>
      <c r="Z814" s="14"/>
      <c r="AA814" s="14"/>
      <c r="AB814" s="14"/>
      <c r="AC814" s="14"/>
      <c r="AD814" s="14"/>
      <c r="AE814" s="14"/>
      <c r="AT814" s="262" t="s">
        <v>184</v>
      </c>
      <c r="AU814" s="262" t="s">
        <v>102</v>
      </c>
      <c r="AV814" s="14" t="s">
        <v>102</v>
      </c>
      <c r="AW814" s="14" t="s">
        <v>5</v>
      </c>
      <c r="AX814" s="14" t="s">
        <v>75</v>
      </c>
      <c r="AY814" s="262" t="s">
        <v>175</v>
      </c>
    </row>
    <row r="815" s="14" customFormat="1">
      <c r="A815" s="14"/>
      <c r="B815" s="252"/>
      <c r="C815" s="253"/>
      <c r="D815" s="237" t="s">
        <v>184</v>
      </c>
      <c r="E815" s="254" t="s">
        <v>1</v>
      </c>
      <c r="F815" s="255" t="s">
        <v>665</v>
      </c>
      <c r="G815" s="253"/>
      <c r="H815" s="256">
        <v>3.6000000000000001</v>
      </c>
      <c r="I815" s="257"/>
      <c r="J815" s="257"/>
      <c r="K815" s="253"/>
      <c r="L815" s="253"/>
      <c r="M815" s="258"/>
      <c r="N815" s="259"/>
      <c r="O815" s="260"/>
      <c r="P815" s="260"/>
      <c r="Q815" s="260"/>
      <c r="R815" s="260"/>
      <c r="S815" s="260"/>
      <c r="T815" s="260"/>
      <c r="U815" s="260"/>
      <c r="V815" s="260"/>
      <c r="W815" s="260"/>
      <c r="X815" s="260"/>
      <c r="Y815" s="261"/>
      <c r="Z815" s="14"/>
      <c r="AA815" s="14"/>
      <c r="AB815" s="14"/>
      <c r="AC815" s="14"/>
      <c r="AD815" s="14"/>
      <c r="AE815" s="14"/>
      <c r="AT815" s="262" t="s">
        <v>184</v>
      </c>
      <c r="AU815" s="262" t="s">
        <v>102</v>
      </c>
      <c r="AV815" s="14" t="s">
        <v>102</v>
      </c>
      <c r="AW815" s="14" t="s">
        <v>5</v>
      </c>
      <c r="AX815" s="14" t="s">
        <v>75</v>
      </c>
      <c r="AY815" s="262" t="s">
        <v>175</v>
      </c>
    </row>
    <row r="816" s="14" customFormat="1">
      <c r="A816" s="14"/>
      <c r="B816" s="252"/>
      <c r="C816" s="253"/>
      <c r="D816" s="237" t="s">
        <v>184</v>
      </c>
      <c r="E816" s="254" t="s">
        <v>1</v>
      </c>
      <c r="F816" s="255" t="s">
        <v>666</v>
      </c>
      <c r="G816" s="253"/>
      <c r="H816" s="256">
        <v>7.9199999999999999</v>
      </c>
      <c r="I816" s="257"/>
      <c r="J816" s="257"/>
      <c r="K816" s="253"/>
      <c r="L816" s="253"/>
      <c r="M816" s="258"/>
      <c r="N816" s="259"/>
      <c r="O816" s="260"/>
      <c r="P816" s="260"/>
      <c r="Q816" s="260"/>
      <c r="R816" s="260"/>
      <c r="S816" s="260"/>
      <c r="T816" s="260"/>
      <c r="U816" s="260"/>
      <c r="V816" s="260"/>
      <c r="W816" s="260"/>
      <c r="X816" s="260"/>
      <c r="Y816" s="261"/>
      <c r="Z816" s="14"/>
      <c r="AA816" s="14"/>
      <c r="AB816" s="14"/>
      <c r="AC816" s="14"/>
      <c r="AD816" s="14"/>
      <c r="AE816" s="14"/>
      <c r="AT816" s="262" t="s">
        <v>184</v>
      </c>
      <c r="AU816" s="262" t="s">
        <v>102</v>
      </c>
      <c r="AV816" s="14" t="s">
        <v>102</v>
      </c>
      <c r="AW816" s="14" t="s">
        <v>5</v>
      </c>
      <c r="AX816" s="14" t="s">
        <v>75</v>
      </c>
      <c r="AY816" s="262" t="s">
        <v>175</v>
      </c>
    </row>
    <row r="817" s="14" customFormat="1">
      <c r="A817" s="14"/>
      <c r="B817" s="252"/>
      <c r="C817" s="253"/>
      <c r="D817" s="237" t="s">
        <v>184</v>
      </c>
      <c r="E817" s="254" t="s">
        <v>1</v>
      </c>
      <c r="F817" s="255" t="s">
        <v>667</v>
      </c>
      <c r="G817" s="253"/>
      <c r="H817" s="256">
        <v>8.4000000000000004</v>
      </c>
      <c r="I817" s="257"/>
      <c r="J817" s="257"/>
      <c r="K817" s="253"/>
      <c r="L817" s="253"/>
      <c r="M817" s="258"/>
      <c r="N817" s="259"/>
      <c r="O817" s="260"/>
      <c r="P817" s="260"/>
      <c r="Q817" s="260"/>
      <c r="R817" s="260"/>
      <c r="S817" s="260"/>
      <c r="T817" s="260"/>
      <c r="U817" s="260"/>
      <c r="V817" s="260"/>
      <c r="W817" s="260"/>
      <c r="X817" s="260"/>
      <c r="Y817" s="261"/>
      <c r="Z817" s="14"/>
      <c r="AA817" s="14"/>
      <c r="AB817" s="14"/>
      <c r="AC817" s="14"/>
      <c r="AD817" s="14"/>
      <c r="AE817" s="14"/>
      <c r="AT817" s="262" t="s">
        <v>184</v>
      </c>
      <c r="AU817" s="262" t="s">
        <v>102</v>
      </c>
      <c r="AV817" s="14" t="s">
        <v>102</v>
      </c>
      <c r="AW817" s="14" t="s">
        <v>5</v>
      </c>
      <c r="AX817" s="14" t="s">
        <v>75</v>
      </c>
      <c r="AY817" s="262" t="s">
        <v>175</v>
      </c>
    </row>
    <row r="818" s="14" customFormat="1">
      <c r="A818" s="14"/>
      <c r="B818" s="252"/>
      <c r="C818" s="253"/>
      <c r="D818" s="237" t="s">
        <v>184</v>
      </c>
      <c r="E818" s="254" t="s">
        <v>1</v>
      </c>
      <c r="F818" s="255" t="s">
        <v>668</v>
      </c>
      <c r="G818" s="253"/>
      <c r="H818" s="256">
        <v>1.02</v>
      </c>
      <c r="I818" s="257"/>
      <c r="J818" s="257"/>
      <c r="K818" s="253"/>
      <c r="L818" s="253"/>
      <c r="M818" s="258"/>
      <c r="N818" s="259"/>
      <c r="O818" s="260"/>
      <c r="P818" s="260"/>
      <c r="Q818" s="260"/>
      <c r="R818" s="260"/>
      <c r="S818" s="260"/>
      <c r="T818" s="260"/>
      <c r="U818" s="260"/>
      <c r="V818" s="260"/>
      <c r="W818" s="260"/>
      <c r="X818" s="260"/>
      <c r="Y818" s="261"/>
      <c r="Z818" s="14"/>
      <c r="AA818" s="14"/>
      <c r="AB818" s="14"/>
      <c r="AC818" s="14"/>
      <c r="AD818" s="14"/>
      <c r="AE818" s="14"/>
      <c r="AT818" s="262" t="s">
        <v>184</v>
      </c>
      <c r="AU818" s="262" t="s">
        <v>102</v>
      </c>
      <c r="AV818" s="14" t="s">
        <v>102</v>
      </c>
      <c r="AW818" s="14" t="s">
        <v>5</v>
      </c>
      <c r="AX818" s="14" t="s">
        <v>75</v>
      </c>
      <c r="AY818" s="262" t="s">
        <v>175</v>
      </c>
    </row>
    <row r="819" s="14" customFormat="1">
      <c r="A819" s="14"/>
      <c r="B819" s="252"/>
      <c r="C819" s="253"/>
      <c r="D819" s="237" t="s">
        <v>184</v>
      </c>
      <c r="E819" s="254" t="s">
        <v>1</v>
      </c>
      <c r="F819" s="255" t="s">
        <v>669</v>
      </c>
      <c r="G819" s="253"/>
      <c r="H819" s="256">
        <v>1.24</v>
      </c>
      <c r="I819" s="257"/>
      <c r="J819" s="257"/>
      <c r="K819" s="253"/>
      <c r="L819" s="253"/>
      <c r="M819" s="258"/>
      <c r="N819" s="259"/>
      <c r="O819" s="260"/>
      <c r="P819" s="260"/>
      <c r="Q819" s="260"/>
      <c r="R819" s="260"/>
      <c r="S819" s="260"/>
      <c r="T819" s="260"/>
      <c r="U819" s="260"/>
      <c r="V819" s="260"/>
      <c r="W819" s="260"/>
      <c r="X819" s="260"/>
      <c r="Y819" s="261"/>
      <c r="Z819" s="14"/>
      <c r="AA819" s="14"/>
      <c r="AB819" s="14"/>
      <c r="AC819" s="14"/>
      <c r="AD819" s="14"/>
      <c r="AE819" s="14"/>
      <c r="AT819" s="262" t="s">
        <v>184</v>
      </c>
      <c r="AU819" s="262" t="s">
        <v>102</v>
      </c>
      <c r="AV819" s="14" t="s">
        <v>102</v>
      </c>
      <c r="AW819" s="14" t="s">
        <v>5</v>
      </c>
      <c r="AX819" s="14" t="s">
        <v>75</v>
      </c>
      <c r="AY819" s="262" t="s">
        <v>175</v>
      </c>
    </row>
    <row r="820" s="14" customFormat="1">
      <c r="A820" s="14"/>
      <c r="B820" s="252"/>
      <c r="C820" s="253"/>
      <c r="D820" s="237" t="s">
        <v>184</v>
      </c>
      <c r="E820" s="254" t="s">
        <v>1</v>
      </c>
      <c r="F820" s="255" t="s">
        <v>670</v>
      </c>
      <c r="G820" s="253"/>
      <c r="H820" s="256">
        <v>0.33700000000000002</v>
      </c>
      <c r="I820" s="257"/>
      <c r="J820" s="257"/>
      <c r="K820" s="253"/>
      <c r="L820" s="253"/>
      <c r="M820" s="258"/>
      <c r="N820" s="259"/>
      <c r="O820" s="260"/>
      <c r="P820" s="260"/>
      <c r="Q820" s="260"/>
      <c r="R820" s="260"/>
      <c r="S820" s="260"/>
      <c r="T820" s="260"/>
      <c r="U820" s="260"/>
      <c r="V820" s="260"/>
      <c r="W820" s="260"/>
      <c r="X820" s="260"/>
      <c r="Y820" s="261"/>
      <c r="Z820" s="14"/>
      <c r="AA820" s="14"/>
      <c r="AB820" s="14"/>
      <c r="AC820" s="14"/>
      <c r="AD820" s="14"/>
      <c r="AE820" s="14"/>
      <c r="AT820" s="262" t="s">
        <v>184</v>
      </c>
      <c r="AU820" s="262" t="s">
        <v>102</v>
      </c>
      <c r="AV820" s="14" t="s">
        <v>102</v>
      </c>
      <c r="AW820" s="14" t="s">
        <v>5</v>
      </c>
      <c r="AX820" s="14" t="s">
        <v>75</v>
      </c>
      <c r="AY820" s="262" t="s">
        <v>175</v>
      </c>
    </row>
    <row r="821" s="14" customFormat="1">
      <c r="A821" s="14"/>
      <c r="B821" s="252"/>
      <c r="C821" s="253"/>
      <c r="D821" s="237" t="s">
        <v>184</v>
      </c>
      <c r="E821" s="254" t="s">
        <v>1</v>
      </c>
      <c r="F821" s="255" t="s">
        <v>671</v>
      </c>
      <c r="G821" s="253"/>
      <c r="H821" s="256">
        <v>2.04</v>
      </c>
      <c r="I821" s="257"/>
      <c r="J821" s="257"/>
      <c r="K821" s="253"/>
      <c r="L821" s="253"/>
      <c r="M821" s="258"/>
      <c r="N821" s="259"/>
      <c r="O821" s="260"/>
      <c r="P821" s="260"/>
      <c r="Q821" s="260"/>
      <c r="R821" s="260"/>
      <c r="S821" s="260"/>
      <c r="T821" s="260"/>
      <c r="U821" s="260"/>
      <c r="V821" s="260"/>
      <c r="W821" s="260"/>
      <c r="X821" s="260"/>
      <c r="Y821" s="261"/>
      <c r="Z821" s="14"/>
      <c r="AA821" s="14"/>
      <c r="AB821" s="14"/>
      <c r="AC821" s="14"/>
      <c r="AD821" s="14"/>
      <c r="AE821" s="14"/>
      <c r="AT821" s="262" t="s">
        <v>184</v>
      </c>
      <c r="AU821" s="262" t="s">
        <v>102</v>
      </c>
      <c r="AV821" s="14" t="s">
        <v>102</v>
      </c>
      <c r="AW821" s="14" t="s">
        <v>5</v>
      </c>
      <c r="AX821" s="14" t="s">
        <v>75</v>
      </c>
      <c r="AY821" s="262" t="s">
        <v>175</v>
      </c>
    </row>
    <row r="822" s="15" customFormat="1">
      <c r="A822" s="15"/>
      <c r="B822" s="263"/>
      <c r="C822" s="264"/>
      <c r="D822" s="237" t="s">
        <v>184</v>
      </c>
      <c r="E822" s="265" t="s">
        <v>1</v>
      </c>
      <c r="F822" s="266" t="s">
        <v>189</v>
      </c>
      <c r="G822" s="264"/>
      <c r="H822" s="267">
        <v>681.11799999999994</v>
      </c>
      <c r="I822" s="268"/>
      <c r="J822" s="268"/>
      <c r="K822" s="264"/>
      <c r="L822" s="264"/>
      <c r="M822" s="269"/>
      <c r="N822" s="270"/>
      <c r="O822" s="271"/>
      <c r="P822" s="271"/>
      <c r="Q822" s="271"/>
      <c r="R822" s="271"/>
      <c r="S822" s="271"/>
      <c r="T822" s="271"/>
      <c r="U822" s="271"/>
      <c r="V822" s="271"/>
      <c r="W822" s="271"/>
      <c r="X822" s="271"/>
      <c r="Y822" s="272"/>
      <c r="Z822" s="15"/>
      <c r="AA822" s="15"/>
      <c r="AB822" s="15"/>
      <c r="AC822" s="15"/>
      <c r="AD822" s="15"/>
      <c r="AE822" s="15"/>
      <c r="AT822" s="273" t="s">
        <v>184</v>
      </c>
      <c r="AU822" s="273" t="s">
        <v>102</v>
      </c>
      <c r="AV822" s="15" t="s">
        <v>181</v>
      </c>
      <c r="AW822" s="15" t="s">
        <v>5</v>
      </c>
      <c r="AX822" s="15" t="s">
        <v>82</v>
      </c>
      <c r="AY822" s="273" t="s">
        <v>175</v>
      </c>
    </row>
    <row r="823" s="2" customFormat="1" ht="37.8" customHeight="1">
      <c r="A823" s="39"/>
      <c r="B823" s="40"/>
      <c r="C823" s="222" t="s">
        <v>448</v>
      </c>
      <c r="D823" s="222" t="s">
        <v>177</v>
      </c>
      <c r="E823" s="223" t="s">
        <v>760</v>
      </c>
      <c r="F823" s="224" t="s">
        <v>761</v>
      </c>
      <c r="G823" s="225" t="s">
        <v>228</v>
      </c>
      <c r="H823" s="226">
        <v>22.170000000000002</v>
      </c>
      <c r="I823" s="227"/>
      <c r="J823" s="227"/>
      <c r="K823" s="228">
        <f>ROUND(P823*H823,2)</f>
        <v>0</v>
      </c>
      <c r="L823" s="229"/>
      <c r="M823" s="45"/>
      <c r="N823" s="230" t="s">
        <v>1</v>
      </c>
      <c r="O823" s="231" t="s">
        <v>39</v>
      </c>
      <c r="P823" s="232">
        <f>I823+J823</f>
        <v>0</v>
      </c>
      <c r="Q823" s="232">
        <f>ROUND(I823*H823,2)</f>
        <v>0</v>
      </c>
      <c r="R823" s="232">
        <f>ROUND(J823*H823,2)</f>
        <v>0</v>
      </c>
      <c r="S823" s="92"/>
      <c r="T823" s="233">
        <f>S823*H823</f>
        <v>0</v>
      </c>
      <c r="U823" s="233">
        <v>0</v>
      </c>
      <c r="V823" s="233">
        <f>U823*H823</f>
        <v>0</v>
      </c>
      <c r="W823" s="233">
        <v>0</v>
      </c>
      <c r="X823" s="233">
        <f>W823*H823</f>
        <v>0</v>
      </c>
      <c r="Y823" s="234" t="s">
        <v>1</v>
      </c>
      <c r="Z823" s="39"/>
      <c r="AA823" s="39"/>
      <c r="AB823" s="39"/>
      <c r="AC823" s="39"/>
      <c r="AD823" s="39"/>
      <c r="AE823" s="39"/>
      <c r="AR823" s="235" t="s">
        <v>181</v>
      </c>
      <c r="AT823" s="235" t="s">
        <v>177</v>
      </c>
      <c r="AU823" s="235" t="s">
        <v>102</v>
      </c>
      <c r="AY823" s="18" t="s">
        <v>175</v>
      </c>
      <c r="BE823" s="236">
        <f>IF(O823="základní",K823,0)</f>
        <v>0</v>
      </c>
      <c r="BF823" s="236">
        <f>IF(O823="snížená",K823,0)</f>
        <v>0</v>
      </c>
      <c r="BG823" s="236">
        <f>IF(O823="zákl. přenesená",K823,0)</f>
        <v>0</v>
      </c>
      <c r="BH823" s="236">
        <f>IF(O823="sníž. přenesená",K823,0)</f>
        <v>0</v>
      </c>
      <c r="BI823" s="236">
        <f>IF(O823="nulová",K823,0)</f>
        <v>0</v>
      </c>
      <c r="BJ823" s="18" t="s">
        <v>102</v>
      </c>
      <c r="BK823" s="236">
        <f>ROUND(P823*H823,2)</f>
        <v>0</v>
      </c>
      <c r="BL823" s="18" t="s">
        <v>181</v>
      </c>
      <c r="BM823" s="235" t="s">
        <v>762</v>
      </c>
    </row>
    <row r="824" s="13" customFormat="1">
      <c r="A824" s="13"/>
      <c r="B824" s="242"/>
      <c r="C824" s="243"/>
      <c r="D824" s="237" t="s">
        <v>184</v>
      </c>
      <c r="E824" s="244" t="s">
        <v>1</v>
      </c>
      <c r="F824" s="245" t="s">
        <v>193</v>
      </c>
      <c r="G824" s="243"/>
      <c r="H824" s="244" t="s">
        <v>1</v>
      </c>
      <c r="I824" s="246"/>
      <c r="J824" s="246"/>
      <c r="K824" s="243"/>
      <c r="L824" s="243"/>
      <c r="M824" s="247"/>
      <c r="N824" s="248"/>
      <c r="O824" s="249"/>
      <c r="P824" s="249"/>
      <c r="Q824" s="249"/>
      <c r="R824" s="249"/>
      <c r="S824" s="249"/>
      <c r="T824" s="249"/>
      <c r="U824" s="249"/>
      <c r="V824" s="249"/>
      <c r="W824" s="249"/>
      <c r="X824" s="249"/>
      <c r="Y824" s="250"/>
      <c r="Z824" s="13"/>
      <c r="AA824" s="13"/>
      <c r="AB824" s="13"/>
      <c r="AC824" s="13"/>
      <c r="AD824" s="13"/>
      <c r="AE824" s="13"/>
      <c r="AT824" s="251" t="s">
        <v>184</v>
      </c>
      <c r="AU824" s="251" t="s">
        <v>102</v>
      </c>
      <c r="AV824" s="13" t="s">
        <v>82</v>
      </c>
      <c r="AW824" s="13" t="s">
        <v>5</v>
      </c>
      <c r="AX824" s="13" t="s">
        <v>75</v>
      </c>
      <c r="AY824" s="251" t="s">
        <v>175</v>
      </c>
    </row>
    <row r="825" s="14" customFormat="1">
      <c r="A825" s="14"/>
      <c r="B825" s="252"/>
      <c r="C825" s="253"/>
      <c r="D825" s="237" t="s">
        <v>184</v>
      </c>
      <c r="E825" s="254" t="s">
        <v>1</v>
      </c>
      <c r="F825" s="255" t="s">
        <v>763</v>
      </c>
      <c r="G825" s="253"/>
      <c r="H825" s="256">
        <v>22.170000000000002</v>
      </c>
      <c r="I825" s="257"/>
      <c r="J825" s="257"/>
      <c r="K825" s="253"/>
      <c r="L825" s="253"/>
      <c r="M825" s="258"/>
      <c r="N825" s="259"/>
      <c r="O825" s="260"/>
      <c r="P825" s="260"/>
      <c r="Q825" s="260"/>
      <c r="R825" s="260"/>
      <c r="S825" s="260"/>
      <c r="T825" s="260"/>
      <c r="U825" s="260"/>
      <c r="V825" s="260"/>
      <c r="W825" s="260"/>
      <c r="X825" s="260"/>
      <c r="Y825" s="261"/>
      <c r="Z825" s="14"/>
      <c r="AA825" s="14"/>
      <c r="AB825" s="14"/>
      <c r="AC825" s="14"/>
      <c r="AD825" s="14"/>
      <c r="AE825" s="14"/>
      <c r="AT825" s="262" t="s">
        <v>184</v>
      </c>
      <c r="AU825" s="262" t="s">
        <v>102</v>
      </c>
      <c r="AV825" s="14" t="s">
        <v>102</v>
      </c>
      <c r="AW825" s="14" t="s">
        <v>5</v>
      </c>
      <c r="AX825" s="14" t="s">
        <v>75</v>
      </c>
      <c r="AY825" s="262" t="s">
        <v>175</v>
      </c>
    </row>
    <row r="826" s="15" customFormat="1">
      <c r="A826" s="15"/>
      <c r="B826" s="263"/>
      <c r="C826" s="264"/>
      <c r="D826" s="237" t="s">
        <v>184</v>
      </c>
      <c r="E826" s="265" t="s">
        <v>1</v>
      </c>
      <c r="F826" s="266" t="s">
        <v>189</v>
      </c>
      <c r="G826" s="264"/>
      <c r="H826" s="267">
        <v>22.170000000000002</v>
      </c>
      <c r="I826" s="268"/>
      <c r="J826" s="268"/>
      <c r="K826" s="264"/>
      <c r="L826" s="264"/>
      <c r="M826" s="269"/>
      <c r="N826" s="270"/>
      <c r="O826" s="271"/>
      <c r="P826" s="271"/>
      <c r="Q826" s="271"/>
      <c r="R826" s="271"/>
      <c r="S826" s="271"/>
      <c r="T826" s="271"/>
      <c r="U826" s="271"/>
      <c r="V826" s="271"/>
      <c r="W826" s="271"/>
      <c r="X826" s="271"/>
      <c r="Y826" s="272"/>
      <c r="Z826" s="15"/>
      <c r="AA826" s="15"/>
      <c r="AB826" s="15"/>
      <c r="AC826" s="15"/>
      <c r="AD826" s="15"/>
      <c r="AE826" s="15"/>
      <c r="AT826" s="273" t="s">
        <v>184</v>
      </c>
      <c r="AU826" s="273" t="s">
        <v>102</v>
      </c>
      <c r="AV826" s="15" t="s">
        <v>181</v>
      </c>
      <c r="AW826" s="15" t="s">
        <v>5</v>
      </c>
      <c r="AX826" s="15" t="s">
        <v>82</v>
      </c>
      <c r="AY826" s="273" t="s">
        <v>175</v>
      </c>
    </row>
    <row r="827" s="2" customFormat="1" ht="55.5" customHeight="1">
      <c r="A827" s="39"/>
      <c r="B827" s="40"/>
      <c r="C827" s="222" t="s">
        <v>764</v>
      </c>
      <c r="D827" s="222" t="s">
        <v>177</v>
      </c>
      <c r="E827" s="223" t="s">
        <v>765</v>
      </c>
      <c r="F827" s="224" t="s">
        <v>766</v>
      </c>
      <c r="G827" s="225" t="s">
        <v>228</v>
      </c>
      <c r="H827" s="226">
        <v>713.30700000000002</v>
      </c>
      <c r="I827" s="227"/>
      <c r="J827" s="227"/>
      <c r="K827" s="228">
        <f>ROUND(P827*H827,2)</f>
        <v>0</v>
      </c>
      <c r="L827" s="229"/>
      <c r="M827" s="45"/>
      <c r="N827" s="230" t="s">
        <v>1</v>
      </c>
      <c r="O827" s="231" t="s">
        <v>39</v>
      </c>
      <c r="P827" s="232">
        <f>I827+J827</f>
        <v>0</v>
      </c>
      <c r="Q827" s="232">
        <f>ROUND(I827*H827,2)</f>
        <v>0</v>
      </c>
      <c r="R827" s="232">
        <f>ROUND(J827*H827,2)</f>
        <v>0</v>
      </c>
      <c r="S827" s="92"/>
      <c r="T827" s="233">
        <f>S827*H827</f>
        <v>0</v>
      </c>
      <c r="U827" s="233">
        <v>0</v>
      </c>
      <c r="V827" s="233">
        <f>U827*H827</f>
        <v>0</v>
      </c>
      <c r="W827" s="233">
        <v>0</v>
      </c>
      <c r="X827" s="233">
        <f>W827*H827</f>
        <v>0</v>
      </c>
      <c r="Y827" s="234" t="s">
        <v>1</v>
      </c>
      <c r="Z827" s="39"/>
      <c r="AA827" s="39"/>
      <c r="AB827" s="39"/>
      <c r="AC827" s="39"/>
      <c r="AD827" s="39"/>
      <c r="AE827" s="39"/>
      <c r="AR827" s="235" t="s">
        <v>181</v>
      </c>
      <c r="AT827" s="235" t="s">
        <v>177</v>
      </c>
      <c r="AU827" s="235" t="s">
        <v>102</v>
      </c>
      <c r="AY827" s="18" t="s">
        <v>175</v>
      </c>
      <c r="BE827" s="236">
        <f>IF(O827="základní",K827,0)</f>
        <v>0</v>
      </c>
      <c r="BF827" s="236">
        <f>IF(O827="snížená",K827,0)</f>
        <v>0</v>
      </c>
      <c r="BG827" s="236">
        <f>IF(O827="zákl. přenesená",K827,0)</f>
        <v>0</v>
      </c>
      <c r="BH827" s="236">
        <f>IF(O827="sníž. přenesená",K827,0)</f>
        <v>0</v>
      </c>
      <c r="BI827" s="236">
        <f>IF(O827="nulová",K827,0)</f>
        <v>0</v>
      </c>
      <c r="BJ827" s="18" t="s">
        <v>102</v>
      </c>
      <c r="BK827" s="236">
        <f>ROUND(P827*H827,2)</f>
        <v>0</v>
      </c>
      <c r="BL827" s="18" t="s">
        <v>181</v>
      </c>
      <c r="BM827" s="235" t="s">
        <v>767</v>
      </c>
    </row>
    <row r="828" s="13" customFormat="1">
      <c r="A828" s="13"/>
      <c r="B828" s="242"/>
      <c r="C828" s="243"/>
      <c r="D828" s="237" t="s">
        <v>184</v>
      </c>
      <c r="E828" s="244" t="s">
        <v>1</v>
      </c>
      <c r="F828" s="245" t="s">
        <v>193</v>
      </c>
      <c r="G828" s="243"/>
      <c r="H828" s="244" t="s">
        <v>1</v>
      </c>
      <c r="I828" s="246"/>
      <c r="J828" s="246"/>
      <c r="K828" s="243"/>
      <c r="L828" s="243"/>
      <c r="M828" s="247"/>
      <c r="N828" s="248"/>
      <c r="O828" s="249"/>
      <c r="P828" s="249"/>
      <c r="Q828" s="249"/>
      <c r="R828" s="249"/>
      <c r="S828" s="249"/>
      <c r="T828" s="249"/>
      <c r="U828" s="249"/>
      <c r="V828" s="249"/>
      <c r="W828" s="249"/>
      <c r="X828" s="249"/>
      <c r="Y828" s="250"/>
      <c r="Z828" s="13"/>
      <c r="AA828" s="13"/>
      <c r="AB828" s="13"/>
      <c r="AC828" s="13"/>
      <c r="AD828" s="13"/>
      <c r="AE828" s="13"/>
      <c r="AT828" s="251" t="s">
        <v>184</v>
      </c>
      <c r="AU828" s="251" t="s">
        <v>102</v>
      </c>
      <c r="AV828" s="13" t="s">
        <v>82</v>
      </c>
      <c r="AW828" s="13" t="s">
        <v>5</v>
      </c>
      <c r="AX828" s="13" t="s">
        <v>75</v>
      </c>
      <c r="AY828" s="251" t="s">
        <v>175</v>
      </c>
    </row>
    <row r="829" s="14" customFormat="1">
      <c r="A829" s="14"/>
      <c r="B829" s="252"/>
      <c r="C829" s="253"/>
      <c r="D829" s="237" t="s">
        <v>184</v>
      </c>
      <c r="E829" s="254" t="s">
        <v>1</v>
      </c>
      <c r="F829" s="255" t="s">
        <v>768</v>
      </c>
      <c r="G829" s="253"/>
      <c r="H829" s="256">
        <v>673.20000000000005</v>
      </c>
      <c r="I829" s="257"/>
      <c r="J829" s="257"/>
      <c r="K829" s="253"/>
      <c r="L829" s="253"/>
      <c r="M829" s="258"/>
      <c r="N829" s="259"/>
      <c r="O829" s="260"/>
      <c r="P829" s="260"/>
      <c r="Q829" s="260"/>
      <c r="R829" s="260"/>
      <c r="S829" s="260"/>
      <c r="T829" s="260"/>
      <c r="U829" s="260"/>
      <c r="V829" s="260"/>
      <c r="W829" s="260"/>
      <c r="X829" s="260"/>
      <c r="Y829" s="261"/>
      <c r="Z829" s="14"/>
      <c r="AA829" s="14"/>
      <c r="AB829" s="14"/>
      <c r="AC829" s="14"/>
      <c r="AD829" s="14"/>
      <c r="AE829" s="14"/>
      <c r="AT829" s="262" t="s">
        <v>184</v>
      </c>
      <c r="AU829" s="262" t="s">
        <v>102</v>
      </c>
      <c r="AV829" s="14" t="s">
        <v>102</v>
      </c>
      <c r="AW829" s="14" t="s">
        <v>5</v>
      </c>
      <c r="AX829" s="14" t="s">
        <v>75</v>
      </c>
      <c r="AY829" s="262" t="s">
        <v>175</v>
      </c>
    </row>
    <row r="830" s="14" customFormat="1">
      <c r="A830" s="14"/>
      <c r="B830" s="252"/>
      <c r="C830" s="253"/>
      <c r="D830" s="237" t="s">
        <v>184</v>
      </c>
      <c r="E830" s="254" t="s">
        <v>1</v>
      </c>
      <c r="F830" s="255" t="s">
        <v>652</v>
      </c>
      <c r="G830" s="253"/>
      <c r="H830" s="256">
        <v>23.062999999999999</v>
      </c>
      <c r="I830" s="257"/>
      <c r="J830" s="257"/>
      <c r="K830" s="253"/>
      <c r="L830" s="253"/>
      <c r="M830" s="258"/>
      <c r="N830" s="259"/>
      <c r="O830" s="260"/>
      <c r="P830" s="260"/>
      <c r="Q830" s="260"/>
      <c r="R830" s="260"/>
      <c r="S830" s="260"/>
      <c r="T830" s="260"/>
      <c r="U830" s="260"/>
      <c r="V830" s="260"/>
      <c r="W830" s="260"/>
      <c r="X830" s="260"/>
      <c r="Y830" s="261"/>
      <c r="Z830" s="14"/>
      <c r="AA830" s="14"/>
      <c r="AB830" s="14"/>
      <c r="AC830" s="14"/>
      <c r="AD830" s="14"/>
      <c r="AE830" s="14"/>
      <c r="AT830" s="262" t="s">
        <v>184</v>
      </c>
      <c r="AU830" s="262" t="s">
        <v>102</v>
      </c>
      <c r="AV830" s="14" t="s">
        <v>102</v>
      </c>
      <c r="AW830" s="14" t="s">
        <v>5</v>
      </c>
      <c r="AX830" s="14" t="s">
        <v>75</v>
      </c>
      <c r="AY830" s="262" t="s">
        <v>175</v>
      </c>
    </row>
    <row r="831" s="14" customFormat="1">
      <c r="A831" s="14"/>
      <c r="B831" s="252"/>
      <c r="C831" s="253"/>
      <c r="D831" s="237" t="s">
        <v>184</v>
      </c>
      <c r="E831" s="254" t="s">
        <v>1</v>
      </c>
      <c r="F831" s="255" t="s">
        <v>653</v>
      </c>
      <c r="G831" s="253"/>
      <c r="H831" s="256">
        <v>-6.3040000000000003</v>
      </c>
      <c r="I831" s="257"/>
      <c r="J831" s="257"/>
      <c r="K831" s="253"/>
      <c r="L831" s="253"/>
      <c r="M831" s="258"/>
      <c r="N831" s="259"/>
      <c r="O831" s="260"/>
      <c r="P831" s="260"/>
      <c r="Q831" s="260"/>
      <c r="R831" s="260"/>
      <c r="S831" s="260"/>
      <c r="T831" s="260"/>
      <c r="U831" s="260"/>
      <c r="V831" s="260"/>
      <c r="W831" s="260"/>
      <c r="X831" s="260"/>
      <c r="Y831" s="261"/>
      <c r="Z831" s="14"/>
      <c r="AA831" s="14"/>
      <c r="AB831" s="14"/>
      <c r="AC831" s="14"/>
      <c r="AD831" s="14"/>
      <c r="AE831" s="14"/>
      <c r="AT831" s="262" t="s">
        <v>184</v>
      </c>
      <c r="AU831" s="262" t="s">
        <v>102</v>
      </c>
      <c r="AV831" s="14" t="s">
        <v>102</v>
      </c>
      <c r="AW831" s="14" t="s">
        <v>5</v>
      </c>
      <c r="AX831" s="14" t="s">
        <v>75</v>
      </c>
      <c r="AY831" s="262" t="s">
        <v>175</v>
      </c>
    </row>
    <row r="832" s="14" customFormat="1">
      <c r="A832" s="14"/>
      <c r="B832" s="252"/>
      <c r="C832" s="253"/>
      <c r="D832" s="237" t="s">
        <v>184</v>
      </c>
      <c r="E832" s="254" t="s">
        <v>1</v>
      </c>
      <c r="F832" s="255" t="s">
        <v>654</v>
      </c>
      <c r="G832" s="253"/>
      <c r="H832" s="256">
        <v>-6.875</v>
      </c>
      <c r="I832" s="257"/>
      <c r="J832" s="257"/>
      <c r="K832" s="253"/>
      <c r="L832" s="253"/>
      <c r="M832" s="258"/>
      <c r="N832" s="259"/>
      <c r="O832" s="260"/>
      <c r="P832" s="260"/>
      <c r="Q832" s="260"/>
      <c r="R832" s="260"/>
      <c r="S832" s="260"/>
      <c r="T832" s="260"/>
      <c r="U832" s="260"/>
      <c r="V832" s="260"/>
      <c r="W832" s="260"/>
      <c r="X832" s="260"/>
      <c r="Y832" s="261"/>
      <c r="Z832" s="14"/>
      <c r="AA832" s="14"/>
      <c r="AB832" s="14"/>
      <c r="AC832" s="14"/>
      <c r="AD832" s="14"/>
      <c r="AE832" s="14"/>
      <c r="AT832" s="262" t="s">
        <v>184</v>
      </c>
      <c r="AU832" s="262" t="s">
        <v>102</v>
      </c>
      <c r="AV832" s="14" t="s">
        <v>102</v>
      </c>
      <c r="AW832" s="14" t="s">
        <v>5</v>
      </c>
      <c r="AX832" s="14" t="s">
        <v>75</v>
      </c>
      <c r="AY832" s="262" t="s">
        <v>175</v>
      </c>
    </row>
    <row r="833" s="14" customFormat="1">
      <c r="A833" s="14"/>
      <c r="B833" s="252"/>
      <c r="C833" s="253"/>
      <c r="D833" s="237" t="s">
        <v>184</v>
      </c>
      <c r="E833" s="254" t="s">
        <v>1</v>
      </c>
      <c r="F833" s="255" t="s">
        <v>655</v>
      </c>
      <c r="G833" s="253"/>
      <c r="H833" s="256">
        <v>-1.28</v>
      </c>
      <c r="I833" s="257"/>
      <c r="J833" s="257"/>
      <c r="K833" s="253"/>
      <c r="L833" s="253"/>
      <c r="M833" s="258"/>
      <c r="N833" s="259"/>
      <c r="O833" s="260"/>
      <c r="P833" s="260"/>
      <c r="Q833" s="260"/>
      <c r="R833" s="260"/>
      <c r="S833" s="260"/>
      <c r="T833" s="260"/>
      <c r="U833" s="260"/>
      <c r="V833" s="260"/>
      <c r="W833" s="260"/>
      <c r="X833" s="260"/>
      <c r="Y833" s="261"/>
      <c r="Z833" s="14"/>
      <c r="AA833" s="14"/>
      <c r="AB833" s="14"/>
      <c r="AC833" s="14"/>
      <c r="AD833" s="14"/>
      <c r="AE833" s="14"/>
      <c r="AT833" s="262" t="s">
        <v>184</v>
      </c>
      <c r="AU833" s="262" t="s">
        <v>102</v>
      </c>
      <c r="AV833" s="14" t="s">
        <v>102</v>
      </c>
      <c r="AW833" s="14" t="s">
        <v>5</v>
      </c>
      <c r="AX833" s="14" t="s">
        <v>75</v>
      </c>
      <c r="AY833" s="262" t="s">
        <v>175</v>
      </c>
    </row>
    <row r="834" s="14" customFormat="1">
      <c r="A834" s="14"/>
      <c r="B834" s="252"/>
      <c r="C834" s="253"/>
      <c r="D834" s="237" t="s">
        <v>184</v>
      </c>
      <c r="E834" s="254" t="s">
        <v>1</v>
      </c>
      <c r="F834" s="255" t="s">
        <v>656</v>
      </c>
      <c r="G834" s="253"/>
      <c r="H834" s="256">
        <v>-4.6799999999999997</v>
      </c>
      <c r="I834" s="257"/>
      <c r="J834" s="257"/>
      <c r="K834" s="253"/>
      <c r="L834" s="253"/>
      <c r="M834" s="258"/>
      <c r="N834" s="259"/>
      <c r="O834" s="260"/>
      <c r="P834" s="260"/>
      <c r="Q834" s="260"/>
      <c r="R834" s="260"/>
      <c r="S834" s="260"/>
      <c r="T834" s="260"/>
      <c r="U834" s="260"/>
      <c r="V834" s="260"/>
      <c r="W834" s="260"/>
      <c r="X834" s="260"/>
      <c r="Y834" s="261"/>
      <c r="Z834" s="14"/>
      <c r="AA834" s="14"/>
      <c r="AB834" s="14"/>
      <c r="AC834" s="14"/>
      <c r="AD834" s="14"/>
      <c r="AE834" s="14"/>
      <c r="AT834" s="262" t="s">
        <v>184</v>
      </c>
      <c r="AU834" s="262" t="s">
        <v>102</v>
      </c>
      <c r="AV834" s="14" t="s">
        <v>102</v>
      </c>
      <c r="AW834" s="14" t="s">
        <v>5</v>
      </c>
      <c r="AX834" s="14" t="s">
        <v>75</v>
      </c>
      <c r="AY834" s="262" t="s">
        <v>175</v>
      </c>
    </row>
    <row r="835" s="14" customFormat="1">
      <c r="A835" s="14"/>
      <c r="B835" s="252"/>
      <c r="C835" s="253"/>
      <c r="D835" s="237" t="s">
        <v>184</v>
      </c>
      <c r="E835" s="254" t="s">
        <v>1</v>
      </c>
      <c r="F835" s="255" t="s">
        <v>657</v>
      </c>
      <c r="G835" s="253"/>
      <c r="H835" s="256">
        <v>-16.379999999999999</v>
      </c>
      <c r="I835" s="257"/>
      <c r="J835" s="257"/>
      <c r="K835" s="253"/>
      <c r="L835" s="253"/>
      <c r="M835" s="258"/>
      <c r="N835" s="259"/>
      <c r="O835" s="260"/>
      <c r="P835" s="260"/>
      <c r="Q835" s="260"/>
      <c r="R835" s="260"/>
      <c r="S835" s="260"/>
      <c r="T835" s="260"/>
      <c r="U835" s="260"/>
      <c r="V835" s="260"/>
      <c r="W835" s="260"/>
      <c r="X835" s="260"/>
      <c r="Y835" s="261"/>
      <c r="Z835" s="14"/>
      <c r="AA835" s="14"/>
      <c r="AB835" s="14"/>
      <c r="AC835" s="14"/>
      <c r="AD835" s="14"/>
      <c r="AE835" s="14"/>
      <c r="AT835" s="262" t="s">
        <v>184</v>
      </c>
      <c r="AU835" s="262" t="s">
        <v>102</v>
      </c>
      <c r="AV835" s="14" t="s">
        <v>102</v>
      </c>
      <c r="AW835" s="14" t="s">
        <v>5</v>
      </c>
      <c r="AX835" s="14" t="s">
        <v>75</v>
      </c>
      <c r="AY835" s="262" t="s">
        <v>175</v>
      </c>
    </row>
    <row r="836" s="14" customFormat="1">
      <c r="A836" s="14"/>
      <c r="B836" s="252"/>
      <c r="C836" s="253"/>
      <c r="D836" s="237" t="s">
        <v>184</v>
      </c>
      <c r="E836" s="254" t="s">
        <v>1</v>
      </c>
      <c r="F836" s="255" t="s">
        <v>658</v>
      </c>
      <c r="G836" s="253"/>
      <c r="H836" s="256">
        <v>-21.059999999999999</v>
      </c>
      <c r="I836" s="257"/>
      <c r="J836" s="257"/>
      <c r="K836" s="253"/>
      <c r="L836" s="253"/>
      <c r="M836" s="258"/>
      <c r="N836" s="259"/>
      <c r="O836" s="260"/>
      <c r="P836" s="260"/>
      <c r="Q836" s="260"/>
      <c r="R836" s="260"/>
      <c r="S836" s="260"/>
      <c r="T836" s="260"/>
      <c r="U836" s="260"/>
      <c r="V836" s="260"/>
      <c r="W836" s="260"/>
      <c r="X836" s="260"/>
      <c r="Y836" s="261"/>
      <c r="Z836" s="14"/>
      <c r="AA836" s="14"/>
      <c r="AB836" s="14"/>
      <c r="AC836" s="14"/>
      <c r="AD836" s="14"/>
      <c r="AE836" s="14"/>
      <c r="AT836" s="262" t="s">
        <v>184</v>
      </c>
      <c r="AU836" s="262" t="s">
        <v>102</v>
      </c>
      <c r="AV836" s="14" t="s">
        <v>102</v>
      </c>
      <c r="AW836" s="14" t="s">
        <v>5</v>
      </c>
      <c r="AX836" s="14" t="s">
        <v>75</v>
      </c>
      <c r="AY836" s="262" t="s">
        <v>175</v>
      </c>
    </row>
    <row r="837" s="14" customFormat="1">
      <c r="A837" s="14"/>
      <c r="B837" s="252"/>
      <c r="C837" s="253"/>
      <c r="D837" s="237" t="s">
        <v>184</v>
      </c>
      <c r="E837" s="254" t="s">
        <v>1</v>
      </c>
      <c r="F837" s="255" t="s">
        <v>659</v>
      </c>
      <c r="G837" s="253"/>
      <c r="H837" s="256">
        <v>-1.0800000000000001</v>
      </c>
      <c r="I837" s="257"/>
      <c r="J837" s="257"/>
      <c r="K837" s="253"/>
      <c r="L837" s="253"/>
      <c r="M837" s="258"/>
      <c r="N837" s="259"/>
      <c r="O837" s="260"/>
      <c r="P837" s="260"/>
      <c r="Q837" s="260"/>
      <c r="R837" s="260"/>
      <c r="S837" s="260"/>
      <c r="T837" s="260"/>
      <c r="U837" s="260"/>
      <c r="V837" s="260"/>
      <c r="W837" s="260"/>
      <c r="X837" s="260"/>
      <c r="Y837" s="261"/>
      <c r="Z837" s="14"/>
      <c r="AA837" s="14"/>
      <c r="AB837" s="14"/>
      <c r="AC837" s="14"/>
      <c r="AD837" s="14"/>
      <c r="AE837" s="14"/>
      <c r="AT837" s="262" t="s">
        <v>184</v>
      </c>
      <c r="AU837" s="262" t="s">
        <v>102</v>
      </c>
      <c r="AV837" s="14" t="s">
        <v>102</v>
      </c>
      <c r="AW837" s="14" t="s">
        <v>5</v>
      </c>
      <c r="AX837" s="14" t="s">
        <v>75</v>
      </c>
      <c r="AY837" s="262" t="s">
        <v>175</v>
      </c>
    </row>
    <row r="838" s="14" customFormat="1">
      <c r="A838" s="14"/>
      <c r="B838" s="252"/>
      <c r="C838" s="253"/>
      <c r="D838" s="237" t="s">
        <v>184</v>
      </c>
      <c r="E838" s="254" t="s">
        <v>1</v>
      </c>
      <c r="F838" s="255" t="s">
        <v>660</v>
      </c>
      <c r="G838" s="253"/>
      <c r="H838" s="256">
        <v>-1.5</v>
      </c>
      <c r="I838" s="257"/>
      <c r="J838" s="257"/>
      <c r="K838" s="253"/>
      <c r="L838" s="253"/>
      <c r="M838" s="258"/>
      <c r="N838" s="259"/>
      <c r="O838" s="260"/>
      <c r="P838" s="260"/>
      <c r="Q838" s="260"/>
      <c r="R838" s="260"/>
      <c r="S838" s="260"/>
      <c r="T838" s="260"/>
      <c r="U838" s="260"/>
      <c r="V838" s="260"/>
      <c r="W838" s="260"/>
      <c r="X838" s="260"/>
      <c r="Y838" s="261"/>
      <c r="Z838" s="14"/>
      <c r="AA838" s="14"/>
      <c r="AB838" s="14"/>
      <c r="AC838" s="14"/>
      <c r="AD838" s="14"/>
      <c r="AE838" s="14"/>
      <c r="AT838" s="262" t="s">
        <v>184</v>
      </c>
      <c r="AU838" s="262" t="s">
        <v>102</v>
      </c>
      <c r="AV838" s="14" t="s">
        <v>102</v>
      </c>
      <c r="AW838" s="14" t="s">
        <v>5</v>
      </c>
      <c r="AX838" s="14" t="s">
        <v>75</v>
      </c>
      <c r="AY838" s="262" t="s">
        <v>175</v>
      </c>
    </row>
    <row r="839" s="14" customFormat="1">
      <c r="A839" s="14"/>
      <c r="B839" s="252"/>
      <c r="C839" s="253"/>
      <c r="D839" s="237" t="s">
        <v>184</v>
      </c>
      <c r="E839" s="254" t="s">
        <v>1</v>
      </c>
      <c r="F839" s="255" t="s">
        <v>661</v>
      </c>
      <c r="G839" s="253"/>
      <c r="H839" s="256">
        <v>-0.34300000000000003</v>
      </c>
      <c r="I839" s="257"/>
      <c r="J839" s="257"/>
      <c r="K839" s="253"/>
      <c r="L839" s="253"/>
      <c r="M839" s="258"/>
      <c r="N839" s="259"/>
      <c r="O839" s="260"/>
      <c r="P839" s="260"/>
      <c r="Q839" s="260"/>
      <c r="R839" s="260"/>
      <c r="S839" s="260"/>
      <c r="T839" s="260"/>
      <c r="U839" s="260"/>
      <c r="V839" s="260"/>
      <c r="W839" s="260"/>
      <c r="X839" s="260"/>
      <c r="Y839" s="261"/>
      <c r="Z839" s="14"/>
      <c r="AA839" s="14"/>
      <c r="AB839" s="14"/>
      <c r="AC839" s="14"/>
      <c r="AD839" s="14"/>
      <c r="AE839" s="14"/>
      <c r="AT839" s="262" t="s">
        <v>184</v>
      </c>
      <c r="AU839" s="262" t="s">
        <v>102</v>
      </c>
      <c r="AV839" s="14" t="s">
        <v>102</v>
      </c>
      <c r="AW839" s="14" t="s">
        <v>5</v>
      </c>
      <c r="AX839" s="14" t="s">
        <v>75</v>
      </c>
      <c r="AY839" s="262" t="s">
        <v>175</v>
      </c>
    </row>
    <row r="840" s="14" customFormat="1">
      <c r="A840" s="14"/>
      <c r="B840" s="252"/>
      <c r="C840" s="253"/>
      <c r="D840" s="237" t="s">
        <v>184</v>
      </c>
      <c r="E840" s="254" t="s">
        <v>1</v>
      </c>
      <c r="F840" s="255" t="s">
        <v>587</v>
      </c>
      <c r="G840" s="253"/>
      <c r="H840" s="256">
        <v>-2.2000000000000002</v>
      </c>
      <c r="I840" s="257"/>
      <c r="J840" s="257"/>
      <c r="K840" s="253"/>
      <c r="L840" s="253"/>
      <c r="M840" s="258"/>
      <c r="N840" s="259"/>
      <c r="O840" s="260"/>
      <c r="P840" s="260"/>
      <c r="Q840" s="260"/>
      <c r="R840" s="260"/>
      <c r="S840" s="260"/>
      <c r="T840" s="260"/>
      <c r="U840" s="260"/>
      <c r="V840" s="260"/>
      <c r="W840" s="260"/>
      <c r="X840" s="260"/>
      <c r="Y840" s="261"/>
      <c r="Z840" s="14"/>
      <c r="AA840" s="14"/>
      <c r="AB840" s="14"/>
      <c r="AC840" s="14"/>
      <c r="AD840" s="14"/>
      <c r="AE840" s="14"/>
      <c r="AT840" s="262" t="s">
        <v>184</v>
      </c>
      <c r="AU840" s="262" t="s">
        <v>102</v>
      </c>
      <c r="AV840" s="14" t="s">
        <v>102</v>
      </c>
      <c r="AW840" s="14" t="s">
        <v>5</v>
      </c>
      <c r="AX840" s="14" t="s">
        <v>75</v>
      </c>
      <c r="AY840" s="262" t="s">
        <v>175</v>
      </c>
    </row>
    <row r="841" s="14" customFormat="1">
      <c r="A841" s="14"/>
      <c r="B841" s="252"/>
      <c r="C841" s="253"/>
      <c r="D841" s="237" t="s">
        <v>184</v>
      </c>
      <c r="E841" s="254" t="s">
        <v>1</v>
      </c>
      <c r="F841" s="255" t="s">
        <v>769</v>
      </c>
      <c r="G841" s="253"/>
      <c r="H841" s="256">
        <v>11</v>
      </c>
      <c r="I841" s="257"/>
      <c r="J841" s="257"/>
      <c r="K841" s="253"/>
      <c r="L841" s="253"/>
      <c r="M841" s="258"/>
      <c r="N841" s="259"/>
      <c r="O841" s="260"/>
      <c r="P841" s="260"/>
      <c r="Q841" s="260"/>
      <c r="R841" s="260"/>
      <c r="S841" s="260"/>
      <c r="T841" s="260"/>
      <c r="U841" s="260"/>
      <c r="V841" s="260"/>
      <c r="W841" s="260"/>
      <c r="X841" s="260"/>
      <c r="Y841" s="261"/>
      <c r="Z841" s="14"/>
      <c r="AA841" s="14"/>
      <c r="AB841" s="14"/>
      <c r="AC841" s="14"/>
      <c r="AD841" s="14"/>
      <c r="AE841" s="14"/>
      <c r="AT841" s="262" t="s">
        <v>184</v>
      </c>
      <c r="AU841" s="262" t="s">
        <v>102</v>
      </c>
      <c r="AV841" s="14" t="s">
        <v>102</v>
      </c>
      <c r="AW841" s="14" t="s">
        <v>5</v>
      </c>
      <c r="AX841" s="14" t="s">
        <v>75</v>
      </c>
      <c r="AY841" s="262" t="s">
        <v>175</v>
      </c>
    </row>
    <row r="842" s="14" customFormat="1">
      <c r="A842" s="14"/>
      <c r="B842" s="252"/>
      <c r="C842" s="253"/>
      <c r="D842" s="237" t="s">
        <v>184</v>
      </c>
      <c r="E842" s="254" t="s">
        <v>1</v>
      </c>
      <c r="F842" s="255" t="s">
        <v>770</v>
      </c>
      <c r="G842" s="253"/>
      <c r="H842" s="256">
        <v>7.4249999999999998</v>
      </c>
      <c r="I842" s="257"/>
      <c r="J842" s="257"/>
      <c r="K842" s="253"/>
      <c r="L842" s="253"/>
      <c r="M842" s="258"/>
      <c r="N842" s="259"/>
      <c r="O842" s="260"/>
      <c r="P842" s="260"/>
      <c r="Q842" s="260"/>
      <c r="R842" s="260"/>
      <c r="S842" s="260"/>
      <c r="T842" s="260"/>
      <c r="U842" s="260"/>
      <c r="V842" s="260"/>
      <c r="W842" s="260"/>
      <c r="X842" s="260"/>
      <c r="Y842" s="261"/>
      <c r="Z842" s="14"/>
      <c r="AA842" s="14"/>
      <c r="AB842" s="14"/>
      <c r="AC842" s="14"/>
      <c r="AD842" s="14"/>
      <c r="AE842" s="14"/>
      <c r="AT842" s="262" t="s">
        <v>184</v>
      </c>
      <c r="AU842" s="262" t="s">
        <v>102</v>
      </c>
      <c r="AV842" s="14" t="s">
        <v>102</v>
      </c>
      <c r="AW842" s="14" t="s">
        <v>5</v>
      </c>
      <c r="AX842" s="14" t="s">
        <v>75</v>
      </c>
      <c r="AY842" s="262" t="s">
        <v>175</v>
      </c>
    </row>
    <row r="843" s="14" customFormat="1">
      <c r="A843" s="14"/>
      <c r="B843" s="252"/>
      <c r="C843" s="253"/>
      <c r="D843" s="237" t="s">
        <v>184</v>
      </c>
      <c r="E843" s="254" t="s">
        <v>1</v>
      </c>
      <c r="F843" s="255" t="s">
        <v>771</v>
      </c>
      <c r="G843" s="253"/>
      <c r="H843" s="256">
        <v>3.3599999999999999</v>
      </c>
      <c r="I843" s="257"/>
      <c r="J843" s="257"/>
      <c r="K843" s="253"/>
      <c r="L843" s="253"/>
      <c r="M843" s="258"/>
      <c r="N843" s="259"/>
      <c r="O843" s="260"/>
      <c r="P843" s="260"/>
      <c r="Q843" s="260"/>
      <c r="R843" s="260"/>
      <c r="S843" s="260"/>
      <c r="T843" s="260"/>
      <c r="U843" s="260"/>
      <c r="V843" s="260"/>
      <c r="W843" s="260"/>
      <c r="X843" s="260"/>
      <c r="Y843" s="261"/>
      <c r="Z843" s="14"/>
      <c r="AA843" s="14"/>
      <c r="AB843" s="14"/>
      <c r="AC843" s="14"/>
      <c r="AD843" s="14"/>
      <c r="AE843" s="14"/>
      <c r="AT843" s="262" t="s">
        <v>184</v>
      </c>
      <c r="AU843" s="262" t="s">
        <v>102</v>
      </c>
      <c r="AV843" s="14" t="s">
        <v>102</v>
      </c>
      <c r="AW843" s="14" t="s">
        <v>5</v>
      </c>
      <c r="AX843" s="14" t="s">
        <v>75</v>
      </c>
      <c r="AY843" s="262" t="s">
        <v>175</v>
      </c>
    </row>
    <row r="844" s="14" customFormat="1">
      <c r="A844" s="14"/>
      <c r="B844" s="252"/>
      <c r="C844" s="253"/>
      <c r="D844" s="237" t="s">
        <v>184</v>
      </c>
      <c r="E844" s="254" t="s">
        <v>1</v>
      </c>
      <c r="F844" s="255" t="s">
        <v>772</v>
      </c>
      <c r="G844" s="253"/>
      <c r="H844" s="256">
        <v>6.2999999999999998</v>
      </c>
      <c r="I844" s="257"/>
      <c r="J844" s="257"/>
      <c r="K844" s="253"/>
      <c r="L844" s="253"/>
      <c r="M844" s="258"/>
      <c r="N844" s="259"/>
      <c r="O844" s="260"/>
      <c r="P844" s="260"/>
      <c r="Q844" s="260"/>
      <c r="R844" s="260"/>
      <c r="S844" s="260"/>
      <c r="T844" s="260"/>
      <c r="U844" s="260"/>
      <c r="V844" s="260"/>
      <c r="W844" s="260"/>
      <c r="X844" s="260"/>
      <c r="Y844" s="261"/>
      <c r="Z844" s="14"/>
      <c r="AA844" s="14"/>
      <c r="AB844" s="14"/>
      <c r="AC844" s="14"/>
      <c r="AD844" s="14"/>
      <c r="AE844" s="14"/>
      <c r="AT844" s="262" t="s">
        <v>184</v>
      </c>
      <c r="AU844" s="262" t="s">
        <v>102</v>
      </c>
      <c r="AV844" s="14" t="s">
        <v>102</v>
      </c>
      <c r="AW844" s="14" t="s">
        <v>5</v>
      </c>
      <c r="AX844" s="14" t="s">
        <v>75</v>
      </c>
      <c r="AY844" s="262" t="s">
        <v>175</v>
      </c>
    </row>
    <row r="845" s="14" customFormat="1">
      <c r="A845" s="14"/>
      <c r="B845" s="252"/>
      <c r="C845" s="253"/>
      <c r="D845" s="237" t="s">
        <v>184</v>
      </c>
      <c r="E845" s="254" t="s">
        <v>1</v>
      </c>
      <c r="F845" s="255" t="s">
        <v>773</v>
      </c>
      <c r="G845" s="253"/>
      <c r="H845" s="256">
        <v>13.859999999999999</v>
      </c>
      <c r="I845" s="257"/>
      <c r="J845" s="257"/>
      <c r="K845" s="253"/>
      <c r="L845" s="253"/>
      <c r="M845" s="258"/>
      <c r="N845" s="259"/>
      <c r="O845" s="260"/>
      <c r="P845" s="260"/>
      <c r="Q845" s="260"/>
      <c r="R845" s="260"/>
      <c r="S845" s="260"/>
      <c r="T845" s="260"/>
      <c r="U845" s="260"/>
      <c r="V845" s="260"/>
      <c r="W845" s="260"/>
      <c r="X845" s="260"/>
      <c r="Y845" s="261"/>
      <c r="Z845" s="14"/>
      <c r="AA845" s="14"/>
      <c r="AB845" s="14"/>
      <c r="AC845" s="14"/>
      <c r="AD845" s="14"/>
      <c r="AE845" s="14"/>
      <c r="AT845" s="262" t="s">
        <v>184</v>
      </c>
      <c r="AU845" s="262" t="s">
        <v>102</v>
      </c>
      <c r="AV845" s="14" t="s">
        <v>102</v>
      </c>
      <c r="AW845" s="14" t="s">
        <v>5</v>
      </c>
      <c r="AX845" s="14" t="s">
        <v>75</v>
      </c>
      <c r="AY845" s="262" t="s">
        <v>175</v>
      </c>
    </row>
    <row r="846" s="14" customFormat="1">
      <c r="A846" s="14"/>
      <c r="B846" s="252"/>
      <c r="C846" s="253"/>
      <c r="D846" s="237" t="s">
        <v>184</v>
      </c>
      <c r="E846" s="254" t="s">
        <v>1</v>
      </c>
      <c r="F846" s="255" t="s">
        <v>774</v>
      </c>
      <c r="G846" s="253"/>
      <c r="H846" s="256">
        <v>14.699999999999999</v>
      </c>
      <c r="I846" s="257"/>
      <c r="J846" s="257"/>
      <c r="K846" s="253"/>
      <c r="L846" s="253"/>
      <c r="M846" s="258"/>
      <c r="N846" s="259"/>
      <c r="O846" s="260"/>
      <c r="P846" s="260"/>
      <c r="Q846" s="260"/>
      <c r="R846" s="260"/>
      <c r="S846" s="260"/>
      <c r="T846" s="260"/>
      <c r="U846" s="260"/>
      <c r="V846" s="260"/>
      <c r="W846" s="260"/>
      <c r="X846" s="260"/>
      <c r="Y846" s="261"/>
      <c r="Z846" s="14"/>
      <c r="AA846" s="14"/>
      <c r="AB846" s="14"/>
      <c r="AC846" s="14"/>
      <c r="AD846" s="14"/>
      <c r="AE846" s="14"/>
      <c r="AT846" s="262" t="s">
        <v>184</v>
      </c>
      <c r="AU846" s="262" t="s">
        <v>102</v>
      </c>
      <c r="AV846" s="14" t="s">
        <v>102</v>
      </c>
      <c r="AW846" s="14" t="s">
        <v>5</v>
      </c>
      <c r="AX846" s="14" t="s">
        <v>75</v>
      </c>
      <c r="AY846" s="262" t="s">
        <v>175</v>
      </c>
    </row>
    <row r="847" s="14" customFormat="1">
      <c r="A847" s="14"/>
      <c r="B847" s="252"/>
      <c r="C847" s="253"/>
      <c r="D847" s="237" t="s">
        <v>184</v>
      </c>
      <c r="E847" s="254" t="s">
        <v>1</v>
      </c>
      <c r="F847" s="255" t="s">
        <v>775</v>
      </c>
      <c r="G847" s="253"/>
      <c r="H847" s="256">
        <v>1.7849999999999999</v>
      </c>
      <c r="I847" s="257"/>
      <c r="J847" s="257"/>
      <c r="K847" s="253"/>
      <c r="L847" s="253"/>
      <c r="M847" s="258"/>
      <c r="N847" s="259"/>
      <c r="O847" s="260"/>
      <c r="P847" s="260"/>
      <c r="Q847" s="260"/>
      <c r="R847" s="260"/>
      <c r="S847" s="260"/>
      <c r="T847" s="260"/>
      <c r="U847" s="260"/>
      <c r="V847" s="260"/>
      <c r="W847" s="260"/>
      <c r="X847" s="260"/>
      <c r="Y847" s="261"/>
      <c r="Z847" s="14"/>
      <c r="AA847" s="14"/>
      <c r="AB847" s="14"/>
      <c r="AC847" s="14"/>
      <c r="AD847" s="14"/>
      <c r="AE847" s="14"/>
      <c r="AT847" s="262" t="s">
        <v>184</v>
      </c>
      <c r="AU847" s="262" t="s">
        <v>102</v>
      </c>
      <c r="AV847" s="14" t="s">
        <v>102</v>
      </c>
      <c r="AW847" s="14" t="s">
        <v>5</v>
      </c>
      <c r="AX847" s="14" t="s">
        <v>75</v>
      </c>
      <c r="AY847" s="262" t="s">
        <v>175</v>
      </c>
    </row>
    <row r="848" s="14" customFormat="1">
      <c r="A848" s="14"/>
      <c r="B848" s="252"/>
      <c r="C848" s="253"/>
      <c r="D848" s="237" t="s">
        <v>184</v>
      </c>
      <c r="E848" s="254" t="s">
        <v>1</v>
      </c>
      <c r="F848" s="255" t="s">
        <v>776</v>
      </c>
      <c r="G848" s="253"/>
      <c r="H848" s="256">
        <v>2.1699999999999999</v>
      </c>
      <c r="I848" s="257"/>
      <c r="J848" s="257"/>
      <c r="K848" s="253"/>
      <c r="L848" s="253"/>
      <c r="M848" s="258"/>
      <c r="N848" s="259"/>
      <c r="O848" s="260"/>
      <c r="P848" s="260"/>
      <c r="Q848" s="260"/>
      <c r="R848" s="260"/>
      <c r="S848" s="260"/>
      <c r="T848" s="260"/>
      <c r="U848" s="260"/>
      <c r="V848" s="260"/>
      <c r="W848" s="260"/>
      <c r="X848" s="260"/>
      <c r="Y848" s="261"/>
      <c r="Z848" s="14"/>
      <c r="AA848" s="14"/>
      <c r="AB848" s="14"/>
      <c r="AC848" s="14"/>
      <c r="AD848" s="14"/>
      <c r="AE848" s="14"/>
      <c r="AT848" s="262" t="s">
        <v>184</v>
      </c>
      <c r="AU848" s="262" t="s">
        <v>102</v>
      </c>
      <c r="AV848" s="14" t="s">
        <v>102</v>
      </c>
      <c r="AW848" s="14" t="s">
        <v>5</v>
      </c>
      <c r="AX848" s="14" t="s">
        <v>75</v>
      </c>
      <c r="AY848" s="262" t="s">
        <v>175</v>
      </c>
    </row>
    <row r="849" s="14" customFormat="1">
      <c r="A849" s="14"/>
      <c r="B849" s="252"/>
      <c r="C849" s="253"/>
      <c r="D849" s="237" t="s">
        <v>184</v>
      </c>
      <c r="E849" s="254" t="s">
        <v>1</v>
      </c>
      <c r="F849" s="255" t="s">
        <v>777</v>
      </c>
      <c r="G849" s="253"/>
      <c r="H849" s="256">
        <v>0.58999999999999997</v>
      </c>
      <c r="I849" s="257"/>
      <c r="J849" s="257"/>
      <c r="K849" s="253"/>
      <c r="L849" s="253"/>
      <c r="M849" s="258"/>
      <c r="N849" s="259"/>
      <c r="O849" s="260"/>
      <c r="P849" s="260"/>
      <c r="Q849" s="260"/>
      <c r="R849" s="260"/>
      <c r="S849" s="260"/>
      <c r="T849" s="260"/>
      <c r="U849" s="260"/>
      <c r="V849" s="260"/>
      <c r="W849" s="260"/>
      <c r="X849" s="260"/>
      <c r="Y849" s="261"/>
      <c r="Z849" s="14"/>
      <c r="AA849" s="14"/>
      <c r="AB849" s="14"/>
      <c r="AC849" s="14"/>
      <c r="AD849" s="14"/>
      <c r="AE849" s="14"/>
      <c r="AT849" s="262" t="s">
        <v>184</v>
      </c>
      <c r="AU849" s="262" t="s">
        <v>102</v>
      </c>
      <c r="AV849" s="14" t="s">
        <v>102</v>
      </c>
      <c r="AW849" s="14" t="s">
        <v>5</v>
      </c>
      <c r="AX849" s="14" t="s">
        <v>75</v>
      </c>
      <c r="AY849" s="262" t="s">
        <v>175</v>
      </c>
    </row>
    <row r="850" s="14" customFormat="1">
      <c r="A850" s="14"/>
      <c r="B850" s="252"/>
      <c r="C850" s="253"/>
      <c r="D850" s="237" t="s">
        <v>184</v>
      </c>
      <c r="E850" s="254" t="s">
        <v>1</v>
      </c>
      <c r="F850" s="255" t="s">
        <v>778</v>
      </c>
      <c r="G850" s="253"/>
      <c r="H850" s="256">
        <v>3.5699999999999998</v>
      </c>
      <c r="I850" s="257"/>
      <c r="J850" s="257"/>
      <c r="K850" s="253"/>
      <c r="L850" s="253"/>
      <c r="M850" s="258"/>
      <c r="N850" s="259"/>
      <c r="O850" s="260"/>
      <c r="P850" s="260"/>
      <c r="Q850" s="260"/>
      <c r="R850" s="260"/>
      <c r="S850" s="260"/>
      <c r="T850" s="260"/>
      <c r="U850" s="260"/>
      <c r="V850" s="260"/>
      <c r="W850" s="260"/>
      <c r="X850" s="260"/>
      <c r="Y850" s="261"/>
      <c r="Z850" s="14"/>
      <c r="AA850" s="14"/>
      <c r="AB850" s="14"/>
      <c r="AC850" s="14"/>
      <c r="AD850" s="14"/>
      <c r="AE850" s="14"/>
      <c r="AT850" s="262" t="s">
        <v>184</v>
      </c>
      <c r="AU850" s="262" t="s">
        <v>102</v>
      </c>
      <c r="AV850" s="14" t="s">
        <v>102</v>
      </c>
      <c r="AW850" s="14" t="s">
        <v>5</v>
      </c>
      <c r="AX850" s="14" t="s">
        <v>75</v>
      </c>
      <c r="AY850" s="262" t="s">
        <v>175</v>
      </c>
    </row>
    <row r="851" s="16" customFormat="1">
      <c r="A851" s="16"/>
      <c r="B851" s="284"/>
      <c r="C851" s="285"/>
      <c r="D851" s="237" t="s">
        <v>184</v>
      </c>
      <c r="E851" s="286" t="s">
        <v>1</v>
      </c>
      <c r="F851" s="287" t="s">
        <v>453</v>
      </c>
      <c r="G851" s="285"/>
      <c r="H851" s="288">
        <v>699.32100000000014</v>
      </c>
      <c r="I851" s="289"/>
      <c r="J851" s="289"/>
      <c r="K851" s="285"/>
      <c r="L851" s="285"/>
      <c r="M851" s="290"/>
      <c r="N851" s="291"/>
      <c r="O851" s="292"/>
      <c r="P851" s="292"/>
      <c r="Q851" s="292"/>
      <c r="R851" s="292"/>
      <c r="S851" s="292"/>
      <c r="T851" s="292"/>
      <c r="U851" s="292"/>
      <c r="V851" s="292"/>
      <c r="W851" s="292"/>
      <c r="X851" s="292"/>
      <c r="Y851" s="293"/>
      <c r="Z851" s="16"/>
      <c r="AA851" s="16"/>
      <c r="AB851" s="16"/>
      <c r="AC851" s="16"/>
      <c r="AD851" s="16"/>
      <c r="AE851" s="16"/>
      <c r="AT851" s="294" t="s">
        <v>184</v>
      </c>
      <c r="AU851" s="294" t="s">
        <v>102</v>
      </c>
      <c r="AV851" s="16" t="s">
        <v>196</v>
      </c>
      <c r="AW851" s="16" t="s">
        <v>5</v>
      </c>
      <c r="AX851" s="16" t="s">
        <v>75</v>
      </c>
      <c r="AY851" s="294" t="s">
        <v>175</v>
      </c>
    </row>
    <row r="852" s="13" customFormat="1">
      <c r="A852" s="13"/>
      <c r="B852" s="242"/>
      <c r="C852" s="243"/>
      <c r="D852" s="237" t="s">
        <v>184</v>
      </c>
      <c r="E852" s="244" t="s">
        <v>1</v>
      </c>
      <c r="F852" s="245" t="s">
        <v>779</v>
      </c>
      <c r="G852" s="243"/>
      <c r="H852" s="244" t="s">
        <v>1</v>
      </c>
      <c r="I852" s="246"/>
      <c r="J852" s="246"/>
      <c r="K852" s="243"/>
      <c r="L852" s="243"/>
      <c r="M852" s="247"/>
      <c r="N852" s="248"/>
      <c r="O852" s="249"/>
      <c r="P852" s="249"/>
      <c r="Q852" s="249"/>
      <c r="R852" s="249"/>
      <c r="S852" s="249"/>
      <c r="T852" s="249"/>
      <c r="U852" s="249"/>
      <c r="V852" s="249"/>
      <c r="W852" s="249"/>
      <c r="X852" s="249"/>
      <c r="Y852" s="250"/>
      <c r="Z852" s="13"/>
      <c r="AA852" s="13"/>
      <c r="AB852" s="13"/>
      <c r="AC852" s="13"/>
      <c r="AD852" s="13"/>
      <c r="AE852" s="13"/>
      <c r="AT852" s="251" t="s">
        <v>184</v>
      </c>
      <c r="AU852" s="251" t="s">
        <v>102</v>
      </c>
      <c r="AV852" s="13" t="s">
        <v>82</v>
      </c>
      <c r="AW852" s="13" t="s">
        <v>5</v>
      </c>
      <c r="AX852" s="13" t="s">
        <v>75</v>
      </c>
      <c r="AY852" s="251" t="s">
        <v>175</v>
      </c>
    </row>
    <row r="853" s="14" customFormat="1">
      <c r="A853" s="14"/>
      <c r="B853" s="252"/>
      <c r="C853" s="253"/>
      <c r="D853" s="237" t="s">
        <v>184</v>
      </c>
      <c r="E853" s="254" t="s">
        <v>1</v>
      </c>
      <c r="F853" s="255" t="s">
        <v>780</v>
      </c>
      <c r="G853" s="253"/>
      <c r="H853" s="256">
        <v>13.986000000000001</v>
      </c>
      <c r="I853" s="257"/>
      <c r="J853" s="257"/>
      <c r="K853" s="253"/>
      <c r="L853" s="253"/>
      <c r="M853" s="258"/>
      <c r="N853" s="259"/>
      <c r="O853" s="260"/>
      <c r="P853" s="260"/>
      <c r="Q853" s="260"/>
      <c r="R853" s="260"/>
      <c r="S853" s="260"/>
      <c r="T853" s="260"/>
      <c r="U853" s="260"/>
      <c r="V853" s="260"/>
      <c r="W853" s="260"/>
      <c r="X853" s="260"/>
      <c r="Y853" s="261"/>
      <c r="Z853" s="14"/>
      <c r="AA853" s="14"/>
      <c r="AB853" s="14"/>
      <c r="AC853" s="14"/>
      <c r="AD853" s="14"/>
      <c r="AE853" s="14"/>
      <c r="AT853" s="262" t="s">
        <v>184</v>
      </c>
      <c r="AU853" s="262" t="s">
        <v>102</v>
      </c>
      <c r="AV853" s="14" t="s">
        <v>102</v>
      </c>
      <c r="AW853" s="14" t="s">
        <v>5</v>
      </c>
      <c r="AX853" s="14" t="s">
        <v>75</v>
      </c>
      <c r="AY853" s="262" t="s">
        <v>175</v>
      </c>
    </row>
    <row r="854" s="15" customFormat="1">
      <c r="A854" s="15"/>
      <c r="B854" s="263"/>
      <c r="C854" s="264"/>
      <c r="D854" s="237" t="s">
        <v>184</v>
      </c>
      <c r="E854" s="265" t="s">
        <v>1</v>
      </c>
      <c r="F854" s="266" t="s">
        <v>189</v>
      </c>
      <c r="G854" s="264"/>
      <c r="H854" s="267">
        <v>713.30700000000013</v>
      </c>
      <c r="I854" s="268"/>
      <c r="J854" s="268"/>
      <c r="K854" s="264"/>
      <c r="L854" s="264"/>
      <c r="M854" s="269"/>
      <c r="N854" s="270"/>
      <c r="O854" s="271"/>
      <c r="P854" s="271"/>
      <c r="Q854" s="271"/>
      <c r="R854" s="271"/>
      <c r="S854" s="271"/>
      <c r="T854" s="271"/>
      <c r="U854" s="271"/>
      <c r="V854" s="271"/>
      <c r="W854" s="271"/>
      <c r="X854" s="271"/>
      <c r="Y854" s="272"/>
      <c r="Z854" s="15"/>
      <c r="AA854" s="15"/>
      <c r="AB854" s="15"/>
      <c r="AC854" s="15"/>
      <c r="AD854" s="15"/>
      <c r="AE854" s="15"/>
      <c r="AT854" s="273" t="s">
        <v>184</v>
      </c>
      <c r="AU854" s="273" t="s">
        <v>102</v>
      </c>
      <c r="AV854" s="15" t="s">
        <v>181</v>
      </c>
      <c r="AW854" s="15" t="s">
        <v>5</v>
      </c>
      <c r="AX854" s="15" t="s">
        <v>82</v>
      </c>
      <c r="AY854" s="273" t="s">
        <v>175</v>
      </c>
    </row>
    <row r="855" s="2" customFormat="1" ht="37.8" customHeight="1">
      <c r="A855" s="39"/>
      <c r="B855" s="40"/>
      <c r="C855" s="222" t="s">
        <v>458</v>
      </c>
      <c r="D855" s="222" t="s">
        <v>177</v>
      </c>
      <c r="E855" s="223" t="s">
        <v>781</v>
      </c>
      <c r="F855" s="224" t="s">
        <v>782</v>
      </c>
      <c r="G855" s="225" t="s">
        <v>228</v>
      </c>
      <c r="H855" s="226">
        <v>73.515000000000001</v>
      </c>
      <c r="I855" s="227"/>
      <c r="J855" s="227"/>
      <c r="K855" s="228">
        <f>ROUND(P855*H855,2)</f>
        <v>0</v>
      </c>
      <c r="L855" s="229"/>
      <c r="M855" s="45"/>
      <c r="N855" s="230" t="s">
        <v>1</v>
      </c>
      <c r="O855" s="231" t="s">
        <v>39</v>
      </c>
      <c r="P855" s="232">
        <f>I855+J855</f>
        <v>0</v>
      </c>
      <c r="Q855" s="232">
        <f>ROUND(I855*H855,2)</f>
        <v>0</v>
      </c>
      <c r="R855" s="232">
        <f>ROUND(J855*H855,2)</f>
        <v>0</v>
      </c>
      <c r="S855" s="92"/>
      <c r="T855" s="233">
        <f>S855*H855</f>
        <v>0</v>
      </c>
      <c r="U855" s="233">
        <v>0</v>
      </c>
      <c r="V855" s="233">
        <f>U855*H855</f>
        <v>0</v>
      </c>
      <c r="W855" s="233">
        <v>0</v>
      </c>
      <c r="X855" s="233">
        <f>W855*H855</f>
        <v>0</v>
      </c>
      <c r="Y855" s="234" t="s">
        <v>1</v>
      </c>
      <c r="Z855" s="39"/>
      <c r="AA855" s="39"/>
      <c r="AB855" s="39"/>
      <c r="AC855" s="39"/>
      <c r="AD855" s="39"/>
      <c r="AE855" s="39"/>
      <c r="AR855" s="235" t="s">
        <v>181</v>
      </c>
      <c r="AT855" s="235" t="s">
        <v>177</v>
      </c>
      <c r="AU855" s="235" t="s">
        <v>102</v>
      </c>
      <c r="AY855" s="18" t="s">
        <v>175</v>
      </c>
      <c r="BE855" s="236">
        <f>IF(O855="základní",K855,0)</f>
        <v>0</v>
      </c>
      <c r="BF855" s="236">
        <f>IF(O855="snížená",K855,0)</f>
        <v>0</v>
      </c>
      <c r="BG855" s="236">
        <f>IF(O855="zákl. přenesená",K855,0)</f>
        <v>0</v>
      </c>
      <c r="BH855" s="236">
        <f>IF(O855="sníž. přenesená",K855,0)</f>
        <v>0</v>
      </c>
      <c r="BI855" s="236">
        <f>IF(O855="nulová",K855,0)</f>
        <v>0</v>
      </c>
      <c r="BJ855" s="18" t="s">
        <v>102</v>
      </c>
      <c r="BK855" s="236">
        <f>ROUND(P855*H855,2)</f>
        <v>0</v>
      </c>
      <c r="BL855" s="18" t="s">
        <v>181</v>
      </c>
      <c r="BM855" s="235" t="s">
        <v>783</v>
      </c>
    </row>
    <row r="856" s="13" customFormat="1">
      <c r="A856" s="13"/>
      <c r="B856" s="242"/>
      <c r="C856" s="243"/>
      <c r="D856" s="237" t="s">
        <v>184</v>
      </c>
      <c r="E856" s="244" t="s">
        <v>1</v>
      </c>
      <c r="F856" s="245" t="s">
        <v>193</v>
      </c>
      <c r="G856" s="243"/>
      <c r="H856" s="244" t="s">
        <v>1</v>
      </c>
      <c r="I856" s="246"/>
      <c r="J856" s="246"/>
      <c r="K856" s="243"/>
      <c r="L856" s="243"/>
      <c r="M856" s="247"/>
      <c r="N856" s="248"/>
      <c r="O856" s="249"/>
      <c r="P856" s="249"/>
      <c r="Q856" s="249"/>
      <c r="R856" s="249"/>
      <c r="S856" s="249"/>
      <c r="T856" s="249"/>
      <c r="U856" s="249"/>
      <c r="V856" s="249"/>
      <c r="W856" s="249"/>
      <c r="X856" s="249"/>
      <c r="Y856" s="250"/>
      <c r="Z856" s="13"/>
      <c r="AA856" s="13"/>
      <c r="AB856" s="13"/>
      <c r="AC856" s="13"/>
      <c r="AD856" s="13"/>
      <c r="AE856" s="13"/>
      <c r="AT856" s="251" t="s">
        <v>184</v>
      </c>
      <c r="AU856" s="251" t="s">
        <v>102</v>
      </c>
      <c r="AV856" s="13" t="s">
        <v>82</v>
      </c>
      <c r="AW856" s="13" t="s">
        <v>5</v>
      </c>
      <c r="AX856" s="13" t="s">
        <v>75</v>
      </c>
      <c r="AY856" s="251" t="s">
        <v>175</v>
      </c>
    </row>
    <row r="857" s="14" customFormat="1">
      <c r="A857" s="14"/>
      <c r="B857" s="252"/>
      <c r="C857" s="253"/>
      <c r="D857" s="237" t="s">
        <v>184</v>
      </c>
      <c r="E857" s="254" t="s">
        <v>1</v>
      </c>
      <c r="F857" s="255" t="s">
        <v>784</v>
      </c>
      <c r="G857" s="253"/>
      <c r="H857" s="256">
        <v>12</v>
      </c>
      <c r="I857" s="257"/>
      <c r="J857" s="257"/>
      <c r="K857" s="253"/>
      <c r="L857" s="253"/>
      <c r="M857" s="258"/>
      <c r="N857" s="259"/>
      <c r="O857" s="260"/>
      <c r="P857" s="260"/>
      <c r="Q857" s="260"/>
      <c r="R857" s="260"/>
      <c r="S857" s="260"/>
      <c r="T857" s="260"/>
      <c r="U857" s="260"/>
      <c r="V857" s="260"/>
      <c r="W857" s="260"/>
      <c r="X857" s="260"/>
      <c r="Y857" s="261"/>
      <c r="Z857" s="14"/>
      <c r="AA857" s="14"/>
      <c r="AB857" s="14"/>
      <c r="AC857" s="14"/>
      <c r="AD857" s="14"/>
      <c r="AE857" s="14"/>
      <c r="AT857" s="262" t="s">
        <v>184</v>
      </c>
      <c r="AU857" s="262" t="s">
        <v>102</v>
      </c>
      <c r="AV857" s="14" t="s">
        <v>102</v>
      </c>
      <c r="AW857" s="14" t="s">
        <v>5</v>
      </c>
      <c r="AX857" s="14" t="s">
        <v>75</v>
      </c>
      <c r="AY857" s="262" t="s">
        <v>175</v>
      </c>
    </row>
    <row r="858" s="14" customFormat="1">
      <c r="A858" s="14"/>
      <c r="B858" s="252"/>
      <c r="C858" s="253"/>
      <c r="D858" s="237" t="s">
        <v>184</v>
      </c>
      <c r="E858" s="254" t="s">
        <v>1</v>
      </c>
      <c r="F858" s="255" t="s">
        <v>785</v>
      </c>
      <c r="G858" s="253"/>
      <c r="H858" s="256">
        <v>37.920000000000002</v>
      </c>
      <c r="I858" s="257"/>
      <c r="J858" s="257"/>
      <c r="K858" s="253"/>
      <c r="L858" s="253"/>
      <c r="M858" s="258"/>
      <c r="N858" s="259"/>
      <c r="O858" s="260"/>
      <c r="P858" s="260"/>
      <c r="Q858" s="260"/>
      <c r="R858" s="260"/>
      <c r="S858" s="260"/>
      <c r="T858" s="260"/>
      <c r="U858" s="260"/>
      <c r="V858" s="260"/>
      <c r="W858" s="260"/>
      <c r="X858" s="260"/>
      <c r="Y858" s="261"/>
      <c r="Z858" s="14"/>
      <c r="AA858" s="14"/>
      <c r="AB858" s="14"/>
      <c r="AC858" s="14"/>
      <c r="AD858" s="14"/>
      <c r="AE858" s="14"/>
      <c r="AT858" s="262" t="s">
        <v>184</v>
      </c>
      <c r="AU858" s="262" t="s">
        <v>102</v>
      </c>
      <c r="AV858" s="14" t="s">
        <v>102</v>
      </c>
      <c r="AW858" s="14" t="s">
        <v>5</v>
      </c>
      <c r="AX858" s="14" t="s">
        <v>75</v>
      </c>
      <c r="AY858" s="262" t="s">
        <v>175</v>
      </c>
    </row>
    <row r="859" s="14" customFormat="1">
      <c r="A859" s="14"/>
      <c r="B859" s="252"/>
      <c r="C859" s="253"/>
      <c r="D859" s="237" t="s">
        <v>184</v>
      </c>
      <c r="E859" s="254" t="s">
        <v>1</v>
      </c>
      <c r="F859" s="255" t="s">
        <v>786</v>
      </c>
      <c r="G859" s="253"/>
      <c r="H859" s="256">
        <v>6</v>
      </c>
      <c r="I859" s="257"/>
      <c r="J859" s="257"/>
      <c r="K859" s="253"/>
      <c r="L859" s="253"/>
      <c r="M859" s="258"/>
      <c r="N859" s="259"/>
      <c r="O859" s="260"/>
      <c r="P859" s="260"/>
      <c r="Q859" s="260"/>
      <c r="R859" s="260"/>
      <c r="S859" s="260"/>
      <c r="T859" s="260"/>
      <c r="U859" s="260"/>
      <c r="V859" s="260"/>
      <c r="W859" s="260"/>
      <c r="X859" s="260"/>
      <c r="Y859" s="261"/>
      <c r="Z859" s="14"/>
      <c r="AA859" s="14"/>
      <c r="AB859" s="14"/>
      <c r="AC859" s="14"/>
      <c r="AD859" s="14"/>
      <c r="AE859" s="14"/>
      <c r="AT859" s="262" t="s">
        <v>184</v>
      </c>
      <c r="AU859" s="262" t="s">
        <v>102</v>
      </c>
      <c r="AV859" s="14" t="s">
        <v>102</v>
      </c>
      <c r="AW859" s="14" t="s">
        <v>5</v>
      </c>
      <c r="AX859" s="14" t="s">
        <v>75</v>
      </c>
      <c r="AY859" s="262" t="s">
        <v>175</v>
      </c>
    </row>
    <row r="860" s="14" customFormat="1">
      <c r="A860" s="14"/>
      <c r="B860" s="252"/>
      <c r="C860" s="253"/>
      <c r="D860" s="237" t="s">
        <v>184</v>
      </c>
      <c r="E860" s="254" t="s">
        <v>1</v>
      </c>
      <c r="F860" s="255" t="s">
        <v>787</v>
      </c>
      <c r="G860" s="253"/>
      <c r="H860" s="256">
        <v>7.2000000000000002</v>
      </c>
      <c r="I860" s="257"/>
      <c r="J860" s="257"/>
      <c r="K860" s="253"/>
      <c r="L860" s="253"/>
      <c r="M860" s="258"/>
      <c r="N860" s="259"/>
      <c r="O860" s="260"/>
      <c r="P860" s="260"/>
      <c r="Q860" s="260"/>
      <c r="R860" s="260"/>
      <c r="S860" s="260"/>
      <c r="T860" s="260"/>
      <c r="U860" s="260"/>
      <c r="V860" s="260"/>
      <c r="W860" s="260"/>
      <c r="X860" s="260"/>
      <c r="Y860" s="261"/>
      <c r="Z860" s="14"/>
      <c r="AA860" s="14"/>
      <c r="AB860" s="14"/>
      <c r="AC860" s="14"/>
      <c r="AD860" s="14"/>
      <c r="AE860" s="14"/>
      <c r="AT860" s="262" t="s">
        <v>184</v>
      </c>
      <c r="AU860" s="262" t="s">
        <v>102</v>
      </c>
      <c r="AV860" s="14" t="s">
        <v>102</v>
      </c>
      <c r="AW860" s="14" t="s">
        <v>5</v>
      </c>
      <c r="AX860" s="14" t="s">
        <v>75</v>
      </c>
      <c r="AY860" s="262" t="s">
        <v>175</v>
      </c>
    </row>
    <row r="861" s="14" customFormat="1">
      <c r="A861" s="14"/>
      <c r="B861" s="252"/>
      <c r="C861" s="253"/>
      <c r="D861" s="237" t="s">
        <v>184</v>
      </c>
      <c r="E861" s="254" t="s">
        <v>1</v>
      </c>
      <c r="F861" s="255" t="s">
        <v>788</v>
      </c>
      <c r="G861" s="253"/>
      <c r="H861" s="256">
        <v>1.8600000000000001</v>
      </c>
      <c r="I861" s="257"/>
      <c r="J861" s="257"/>
      <c r="K861" s="253"/>
      <c r="L861" s="253"/>
      <c r="M861" s="258"/>
      <c r="N861" s="259"/>
      <c r="O861" s="260"/>
      <c r="P861" s="260"/>
      <c r="Q861" s="260"/>
      <c r="R861" s="260"/>
      <c r="S861" s="260"/>
      <c r="T861" s="260"/>
      <c r="U861" s="260"/>
      <c r="V861" s="260"/>
      <c r="W861" s="260"/>
      <c r="X861" s="260"/>
      <c r="Y861" s="261"/>
      <c r="Z861" s="14"/>
      <c r="AA861" s="14"/>
      <c r="AB861" s="14"/>
      <c r="AC861" s="14"/>
      <c r="AD861" s="14"/>
      <c r="AE861" s="14"/>
      <c r="AT861" s="262" t="s">
        <v>184</v>
      </c>
      <c r="AU861" s="262" t="s">
        <v>102</v>
      </c>
      <c r="AV861" s="14" t="s">
        <v>102</v>
      </c>
      <c r="AW861" s="14" t="s">
        <v>5</v>
      </c>
      <c r="AX861" s="14" t="s">
        <v>75</v>
      </c>
      <c r="AY861" s="262" t="s">
        <v>175</v>
      </c>
    </row>
    <row r="862" s="14" customFormat="1">
      <c r="A862" s="14"/>
      <c r="B862" s="252"/>
      <c r="C862" s="253"/>
      <c r="D862" s="237" t="s">
        <v>184</v>
      </c>
      <c r="E862" s="254" t="s">
        <v>1</v>
      </c>
      <c r="F862" s="255" t="s">
        <v>789</v>
      </c>
      <c r="G862" s="253"/>
      <c r="H862" s="256">
        <v>2.8799999999999999</v>
      </c>
      <c r="I862" s="257"/>
      <c r="J862" s="257"/>
      <c r="K862" s="253"/>
      <c r="L862" s="253"/>
      <c r="M862" s="258"/>
      <c r="N862" s="259"/>
      <c r="O862" s="260"/>
      <c r="P862" s="260"/>
      <c r="Q862" s="260"/>
      <c r="R862" s="260"/>
      <c r="S862" s="260"/>
      <c r="T862" s="260"/>
      <c r="U862" s="260"/>
      <c r="V862" s="260"/>
      <c r="W862" s="260"/>
      <c r="X862" s="260"/>
      <c r="Y862" s="261"/>
      <c r="Z862" s="14"/>
      <c r="AA862" s="14"/>
      <c r="AB862" s="14"/>
      <c r="AC862" s="14"/>
      <c r="AD862" s="14"/>
      <c r="AE862" s="14"/>
      <c r="AT862" s="262" t="s">
        <v>184</v>
      </c>
      <c r="AU862" s="262" t="s">
        <v>102</v>
      </c>
      <c r="AV862" s="14" t="s">
        <v>102</v>
      </c>
      <c r="AW862" s="14" t="s">
        <v>5</v>
      </c>
      <c r="AX862" s="14" t="s">
        <v>75</v>
      </c>
      <c r="AY862" s="262" t="s">
        <v>175</v>
      </c>
    </row>
    <row r="863" s="14" customFormat="1">
      <c r="A863" s="14"/>
      <c r="B863" s="252"/>
      <c r="C863" s="253"/>
      <c r="D863" s="237" t="s">
        <v>184</v>
      </c>
      <c r="E863" s="254" t="s">
        <v>1</v>
      </c>
      <c r="F863" s="255" t="s">
        <v>790</v>
      </c>
      <c r="G863" s="253"/>
      <c r="H863" s="256">
        <v>3.1499999999999999</v>
      </c>
      <c r="I863" s="257"/>
      <c r="J863" s="257"/>
      <c r="K863" s="253"/>
      <c r="L863" s="253"/>
      <c r="M863" s="258"/>
      <c r="N863" s="259"/>
      <c r="O863" s="260"/>
      <c r="P863" s="260"/>
      <c r="Q863" s="260"/>
      <c r="R863" s="260"/>
      <c r="S863" s="260"/>
      <c r="T863" s="260"/>
      <c r="U863" s="260"/>
      <c r="V863" s="260"/>
      <c r="W863" s="260"/>
      <c r="X863" s="260"/>
      <c r="Y863" s="261"/>
      <c r="Z863" s="14"/>
      <c r="AA863" s="14"/>
      <c r="AB863" s="14"/>
      <c r="AC863" s="14"/>
      <c r="AD863" s="14"/>
      <c r="AE863" s="14"/>
      <c r="AT863" s="262" t="s">
        <v>184</v>
      </c>
      <c r="AU863" s="262" t="s">
        <v>102</v>
      </c>
      <c r="AV863" s="14" t="s">
        <v>102</v>
      </c>
      <c r="AW863" s="14" t="s">
        <v>5</v>
      </c>
      <c r="AX863" s="14" t="s">
        <v>75</v>
      </c>
      <c r="AY863" s="262" t="s">
        <v>175</v>
      </c>
    </row>
    <row r="864" s="14" customFormat="1">
      <c r="A864" s="14"/>
      <c r="B864" s="252"/>
      <c r="C864" s="253"/>
      <c r="D864" s="237" t="s">
        <v>184</v>
      </c>
      <c r="E864" s="254" t="s">
        <v>1</v>
      </c>
      <c r="F864" s="255" t="s">
        <v>791</v>
      </c>
      <c r="G864" s="253"/>
      <c r="H864" s="256">
        <v>0.70499999999999996</v>
      </c>
      <c r="I864" s="257"/>
      <c r="J864" s="257"/>
      <c r="K864" s="253"/>
      <c r="L864" s="253"/>
      <c r="M864" s="258"/>
      <c r="N864" s="259"/>
      <c r="O864" s="260"/>
      <c r="P864" s="260"/>
      <c r="Q864" s="260"/>
      <c r="R864" s="260"/>
      <c r="S864" s="260"/>
      <c r="T864" s="260"/>
      <c r="U864" s="260"/>
      <c r="V864" s="260"/>
      <c r="W864" s="260"/>
      <c r="X864" s="260"/>
      <c r="Y864" s="261"/>
      <c r="Z864" s="14"/>
      <c r="AA864" s="14"/>
      <c r="AB864" s="14"/>
      <c r="AC864" s="14"/>
      <c r="AD864" s="14"/>
      <c r="AE864" s="14"/>
      <c r="AT864" s="262" t="s">
        <v>184</v>
      </c>
      <c r="AU864" s="262" t="s">
        <v>102</v>
      </c>
      <c r="AV864" s="14" t="s">
        <v>102</v>
      </c>
      <c r="AW864" s="14" t="s">
        <v>5</v>
      </c>
      <c r="AX864" s="14" t="s">
        <v>75</v>
      </c>
      <c r="AY864" s="262" t="s">
        <v>175</v>
      </c>
    </row>
    <row r="865" s="14" customFormat="1">
      <c r="A865" s="14"/>
      <c r="B865" s="252"/>
      <c r="C865" s="253"/>
      <c r="D865" s="237" t="s">
        <v>184</v>
      </c>
      <c r="E865" s="254" t="s">
        <v>1</v>
      </c>
      <c r="F865" s="255" t="s">
        <v>792</v>
      </c>
      <c r="G865" s="253"/>
      <c r="H865" s="256">
        <v>1.8</v>
      </c>
      <c r="I865" s="257"/>
      <c r="J865" s="257"/>
      <c r="K865" s="253"/>
      <c r="L865" s="253"/>
      <c r="M865" s="258"/>
      <c r="N865" s="259"/>
      <c r="O865" s="260"/>
      <c r="P865" s="260"/>
      <c r="Q865" s="260"/>
      <c r="R865" s="260"/>
      <c r="S865" s="260"/>
      <c r="T865" s="260"/>
      <c r="U865" s="260"/>
      <c r="V865" s="260"/>
      <c r="W865" s="260"/>
      <c r="X865" s="260"/>
      <c r="Y865" s="261"/>
      <c r="Z865" s="14"/>
      <c r="AA865" s="14"/>
      <c r="AB865" s="14"/>
      <c r="AC865" s="14"/>
      <c r="AD865" s="14"/>
      <c r="AE865" s="14"/>
      <c r="AT865" s="262" t="s">
        <v>184</v>
      </c>
      <c r="AU865" s="262" t="s">
        <v>102</v>
      </c>
      <c r="AV865" s="14" t="s">
        <v>102</v>
      </c>
      <c r="AW865" s="14" t="s">
        <v>5</v>
      </c>
      <c r="AX865" s="14" t="s">
        <v>75</v>
      </c>
      <c r="AY865" s="262" t="s">
        <v>175</v>
      </c>
    </row>
    <row r="866" s="15" customFormat="1">
      <c r="A866" s="15"/>
      <c r="B866" s="263"/>
      <c r="C866" s="264"/>
      <c r="D866" s="237" t="s">
        <v>184</v>
      </c>
      <c r="E866" s="265" t="s">
        <v>1</v>
      </c>
      <c r="F866" s="266" t="s">
        <v>189</v>
      </c>
      <c r="G866" s="264"/>
      <c r="H866" s="267">
        <v>73.515000000000001</v>
      </c>
      <c r="I866" s="268"/>
      <c r="J866" s="268"/>
      <c r="K866" s="264"/>
      <c r="L866" s="264"/>
      <c r="M866" s="269"/>
      <c r="N866" s="270"/>
      <c r="O866" s="271"/>
      <c r="P866" s="271"/>
      <c r="Q866" s="271"/>
      <c r="R866" s="271"/>
      <c r="S866" s="271"/>
      <c r="T866" s="271"/>
      <c r="U866" s="271"/>
      <c r="V866" s="271"/>
      <c r="W866" s="271"/>
      <c r="X866" s="271"/>
      <c r="Y866" s="272"/>
      <c r="Z866" s="15"/>
      <c r="AA866" s="15"/>
      <c r="AB866" s="15"/>
      <c r="AC866" s="15"/>
      <c r="AD866" s="15"/>
      <c r="AE866" s="15"/>
      <c r="AT866" s="273" t="s">
        <v>184</v>
      </c>
      <c r="AU866" s="273" t="s">
        <v>102</v>
      </c>
      <c r="AV866" s="15" t="s">
        <v>181</v>
      </c>
      <c r="AW866" s="15" t="s">
        <v>5</v>
      </c>
      <c r="AX866" s="15" t="s">
        <v>82</v>
      </c>
      <c r="AY866" s="273" t="s">
        <v>175</v>
      </c>
    </row>
    <row r="867" s="2" customFormat="1" ht="24.15" customHeight="1">
      <c r="A867" s="39"/>
      <c r="B867" s="40"/>
      <c r="C867" s="222" t="s">
        <v>793</v>
      </c>
      <c r="D867" s="222" t="s">
        <v>177</v>
      </c>
      <c r="E867" s="223" t="s">
        <v>794</v>
      </c>
      <c r="F867" s="224" t="s">
        <v>795</v>
      </c>
      <c r="G867" s="225" t="s">
        <v>369</v>
      </c>
      <c r="H867" s="226">
        <v>60.369999999999997</v>
      </c>
      <c r="I867" s="227"/>
      <c r="J867" s="227"/>
      <c r="K867" s="228">
        <f>ROUND(P867*H867,2)</f>
        <v>0</v>
      </c>
      <c r="L867" s="229"/>
      <c r="M867" s="45"/>
      <c r="N867" s="230" t="s">
        <v>1</v>
      </c>
      <c r="O867" s="231" t="s">
        <v>39</v>
      </c>
      <c r="P867" s="232">
        <f>I867+J867</f>
        <v>0</v>
      </c>
      <c r="Q867" s="232">
        <f>ROUND(I867*H867,2)</f>
        <v>0</v>
      </c>
      <c r="R867" s="232">
        <f>ROUND(J867*H867,2)</f>
        <v>0</v>
      </c>
      <c r="S867" s="92"/>
      <c r="T867" s="233">
        <f>S867*H867</f>
        <v>0</v>
      </c>
      <c r="U867" s="233">
        <v>0</v>
      </c>
      <c r="V867" s="233">
        <f>U867*H867</f>
        <v>0</v>
      </c>
      <c r="W867" s="233">
        <v>0</v>
      </c>
      <c r="X867" s="233">
        <f>W867*H867</f>
        <v>0</v>
      </c>
      <c r="Y867" s="234" t="s">
        <v>1</v>
      </c>
      <c r="Z867" s="39"/>
      <c r="AA867" s="39"/>
      <c r="AB867" s="39"/>
      <c r="AC867" s="39"/>
      <c r="AD867" s="39"/>
      <c r="AE867" s="39"/>
      <c r="AR867" s="235" t="s">
        <v>181</v>
      </c>
      <c r="AT867" s="235" t="s">
        <v>177</v>
      </c>
      <c r="AU867" s="235" t="s">
        <v>102</v>
      </c>
      <c r="AY867" s="18" t="s">
        <v>175</v>
      </c>
      <c r="BE867" s="236">
        <f>IF(O867="základní",K867,0)</f>
        <v>0</v>
      </c>
      <c r="BF867" s="236">
        <f>IF(O867="snížená",K867,0)</f>
        <v>0</v>
      </c>
      <c r="BG867" s="236">
        <f>IF(O867="zákl. přenesená",K867,0)</f>
        <v>0</v>
      </c>
      <c r="BH867" s="236">
        <f>IF(O867="sníž. přenesená",K867,0)</f>
        <v>0</v>
      </c>
      <c r="BI867" s="236">
        <f>IF(O867="nulová",K867,0)</f>
        <v>0</v>
      </c>
      <c r="BJ867" s="18" t="s">
        <v>102</v>
      </c>
      <c r="BK867" s="236">
        <f>ROUND(P867*H867,2)</f>
        <v>0</v>
      </c>
      <c r="BL867" s="18" t="s">
        <v>181</v>
      </c>
      <c r="BM867" s="235" t="s">
        <v>796</v>
      </c>
    </row>
    <row r="868" s="2" customFormat="1" ht="37.8" customHeight="1">
      <c r="A868" s="39"/>
      <c r="B868" s="40"/>
      <c r="C868" s="222" t="s">
        <v>464</v>
      </c>
      <c r="D868" s="222" t="s">
        <v>177</v>
      </c>
      <c r="E868" s="223" t="s">
        <v>797</v>
      </c>
      <c r="F868" s="224" t="s">
        <v>798</v>
      </c>
      <c r="G868" s="225" t="s">
        <v>228</v>
      </c>
      <c r="H868" s="226">
        <v>43.399999999999999</v>
      </c>
      <c r="I868" s="227"/>
      <c r="J868" s="227"/>
      <c r="K868" s="228">
        <f>ROUND(P868*H868,2)</f>
        <v>0</v>
      </c>
      <c r="L868" s="229"/>
      <c r="M868" s="45"/>
      <c r="N868" s="230" t="s">
        <v>1</v>
      </c>
      <c r="O868" s="231" t="s">
        <v>39</v>
      </c>
      <c r="P868" s="232">
        <f>I868+J868</f>
        <v>0</v>
      </c>
      <c r="Q868" s="232">
        <f>ROUND(I868*H868,2)</f>
        <v>0</v>
      </c>
      <c r="R868" s="232">
        <f>ROUND(J868*H868,2)</f>
        <v>0</v>
      </c>
      <c r="S868" s="92"/>
      <c r="T868" s="233">
        <f>S868*H868</f>
        <v>0</v>
      </c>
      <c r="U868" s="233">
        <v>0</v>
      </c>
      <c r="V868" s="233">
        <f>U868*H868</f>
        <v>0</v>
      </c>
      <c r="W868" s="233">
        <v>0</v>
      </c>
      <c r="X868" s="233">
        <f>W868*H868</f>
        <v>0</v>
      </c>
      <c r="Y868" s="234" t="s">
        <v>1</v>
      </c>
      <c r="Z868" s="39"/>
      <c r="AA868" s="39"/>
      <c r="AB868" s="39"/>
      <c r="AC868" s="39"/>
      <c r="AD868" s="39"/>
      <c r="AE868" s="39"/>
      <c r="AR868" s="235" t="s">
        <v>181</v>
      </c>
      <c r="AT868" s="235" t="s">
        <v>177</v>
      </c>
      <c r="AU868" s="235" t="s">
        <v>102</v>
      </c>
      <c r="AY868" s="18" t="s">
        <v>175</v>
      </c>
      <c r="BE868" s="236">
        <f>IF(O868="základní",K868,0)</f>
        <v>0</v>
      </c>
      <c r="BF868" s="236">
        <f>IF(O868="snížená",K868,0)</f>
        <v>0</v>
      </c>
      <c r="BG868" s="236">
        <f>IF(O868="zákl. přenesená",K868,0)</f>
        <v>0</v>
      </c>
      <c r="BH868" s="236">
        <f>IF(O868="sníž. přenesená",K868,0)</f>
        <v>0</v>
      </c>
      <c r="BI868" s="236">
        <f>IF(O868="nulová",K868,0)</f>
        <v>0</v>
      </c>
      <c r="BJ868" s="18" t="s">
        <v>102</v>
      </c>
      <c r="BK868" s="236">
        <f>ROUND(P868*H868,2)</f>
        <v>0</v>
      </c>
      <c r="BL868" s="18" t="s">
        <v>181</v>
      </c>
      <c r="BM868" s="235" t="s">
        <v>799</v>
      </c>
    </row>
    <row r="869" s="2" customFormat="1">
      <c r="A869" s="39"/>
      <c r="B869" s="40"/>
      <c r="C869" s="41"/>
      <c r="D869" s="237" t="s">
        <v>182</v>
      </c>
      <c r="E869" s="41"/>
      <c r="F869" s="238" t="s">
        <v>800</v>
      </c>
      <c r="G869" s="41"/>
      <c r="H869" s="41"/>
      <c r="I869" s="239"/>
      <c r="J869" s="239"/>
      <c r="K869" s="41"/>
      <c r="L869" s="41"/>
      <c r="M869" s="45"/>
      <c r="N869" s="240"/>
      <c r="O869" s="241"/>
      <c r="P869" s="92"/>
      <c r="Q869" s="92"/>
      <c r="R869" s="92"/>
      <c r="S869" s="92"/>
      <c r="T869" s="92"/>
      <c r="U869" s="92"/>
      <c r="V869" s="92"/>
      <c r="W869" s="92"/>
      <c r="X869" s="92"/>
      <c r="Y869" s="93"/>
      <c r="Z869" s="39"/>
      <c r="AA869" s="39"/>
      <c r="AB869" s="39"/>
      <c r="AC869" s="39"/>
      <c r="AD869" s="39"/>
      <c r="AE869" s="39"/>
      <c r="AT869" s="18" t="s">
        <v>182</v>
      </c>
      <c r="AU869" s="18" t="s">
        <v>102</v>
      </c>
    </row>
    <row r="870" s="13" customFormat="1">
      <c r="A870" s="13"/>
      <c r="B870" s="242"/>
      <c r="C870" s="243"/>
      <c r="D870" s="237" t="s">
        <v>184</v>
      </c>
      <c r="E870" s="244" t="s">
        <v>1</v>
      </c>
      <c r="F870" s="245" t="s">
        <v>193</v>
      </c>
      <c r="G870" s="243"/>
      <c r="H870" s="244" t="s">
        <v>1</v>
      </c>
      <c r="I870" s="246"/>
      <c r="J870" s="246"/>
      <c r="K870" s="243"/>
      <c r="L870" s="243"/>
      <c r="M870" s="247"/>
      <c r="N870" s="248"/>
      <c r="O870" s="249"/>
      <c r="P870" s="249"/>
      <c r="Q870" s="249"/>
      <c r="R870" s="249"/>
      <c r="S870" s="249"/>
      <c r="T870" s="249"/>
      <c r="U870" s="249"/>
      <c r="V870" s="249"/>
      <c r="W870" s="249"/>
      <c r="X870" s="249"/>
      <c r="Y870" s="250"/>
      <c r="Z870" s="13"/>
      <c r="AA870" s="13"/>
      <c r="AB870" s="13"/>
      <c r="AC870" s="13"/>
      <c r="AD870" s="13"/>
      <c r="AE870" s="13"/>
      <c r="AT870" s="251" t="s">
        <v>184</v>
      </c>
      <c r="AU870" s="251" t="s">
        <v>102</v>
      </c>
      <c r="AV870" s="13" t="s">
        <v>82</v>
      </c>
      <c r="AW870" s="13" t="s">
        <v>5</v>
      </c>
      <c r="AX870" s="13" t="s">
        <v>75</v>
      </c>
      <c r="AY870" s="251" t="s">
        <v>175</v>
      </c>
    </row>
    <row r="871" s="14" customFormat="1">
      <c r="A871" s="14"/>
      <c r="B871" s="252"/>
      <c r="C871" s="253"/>
      <c r="D871" s="237" t="s">
        <v>184</v>
      </c>
      <c r="E871" s="254" t="s">
        <v>1</v>
      </c>
      <c r="F871" s="255" t="s">
        <v>623</v>
      </c>
      <c r="G871" s="253"/>
      <c r="H871" s="256">
        <v>1.28</v>
      </c>
      <c r="I871" s="257"/>
      <c r="J871" s="257"/>
      <c r="K871" s="253"/>
      <c r="L871" s="253"/>
      <c r="M871" s="258"/>
      <c r="N871" s="259"/>
      <c r="O871" s="260"/>
      <c r="P871" s="260"/>
      <c r="Q871" s="260"/>
      <c r="R871" s="260"/>
      <c r="S871" s="260"/>
      <c r="T871" s="260"/>
      <c r="U871" s="260"/>
      <c r="V871" s="260"/>
      <c r="W871" s="260"/>
      <c r="X871" s="260"/>
      <c r="Y871" s="261"/>
      <c r="Z871" s="14"/>
      <c r="AA871" s="14"/>
      <c r="AB871" s="14"/>
      <c r="AC871" s="14"/>
      <c r="AD871" s="14"/>
      <c r="AE871" s="14"/>
      <c r="AT871" s="262" t="s">
        <v>184</v>
      </c>
      <c r="AU871" s="262" t="s">
        <v>102</v>
      </c>
      <c r="AV871" s="14" t="s">
        <v>102</v>
      </c>
      <c r="AW871" s="14" t="s">
        <v>5</v>
      </c>
      <c r="AX871" s="14" t="s">
        <v>75</v>
      </c>
      <c r="AY871" s="262" t="s">
        <v>175</v>
      </c>
    </row>
    <row r="872" s="14" customFormat="1">
      <c r="A872" s="14"/>
      <c r="B872" s="252"/>
      <c r="C872" s="253"/>
      <c r="D872" s="237" t="s">
        <v>184</v>
      </c>
      <c r="E872" s="254" t="s">
        <v>1</v>
      </c>
      <c r="F872" s="255" t="s">
        <v>624</v>
      </c>
      <c r="G872" s="253"/>
      <c r="H872" s="256">
        <v>4.6799999999999997</v>
      </c>
      <c r="I872" s="257"/>
      <c r="J872" s="257"/>
      <c r="K872" s="253"/>
      <c r="L872" s="253"/>
      <c r="M872" s="258"/>
      <c r="N872" s="259"/>
      <c r="O872" s="260"/>
      <c r="P872" s="260"/>
      <c r="Q872" s="260"/>
      <c r="R872" s="260"/>
      <c r="S872" s="260"/>
      <c r="T872" s="260"/>
      <c r="U872" s="260"/>
      <c r="V872" s="260"/>
      <c r="W872" s="260"/>
      <c r="X872" s="260"/>
      <c r="Y872" s="261"/>
      <c r="Z872" s="14"/>
      <c r="AA872" s="14"/>
      <c r="AB872" s="14"/>
      <c r="AC872" s="14"/>
      <c r="AD872" s="14"/>
      <c r="AE872" s="14"/>
      <c r="AT872" s="262" t="s">
        <v>184</v>
      </c>
      <c r="AU872" s="262" t="s">
        <v>102</v>
      </c>
      <c r="AV872" s="14" t="s">
        <v>102</v>
      </c>
      <c r="AW872" s="14" t="s">
        <v>5</v>
      </c>
      <c r="AX872" s="14" t="s">
        <v>75</v>
      </c>
      <c r="AY872" s="262" t="s">
        <v>175</v>
      </c>
    </row>
    <row r="873" s="14" customFormat="1">
      <c r="A873" s="14"/>
      <c r="B873" s="252"/>
      <c r="C873" s="253"/>
      <c r="D873" s="237" t="s">
        <v>184</v>
      </c>
      <c r="E873" s="254" t="s">
        <v>1</v>
      </c>
      <c r="F873" s="255" t="s">
        <v>625</v>
      </c>
      <c r="G873" s="253"/>
      <c r="H873" s="256">
        <v>16.379999999999999</v>
      </c>
      <c r="I873" s="257"/>
      <c r="J873" s="257"/>
      <c r="K873" s="253"/>
      <c r="L873" s="253"/>
      <c r="M873" s="258"/>
      <c r="N873" s="259"/>
      <c r="O873" s="260"/>
      <c r="P873" s="260"/>
      <c r="Q873" s="260"/>
      <c r="R873" s="260"/>
      <c r="S873" s="260"/>
      <c r="T873" s="260"/>
      <c r="U873" s="260"/>
      <c r="V873" s="260"/>
      <c r="W873" s="260"/>
      <c r="X873" s="260"/>
      <c r="Y873" s="261"/>
      <c r="Z873" s="14"/>
      <c r="AA873" s="14"/>
      <c r="AB873" s="14"/>
      <c r="AC873" s="14"/>
      <c r="AD873" s="14"/>
      <c r="AE873" s="14"/>
      <c r="AT873" s="262" t="s">
        <v>184</v>
      </c>
      <c r="AU873" s="262" t="s">
        <v>102</v>
      </c>
      <c r="AV873" s="14" t="s">
        <v>102</v>
      </c>
      <c r="AW873" s="14" t="s">
        <v>5</v>
      </c>
      <c r="AX873" s="14" t="s">
        <v>75</v>
      </c>
      <c r="AY873" s="262" t="s">
        <v>175</v>
      </c>
    </row>
    <row r="874" s="14" customFormat="1">
      <c r="A874" s="14"/>
      <c r="B874" s="252"/>
      <c r="C874" s="253"/>
      <c r="D874" s="237" t="s">
        <v>184</v>
      </c>
      <c r="E874" s="254" t="s">
        <v>1</v>
      </c>
      <c r="F874" s="255" t="s">
        <v>626</v>
      </c>
      <c r="G874" s="253"/>
      <c r="H874" s="256">
        <v>21.059999999999999</v>
      </c>
      <c r="I874" s="257"/>
      <c r="J874" s="257"/>
      <c r="K874" s="253"/>
      <c r="L874" s="253"/>
      <c r="M874" s="258"/>
      <c r="N874" s="259"/>
      <c r="O874" s="260"/>
      <c r="P874" s="260"/>
      <c r="Q874" s="260"/>
      <c r="R874" s="260"/>
      <c r="S874" s="260"/>
      <c r="T874" s="260"/>
      <c r="U874" s="260"/>
      <c r="V874" s="260"/>
      <c r="W874" s="260"/>
      <c r="X874" s="260"/>
      <c r="Y874" s="261"/>
      <c r="Z874" s="14"/>
      <c r="AA874" s="14"/>
      <c r="AB874" s="14"/>
      <c r="AC874" s="14"/>
      <c r="AD874" s="14"/>
      <c r="AE874" s="14"/>
      <c r="AT874" s="262" t="s">
        <v>184</v>
      </c>
      <c r="AU874" s="262" t="s">
        <v>102</v>
      </c>
      <c r="AV874" s="14" t="s">
        <v>102</v>
      </c>
      <c r="AW874" s="14" t="s">
        <v>5</v>
      </c>
      <c r="AX874" s="14" t="s">
        <v>75</v>
      </c>
      <c r="AY874" s="262" t="s">
        <v>175</v>
      </c>
    </row>
    <row r="875" s="15" customFormat="1">
      <c r="A875" s="15"/>
      <c r="B875" s="263"/>
      <c r="C875" s="264"/>
      <c r="D875" s="237" t="s">
        <v>184</v>
      </c>
      <c r="E875" s="265" t="s">
        <v>1</v>
      </c>
      <c r="F875" s="266" t="s">
        <v>189</v>
      </c>
      <c r="G875" s="264"/>
      <c r="H875" s="267">
        <v>43.399999999999999</v>
      </c>
      <c r="I875" s="268"/>
      <c r="J875" s="268"/>
      <c r="K875" s="264"/>
      <c r="L875" s="264"/>
      <c r="M875" s="269"/>
      <c r="N875" s="270"/>
      <c r="O875" s="271"/>
      <c r="P875" s="271"/>
      <c r="Q875" s="271"/>
      <c r="R875" s="271"/>
      <c r="S875" s="271"/>
      <c r="T875" s="271"/>
      <c r="U875" s="271"/>
      <c r="V875" s="271"/>
      <c r="W875" s="271"/>
      <c r="X875" s="271"/>
      <c r="Y875" s="272"/>
      <c r="Z875" s="15"/>
      <c r="AA875" s="15"/>
      <c r="AB875" s="15"/>
      <c r="AC875" s="15"/>
      <c r="AD875" s="15"/>
      <c r="AE875" s="15"/>
      <c r="AT875" s="273" t="s">
        <v>184</v>
      </c>
      <c r="AU875" s="273" t="s">
        <v>102</v>
      </c>
      <c r="AV875" s="15" t="s">
        <v>181</v>
      </c>
      <c r="AW875" s="15" t="s">
        <v>5</v>
      </c>
      <c r="AX875" s="15" t="s">
        <v>82</v>
      </c>
      <c r="AY875" s="273" t="s">
        <v>175</v>
      </c>
    </row>
    <row r="876" s="2" customFormat="1" ht="16.5" customHeight="1">
      <c r="A876" s="39"/>
      <c r="B876" s="40"/>
      <c r="C876" s="222" t="s">
        <v>801</v>
      </c>
      <c r="D876" s="222" t="s">
        <v>177</v>
      </c>
      <c r="E876" s="223" t="s">
        <v>802</v>
      </c>
      <c r="F876" s="224" t="s">
        <v>803</v>
      </c>
      <c r="G876" s="225" t="s">
        <v>228</v>
      </c>
      <c r="H876" s="226">
        <v>705.93799999999999</v>
      </c>
      <c r="I876" s="227"/>
      <c r="J876" s="227"/>
      <c r="K876" s="228">
        <f>ROUND(P876*H876,2)</f>
        <v>0</v>
      </c>
      <c r="L876" s="229"/>
      <c r="M876" s="45"/>
      <c r="N876" s="230" t="s">
        <v>1</v>
      </c>
      <c r="O876" s="231" t="s">
        <v>39</v>
      </c>
      <c r="P876" s="232">
        <f>I876+J876</f>
        <v>0</v>
      </c>
      <c r="Q876" s="232">
        <f>ROUND(I876*H876,2)</f>
        <v>0</v>
      </c>
      <c r="R876" s="232">
        <f>ROUND(J876*H876,2)</f>
        <v>0</v>
      </c>
      <c r="S876" s="92"/>
      <c r="T876" s="233">
        <f>S876*H876</f>
        <v>0</v>
      </c>
      <c r="U876" s="233">
        <v>0</v>
      </c>
      <c r="V876" s="233">
        <f>U876*H876</f>
        <v>0</v>
      </c>
      <c r="W876" s="233">
        <v>0</v>
      </c>
      <c r="X876" s="233">
        <f>W876*H876</f>
        <v>0</v>
      </c>
      <c r="Y876" s="234" t="s">
        <v>1</v>
      </c>
      <c r="Z876" s="39"/>
      <c r="AA876" s="39"/>
      <c r="AB876" s="39"/>
      <c r="AC876" s="39"/>
      <c r="AD876" s="39"/>
      <c r="AE876" s="39"/>
      <c r="AR876" s="235" t="s">
        <v>181</v>
      </c>
      <c r="AT876" s="235" t="s">
        <v>177</v>
      </c>
      <c r="AU876" s="235" t="s">
        <v>102</v>
      </c>
      <c r="AY876" s="18" t="s">
        <v>175</v>
      </c>
      <c r="BE876" s="236">
        <f>IF(O876="základní",K876,0)</f>
        <v>0</v>
      </c>
      <c r="BF876" s="236">
        <f>IF(O876="snížená",K876,0)</f>
        <v>0</v>
      </c>
      <c r="BG876" s="236">
        <f>IF(O876="zákl. přenesená",K876,0)</f>
        <v>0</v>
      </c>
      <c r="BH876" s="236">
        <f>IF(O876="sníž. přenesená",K876,0)</f>
        <v>0</v>
      </c>
      <c r="BI876" s="236">
        <f>IF(O876="nulová",K876,0)</f>
        <v>0</v>
      </c>
      <c r="BJ876" s="18" t="s">
        <v>102</v>
      </c>
      <c r="BK876" s="236">
        <f>ROUND(P876*H876,2)</f>
        <v>0</v>
      </c>
      <c r="BL876" s="18" t="s">
        <v>181</v>
      </c>
      <c r="BM876" s="235" t="s">
        <v>804</v>
      </c>
    </row>
    <row r="877" s="13" customFormat="1">
      <c r="A877" s="13"/>
      <c r="B877" s="242"/>
      <c r="C877" s="243"/>
      <c r="D877" s="237" t="s">
        <v>184</v>
      </c>
      <c r="E877" s="244" t="s">
        <v>1</v>
      </c>
      <c r="F877" s="245" t="s">
        <v>193</v>
      </c>
      <c r="G877" s="243"/>
      <c r="H877" s="244" t="s">
        <v>1</v>
      </c>
      <c r="I877" s="246"/>
      <c r="J877" s="246"/>
      <c r="K877" s="243"/>
      <c r="L877" s="243"/>
      <c r="M877" s="247"/>
      <c r="N877" s="248"/>
      <c r="O877" s="249"/>
      <c r="P877" s="249"/>
      <c r="Q877" s="249"/>
      <c r="R877" s="249"/>
      <c r="S877" s="249"/>
      <c r="T877" s="249"/>
      <c r="U877" s="249"/>
      <c r="V877" s="249"/>
      <c r="W877" s="249"/>
      <c r="X877" s="249"/>
      <c r="Y877" s="250"/>
      <c r="Z877" s="13"/>
      <c r="AA877" s="13"/>
      <c r="AB877" s="13"/>
      <c r="AC877" s="13"/>
      <c r="AD877" s="13"/>
      <c r="AE877" s="13"/>
      <c r="AT877" s="251" t="s">
        <v>184</v>
      </c>
      <c r="AU877" s="251" t="s">
        <v>102</v>
      </c>
      <c r="AV877" s="13" t="s">
        <v>82</v>
      </c>
      <c r="AW877" s="13" t="s">
        <v>5</v>
      </c>
      <c r="AX877" s="13" t="s">
        <v>75</v>
      </c>
      <c r="AY877" s="251" t="s">
        <v>175</v>
      </c>
    </row>
    <row r="878" s="14" customFormat="1">
      <c r="A878" s="14"/>
      <c r="B878" s="252"/>
      <c r="C878" s="253"/>
      <c r="D878" s="237" t="s">
        <v>184</v>
      </c>
      <c r="E878" s="254" t="s">
        <v>1</v>
      </c>
      <c r="F878" s="255" t="s">
        <v>651</v>
      </c>
      <c r="G878" s="253"/>
      <c r="H878" s="256">
        <v>679.88</v>
      </c>
      <c r="I878" s="257"/>
      <c r="J878" s="257"/>
      <c r="K878" s="253"/>
      <c r="L878" s="253"/>
      <c r="M878" s="258"/>
      <c r="N878" s="259"/>
      <c r="O878" s="260"/>
      <c r="P878" s="260"/>
      <c r="Q878" s="260"/>
      <c r="R878" s="260"/>
      <c r="S878" s="260"/>
      <c r="T878" s="260"/>
      <c r="U878" s="260"/>
      <c r="V878" s="260"/>
      <c r="W878" s="260"/>
      <c r="X878" s="260"/>
      <c r="Y878" s="261"/>
      <c r="Z878" s="14"/>
      <c r="AA878" s="14"/>
      <c r="AB878" s="14"/>
      <c r="AC878" s="14"/>
      <c r="AD878" s="14"/>
      <c r="AE878" s="14"/>
      <c r="AT878" s="262" t="s">
        <v>184</v>
      </c>
      <c r="AU878" s="262" t="s">
        <v>102</v>
      </c>
      <c r="AV878" s="14" t="s">
        <v>102</v>
      </c>
      <c r="AW878" s="14" t="s">
        <v>5</v>
      </c>
      <c r="AX878" s="14" t="s">
        <v>75</v>
      </c>
      <c r="AY878" s="262" t="s">
        <v>175</v>
      </c>
    </row>
    <row r="879" s="14" customFormat="1">
      <c r="A879" s="14"/>
      <c r="B879" s="252"/>
      <c r="C879" s="253"/>
      <c r="D879" s="237" t="s">
        <v>184</v>
      </c>
      <c r="E879" s="254" t="s">
        <v>1</v>
      </c>
      <c r="F879" s="255" t="s">
        <v>652</v>
      </c>
      <c r="G879" s="253"/>
      <c r="H879" s="256">
        <v>23.062999999999999</v>
      </c>
      <c r="I879" s="257"/>
      <c r="J879" s="257"/>
      <c r="K879" s="253"/>
      <c r="L879" s="253"/>
      <c r="M879" s="258"/>
      <c r="N879" s="259"/>
      <c r="O879" s="260"/>
      <c r="P879" s="260"/>
      <c r="Q879" s="260"/>
      <c r="R879" s="260"/>
      <c r="S879" s="260"/>
      <c r="T879" s="260"/>
      <c r="U879" s="260"/>
      <c r="V879" s="260"/>
      <c r="W879" s="260"/>
      <c r="X879" s="260"/>
      <c r="Y879" s="261"/>
      <c r="Z879" s="14"/>
      <c r="AA879" s="14"/>
      <c r="AB879" s="14"/>
      <c r="AC879" s="14"/>
      <c r="AD879" s="14"/>
      <c r="AE879" s="14"/>
      <c r="AT879" s="262" t="s">
        <v>184</v>
      </c>
      <c r="AU879" s="262" t="s">
        <v>102</v>
      </c>
      <c r="AV879" s="14" t="s">
        <v>102</v>
      </c>
      <c r="AW879" s="14" t="s">
        <v>5</v>
      </c>
      <c r="AX879" s="14" t="s">
        <v>75</v>
      </c>
      <c r="AY879" s="262" t="s">
        <v>175</v>
      </c>
    </row>
    <row r="880" s="14" customFormat="1">
      <c r="A880" s="14"/>
      <c r="B880" s="252"/>
      <c r="C880" s="253"/>
      <c r="D880" s="237" t="s">
        <v>184</v>
      </c>
      <c r="E880" s="254" t="s">
        <v>1</v>
      </c>
      <c r="F880" s="255" t="s">
        <v>653</v>
      </c>
      <c r="G880" s="253"/>
      <c r="H880" s="256">
        <v>-6.3040000000000003</v>
      </c>
      <c r="I880" s="257"/>
      <c r="J880" s="257"/>
      <c r="K880" s="253"/>
      <c r="L880" s="253"/>
      <c r="M880" s="258"/>
      <c r="N880" s="259"/>
      <c r="O880" s="260"/>
      <c r="P880" s="260"/>
      <c r="Q880" s="260"/>
      <c r="R880" s="260"/>
      <c r="S880" s="260"/>
      <c r="T880" s="260"/>
      <c r="U880" s="260"/>
      <c r="V880" s="260"/>
      <c r="W880" s="260"/>
      <c r="X880" s="260"/>
      <c r="Y880" s="261"/>
      <c r="Z880" s="14"/>
      <c r="AA880" s="14"/>
      <c r="AB880" s="14"/>
      <c r="AC880" s="14"/>
      <c r="AD880" s="14"/>
      <c r="AE880" s="14"/>
      <c r="AT880" s="262" t="s">
        <v>184</v>
      </c>
      <c r="AU880" s="262" t="s">
        <v>102</v>
      </c>
      <c r="AV880" s="14" t="s">
        <v>102</v>
      </c>
      <c r="AW880" s="14" t="s">
        <v>5</v>
      </c>
      <c r="AX880" s="14" t="s">
        <v>75</v>
      </c>
      <c r="AY880" s="262" t="s">
        <v>175</v>
      </c>
    </row>
    <row r="881" s="14" customFormat="1">
      <c r="A881" s="14"/>
      <c r="B881" s="252"/>
      <c r="C881" s="253"/>
      <c r="D881" s="237" t="s">
        <v>184</v>
      </c>
      <c r="E881" s="254" t="s">
        <v>1</v>
      </c>
      <c r="F881" s="255" t="s">
        <v>654</v>
      </c>
      <c r="G881" s="253"/>
      <c r="H881" s="256">
        <v>-6.875</v>
      </c>
      <c r="I881" s="257"/>
      <c r="J881" s="257"/>
      <c r="K881" s="253"/>
      <c r="L881" s="253"/>
      <c r="M881" s="258"/>
      <c r="N881" s="259"/>
      <c r="O881" s="260"/>
      <c r="P881" s="260"/>
      <c r="Q881" s="260"/>
      <c r="R881" s="260"/>
      <c r="S881" s="260"/>
      <c r="T881" s="260"/>
      <c r="U881" s="260"/>
      <c r="V881" s="260"/>
      <c r="W881" s="260"/>
      <c r="X881" s="260"/>
      <c r="Y881" s="261"/>
      <c r="Z881" s="14"/>
      <c r="AA881" s="14"/>
      <c r="AB881" s="14"/>
      <c r="AC881" s="14"/>
      <c r="AD881" s="14"/>
      <c r="AE881" s="14"/>
      <c r="AT881" s="262" t="s">
        <v>184</v>
      </c>
      <c r="AU881" s="262" t="s">
        <v>102</v>
      </c>
      <c r="AV881" s="14" t="s">
        <v>102</v>
      </c>
      <c r="AW881" s="14" t="s">
        <v>5</v>
      </c>
      <c r="AX881" s="14" t="s">
        <v>75</v>
      </c>
      <c r="AY881" s="262" t="s">
        <v>175</v>
      </c>
    </row>
    <row r="882" s="14" customFormat="1">
      <c r="A882" s="14"/>
      <c r="B882" s="252"/>
      <c r="C882" s="253"/>
      <c r="D882" s="237" t="s">
        <v>184</v>
      </c>
      <c r="E882" s="254" t="s">
        <v>1</v>
      </c>
      <c r="F882" s="255" t="s">
        <v>655</v>
      </c>
      <c r="G882" s="253"/>
      <c r="H882" s="256">
        <v>-1.28</v>
      </c>
      <c r="I882" s="257"/>
      <c r="J882" s="257"/>
      <c r="K882" s="253"/>
      <c r="L882" s="253"/>
      <c r="M882" s="258"/>
      <c r="N882" s="259"/>
      <c r="O882" s="260"/>
      <c r="P882" s="260"/>
      <c r="Q882" s="260"/>
      <c r="R882" s="260"/>
      <c r="S882" s="260"/>
      <c r="T882" s="260"/>
      <c r="U882" s="260"/>
      <c r="V882" s="260"/>
      <c r="W882" s="260"/>
      <c r="X882" s="260"/>
      <c r="Y882" s="261"/>
      <c r="Z882" s="14"/>
      <c r="AA882" s="14"/>
      <c r="AB882" s="14"/>
      <c r="AC882" s="14"/>
      <c r="AD882" s="14"/>
      <c r="AE882" s="14"/>
      <c r="AT882" s="262" t="s">
        <v>184</v>
      </c>
      <c r="AU882" s="262" t="s">
        <v>102</v>
      </c>
      <c r="AV882" s="14" t="s">
        <v>102</v>
      </c>
      <c r="AW882" s="14" t="s">
        <v>5</v>
      </c>
      <c r="AX882" s="14" t="s">
        <v>75</v>
      </c>
      <c r="AY882" s="262" t="s">
        <v>175</v>
      </c>
    </row>
    <row r="883" s="14" customFormat="1">
      <c r="A883" s="14"/>
      <c r="B883" s="252"/>
      <c r="C883" s="253"/>
      <c r="D883" s="237" t="s">
        <v>184</v>
      </c>
      <c r="E883" s="254" t="s">
        <v>1</v>
      </c>
      <c r="F883" s="255" t="s">
        <v>656</v>
      </c>
      <c r="G883" s="253"/>
      <c r="H883" s="256">
        <v>-4.6799999999999997</v>
      </c>
      <c r="I883" s="257"/>
      <c r="J883" s="257"/>
      <c r="K883" s="253"/>
      <c r="L883" s="253"/>
      <c r="M883" s="258"/>
      <c r="N883" s="259"/>
      <c r="O883" s="260"/>
      <c r="P883" s="260"/>
      <c r="Q883" s="260"/>
      <c r="R883" s="260"/>
      <c r="S883" s="260"/>
      <c r="T883" s="260"/>
      <c r="U883" s="260"/>
      <c r="V883" s="260"/>
      <c r="W883" s="260"/>
      <c r="X883" s="260"/>
      <c r="Y883" s="261"/>
      <c r="Z883" s="14"/>
      <c r="AA883" s="14"/>
      <c r="AB883" s="14"/>
      <c r="AC883" s="14"/>
      <c r="AD883" s="14"/>
      <c r="AE883" s="14"/>
      <c r="AT883" s="262" t="s">
        <v>184</v>
      </c>
      <c r="AU883" s="262" t="s">
        <v>102</v>
      </c>
      <c r="AV883" s="14" t="s">
        <v>102</v>
      </c>
      <c r="AW883" s="14" t="s">
        <v>5</v>
      </c>
      <c r="AX883" s="14" t="s">
        <v>75</v>
      </c>
      <c r="AY883" s="262" t="s">
        <v>175</v>
      </c>
    </row>
    <row r="884" s="14" customFormat="1">
      <c r="A884" s="14"/>
      <c r="B884" s="252"/>
      <c r="C884" s="253"/>
      <c r="D884" s="237" t="s">
        <v>184</v>
      </c>
      <c r="E884" s="254" t="s">
        <v>1</v>
      </c>
      <c r="F884" s="255" t="s">
        <v>657</v>
      </c>
      <c r="G884" s="253"/>
      <c r="H884" s="256">
        <v>-16.379999999999999</v>
      </c>
      <c r="I884" s="257"/>
      <c r="J884" s="257"/>
      <c r="K884" s="253"/>
      <c r="L884" s="253"/>
      <c r="M884" s="258"/>
      <c r="N884" s="259"/>
      <c r="O884" s="260"/>
      <c r="P884" s="260"/>
      <c r="Q884" s="260"/>
      <c r="R884" s="260"/>
      <c r="S884" s="260"/>
      <c r="T884" s="260"/>
      <c r="U884" s="260"/>
      <c r="V884" s="260"/>
      <c r="W884" s="260"/>
      <c r="X884" s="260"/>
      <c r="Y884" s="261"/>
      <c r="Z884" s="14"/>
      <c r="AA884" s="14"/>
      <c r="AB884" s="14"/>
      <c r="AC884" s="14"/>
      <c r="AD884" s="14"/>
      <c r="AE884" s="14"/>
      <c r="AT884" s="262" t="s">
        <v>184</v>
      </c>
      <c r="AU884" s="262" t="s">
        <v>102</v>
      </c>
      <c r="AV884" s="14" t="s">
        <v>102</v>
      </c>
      <c r="AW884" s="14" t="s">
        <v>5</v>
      </c>
      <c r="AX884" s="14" t="s">
        <v>75</v>
      </c>
      <c r="AY884" s="262" t="s">
        <v>175</v>
      </c>
    </row>
    <row r="885" s="14" customFormat="1">
      <c r="A885" s="14"/>
      <c r="B885" s="252"/>
      <c r="C885" s="253"/>
      <c r="D885" s="237" t="s">
        <v>184</v>
      </c>
      <c r="E885" s="254" t="s">
        <v>1</v>
      </c>
      <c r="F885" s="255" t="s">
        <v>658</v>
      </c>
      <c r="G885" s="253"/>
      <c r="H885" s="256">
        <v>-21.059999999999999</v>
      </c>
      <c r="I885" s="257"/>
      <c r="J885" s="257"/>
      <c r="K885" s="253"/>
      <c r="L885" s="253"/>
      <c r="M885" s="258"/>
      <c r="N885" s="259"/>
      <c r="O885" s="260"/>
      <c r="P885" s="260"/>
      <c r="Q885" s="260"/>
      <c r="R885" s="260"/>
      <c r="S885" s="260"/>
      <c r="T885" s="260"/>
      <c r="U885" s="260"/>
      <c r="V885" s="260"/>
      <c r="W885" s="260"/>
      <c r="X885" s="260"/>
      <c r="Y885" s="261"/>
      <c r="Z885" s="14"/>
      <c r="AA885" s="14"/>
      <c r="AB885" s="14"/>
      <c r="AC885" s="14"/>
      <c r="AD885" s="14"/>
      <c r="AE885" s="14"/>
      <c r="AT885" s="262" t="s">
        <v>184</v>
      </c>
      <c r="AU885" s="262" t="s">
        <v>102</v>
      </c>
      <c r="AV885" s="14" t="s">
        <v>102</v>
      </c>
      <c r="AW885" s="14" t="s">
        <v>5</v>
      </c>
      <c r="AX885" s="14" t="s">
        <v>75</v>
      </c>
      <c r="AY885" s="262" t="s">
        <v>175</v>
      </c>
    </row>
    <row r="886" s="14" customFormat="1">
      <c r="A886" s="14"/>
      <c r="B886" s="252"/>
      <c r="C886" s="253"/>
      <c r="D886" s="237" t="s">
        <v>184</v>
      </c>
      <c r="E886" s="254" t="s">
        <v>1</v>
      </c>
      <c r="F886" s="255" t="s">
        <v>659</v>
      </c>
      <c r="G886" s="253"/>
      <c r="H886" s="256">
        <v>-1.0800000000000001</v>
      </c>
      <c r="I886" s="257"/>
      <c r="J886" s="257"/>
      <c r="K886" s="253"/>
      <c r="L886" s="253"/>
      <c r="M886" s="258"/>
      <c r="N886" s="259"/>
      <c r="O886" s="260"/>
      <c r="P886" s="260"/>
      <c r="Q886" s="260"/>
      <c r="R886" s="260"/>
      <c r="S886" s="260"/>
      <c r="T886" s="260"/>
      <c r="U886" s="260"/>
      <c r="V886" s="260"/>
      <c r="W886" s="260"/>
      <c r="X886" s="260"/>
      <c r="Y886" s="261"/>
      <c r="Z886" s="14"/>
      <c r="AA886" s="14"/>
      <c r="AB886" s="14"/>
      <c r="AC886" s="14"/>
      <c r="AD886" s="14"/>
      <c r="AE886" s="14"/>
      <c r="AT886" s="262" t="s">
        <v>184</v>
      </c>
      <c r="AU886" s="262" t="s">
        <v>102</v>
      </c>
      <c r="AV886" s="14" t="s">
        <v>102</v>
      </c>
      <c r="AW886" s="14" t="s">
        <v>5</v>
      </c>
      <c r="AX886" s="14" t="s">
        <v>75</v>
      </c>
      <c r="AY886" s="262" t="s">
        <v>175</v>
      </c>
    </row>
    <row r="887" s="14" customFormat="1">
      <c r="A887" s="14"/>
      <c r="B887" s="252"/>
      <c r="C887" s="253"/>
      <c r="D887" s="237" t="s">
        <v>184</v>
      </c>
      <c r="E887" s="254" t="s">
        <v>1</v>
      </c>
      <c r="F887" s="255" t="s">
        <v>660</v>
      </c>
      <c r="G887" s="253"/>
      <c r="H887" s="256">
        <v>-1.5</v>
      </c>
      <c r="I887" s="257"/>
      <c r="J887" s="257"/>
      <c r="K887" s="253"/>
      <c r="L887" s="253"/>
      <c r="M887" s="258"/>
      <c r="N887" s="259"/>
      <c r="O887" s="260"/>
      <c r="P887" s="260"/>
      <c r="Q887" s="260"/>
      <c r="R887" s="260"/>
      <c r="S887" s="260"/>
      <c r="T887" s="260"/>
      <c r="U887" s="260"/>
      <c r="V887" s="260"/>
      <c r="W887" s="260"/>
      <c r="X887" s="260"/>
      <c r="Y887" s="261"/>
      <c r="Z887" s="14"/>
      <c r="AA887" s="14"/>
      <c r="AB887" s="14"/>
      <c r="AC887" s="14"/>
      <c r="AD887" s="14"/>
      <c r="AE887" s="14"/>
      <c r="AT887" s="262" t="s">
        <v>184</v>
      </c>
      <c r="AU887" s="262" t="s">
        <v>102</v>
      </c>
      <c r="AV887" s="14" t="s">
        <v>102</v>
      </c>
      <c r="AW887" s="14" t="s">
        <v>5</v>
      </c>
      <c r="AX887" s="14" t="s">
        <v>75</v>
      </c>
      <c r="AY887" s="262" t="s">
        <v>175</v>
      </c>
    </row>
    <row r="888" s="14" customFormat="1">
      <c r="A888" s="14"/>
      <c r="B888" s="252"/>
      <c r="C888" s="253"/>
      <c r="D888" s="237" t="s">
        <v>184</v>
      </c>
      <c r="E888" s="254" t="s">
        <v>1</v>
      </c>
      <c r="F888" s="255" t="s">
        <v>661</v>
      </c>
      <c r="G888" s="253"/>
      <c r="H888" s="256">
        <v>-0.34300000000000003</v>
      </c>
      <c r="I888" s="257"/>
      <c r="J888" s="257"/>
      <c r="K888" s="253"/>
      <c r="L888" s="253"/>
      <c r="M888" s="258"/>
      <c r="N888" s="259"/>
      <c r="O888" s="260"/>
      <c r="P888" s="260"/>
      <c r="Q888" s="260"/>
      <c r="R888" s="260"/>
      <c r="S888" s="260"/>
      <c r="T888" s="260"/>
      <c r="U888" s="260"/>
      <c r="V888" s="260"/>
      <c r="W888" s="260"/>
      <c r="X888" s="260"/>
      <c r="Y888" s="261"/>
      <c r="Z888" s="14"/>
      <c r="AA888" s="14"/>
      <c r="AB888" s="14"/>
      <c r="AC888" s="14"/>
      <c r="AD888" s="14"/>
      <c r="AE888" s="14"/>
      <c r="AT888" s="262" t="s">
        <v>184</v>
      </c>
      <c r="AU888" s="262" t="s">
        <v>102</v>
      </c>
      <c r="AV888" s="14" t="s">
        <v>102</v>
      </c>
      <c r="AW888" s="14" t="s">
        <v>5</v>
      </c>
      <c r="AX888" s="14" t="s">
        <v>75</v>
      </c>
      <c r="AY888" s="262" t="s">
        <v>175</v>
      </c>
    </row>
    <row r="889" s="14" customFormat="1">
      <c r="A889" s="14"/>
      <c r="B889" s="252"/>
      <c r="C889" s="253"/>
      <c r="D889" s="237" t="s">
        <v>184</v>
      </c>
      <c r="E889" s="254" t="s">
        <v>1</v>
      </c>
      <c r="F889" s="255" t="s">
        <v>587</v>
      </c>
      <c r="G889" s="253"/>
      <c r="H889" s="256">
        <v>-2.2000000000000002</v>
      </c>
      <c r="I889" s="257"/>
      <c r="J889" s="257"/>
      <c r="K889" s="253"/>
      <c r="L889" s="253"/>
      <c r="M889" s="258"/>
      <c r="N889" s="259"/>
      <c r="O889" s="260"/>
      <c r="P889" s="260"/>
      <c r="Q889" s="260"/>
      <c r="R889" s="260"/>
      <c r="S889" s="260"/>
      <c r="T889" s="260"/>
      <c r="U889" s="260"/>
      <c r="V889" s="260"/>
      <c r="W889" s="260"/>
      <c r="X889" s="260"/>
      <c r="Y889" s="261"/>
      <c r="Z889" s="14"/>
      <c r="AA889" s="14"/>
      <c r="AB889" s="14"/>
      <c r="AC889" s="14"/>
      <c r="AD889" s="14"/>
      <c r="AE889" s="14"/>
      <c r="AT889" s="262" t="s">
        <v>184</v>
      </c>
      <c r="AU889" s="262" t="s">
        <v>102</v>
      </c>
      <c r="AV889" s="14" t="s">
        <v>102</v>
      </c>
      <c r="AW889" s="14" t="s">
        <v>5</v>
      </c>
      <c r="AX889" s="14" t="s">
        <v>75</v>
      </c>
      <c r="AY889" s="262" t="s">
        <v>175</v>
      </c>
    </row>
    <row r="890" s="14" customFormat="1">
      <c r="A890" s="14"/>
      <c r="B890" s="252"/>
      <c r="C890" s="253"/>
      <c r="D890" s="237" t="s">
        <v>184</v>
      </c>
      <c r="E890" s="254" t="s">
        <v>1</v>
      </c>
      <c r="F890" s="255" t="s">
        <v>662</v>
      </c>
      <c r="G890" s="253"/>
      <c r="H890" s="256">
        <v>8</v>
      </c>
      <c r="I890" s="257"/>
      <c r="J890" s="257"/>
      <c r="K890" s="253"/>
      <c r="L890" s="253"/>
      <c r="M890" s="258"/>
      <c r="N890" s="259"/>
      <c r="O890" s="260"/>
      <c r="P890" s="260"/>
      <c r="Q890" s="260"/>
      <c r="R890" s="260"/>
      <c r="S890" s="260"/>
      <c r="T890" s="260"/>
      <c r="U890" s="260"/>
      <c r="V890" s="260"/>
      <c r="W890" s="260"/>
      <c r="X890" s="260"/>
      <c r="Y890" s="261"/>
      <c r="Z890" s="14"/>
      <c r="AA890" s="14"/>
      <c r="AB890" s="14"/>
      <c r="AC890" s="14"/>
      <c r="AD890" s="14"/>
      <c r="AE890" s="14"/>
      <c r="AT890" s="262" t="s">
        <v>184</v>
      </c>
      <c r="AU890" s="262" t="s">
        <v>102</v>
      </c>
      <c r="AV890" s="14" t="s">
        <v>102</v>
      </c>
      <c r="AW890" s="14" t="s">
        <v>5</v>
      </c>
      <c r="AX890" s="14" t="s">
        <v>75</v>
      </c>
      <c r="AY890" s="262" t="s">
        <v>175</v>
      </c>
    </row>
    <row r="891" s="14" customFormat="1">
      <c r="A891" s="14"/>
      <c r="B891" s="252"/>
      <c r="C891" s="253"/>
      <c r="D891" s="237" t="s">
        <v>184</v>
      </c>
      <c r="E891" s="254" t="s">
        <v>1</v>
      </c>
      <c r="F891" s="255" t="s">
        <v>663</v>
      </c>
      <c r="G891" s="253"/>
      <c r="H891" s="256">
        <v>5.4000000000000004</v>
      </c>
      <c r="I891" s="257"/>
      <c r="J891" s="257"/>
      <c r="K891" s="253"/>
      <c r="L891" s="253"/>
      <c r="M891" s="258"/>
      <c r="N891" s="259"/>
      <c r="O891" s="260"/>
      <c r="P891" s="260"/>
      <c r="Q891" s="260"/>
      <c r="R891" s="260"/>
      <c r="S891" s="260"/>
      <c r="T891" s="260"/>
      <c r="U891" s="260"/>
      <c r="V891" s="260"/>
      <c r="W891" s="260"/>
      <c r="X891" s="260"/>
      <c r="Y891" s="261"/>
      <c r="Z891" s="14"/>
      <c r="AA891" s="14"/>
      <c r="AB891" s="14"/>
      <c r="AC891" s="14"/>
      <c r="AD891" s="14"/>
      <c r="AE891" s="14"/>
      <c r="AT891" s="262" t="s">
        <v>184</v>
      </c>
      <c r="AU891" s="262" t="s">
        <v>102</v>
      </c>
      <c r="AV891" s="14" t="s">
        <v>102</v>
      </c>
      <c r="AW891" s="14" t="s">
        <v>5</v>
      </c>
      <c r="AX891" s="14" t="s">
        <v>75</v>
      </c>
      <c r="AY891" s="262" t="s">
        <v>175</v>
      </c>
    </row>
    <row r="892" s="14" customFormat="1">
      <c r="A892" s="14"/>
      <c r="B892" s="252"/>
      <c r="C892" s="253"/>
      <c r="D892" s="237" t="s">
        <v>184</v>
      </c>
      <c r="E892" s="254" t="s">
        <v>1</v>
      </c>
      <c r="F892" s="255" t="s">
        <v>664</v>
      </c>
      <c r="G892" s="253"/>
      <c r="H892" s="256">
        <v>1.9199999999999999</v>
      </c>
      <c r="I892" s="257"/>
      <c r="J892" s="257"/>
      <c r="K892" s="253"/>
      <c r="L892" s="253"/>
      <c r="M892" s="258"/>
      <c r="N892" s="259"/>
      <c r="O892" s="260"/>
      <c r="P892" s="260"/>
      <c r="Q892" s="260"/>
      <c r="R892" s="260"/>
      <c r="S892" s="260"/>
      <c r="T892" s="260"/>
      <c r="U892" s="260"/>
      <c r="V892" s="260"/>
      <c r="W892" s="260"/>
      <c r="X892" s="260"/>
      <c r="Y892" s="261"/>
      <c r="Z892" s="14"/>
      <c r="AA892" s="14"/>
      <c r="AB892" s="14"/>
      <c r="AC892" s="14"/>
      <c r="AD892" s="14"/>
      <c r="AE892" s="14"/>
      <c r="AT892" s="262" t="s">
        <v>184</v>
      </c>
      <c r="AU892" s="262" t="s">
        <v>102</v>
      </c>
      <c r="AV892" s="14" t="s">
        <v>102</v>
      </c>
      <c r="AW892" s="14" t="s">
        <v>5</v>
      </c>
      <c r="AX892" s="14" t="s">
        <v>75</v>
      </c>
      <c r="AY892" s="262" t="s">
        <v>175</v>
      </c>
    </row>
    <row r="893" s="14" customFormat="1">
      <c r="A893" s="14"/>
      <c r="B893" s="252"/>
      <c r="C893" s="253"/>
      <c r="D893" s="237" t="s">
        <v>184</v>
      </c>
      <c r="E893" s="254" t="s">
        <v>1</v>
      </c>
      <c r="F893" s="255" t="s">
        <v>665</v>
      </c>
      <c r="G893" s="253"/>
      <c r="H893" s="256">
        <v>3.6000000000000001</v>
      </c>
      <c r="I893" s="257"/>
      <c r="J893" s="257"/>
      <c r="K893" s="253"/>
      <c r="L893" s="253"/>
      <c r="M893" s="258"/>
      <c r="N893" s="259"/>
      <c r="O893" s="260"/>
      <c r="P893" s="260"/>
      <c r="Q893" s="260"/>
      <c r="R893" s="260"/>
      <c r="S893" s="260"/>
      <c r="T893" s="260"/>
      <c r="U893" s="260"/>
      <c r="V893" s="260"/>
      <c r="W893" s="260"/>
      <c r="X893" s="260"/>
      <c r="Y893" s="261"/>
      <c r="Z893" s="14"/>
      <c r="AA893" s="14"/>
      <c r="AB893" s="14"/>
      <c r="AC893" s="14"/>
      <c r="AD893" s="14"/>
      <c r="AE893" s="14"/>
      <c r="AT893" s="262" t="s">
        <v>184</v>
      </c>
      <c r="AU893" s="262" t="s">
        <v>102</v>
      </c>
      <c r="AV893" s="14" t="s">
        <v>102</v>
      </c>
      <c r="AW893" s="14" t="s">
        <v>5</v>
      </c>
      <c r="AX893" s="14" t="s">
        <v>75</v>
      </c>
      <c r="AY893" s="262" t="s">
        <v>175</v>
      </c>
    </row>
    <row r="894" s="14" customFormat="1">
      <c r="A894" s="14"/>
      <c r="B894" s="252"/>
      <c r="C894" s="253"/>
      <c r="D894" s="237" t="s">
        <v>184</v>
      </c>
      <c r="E894" s="254" t="s">
        <v>1</v>
      </c>
      <c r="F894" s="255" t="s">
        <v>666</v>
      </c>
      <c r="G894" s="253"/>
      <c r="H894" s="256">
        <v>7.9199999999999999</v>
      </c>
      <c r="I894" s="257"/>
      <c r="J894" s="257"/>
      <c r="K894" s="253"/>
      <c r="L894" s="253"/>
      <c r="M894" s="258"/>
      <c r="N894" s="259"/>
      <c r="O894" s="260"/>
      <c r="P894" s="260"/>
      <c r="Q894" s="260"/>
      <c r="R894" s="260"/>
      <c r="S894" s="260"/>
      <c r="T894" s="260"/>
      <c r="U894" s="260"/>
      <c r="V894" s="260"/>
      <c r="W894" s="260"/>
      <c r="X894" s="260"/>
      <c r="Y894" s="261"/>
      <c r="Z894" s="14"/>
      <c r="AA894" s="14"/>
      <c r="AB894" s="14"/>
      <c r="AC894" s="14"/>
      <c r="AD894" s="14"/>
      <c r="AE894" s="14"/>
      <c r="AT894" s="262" t="s">
        <v>184</v>
      </c>
      <c r="AU894" s="262" t="s">
        <v>102</v>
      </c>
      <c r="AV894" s="14" t="s">
        <v>102</v>
      </c>
      <c r="AW894" s="14" t="s">
        <v>5</v>
      </c>
      <c r="AX894" s="14" t="s">
        <v>75</v>
      </c>
      <c r="AY894" s="262" t="s">
        <v>175</v>
      </c>
    </row>
    <row r="895" s="14" customFormat="1">
      <c r="A895" s="14"/>
      <c r="B895" s="252"/>
      <c r="C895" s="253"/>
      <c r="D895" s="237" t="s">
        <v>184</v>
      </c>
      <c r="E895" s="254" t="s">
        <v>1</v>
      </c>
      <c r="F895" s="255" t="s">
        <v>667</v>
      </c>
      <c r="G895" s="253"/>
      <c r="H895" s="256">
        <v>8.4000000000000004</v>
      </c>
      <c r="I895" s="257"/>
      <c r="J895" s="257"/>
      <c r="K895" s="253"/>
      <c r="L895" s="253"/>
      <c r="M895" s="258"/>
      <c r="N895" s="259"/>
      <c r="O895" s="260"/>
      <c r="P895" s="260"/>
      <c r="Q895" s="260"/>
      <c r="R895" s="260"/>
      <c r="S895" s="260"/>
      <c r="T895" s="260"/>
      <c r="U895" s="260"/>
      <c r="V895" s="260"/>
      <c r="W895" s="260"/>
      <c r="X895" s="260"/>
      <c r="Y895" s="261"/>
      <c r="Z895" s="14"/>
      <c r="AA895" s="14"/>
      <c r="AB895" s="14"/>
      <c r="AC895" s="14"/>
      <c r="AD895" s="14"/>
      <c r="AE895" s="14"/>
      <c r="AT895" s="262" t="s">
        <v>184</v>
      </c>
      <c r="AU895" s="262" t="s">
        <v>102</v>
      </c>
      <c r="AV895" s="14" t="s">
        <v>102</v>
      </c>
      <c r="AW895" s="14" t="s">
        <v>5</v>
      </c>
      <c r="AX895" s="14" t="s">
        <v>75</v>
      </c>
      <c r="AY895" s="262" t="s">
        <v>175</v>
      </c>
    </row>
    <row r="896" s="14" customFormat="1">
      <c r="A896" s="14"/>
      <c r="B896" s="252"/>
      <c r="C896" s="253"/>
      <c r="D896" s="237" t="s">
        <v>184</v>
      </c>
      <c r="E896" s="254" t="s">
        <v>1</v>
      </c>
      <c r="F896" s="255" t="s">
        <v>668</v>
      </c>
      <c r="G896" s="253"/>
      <c r="H896" s="256">
        <v>1.02</v>
      </c>
      <c r="I896" s="257"/>
      <c r="J896" s="257"/>
      <c r="K896" s="253"/>
      <c r="L896" s="253"/>
      <c r="M896" s="258"/>
      <c r="N896" s="259"/>
      <c r="O896" s="260"/>
      <c r="P896" s="260"/>
      <c r="Q896" s="260"/>
      <c r="R896" s="260"/>
      <c r="S896" s="260"/>
      <c r="T896" s="260"/>
      <c r="U896" s="260"/>
      <c r="V896" s="260"/>
      <c r="W896" s="260"/>
      <c r="X896" s="260"/>
      <c r="Y896" s="261"/>
      <c r="Z896" s="14"/>
      <c r="AA896" s="14"/>
      <c r="AB896" s="14"/>
      <c r="AC896" s="14"/>
      <c r="AD896" s="14"/>
      <c r="AE896" s="14"/>
      <c r="AT896" s="262" t="s">
        <v>184</v>
      </c>
      <c r="AU896" s="262" t="s">
        <v>102</v>
      </c>
      <c r="AV896" s="14" t="s">
        <v>102</v>
      </c>
      <c r="AW896" s="14" t="s">
        <v>5</v>
      </c>
      <c r="AX896" s="14" t="s">
        <v>75</v>
      </c>
      <c r="AY896" s="262" t="s">
        <v>175</v>
      </c>
    </row>
    <row r="897" s="14" customFormat="1">
      <c r="A897" s="14"/>
      <c r="B897" s="252"/>
      <c r="C897" s="253"/>
      <c r="D897" s="237" t="s">
        <v>184</v>
      </c>
      <c r="E897" s="254" t="s">
        <v>1</v>
      </c>
      <c r="F897" s="255" t="s">
        <v>669</v>
      </c>
      <c r="G897" s="253"/>
      <c r="H897" s="256">
        <v>1.24</v>
      </c>
      <c r="I897" s="257"/>
      <c r="J897" s="257"/>
      <c r="K897" s="253"/>
      <c r="L897" s="253"/>
      <c r="M897" s="258"/>
      <c r="N897" s="259"/>
      <c r="O897" s="260"/>
      <c r="P897" s="260"/>
      <c r="Q897" s="260"/>
      <c r="R897" s="260"/>
      <c r="S897" s="260"/>
      <c r="T897" s="260"/>
      <c r="U897" s="260"/>
      <c r="V897" s="260"/>
      <c r="W897" s="260"/>
      <c r="X897" s="260"/>
      <c r="Y897" s="261"/>
      <c r="Z897" s="14"/>
      <c r="AA897" s="14"/>
      <c r="AB897" s="14"/>
      <c r="AC897" s="14"/>
      <c r="AD897" s="14"/>
      <c r="AE897" s="14"/>
      <c r="AT897" s="262" t="s">
        <v>184</v>
      </c>
      <c r="AU897" s="262" t="s">
        <v>102</v>
      </c>
      <c r="AV897" s="14" t="s">
        <v>102</v>
      </c>
      <c r="AW897" s="14" t="s">
        <v>5</v>
      </c>
      <c r="AX897" s="14" t="s">
        <v>75</v>
      </c>
      <c r="AY897" s="262" t="s">
        <v>175</v>
      </c>
    </row>
    <row r="898" s="14" customFormat="1">
      <c r="A898" s="14"/>
      <c r="B898" s="252"/>
      <c r="C898" s="253"/>
      <c r="D898" s="237" t="s">
        <v>184</v>
      </c>
      <c r="E898" s="254" t="s">
        <v>1</v>
      </c>
      <c r="F898" s="255" t="s">
        <v>670</v>
      </c>
      <c r="G898" s="253"/>
      <c r="H898" s="256">
        <v>0.33700000000000002</v>
      </c>
      <c r="I898" s="257"/>
      <c r="J898" s="257"/>
      <c r="K898" s="253"/>
      <c r="L898" s="253"/>
      <c r="M898" s="258"/>
      <c r="N898" s="259"/>
      <c r="O898" s="260"/>
      <c r="P898" s="260"/>
      <c r="Q898" s="260"/>
      <c r="R898" s="260"/>
      <c r="S898" s="260"/>
      <c r="T898" s="260"/>
      <c r="U898" s="260"/>
      <c r="V898" s="260"/>
      <c r="W898" s="260"/>
      <c r="X898" s="260"/>
      <c r="Y898" s="261"/>
      <c r="Z898" s="14"/>
      <c r="AA898" s="14"/>
      <c r="AB898" s="14"/>
      <c r="AC898" s="14"/>
      <c r="AD898" s="14"/>
      <c r="AE898" s="14"/>
      <c r="AT898" s="262" t="s">
        <v>184</v>
      </c>
      <c r="AU898" s="262" t="s">
        <v>102</v>
      </c>
      <c r="AV898" s="14" t="s">
        <v>102</v>
      </c>
      <c r="AW898" s="14" t="s">
        <v>5</v>
      </c>
      <c r="AX898" s="14" t="s">
        <v>75</v>
      </c>
      <c r="AY898" s="262" t="s">
        <v>175</v>
      </c>
    </row>
    <row r="899" s="14" customFormat="1">
      <c r="A899" s="14"/>
      <c r="B899" s="252"/>
      <c r="C899" s="253"/>
      <c r="D899" s="237" t="s">
        <v>184</v>
      </c>
      <c r="E899" s="254" t="s">
        <v>1</v>
      </c>
      <c r="F899" s="255" t="s">
        <v>671</v>
      </c>
      <c r="G899" s="253"/>
      <c r="H899" s="256">
        <v>2.04</v>
      </c>
      <c r="I899" s="257"/>
      <c r="J899" s="257"/>
      <c r="K899" s="253"/>
      <c r="L899" s="253"/>
      <c r="M899" s="258"/>
      <c r="N899" s="259"/>
      <c r="O899" s="260"/>
      <c r="P899" s="260"/>
      <c r="Q899" s="260"/>
      <c r="R899" s="260"/>
      <c r="S899" s="260"/>
      <c r="T899" s="260"/>
      <c r="U899" s="260"/>
      <c r="V899" s="260"/>
      <c r="W899" s="260"/>
      <c r="X899" s="260"/>
      <c r="Y899" s="261"/>
      <c r="Z899" s="14"/>
      <c r="AA899" s="14"/>
      <c r="AB899" s="14"/>
      <c r="AC899" s="14"/>
      <c r="AD899" s="14"/>
      <c r="AE899" s="14"/>
      <c r="AT899" s="262" t="s">
        <v>184</v>
      </c>
      <c r="AU899" s="262" t="s">
        <v>102</v>
      </c>
      <c r="AV899" s="14" t="s">
        <v>102</v>
      </c>
      <c r="AW899" s="14" t="s">
        <v>5</v>
      </c>
      <c r="AX899" s="14" t="s">
        <v>75</v>
      </c>
      <c r="AY899" s="262" t="s">
        <v>175</v>
      </c>
    </row>
    <row r="900" s="16" customFormat="1">
      <c r="A900" s="16"/>
      <c r="B900" s="284"/>
      <c r="C900" s="285"/>
      <c r="D900" s="237" t="s">
        <v>184</v>
      </c>
      <c r="E900" s="286" t="s">
        <v>1</v>
      </c>
      <c r="F900" s="287" t="s">
        <v>453</v>
      </c>
      <c r="G900" s="285"/>
      <c r="H900" s="288">
        <v>681.11799999999994</v>
      </c>
      <c r="I900" s="289"/>
      <c r="J900" s="289"/>
      <c r="K900" s="285"/>
      <c r="L900" s="285"/>
      <c r="M900" s="290"/>
      <c r="N900" s="291"/>
      <c r="O900" s="292"/>
      <c r="P900" s="292"/>
      <c r="Q900" s="292"/>
      <c r="R900" s="292"/>
      <c r="S900" s="292"/>
      <c r="T900" s="292"/>
      <c r="U900" s="292"/>
      <c r="V900" s="292"/>
      <c r="W900" s="292"/>
      <c r="X900" s="292"/>
      <c r="Y900" s="293"/>
      <c r="Z900" s="16"/>
      <c r="AA900" s="16"/>
      <c r="AB900" s="16"/>
      <c r="AC900" s="16"/>
      <c r="AD900" s="16"/>
      <c r="AE900" s="16"/>
      <c r="AT900" s="294" t="s">
        <v>184</v>
      </c>
      <c r="AU900" s="294" t="s">
        <v>102</v>
      </c>
      <c r="AV900" s="16" t="s">
        <v>196</v>
      </c>
      <c r="AW900" s="16" t="s">
        <v>5</v>
      </c>
      <c r="AX900" s="16" t="s">
        <v>75</v>
      </c>
      <c r="AY900" s="294" t="s">
        <v>175</v>
      </c>
    </row>
    <row r="901" s="13" customFormat="1">
      <c r="A901" s="13"/>
      <c r="B901" s="242"/>
      <c r="C901" s="243"/>
      <c r="D901" s="237" t="s">
        <v>184</v>
      </c>
      <c r="E901" s="244" t="s">
        <v>1</v>
      </c>
      <c r="F901" s="245" t="s">
        <v>630</v>
      </c>
      <c r="G901" s="243"/>
      <c r="H901" s="244" t="s">
        <v>1</v>
      </c>
      <c r="I901" s="246"/>
      <c r="J901" s="246"/>
      <c r="K901" s="243"/>
      <c r="L901" s="243"/>
      <c r="M901" s="247"/>
      <c r="N901" s="248"/>
      <c r="O901" s="249"/>
      <c r="P901" s="249"/>
      <c r="Q901" s="249"/>
      <c r="R901" s="249"/>
      <c r="S901" s="249"/>
      <c r="T901" s="249"/>
      <c r="U901" s="249"/>
      <c r="V901" s="249"/>
      <c r="W901" s="249"/>
      <c r="X901" s="249"/>
      <c r="Y901" s="250"/>
      <c r="Z901" s="13"/>
      <c r="AA901" s="13"/>
      <c r="AB901" s="13"/>
      <c r="AC901" s="13"/>
      <c r="AD901" s="13"/>
      <c r="AE901" s="13"/>
      <c r="AT901" s="251" t="s">
        <v>184</v>
      </c>
      <c r="AU901" s="251" t="s">
        <v>102</v>
      </c>
      <c r="AV901" s="13" t="s">
        <v>82</v>
      </c>
      <c r="AW901" s="13" t="s">
        <v>5</v>
      </c>
      <c r="AX901" s="13" t="s">
        <v>75</v>
      </c>
      <c r="AY901" s="251" t="s">
        <v>175</v>
      </c>
    </row>
    <row r="902" s="14" customFormat="1">
      <c r="A902" s="14"/>
      <c r="B902" s="252"/>
      <c r="C902" s="253"/>
      <c r="D902" s="237" t="s">
        <v>184</v>
      </c>
      <c r="E902" s="254" t="s">
        <v>1</v>
      </c>
      <c r="F902" s="255" t="s">
        <v>631</v>
      </c>
      <c r="G902" s="253"/>
      <c r="H902" s="256">
        <v>24.82</v>
      </c>
      <c r="I902" s="257"/>
      <c r="J902" s="257"/>
      <c r="K902" s="253"/>
      <c r="L902" s="253"/>
      <c r="M902" s="258"/>
      <c r="N902" s="259"/>
      <c r="O902" s="260"/>
      <c r="P902" s="260"/>
      <c r="Q902" s="260"/>
      <c r="R902" s="260"/>
      <c r="S902" s="260"/>
      <c r="T902" s="260"/>
      <c r="U902" s="260"/>
      <c r="V902" s="260"/>
      <c r="W902" s="260"/>
      <c r="X902" s="260"/>
      <c r="Y902" s="261"/>
      <c r="Z902" s="14"/>
      <c r="AA902" s="14"/>
      <c r="AB902" s="14"/>
      <c r="AC902" s="14"/>
      <c r="AD902" s="14"/>
      <c r="AE902" s="14"/>
      <c r="AT902" s="262" t="s">
        <v>184</v>
      </c>
      <c r="AU902" s="262" t="s">
        <v>102</v>
      </c>
      <c r="AV902" s="14" t="s">
        <v>102</v>
      </c>
      <c r="AW902" s="14" t="s">
        <v>5</v>
      </c>
      <c r="AX902" s="14" t="s">
        <v>75</v>
      </c>
      <c r="AY902" s="262" t="s">
        <v>175</v>
      </c>
    </row>
    <row r="903" s="16" customFormat="1">
      <c r="A903" s="16"/>
      <c r="B903" s="284"/>
      <c r="C903" s="285"/>
      <c r="D903" s="237" t="s">
        <v>184</v>
      </c>
      <c r="E903" s="286" t="s">
        <v>1</v>
      </c>
      <c r="F903" s="287" t="s">
        <v>453</v>
      </c>
      <c r="G903" s="285"/>
      <c r="H903" s="288">
        <v>24.82</v>
      </c>
      <c r="I903" s="289"/>
      <c r="J903" s="289"/>
      <c r="K903" s="285"/>
      <c r="L903" s="285"/>
      <c r="M903" s="290"/>
      <c r="N903" s="291"/>
      <c r="O903" s="292"/>
      <c r="P903" s="292"/>
      <c r="Q903" s="292"/>
      <c r="R903" s="292"/>
      <c r="S903" s="292"/>
      <c r="T903" s="292"/>
      <c r="U903" s="292"/>
      <c r="V903" s="292"/>
      <c r="W903" s="292"/>
      <c r="X903" s="292"/>
      <c r="Y903" s="293"/>
      <c r="Z903" s="16"/>
      <c r="AA903" s="16"/>
      <c r="AB903" s="16"/>
      <c r="AC903" s="16"/>
      <c r="AD903" s="16"/>
      <c r="AE903" s="16"/>
      <c r="AT903" s="294" t="s">
        <v>184</v>
      </c>
      <c r="AU903" s="294" t="s">
        <v>102</v>
      </c>
      <c r="AV903" s="16" t="s">
        <v>196</v>
      </c>
      <c r="AW903" s="16" t="s">
        <v>5</v>
      </c>
      <c r="AX903" s="16" t="s">
        <v>75</v>
      </c>
      <c r="AY903" s="294" t="s">
        <v>175</v>
      </c>
    </row>
    <row r="904" s="15" customFormat="1">
      <c r="A904" s="15"/>
      <c r="B904" s="263"/>
      <c r="C904" s="264"/>
      <c r="D904" s="237" t="s">
        <v>184</v>
      </c>
      <c r="E904" s="265" t="s">
        <v>1</v>
      </c>
      <c r="F904" s="266" t="s">
        <v>189</v>
      </c>
      <c r="G904" s="264"/>
      <c r="H904" s="267">
        <v>705.93799999999999</v>
      </c>
      <c r="I904" s="268"/>
      <c r="J904" s="268"/>
      <c r="K904" s="264"/>
      <c r="L904" s="264"/>
      <c r="M904" s="269"/>
      <c r="N904" s="270"/>
      <c r="O904" s="271"/>
      <c r="P904" s="271"/>
      <c r="Q904" s="271"/>
      <c r="R904" s="271"/>
      <c r="S904" s="271"/>
      <c r="T904" s="271"/>
      <c r="U904" s="271"/>
      <c r="V904" s="271"/>
      <c r="W904" s="271"/>
      <c r="X904" s="271"/>
      <c r="Y904" s="272"/>
      <c r="Z904" s="15"/>
      <c r="AA904" s="15"/>
      <c r="AB904" s="15"/>
      <c r="AC904" s="15"/>
      <c r="AD904" s="15"/>
      <c r="AE904" s="15"/>
      <c r="AT904" s="273" t="s">
        <v>184</v>
      </c>
      <c r="AU904" s="273" t="s">
        <v>102</v>
      </c>
      <c r="AV904" s="15" t="s">
        <v>181</v>
      </c>
      <c r="AW904" s="15" t="s">
        <v>5</v>
      </c>
      <c r="AX904" s="15" t="s">
        <v>82</v>
      </c>
      <c r="AY904" s="273" t="s">
        <v>175</v>
      </c>
    </row>
    <row r="905" s="2" customFormat="1" ht="33" customHeight="1">
      <c r="A905" s="39"/>
      <c r="B905" s="40"/>
      <c r="C905" s="222" t="s">
        <v>469</v>
      </c>
      <c r="D905" s="222" t="s">
        <v>177</v>
      </c>
      <c r="E905" s="223" t="s">
        <v>805</v>
      </c>
      <c r="F905" s="224" t="s">
        <v>806</v>
      </c>
      <c r="G905" s="225" t="s">
        <v>180</v>
      </c>
      <c r="H905" s="226">
        <v>1.6799999999999999</v>
      </c>
      <c r="I905" s="227"/>
      <c r="J905" s="227"/>
      <c r="K905" s="228">
        <f>ROUND(P905*H905,2)</f>
        <v>0</v>
      </c>
      <c r="L905" s="229"/>
      <c r="M905" s="45"/>
      <c r="N905" s="230" t="s">
        <v>1</v>
      </c>
      <c r="O905" s="231" t="s">
        <v>39</v>
      </c>
      <c r="P905" s="232">
        <f>I905+J905</f>
        <v>0</v>
      </c>
      <c r="Q905" s="232">
        <f>ROUND(I905*H905,2)</f>
        <v>0</v>
      </c>
      <c r="R905" s="232">
        <f>ROUND(J905*H905,2)</f>
        <v>0</v>
      </c>
      <c r="S905" s="92"/>
      <c r="T905" s="233">
        <f>S905*H905</f>
        <v>0</v>
      </c>
      <c r="U905" s="233">
        <v>0</v>
      </c>
      <c r="V905" s="233">
        <f>U905*H905</f>
        <v>0</v>
      </c>
      <c r="W905" s="233">
        <v>0</v>
      </c>
      <c r="X905" s="233">
        <f>W905*H905</f>
        <v>0</v>
      </c>
      <c r="Y905" s="234" t="s">
        <v>1</v>
      </c>
      <c r="Z905" s="39"/>
      <c r="AA905" s="39"/>
      <c r="AB905" s="39"/>
      <c r="AC905" s="39"/>
      <c r="AD905" s="39"/>
      <c r="AE905" s="39"/>
      <c r="AR905" s="235" t="s">
        <v>181</v>
      </c>
      <c r="AT905" s="235" t="s">
        <v>177</v>
      </c>
      <c r="AU905" s="235" t="s">
        <v>102</v>
      </c>
      <c r="AY905" s="18" t="s">
        <v>175</v>
      </c>
      <c r="BE905" s="236">
        <f>IF(O905="základní",K905,0)</f>
        <v>0</v>
      </c>
      <c r="BF905" s="236">
        <f>IF(O905="snížená",K905,0)</f>
        <v>0</v>
      </c>
      <c r="BG905" s="236">
        <f>IF(O905="zákl. přenesená",K905,0)</f>
        <v>0</v>
      </c>
      <c r="BH905" s="236">
        <f>IF(O905="sníž. přenesená",K905,0)</f>
        <v>0</v>
      </c>
      <c r="BI905" s="236">
        <f>IF(O905="nulová",K905,0)</f>
        <v>0</v>
      </c>
      <c r="BJ905" s="18" t="s">
        <v>102</v>
      </c>
      <c r="BK905" s="236">
        <f>ROUND(P905*H905,2)</f>
        <v>0</v>
      </c>
      <c r="BL905" s="18" t="s">
        <v>181</v>
      </c>
      <c r="BM905" s="235" t="s">
        <v>807</v>
      </c>
    </row>
    <row r="906" s="2" customFormat="1">
      <c r="A906" s="39"/>
      <c r="B906" s="40"/>
      <c r="C906" s="41"/>
      <c r="D906" s="237" t="s">
        <v>182</v>
      </c>
      <c r="E906" s="41"/>
      <c r="F906" s="238" t="s">
        <v>808</v>
      </c>
      <c r="G906" s="41"/>
      <c r="H906" s="41"/>
      <c r="I906" s="239"/>
      <c r="J906" s="239"/>
      <c r="K906" s="41"/>
      <c r="L906" s="41"/>
      <c r="M906" s="45"/>
      <c r="N906" s="240"/>
      <c r="O906" s="241"/>
      <c r="P906" s="92"/>
      <c r="Q906" s="92"/>
      <c r="R906" s="92"/>
      <c r="S906" s="92"/>
      <c r="T906" s="92"/>
      <c r="U906" s="92"/>
      <c r="V906" s="92"/>
      <c r="W906" s="92"/>
      <c r="X906" s="92"/>
      <c r="Y906" s="93"/>
      <c r="Z906" s="39"/>
      <c r="AA906" s="39"/>
      <c r="AB906" s="39"/>
      <c r="AC906" s="39"/>
      <c r="AD906" s="39"/>
      <c r="AE906" s="39"/>
      <c r="AT906" s="18" t="s">
        <v>182</v>
      </c>
      <c r="AU906" s="18" t="s">
        <v>102</v>
      </c>
    </row>
    <row r="907" s="13" customFormat="1">
      <c r="A907" s="13"/>
      <c r="B907" s="242"/>
      <c r="C907" s="243"/>
      <c r="D907" s="237" t="s">
        <v>184</v>
      </c>
      <c r="E907" s="244" t="s">
        <v>1</v>
      </c>
      <c r="F907" s="245" t="s">
        <v>222</v>
      </c>
      <c r="G907" s="243"/>
      <c r="H907" s="244" t="s">
        <v>1</v>
      </c>
      <c r="I907" s="246"/>
      <c r="J907" s="246"/>
      <c r="K907" s="243"/>
      <c r="L907" s="243"/>
      <c r="M907" s="247"/>
      <c r="N907" s="248"/>
      <c r="O907" s="249"/>
      <c r="P907" s="249"/>
      <c r="Q907" s="249"/>
      <c r="R907" s="249"/>
      <c r="S907" s="249"/>
      <c r="T907" s="249"/>
      <c r="U907" s="249"/>
      <c r="V907" s="249"/>
      <c r="W907" s="249"/>
      <c r="X907" s="249"/>
      <c r="Y907" s="250"/>
      <c r="Z907" s="13"/>
      <c r="AA907" s="13"/>
      <c r="AB907" s="13"/>
      <c r="AC907" s="13"/>
      <c r="AD907" s="13"/>
      <c r="AE907" s="13"/>
      <c r="AT907" s="251" t="s">
        <v>184</v>
      </c>
      <c r="AU907" s="251" t="s">
        <v>102</v>
      </c>
      <c r="AV907" s="13" t="s">
        <v>82</v>
      </c>
      <c r="AW907" s="13" t="s">
        <v>5</v>
      </c>
      <c r="AX907" s="13" t="s">
        <v>75</v>
      </c>
      <c r="AY907" s="251" t="s">
        <v>175</v>
      </c>
    </row>
    <row r="908" s="14" customFormat="1">
      <c r="A908" s="14"/>
      <c r="B908" s="252"/>
      <c r="C908" s="253"/>
      <c r="D908" s="237" t="s">
        <v>184</v>
      </c>
      <c r="E908" s="254" t="s">
        <v>1</v>
      </c>
      <c r="F908" s="255" t="s">
        <v>809</v>
      </c>
      <c r="G908" s="253"/>
      <c r="H908" s="256">
        <v>1.6799999999999999</v>
      </c>
      <c r="I908" s="257"/>
      <c r="J908" s="257"/>
      <c r="K908" s="253"/>
      <c r="L908" s="253"/>
      <c r="M908" s="258"/>
      <c r="N908" s="259"/>
      <c r="O908" s="260"/>
      <c r="P908" s="260"/>
      <c r="Q908" s="260"/>
      <c r="R908" s="260"/>
      <c r="S908" s="260"/>
      <c r="T908" s="260"/>
      <c r="U908" s="260"/>
      <c r="V908" s="260"/>
      <c r="W908" s="260"/>
      <c r="X908" s="260"/>
      <c r="Y908" s="261"/>
      <c r="Z908" s="14"/>
      <c r="AA908" s="14"/>
      <c r="AB908" s="14"/>
      <c r="AC908" s="14"/>
      <c r="AD908" s="14"/>
      <c r="AE908" s="14"/>
      <c r="AT908" s="262" t="s">
        <v>184</v>
      </c>
      <c r="AU908" s="262" t="s">
        <v>102</v>
      </c>
      <c r="AV908" s="14" t="s">
        <v>102</v>
      </c>
      <c r="AW908" s="14" t="s">
        <v>5</v>
      </c>
      <c r="AX908" s="14" t="s">
        <v>75</v>
      </c>
      <c r="AY908" s="262" t="s">
        <v>175</v>
      </c>
    </row>
    <row r="909" s="15" customFormat="1">
      <c r="A909" s="15"/>
      <c r="B909" s="263"/>
      <c r="C909" s="264"/>
      <c r="D909" s="237" t="s">
        <v>184</v>
      </c>
      <c r="E909" s="265" t="s">
        <v>1</v>
      </c>
      <c r="F909" s="266" t="s">
        <v>189</v>
      </c>
      <c r="G909" s="264"/>
      <c r="H909" s="267">
        <v>1.6799999999999999</v>
      </c>
      <c r="I909" s="268"/>
      <c r="J909" s="268"/>
      <c r="K909" s="264"/>
      <c r="L909" s="264"/>
      <c r="M909" s="269"/>
      <c r="N909" s="270"/>
      <c r="O909" s="271"/>
      <c r="P909" s="271"/>
      <c r="Q909" s="271"/>
      <c r="R909" s="271"/>
      <c r="S909" s="271"/>
      <c r="T909" s="271"/>
      <c r="U909" s="271"/>
      <c r="V909" s="271"/>
      <c r="W909" s="271"/>
      <c r="X909" s="271"/>
      <c r="Y909" s="272"/>
      <c r="Z909" s="15"/>
      <c r="AA909" s="15"/>
      <c r="AB909" s="15"/>
      <c r="AC909" s="15"/>
      <c r="AD909" s="15"/>
      <c r="AE909" s="15"/>
      <c r="AT909" s="273" t="s">
        <v>184</v>
      </c>
      <c r="AU909" s="273" t="s">
        <v>102</v>
      </c>
      <c r="AV909" s="15" t="s">
        <v>181</v>
      </c>
      <c r="AW909" s="15" t="s">
        <v>5</v>
      </c>
      <c r="AX909" s="15" t="s">
        <v>82</v>
      </c>
      <c r="AY909" s="273" t="s">
        <v>175</v>
      </c>
    </row>
    <row r="910" s="2" customFormat="1" ht="44.25" customHeight="1">
      <c r="A910" s="39"/>
      <c r="B910" s="40"/>
      <c r="C910" s="222" t="s">
        <v>810</v>
      </c>
      <c r="D910" s="222" t="s">
        <v>177</v>
      </c>
      <c r="E910" s="223" t="s">
        <v>811</v>
      </c>
      <c r="F910" s="224" t="s">
        <v>812</v>
      </c>
      <c r="G910" s="225" t="s">
        <v>180</v>
      </c>
      <c r="H910" s="226">
        <v>1.6799999999999999</v>
      </c>
      <c r="I910" s="227"/>
      <c r="J910" s="227"/>
      <c r="K910" s="228">
        <f>ROUND(P910*H910,2)</f>
        <v>0</v>
      </c>
      <c r="L910" s="229"/>
      <c r="M910" s="45"/>
      <c r="N910" s="230" t="s">
        <v>1</v>
      </c>
      <c r="O910" s="231" t="s">
        <v>39</v>
      </c>
      <c r="P910" s="232">
        <f>I910+J910</f>
        <v>0</v>
      </c>
      <c r="Q910" s="232">
        <f>ROUND(I910*H910,2)</f>
        <v>0</v>
      </c>
      <c r="R910" s="232">
        <f>ROUND(J910*H910,2)</f>
        <v>0</v>
      </c>
      <c r="S910" s="92"/>
      <c r="T910" s="233">
        <f>S910*H910</f>
        <v>0</v>
      </c>
      <c r="U910" s="233">
        <v>0</v>
      </c>
      <c r="V910" s="233">
        <f>U910*H910</f>
        <v>0</v>
      </c>
      <c r="W910" s="233">
        <v>0</v>
      </c>
      <c r="X910" s="233">
        <f>W910*H910</f>
        <v>0</v>
      </c>
      <c r="Y910" s="234" t="s">
        <v>1</v>
      </c>
      <c r="Z910" s="39"/>
      <c r="AA910" s="39"/>
      <c r="AB910" s="39"/>
      <c r="AC910" s="39"/>
      <c r="AD910" s="39"/>
      <c r="AE910" s="39"/>
      <c r="AR910" s="235" t="s">
        <v>181</v>
      </c>
      <c r="AT910" s="235" t="s">
        <v>177</v>
      </c>
      <c r="AU910" s="235" t="s">
        <v>102</v>
      </c>
      <c r="AY910" s="18" t="s">
        <v>175</v>
      </c>
      <c r="BE910" s="236">
        <f>IF(O910="základní",K910,0)</f>
        <v>0</v>
      </c>
      <c r="BF910" s="236">
        <f>IF(O910="snížená",K910,0)</f>
        <v>0</v>
      </c>
      <c r="BG910" s="236">
        <f>IF(O910="zákl. přenesená",K910,0)</f>
        <v>0</v>
      </c>
      <c r="BH910" s="236">
        <f>IF(O910="sníž. přenesená",K910,0)</f>
        <v>0</v>
      </c>
      <c r="BI910" s="236">
        <f>IF(O910="nulová",K910,0)</f>
        <v>0</v>
      </c>
      <c r="BJ910" s="18" t="s">
        <v>102</v>
      </c>
      <c r="BK910" s="236">
        <f>ROUND(P910*H910,2)</f>
        <v>0</v>
      </c>
      <c r="BL910" s="18" t="s">
        <v>181</v>
      </c>
      <c r="BM910" s="235" t="s">
        <v>813</v>
      </c>
    </row>
    <row r="911" s="2" customFormat="1">
      <c r="A911" s="39"/>
      <c r="B911" s="40"/>
      <c r="C911" s="41"/>
      <c r="D911" s="237" t="s">
        <v>182</v>
      </c>
      <c r="E911" s="41"/>
      <c r="F911" s="238" t="s">
        <v>814</v>
      </c>
      <c r="G911" s="41"/>
      <c r="H911" s="41"/>
      <c r="I911" s="239"/>
      <c r="J911" s="239"/>
      <c r="K911" s="41"/>
      <c r="L911" s="41"/>
      <c r="M911" s="45"/>
      <c r="N911" s="240"/>
      <c r="O911" s="241"/>
      <c r="P911" s="92"/>
      <c r="Q911" s="92"/>
      <c r="R911" s="92"/>
      <c r="S911" s="92"/>
      <c r="T911" s="92"/>
      <c r="U911" s="92"/>
      <c r="V911" s="92"/>
      <c r="W911" s="92"/>
      <c r="X911" s="92"/>
      <c r="Y911" s="93"/>
      <c r="Z911" s="39"/>
      <c r="AA911" s="39"/>
      <c r="AB911" s="39"/>
      <c r="AC911" s="39"/>
      <c r="AD911" s="39"/>
      <c r="AE911" s="39"/>
      <c r="AT911" s="18" t="s">
        <v>182</v>
      </c>
      <c r="AU911" s="18" t="s">
        <v>102</v>
      </c>
    </row>
    <row r="912" s="2" customFormat="1" ht="16.5" customHeight="1">
      <c r="A912" s="39"/>
      <c r="B912" s="40"/>
      <c r="C912" s="222" t="s">
        <v>473</v>
      </c>
      <c r="D912" s="222" t="s">
        <v>177</v>
      </c>
      <c r="E912" s="223" t="s">
        <v>815</v>
      </c>
      <c r="F912" s="224" t="s">
        <v>816</v>
      </c>
      <c r="G912" s="225" t="s">
        <v>228</v>
      </c>
      <c r="H912" s="226">
        <v>2.25</v>
      </c>
      <c r="I912" s="227"/>
      <c r="J912" s="227"/>
      <c r="K912" s="228">
        <f>ROUND(P912*H912,2)</f>
        <v>0</v>
      </c>
      <c r="L912" s="229"/>
      <c r="M912" s="45"/>
      <c r="N912" s="230" t="s">
        <v>1</v>
      </c>
      <c r="O912" s="231" t="s">
        <v>39</v>
      </c>
      <c r="P912" s="232">
        <f>I912+J912</f>
        <v>0</v>
      </c>
      <c r="Q912" s="232">
        <f>ROUND(I912*H912,2)</f>
        <v>0</v>
      </c>
      <c r="R912" s="232">
        <f>ROUND(J912*H912,2)</f>
        <v>0</v>
      </c>
      <c r="S912" s="92"/>
      <c r="T912" s="233">
        <f>S912*H912</f>
        <v>0</v>
      </c>
      <c r="U912" s="233">
        <v>0</v>
      </c>
      <c r="V912" s="233">
        <f>U912*H912</f>
        <v>0</v>
      </c>
      <c r="W912" s="233">
        <v>0</v>
      </c>
      <c r="X912" s="233">
        <f>W912*H912</f>
        <v>0</v>
      </c>
      <c r="Y912" s="234" t="s">
        <v>1</v>
      </c>
      <c r="Z912" s="39"/>
      <c r="AA912" s="39"/>
      <c r="AB912" s="39"/>
      <c r="AC912" s="39"/>
      <c r="AD912" s="39"/>
      <c r="AE912" s="39"/>
      <c r="AR912" s="235" t="s">
        <v>181</v>
      </c>
      <c r="AT912" s="235" t="s">
        <v>177</v>
      </c>
      <c r="AU912" s="235" t="s">
        <v>102</v>
      </c>
      <c r="AY912" s="18" t="s">
        <v>175</v>
      </c>
      <c r="BE912" s="236">
        <f>IF(O912="základní",K912,0)</f>
        <v>0</v>
      </c>
      <c r="BF912" s="236">
        <f>IF(O912="snížená",K912,0)</f>
        <v>0</v>
      </c>
      <c r="BG912" s="236">
        <f>IF(O912="zákl. přenesená",K912,0)</f>
        <v>0</v>
      </c>
      <c r="BH912" s="236">
        <f>IF(O912="sníž. přenesená",K912,0)</f>
        <v>0</v>
      </c>
      <c r="BI912" s="236">
        <f>IF(O912="nulová",K912,0)</f>
        <v>0</v>
      </c>
      <c r="BJ912" s="18" t="s">
        <v>102</v>
      </c>
      <c r="BK912" s="236">
        <f>ROUND(P912*H912,2)</f>
        <v>0</v>
      </c>
      <c r="BL912" s="18" t="s">
        <v>181</v>
      </c>
      <c r="BM912" s="235" t="s">
        <v>817</v>
      </c>
    </row>
    <row r="913" s="13" customFormat="1">
      <c r="A913" s="13"/>
      <c r="B913" s="242"/>
      <c r="C913" s="243"/>
      <c r="D913" s="237" t="s">
        <v>184</v>
      </c>
      <c r="E913" s="244" t="s">
        <v>1</v>
      </c>
      <c r="F913" s="245" t="s">
        <v>222</v>
      </c>
      <c r="G913" s="243"/>
      <c r="H913" s="244" t="s">
        <v>1</v>
      </c>
      <c r="I913" s="246"/>
      <c r="J913" s="246"/>
      <c r="K913" s="243"/>
      <c r="L913" s="243"/>
      <c r="M913" s="247"/>
      <c r="N913" s="248"/>
      <c r="O913" s="249"/>
      <c r="P913" s="249"/>
      <c r="Q913" s="249"/>
      <c r="R913" s="249"/>
      <c r="S913" s="249"/>
      <c r="T913" s="249"/>
      <c r="U913" s="249"/>
      <c r="V913" s="249"/>
      <c r="W913" s="249"/>
      <c r="X913" s="249"/>
      <c r="Y913" s="250"/>
      <c r="Z913" s="13"/>
      <c r="AA913" s="13"/>
      <c r="AB913" s="13"/>
      <c r="AC913" s="13"/>
      <c r="AD913" s="13"/>
      <c r="AE913" s="13"/>
      <c r="AT913" s="251" t="s">
        <v>184</v>
      </c>
      <c r="AU913" s="251" t="s">
        <v>102</v>
      </c>
      <c r="AV913" s="13" t="s">
        <v>82</v>
      </c>
      <c r="AW913" s="13" t="s">
        <v>5</v>
      </c>
      <c r="AX913" s="13" t="s">
        <v>75</v>
      </c>
      <c r="AY913" s="251" t="s">
        <v>175</v>
      </c>
    </row>
    <row r="914" s="14" customFormat="1">
      <c r="A914" s="14"/>
      <c r="B914" s="252"/>
      <c r="C914" s="253"/>
      <c r="D914" s="237" t="s">
        <v>184</v>
      </c>
      <c r="E914" s="254" t="s">
        <v>1</v>
      </c>
      <c r="F914" s="255" t="s">
        <v>818</v>
      </c>
      <c r="G914" s="253"/>
      <c r="H914" s="256">
        <v>2.25</v>
      </c>
      <c r="I914" s="257"/>
      <c r="J914" s="257"/>
      <c r="K914" s="253"/>
      <c r="L914" s="253"/>
      <c r="M914" s="258"/>
      <c r="N914" s="259"/>
      <c r="O914" s="260"/>
      <c r="P914" s="260"/>
      <c r="Q914" s="260"/>
      <c r="R914" s="260"/>
      <c r="S914" s="260"/>
      <c r="T914" s="260"/>
      <c r="U914" s="260"/>
      <c r="V914" s="260"/>
      <c r="W914" s="260"/>
      <c r="X914" s="260"/>
      <c r="Y914" s="261"/>
      <c r="Z914" s="14"/>
      <c r="AA914" s="14"/>
      <c r="AB914" s="14"/>
      <c r="AC914" s="14"/>
      <c r="AD914" s="14"/>
      <c r="AE914" s="14"/>
      <c r="AT914" s="262" t="s">
        <v>184</v>
      </c>
      <c r="AU914" s="262" t="s">
        <v>102</v>
      </c>
      <c r="AV914" s="14" t="s">
        <v>102</v>
      </c>
      <c r="AW914" s="14" t="s">
        <v>5</v>
      </c>
      <c r="AX914" s="14" t="s">
        <v>75</v>
      </c>
      <c r="AY914" s="262" t="s">
        <v>175</v>
      </c>
    </row>
    <row r="915" s="15" customFormat="1">
      <c r="A915" s="15"/>
      <c r="B915" s="263"/>
      <c r="C915" s="264"/>
      <c r="D915" s="237" t="s">
        <v>184</v>
      </c>
      <c r="E915" s="265" t="s">
        <v>1</v>
      </c>
      <c r="F915" s="266" t="s">
        <v>189</v>
      </c>
      <c r="G915" s="264"/>
      <c r="H915" s="267">
        <v>2.25</v>
      </c>
      <c r="I915" s="268"/>
      <c r="J915" s="268"/>
      <c r="K915" s="264"/>
      <c r="L915" s="264"/>
      <c r="M915" s="269"/>
      <c r="N915" s="270"/>
      <c r="O915" s="271"/>
      <c r="P915" s="271"/>
      <c r="Q915" s="271"/>
      <c r="R915" s="271"/>
      <c r="S915" s="271"/>
      <c r="T915" s="271"/>
      <c r="U915" s="271"/>
      <c r="V915" s="271"/>
      <c r="W915" s="271"/>
      <c r="X915" s="271"/>
      <c r="Y915" s="272"/>
      <c r="Z915" s="15"/>
      <c r="AA915" s="15"/>
      <c r="AB915" s="15"/>
      <c r="AC915" s="15"/>
      <c r="AD915" s="15"/>
      <c r="AE915" s="15"/>
      <c r="AT915" s="273" t="s">
        <v>184</v>
      </c>
      <c r="AU915" s="273" t="s">
        <v>102</v>
      </c>
      <c r="AV915" s="15" t="s">
        <v>181</v>
      </c>
      <c r="AW915" s="15" t="s">
        <v>5</v>
      </c>
      <c r="AX915" s="15" t="s">
        <v>82</v>
      </c>
      <c r="AY915" s="273" t="s">
        <v>175</v>
      </c>
    </row>
    <row r="916" s="2" customFormat="1" ht="16.5" customHeight="1">
      <c r="A916" s="39"/>
      <c r="B916" s="40"/>
      <c r="C916" s="222" t="s">
        <v>819</v>
      </c>
      <c r="D916" s="222" t="s">
        <v>177</v>
      </c>
      <c r="E916" s="223" t="s">
        <v>820</v>
      </c>
      <c r="F916" s="224" t="s">
        <v>821</v>
      </c>
      <c r="G916" s="225" t="s">
        <v>228</v>
      </c>
      <c r="H916" s="226">
        <v>2.25</v>
      </c>
      <c r="I916" s="227"/>
      <c r="J916" s="227"/>
      <c r="K916" s="228">
        <f>ROUND(P916*H916,2)</f>
        <v>0</v>
      </c>
      <c r="L916" s="229"/>
      <c r="M916" s="45"/>
      <c r="N916" s="230" t="s">
        <v>1</v>
      </c>
      <c r="O916" s="231" t="s">
        <v>39</v>
      </c>
      <c r="P916" s="232">
        <f>I916+J916</f>
        <v>0</v>
      </c>
      <c r="Q916" s="232">
        <f>ROUND(I916*H916,2)</f>
        <v>0</v>
      </c>
      <c r="R916" s="232">
        <f>ROUND(J916*H916,2)</f>
        <v>0</v>
      </c>
      <c r="S916" s="92"/>
      <c r="T916" s="233">
        <f>S916*H916</f>
        <v>0</v>
      </c>
      <c r="U916" s="233">
        <v>0</v>
      </c>
      <c r="V916" s="233">
        <f>U916*H916</f>
        <v>0</v>
      </c>
      <c r="W916" s="233">
        <v>0</v>
      </c>
      <c r="X916" s="233">
        <f>W916*H916</f>
        <v>0</v>
      </c>
      <c r="Y916" s="234" t="s">
        <v>1</v>
      </c>
      <c r="Z916" s="39"/>
      <c r="AA916" s="39"/>
      <c r="AB916" s="39"/>
      <c r="AC916" s="39"/>
      <c r="AD916" s="39"/>
      <c r="AE916" s="39"/>
      <c r="AR916" s="235" t="s">
        <v>181</v>
      </c>
      <c r="AT916" s="235" t="s">
        <v>177</v>
      </c>
      <c r="AU916" s="235" t="s">
        <v>102</v>
      </c>
      <c r="AY916" s="18" t="s">
        <v>175</v>
      </c>
      <c r="BE916" s="236">
        <f>IF(O916="základní",K916,0)</f>
        <v>0</v>
      </c>
      <c r="BF916" s="236">
        <f>IF(O916="snížená",K916,0)</f>
        <v>0</v>
      </c>
      <c r="BG916" s="236">
        <f>IF(O916="zákl. přenesená",K916,0)</f>
        <v>0</v>
      </c>
      <c r="BH916" s="236">
        <f>IF(O916="sníž. přenesená",K916,0)</f>
        <v>0</v>
      </c>
      <c r="BI916" s="236">
        <f>IF(O916="nulová",K916,0)</f>
        <v>0</v>
      </c>
      <c r="BJ916" s="18" t="s">
        <v>102</v>
      </c>
      <c r="BK916" s="236">
        <f>ROUND(P916*H916,2)</f>
        <v>0</v>
      </c>
      <c r="BL916" s="18" t="s">
        <v>181</v>
      </c>
      <c r="BM916" s="235" t="s">
        <v>822</v>
      </c>
    </row>
    <row r="917" s="2" customFormat="1" ht="21.75" customHeight="1">
      <c r="A917" s="39"/>
      <c r="B917" s="40"/>
      <c r="C917" s="222" t="s">
        <v>478</v>
      </c>
      <c r="D917" s="222" t="s">
        <v>177</v>
      </c>
      <c r="E917" s="223" t="s">
        <v>823</v>
      </c>
      <c r="F917" s="224" t="s">
        <v>824</v>
      </c>
      <c r="G917" s="225" t="s">
        <v>203</v>
      </c>
      <c r="H917" s="226">
        <v>0.25600000000000001</v>
      </c>
      <c r="I917" s="227"/>
      <c r="J917" s="227"/>
      <c r="K917" s="228">
        <f>ROUND(P917*H917,2)</f>
        <v>0</v>
      </c>
      <c r="L917" s="229"/>
      <c r="M917" s="45"/>
      <c r="N917" s="230" t="s">
        <v>1</v>
      </c>
      <c r="O917" s="231" t="s">
        <v>39</v>
      </c>
      <c r="P917" s="232">
        <f>I917+J917</f>
        <v>0</v>
      </c>
      <c r="Q917" s="232">
        <f>ROUND(I917*H917,2)</f>
        <v>0</v>
      </c>
      <c r="R917" s="232">
        <f>ROUND(J917*H917,2)</f>
        <v>0</v>
      </c>
      <c r="S917" s="92"/>
      <c r="T917" s="233">
        <f>S917*H917</f>
        <v>0</v>
      </c>
      <c r="U917" s="233">
        <v>0</v>
      </c>
      <c r="V917" s="233">
        <f>U917*H917</f>
        <v>0</v>
      </c>
      <c r="W917" s="233">
        <v>0</v>
      </c>
      <c r="X917" s="233">
        <f>W917*H917</f>
        <v>0</v>
      </c>
      <c r="Y917" s="234" t="s">
        <v>1</v>
      </c>
      <c r="Z917" s="39"/>
      <c r="AA917" s="39"/>
      <c r="AB917" s="39"/>
      <c r="AC917" s="39"/>
      <c r="AD917" s="39"/>
      <c r="AE917" s="39"/>
      <c r="AR917" s="235" t="s">
        <v>181</v>
      </c>
      <c r="AT917" s="235" t="s">
        <v>177</v>
      </c>
      <c r="AU917" s="235" t="s">
        <v>102</v>
      </c>
      <c r="AY917" s="18" t="s">
        <v>175</v>
      </c>
      <c r="BE917" s="236">
        <f>IF(O917="základní",K917,0)</f>
        <v>0</v>
      </c>
      <c r="BF917" s="236">
        <f>IF(O917="snížená",K917,0)</f>
        <v>0</v>
      </c>
      <c r="BG917" s="236">
        <f>IF(O917="zákl. přenesená",K917,0)</f>
        <v>0</v>
      </c>
      <c r="BH917" s="236">
        <f>IF(O917="sníž. přenesená",K917,0)</f>
        <v>0</v>
      </c>
      <c r="BI917" s="236">
        <f>IF(O917="nulová",K917,0)</f>
        <v>0</v>
      </c>
      <c r="BJ917" s="18" t="s">
        <v>102</v>
      </c>
      <c r="BK917" s="236">
        <f>ROUND(P917*H917,2)</f>
        <v>0</v>
      </c>
      <c r="BL917" s="18" t="s">
        <v>181</v>
      </c>
      <c r="BM917" s="235" t="s">
        <v>825</v>
      </c>
    </row>
    <row r="918" s="2" customFormat="1">
      <c r="A918" s="39"/>
      <c r="B918" s="40"/>
      <c r="C918" s="41"/>
      <c r="D918" s="237" t="s">
        <v>182</v>
      </c>
      <c r="E918" s="41"/>
      <c r="F918" s="238" t="s">
        <v>826</v>
      </c>
      <c r="G918" s="41"/>
      <c r="H918" s="41"/>
      <c r="I918" s="239"/>
      <c r="J918" s="239"/>
      <c r="K918" s="41"/>
      <c r="L918" s="41"/>
      <c r="M918" s="45"/>
      <c r="N918" s="240"/>
      <c r="O918" s="241"/>
      <c r="P918" s="92"/>
      <c r="Q918" s="92"/>
      <c r="R918" s="92"/>
      <c r="S918" s="92"/>
      <c r="T918" s="92"/>
      <c r="U918" s="92"/>
      <c r="V918" s="92"/>
      <c r="W918" s="92"/>
      <c r="X918" s="92"/>
      <c r="Y918" s="93"/>
      <c r="Z918" s="39"/>
      <c r="AA918" s="39"/>
      <c r="AB918" s="39"/>
      <c r="AC918" s="39"/>
      <c r="AD918" s="39"/>
      <c r="AE918" s="39"/>
      <c r="AT918" s="18" t="s">
        <v>182</v>
      </c>
      <c r="AU918" s="18" t="s">
        <v>102</v>
      </c>
    </row>
    <row r="919" s="13" customFormat="1">
      <c r="A919" s="13"/>
      <c r="B919" s="242"/>
      <c r="C919" s="243"/>
      <c r="D919" s="237" t="s">
        <v>184</v>
      </c>
      <c r="E919" s="244" t="s">
        <v>1</v>
      </c>
      <c r="F919" s="245" t="s">
        <v>222</v>
      </c>
      <c r="G919" s="243"/>
      <c r="H919" s="244" t="s">
        <v>1</v>
      </c>
      <c r="I919" s="246"/>
      <c r="J919" s="246"/>
      <c r="K919" s="243"/>
      <c r="L919" s="243"/>
      <c r="M919" s="247"/>
      <c r="N919" s="248"/>
      <c r="O919" s="249"/>
      <c r="P919" s="249"/>
      <c r="Q919" s="249"/>
      <c r="R919" s="249"/>
      <c r="S919" s="249"/>
      <c r="T919" s="249"/>
      <c r="U919" s="249"/>
      <c r="V919" s="249"/>
      <c r="W919" s="249"/>
      <c r="X919" s="249"/>
      <c r="Y919" s="250"/>
      <c r="Z919" s="13"/>
      <c r="AA919" s="13"/>
      <c r="AB919" s="13"/>
      <c r="AC919" s="13"/>
      <c r="AD919" s="13"/>
      <c r="AE919" s="13"/>
      <c r="AT919" s="251" t="s">
        <v>184</v>
      </c>
      <c r="AU919" s="251" t="s">
        <v>102</v>
      </c>
      <c r="AV919" s="13" t="s">
        <v>82</v>
      </c>
      <c r="AW919" s="13" t="s">
        <v>5</v>
      </c>
      <c r="AX919" s="13" t="s">
        <v>75</v>
      </c>
      <c r="AY919" s="251" t="s">
        <v>175</v>
      </c>
    </row>
    <row r="920" s="14" customFormat="1">
      <c r="A920" s="14"/>
      <c r="B920" s="252"/>
      <c r="C920" s="253"/>
      <c r="D920" s="237" t="s">
        <v>184</v>
      </c>
      <c r="E920" s="254" t="s">
        <v>1</v>
      </c>
      <c r="F920" s="255" t="s">
        <v>827</v>
      </c>
      <c r="G920" s="253"/>
      <c r="H920" s="256">
        <v>0.25600000000000001</v>
      </c>
      <c r="I920" s="257"/>
      <c r="J920" s="257"/>
      <c r="K920" s="253"/>
      <c r="L920" s="253"/>
      <c r="M920" s="258"/>
      <c r="N920" s="259"/>
      <c r="O920" s="260"/>
      <c r="P920" s="260"/>
      <c r="Q920" s="260"/>
      <c r="R920" s="260"/>
      <c r="S920" s="260"/>
      <c r="T920" s="260"/>
      <c r="U920" s="260"/>
      <c r="V920" s="260"/>
      <c r="W920" s="260"/>
      <c r="X920" s="260"/>
      <c r="Y920" s="261"/>
      <c r="Z920" s="14"/>
      <c r="AA920" s="14"/>
      <c r="AB920" s="14"/>
      <c r="AC920" s="14"/>
      <c r="AD920" s="14"/>
      <c r="AE920" s="14"/>
      <c r="AT920" s="262" t="s">
        <v>184</v>
      </c>
      <c r="AU920" s="262" t="s">
        <v>102</v>
      </c>
      <c r="AV920" s="14" t="s">
        <v>102</v>
      </c>
      <c r="AW920" s="14" t="s">
        <v>5</v>
      </c>
      <c r="AX920" s="14" t="s">
        <v>75</v>
      </c>
      <c r="AY920" s="262" t="s">
        <v>175</v>
      </c>
    </row>
    <row r="921" s="15" customFormat="1">
      <c r="A921" s="15"/>
      <c r="B921" s="263"/>
      <c r="C921" s="264"/>
      <c r="D921" s="237" t="s">
        <v>184</v>
      </c>
      <c r="E921" s="265" t="s">
        <v>1</v>
      </c>
      <c r="F921" s="266" t="s">
        <v>189</v>
      </c>
      <c r="G921" s="264"/>
      <c r="H921" s="267">
        <v>0.25600000000000001</v>
      </c>
      <c r="I921" s="268"/>
      <c r="J921" s="268"/>
      <c r="K921" s="264"/>
      <c r="L921" s="264"/>
      <c r="M921" s="269"/>
      <c r="N921" s="270"/>
      <c r="O921" s="271"/>
      <c r="P921" s="271"/>
      <c r="Q921" s="271"/>
      <c r="R921" s="271"/>
      <c r="S921" s="271"/>
      <c r="T921" s="271"/>
      <c r="U921" s="271"/>
      <c r="V921" s="271"/>
      <c r="W921" s="271"/>
      <c r="X921" s="271"/>
      <c r="Y921" s="272"/>
      <c r="Z921" s="15"/>
      <c r="AA921" s="15"/>
      <c r="AB921" s="15"/>
      <c r="AC921" s="15"/>
      <c r="AD921" s="15"/>
      <c r="AE921" s="15"/>
      <c r="AT921" s="273" t="s">
        <v>184</v>
      </c>
      <c r="AU921" s="273" t="s">
        <v>102</v>
      </c>
      <c r="AV921" s="15" t="s">
        <v>181</v>
      </c>
      <c r="AW921" s="15" t="s">
        <v>5</v>
      </c>
      <c r="AX921" s="15" t="s">
        <v>82</v>
      </c>
      <c r="AY921" s="273" t="s">
        <v>175</v>
      </c>
    </row>
    <row r="922" s="2" customFormat="1" ht="33" customHeight="1">
      <c r="A922" s="39"/>
      <c r="B922" s="40"/>
      <c r="C922" s="222" t="s">
        <v>828</v>
      </c>
      <c r="D922" s="222" t="s">
        <v>177</v>
      </c>
      <c r="E922" s="223" t="s">
        <v>829</v>
      </c>
      <c r="F922" s="224" t="s">
        <v>830</v>
      </c>
      <c r="G922" s="225" t="s">
        <v>228</v>
      </c>
      <c r="H922" s="226">
        <v>13</v>
      </c>
      <c r="I922" s="227"/>
      <c r="J922" s="227"/>
      <c r="K922" s="228">
        <f>ROUND(P922*H922,2)</f>
        <v>0</v>
      </c>
      <c r="L922" s="229"/>
      <c r="M922" s="45"/>
      <c r="N922" s="230" t="s">
        <v>1</v>
      </c>
      <c r="O922" s="231" t="s">
        <v>39</v>
      </c>
      <c r="P922" s="232">
        <f>I922+J922</f>
        <v>0</v>
      </c>
      <c r="Q922" s="232">
        <f>ROUND(I922*H922,2)</f>
        <v>0</v>
      </c>
      <c r="R922" s="232">
        <f>ROUND(J922*H922,2)</f>
        <v>0</v>
      </c>
      <c r="S922" s="92"/>
      <c r="T922" s="233">
        <f>S922*H922</f>
        <v>0</v>
      </c>
      <c r="U922" s="233">
        <v>0</v>
      </c>
      <c r="V922" s="233">
        <f>U922*H922</f>
        <v>0</v>
      </c>
      <c r="W922" s="233">
        <v>0</v>
      </c>
      <c r="X922" s="233">
        <f>W922*H922</f>
        <v>0</v>
      </c>
      <c r="Y922" s="234" t="s">
        <v>1</v>
      </c>
      <c r="Z922" s="39"/>
      <c r="AA922" s="39"/>
      <c r="AB922" s="39"/>
      <c r="AC922" s="39"/>
      <c r="AD922" s="39"/>
      <c r="AE922" s="39"/>
      <c r="AR922" s="235" t="s">
        <v>181</v>
      </c>
      <c r="AT922" s="235" t="s">
        <v>177</v>
      </c>
      <c r="AU922" s="235" t="s">
        <v>102</v>
      </c>
      <c r="AY922" s="18" t="s">
        <v>175</v>
      </c>
      <c r="BE922" s="236">
        <f>IF(O922="základní",K922,0)</f>
        <v>0</v>
      </c>
      <c r="BF922" s="236">
        <f>IF(O922="snížená",K922,0)</f>
        <v>0</v>
      </c>
      <c r="BG922" s="236">
        <f>IF(O922="zákl. přenesená",K922,0)</f>
        <v>0</v>
      </c>
      <c r="BH922" s="236">
        <f>IF(O922="sníž. přenesená",K922,0)</f>
        <v>0</v>
      </c>
      <c r="BI922" s="236">
        <f>IF(O922="nulová",K922,0)</f>
        <v>0</v>
      </c>
      <c r="BJ922" s="18" t="s">
        <v>102</v>
      </c>
      <c r="BK922" s="236">
        <f>ROUND(P922*H922,2)</f>
        <v>0</v>
      </c>
      <c r="BL922" s="18" t="s">
        <v>181</v>
      </c>
      <c r="BM922" s="235" t="s">
        <v>831</v>
      </c>
    </row>
    <row r="923" s="2" customFormat="1">
      <c r="A923" s="39"/>
      <c r="B923" s="40"/>
      <c r="C923" s="41"/>
      <c r="D923" s="237" t="s">
        <v>182</v>
      </c>
      <c r="E923" s="41"/>
      <c r="F923" s="238" t="s">
        <v>832</v>
      </c>
      <c r="G923" s="41"/>
      <c r="H923" s="41"/>
      <c r="I923" s="239"/>
      <c r="J923" s="239"/>
      <c r="K923" s="41"/>
      <c r="L923" s="41"/>
      <c r="M923" s="45"/>
      <c r="N923" s="240"/>
      <c r="O923" s="241"/>
      <c r="P923" s="92"/>
      <c r="Q923" s="92"/>
      <c r="R923" s="92"/>
      <c r="S923" s="92"/>
      <c r="T923" s="92"/>
      <c r="U923" s="92"/>
      <c r="V923" s="92"/>
      <c r="W923" s="92"/>
      <c r="X923" s="92"/>
      <c r="Y923" s="93"/>
      <c r="Z923" s="39"/>
      <c r="AA923" s="39"/>
      <c r="AB923" s="39"/>
      <c r="AC923" s="39"/>
      <c r="AD923" s="39"/>
      <c r="AE923" s="39"/>
      <c r="AT923" s="18" t="s">
        <v>182</v>
      </c>
      <c r="AU923" s="18" t="s">
        <v>102</v>
      </c>
    </row>
    <row r="924" s="2" customFormat="1" ht="37.8" customHeight="1">
      <c r="A924" s="39"/>
      <c r="B924" s="40"/>
      <c r="C924" s="222" t="s">
        <v>481</v>
      </c>
      <c r="D924" s="222" t="s">
        <v>177</v>
      </c>
      <c r="E924" s="223" t="s">
        <v>833</v>
      </c>
      <c r="F924" s="224" t="s">
        <v>834</v>
      </c>
      <c r="G924" s="225" t="s">
        <v>228</v>
      </c>
      <c r="H924" s="226">
        <v>49.640000000000001</v>
      </c>
      <c r="I924" s="227"/>
      <c r="J924" s="227"/>
      <c r="K924" s="228">
        <f>ROUND(P924*H924,2)</f>
        <v>0</v>
      </c>
      <c r="L924" s="229"/>
      <c r="M924" s="45"/>
      <c r="N924" s="230" t="s">
        <v>1</v>
      </c>
      <c r="O924" s="231" t="s">
        <v>39</v>
      </c>
      <c r="P924" s="232">
        <f>I924+J924</f>
        <v>0</v>
      </c>
      <c r="Q924" s="232">
        <f>ROUND(I924*H924,2)</f>
        <v>0</v>
      </c>
      <c r="R924" s="232">
        <f>ROUND(J924*H924,2)</f>
        <v>0</v>
      </c>
      <c r="S924" s="92"/>
      <c r="T924" s="233">
        <f>S924*H924</f>
        <v>0</v>
      </c>
      <c r="U924" s="233">
        <v>0</v>
      </c>
      <c r="V924" s="233">
        <f>U924*H924</f>
        <v>0</v>
      </c>
      <c r="W924" s="233">
        <v>0</v>
      </c>
      <c r="X924" s="233">
        <f>W924*H924</f>
        <v>0</v>
      </c>
      <c r="Y924" s="234" t="s">
        <v>1</v>
      </c>
      <c r="Z924" s="39"/>
      <c r="AA924" s="39"/>
      <c r="AB924" s="39"/>
      <c r="AC924" s="39"/>
      <c r="AD924" s="39"/>
      <c r="AE924" s="39"/>
      <c r="AR924" s="235" t="s">
        <v>181</v>
      </c>
      <c r="AT924" s="235" t="s">
        <v>177</v>
      </c>
      <c r="AU924" s="235" t="s">
        <v>102</v>
      </c>
      <c r="AY924" s="18" t="s">
        <v>175</v>
      </c>
      <c r="BE924" s="236">
        <f>IF(O924="základní",K924,0)</f>
        <v>0</v>
      </c>
      <c r="BF924" s="236">
        <f>IF(O924="snížená",K924,0)</f>
        <v>0</v>
      </c>
      <c r="BG924" s="236">
        <f>IF(O924="zákl. přenesená",K924,0)</f>
        <v>0</v>
      </c>
      <c r="BH924" s="236">
        <f>IF(O924="sníž. přenesená",K924,0)</f>
        <v>0</v>
      </c>
      <c r="BI924" s="236">
        <f>IF(O924="nulová",K924,0)</f>
        <v>0</v>
      </c>
      <c r="BJ924" s="18" t="s">
        <v>102</v>
      </c>
      <c r="BK924" s="236">
        <f>ROUND(P924*H924,2)</f>
        <v>0</v>
      </c>
      <c r="BL924" s="18" t="s">
        <v>181</v>
      </c>
      <c r="BM924" s="235" t="s">
        <v>835</v>
      </c>
    </row>
    <row r="925" s="2" customFormat="1">
      <c r="A925" s="39"/>
      <c r="B925" s="40"/>
      <c r="C925" s="41"/>
      <c r="D925" s="237" t="s">
        <v>182</v>
      </c>
      <c r="E925" s="41"/>
      <c r="F925" s="238" t="s">
        <v>601</v>
      </c>
      <c r="G925" s="41"/>
      <c r="H925" s="41"/>
      <c r="I925" s="239"/>
      <c r="J925" s="239"/>
      <c r="K925" s="41"/>
      <c r="L925" s="41"/>
      <c r="M925" s="45"/>
      <c r="N925" s="240"/>
      <c r="O925" s="241"/>
      <c r="P925" s="92"/>
      <c r="Q925" s="92"/>
      <c r="R925" s="92"/>
      <c r="S925" s="92"/>
      <c r="T925" s="92"/>
      <c r="U925" s="92"/>
      <c r="V925" s="92"/>
      <c r="W925" s="92"/>
      <c r="X925" s="92"/>
      <c r="Y925" s="93"/>
      <c r="Z925" s="39"/>
      <c r="AA925" s="39"/>
      <c r="AB925" s="39"/>
      <c r="AC925" s="39"/>
      <c r="AD925" s="39"/>
      <c r="AE925" s="39"/>
      <c r="AT925" s="18" t="s">
        <v>182</v>
      </c>
      <c r="AU925" s="18" t="s">
        <v>102</v>
      </c>
    </row>
    <row r="926" s="2" customFormat="1" ht="33" customHeight="1">
      <c r="A926" s="39"/>
      <c r="B926" s="40"/>
      <c r="C926" s="222" t="s">
        <v>836</v>
      </c>
      <c r="D926" s="222" t="s">
        <v>177</v>
      </c>
      <c r="E926" s="223" t="s">
        <v>837</v>
      </c>
      <c r="F926" s="224" t="s">
        <v>838</v>
      </c>
      <c r="G926" s="225" t="s">
        <v>228</v>
      </c>
      <c r="H926" s="226">
        <v>37.600000000000001</v>
      </c>
      <c r="I926" s="227"/>
      <c r="J926" s="227"/>
      <c r="K926" s="228">
        <f>ROUND(P926*H926,2)</f>
        <v>0</v>
      </c>
      <c r="L926" s="229"/>
      <c r="M926" s="45"/>
      <c r="N926" s="230" t="s">
        <v>1</v>
      </c>
      <c r="O926" s="231" t="s">
        <v>39</v>
      </c>
      <c r="P926" s="232">
        <f>I926+J926</f>
        <v>0</v>
      </c>
      <c r="Q926" s="232">
        <f>ROUND(I926*H926,2)</f>
        <v>0</v>
      </c>
      <c r="R926" s="232">
        <f>ROUND(J926*H926,2)</f>
        <v>0</v>
      </c>
      <c r="S926" s="92"/>
      <c r="T926" s="233">
        <f>S926*H926</f>
        <v>0</v>
      </c>
      <c r="U926" s="233">
        <v>0</v>
      </c>
      <c r="V926" s="233">
        <f>U926*H926</f>
        <v>0</v>
      </c>
      <c r="W926" s="233">
        <v>0</v>
      </c>
      <c r="X926" s="233">
        <f>W926*H926</f>
        <v>0</v>
      </c>
      <c r="Y926" s="234" t="s">
        <v>1</v>
      </c>
      <c r="Z926" s="39"/>
      <c r="AA926" s="39"/>
      <c r="AB926" s="39"/>
      <c r="AC926" s="39"/>
      <c r="AD926" s="39"/>
      <c r="AE926" s="39"/>
      <c r="AR926" s="235" t="s">
        <v>181</v>
      </c>
      <c r="AT926" s="235" t="s">
        <v>177</v>
      </c>
      <c r="AU926" s="235" t="s">
        <v>102</v>
      </c>
      <c r="AY926" s="18" t="s">
        <v>175</v>
      </c>
      <c r="BE926" s="236">
        <f>IF(O926="základní",K926,0)</f>
        <v>0</v>
      </c>
      <c r="BF926" s="236">
        <f>IF(O926="snížená",K926,0)</f>
        <v>0</v>
      </c>
      <c r="BG926" s="236">
        <f>IF(O926="zákl. přenesená",K926,0)</f>
        <v>0</v>
      </c>
      <c r="BH926" s="236">
        <f>IF(O926="sníž. přenesená",K926,0)</f>
        <v>0</v>
      </c>
      <c r="BI926" s="236">
        <f>IF(O926="nulová",K926,0)</f>
        <v>0</v>
      </c>
      <c r="BJ926" s="18" t="s">
        <v>102</v>
      </c>
      <c r="BK926" s="236">
        <f>ROUND(P926*H926,2)</f>
        <v>0</v>
      </c>
      <c r="BL926" s="18" t="s">
        <v>181</v>
      </c>
      <c r="BM926" s="235" t="s">
        <v>839</v>
      </c>
    </row>
    <row r="927" s="13" customFormat="1">
      <c r="A927" s="13"/>
      <c r="B927" s="242"/>
      <c r="C927" s="243"/>
      <c r="D927" s="237" t="s">
        <v>184</v>
      </c>
      <c r="E927" s="244" t="s">
        <v>1</v>
      </c>
      <c r="F927" s="245" t="s">
        <v>193</v>
      </c>
      <c r="G927" s="243"/>
      <c r="H927" s="244" t="s">
        <v>1</v>
      </c>
      <c r="I927" s="246"/>
      <c r="J927" s="246"/>
      <c r="K927" s="243"/>
      <c r="L927" s="243"/>
      <c r="M927" s="247"/>
      <c r="N927" s="248"/>
      <c r="O927" s="249"/>
      <c r="P927" s="249"/>
      <c r="Q927" s="249"/>
      <c r="R927" s="249"/>
      <c r="S927" s="249"/>
      <c r="T927" s="249"/>
      <c r="U927" s="249"/>
      <c r="V927" s="249"/>
      <c r="W927" s="249"/>
      <c r="X927" s="249"/>
      <c r="Y927" s="250"/>
      <c r="Z927" s="13"/>
      <c r="AA927" s="13"/>
      <c r="AB927" s="13"/>
      <c r="AC927" s="13"/>
      <c r="AD927" s="13"/>
      <c r="AE927" s="13"/>
      <c r="AT927" s="251" t="s">
        <v>184</v>
      </c>
      <c r="AU927" s="251" t="s">
        <v>102</v>
      </c>
      <c r="AV927" s="13" t="s">
        <v>82</v>
      </c>
      <c r="AW927" s="13" t="s">
        <v>5</v>
      </c>
      <c r="AX927" s="13" t="s">
        <v>75</v>
      </c>
      <c r="AY927" s="251" t="s">
        <v>175</v>
      </c>
    </row>
    <row r="928" s="13" customFormat="1">
      <c r="A928" s="13"/>
      <c r="B928" s="242"/>
      <c r="C928" s="243"/>
      <c r="D928" s="237" t="s">
        <v>184</v>
      </c>
      <c r="E928" s="244" t="s">
        <v>1</v>
      </c>
      <c r="F928" s="245" t="s">
        <v>840</v>
      </c>
      <c r="G928" s="243"/>
      <c r="H928" s="244" t="s">
        <v>1</v>
      </c>
      <c r="I928" s="246"/>
      <c r="J928" s="246"/>
      <c r="K928" s="243"/>
      <c r="L928" s="243"/>
      <c r="M928" s="247"/>
      <c r="N928" s="248"/>
      <c r="O928" s="249"/>
      <c r="P928" s="249"/>
      <c r="Q928" s="249"/>
      <c r="R928" s="249"/>
      <c r="S928" s="249"/>
      <c r="T928" s="249"/>
      <c r="U928" s="249"/>
      <c r="V928" s="249"/>
      <c r="W928" s="249"/>
      <c r="X928" s="249"/>
      <c r="Y928" s="250"/>
      <c r="Z928" s="13"/>
      <c r="AA928" s="13"/>
      <c r="AB928" s="13"/>
      <c r="AC928" s="13"/>
      <c r="AD928" s="13"/>
      <c r="AE928" s="13"/>
      <c r="AT928" s="251" t="s">
        <v>184</v>
      </c>
      <c r="AU928" s="251" t="s">
        <v>102</v>
      </c>
      <c r="AV928" s="13" t="s">
        <v>82</v>
      </c>
      <c r="AW928" s="13" t="s">
        <v>5</v>
      </c>
      <c r="AX928" s="13" t="s">
        <v>75</v>
      </c>
      <c r="AY928" s="251" t="s">
        <v>175</v>
      </c>
    </row>
    <row r="929" s="14" customFormat="1">
      <c r="A929" s="14"/>
      <c r="B929" s="252"/>
      <c r="C929" s="253"/>
      <c r="D929" s="237" t="s">
        <v>184</v>
      </c>
      <c r="E929" s="254" t="s">
        <v>1</v>
      </c>
      <c r="F929" s="255" t="s">
        <v>518</v>
      </c>
      <c r="G929" s="253"/>
      <c r="H929" s="256">
        <v>37.600000000000001</v>
      </c>
      <c r="I929" s="257"/>
      <c r="J929" s="257"/>
      <c r="K929" s="253"/>
      <c r="L929" s="253"/>
      <c r="M929" s="258"/>
      <c r="N929" s="259"/>
      <c r="O929" s="260"/>
      <c r="P929" s="260"/>
      <c r="Q929" s="260"/>
      <c r="R929" s="260"/>
      <c r="S929" s="260"/>
      <c r="T929" s="260"/>
      <c r="U929" s="260"/>
      <c r="V929" s="260"/>
      <c r="W929" s="260"/>
      <c r="X929" s="260"/>
      <c r="Y929" s="261"/>
      <c r="Z929" s="14"/>
      <c r="AA929" s="14"/>
      <c r="AB929" s="14"/>
      <c r="AC929" s="14"/>
      <c r="AD929" s="14"/>
      <c r="AE929" s="14"/>
      <c r="AT929" s="262" t="s">
        <v>184</v>
      </c>
      <c r="AU929" s="262" t="s">
        <v>102</v>
      </c>
      <c r="AV929" s="14" t="s">
        <v>102</v>
      </c>
      <c r="AW929" s="14" t="s">
        <v>5</v>
      </c>
      <c r="AX929" s="14" t="s">
        <v>75</v>
      </c>
      <c r="AY929" s="262" t="s">
        <v>175</v>
      </c>
    </row>
    <row r="930" s="15" customFormat="1">
      <c r="A930" s="15"/>
      <c r="B930" s="263"/>
      <c r="C930" s="264"/>
      <c r="D930" s="237" t="s">
        <v>184</v>
      </c>
      <c r="E930" s="265" t="s">
        <v>1</v>
      </c>
      <c r="F930" s="266" t="s">
        <v>189</v>
      </c>
      <c r="G930" s="264"/>
      <c r="H930" s="267">
        <v>37.600000000000001</v>
      </c>
      <c r="I930" s="268"/>
      <c r="J930" s="268"/>
      <c r="K930" s="264"/>
      <c r="L930" s="264"/>
      <c r="M930" s="269"/>
      <c r="N930" s="270"/>
      <c r="O930" s="271"/>
      <c r="P930" s="271"/>
      <c r="Q930" s="271"/>
      <c r="R930" s="271"/>
      <c r="S930" s="271"/>
      <c r="T930" s="271"/>
      <c r="U930" s="271"/>
      <c r="V930" s="271"/>
      <c r="W930" s="271"/>
      <c r="X930" s="271"/>
      <c r="Y930" s="272"/>
      <c r="Z930" s="15"/>
      <c r="AA930" s="15"/>
      <c r="AB930" s="15"/>
      <c r="AC930" s="15"/>
      <c r="AD930" s="15"/>
      <c r="AE930" s="15"/>
      <c r="AT930" s="273" t="s">
        <v>184</v>
      </c>
      <c r="AU930" s="273" t="s">
        <v>102</v>
      </c>
      <c r="AV930" s="15" t="s">
        <v>181</v>
      </c>
      <c r="AW930" s="15" t="s">
        <v>5</v>
      </c>
      <c r="AX930" s="15" t="s">
        <v>82</v>
      </c>
      <c r="AY930" s="273" t="s">
        <v>175</v>
      </c>
    </row>
    <row r="931" s="2" customFormat="1" ht="37.8" customHeight="1">
      <c r="A931" s="39"/>
      <c r="B931" s="40"/>
      <c r="C931" s="222" t="s">
        <v>486</v>
      </c>
      <c r="D931" s="222" t="s">
        <v>177</v>
      </c>
      <c r="E931" s="223" t="s">
        <v>841</v>
      </c>
      <c r="F931" s="224" t="s">
        <v>842</v>
      </c>
      <c r="G931" s="225" t="s">
        <v>369</v>
      </c>
      <c r="H931" s="226">
        <v>77.200000000000003</v>
      </c>
      <c r="I931" s="227"/>
      <c r="J931" s="227"/>
      <c r="K931" s="228">
        <f>ROUND(P931*H931,2)</f>
        <v>0</v>
      </c>
      <c r="L931" s="229"/>
      <c r="M931" s="45"/>
      <c r="N931" s="230" t="s">
        <v>1</v>
      </c>
      <c r="O931" s="231" t="s">
        <v>39</v>
      </c>
      <c r="P931" s="232">
        <f>I931+J931</f>
        <v>0</v>
      </c>
      <c r="Q931" s="232">
        <f>ROUND(I931*H931,2)</f>
        <v>0</v>
      </c>
      <c r="R931" s="232">
        <f>ROUND(J931*H931,2)</f>
        <v>0</v>
      </c>
      <c r="S931" s="92"/>
      <c r="T931" s="233">
        <f>S931*H931</f>
        <v>0</v>
      </c>
      <c r="U931" s="233">
        <v>0</v>
      </c>
      <c r="V931" s="233">
        <f>U931*H931</f>
        <v>0</v>
      </c>
      <c r="W931" s="233">
        <v>0</v>
      </c>
      <c r="X931" s="233">
        <f>W931*H931</f>
        <v>0</v>
      </c>
      <c r="Y931" s="234" t="s">
        <v>1</v>
      </c>
      <c r="Z931" s="39"/>
      <c r="AA931" s="39"/>
      <c r="AB931" s="39"/>
      <c r="AC931" s="39"/>
      <c r="AD931" s="39"/>
      <c r="AE931" s="39"/>
      <c r="AR931" s="235" t="s">
        <v>181</v>
      </c>
      <c r="AT931" s="235" t="s">
        <v>177</v>
      </c>
      <c r="AU931" s="235" t="s">
        <v>102</v>
      </c>
      <c r="AY931" s="18" t="s">
        <v>175</v>
      </c>
      <c r="BE931" s="236">
        <f>IF(O931="základní",K931,0)</f>
        <v>0</v>
      </c>
      <c r="BF931" s="236">
        <f>IF(O931="snížená",K931,0)</f>
        <v>0</v>
      </c>
      <c r="BG931" s="236">
        <f>IF(O931="zákl. přenesená",K931,0)</f>
        <v>0</v>
      </c>
      <c r="BH931" s="236">
        <f>IF(O931="sníž. přenesená",K931,0)</f>
        <v>0</v>
      </c>
      <c r="BI931" s="236">
        <f>IF(O931="nulová",K931,0)</f>
        <v>0</v>
      </c>
      <c r="BJ931" s="18" t="s">
        <v>102</v>
      </c>
      <c r="BK931" s="236">
        <f>ROUND(P931*H931,2)</f>
        <v>0</v>
      </c>
      <c r="BL931" s="18" t="s">
        <v>181</v>
      </c>
      <c r="BM931" s="235" t="s">
        <v>843</v>
      </c>
    </row>
    <row r="932" s="13" customFormat="1">
      <c r="A932" s="13"/>
      <c r="B932" s="242"/>
      <c r="C932" s="243"/>
      <c r="D932" s="237" t="s">
        <v>184</v>
      </c>
      <c r="E932" s="244" t="s">
        <v>1</v>
      </c>
      <c r="F932" s="245" t="s">
        <v>193</v>
      </c>
      <c r="G932" s="243"/>
      <c r="H932" s="244" t="s">
        <v>1</v>
      </c>
      <c r="I932" s="246"/>
      <c r="J932" s="246"/>
      <c r="K932" s="243"/>
      <c r="L932" s="243"/>
      <c r="M932" s="247"/>
      <c r="N932" s="248"/>
      <c r="O932" s="249"/>
      <c r="P932" s="249"/>
      <c r="Q932" s="249"/>
      <c r="R932" s="249"/>
      <c r="S932" s="249"/>
      <c r="T932" s="249"/>
      <c r="U932" s="249"/>
      <c r="V932" s="249"/>
      <c r="W932" s="249"/>
      <c r="X932" s="249"/>
      <c r="Y932" s="250"/>
      <c r="Z932" s="13"/>
      <c r="AA932" s="13"/>
      <c r="AB932" s="13"/>
      <c r="AC932" s="13"/>
      <c r="AD932" s="13"/>
      <c r="AE932" s="13"/>
      <c r="AT932" s="251" t="s">
        <v>184</v>
      </c>
      <c r="AU932" s="251" t="s">
        <v>102</v>
      </c>
      <c r="AV932" s="13" t="s">
        <v>82</v>
      </c>
      <c r="AW932" s="13" t="s">
        <v>5</v>
      </c>
      <c r="AX932" s="13" t="s">
        <v>75</v>
      </c>
      <c r="AY932" s="251" t="s">
        <v>175</v>
      </c>
    </row>
    <row r="933" s="14" customFormat="1">
      <c r="A933" s="14"/>
      <c r="B933" s="252"/>
      <c r="C933" s="253"/>
      <c r="D933" s="237" t="s">
        <v>184</v>
      </c>
      <c r="E933" s="254" t="s">
        <v>1</v>
      </c>
      <c r="F933" s="255" t="s">
        <v>844</v>
      </c>
      <c r="G933" s="253"/>
      <c r="H933" s="256">
        <v>77.200000000000003</v>
      </c>
      <c r="I933" s="257"/>
      <c r="J933" s="257"/>
      <c r="K933" s="253"/>
      <c r="L933" s="253"/>
      <c r="M933" s="258"/>
      <c r="N933" s="259"/>
      <c r="O933" s="260"/>
      <c r="P933" s="260"/>
      <c r="Q933" s="260"/>
      <c r="R933" s="260"/>
      <c r="S933" s="260"/>
      <c r="T933" s="260"/>
      <c r="U933" s="260"/>
      <c r="V933" s="260"/>
      <c r="W933" s="260"/>
      <c r="X933" s="260"/>
      <c r="Y933" s="261"/>
      <c r="Z933" s="14"/>
      <c r="AA933" s="14"/>
      <c r="AB933" s="14"/>
      <c r="AC933" s="14"/>
      <c r="AD933" s="14"/>
      <c r="AE933" s="14"/>
      <c r="AT933" s="262" t="s">
        <v>184</v>
      </c>
      <c r="AU933" s="262" t="s">
        <v>102</v>
      </c>
      <c r="AV933" s="14" t="s">
        <v>102</v>
      </c>
      <c r="AW933" s="14" t="s">
        <v>5</v>
      </c>
      <c r="AX933" s="14" t="s">
        <v>75</v>
      </c>
      <c r="AY933" s="262" t="s">
        <v>175</v>
      </c>
    </row>
    <row r="934" s="15" customFormat="1">
      <c r="A934" s="15"/>
      <c r="B934" s="263"/>
      <c r="C934" s="264"/>
      <c r="D934" s="237" t="s">
        <v>184</v>
      </c>
      <c r="E934" s="265" t="s">
        <v>1</v>
      </c>
      <c r="F934" s="266" t="s">
        <v>189</v>
      </c>
      <c r="G934" s="264"/>
      <c r="H934" s="267">
        <v>77.200000000000003</v>
      </c>
      <c r="I934" s="268"/>
      <c r="J934" s="268"/>
      <c r="K934" s="264"/>
      <c r="L934" s="264"/>
      <c r="M934" s="269"/>
      <c r="N934" s="270"/>
      <c r="O934" s="271"/>
      <c r="P934" s="271"/>
      <c r="Q934" s="271"/>
      <c r="R934" s="271"/>
      <c r="S934" s="271"/>
      <c r="T934" s="271"/>
      <c r="U934" s="271"/>
      <c r="V934" s="271"/>
      <c r="W934" s="271"/>
      <c r="X934" s="271"/>
      <c r="Y934" s="272"/>
      <c r="Z934" s="15"/>
      <c r="AA934" s="15"/>
      <c r="AB934" s="15"/>
      <c r="AC934" s="15"/>
      <c r="AD934" s="15"/>
      <c r="AE934" s="15"/>
      <c r="AT934" s="273" t="s">
        <v>184</v>
      </c>
      <c r="AU934" s="273" t="s">
        <v>102</v>
      </c>
      <c r="AV934" s="15" t="s">
        <v>181</v>
      </c>
      <c r="AW934" s="15" t="s">
        <v>5</v>
      </c>
      <c r="AX934" s="15" t="s">
        <v>82</v>
      </c>
      <c r="AY934" s="273" t="s">
        <v>175</v>
      </c>
    </row>
    <row r="935" s="2" customFormat="1" ht="37.8" customHeight="1">
      <c r="A935" s="39"/>
      <c r="B935" s="40"/>
      <c r="C935" s="222" t="s">
        <v>845</v>
      </c>
      <c r="D935" s="222" t="s">
        <v>177</v>
      </c>
      <c r="E935" s="223" t="s">
        <v>846</v>
      </c>
      <c r="F935" s="224" t="s">
        <v>847</v>
      </c>
      <c r="G935" s="225" t="s">
        <v>377</v>
      </c>
      <c r="H935" s="226">
        <v>29</v>
      </c>
      <c r="I935" s="227"/>
      <c r="J935" s="227"/>
      <c r="K935" s="228">
        <f>ROUND(P935*H935,2)</f>
        <v>0</v>
      </c>
      <c r="L935" s="229"/>
      <c r="M935" s="45"/>
      <c r="N935" s="230" t="s">
        <v>1</v>
      </c>
      <c r="O935" s="231" t="s">
        <v>39</v>
      </c>
      <c r="P935" s="232">
        <f>I935+J935</f>
        <v>0</v>
      </c>
      <c r="Q935" s="232">
        <f>ROUND(I935*H935,2)</f>
        <v>0</v>
      </c>
      <c r="R935" s="232">
        <f>ROUND(J935*H935,2)</f>
        <v>0</v>
      </c>
      <c r="S935" s="92"/>
      <c r="T935" s="233">
        <f>S935*H935</f>
        <v>0</v>
      </c>
      <c r="U935" s="233">
        <v>0</v>
      </c>
      <c r="V935" s="233">
        <f>U935*H935</f>
        <v>0</v>
      </c>
      <c r="W935" s="233">
        <v>0</v>
      </c>
      <c r="X935" s="233">
        <f>W935*H935</f>
        <v>0</v>
      </c>
      <c r="Y935" s="234" t="s">
        <v>1</v>
      </c>
      <c r="Z935" s="39"/>
      <c r="AA935" s="39"/>
      <c r="AB935" s="39"/>
      <c r="AC935" s="39"/>
      <c r="AD935" s="39"/>
      <c r="AE935" s="39"/>
      <c r="AR935" s="235" t="s">
        <v>181</v>
      </c>
      <c r="AT935" s="235" t="s">
        <v>177</v>
      </c>
      <c r="AU935" s="235" t="s">
        <v>102</v>
      </c>
      <c r="AY935" s="18" t="s">
        <v>175</v>
      </c>
      <c r="BE935" s="236">
        <f>IF(O935="základní",K935,0)</f>
        <v>0</v>
      </c>
      <c r="BF935" s="236">
        <f>IF(O935="snížená",K935,0)</f>
        <v>0</v>
      </c>
      <c r="BG935" s="236">
        <f>IF(O935="zákl. přenesená",K935,0)</f>
        <v>0</v>
      </c>
      <c r="BH935" s="236">
        <f>IF(O935="sníž. přenesená",K935,0)</f>
        <v>0</v>
      </c>
      <c r="BI935" s="236">
        <f>IF(O935="nulová",K935,0)</f>
        <v>0</v>
      </c>
      <c r="BJ935" s="18" t="s">
        <v>102</v>
      </c>
      <c r="BK935" s="236">
        <f>ROUND(P935*H935,2)</f>
        <v>0</v>
      </c>
      <c r="BL935" s="18" t="s">
        <v>181</v>
      </c>
      <c r="BM935" s="235" t="s">
        <v>848</v>
      </c>
    </row>
    <row r="936" s="2" customFormat="1">
      <c r="A936" s="39"/>
      <c r="B936" s="40"/>
      <c r="C936" s="41"/>
      <c r="D936" s="237" t="s">
        <v>182</v>
      </c>
      <c r="E936" s="41"/>
      <c r="F936" s="238" t="s">
        <v>849</v>
      </c>
      <c r="G936" s="41"/>
      <c r="H936" s="41"/>
      <c r="I936" s="239"/>
      <c r="J936" s="239"/>
      <c r="K936" s="41"/>
      <c r="L936" s="41"/>
      <c r="M936" s="45"/>
      <c r="N936" s="240"/>
      <c r="O936" s="241"/>
      <c r="P936" s="92"/>
      <c r="Q936" s="92"/>
      <c r="R936" s="92"/>
      <c r="S936" s="92"/>
      <c r="T936" s="92"/>
      <c r="U936" s="92"/>
      <c r="V936" s="92"/>
      <c r="W936" s="92"/>
      <c r="X936" s="92"/>
      <c r="Y936" s="93"/>
      <c r="Z936" s="39"/>
      <c r="AA936" s="39"/>
      <c r="AB936" s="39"/>
      <c r="AC936" s="39"/>
      <c r="AD936" s="39"/>
      <c r="AE936" s="39"/>
      <c r="AT936" s="18" t="s">
        <v>182</v>
      </c>
      <c r="AU936" s="18" t="s">
        <v>102</v>
      </c>
    </row>
    <row r="937" s="13" customFormat="1">
      <c r="A937" s="13"/>
      <c r="B937" s="242"/>
      <c r="C937" s="243"/>
      <c r="D937" s="237" t="s">
        <v>184</v>
      </c>
      <c r="E937" s="244" t="s">
        <v>1</v>
      </c>
      <c r="F937" s="245" t="s">
        <v>193</v>
      </c>
      <c r="G937" s="243"/>
      <c r="H937" s="244" t="s">
        <v>1</v>
      </c>
      <c r="I937" s="246"/>
      <c r="J937" s="246"/>
      <c r="K937" s="243"/>
      <c r="L937" s="243"/>
      <c r="M937" s="247"/>
      <c r="N937" s="248"/>
      <c r="O937" s="249"/>
      <c r="P937" s="249"/>
      <c r="Q937" s="249"/>
      <c r="R937" s="249"/>
      <c r="S937" s="249"/>
      <c r="T937" s="249"/>
      <c r="U937" s="249"/>
      <c r="V937" s="249"/>
      <c r="W937" s="249"/>
      <c r="X937" s="249"/>
      <c r="Y937" s="250"/>
      <c r="Z937" s="13"/>
      <c r="AA937" s="13"/>
      <c r="AB937" s="13"/>
      <c r="AC937" s="13"/>
      <c r="AD937" s="13"/>
      <c r="AE937" s="13"/>
      <c r="AT937" s="251" t="s">
        <v>184</v>
      </c>
      <c r="AU937" s="251" t="s">
        <v>102</v>
      </c>
      <c r="AV937" s="13" t="s">
        <v>82</v>
      </c>
      <c r="AW937" s="13" t="s">
        <v>5</v>
      </c>
      <c r="AX937" s="13" t="s">
        <v>75</v>
      </c>
      <c r="AY937" s="251" t="s">
        <v>175</v>
      </c>
    </row>
    <row r="938" s="13" customFormat="1">
      <c r="A938" s="13"/>
      <c r="B938" s="242"/>
      <c r="C938" s="243"/>
      <c r="D938" s="237" t="s">
        <v>184</v>
      </c>
      <c r="E938" s="244" t="s">
        <v>1</v>
      </c>
      <c r="F938" s="245" t="s">
        <v>850</v>
      </c>
      <c r="G938" s="243"/>
      <c r="H938" s="244" t="s">
        <v>1</v>
      </c>
      <c r="I938" s="246"/>
      <c r="J938" s="246"/>
      <c r="K938" s="243"/>
      <c r="L938" s="243"/>
      <c r="M938" s="247"/>
      <c r="N938" s="248"/>
      <c r="O938" s="249"/>
      <c r="P938" s="249"/>
      <c r="Q938" s="249"/>
      <c r="R938" s="249"/>
      <c r="S938" s="249"/>
      <c r="T938" s="249"/>
      <c r="U938" s="249"/>
      <c r="V938" s="249"/>
      <c r="W938" s="249"/>
      <c r="X938" s="249"/>
      <c r="Y938" s="250"/>
      <c r="Z938" s="13"/>
      <c r="AA938" s="13"/>
      <c r="AB938" s="13"/>
      <c r="AC938" s="13"/>
      <c r="AD938" s="13"/>
      <c r="AE938" s="13"/>
      <c r="AT938" s="251" t="s">
        <v>184</v>
      </c>
      <c r="AU938" s="251" t="s">
        <v>102</v>
      </c>
      <c r="AV938" s="13" t="s">
        <v>82</v>
      </c>
      <c r="AW938" s="13" t="s">
        <v>5</v>
      </c>
      <c r="AX938" s="13" t="s">
        <v>75</v>
      </c>
      <c r="AY938" s="251" t="s">
        <v>175</v>
      </c>
    </row>
    <row r="939" s="14" customFormat="1">
      <c r="A939" s="14"/>
      <c r="B939" s="252"/>
      <c r="C939" s="253"/>
      <c r="D939" s="237" t="s">
        <v>184</v>
      </c>
      <c r="E939" s="254" t="s">
        <v>1</v>
      </c>
      <c r="F939" s="255" t="s">
        <v>181</v>
      </c>
      <c r="G939" s="253"/>
      <c r="H939" s="256">
        <v>4</v>
      </c>
      <c r="I939" s="257"/>
      <c r="J939" s="257"/>
      <c r="K939" s="253"/>
      <c r="L939" s="253"/>
      <c r="M939" s="258"/>
      <c r="N939" s="259"/>
      <c r="O939" s="260"/>
      <c r="P939" s="260"/>
      <c r="Q939" s="260"/>
      <c r="R939" s="260"/>
      <c r="S939" s="260"/>
      <c r="T939" s="260"/>
      <c r="U939" s="260"/>
      <c r="V939" s="260"/>
      <c r="W939" s="260"/>
      <c r="X939" s="260"/>
      <c r="Y939" s="261"/>
      <c r="Z939" s="14"/>
      <c r="AA939" s="14"/>
      <c r="AB939" s="14"/>
      <c r="AC939" s="14"/>
      <c r="AD939" s="14"/>
      <c r="AE939" s="14"/>
      <c r="AT939" s="262" t="s">
        <v>184</v>
      </c>
      <c r="AU939" s="262" t="s">
        <v>102</v>
      </c>
      <c r="AV939" s="14" t="s">
        <v>102</v>
      </c>
      <c r="AW939" s="14" t="s">
        <v>5</v>
      </c>
      <c r="AX939" s="14" t="s">
        <v>75</v>
      </c>
      <c r="AY939" s="262" t="s">
        <v>175</v>
      </c>
    </row>
    <row r="940" s="13" customFormat="1">
      <c r="A940" s="13"/>
      <c r="B940" s="242"/>
      <c r="C940" s="243"/>
      <c r="D940" s="237" t="s">
        <v>184</v>
      </c>
      <c r="E940" s="244" t="s">
        <v>1</v>
      </c>
      <c r="F940" s="245" t="s">
        <v>851</v>
      </c>
      <c r="G940" s="243"/>
      <c r="H940" s="244" t="s">
        <v>1</v>
      </c>
      <c r="I940" s="246"/>
      <c r="J940" s="246"/>
      <c r="K940" s="243"/>
      <c r="L940" s="243"/>
      <c r="M940" s="247"/>
      <c r="N940" s="248"/>
      <c r="O940" s="249"/>
      <c r="P940" s="249"/>
      <c r="Q940" s="249"/>
      <c r="R940" s="249"/>
      <c r="S940" s="249"/>
      <c r="T940" s="249"/>
      <c r="U940" s="249"/>
      <c r="V940" s="249"/>
      <c r="W940" s="249"/>
      <c r="X940" s="249"/>
      <c r="Y940" s="250"/>
      <c r="Z940" s="13"/>
      <c r="AA940" s="13"/>
      <c r="AB940" s="13"/>
      <c r="AC940" s="13"/>
      <c r="AD940" s="13"/>
      <c r="AE940" s="13"/>
      <c r="AT940" s="251" t="s">
        <v>184</v>
      </c>
      <c r="AU940" s="251" t="s">
        <v>102</v>
      </c>
      <c r="AV940" s="13" t="s">
        <v>82</v>
      </c>
      <c r="AW940" s="13" t="s">
        <v>5</v>
      </c>
      <c r="AX940" s="13" t="s">
        <v>75</v>
      </c>
      <c r="AY940" s="251" t="s">
        <v>175</v>
      </c>
    </row>
    <row r="941" s="14" customFormat="1">
      <c r="A941" s="14"/>
      <c r="B941" s="252"/>
      <c r="C941" s="253"/>
      <c r="D941" s="237" t="s">
        <v>184</v>
      </c>
      <c r="E941" s="254" t="s">
        <v>1</v>
      </c>
      <c r="F941" s="255" t="s">
        <v>181</v>
      </c>
      <c r="G941" s="253"/>
      <c r="H941" s="256">
        <v>4</v>
      </c>
      <c r="I941" s="257"/>
      <c r="J941" s="257"/>
      <c r="K941" s="253"/>
      <c r="L941" s="253"/>
      <c r="M941" s="258"/>
      <c r="N941" s="259"/>
      <c r="O941" s="260"/>
      <c r="P941" s="260"/>
      <c r="Q941" s="260"/>
      <c r="R941" s="260"/>
      <c r="S941" s="260"/>
      <c r="T941" s="260"/>
      <c r="U941" s="260"/>
      <c r="V941" s="260"/>
      <c r="W941" s="260"/>
      <c r="X941" s="260"/>
      <c r="Y941" s="261"/>
      <c r="Z941" s="14"/>
      <c r="AA941" s="14"/>
      <c r="AB941" s="14"/>
      <c r="AC941" s="14"/>
      <c r="AD941" s="14"/>
      <c r="AE941" s="14"/>
      <c r="AT941" s="262" t="s">
        <v>184</v>
      </c>
      <c r="AU941" s="262" t="s">
        <v>102</v>
      </c>
      <c r="AV941" s="14" t="s">
        <v>102</v>
      </c>
      <c r="AW941" s="14" t="s">
        <v>5</v>
      </c>
      <c r="AX941" s="14" t="s">
        <v>75</v>
      </c>
      <c r="AY941" s="262" t="s">
        <v>175</v>
      </c>
    </row>
    <row r="942" s="13" customFormat="1">
      <c r="A942" s="13"/>
      <c r="B942" s="242"/>
      <c r="C942" s="243"/>
      <c r="D942" s="237" t="s">
        <v>184</v>
      </c>
      <c r="E942" s="244" t="s">
        <v>1</v>
      </c>
      <c r="F942" s="245" t="s">
        <v>852</v>
      </c>
      <c r="G942" s="243"/>
      <c r="H942" s="244" t="s">
        <v>1</v>
      </c>
      <c r="I942" s="246"/>
      <c r="J942" s="246"/>
      <c r="K942" s="243"/>
      <c r="L942" s="243"/>
      <c r="M942" s="247"/>
      <c r="N942" s="248"/>
      <c r="O942" s="249"/>
      <c r="P942" s="249"/>
      <c r="Q942" s="249"/>
      <c r="R942" s="249"/>
      <c r="S942" s="249"/>
      <c r="T942" s="249"/>
      <c r="U942" s="249"/>
      <c r="V942" s="249"/>
      <c r="W942" s="249"/>
      <c r="X942" s="249"/>
      <c r="Y942" s="250"/>
      <c r="Z942" s="13"/>
      <c r="AA942" s="13"/>
      <c r="AB942" s="13"/>
      <c r="AC942" s="13"/>
      <c r="AD942" s="13"/>
      <c r="AE942" s="13"/>
      <c r="AT942" s="251" t="s">
        <v>184</v>
      </c>
      <c r="AU942" s="251" t="s">
        <v>102</v>
      </c>
      <c r="AV942" s="13" t="s">
        <v>82</v>
      </c>
      <c r="AW942" s="13" t="s">
        <v>5</v>
      </c>
      <c r="AX942" s="13" t="s">
        <v>75</v>
      </c>
      <c r="AY942" s="251" t="s">
        <v>175</v>
      </c>
    </row>
    <row r="943" s="14" customFormat="1">
      <c r="A943" s="14"/>
      <c r="B943" s="252"/>
      <c r="C943" s="253"/>
      <c r="D943" s="237" t="s">
        <v>184</v>
      </c>
      <c r="E943" s="254" t="s">
        <v>1</v>
      </c>
      <c r="F943" s="255" t="s">
        <v>260</v>
      </c>
      <c r="G943" s="253"/>
      <c r="H943" s="256">
        <v>15</v>
      </c>
      <c r="I943" s="257"/>
      <c r="J943" s="257"/>
      <c r="K943" s="253"/>
      <c r="L943" s="253"/>
      <c r="M943" s="258"/>
      <c r="N943" s="259"/>
      <c r="O943" s="260"/>
      <c r="P943" s="260"/>
      <c r="Q943" s="260"/>
      <c r="R943" s="260"/>
      <c r="S943" s="260"/>
      <c r="T943" s="260"/>
      <c r="U943" s="260"/>
      <c r="V943" s="260"/>
      <c r="W943" s="260"/>
      <c r="X943" s="260"/>
      <c r="Y943" s="261"/>
      <c r="Z943" s="14"/>
      <c r="AA943" s="14"/>
      <c r="AB943" s="14"/>
      <c r="AC943" s="14"/>
      <c r="AD943" s="14"/>
      <c r="AE943" s="14"/>
      <c r="AT943" s="262" t="s">
        <v>184</v>
      </c>
      <c r="AU943" s="262" t="s">
        <v>102</v>
      </c>
      <c r="AV943" s="14" t="s">
        <v>102</v>
      </c>
      <c r="AW943" s="14" t="s">
        <v>5</v>
      </c>
      <c r="AX943" s="14" t="s">
        <v>75</v>
      </c>
      <c r="AY943" s="262" t="s">
        <v>175</v>
      </c>
    </row>
    <row r="944" s="13" customFormat="1">
      <c r="A944" s="13"/>
      <c r="B944" s="242"/>
      <c r="C944" s="243"/>
      <c r="D944" s="237" t="s">
        <v>184</v>
      </c>
      <c r="E944" s="244" t="s">
        <v>1</v>
      </c>
      <c r="F944" s="245" t="s">
        <v>853</v>
      </c>
      <c r="G944" s="243"/>
      <c r="H944" s="244" t="s">
        <v>1</v>
      </c>
      <c r="I944" s="246"/>
      <c r="J944" s="246"/>
      <c r="K944" s="243"/>
      <c r="L944" s="243"/>
      <c r="M944" s="247"/>
      <c r="N944" s="248"/>
      <c r="O944" s="249"/>
      <c r="P944" s="249"/>
      <c r="Q944" s="249"/>
      <c r="R944" s="249"/>
      <c r="S944" s="249"/>
      <c r="T944" s="249"/>
      <c r="U944" s="249"/>
      <c r="V944" s="249"/>
      <c r="W944" s="249"/>
      <c r="X944" s="249"/>
      <c r="Y944" s="250"/>
      <c r="Z944" s="13"/>
      <c r="AA944" s="13"/>
      <c r="AB944" s="13"/>
      <c r="AC944" s="13"/>
      <c r="AD944" s="13"/>
      <c r="AE944" s="13"/>
      <c r="AT944" s="251" t="s">
        <v>184</v>
      </c>
      <c r="AU944" s="251" t="s">
        <v>102</v>
      </c>
      <c r="AV944" s="13" t="s">
        <v>82</v>
      </c>
      <c r="AW944" s="13" t="s">
        <v>5</v>
      </c>
      <c r="AX944" s="13" t="s">
        <v>75</v>
      </c>
      <c r="AY944" s="251" t="s">
        <v>175</v>
      </c>
    </row>
    <row r="945" s="14" customFormat="1">
      <c r="A945" s="14"/>
      <c r="B945" s="252"/>
      <c r="C945" s="253"/>
      <c r="D945" s="237" t="s">
        <v>184</v>
      </c>
      <c r="E945" s="254" t="s">
        <v>1</v>
      </c>
      <c r="F945" s="255" t="s">
        <v>181</v>
      </c>
      <c r="G945" s="253"/>
      <c r="H945" s="256">
        <v>4</v>
      </c>
      <c r="I945" s="257"/>
      <c r="J945" s="257"/>
      <c r="K945" s="253"/>
      <c r="L945" s="253"/>
      <c r="M945" s="258"/>
      <c r="N945" s="259"/>
      <c r="O945" s="260"/>
      <c r="P945" s="260"/>
      <c r="Q945" s="260"/>
      <c r="R945" s="260"/>
      <c r="S945" s="260"/>
      <c r="T945" s="260"/>
      <c r="U945" s="260"/>
      <c r="V945" s="260"/>
      <c r="W945" s="260"/>
      <c r="X945" s="260"/>
      <c r="Y945" s="261"/>
      <c r="Z945" s="14"/>
      <c r="AA945" s="14"/>
      <c r="AB945" s="14"/>
      <c r="AC945" s="14"/>
      <c r="AD945" s="14"/>
      <c r="AE945" s="14"/>
      <c r="AT945" s="262" t="s">
        <v>184</v>
      </c>
      <c r="AU945" s="262" t="s">
        <v>102</v>
      </c>
      <c r="AV945" s="14" t="s">
        <v>102</v>
      </c>
      <c r="AW945" s="14" t="s">
        <v>5</v>
      </c>
      <c r="AX945" s="14" t="s">
        <v>75</v>
      </c>
      <c r="AY945" s="262" t="s">
        <v>175</v>
      </c>
    </row>
    <row r="946" s="13" customFormat="1">
      <c r="A946" s="13"/>
      <c r="B946" s="242"/>
      <c r="C946" s="243"/>
      <c r="D946" s="237" t="s">
        <v>184</v>
      </c>
      <c r="E946" s="244" t="s">
        <v>1</v>
      </c>
      <c r="F946" s="245" t="s">
        <v>854</v>
      </c>
      <c r="G946" s="243"/>
      <c r="H946" s="244" t="s">
        <v>1</v>
      </c>
      <c r="I946" s="246"/>
      <c r="J946" s="246"/>
      <c r="K946" s="243"/>
      <c r="L946" s="243"/>
      <c r="M946" s="247"/>
      <c r="N946" s="248"/>
      <c r="O946" s="249"/>
      <c r="P946" s="249"/>
      <c r="Q946" s="249"/>
      <c r="R946" s="249"/>
      <c r="S946" s="249"/>
      <c r="T946" s="249"/>
      <c r="U946" s="249"/>
      <c r="V946" s="249"/>
      <c r="W946" s="249"/>
      <c r="X946" s="249"/>
      <c r="Y946" s="250"/>
      <c r="Z946" s="13"/>
      <c r="AA946" s="13"/>
      <c r="AB946" s="13"/>
      <c r="AC946" s="13"/>
      <c r="AD946" s="13"/>
      <c r="AE946" s="13"/>
      <c r="AT946" s="251" t="s">
        <v>184</v>
      </c>
      <c r="AU946" s="251" t="s">
        <v>102</v>
      </c>
      <c r="AV946" s="13" t="s">
        <v>82</v>
      </c>
      <c r="AW946" s="13" t="s">
        <v>5</v>
      </c>
      <c r="AX946" s="13" t="s">
        <v>75</v>
      </c>
      <c r="AY946" s="251" t="s">
        <v>175</v>
      </c>
    </row>
    <row r="947" s="14" customFormat="1">
      <c r="A947" s="14"/>
      <c r="B947" s="252"/>
      <c r="C947" s="253"/>
      <c r="D947" s="237" t="s">
        <v>184</v>
      </c>
      <c r="E947" s="254" t="s">
        <v>1</v>
      </c>
      <c r="F947" s="255" t="s">
        <v>82</v>
      </c>
      <c r="G947" s="253"/>
      <c r="H947" s="256">
        <v>1</v>
      </c>
      <c r="I947" s="257"/>
      <c r="J947" s="257"/>
      <c r="K947" s="253"/>
      <c r="L947" s="253"/>
      <c r="M947" s="258"/>
      <c r="N947" s="259"/>
      <c r="O947" s="260"/>
      <c r="P947" s="260"/>
      <c r="Q947" s="260"/>
      <c r="R947" s="260"/>
      <c r="S947" s="260"/>
      <c r="T947" s="260"/>
      <c r="U947" s="260"/>
      <c r="V947" s="260"/>
      <c r="W947" s="260"/>
      <c r="X947" s="260"/>
      <c r="Y947" s="261"/>
      <c r="Z947" s="14"/>
      <c r="AA947" s="14"/>
      <c r="AB947" s="14"/>
      <c r="AC947" s="14"/>
      <c r="AD947" s="14"/>
      <c r="AE947" s="14"/>
      <c r="AT947" s="262" t="s">
        <v>184</v>
      </c>
      <c r="AU947" s="262" t="s">
        <v>102</v>
      </c>
      <c r="AV947" s="14" t="s">
        <v>102</v>
      </c>
      <c r="AW947" s="14" t="s">
        <v>5</v>
      </c>
      <c r="AX947" s="14" t="s">
        <v>75</v>
      </c>
      <c r="AY947" s="262" t="s">
        <v>175</v>
      </c>
    </row>
    <row r="948" s="13" customFormat="1">
      <c r="A948" s="13"/>
      <c r="B948" s="242"/>
      <c r="C948" s="243"/>
      <c r="D948" s="237" t="s">
        <v>184</v>
      </c>
      <c r="E948" s="244" t="s">
        <v>1</v>
      </c>
      <c r="F948" s="245" t="s">
        <v>855</v>
      </c>
      <c r="G948" s="243"/>
      <c r="H948" s="244" t="s">
        <v>1</v>
      </c>
      <c r="I948" s="246"/>
      <c r="J948" s="246"/>
      <c r="K948" s="243"/>
      <c r="L948" s="243"/>
      <c r="M948" s="247"/>
      <c r="N948" s="248"/>
      <c r="O948" s="249"/>
      <c r="P948" s="249"/>
      <c r="Q948" s="249"/>
      <c r="R948" s="249"/>
      <c r="S948" s="249"/>
      <c r="T948" s="249"/>
      <c r="U948" s="249"/>
      <c r="V948" s="249"/>
      <c r="W948" s="249"/>
      <c r="X948" s="249"/>
      <c r="Y948" s="250"/>
      <c r="Z948" s="13"/>
      <c r="AA948" s="13"/>
      <c r="AB948" s="13"/>
      <c r="AC948" s="13"/>
      <c r="AD948" s="13"/>
      <c r="AE948" s="13"/>
      <c r="AT948" s="251" t="s">
        <v>184</v>
      </c>
      <c r="AU948" s="251" t="s">
        <v>102</v>
      </c>
      <c r="AV948" s="13" t="s">
        <v>82</v>
      </c>
      <c r="AW948" s="13" t="s">
        <v>5</v>
      </c>
      <c r="AX948" s="13" t="s">
        <v>75</v>
      </c>
      <c r="AY948" s="251" t="s">
        <v>175</v>
      </c>
    </row>
    <row r="949" s="14" customFormat="1">
      <c r="A949" s="14"/>
      <c r="B949" s="252"/>
      <c r="C949" s="253"/>
      <c r="D949" s="237" t="s">
        <v>184</v>
      </c>
      <c r="E949" s="254" t="s">
        <v>1</v>
      </c>
      <c r="F949" s="255" t="s">
        <v>82</v>
      </c>
      <c r="G949" s="253"/>
      <c r="H949" s="256">
        <v>1</v>
      </c>
      <c r="I949" s="257"/>
      <c r="J949" s="257"/>
      <c r="K949" s="253"/>
      <c r="L949" s="253"/>
      <c r="M949" s="258"/>
      <c r="N949" s="259"/>
      <c r="O949" s="260"/>
      <c r="P949" s="260"/>
      <c r="Q949" s="260"/>
      <c r="R949" s="260"/>
      <c r="S949" s="260"/>
      <c r="T949" s="260"/>
      <c r="U949" s="260"/>
      <c r="V949" s="260"/>
      <c r="W949" s="260"/>
      <c r="X949" s="260"/>
      <c r="Y949" s="261"/>
      <c r="Z949" s="14"/>
      <c r="AA949" s="14"/>
      <c r="AB949" s="14"/>
      <c r="AC949" s="14"/>
      <c r="AD949" s="14"/>
      <c r="AE949" s="14"/>
      <c r="AT949" s="262" t="s">
        <v>184</v>
      </c>
      <c r="AU949" s="262" t="s">
        <v>102</v>
      </c>
      <c r="AV949" s="14" t="s">
        <v>102</v>
      </c>
      <c r="AW949" s="14" t="s">
        <v>5</v>
      </c>
      <c r="AX949" s="14" t="s">
        <v>75</v>
      </c>
      <c r="AY949" s="262" t="s">
        <v>175</v>
      </c>
    </row>
    <row r="950" s="15" customFormat="1">
      <c r="A950" s="15"/>
      <c r="B950" s="263"/>
      <c r="C950" s="264"/>
      <c r="D950" s="237" t="s">
        <v>184</v>
      </c>
      <c r="E950" s="265" t="s">
        <v>1</v>
      </c>
      <c r="F950" s="266" t="s">
        <v>189</v>
      </c>
      <c r="G950" s="264"/>
      <c r="H950" s="267">
        <v>29</v>
      </c>
      <c r="I950" s="268"/>
      <c r="J950" s="268"/>
      <c r="K950" s="264"/>
      <c r="L950" s="264"/>
      <c r="M950" s="269"/>
      <c r="N950" s="270"/>
      <c r="O950" s="271"/>
      <c r="P950" s="271"/>
      <c r="Q950" s="271"/>
      <c r="R950" s="271"/>
      <c r="S950" s="271"/>
      <c r="T950" s="271"/>
      <c r="U950" s="271"/>
      <c r="V950" s="271"/>
      <c r="W950" s="271"/>
      <c r="X950" s="271"/>
      <c r="Y950" s="272"/>
      <c r="Z950" s="15"/>
      <c r="AA950" s="15"/>
      <c r="AB950" s="15"/>
      <c r="AC950" s="15"/>
      <c r="AD950" s="15"/>
      <c r="AE950" s="15"/>
      <c r="AT950" s="273" t="s">
        <v>184</v>
      </c>
      <c r="AU950" s="273" t="s">
        <v>102</v>
      </c>
      <c r="AV950" s="15" t="s">
        <v>181</v>
      </c>
      <c r="AW950" s="15" t="s">
        <v>5</v>
      </c>
      <c r="AX950" s="15" t="s">
        <v>82</v>
      </c>
      <c r="AY950" s="273" t="s">
        <v>175</v>
      </c>
    </row>
    <row r="951" s="2" customFormat="1" ht="24.15" customHeight="1">
      <c r="A951" s="39"/>
      <c r="B951" s="40"/>
      <c r="C951" s="274" t="s">
        <v>490</v>
      </c>
      <c r="D951" s="274" t="s">
        <v>315</v>
      </c>
      <c r="E951" s="275" t="s">
        <v>856</v>
      </c>
      <c r="F951" s="276" t="s">
        <v>857</v>
      </c>
      <c r="G951" s="277" t="s">
        <v>377</v>
      </c>
      <c r="H951" s="278">
        <v>4</v>
      </c>
      <c r="I951" s="279"/>
      <c r="J951" s="280"/>
      <c r="K951" s="281">
        <f>ROUND(P951*H951,2)</f>
        <v>0</v>
      </c>
      <c r="L951" s="280"/>
      <c r="M951" s="282"/>
      <c r="N951" s="283" t="s">
        <v>1</v>
      </c>
      <c r="O951" s="231" t="s">
        <v>39</v>
      </c>
      <c r="P951" s="232">
        <f>I951+J951</f>
        <v>0</v>
      </c>
      <c r="Q951" s="232">
        <f>ROUND(I951*H951,2)</f>
        <v>0</v>
      </c>
      <c r="R951" s="232">
        <f>ROUND(J951*H951,2)</f>
        <v>0</v>
      </c>
      <c r="S951" s="92"/>
      <c r="T951" s="233">
        <f>S951*H951</f>
        <v>0</v>
      </c>
      <c r="U951" s="233">
        <v>0</v>
      </c>
      <c r="V951" s="233">
        <f>U951*H951</f>
        <v>0</v>
      </c>
      <c r="W951" s="233">
        <v>0</v>
      </c>
      <c r="X951" s="233">
        <f>W951*H951</f>
        <v>0</v>
      </c>
      <c r="Y951" s="234" t="s">
        <v>1</v>
      </c>
      <c r="Z951" s="39"/>
      <c r="AA951" s="39"/>
      <c r="AB951" s="39"/>
      <c r="AC951" s="39"/>
      <c r="AD951" s="39"/>
      <c r="AE951" s="39"/>
      <c r="AR951" s="235" t="s">
        <v>204</v>
      </c>
      <c r="AT951" s="235" t="s">
        <v>315</v>
      </c>
      <c r="AU951" s="235" t="s">
        <v>102</v>
      </c>
      <c r="AY951" s="18" t="s">
        <v>175</v>
      </c>
      <c r="BE951" s="236">
        <f>IF(O951="základní",K951,0)</f>
        <v>0</v>
      </c>
      <c r="BF951" s="236">
        <f>IF(O951="snížená",K951,0)</f>
        <v>0</v>
      </c>
      <c r="BG951" s="236">
        <f>IF(O951="zákl. přenesená",K951,0)</f>
        <v>0</v>
      </c>
      <c r="BH951" s="236">
        <f>IF(O951="sníž. přenesená",K951,0)</f>
        <v>0</v>
      </c>
      <c r="BI951" s="236">
        <f>IF(O951="nulová",K951,0)</f>
        <v>0</v>
      </c>
      <c r="BJ951" s="18" t="s">
        <v>102</v>
      </c>
      <c r="BK951" s="236">
        <f>ROUND(P951*H951,2)</f>
        <v>0</v>
      </c>
      <c r="BL951" s="18" t="s">
        <v>181</v>
      </c>
      <c r="BM951" s="235" t="s">
        <v>858</v>
      </c>
    </row>
    <row r="952" s="2" customFormat="1" ht="24.15" customHeight="1">
      <c r="A952" s="39"/>
      <c r="B952" s="40"/>
      <c r="C952" s="274" t="s">
        <v>859</v>
      </c>
      <c r="D952" s="274" t="s">
        <v>315</v>
      </c>
      <c r="E952" s="275" t="s">
        <v>860</v>
      </c>
      <c r="F952" s="276" t="s">
        <v>861</v>
      </c>
      <c r="G952" s="277" t="s">
        <v>377</v>
      </c>
      <c r="H952" s="278">
        <v>15</v>
      </c>
      <c r="I952" s="279"/>
      <c r="J952" s="280"/>
      <c r="K952" s="281">
        <f>ROUND(P952*H952,2)</f>
        <v>0</v>
      </c>
      <c r="L952" s="280"/>
      <c r="M952" s="282"/>
      <c r="N952" s="283" t="s">
        <v>1</v>
      </c>
      <c r="O952" s="231" t="s">
        <v>39</v>
      </c>
      <c r="P952" s="232">
        <f>I952+J952</f>
        <v>0</v>
      </c>
      <c r="Q952" s="232">
        <f>ROUND(I952*H952,2)</f>
        <v>0</v>
      </c>
      <c r="R952" s="232">
        <f>ROUND(J952*H952,2)</f>
        <v>0</v>
      </c>
      <c r="S952" s="92"/>
      <c r="T952" s="233">
        <f>S952*H952</f>
        <v>0</v>
      </c>
      <c r="U952" s="233">
        <v>0</v>
      </c>
      <c r="V952" s="233">
        <f>U952*H952</f>
        <v>0</v>
      </c>
      <c r="W952" s="233">
        <v>0</v>
      </c>
      <c r="X952" s="233">
        <f>W952*H952</f>
        <v>0</v>
      </c>
      <c r="Y952" s="234" t="s">
        <v>1</v>
      </c>
      <c r="Z952" s="39"/>
      <c r="AA952" s="39"/>
      <c r="AB952" s="39"/>
      <c r="AC952" s="39"/>
      <c r="AD952" s="39"/>
      <c r="AE952" s="39"/>
      <c r="AR952" s="235" t="s">
        <v>204</v>
      </c>
      <c r="AT952" s="235" t="s">
        <v>315</v>
      </c>
      <c r="AU952" s="235" t="s">
        <v>102</v>
      </c>
      <c r="AY952" s="18" t="s">
        <v>175</v>
      </c>
      <c r="BE952" s="236">
        <f>IF(O952="základní",K952,0)</f>
        <v>0</v>
      </c>
      <c r="BF952" s="236">
        <f>IF(O952="snížená",K952,0)</f>
        <v>0</v>
      </c>
      <c r="BG952" s="236">
        <f>IF(O952="zákl. přenesená",K952,0)</f>
        <v>0</v>
      </c>
      <c r="BH952" s="236">
        <f>IF(O952="sníž. přenesená",K952,0)</f>
        <v>0</v>
      </c>
      <c r="BI952" s="236">
        <f>IF(O952="nulová",K952,0)</f>
        <v>0</v>
      </c>
      <c r="BJ952" s="18" t="s">
        <v>102</v>
      </c>
      <c r="BK952" s="236">
        <f>ROUND(P952*H952,2)</f>
        <v>0</v>
      </c>
      <c r="BL952" s="18" t="s">
        <v>181</v>
      </c>
      <c r="BM952" s="235" t="s">
        <v>862</v>
      </c>
    </row>
    <row r="953" s="2" customFormat="1" ht="24.15" customHeight="1">
      <c r="A953" s="39"/>
      <c r="B953" s="40"/>
      <c r="C953" s="274" t="s">
        <v>495</v>
      </c>
      <c r="D953" s="274" t="s">
        <v>315</v>
      </c>
      <c r="E953" s="275" t="s">
        <v>863</v>
      </c>
      <c r="F953" s="276" t="s">
        <v>864</v>
      </c>
      <c r="G953" s="277" t="s">
        <v>377</v>
      </c>
      <c r="H953" s="278">
        <v>4</v>
      </c>
      <c r="I953" s="279"/>
      <c r="J953" s="280"/>
      <c r="K953" s="281">
        <f>ROUND(P953*H953,2)</f>
        <v>0</v>
      </c>
      <c r="L953" s="280"/>
      <c r="M953" s="282"/>
      <c r="N953" s="283" t="s">
        <v>1</v>
      </c>
      <c r="O953" s="231" t="s">
        <v>39</v>
      </c>
      <c r="P953" s="232">
        <f>I953+J953</f>
        <v>0</v>
      </c>
      <c r="Q953" s="232">
        <f>ROUND(I953*H953,2)</f>
        <v>0</v>
      </c>
      <c r="R953" s="232">
        <f>ROUND(J953*H953,2)</f>
        <v>0</v>
      </c>
      <c r="S953" s="92"/>
      <c r="T953" s="233">
        <f>S953*H953</f>
        <v>0</v>
      </c>
      <c r="U953" s="233">
        <v>0</v>
      </c>
      <c r="V953" s="233">
        <f>U953*H953</f>
        <v>0</v>
      </c>
      <c r="W953" s="233">
        <v>0</v>
      </c>
      <c r="X953" s="233">
        <f>W953*H953</f>
        <v>0</v>
      </c>
      <c r="Y953" s="234" t="s">
        <v>1</v>
      </c>
      <c r="Z953" s="39"/>
      <c r="AA953" s="39"/>
      <c r="AB953" s="39"/>
      <c r="AC953" s="39"/>
      <c r="AD953" s="39"/>
      <c r="AE953" s="39"/>
      <c r="AR953" s="235" t="s">
        <v>204</v>
      </c>
      <c r="AT953" s="235" t="s">
        <v>315</v>
      </c>
      <c r="AU953" s="235" t="s">
        <v>102</v>
      </c>
      <c r="AY953" s="18" t="s">
        <v>175</v>
      </c>
      <c r="BE953" s="236">
        <f>IF(O953="základní",K953,0)</f>
        <v>0</v>
      </c>
      <c r="BF953" s="236">
        <f>IF(O953="snížená",K953,0)</f>
        <v>0</v>
      </c>
      <c r="BG953" s="236">
        <f>IF(O953="zákl. přenesená",K953,0)</f>
        <v>0</v>
      </c>
      <c r="BH953" s="236">
        <f>IF(O953="sníž. přenesená",K953,0)</f>
        <v>0</v>
      </c>
      <c r="BI953" s="236">
        <f>IF(O953="nulová",K953,0)</f>
        <v>0</v>
      </c>
      <c r="BJ953" s="18" t="s">
        <v>102</v>
      </c>
      <c r="BK953" s="236">
        <f>ROUND(P953*H953,2)</f>
        <v>0</v>
      </c>
      <c r="BL953" s="18" t="s">
        <v>181</v>
      </c>
      <c r="BM953" s="235" t="s">
        <v>865</v>
      </c>
    </row>
    <row r="954" s="2" customFormat="1" ht="24.15" customHeight="1">
      <c r="A954" s="39"/>
      <c r="B954" s="40"/>
      <c r="C954" s="274" t="s">
        <v>866</v>
      </c>
      <c r="D954" s="274" t="s">
        <v>315</v>
      </c>
      <c r="E954" s="275" t="s">
        <v>867</v>
      </c>
      <c r="F954" s="276" t="s">
        <v>868</v>
      </c>
      <c r="G954" s="277" t="s">
        <v>377</v>
      </c>
      <c r="H954" s="278">
        <v>5</v>
      </c>
      <c r="I954" s="279"/>
      <c r="J954" s="280"/>
      <c r="K954" s="281">
        <f>ROUND(P954*H954,2)</f>
        <v>0</v>
      </c>
      <c r="L954" s="280"/>
      <c r="M954" s="282"/>
      <c r="N954" s="283" t="s">
        <v>1</v>
      </c>
      <c r="O954" s="231" t="s">
        <v>39</v>
      </c>
      <c r="P954" s="232">
        <f>I954+J954</f>
        <v>0</v>
      </c>
      <c r="Q954" s="232">
        <f>ROUND(I954*H954,2)</f>
        <v>0</v>
      </c>
      <c r="R954" s="232">
        <f>ROUND(J954*H954,2)</f>
        <v>0</v>
      </c>
      <c r="S954" s="92"/>
      <c r="T954" s="233">
        <f>S954*H954</f>
        <v>0</v>
      </c>
      <c r="U954" s="233">
        <v>0</v>
      </c>
      <c r="V954" s="233">
        <f>U954*H954</f>
        <v>0</v>
      </c>
      <c r="W954" s="233">
        <v>0</v>
      </c>
      <c r="X954" s="233">
        <f>W954*H954</f>
        <v>0</v>
      </c>
      <c r="Y954" s="234" t="s">
        <v>1</v>
      </c>
      <c r="Z954" s="39"/>
      <c r="AA954" s="39"/>
      <c r="AB954" s="39"/>
      <c r="AC954" s="39"/>
      <c r="AD954" s="39"/>
      <c r="AE954" s="39"/>
      <c r="AR954" s="235" t="s">
        <v>204</v>
      </c>
      <c r="AT954" s="235" t="s">
        <v>315</v>
      </c>
      <c r="AU954" s="235" t="s">
        <v>102</v>
      </c>
      <c r="AY954" s="18" t="s">
        <v>175</v>
      </c>
      <c r="BE954" s="236">
        <f>IF(O954="základní",K954,0)</f>
        <v>0</v>
      </c>
      <c r="BF954" s="236">
        <f>IF(O954="snížená",K954,0)</f>
        <v>0</v>
      </c>
      <c r="BG954" s="236">
        <f>IF(O954="zákl. přenesená",K954,0)</f>
        <v>0</v>
      </c>
      <c r="BH954" s="236">
        <f>IF(O954="sníž. přenesená",K954,0)</f>
        <v>0</v>
      </c>
      <c r="BI954" s="236">
        <f>IF(O954="nulová",K954,0)</f>
        <v>0</v>
      </c>
      <c r="BJ954" s="18" t="s">
        <v>102</v>
      </c>
      <c r="BK954" s="236">
        <f>ROUND(P954*H954,2)</f>
        <v>0</v>
      </c>
      <c r="BL954" s="18" t="s">
        <v>181</v>
      </c>
      <c r="BM954" s="235" t="s">
        <v>869</v>
      </c>
    </row>
    <row r="955" s="2" customFormat="1" ht="24.15" customHeight="1">
      <c r="A955" s="39"/>
      <c r="B955" s="40"/>
      <c r="C955" s="274" t="s">
        <v>499</v>
      </c>
      <c r="D955" s="274" t="s">
        <v>315</v>
      </c>
      <c r="E955" s="275" t="s">
        <v>870</v>
      </c>
      <c r="F955" s="276" t="s">
        <v>871</v>
      </c>
      <c r="G955" s="277" t="s">
        <v>377</v>
      </c>
      <c r="H955" s="278">
        <v>1</v>
      </c>
      <c r="I955" s="279"/>
      <c r="J955" s="280"/>
      <c r="K955" s="281">
        <f>ROUND(P955*H955,2)</f>
        <v>0</v>
      </c>
      <c r="L955" s="280"/>
      <c r="M955" s="282"/>
      <c r="N955" s="283" t="s">
        <v>1</v>
      </c>
      <c r="O955" s="231" t="s">
        <v>39</v>
      </c>
      <c r="P955" s="232">
        <f>I955+J955</f>
        <v>0</v>
      </c>
      <c r="Q955" s="232">
        <f>ROUND(I955*H955,2)</f>
        <v>0</v>
      </c>
      <c r="R955" s="232">
        <f>ROUND(J955*H955,2)</f>
        <v>0</v>
      </c>
      <c r="S955" s="92"/>
      <c r="T955" s="233">
        <f>S955*H955</f>
        <v>0</v>
      </c>
      <c r="U955" s="233">
        <v>0</v>
      </c>
      <c r="V955" s="233">
        <f>U955*H955</f>
        <v>0</v>
      </c>
      <c r="W955" s="233">
        <v>0</v>
      </c>
      <c r="X955" s="233">
        <f>W955*H955</f>
        <v>0</v>
      </c>
      <c r="Y955" s="234" t="s">
        <v>1</v>
      </c>
      <c r="Z955" s="39"/>
      <c r="AA955" s="39"/>
      <c r="AB955" s="39"/>
      <c r="AC955" s="39"/>
      <c r="AD955" s="39"/>
      <c r="AE955" s="39"/>
      <c r="AR955" s="235" t="s">
        <v>204</v>
      </c>
      <c r="AT955" s="235" t="s">
        <v>315</v>
      </c>
      <c r="AU955" s="235" t="s">
        <v>102</v>
      </c>
      <c r="AY955" s="18" t="s">
        <v>175</v>
      </c>
      <c r="BE955" s="236">
        <f>IF(O955="základní",K955,0)</f>
        <v>0</v>
      </c>
      <c r="BF955" s="236">
        <f>IF(O955="snížená",K955,0)</f>
        <v>0</v>
      </c>
      <c r="BG955" s="236">
        <f>IF(O955="zákl. přenesená",K955,0)</f>
        <v>0</v>
      </c>
      <c r="BH955" s="236">
        <f>IF(O955="sníž. přenesená",K955,0)</f>
        <v>0</v>
      </c>
      <c r="BI955" s="236">
        <f>IF(O955="nulová",K955,0)</f>
        <v>0</v>
      </c>
      <c r="BJ955" s="18" t="s">
        <v>102</v>
      </c>
      <c r="BK955" s="236">
        <f>ROUND(P955*H955,2)</f>
        <v>0</v>
      </c>
      <c r="BL955" s="18" t="s">
        <v>181</v>
      </c>
      <c r="BM955" s="235" t="s">
        <v>872</v>
      </c>
    </row>
    <row r="956" s="2" customFormat="1" ht="37.8" customHeight="1">
      <c r="A956" s="39"/>
      <c r="B956" s="40"/>
      <c r="C956" s="222" t="s">
        <v>873</v>
      </c>
      <c r="D956" s="222" t="s">
        <v>177</v>
      </c>
      <c r="E956" s="223" t="s">
        <v>874</v>
      </c>
      <c r="F956" s="224" t="s">
        <v>875</v>
      </c>
      <c r="G956" s="225" t="s">
        <v>377</v>
      </c>
      <c r="H956" s="226">
        <v>6</v>
      </c>
      <c r="I956" s="227"/>
      <c r="J956" s="227"/>
      <c r="K956" s="228">
        <f>ROUND(P956*H956,2)</f>
        <v>0</v>
      </c>
      <c r="L956" s="229"/>
      <c r="M956" s="45"/>
      <c r="N956" s="230" t="s">
        <v>1</v>
      </c>
      <c r="O956" s="231" t="s">
        <v>39</v>
      </c>
      <c r="P956" s="232">
        <f>I956+J956</f>
        <v>0</v>
      </c>
      <c r="Q956" s="232">
        <f>ROUND(I956*H956,2)</f>
        <v>0</v>
      </c>
      <c r="R956" s="232">
        <f>ROUND(J956*H956,2)</f>
        <v>0</v>
      </c>
      <c r="S956" s="92"/>
      <c r="T956" s="233">
        <f>S956*H956</f>
        <v>0</v>
      </c>
      <c r="U956" s="233">
        <v>0</v>
      </c>
      <c r="V956" s="233">
        <f>U956*H956</f>
        <v>0</v>
      </c>
      <c r="W956" s="233">
        <v>0</v>
      </c>
      <c r="X956" s="233">
        <f>W956*H956</f>
        <v>0</v>
      </c>
      <c r="Y956" s="234" t="s">
        <v>1</v>
      </c>
      <c r="Z956" s="39"/>
      <c r="AA956" s="39"/>
      <c r="AB956" s="39"/>
      <c r="AC956" s="39"/>
      <c r="AD956" s="39"/>
      <c r="AE956" s="39"/>
      <c r="AR956" s="235" t="s">
        <v>181</v>
      </c>
      <c r="AT956" s="235" t="s">
        <v>177</v>
      </c>
      <c r="AU956" s="235" t="s">
        <v>102</v>
      </c>
      <c r="AY956" s="18" t="s">
        <v>175</v>
      </c>
      <c r="BE956" s="236">
        <f>IF(O956="základní",K956,0)</f>
        <v>0</v>
      </c>
      <c r="BF956" s="236">
        <f>IF(O956="snížená",K956,0)</f>
        <v>0</v>
      </c>
      <c r="BG956" s="236">
        <f>IF(O956="zákl. přenesená",K956,0)</f>
        <v>0</v>
      </c>
      <c r="BH956" s="236">
        <f>IF(O956="sníž. přenesená",K956,0)</f>
        <v>0</v>
      </c>
      <c r="BI956" s="236">
        <f>IF(O956="nulová",K956,0)</f>
        <v>0</v>
      </c>
      <c r="BJ956" s="18" t="s">
        <v>102</v>
      </c>
      <c r="BK956" s="236">
        <f>ROUND(P956*H956,2)</f>
        <v>0</v>
      </c>
      <c r="BL956" s="18" t="s">
        <v>181</v>
      </c>
      <c r="BM956" s="235" t="s">
        <v>876</v>
      </c>
    </row>
    <row r="957" s="2" customFormat="1">
      <c r="A957" s="39"/>
      <c r="B957" s="40"/>
      <c r="C957" s="41"/>
      <c r="D957" s="237" t="s">
        <v>182</v>
      </c>
      <c r="E957" s="41"/>
      <c r="F957" s="238" t="s">
        <v>877</v>
      </c>
      <c r="G957" s="41"/>
      <c r="H957" s="41"/>
      <c r="I957" s="239"/>
      <c r="J957" s="239"/>
      <c r="K957" s="41"/>
      <c r="L957" s="41"/>
      <c r="M957" s="45"/>
      <c r="N957" s="240"/>
      <c r="O957" s="241"/>
      <c r="P957" s="92"/>
      <c r="Q957" s="92"/>
      <c r="R957" s="92"/>
      <c r="S957" s="92"/>
      <c r="T957" s="92"/>
      <c r="U957" s="92"/>
      <c r="V957" s="92"/>
      <c r="W957" s="92"/>
      <c r="X957" s="92"/>
      <c r="Y957" s="93"/>
      <c r="Z957" s="39"/>
      <c r="AA957" s="39"/>
      <c r="AB957" s="39"/>
      <c r="AC957" s="39"/>
      <c r="AD957" s="39"/>
      <c r="AE957" s="39"/>
      <c r="AT957" s="18" t="s">
        <v>182</v>
      </c>
      <c r="AU957" s="18" t="s">
        <v>102</v>
      </c>
    </row>
    <row r="958" s="13" customFormat="1">
      <c r="A958" s="13"/>
      <c r="B958" s="242"/>
      <c r="C958" s="243"/>
      <c r="D958" s="237" t="s">
        <v>184</v>
      </c>
      <c r="E958" s="244" t="s">
        <v>1</v>
      </c>
      <c r="F958" s="245" t="s">
        <v>193</v>
      </c>
      <c r="G958" s="243"/>
      <c r="H958" s="244" t="s">
        <v>1</v>
      </c>
      <c r="I958" s="246"/>
      <c r="J958" s="246"/>
      <c r="K958" s="243"/>
      <c r="L958" s="243"/>
      <c r="M958" s="247"/>
      <c r="N958" s="248"/>
      <c r="O958" s="249"/>
      <c r="P958" s="249"/>
      <c r="Q958" s="249"/>
      <c r="R958" s="249"/>
      <c r="S958" s="249"/>
      <c r="T958" s="249"/>
      <c r="U958" s="249"/>
      <c r="V958" s="249"/>
      <c r="W958" s="249"/>
      <c r="X958" s="249"/>
      <c r="Y958" s="250"/>
      <c r="Z958" s="13"/>
      <c r="AA958" s="13"/>
      <c r="AB958" s="13"/>
      <c r="AC958" s="13"/>
      <c r="AD958" s="13"/>
      <c r="AE958" s="13"/>
      <c r="AT958" s="251" t="s">
        <v>184</v>
      </c>
      <c r="AU958" s="251" t="s">
        <v>102</v>
      </c>
      <c r="AV958" s="13" t="s">
        <v>82</v>
      </c>
      <c r="AW958" s="13" t="s">
        <v>5</v>
      </c>
      <c r="AX958" s="13" t="s">
        <v>75</v>
      </c>
      <c r="AY958" s="251" t="s">
        <v>175</v>
      </c>
    </row>
    <row r="959" s="13" customFormat="1">
      <c r="A959" s="13"/>
      <c r="B959" s="242"/>
      <c r="C959" s="243"/>
      <c r="D959" s="237" t="s">
        <v>184</v>
      </c>
      <c r="E959" s="244" t="s">
        <v>1</v>
      </c>
      <c r="F959" s="245" t="s">
        <v>878</v>
      </c>
      <c r="G959" s="243"/>
      <c r="H959" s="244" t="s">
        <v>1</v>
      </c>
      <c r="I959" s="246"/>
      <c r="J959" s="246"/>
      <c r="K959" s="243"/>
      <c r="L959" s="243"/>
      <c r="M959" s="247"/>
      <c r="N959" s="248"/>
      <c r="O959" s="249"/>
      <c r="P959" s="249"/>
      <c r="Q959" s="249"/>
      <c r="R959" s="249"/>
      <c r="S959" s="249"/>
      <c r="T959" s="249"/>
      <c r="U959" s="249"/>
      <c r="V959" s="249"/>
      <c r="W959" s="249"/>
      <c r="X959" s="249"/>
      <c r="Y959" s="250"/>
      <c r="Z959" s="13"/>
      <c r="AA959" s="13"/>
      <c r="AB959" s="13"/>
      <c r="AC959" s="13"/>
      <c r="AD959" s="13"/>
      <c r="AE959" s="13"/>
      <c r="AT959" s="251" t="s">
        <v>184</v>
      </c>
      <c r="AU959" s="251" t="s">
        <v>102</v>
      </c>
      <c r="AV959" s="13" t="s">
        <v>82</v>
      </c>
      <c r="AW959" s="13" t="s">
        <v>5</v>
      </c>
      <c r="AX959" s="13" t="s">
        <v>75</v>
      </c>
      <c r="AY959" s="251" t="s">
        <v>175</v>
      </c>
    </row>
    <row r="960" s="13" customFormat="1">
      <c r="A960" s="13"/>
      <c r="B960" s="242"/>
      <c r="C960" s="243"/>
      <c r="D960" s="237" t="s">
        <v>184</v>
      </c>
      <c r="E960" s="244" t="s">
        <v>1</v>
      </c>
      <c r="F960" s="245" t="s">
        <v>879</v>
      </c>
      <c r="G960" s="243"/>
      <c r="H960" s="244" t="s">
        <v>1</v>
      </c>
      <c r="I960" s="246"/>
      <c r="J960" s="246"/>
      <c r="K960" s="243"/>
      <c r="L960" s="243"/>
      <c r="M960" s="247"/>
      <c r="N960" s="248"/>
      <c r="O960" s="249"/>
      <c r="P960" s="249"/>
      <c r="Q960" s="249"/>
      <c r="R960" s="249"/>
      <c r="S960" s="249"/>
      <c r="T960" s="249"/>
      <c r="U960" s="249"/>
      <c r="V960" s="249"/>
      <c r="W960" s="249"/>
      <c r="X960" s="249"/>
      <c r="Y960" s="250"/>
      <c r="Z960" s="13"/>
      <c r="AA960" s="13"/>
      <c r="AB960" s="13"/>
      <c r="AC960" s="13"/>
      <c r="AD960" s="13"/>
      <c r="AE960" s="13"/>
      <c r="AT960" s="251" t="s">
        <v>184</v>
      </c>
      <c r="AU960" s="251" t="s">
        <v>102</v>
      </c>
      <c r="AV960" s="13" t="s">
        <v>82</v>
      </c>
      <c r="AW960" s="13" t="s">
        <v>5</v>
      </c>
      <c r="AX960" s="13" t="s">
        <v>75</v>
      </c>
      <c r="AY960" s="251" t="s">
        <v>175</v>
      </c>
    </row>
    <row r="961" s="14" customFormat="1">
      <c r="A961" s="14"/>
      <c r="B961" s="252"/>
      <c r="C961" s="253"/>
      <c r="D961" s="237" t="s">
        <v>184</v>
      </c>
      <c r="E961" s="254" t="s">
        <v>1</v>
      </c>
      <c r="F961" s="255" t="s">
        <v>102</v>
      </c>
      <c r="G961" s="253"/>
      <c r="H961" s="256">
        <v>2</v>
      </c>
      <c r="I961" s="257"/>
      <c r="J961" s="257"/>
      <c r="K961" s="253"/>
      <c r="L961" s="253"/>
      <c r="M961" s="258"/>
      <c r="N961" s="259"/>
      <c r="O961" s="260"/>
      <c r="P961" s="260"/>
      <c r="Q961" s="260"/>
      <c r="R961" s="260"/>
      <c r="S961" s="260"/>
      <c r="T961" s="260"/>
      <c r="U961" s="260"/>
      <c r="V961" s="260"/>
      <c r="W961" s="260"/>
      <c r="X961" s="260"/>
      <c r="Y961" s="261"/>
      <c r="Z961" s="14"/>
      <c r="AA961" s="14"/>
      <c r="AB961" s="14"/>
      <c r="AC961" s="14"/>
      <c r="AD961" s="14"/>
      <c r="AE961" s="14"/>
      <c r="AT961" s="262" t="s">
        <v>184</v>
      </c>
      <c r="AU961" s="262" t="s">
        <v>102</v>
      </c>
      <c r="AV961" s="14" t="s">
        <v>102</v>
      </c>
      <c r="AW961" s="14" t="s">
        <v>5</v>
      </c>
      <c r="AX961" s="14" t="s">
        <v>75</v>
      </c>
      <c r="AY961" s="262" t="s">
        <v>175</v>
      </c>
    </row>
    <row r="962" s="13" customFormat="1">
      <c r="A962" s="13"/>
      <c r="B962" s="242"/>
      <c r="C962" s="243"/>
      <c r="D962" s="237" t="s">
        <v>184</v>
      </c>
      <c r="E962" s="244" t="s">
        <v>1</v>
      </c>
      <c r="F962" s="245" t="s">
        <v>880</v>
      </c>
      <c r="G962" s="243"/>
      <c r="H962" s="244" t="s">
        <v>1</v>
      </c>
      <c r="I962" s="246"/>
      <c r="J962" s="246"/>
      <c r="K962" s="243"/>
      <c r="L962" s="243"/>
      <c r="M962" s="247"/>
      <c r="N962" s="248"/>
      <c r="O962" s="249"/>
      <c r="P962" s="249"/>
      <c r="Q962" s="249"/>
      <c r="R962" s="249"/>
      <c r="S962" s="249"/>
      <c r="T962" s="249"/>
      <c r="U962" s="249"/>
      <c r="V962" s="249"/>
      <c r="W962" s="249"/>
      <c r="X962" s="249"/>
      <c r="Y962" s="250"/>
      <c r="Z962" s="13"/>
      <c r="AA962" s="13"/>
      <c r="AB962" s="13"/>
      <c r="AC962" s="13"/>
      <c r="AD962" s="13"/>
      <c r="AE962" s="13"/>
      <c r="AT962" s="251" t="s">
        <v>184</v>
      </c>
      <c r="AU962" s="251" t="s">
        <v>102</v>
      </c>
      <c r="AV962" s="13" t="s">
        <v>82</v>
      </c>
      <c r="AW962" s="13" t="s">
        <v>5</v>
      </c>
      <c r="AX962" s="13" t="s">
        <v>75</v>
      </c>
      <c r="AY962" s="251" t="s">
        <v>175</v>
      </c>
    </row>
    <row r="963" s="13" customFormat="1">
      <c r="A963" s="13"/>
      <c r="B963" s="242"/>
      <c r="C963" s="243"/>
      <c r="D963" s="237" t="s">
        <v>184</v>
      </c>
      <c r="E963" s="244" t="s">
        <v>1</v>
      </c>
      <c r="F963" s="245" t="s">
        <v>881</v>
      </c>
      <c r="G963" s="243"/>
      <c r="H963" s="244" t="s">
        <v>1</v>
      </c>
      <c r="I963" s="246"/>
      <c r="J963" s="246"/>
      <c r="K963" s="243"/>
      <c r="L963" s="243"/>
      <c r="M963" s="247"/>
      <c r="N963" s="248"/>
      <c r="O963" s="249"/>
      <c r="P963" s="249"/>
      <c r="Q963" s="249"/>
      <c r="R963" s="249"/>
      <c r="S963" s="249"/>
      <c r="T963" s="249"/>
      <c r="U963" s="249"/>
      <c r="V963" s="249"/>
      <c r="W963" s="249"/>
      <c r="X963" s="249"/>
      <c r="Y963" s="250"/>
      <c r="Z963" s="13"/>
      <c r="AA963" s="13"/>
      <c r="AB963" s="13"/>
      <c r="AC963" s="13"/>
      <c r="AD963" s="13"/>
      <c r="AE963" s="13"/>
      <c r="AT963" s="251" t="s">
        <v>184</v>
      </c>
      <c r="AU963" s="251" t="s">
        <v>102</v>
      </c>
      <c r="AV963" s="13" t="s">
        <v>82</v>
      </c>
      <c r="AW963" s="13" t="s">
        <v>5</v>
      </c>
      <c r="AX963" s="13" t="s">
        <v>75</v>
      </c>
      <c r="AY963" s="251" t="s">
        <v>175</v>
      </c>
    </row>
    <row r="964" s="14" customFormat="1">
      <c r="A964" s="14"/>
      <c r="B964" s="252"/>
      <c r="C964" s="253"/>
      <c r="D964" s="237" t="s">
        <v>184</v>
      </c>
      <c r="E964" s="254" t="s">
        <v>1</v>
      </c>
      <c r="F964" s="255" t="s">
        <v>102</v>
      </c>
      <c r="G964" s="253"/>
      <c r="H964" s="256">
        <v>2</v>
      </c>
      <c r="I964" s="257"/>
      <c r="J964" s="257"/>
      <c r="K964" s="253"/>
      <c r="L964" s="253"/>
      <c r="M964" s="258"/>
      <c r="N964" s="259"/>
      <c r="O964" s="260"/>
      <c r="P964" s="260"/>
      <c r="Q964" s="260"/>
      <c r="R964" s="260"/>
      <c r="S964" s="260"/>
      <c r="T964" s="260"/>
      <c r="U964" s="260"/>
      <c r="V964" s="260"/>
      <c r="W964" s="260"/>
      <c r="X964" s="260"/>
      <c r="Y964" s="261"/>
      <c r="Z964" s="14"/>
      <c r="AA964" s="14"/>
      <c r="AB964" s="14"/>
      <c r="AC964" s="14"/>
      <c r="AD964" s="14"/>
      <c r="AE964" s="14"/>
      <c r="AT964" s="262" t="s">
        <v>184</v>
      </c>
      <c r="AU964" s="262" t="s">
        <v>102</v>
      </c>
      <c r="AV964" s="14" t="s">
        <v>102</v>
      </c>
      <c r="AW964" s="14" t="s">
        <v>5</v>
      </c>
      <c r="AX964" s="14" t="s">
        <v>75</v>
      </c>
      <c r="AY964" s="262" t="s">
        <v>175</v>
      </c>
    </row>
    <row r="965" s="13" customFormat="1">
      <c r="A965" s="13"/>
      <c r="B965" s="242"/>
      <c r="C965" s="243"/>
      <c r="D965" s="237" t="s">
        <v>184</v>
      </c>
      <c r="E965" s="244" t="s">
        <v>1</v>
      </c>
      <c r="F965" s="245" t="s">
        <v>882</v>
      </c>
      <c r="G965" s="243"/>
      <c r="H965" s="244" t="s">
        <v>1</v>
      </c>
      <c r="I965" s="246"/>
      <c r="J965" s="246"/>
      <c r="K965" s="243"/>
      <c r="L965" s="243"/>
      <c r="M965" s="247"/>
      <c r="N965" s="248"/>
      <c r="O965" s="249"/>
      <c r="P965" s="249"/>
      <c r="Q965" s="249"/>
      <c r="R965" s="249"/>
      <c r="S965" s="249"/>
      <c r="T965" s="249"/>
      <c r="U965" s="249"/>
      <c r="V965" s="249"/>
      <c r="W965" s="249"/>
      <c r="X965" s="249"/>
      <c r="Y965" s="250"/>
      <c r="Z965" s="13"/>
      <c r="AA965" s="13"/>
      <c r="AB965" s="13"/>
      <c r="AC965" s="13"/>
      <c r="AD965" s="13"/>
      <c r="AE965" s="13"/>
      <c r="AT965" s="251" t="s">
        <v>184</v>
      </c>
      <c r="AU965" s="251" t="s">
        <v>102</v>
      </c>
      <c r="AV965" s="13" t="s">
        <v>82</v>
      </c>
      <c r="AW965" s="13" t="s">
        <v>5</v>
      </c>
      <c r="AX965" s="13" t="s">
        <v>75</v>
      </c>
      <c r="AY965" s="251" t="s">
        <v>175</v>
      </c>
    </row>
    <row r="966" s="14" customFormat="1">
      <c r="A966" s="14"/>
      <c r="B966" s="252"/>
      <c r="C966" s="253"/>
      <c r="D966" s="237" t="s">
        <v>184</v>
      </c>
      <c r="E966" s="254" t="s">
        <v>1</v>
      </c>
      <c r="F966" s="255" t="s">
        <v>82</v>
      </c>
      <c r="G966" s="253"/>
      <c r="H966" s="256">
        <v>1</v>
      </c>
      <c r="I966" s="257"/>
      <c r="J966" s="257"/>
      <c r="K966" s="253"/>
      <c r="L966" s="253"/>
      <c r="M966" s="258"/>
      <c r="N966" s="259"/>
      <c r="O966" s="260"/>
      <c r="P966" s="260"/>
      <c r="Q966" s="260"/>
      <c r="R966" s="260"/>
      <c r="S966" s="260"/>
      <c r="T966" s="260"/>
      <c r="U966" s="260"/>
      <c r="V966" s="260"/>
      <c r="W966" s="260"/>
      <c r="X966" s="260"/>
      <c r="Y966" s="261"/>
      <c r="Z966" s="14"/>
      <c r="AA966" s="14"/>
      <c r="AB966" s="14"/>
      <c r="AC966" s="14"/>
      <c r="AD966" s="14"/>
      <c r="AE966" s="14"/>
      <c r="AT966" s="262" t="s">
        <v>184</v>
      </c>
      <c r="AU966" s="262" t="s">
        <v>102</v>
      </c>
      <c r="AV966" s="14" t="s">
        <v>102</v>
      </c>
      <c r="AW966" s="14" t="s">
        <v>5</v>
      </c>
      <c r="AX966" s="14" t="s">
        <v>75</v>
      </c>
      <c r="AY966" s="262" t="s">
        <v>175</v>
      </c>
    </row>
    <row r="967" s="13" customFormat="1">
      <c r="A967" s="13"/>
      <c r="B967" s="242"/>
      <c r="C967" s="243"/>
      <c r="D967" s="237" t="s">
        <v>184</v>
      </c>
      <c r="E967" s="244" t="s">
        <v>1</v>
      </c>
      <c r="F967" s="245" t="s">
        <v>883</v>
      </c>
      <c r="G967" s="243"/>
      <c r="H967" s="244" t="s">
        <v>1</v>
      </c>
      <c r="I967" s="246"/>
      <c r="J967" s="246"/>
      <c r="K967" s="243"/>
      <c r="L967" s="243"/>
      <c r="M967" s="247"/>
      <c r="N967" s="248"/>
      <c r="O967" s="249"/>
      <c r="P967" s="249"/>
      <c r="Q967" s="249"/>
      <c r="R967" s="249"/>
      <c r="S967" s="249"/>
      <c r="T967" s="249"/>
      <c r="U967" s="249"/>
      <c r="V967" s="249"/>
      <c r="W967" s="249"/>
      <c r="X967" s="249"/>
      <c r="Y967" s="250"/>
      <c r="Z967" s="13"/>
      <c r="AA967" s="13"/>
      <c r="AB967" s="13"/>
      <c r="AC967" s="13"/>
      <c r="AD967" s="13"/>
      <c r="AE967" s="13"/>
      <c r="AT967" s="251" t="s">
        <v>184</v>
      </c>
      <c r="AU967" s="251" t="s">
        <v>102</v>
      </c>
      <c r="AV967" s="13" t="s">
        <v>82</v>
      </c>
      <c r="AW967" s="13" t="s">
        <v>5</v>
      </c>
      <c r="AX967" s="13" t="s">
        <v>75</v>
      </c>
      <c r="AY967" s="251" t="s">
        <v>175</v>
      </c>
    </row>
    <row r="968" s="14" customFormat="1">
      <c r="A968" s="14"/>
      <c r="B968" s="252"/>
      <c r="C968" s="253"/>
      <c r="D968" s="237" t="s">
        <v>184</v>
      </c>
      <c r="E968" s="254" t="s">
        <v>1</v>
      </c>
      <c r="F968" s="255" t="s">
        <v>82</v>
      </c>
      <c r="G968" s="253"/>
      <c r="H968" s="256">
        <v>1</v>
      </c>
      <c r="I968" s="257"/>
      <c r="J968" s="257"/>
      <c r="K968" s="253"/>
      <c r="L968" s="253"/>
      <c r="M968" s="258"/>
      <c r="N968" s="259"/>
      <c r="O968" s="260"/>
      <c r="P968" s="260"/>
      <c r="Q968" s="260"/>
      <c r="R968" s="260"/>
      <c r="S968" s="260"/>
      <c r="T968" s="260"/>
      <c r="U968" s="260"/>
      <c r="V968" s="260"/>
      <c r="W968" s="260"/>
      <c r="X968" s="260"/>
      <c r="Y968" s="261"/>
      <c r="Z968" s="14"/>
      <c r="AA968" s="14"/>
      <c r="AB968" s="14"/>
      <c r="AC968" s="14"/>
      <c r="AD968" s="14"/>
      <c r="AE968" s="14"/>
      <c r="AT968" s="262" t="s">
        <v>184</v>
      </c>
      <c r="AU968" s="262" t="s">
        <v>102</v>
      </c>
      <c r="AV968" s="14" t="s">
        <v>102</v>
      </c>
      <c r="AW968" s="14" t="s">
        <v>5</v>
      </c>
      <c r="AX968" s="14" t="s">
        <v>75</v>
      </c>
      <c r="AY968" s="262" t="s">
        <v>175</v>
      </c>
    </row>
    <row r="969" s="15" customFormat="1">
      <c r="A969" s="15"/>
      <c r="B969" s="263"/>
      <c r="C969" s="264"/>
      <c r="D969" s="237" t="s">
        <v>184</v>
      </c>
      <c r="E969" s="265" t="s">
        <v>1</v>
      </c>
      <c r="F969" s="266" t="s">
        <v>189</v>
      </c>
      <c r="G969" s="264"/>
      <c r="H969" s="267">
        <v>6</v>
      </c>
      <c r="I969" s="268"/>
      <c r="J969" s="268"/>
      <c r="K969" s="264"/>
      <c r="L969" s="264"/>
      <c r="M969" s="269"/>
      <c r="N969" s="270"/>
      <c r="O969" s="271"/>
      <c r="P969" s="271"/>
      <c r="Q969" s="271"/>
      <c r="R969" s="271"/>
      <c r="S969" s="271"/>
      <c r="T969" s="271"/>
      <c r="U969" s="271"/>
      <c r="V969" s="271"/>
      <c r="W969" s="271"/>
      <c r="X969" s="271"/>
      <c r="Y969" s="272"/>
      <c r="Z969" s="15"/>
      <c r="AA969" s="15"/>
      <c r="AB969" s="15"/>
      <c r="AC969" s="15"/>
      <c r="AD969" s="15"/>
      <c r="AE969" s="15"/>
      <c r="AT969" s="273" t="s">
        <v>184</v>
      </c>
      <c r="AU969" s="273" t="s">
        <v>102</v>
      </c>
      <c r="AV969" s="15" t="s">
        <v>181</v>
      </c>
      <c r="AW969" s="15" t="s">
        <v>5</v>
      </c>
      <c r="AX969" s="15" t="s">
        <v>82</v>
      </c>
      <c r="AY969" s="273" t="s">
        <v>175</v>
      </c>
    </row>
    <row r="970" s="2" customFormat="1" ht="24.15" customHeight="1">
      <c r="A970" s="39"/>
      <c r="B970" s="40"/>
      <c r="C970" s="274" t="s">
        <v>503</v>
      </c>
      <c r="D970" s="274" t="s">
        <v>315</v>
      </c>
      <c r="E970" s="275" t="s">
        <v>867</v>
      </c>
      <c r="F970" s="276" t="s">
        <v>868</v>
      </c>
      <c r="G970" s="277" t="s">
        <v>377</v>
      </c>
      <c r="H970" s="278">
        <v>4</v>
      </c>
      <c r="I970" s="279"/>
      <c r="J970" s="280"/>
      <c r="K970" s="281">
        <f>ROUND(P970*H970,2)</f>
        <v>0</v>
      </c>
      <c r="L970" s="280"/>
      <c r="M970" s="282"/>
      <c r="N970" s="283" t="s">
        <v>1</v>
      </c>
      <c r="O970" s="231" t="s">
        <v>39</v>
      </c>
      <c r="P970" s="232">
        <f>I970+J970</f>
        <v>0</v>
      </c>
      <c r="Q970" s="232">
        <f>ROUND(I970*H970,2)</f>
        <v>0</v>
      </c>
      <c r="R970" s="232">
        <f>ROUND(J970*H970,2)</f>
        <v>0</v>
      </c>
      <c r="S970" s="92"/>
      <c r="T970" s="233">
        <f>S970*H970</f>
        <v>0</v>
      </c>
      <c r="U970" s="233">
        <v>0</v>
      </c>
      <c r="V970" s="233">
        <f>U970*H970</f>
        <v>0</v>
      </c>
      <c r="W970" s="233">
        <v>0</v>
      </c>
      <c r="X970" s="233">
        <f>W970*H970</f>
        <v>0</v>
      </c>
      <c r="Y970" s="234" t="s">
        <v>1</v>
      </c>
      <c r="Z970" s="39"/>
      <c r="AA970" s="39"/>
      <c r="AB970" s="39"/>
      <c r="AC970" s="39"/>
      <c r="AD970" s="39"/>
      <c r="AE970" s="39"/>
      <c r="AR970" s="235" t="s">
        <v>204</v>
      </c>
      <c r="AT970" s="235" t="s">
        <v>315</v>
      </c>
      <c r="AU970" s="235" t="s">
        <v>102</v>
      </c>
      <c r="AY970" s="18" t="s">
        <v>175</v>
      </c>
      <c r="BE970" s="236">
        <f>IF(O970="základní",K970,0)</f>
        <v>0</v>
      </c>
      <c r="BF970" s="236">
        <f>IF(O970="snížená",K970,0)</f>
        <v>0</v>
      </c>
      <c r="BG970" s="236">
        <f>IF(O970="zákl. přenesená",K970,0)</f>
        <v>0</v>
      </c>
      <c r="BH970" s="236">
        <f>IF(O970="sníž. přenesená",K970,0)</f>
        <v>0</v>
      </c>
      <c r="BI970" s="236">
        <f>IF(O970="nulová",K970,0)</f>
        <v>0</v>
      </c>
      <c r="BJ970" s="18" t="s">
        <v>102</v>
      </c>
      <c r="BK970" s="236">
        <f>ROUND(P970*H970,2)</f>
        <v>0</v>
      </c>
      <c r="BL970" s="18" t="s">
        <v>181</v>
      </c>
      <c r="BM970" s="235" t="s">
        <v>884</v>
      </c>
    </row>
    <row r="971" s="2" customFormat="1" ht="24.15" customHeight="1">
      <c r="A971" s="39"/>
      <c r="B971" s="40"/>
      <c r="C971" s="274" t="s">
        <v>885</v>
      </c>
      <c r="D971" s="274" t="s">
        <v>315</v>
      </c>
      <c r="E971" s="275" t="s">
        <v>886</v>
      </c>
      <c r="F971" s="276" t="s">
        <v>887</v>
      </c>
      <c r="G971" s="277" t="s">
        <v>377</v>
      </c>
      <c r="H971" s="278">
        <v>1</v>
      </c>
      <c r="I971" s="279"/>
      <c r="J971" s="280"/>
      <c r="K971" s="281">
        <f>ROUND(P971*H971,2)</f>
        <v>0</v>
      </c>
      <c r="L971" s="280"/>
      <c r="M971" s="282"/>
      <c r="N971" s="283" t="s">
        <v>1</v>
      </c>
      <c r="O971" s="231" t="s">
        <v>39</v>
      </c>
      <c r="P971" s="232">
        <f>I971+J971</f>
        <v>0</v>
      </c>
      <c r="Q971" s="232">
        <f>ROUND(I971*H971,2)</f>
        <v>0</v>
      </c>
      <c r="R971" s="232">
        <f>ROUND(J971*H971,2)</f>
        <v>0</v>
      </c>
      <c r="S971" s="92"/>
      <c r="T971" s="233">
        <f>S971*H971</f>
        <v>0</v>
      </c>
      <c r="U971" s="233">
        <v>0</v>
      </c>
      <c r="V971" s="233">
        <f>U971*H971</f>
        <v>0</v>
      </c>
      <c r="W971" s="233">
        <v>0</v>
      </c>
      <c r="X971" s="233">
        <f>W971*H971</f>
        <v>0</v>
      </c>
      <c r="Y971" s="234" t="s">
        <v>1</v>
      </c>
      <c r="Z971" s="39"/>
      <c r="AA971" s="39"/>
      <c r="AB971" s="39"/>
      <c r="AC971" s="39"/>
      <c r="AD971" s="39"/>
      <c r="AE971" s="39"/>
      <c r="AR971" s="235" t="s">
        <v>204</v>
      </c>
      <c r="AT971" s="235" t="s">
        <v>315</v>
      </c>
      <c r="AU971" s="235" t="s">
        <v>102</v>
      </c>
      <c r="AY971" s="18" t="s">
        <v>175</v>
      </c>
      <c r="BE971" s="236">
        <f>IF(O971="základní",K971,0)</f>
        <v>0</v>
      </c>
      <c r="BF971" s="236">
        <f>IF(O971="snížená",K971,0)</f>
        <v>0</v>
      </c>
      <c r="BG971" s="236">
        <f>IF(O971="zákl. přenesená",K971,0)</f>
        <v>0</v>
      </c>
      <c r="BH971" s="236">
        <f>IF(O971="sníž. přenesená",K971,0)</f>
        <v>0</v>
      </c>
      <c r="BI971" s="236">
        <f>IF(O971="nulová",K971,0)</f>
        <v>0</v>
      </c>
      <c r="BJ971" s="18" t="s">
        <v>102</v>
      </c>
      <c r="BK971" s="236">
        <f>ROUND(P971*H971,2)</f>
        <v>0</v>
      </c>
      <c r="BL971" s="18" t="s">
        <v>181</v>
      </c>
      <c r="BM971" s="235" t="s">
        <v>888</v>
      </c>
    </row>
    <row r="972" s="2" customFormat="1" ht="24.15" customHeight="1">
      <c r="A972" s="39"/>
      <c r="B972" s="40"/>
      <c r="C972" s="274" t="s">
        <v>507</v>
      </c>
      <c r="D972" s="274" t="s">
        <v>315</v>
      </c>
      <c r="E972" s="275" t="s">
        <v>870</v>
      </c>
      <c r="F972" s="276" t="s">
        <v>871</v>
      </c>
      <c r="G972" s="277" t="s">
        <v>377</v>
      </c>
      <c r="H972" s="278">
        <v>1</v>
      </c>
      <c r="I972" s="279"/>
      <c r="J972" s="280"/>
      <c r="K972" s="281">
        <f>ROUND(P972*H972,2)</f>
        <v>0</v>
      </c>
      <c r="L972" s="280"/>
      <c r="M972" s="282"/>
      <c r="N972" s="283" t="s">
        <v>1</v>
      </c>
      <c r="O972" s="231" t="s">
        <v>39</v>
      </c>
      <c r="P972" s="232">
        <f>I972+J972</f>
        <v>0</v>
      </c>
      <c r="Q972" s="232">
        <f>ROUND(I972*H972,2)</f>
        <v>0</v>
      </c>
      <c r="R972" s="232">
        <f>ROUND(J972*H972,2)</f>
        <v>0</v>
      </c>
      <c r="S972" s="92"/>
      <c r="T972" s="233">
        <f>S972*H972</f>
        <v>0</v>
      </c>
      <c r="U972" s="233">
        <v>0</v>
      </c>
      <c r="V972" s="233">
        <f>U972*H972</f>
        <v>0</v>
      </c>
      <c r="W972" s="233">
        <v>0</v>
      </c>
      <c r="X972" s="233">
        <f>W972*H972</f>
        <v>0</v>
      </c>
      <c r="Y972" s="234" t="s">
        <v>1</v>
      </c>
      <c r="Z972" s="39"/>
      <c r="AA972" s="39"/>
      <c r="AB972" s="39"/>
      <c r="AC972" s="39"/>
      <c r="AD972" s="39"/>
      <c r="AE972" s="39"/>
      <c r="AR972" s="235" t="s">
        <v>204</v>
      </c>
      <c r="AT972" s="235" t="s">
        <v>315</v>
      </c>
      <c r="AU972" s="235" t="s">
        <v>102</v>
      </c>
      <c r="AY972" s="18" t="s">
        <v>175</v>
      </c>
      <c r="BE972" s="236">
        <f>IF(O972="základní",K972,0)</f>
        <v>0</v>
      </c>
      <c r="BF972" s="236">
        <f>IF(O972="snížená",K972,0)</f>
        <v>0</v>
      </c>
      <c r="BG972" s="236">
        <f>IF(O972="zákl. přenesená",K972,0)</f>
        <v>0</v>
      </c>
      <c r="BH972" s="236">
        <f>IF(O972="sníž. přenesená",K972,0)</f>
        <v>0</v>
      </c>
      <c r="BI972" s="236">
        <f>IF(O972="nulová",K972,0)</f>
        <v>0</v>
      </c>
      <c r="BJ972" s="18" t="s">
        <v>102</v>
      </c>
      <c r="BK972" s="236">
        <f>ROUND(P972*H972,2)</f>
        <v>0</v>
      </c>
      <c r="BL972" s="18" t="s">
        <v>181</v>
      </c>
      <c r="BM972" s="235" t="s">
        <v>889</v>
      </c>
    </row>
    <row r="973" s="12" customFormat="1" ht="22.8" customHeight="1">
      <c r="A973" s="12"/>
      <c r="B973" s="205"/>
      <c r="C973" s="206"/>
      <c r="D973" s="207" t="s">
        <v>74</v>
      </c>
      <c r="E973" s="220" t="s">
        <v>204</v>
      </c>
      <c r="F973" s="220" t="s">
        <v>890</v>
      </c>
      <c r="G973" s="206"/>
      <c r="H973" s="206"/>
      <c r="I973" s="209"/>
      <c r="J973" s="209"/>
      <c r="K973" s="221">
        <f>BK973</f>
        <v>0</v>
      </c>
      <c r="L973" s="206"/>
      <c r="M973" s="211"/>
      <c r="N973" s="212"/>
      <c r="O973" s="213"/>
      <c r="P973" s="213"/>
      <c r="Q973" s="214">
        <f>SUM(Q974:Q976)</f>
        <v>0</v>
      </c>
      <c r="R973" s="214">
        <f>SUM(R974:R976)</f>
        <v>0</v>
      </c>
      <c r="S973" s="213"/>
      <c r="T973" s="215">
        <f>SUM(T974:T976)</f>
        <v>0</v>
      </c>
      <c r="U973" s="213"/>
      <c r="V973" s="215">
        <f>SUM(V974:V976)</f>
        <v>0</v>
      </c>
      <c r="W973" s="213"/>
      <c r="X973" s="215">
        <f>SUM(X974:X976)</f>
        <v>0</v>
      </c>
      <c r="Y973" s="216"/>
      <c r="Z973" s="12"/>
      <c r="AA973" s="12"/>
      <c r="AB973" s="12"/>
      <c r="AC973" s="12"/>
      <c r="AD973" s="12"/>
      <c r="AE973" s="12"/>
      <c r="AR973" s="217" t="s">
        <v>82</v>
      </c>
      <c r="AT973" s="218" t="s">
        <v>74</v>
      </c>
      <c r="AU973" s="218" t="s">
        <v>82</v>
      </c>
      <c r="AY973" s="217" t="s">
        <v>175</v>
      </c>
      <c r="BK973" s="219">
        <f>SUM(BK974:BK976)</f>
        <v>0</v>
      </c>
    </row>
    <row r="974" s="2" customFormat="1" ht="21.75" customHeight="1">
      <c r="A974" s="39"/>
      <c r="B974" s="40"/>
      <c r="C974" s="222" t="s">
        <v>891</v>
      </c>
      <c r="D974" s="222" t="s">
        <v>177</v>
      </c>
      <c r="E974" s="223" t="s">
        <v>892</v>
      </c>
      <c r="F974" s="224" t="s">
        <v>893</v>
      </c>
      <c r="G974" s="225" t="s">
        <v>377</v>
      </c>
      <c r="H974" s="226">
        <v>1</v>
      </c>
      <c r="I974" s="227"/>
      <c r="J974" s="227"/>
      <c r="K974" s="228">
        <f>ROUND(P974*H974,2)</f>
        <v>0</v>
      </c>
      <c r="L974" s="229"/>
      <c r="M974" s="45"/>
      <c r="N974" s="230" t="s">
        <v>1</v>
      </c>
      <c r="O974" s="231" t="s">
        <v>39</v>
      </c>
      <c r="P974" s="232">
        <f>I974+J974</f>
        <v>0</v>
      </c>
      <c r="Q974" s="232">
        <f>ROUND(I974*H974,2)</f>
        <v>0</v>
      </c>
      <c r="R974" s="232">
        <f>ROUND(J974*H974,2)</f>
        <v>0</v>
      </c>
      <c r="S974" s="92"/>
      <c r="T974" s="233">
        <f>S974*H974</f>
        <v>0</v>
      </c>
      <c r="U974" s="233">
        <v>0</v>
      </c>
      <c r="V974" s="233">
        <f>U974*H974</f>
        <v>0</v>
      </c>
      <c r="W974" s="233">
        <v>0</v>
      </c>
      <c r="X974" s="233">
        <f>W974*H974</f>
        <v>0</v>
      </c>
      <c r="Y974" s="234" t="s">
        <v>1</v>
      </c>
      <c r="Z974" s="39"/>
      <c r="AA974" s="39"/>
      <c r="AB974" s="39"/>
      <c r="AC974" s="39"/>
      <c r="AD974" s="39"/>
      <c r="AE974" s="39"/>
      <c r="AR974" s="235" t="s">
        <v>181</v>
      </c>
      <c r="AT974" s="235" t="s">
        <v>177</v>
      </c>
      <c r="AU974" s="235" t="s">
        <v>102</v>
      </c>
      <c r="AY974" s="18" t="s">
        <v>175</v>
      </c>
      <c r="BE974" s="236">
        <f>IF(O974="základní",K974,0)</f>
        <v>0</v>
      </c>
      <c r="BF974" s="236">
        <f>IF(O974="snížená",K974,0)</f>
        <v>0</v>
      </c>
      <c r="BG974" s="236">
        <f>IF(O974="zákl. přenesená",K974,0)</f>
        <v>0</v>
      </c>
      <c r="BH974" s="236">
        <f>IF(O974="sníž. přenesená",K974,0)</f>
        <v>0</v>
      </c>
      <c r="BI974" s="236">
        <f>IF(O974="nulová",K974,0)</f>
        <v>0</v>
      </c>
      <c r="BJ974" s="18" t="s">
        <v>102</v>
      </c>
      <c r="BK974" s="236">
        <f>ROUND(P974*H974,2)</f>
        <v>0</v>
      </c>
      <c r="BL974" s="18" t="s">
        <v>181</v>
      </c>
      <c r="BM974" s="235" t="s">
        <v>894</v>
      </c>
    </row>
    <row r="975" s="2" customFormat="1">
      <c r="A975" s="39"/>
      <c r="B975" s="40"/>
      <c r="C975" s="41"/>
      <c r="D975" s="237" t="s">
        <v>182</v>
      </c>
      <c r="E975" s="41"/>
      <c r="F975" s="238" t="s">
        <v>895</v>
      </c>
      <c r="G975" s="41"/>
      <c r="H975" s="41"/>
      <c r="I975" s="239"/>
      <c r="J975" s="239"/>
      <c r="K975" s="41"/>
      <c r="L975" s="41"/>
      <c r="M975" s="45"/>
      <c r="N975" s="240"/>
      <c r="O975" s="241"/>
      <c r="P975" s="92"/>
      <c r="Q975" s="92"/>
      <c r="R975" s="92"/>
      <c r="S975" s="92"/>
      <c r="T975" s="92"/>
      <c r="U975" s="92"/>
      <c r="V975" s="92"/>
      <c r="W975" s="92"/>
      <c r="X975" s="92"/>
      <c r="Y975" s="93"/>
      <c r="Z975" s="39"/>
      <c r="AA975" s="39"/>
      <c r="AB975" s="39"/>
      <c r="AC975" s="39"/>
      <c r="AD975" s="39"/>
      <c r="AE975" s="39"/>
      <c r="AT975" s="18" t="s">
        <v>182</v>
      </c>
      <c r="AU975" s="18" t="s">
        <v>102</v>
      </c>
    </row>
    <row r="976" s="2" customFormat="1" ht="24.15" customHeight="1">
      <c r="A976" s="39"/>
      <c r="B976" s="40"/>
      <c r="C976" s="274" t="s">
        <v>513</v>
      </c>
      <c r="D976" s="274" t="s">
        <v>315</v>
      </c>
      <c r="E976" s="275" t="s">
        <v>896</v>
      </c>
      <c r="F976" s="276" t="s">
        <v>897</v>
      </c>
      <c r="G976" s="277" t="s">
        <v>228</v>
      </c>
      <c r="H976" s="278">
        <v>1</v>
      </c>
      <c r="I976" s="279"/>
      <c r="J976" s="280"/>
      <c r="K976" s="281">
        <f>ROUND(P976*H976,2)</f>
        <v>0</v>
      </c>
      <c r="L976" s="280"/>
      <c r="M976" s="282"/>
      <c r="N976" s="283" t="s">
        <v>1</v>
      </c>
      <c r="O976" s="231" t="s">
        <v>39</v>
      </c>
      <c r="P976" s="232">
        <f>I976+J976</f>
        <v>0</v>
      </c>
      <c r="Q976" s="232">
        <f>ROUND(I976*H976,2)</f>
        <v>0</v>
      </c>
      <c r="R976" s="232">
        <f>ROUND(J976*H976,2)</f>
        <v>0</v>
      </c>
      <c r="S976" s="92"/>
      <c r="T976" s="233">
        <f>S976*H976</f>
        <v>0</v>
      </c>
      <c r="U976" s="233">
        <v>0</v>
      </c>
      <c r="V976" s="233">
        <f>U976*H976</f>
        <v>0</v>
      </c>
      <c r="W976" s="233">
        <v>0</v>
      </c>
      <c r="X976" s="233">
        <f>W976*H976</f>
        <v>0</v>
      </c>
      <c r="Y976" s="234" t="s">
        <v>1</v>
      </c>
      <c r="Z976" s="39"/>
      <c r="AA976" s="39"/>
      <c r="AB976" s="39"/>
      <c r="AC976" s="39"/>
      <c r="AD976" s="39"/>
      <c r="AE976" s="39"/>
      <c r="AR976" s="235" t="s">
        <v>204</v>
      </c>
      <c r="AT976" s="235" t="s">
        <v>315</v>
      </c>
      <c r="AU976" s="235" t="s">
        <v>102</v>
      </c>
      <c r="AY976" s="18" t="s">
        <v>175</v>
      </c>
      <c r="BE976" s="236">
        <f>IF(O976="základní",K976,0)</f>
        <v>0</v>
      </c>
      <c r="BF976" s="236">
        <f>IF(O976="snížená",K976,0)</f>
        <v>0</v>
      </c>
      <c r="BG976" s="236">
        <f>IF(O976="zákl. přenesená",K976,0)</f>
        <v>0</v>
      </c>
      <c r="BH976" s="236">
        <f>IF(O976="sníž. přenesená",K976,0)</f>
        <v>0</v>
      </c>
      <c r="BI976" s="236">
        <f>IF(O976="nulová",K976,0)</f>
        <v>0</v>
      </c>
      <c r="BJ976" s="18" t="s">
        <v>102</v>
      </c>
      <c r="BK976" s="236">
        <f>ROUND(P976*H976,2)</f>
        <v>0</v>
      </c>
      <c r="BL976" s="18" t="s">
        <v>181</v>
      </c>
      <c r="BM976" s="235" t="s">
        <v>898</v>
      </c>
    </row>
    <row r="977" s="12" customFormat="1" ht="22.8" customHeight="1">
      <c r="A977" s="12"/>
      <c r="B977" s="205"/>
      <c r="C977" s="206"/>
      <c r="D977" s="207" t="s">
        <v>74</v>
      </c>
      <c r="E977" s="220" t="s">
        <v>234</v>
      </c>
      <c r="F977" s="220" t="s">
        <v>899</v>
      </c>
      <c r="G977" s="206"/>
      <c r="H977" s="206"/>
      <c r="I977" s="209"/>
      <c r="J977" s="209"/>
      <c r="K977" s="221">
        <f>BK977</f>
        <v>0</v>
      </c>
      <c r="L977" s="206"/>
      <c r="M977" s="211"/>
      <c r="N977" s="212"/>
      <c r="O977" s="213"/>
      <c r="P977" s="213"/>
      <c r="Q977" s="214">
        <f>SUM(Q978:Q1351)</f>
        <v>0</v>
      </c>
      <c r="R977" s="214">
        <f>SUM(R978:R1351)</f>
        <v>0</v>
      </c>
      <c r="S977" s="213"/>
      <c r="T977" s="215">
        <f>SUM(T978:T1351)</f>
        <v>0</v>
      </c>
      <c r="U977" s="213"/>
      <c r="V977" s="215">
        <f>SUM(V978:V1351)</f>
        <v>0</v>
      </c>
      <c r="W977" s="213"/>
      <c r="X977" s="215">
        <f>SUM(X978:X1351)</f>
        <v>0</v>
      </c>
      <c r="Y977" s="216"/>
      <c r="Z977" s="12"/>
      <c r="AA977" s="12"/>
      <c r="AB977" s="12"/>
      <c r="AC977" s="12"/>
      <c r="AD977" s="12"/>
      <c r="AE977" s="12"/>
      <c r="AR977" s="217" t="s">
        <v>82</v>
      </c>
      <c r="AT977" s="218" t="s">
        <v>74</v>
      </c>
      <c r="AU977" s="218" t="s">
        <v>82</v>
      </c>
      <c r="AY977" s="217" t="s">
        <v>175</v>
      </c>
      <c r="BK977" s="219">
        <f>SUM(BK978:BK1351)</f>
        <v>0</v>
      </c>
    </row>
    <row r="978" s="2" customFormat="1" ht="49.05" customHeight="1">
      <c r="A978" s="39"/>
      <c r="B978" s="40"/>
      <c r="C978" s="222" t="s">
        <v>900</v>
      </c>
      <c r="D978" s="222" t="s">
        <v>177</v>
      </c>
      <c r="E978" s="223" t="s">
        <v>901</v>
      </c>
      <c r="F978" s="224" t="s">
        <v>902</v>
      </c>
      <c r="G978" s="225" t="s">
        <v>228</v>
      </c>
      <c r="H978" s="226">
        <v>808.80499999999995</v>
      </c>
      <c r="I978" s="227"/>
      <c r="J978" s="227"/>
      <c r="K978" s="228">
        <f>ROUND(P978*H978,2)</f>
        <v>0</v>
      </c>
      <c r="L978" s="229"/>
      <c r="M978" s="45"/>
      <c r="N978" s="230" t="s">
        <v>1</v>
      </c>
      <c r="O978" s="231" t="s">
        <v>39</v>
      </c>
      <c r="P978" s="232">
        <f>I978+J978</f>
        <v>0</v>
      </c>
      <c r="Q978" s="232">
        <f>ROUND(I978*H978,2)</f>
        <v>0</v>
      </c>
      <c r="R978" s="232">
        <f>ROUND(J978*H978,2)</f>
        <v>0</v>
      </c>
      <c r="S978" s="92"/>
      <c r="T978" s="233">
        <f>S978*H978</f>
        <v>0</v>
      </c>
      <c r="U978" s="233">
        <v>0</v>
      </c>
      <c r="V978" s="233">
        <f>U978*H978</f>
        <v>0</v>
      </c>
      <c r="W978" s="233">
        <v>0</v>
      </c>
      <c r="X978" s="233">
        <f>W978*H978</f>
        <v>0</v>
      </c>
      <c r="Y978" s="234" t="s">
        <v>1</v>
      </c>
      <c r="Z978" s="39"/>
      <c r="AA978" s="39"/>
      <c r="AB978" s="39"/>
      <c r="AC978" s="39"/>
      <c r="AD978" s="39"/>
      <c r="AE978" s="39"/>
      <c r="AR978" s="235" t="s">
        <v>181</v>
      </c>
      <c r="AT978" s="235" t="s">
        <v>177</v>
      </c>
      <c r="AU978" s="235" t="s">
        <v>102</v>
      </c>
      <c r="AY978" s="18" t="s">
        <v>175</v>
      </c>
      <c r="BE978" s="236">
        <f>IF(O978="základní",K978,0)</f>
        <v>0</v>
      </c>
      <c r="BF978" s="236">
        <f>IF(O978="snížená",K978,0)</f>
        <v>0</v>
      </c>
      <c r="BG978" s="236">
        <f>IF(O978="zákl. přenesená",K978,0)</f>
        <v>0</v>
      </c>
      <c r="BH978" s="236">
        <f>IF(O978="sníž. přenesená",K978,0)</f>
        <v>0</v>
      </c>
      <c r="BI978" s="236">
        <f>IF(O978="nulová",K978,0)</f>
        <v>0</v>
      </c>
      <c r="BJ978" s="18" t="s">
        <v>102</v>
      </c>
      <c r="BK978" s="236">
        <f>ROUND(P978*H978,2)</f>
        <v>0</v>
      </c>
      <c r="BL978" s="18" t="s">
        <v>181</v>
      </c>
      <c r="BM978" s="235" t="s">
        <v>903</v>
      </c>
    </row>
    <row r="979" s="2" customFormat="1">
      <c r="A979" s="39"/>
      <c r="B979" s="40"/>
      <c r="C979" s="41"/>
      <c r="D979" s="237" t="s">
        <v>182</v>
      </c>
      <c r="E979" s="41"/>
      <c r="F979" s="238" t="s">
        <v>904</v>
      </c>
      <c r="G979" s="41"/>
      <c r="H979" s="41"/>
      <c r="I979" s="239"/>
      <c r="J979" s="239"/>
      <c r="K979" s="41"/>
      <c r="L979" s="41"/>
      <c r="M979" s="45"/>
      <c r="N979" s="240"/>
      <c r="O979" s="241"/>
      <c r="P979" s="92"/>
      <c r="Q979" s="92"/>
      <c r="R979" s="92"/>
      <c r="S979" s="92"/>
      <c r="T979" s="92"/>
      <c r="U979" s="92"/>
      <c r="V979" s="92"/>
      <c r="W979" s="92"/>
      <c r="X979" s="92"/>
      <c r="Y979" s="93"/>
      <c r="Z979" s="39"/>
      <c r="AA979" s="39"/>
      <c r="AB979" s="39"/>
      <c r="AC979" s="39"/>
      <c r="AD979" s="39"/>
      <c r="AE979" s="39"/>
      <c r="AT979" s="18" t="s">
        <v>182</v>
      </c>
      <c r="AU979" s="18" t="s">
        <v>102</v>
      </c>
    </row>
    <row r="980" s="13" customFormat="1">
      <c r="A980" s="13"/>
      <c r="B980" s="242"/>
      <c r="C980" s="243"/>
      <c r="D980" s="237" t="s">
        <v>184</v>
      </c>
      <c r="E980" s="244" t="s">
        <v>1</v>
      </c>
      <c r="F980" s="245" t="s">
        <v>193</v>
      </c>
      <c r="G980" s="243"/>
      <c r="H980" s="244" t="s">
        <v>1</v>
      </c>
      <c r="I980" s="246"/>
      <c r="J980" s="246"/>
      <c r="K980" s="243"/>
      <c r="L980" s="243"/>
      <c r="M980" s="247"/>
      <c r="N980" s="248"/>
      <c r="O980" s="249"/>
      <c r="P980" s="249"/>
      <c r="Q980" s="249"/>
      <c r="R980" s="249"/>
      <c r="S980" s="249"/>
      <c r="T980" s="249"/>
      <c r="U980" s="249"/>
      <c r="V980" s="249"/>
      <c r="W980" s="249"/>
      <c r="X980" s="249"/>
      <c r="Y980" s="250"/>
      <c r="Z980" s="13"/>
      <c r="AA980" s="13"/>
      <c r="AB980" s="13"/>
      <c r="AC980" s="13"/>
      <c r="AD980" s="13"/>
      <c r="AE980" s="13"/>
      <c r="AT980" s="251" t="s">
        <v>184</v>
      </c>
      <c r="AU980" s="251" t="s">
        <v>102</v>
      </c>
      <c r="AV980" s="13" t="s">
        <v>82</v>
      </c>
      <c r="AW980" s="13" t="s">
        <v>5</v>
      </c>
      <c r="AX980" s="13" t="s">
        <v>75</v>
      </c>
      <c r="AY980" s="251" t="s">
        <v>175</v>
      </c>
    </row>
    <row r="981" s="14" customFormat="1">
      <c r="A981" s="14"/>
      <c r="B981" s="252"/>
      <c r="C981" s="253"/>
      <c r="D981" s="237" t="s">
        <v>184</v>
      </c>
      <c r="E981" s="254" t="s">
        <v>1</v>
      </c>
      <c r="F981" s="255" t="s">
        <v>905</v>
      </c>
      <c r="G981" s="253"/>
      <c r="H981" s="256">
        <v>762.67999999999995</v>
      </c>
      <c r="I981" s="257"/>
      <c r="J981" s="257"/>
      <c r="K981" s="253"/>
      <c r="L981" s="253"/>
      <c r="M981" s="258"/>
      <c r="N981" s="259"/>
      <c r="O981" s="260"/>
      <c r="P981" s="260"/>
      <c r="Q981" s="260"/>
      <c r="R981" s="260"/>
      <c r="S981" s="260"/>
      <c r="T981" s="260"/>
      <c r="U981" s="260"/>
      <c r="V981" s="260"/>
      <c r="W981" s="260"/>
      <c r="X981" s="260"/>
      <c r="Y981" s="261"/>
      <c r="Z981" s="14"/>
      <c r="AA981" s="14"/>
      <c r="AB981" s="14"/>
      <c r="AC981" s="14"/>
      <c r="AD981" s="14"/>
      <c r="AE981" s="14"/>
      <c r="AT981" s="262" t="s">
        <v>184</v>
      </c>
      <c r="AU981" s="262" t="s">
        <v>102</v>
      </c>
      <c r="AV981" s="14" t="s">
        <v>102</v>
      </c>
      <c r="AW981" s="14" t="s">
        <v>5</v>
      </c>
      <c r="AX981" s="14" t="s">
        <v>75</v>
      </c>
      <c r="AY981" s="262" t="s">
        <v>175</v>
      </c>
    </row>
    <row r="982" s="14" customFormat="1">
      <c r="A982" s="14"/>
      <c r="B982" s="252"/>
      <c r="C982" s="253"/>
      <c r="D982" s="237" t="s">
        <v>184</v>
      </c>
      <c r="E982" s="254" t="s">
        <v>1</v>
      </c>
      <c r="F982" s="255" t="s">
        <v>906</v>
      </c>
      <c r="G982" s="253"/>
      <c r="H982" s="256">
        <v>46.125</v>
      </c>
      <c r="I982" s="257"/>
      <c r="J982" s="257"/>
      <c r="K982" s="253"/>
      <c r="L982" s="253"/>
      <c r="M982" s="258"/>
      <c r="N982" s="259"/>
      <c r="O982" s="260"/>
      <c r="P982" s="260"/>
      <c r="Q982" s="260"/>
      <c r="R982" s="260"/>
      <c r="S982" s="260"/>
      <c r="T982" s="260"/>
      <c r="U982" s="260"/>
      <c r="V982" s="260"/>
      <c r="W982" s="260"/>
      <c r="X982" s="260"/>
      <c r="Y982" s="261"/>
      <c r="Z982" s="14"/>
      <c r="AA982" s="14"/>
      <c r="AB982" s="14"/>
      <c r="AC982" s="14"/>
      <c r="AD982" s="14"/>
      <c r="AE982" s="14"/>
      <c r="AT982" s="262" t="s">
        <v>184</v>
      </c>
      <c r="AU982" s="262" t="s">
        <v>102</v>
      </c>
      <c r="AV982" s="14" t="s">
        <v>102</v>
      </c>
      <c r="AW982" s="14" t="s">
        <v>5</v>
      </c>
      <c r="AX982" s="14" t="s">
        <v>75</v>
      </c>
      <c r="AY982" s="262" t="s">
        <v>175</v>
      </c>
    </row>
    <row r="983" s="15" customFormat="1">
      <c r="A983" s="15"/>
      <c r="B983" s="263"/>
      <c r="C983" s="264"/>
      <c r="D983" s="237" t="s">
        <v>184</v>
      </c>
      <c r="E983" s="265" t="s">
        <v>1</v>
      </c>
      <c r="F983" s="266" t="s">
        <v>189</v>
      </c>
      <c r="G983" s="264"/>
      <c r="H983" s="267">
        <v>808.80499999999995</v>
      </c>
      <c r="I983" s="268"/>
      <c r="J983" s="268"/>
      <c r="K983" s="264"/>
      <c r="L983" s="264"/>
      <c r="M983" s="269"/>
      <c r="N983" s="270"/>
      <c r="O983" s="271"/>
      <c r="P983" s="271"/>
      <c r="Q983" s="271"/>
      <c r="R983" s="271"/>
      <c r="S983" s="271"/>
      <c r="T983" s="271"/>
      <c r="U983" s="271"/>
      <c r="V983" s="271"/>
      <c r="W983" s="271"/>
      <c r="X983" s="271"/>
      <c r="Y983" s="272"/>
      <c r="Z983" s="15"/>
      <c r="AA983" s="15"/>
      <c r="AB983" s="15"/>
      <c r="AC983" s="15"/>
      <c r="AD983" s="15"/>
      <c r="AE983" s="15"/>
      <c r="AT983" s="273" t="s">
        <v>184</v>
      </c>
      <c r="AU983" s="273" t="s">
        <v>102</v>
      </c>
      <c r="AV983" s="15" t="s">
        <v>181</v>
      </c>
      <c r="AW983" s="15" t="s">
        <v>5</v>
      </c>
      <c r="AX983" s="15" t="s">
        <v>82</v>
      </c>
      <c r="AY983" s="273" t="s">
        <v>175</v>
      </c>
    </row>
    <row r="984" s="2" customFormat="1" ht="49.05" customHeight="1">
      <c r="A984" s="39"/>
      <c r="B984" s="40"/>
      <c r="C984" s="222" t="s">
        <v>517</v>
      </c>
      <c r="D984" s="222" t="s">
        <v>177</v>
      </c>
      <c r="E984" s="223" t="s">
        <v>907</v>
      </c>
      <c r="F984" s="224" t="s">
        <v>908</v>
      </c>
      <c r="G984" s="225" t="s">
        <v>228</v>
      </c>
      <c r="H984" s="226">
        <v>48528.300000000003</v>
      </c>
      <c r="I984" s="227"/>
      <c r="J984" s="227"/>
      <c r="K984" s="228">
        <f>ROUND(P984*H984,2)</f>
        <v>0</v>
      </c>
      <c r="L984" s="229"/>
      <c r="M984" s="45"/>
      <c r="N984" s="230" t="s">
        <v>1</v>
      </c>
      <c r="O984" s="231" t="s">
        <v>39</v>
      </c>
      <c r="P984" s="232">
        <f>I984+J984</f>
        <v>0</v>
      </c>
      <c r="Q984" s="232">
        <f>ROUND(I984*H984,2)</f>
        <v>0</v>
      </c>
      <c r="R984" s="232">
        <f>ROUND(J984*H984,2)</f>
        <v>0</v>
      </c>
      <c r="S984" s="92"/>
      <c r="T984" s="233">
        <f>S984*H984</f>
        <v>0</v>
      </c>
      <c r="U984" s="233">
        <v>0</v>
      </c>
      <c r="V984" s="233">
        <f>U984*H984</f>
        <v>0</v>
      </c>
      <c r="W984" s="233">
        <v>0</v>
      </c>
      <c r="X984" s="233">
        <f>W984*H984</f>
        <v>0</v>
      </c>
      <c r="Y984" s="234" t="s">
        <v>1</v>
      </c>
      <c r="Z984" s="39"/>
      <c r="AA984" s="39"/>
      <c r="AB984" s="39"/>
      <c r="AC984" s="39"/>
      <c r="AD984" s="39"/>
      <c r="AE984" s="39"/>
      <c r="AR984" s="235" t="s">
        <v>181</v>
      </c>
      <c r="AT984" s="235" t="s">
        <v>177</v>
      </c>
      <c r="AU984" s="235" t="s">
        <v>102</v>
      </c>
      <c r="AY984" s="18" t="s">
        <v>175</v>
      </c>
      <c r="BE984" s="236">
        <f>IF(O984="základní",K984,0)</f>
        <v>0</v>
      </c>
      <c r="BF984" s="236">
        <f>IF(O984="snížená",K984,0)</f>
        <v>0</v>
      </c>
      <c r="BG984" s="236">
        <f>IF(O984="zákl. přenesená",K984,0)</f>
        <v>0</v>
      </c>
      <c r="BH984" s="236">
        <f>IF(O984="sníž. přenesená",K984,0)</f>
        <v>0</v>
      </c>
      <c r="BI984" s="236">
        <f>IF(O984="nulová",K984,0)</f>
        <v>0</v>
      </c>
      <c r="BJ984" s="18" t="s">
        <v>102</v>
      </c>
      <c r="BK984" s="236">
        <f>ROUND(P984*H984,2)</f>
        <v>0</v>
      </c>
      <c r="BL984" s="18" t="s">
        <v>181</v>
      </c>
      <c r="BM984" s="235" t="s">
        <v>909</v>
      </c>
    </row>
    <row r="985" s="2" customFormat="1">
      <c r="A985" s="39"/>
      <c r="B985" s="40"/>
      <c r="C985" s="41"/>
      <c r="D985" s="237" t="s">
        <v>182</v>
      </c>
      <c r="E985" s="41"/>
      <c r="F985" s="238" t="s">
        <v>904</v>
      </c>
      <c r="G985" s="41"/>
      <c r="H985" s="41"/>
      <c r="I985" s="239"/>
      <c r="J985" s="239"/>
      <c r="K985" s="41"/>
      <c r="L985" s="41"/>
      <c r="M985" s="45"/>
      <c r="N985" s="240"/>
      <c r="O985" s="241"/>
      <c r="P985" s="92"/>
      <c r="Q985" s="92"/>
      <c r="R985" s="92"/>
      <c r="S985" s="92"/>
      <c r="T985" s="92"/>
      <c r="U985" s="92"/>
      <c r="V985" s="92"/>
      <c r="W985" s="92"/>
      <c r="X985" s="92"/>
      <c r="Y985" s="93"/>
      <c r="Z985" s="39"/>
      <c r="AA985" s="39"/>
      <c r="AB985" s="39"/>
      <c r="AC985" s="39"/>
      <c r="AD985" s="39"/>
      <c r="AE985" s="39"/>
      <c r="AT985" s="18" t="s">
        <v>182</v>
      </c>
      <c r="AU985" s="18" t="s">
        <v>102</v>
      </c>
    </row>
    <row r="986" s="14" customFormat="1">
      <c r="A986" s="14"/>
      <c r="B986" s="252"/>
      <c r="C986" s="253"/>
      <c r="D986" s="237" t="s">
        <v>184</v>
      </c>
      <c r="E986" s="254" t="s">
        <v>1</v>
      </c>
      <c r="F986" s="255" t="s">
        <v>910</v>
      </c>
      <c r="G986" s="253"/>
      <c r="H986" s="256">
        <v>48528.300000000003</v>
      </c>
      <c r="I986" s="257"/>
      <c r="J986" s="257"/>
      <c r="K986" s="253"/>
      <c r="L986" s="253"/>
      <c r="M986" s="258"/>
      <c r="N986" s="259"/>
      <c r="O986" s="260"/>
      <c r="P986" s="260"/>
      <c r="Q986" s="260"/>
      <c r="R986" s="260"/>
      <c r="S986" s="260"/>
      <c r="T986" s="260"/>
      <c r="U986" s="260"/>
      <c r="V986" s="260"/>
      <c r="W986" s="260"/>
      <c r="X986" s="260"/>
      <c r="Y986" s="261"/>
      <c r="Z986" s="14"/>
      <c r="AA986" s="14"/>
      <c r="AB986" s="14"/>
      <c r="AC986" s="14"/>
      <c r="AD986" s="14"/>
      <c r="AE986" s="14"/>
      <c r="AT986" s="262" t="s">
        <v>184</v>
      </c>
      <c r="AU986" s="262" t="s">
        <v>102</v>
      </c>
      <c r="AV986" s="14" t="s">
        <v>102</v>
      </c>
      <c r="AW986" s="14" t="s">
        <v>5</v>
      </c>
      <c r="AX986" s="14" t="s">
        <v>75</v>
      </c>
      <c r="AY986" s="262" t="s">
        <v>175</v>
      </c>
    </row>
    <row r="987" s="15" customFormat="1">
      <c r="A987" s="15"/>
      <c r="B987" s="263"/>
      <c r="C987" s="264"/>
      <c r="D987" s="237" t="s">
        <v>184</v>
      </c>
      <c r="E987" s="265" t="s">
        <v>1</v>
      </c>
      <c r="F987" s="266" t="s">
        <v>189</v>
      </c>
      <c r="G987" s="264"/>
      <c r="H987" s="267">
        <v>48528.300000000003</v>
      </c>
      <c r="I987" s="268"/>
      <c r="J987" s="268"/>
      <c r="K987" s="264"/>
      <c r="L987" s="264"/>
      <c r="M987" s="269"/>
      <c r="N987" s="270"/>
      <c r="O987" s="271"/>
      <c r="P987" s="271"/>
      <c r="Q987" s="271"/>
      <c r="R987" s="271"/>
      <c r="S987" s="271"/>
      <c r="T987" s="271"/>
      <c r="U987" s="271"/>
      <c r="V987" s="271"/>
      <c r="W987" s="271"/>
      <c r="X987" s="271"/>
      <c r="Y987" s="272"/>
      <c r="Z987" s="15"/>
      <c r="AA987" s="15"/>
      <c r="AB987" s="15"/>
      <c r="AC987" s="15"/>
      <c r="AD987" s="15"/>
      <c r="AE987" s="15"/>
      <c r="AT987" s="273" t="s">
        <v>184</v>
      </c>
      <c r="AU987" s="273" t="s">
        <v>102</v>
      </c>
      <c r="AV987" s="15" t="s">
        <v>181</v>
      </c>
      <c r="AW987" s="15" t="s">
        <v>5</v>
      </c>
      <c r="AX987" s="15" t="s">
        <v>82</v>
      </c>
      <c r="AY987" s="273" t="s">
        <v>175</v>
      </c>
    </row>
    <row r="988" s="2" customFormat="1" ht="49.05" customHeight="1">
      <c r="A988" s="39"/>
      <c r="B988" s="40"/>
      <c r="C988" s="222" t="s">
        <v>911</v>
      </c>
      <c r="D988" s="222" t="s">
        <v>177</v>
      </c>
      <c r="E988" s="223" t="s">
        <v>912</v>
      </c>
      <c r="F988" s="224" t="s">
        <v>913</v>
      </c>
      <c r="G988" s="225" t="s">
        <v>228</v>
      </c>
      <c r="H988" s="226">
        <v>808.80499999999995</v>
      </c>
      <c r="I988" s="227"/>
      <c r="J988" s="227"/>
      <c r="K988" s="228">
        <f>ROUND(P988*H988,2)</f>
        <v>0</v>
      </c>
      <c r="L988" s="229"/>
      <c r="M988" s="45"/>
      <c r="N988" s="230" t="s">
        <v>1</v>
      </c>
      <c r="O988" s="231" t="s">
        <v>39</v>
      </c>
      <c r="P988" s="232">
        <f>I988+J988</f>
        <v>0</v>
      </c>
      <c r="Q988" s="232">
        <f>ROUND(I988*H988,2)</f>
        <v>0</v>
      </c>
      <c r="R988" s="232">
        <f>ROUND(J988*H988,2)</f>
        <v>0</v>
      </c>
      <c r="S988" s="92"/>
      <c r="T988" s="233">
        <f>S988*H988</f>
        <v>0</v>
      </c>
      <c r="U988" s="233">
        <v>0</v>
      </c>
      <c r="V988" s="233">
        <f>U988*H988</f>
        <v>0</v>
      </c>
      <c r="W988" s="233">
        <v>0</v>
      </c>
      <c r="X988" s="233">
        <f>W988*H988</f>
        <v>0</v>
      </c>
      <c r="Y988" s="234" t="s">
        <v>1</v>
      </c>
      <c r="Z988" s="39"/>
      <c r="AA988" s="39"/>
      <c r="AB988" s="39"/>
      <c r="AC988" s="39"/>
      <c r="AD988" s="39"/>
      <c r="AE988" s="39"/>
      <c r="AR988" s="235" t="s">
        <v>181</v>
      </c>
      <c r="AT988" s="235" t="s">
        <v>177</v>
      </c>
      <c r="AU988" s="235" t="s">
        <v>102</v>
      </c>
      <c r="AY988" s="18" t="s">
        <v>175</v>
      </c>
      <c r="BE988" s="236">
        <f>IF(O988="základní",K988,0)</f>
        <v>0</v>
      </c>
      <c r="BF988" s="236">
        <f>IF(O988="snížená",K988,0)</f>
        <v>0</v>
      </c>
      <c r="BG988" s="236">
        <f>IF(O988="zákl. přenesená",K988,0)</f>
        <v>0</v>
      </c>
      <c r="BH988" s="236">
        <f>IF(O988="sníž. přenesená",K988,0)</f>
        <v>0</v>
      </c>
      <c r="BI988" s="236">
        <f>IF(O988="nulová",K988,0)</f>
        <v>0</v>
      </c>
      <c r="BJ988" s="18" t="s">
        <v>102</v>
      </c>
      <c r="BK988" s="236">
        <f>ROUND(P988*H988,2)</f>
        <v>0</v>
      </c>
      <c r="BL988" s="18" t="s">
        <v>181</v>
      </c>
      <c r="BM988" s="235" t="s">
        <v>914</v>
      </c>
    </row>
    <row r="989" s="2" customFormat="1">
      <c r="A989" s="39"/>
      <c r="B989" s="40"/>
      <c r="C989" s="41"/>
      <c r="D989" s="237" t="s">
        <v>182</v>
      </c>
      <c r="E989" s="41"/>
      <c r="F989" s="238" t="s">
        <v>915</v>
      </c>
      <c r="G989" s="41"/>
      <c r="H989" s="41"/>
      <c r="I989" s="239"/>
      <c r="J989" s="239"/>
      <c r="K989" s="41"/>
      <c r="L989" s="41"/>
      <c r="M989" s="45"/>
      <c r="N989" s="240"/>
      <c r="O989" s="241"/>
      <c r="P989" s="92"/>
      <c r="Q989" s="92"/>
      <c r="R989" s="92"/>
      <c r="S989" s="92"/>
      <c r="T989" s="92"/>
      <c r="U989" s="92"/>
      <c r="V989" s="92"/>
      <c r="W989" s="92"/>
      <c r="X989" s="92"/>
      <c r="Y989" s="93"/>
      <c r="Z989" s="39"/>
      <c r="AA989" s="39"/>
      <c r="AB989" s="39"/>
      <c r="AC989" s="39"/>
      <c r="AD989" s="39"/>
      <c r="AE989" s="39"/>
      <c r="AT989" s="18" t="s">
        <v>182</v>
      </c>
      <c r="AU989" s="18" t="s">
        <v>102</v>
      </c>
    </row>
    <row r="990" s="2" customFormat="1" ht="24.15" customHeight="1">
      <c r="A990" s="39"/>
      <c r="B990" s="40"/>
      <c r="C990" s="222" t="s">
        <v>523</v>
      </c>
      <c r="D990" s="222" t="s">
        <v>177</v>
      </c>
      <c r="E990" s="223" t="s">
        <v>916</v>
      </c>
      <c r="F990" s="224" t="s">
        <v>917</v>
      </c>
      <c r="G990" s="225" t="s">
        <v>228</v>
      </c>
      <c r="H990" s="226">
        <v>808.80499999999995</v>
      </c>
      <c r="I990" s="227"/>
      <c r="J990" s="227"/>
      <c r="K990" s="228">
        <f>ROUND(P990*H990,2)</f>
        <v>0</v>
      </c>
      <c r="L990" s="229"/>
      <c r="M990" s="45"/>
      <c r="N990" s="230" t="s">
        <v>1</v>
      </c>
      <c r="O990" s="231" t="s">
        <v>39</v>
      </c>
      <c r="P990" s="232">
        <f>I990+J990</f>
        <v>0</v>
      </c>
      <c r="Q990" s="232">
        <f>ROUND(I990*H990,2)</f>
        <v>0</v>
      </c>
      <c r="R990" s="232">
        <f>ROUND(J990*H990,2)</f>
        <v>0</v>
      </c>
      <c r="S990" s="92"/>
      <c r="T990" s="233">
        <f>S990*H990</f>
        <v>0</v>
      </c>
      <c r="U990" s="233">
        <v>0</v>
      </c>
      <c r="V990" s="233">
        <f>U990*H990</f>
        <v>0</v>
      </c>
      <c r="W990" s="233">
        <v>0</v>
      </c>
      <c r="X990" s="233">
        <f>W990*H990</f>
        <v>0</v>
      </c>
      <c r="Y990" s="234" t="s">
        <v>1</v>
      </c>
      <c r="Z990" s="39"/>
      <c r="AA990" s="39"/>
      <c r="AB990" s="39"/>
      <c r="AC990" s="39"/>
      <c r="AD990" s="39"/>
      <c r="AE990" s="39"/>
      <c r="AR990" s="235" t="s">
        <v>181</v>
      </c>
      <c r="AT990" s="235" t="s">
        <v>177</v>
      </c>
      <c r="AU990" s="235" t="s">
        <v>102</v>
      </c>
      <c r="AY990" s="18" t="s">
        <v>175</v>
      </c>
      <c r="BE990" s="236">
        <f>IF(O990="základní",K990,0)</f>
        <v>0</v>
      </c>
      <c r="BF990" s="236">
        <f>IF(O990="snížená",K990,0)</f>
        <v>0</v>
      </c>
      <c r="BG990" s="236">
        <f>IF(O990="zákl. přenesená",K990,0)</f>
        <v>0</v>
      </c>
      <c r="BH990" s="236">
        <f>IF(O990="sníž. přenesená",K990,0)</f>
        <v>0</v>
      </c>
      <c r="BI990" s="236">
        <f>IF(O990="nulová",K990,0)</f>
        <v>0</v>
      </c>
      <c r="BJ990" s="18" t="s">
        <v>102</v>
      </c>
      <c r="BK990" s="236">
        <f>ROUND(P990*H990,2)</f>
        <v>0</v>
      </c>
      <c r="BL990" s="18" t="s">
        <v>181</v>
      </c>
      <c r="BM990" s="235" t="s">
        <v>918</v>
      </c>
    </row>
    <row r="991" s="2" customFormat="1">
      <c r="A991" s="39"/>
      <c r="B991" s="40"/>
      <c r="C991" s="41"/>
      <c r="D991" s="237" t="s">
        <v>182</v>
      </c>
      <c r="E991" s="41"/>
      <c r="F991" s="238" t="s">
        <v>919</v>
      </c>
      <c r="G991" s="41"/>
      <c r="H991" s="41"/>
      <c r="I991" s="239"/>
      <c r="J991" s="239"/>
      <c r="K991" s="41"/>
      <c r="L991" s="41"/>
      <c r="M991" s="45"/>
      <c r="N991" s="240"/>
      <c r="O991" s="241"/>
      <c r="P991" s="92"/>
      <c r="Q991" s="92"/>
      <c r="R991" s="92"/>
      <c r="S991" s="92"/>
      <c r="T991" s="92"/>
      <c r="U991" s="92"/>
      <c r="V991" s="92"/>
      <c r="W991" s="92"/>
      <c r="X991" s="92"/>
      <c r="Y991" s="93"/>
      <c r="Z991" s="39"/>
      <c r="AA991" s="39"/>
      <c r="AB991" s="39"/>
      <c r="AC991" s="39"/>
      <c r="AD991" s="39"/>
      <c r="AE991" s="39"/>
      <c r="AT991" s="18" t="s">
        <v>182</v>
      </c>
      <c r="AU991" s="18" t="s">
        <v>102</v>
      </c>
    </row>
    <row r="992" s="2" customFormat="1" ht="24.15" customHeight="1">
      <c r="A992" s="39"/>
      <c r="B992" s="40"/>
      <c r="C992" s="222" t="s">
        <v>920</v>
      </c>
      <c r="D992" s="222" t="s">
        <v>177</v>
      </c>
      <c r="E992" s="223" t="s">
        <v>921</v>
      </c>
      <c r="F992" s="224" t="s">
        <v>922</v>
      </c>
      <c r="G992" s="225" t="s">
        <v>228</v>
      </c>
      <c r="H992" s="226">
        <v>48528.300000000003</v>
      </c>
      <c r="I992" s="227"/>
      <c r="J992" s="227"/>
      <c r="K992" s="228">
        <f>ROUND(P992*H992,2)</f>
        <v>0</v>
      </c>
      <c r="L992" s="229"/>
      <c r="M992" s="45"/>
      <c r="N992" s="230" t="s">
        <v>1</v>
      </c>
      <c r="O992" s="231" t="s">
        <v>39</v>
      </c>
      <c r="P992" s="232">
        <f>I992+J992</f>
        <v>0</v>
      </c>
      <c r="Q992" s="232">
        <f>ROUND(I992*H992,2)</f>
        <v>0</v>
      </c>
      <c r="R992" s="232">
        <f>ROUND(J992*H992,2)</f>
        <v>0</v>
      </c>
      <c r="S992" s="92"/>
      <c r="T992" s="233">
        <f>S992*H992</f>
        <v>0</v>
      </c>
      <c r="U992" s="233">
        <v>0</v>
      </c>
      <c r="V992" s="233">
        <f>U992*H992</f>
        <v>0</v>
      </c>
      <c r="W992" s="233">
        <v>0</v>
      </c>
      <c r="X992" s="233">
        <f>W992*H992</f>
        <v>0</v>
      </c>
      <c r="Y992" s="234" t="s">
        <v>1</v>
      </c>
      <c r="Z992" s="39"/>
      <c r="AA992" s="39"/>
      <c r="AB992" s="39"/>
      <c r="AC992" s="39"/>
      <c r="AD992" s="39"/>
      <c r="AE992" s="39"/>
      <c r="AR992" s="235" t="s">
        <v>181</v>
      </c>
      <c r="AT992" s="235" t="s">
        <v>177</v>
      </c>
      <c r="AU992" s="235" t="s">
        <v>102</v>
      </c>
      <c r="AY992" s="18" t="s">
        <v>175</v>
      </c>
      <c r="BE992" s="236">
        <f>IF(O992="základní",K992,0)</f>
        <v>0</v>
      </c>
      <c r="BF992" s="236">
        <f>IF(O992="snížená",K992,0)</f>
        <v>0</v>
      </c>
      <c r="BG992" s="236">
        <f>IF(O992="zákl. přenesená",K992,0)</f>
        <v>0</v>
      </c>
      <c r="BH992" s="236">
        <f>IF(O992="sníž. přenesená",K992,0)</f>
        <v>0</v>
      </c>
      <c r="BI992" s="236">
        <f>IF(O992="nulová",K992,0)</f>
        <v>0</v>
      </c>
      <c r="BJ992" s="18" t="s">
        <v>102</v>
      </c>
      <c r="BK992" s="236">
        <f>ROUND(P992*H992,2)</f>
        <v>0</v>
      </c>
      <c r="BL992" s="18" t="s">
        <v>181</v>
      </c>
      <c r="BM992" s="235" t="s">
        <v>923</v>
      </c>
    </row>
    <row r="993" s="2" customFormat="1">
      <c r="A993" s="39"/>
      <c r="B993" s="40"/>
      <c r="C993" s="41"/>
      <c r="D993" s="237" t="s">
        <v>182</v>
      </c>
      <c r="E993" s="41"/>
      <c r="F993" s="238" t="s">
        <v>919</v>
      </c>
      <c r="G993" s="41"/>
      <c r="H993" s="41"/>
      <c r="I993" s="239"/>
      <c r="J993" s="239"/>
      <c r="K993" s="41"/>
      <c r="L993" s="41"/>
      <c r="M993" s="45"/>
      <c r="N993" s="240"/>
      <c r="O993" s="241"/>
      <c r="P993" s="92"/>
      <c r="Q993" s="92"/>
      <c r="R993" s="92"/>
      <c r="S993" s="92"/>
      <c r="T993" s="92"/>
      <c r="U993" s="92"/>
      <c r="V993" s="92"/>
      <c r="W993" s="92"/>
      <c r="X993" s="92"/>
      <c r="Y993" s="93"/>
      <c r="Z993" s="39"/>
      <c r="AA993" s="39"/>
      <c r="AB993" s="39"/>
      <c r="AC993" s="39"/>
      <c r="AD993" s="39"/>
      <c r="AE993" s="39"/>
      <c r="AT993" s="18" t="s">
        <v>182</v>
      </c>
      <c r="AU993" s="18" t="s">
        <v>102</v>
      </c>
    </row>
    <row r="994" s="14" customFormat="1">
      <c r="A994" s="14"/>
      <c r="B994" s="252"/>
      <c r="C994" s="253"/>
      <c r="D994" s="237" t="s">
        <v>184</v>
      </c>
      <c r="E994" s="254" t="s">
        <v>1</v>
      </c>
      <c r="F994" s="255" t="s">
        <v>910</v>
      </c>
      <c r="G994" s="253"/>
      <c r="H994" s="256">
        <v>48528.300000000003</v>
      </c>
      <c r="I994" s="257"/>
      <c r="J994" s="257"/>
      <c r="K994" s="253"/>
      <c r="L994" s="253"/>
      <c r="M994" s="258"/>
      <c r="N994" s="259"/>
      <c r="O994" s="260"/>
      <c r="P994" s="260"/>
      <c r="Q994" s="260"/>
      <c r="R994" s="260"/>
      <c r="S994" s="260"/>
      <c r="T994" s="260"/>
      <c r="U994" s="260"/>
      <c r="V994" s="260"/>
      <c r="W994" s="260"/>
      <c r="X994" s="260"/>
      <c r="Y994" s="261"/>
      <c r="Z994" s="14"/>
      <c r="AA994" s="14"/>
      <c r="AB994" s="14"/>
      <c r="AC994" s="14"/>
      <c r="AD994" s="14"/>
      <c r="AE994" s="14"/>
      <c r="AT994" s="262" t="s">
        <v>184</v>
      </c>
      <c r="AU994" s="262" t="s">
        <v>102</v>
      </c>
      <c r="AV994" s="14" t="s">
        <v>102</v>
      </c>
      <c r="AW994" s="14" t="s">
        <v>5</v>
      </c>
      <c r="AX994" s="14" t="s">
        <v>75</v>
      </c>
      <c r="AY994" s="262" t="s">
        <v>175</v>
      </c>
    </row>
    <row r="995" s="15" customFormat="1">
      <c r="A995" s="15"/>
      <c r="B995" s="263"/>
      <c r="C995" s="264"/>
      <c r="D995" s="237" t="s">
        <v>184</v>
      </c>
      <c r="E995" s="265" t="s">
        <v>1</v>
      </c>
      <c r="F995" s="266" t="s">
        <v>189</v>
      </c>
      <c r="G995" s="264"/>
      <c r="H995" s="267">
        <v>48528.300000000003</v>
      </c>
      <c r="I995" s="268"/>
      <c r="J995" s="268"/>
      <c r="K995" s="264"/>
      <c r="L995" s="264"/>
      <c r="M995" s="269"/>
      <c r="N995" s="270"/>
      <c r="O995" s="271"/>
      <c r="P995" s="271"/>
      <c r="Q995" s="271"/>
      <c r="R995" s="271"/>
      <c r="S995" s="271"/>
      <c r="T995" s="271"/>
      <c r="U995" s="271"/>
      <c r="V995" s="271"/>
      <c r="W995" s="271"/>
      <c r="X995" s="271"/>
      <c r="Y995" s="272"/>
      <c r="Z995" s="15"/>
      <c r="AA995" s="15"/>
      <c r="AB995" s="15"/>
      <c r="AC995" s="15"/>
      <c r="AD995" s="15"/>
      <c r="AE995" s="15"/>
      <c r="AT995" s="273" t="s">
        <v>184</v>
      </c>
      <c r="AU995" s="273" t="s">
        <v>102</v>
      </c>
      <c r="AV995" s="15" t="s">
        <v>181</v>
      </c>
      <c r="AW995" s="15" t="s">
        <v>5</v>
      </c>
      <c r="AX995" s="15" t="s">
        <v>82</v>
      </c>
      <c r="AY995" s="273" t="s">
        <v>175</v>
      </c>
    </row>
    <row r="996" s="2" customFormat="1" ht="24.15" customHeight="1">
      <c r="A996" s="39"/>
      <c r="B996" s="40"/>
      <c r="C996" s="222" t="s">
        <v>530</v>
      </c>
      <c r="D996" s="222" t="s">
        <v>177</v>
      </c>
      <c r="E996" s="223" t="s">
        <v>924</v>
      </c>
      <c r="F996" s="224" t="s">
        <v>925</v>
      </c>
      <c r="G996" s="225" t="s">
        <v>228</v>
      </c>
      <c r="H996" s="226">
        <v>808.80499999999995</v>
      </c>
      <c r="I996" s="227"/>
      <c r="J996" s="227"/>
      <c r="K996" s="228">
        <f>ROUND(P996*H996,2)</f>
        <v>0</v>
      </c>
      <c r="L996" s="229"/>
      <c r="M996" s="45"/>
      <c r="N996" s="230" t="s">
        <v>1</v>
      </c>
      <c r="O996" s="231" t="s">
        <v>39</v>
      </c>
      <c r="P996" s="232">
        <f>I996+J996</f>
        <v>0</v>
      </c>
      <c r="Q996" s="232">
        <f>ROUND(I996*H996,2)</f>
        <v>0</v>
      </c>
      <c r="R996" s="232">
        <f>ROUND(J996*H996,2)</f>
        <v>0</v>
      </c>
      <c r="S996" s="92"/>
      <c r="T996" s="233">
        <f>S996*H996</f>
        <v>0</v>
      </c>
      <c r="U996" s="233">
        <v>0</v>
      </c>
      <c r="V996" s="233">
        <f>U996*H996</f>
        <v>0</v>
      </c>
      <c r="W996" s="233">
        <v>0</v>
      </c>
      <c r="X996" s="233">
        <f>W996*H996</f>
        <v>0</v>
      </c>
      <c r="Y996" s="234" t="s">
        <v>1</v>
      </c>
      <c r="Z996" s="39"/>
      <c r="AA996" s="39"/>
      <c r="AB996" s="39"/>
      <c r="AC996" s="39"/>
      <c r="AD996" s="39"/>
      <c r="AE996" s="39"/>
      <c r="AR996" s="235" t="s">
        <v>181</v>
      </c>
      <c r="AT996" s="235" t="s">
        <v>177</v>
      </c>
      <c r="AU996" s="235" t="s">
        <v>102</v>
      </c>
      <c r="AY996" s="18" t="s">
        <v>175</v>
      </c>
      <c r="BE996" s="236">
        <f>IF(O996="základní",K996,0)</f>
        <v>0</v>
      </c>
      <c r="BF996" s="236">
        <f>IF(O996="snížená",K996,0)</f>
        <v>0</v>
      </c>
      <c r="BG996" s="236">
        <f>IF(O996="zákl. přenesená",K996,0)</f>
        <v>0</v>
      </c>
      <c r="BH996" s="236">
        <f>IF(O996="sníž. přenesená",K996,0)</f>
        <v>0</v>
      </c>
      <c r="BI996" s="236">
        <f>IF(O996="nulová",K996,0)</f>
        <v>0</v>
      </c>
      <c r="BJ996" s="18" t="s">
        <v>102</v>
      </c>
      <c r="BK996" s="236">
        <f>ROUND(P996*H996,2)</f>
        <v>0</v>
      </c>
      <c r="BL996" s="18" t="s">
        <v>181</v>
      </c>
      <c r="BM996" s="235" t="s">
        <v>926</v>
      </c>
    </row>
    <row r="997" s="2" customFormat="1" ht="24.15" customHeight="1">
      <c r="A997" s="39"/>
      <c r="B997" s="40"/>
      <c r="C997" s="222" t="s">
        <v>927</v>
      </c>
      <c r="D997" s="222" t="s">
        <v>177</v>
      </c>
      <c r="E997" s="223" t="s">
        <v>928</v>
      </c>
      <c r="F997" s="224" t="s">
        <v>929</v>
      </c>
      <c r="G997" s="225" t="s">
        <v>369</v>
      </c>
      <c r="H997" s="226">
        <v>10</v>
      </c>
      <c r="I997" s="227"/>
      <c r="J997" s="227"/>
      <c r="K997" s="228">
        <f>ROUND(P997*H997,2)</f>
        <v>0</v>
      </c>
      <c r="L997" s="229"/>
      <c r="M997" s="45"/>
      <c r="N997" s="230" t="s">
        <v>1</v>
      </c>
      <c r="O997" s="231" t="s">
        <v>39</v>
      </c>
      <c r="P997" s="232">
        <f>I997+J997</f>
        <v>0</v>
      </c>
      <c r="Q997" s="232">
        <f>ROUND(I997*H997,2)</f>
        <v>0</v>
      </c>
      <c r="R997" s="232">
        <f>ROUND(J997*H997,2)</f>
        <v>0</v>
      </c>
      <c r="S997" s="92"/>
      <c r="T997" s="233">
        <f>S997*H997</f>
        <v>0</v>
      </c>
      <c r="U997" s="233">
        <v>0</v>
      </c>
      <c r="V997" s="233">
        <f>U997*H997</f>
        <v>0</v>
      </c>
      <c r="W997" s="233">
        <v>0</v>
      </c>
      <c r="X997" s="233">
        <f>W997*H997</f>
        <v>0</v>
      </c>
      <c r="Y997" s="234" t="s">
        <v>1</v>
      </c>
      <c r="Z997" s="39"/>
      <c r="AA997" s="39"/>
      <c r="AB997" s="39"/>
      <c r="AC997" s="39"/>
      <c r="AD997" s="39"/>
      <c r="AE997" s="39"/>
      <c r="AR997" s="235" t="s">
        <v>181</v>
      </c>
      <c r="AT997" s="235" t="s">
        <v>177</v>
      </c>
      <c r="AU997" s="235" t="s">
        <v>102</v>
      </c>
      <c r="AY997" s="18" t="s">
        <v>175</v>
      </c>
      <c r="BE997" s="236">
        <f>IF(O997="základní",K997,0)</f>
        <v>0</v>
      </c>
      <c r="BF997" s="236">
        <f>IF(O997="snížená",K997,0)</f>
        <v>0</v>
      </c>
      <c r="BG997" s="236">
        <f>IF(O997="zákl. přenesená",K997,0)</f>
        <v>0</v>
      </c>
      <c r="BH997" s="236">
        <f>IF(O997="sníž. přenesená",K997,0)</f>
        <v>0</v>
      </c>
      <c r="BI997" s="236">
        <f>IF(O997="nulová",K997,0)</f>
        <v>0</v>
      </c>
      <c r="BJ997" s="18" t="s">
        <v>102</v>
      </c>
      <c r="BK997" s="236">
        <f>ROUND(P997*H997,2)</f>
        <v>0</v>
      </c>
      <c r="BL997" s="18" t="s">
        <v>181</v>
      </c>
      <c r="BM997" s="235" t="s">
        <v>930</v>
      </c>
    </row>
    <row r="998" s="2" customFormat="1">
      <c r="A998" s="39"/>
      <c r="B998" s="40"/>
      <c r="C998" s="41"/>
      <c r="D998" s="237" t="s">
        <v>182</v>
      </c>
      <c r="E998" s="41"/>
      <c r="F998" s="238" t="s">
        <v>931</v>
      </c>
      <c r="G998" s="41"/>
      <c r="H998" s="41"/>
      <c r="I998" s="239"/>
      <c r="J998" s="239"/>
      <c r="K998" s="41"/>
      <c r="L998" s="41"/>
      <c r="M998" s="45"/>
      <c r="N998" s="240"/>
      <c r="O998" s="241"/>
      <c r="P998" s="92"/>
      <c r="Q998" s="92"/>
      <c r="R998" s="92"/>
      <c r="S998" s="92"/>
      <c r="T998" s="92"/>
      <c r="U998" s="92"/>
      <c r="V998" s="92"/>
      <c r="W998" s="92"/>
      <c r="X998" s="92"/>
      <c r="Y998" s="93"/>
      <c r="Z998" s="39"/>
      <c r="AA998" s="39"/>
      <c r="AB998" s="39"/>
      <c r="AC998" s="39"/>
      <c r="AD998" s="39"/>
      <c r="AE998" s="39"/>
      <c r="AT998" s="18" t="s">
        <v>182</v>
      </c>
      <c r="AU998" s="18" t="s">
        <v>102</v>
      </c>
    </row>
    <row r="999" s="2" customFormat="1" ht="33" customHeight="1">
      <c r="A999" s="39"/>
      <c r="B999" s="40"/>
      <c r="C999" s="222" t="s">
        <v>537</v>
      </c>
      <c r="D999" s="222" t="s">
        <v>177</v>
      </c>
      <c r="E999" s="223" t="s">
        <v>932</v>
      </c>
      <c r="F999" s="224" t="s">
        <v>933</v>
      </c>
      <c r="G999" s="225" t="s">
        <v>369</v>
      </c>
      <c r="H999" s="226">
        <v>600</v>
      </c>
      <c r="I999" s="227"/>
      <c r="J999" s="227"/>
      <c r="K999" s="228">
        <f>ROUND(P999*H999,2)</f>
        <v>0</v>
      </c>
      <c r="L999" s="229"/>
      <c r="M999" s="45"/>
      <c r="N999" s="230" t="s">
        <v>1</v>
      </c>
      <c r="O999" s="231" t="s">
        <v>39</v>
      </c>
      <c r="P999" s="232">
        <f>I999+J999</f>
        <v>0</v>
      </c>
      <c r="Q999" s="232">
        <f>ROUND(I999*H999,2)</f>
        <v>0</v>
      </c>
      <c r="R999" s="232">
        <f>ROUND(J999*H999,2)</f>
        <v>0</v>
      </c>
      <c r="S999" s="92"/>
      <c r="T999" s="233">
        <f>S999*H999</f>
        <v>0</v>
      </c>
      <c r="U999" s="233">
        <v>0</v>
      </c>
      <c r="V999" s="233">
        <f>U999*H999</f>
        <v>0</v>
      </c>
      <c r="W999" s="233">
        <v>0</v>
      </c>
      <c r="X999" s="233">
        <f>W999*H999</f>
        <v>0</v>
      </c>
      <c r="Y999" s="234" t="s">
        <v>1</v>
      </c>
      <c r="Z999" s="39"/>
      <c r="AA999" s="39"/>
      <c r="AB999" s="39"/>
      <c r="AC999" s="39"/>
      <c r="AD999" s="39"/>
      <c r="AE999" s="39"/>
      <c r="AR999" s="235" t="s">
        <v>181</v>
      </c>
      <c r="AT999" s="235" t="s">
        <v>177</v>
      </c>
      <c r="AU999" s="235" t="s">
        <v>102</v>
      </c>
      <c r="AY999" s="18" t="s">
        <v>175</v>
      </c>
      <c r="BE999" s="236">
        <f>IF(O999="základní",K999,0)</f>
        <v>0</v>
      </c>
      <c r="BF999" s="236">
        <f>IF(O999="snížená",K999,0)</f>
        <v>0</v>
      </c>
      <c r="BG999" s="236">
        <f>IF(O999="zákl. přenesená",K999,0)</f>
        <v>0</v>
      </c>
      <c r="BH999" s="236">
        <f>IF(O999="sníž. přenesená",K999,0)</f>
        <v>0</v>
      </c>
      <c r="BI999" s="236">
        <f>IF(O999="nulová",K999,0)</f>
        <v>0</v>
      </c>
      <c r="BJ999" s="18" t="s">
        <v>102</v>
      </c>
      <c r="BK999" s="236">
        <f>ROUND(P999*H999,2)</f>
        <v>0</v>
      </c>
      <c r="BL999" s="18" t="s">
        <v>181</v>
      </c>
      <c r="BM999" s="235" t="s">
        <v>934</v>
      </c>
    </row>
    <row r="1000" s="2" customFormat="1">
      <c r="A1000" s="39"/>
      <c r="B1000" s="40"/>
      <c r="C1000" s="41"/>
      <c r="D1000" s="237" t="s">
        <v>182</v>
      </c>
      <c r="E1000" s="41"/>
      <c r="F1000" s="238" t="s">
        <v>931</v>
      </c>
      <c r="G1000" s="41"/>
      <c r="H1000" s="41"/>
      <c r="I1000" s="239"/>
      <c r="J1000" s="239"/>
      <c r="K1000" s="41"/>
      <c r="L1000" s="41"/>
      <c r="M1000" s="45"/>
      <c r="N1000" s="240"/>
      <c r="O1000" s="241"/>
      <c r="P1000" s="92"/>
      <c r="Q1000" s="92"/>
      <c r="R1000" s="92"/>
      <c r="S1000" s="92"/>
      <c r="T1000" s="92"/>
      <c r="U1000" s="92"/>
      <c r="V1000" s="92"/>
      <c r="W1000" s="92"/>
      <c r="X1000" s="92"/>
      <c r="Y1000" s="93"/>
      <c r="Z1000" s="39"/>
      <c r="AA1000" s="39"/>
      <c r="AB1000" s="39"/>
      <c r="AC1000" s="39"/>
      <c r="AD1000" s="39"/>
      <c r="AE1000" s="39"/>
      <c r="AT1000" s="18" t="s">
        <v>182</v>
      </c>
      <c r="AU1000" s="18" t="s">
        <v>102</v>
      </c>
    </row>
    <row r="1001" s="14" customFormat="1">
      <c r="A1001" s="14"/>
      <c r="B1001" s="252"/>
      <c r="C1001" s="253"/>
      <c r="D1001" s="237" t="s">
        <v>184</v>
      </c>
      <c r="E1001" s="254" t="s">
        <v>1</v>
      </c>
      <c r="F1001" s="255" t="s">
        <v>935</v>
      </c>
      <c r="G1001" s="253"/>
      <c r="H1001" s="256">
        <v>600</v>
      </c>
      <c r="I1001" s="257"/>
      <c r="J1001" s="257"/>
      <c r="K1001" s="253"/>
      <c r="L1001" s="253"/>
      <c r="M1001" s="258"/>
      <c r="N1001" s="259"/>
      <c r="O1001" s="260"/>
      <c r="P1001" s="260"/>
      <c r="Q1001" s="260"/>
      <c r="R1001" s="260"/>
      <c r="S1001" s="260"/>
      <c r="T1001" s="260"/>
      <c r="U1001" s="260"/>
      <c r="V1001" s="260"/>
      <c r="W1001" s="260"/>
      <c r="X1001" s="260"/>
      <c r="Y1001" s="261"/>
      <c r="Z1001" s="14"/>
      <c r="AA1001" s="14"/>
      <c r="AB1001" s="14"/>
      <c r="AC1001" s="14"/>
      <c r="AD1001" s="14"/>
      <c r="AE1001" s="14"/>
      <c r="AT1001" s="262" t="s">
        <v>184</v>
      </c>
      <c r="AU1001" s="262" t="s">
        <v>102</v>
      </c>
      <c r="AV1001" s="14" t="s">
        <v>102</v>
      </c>
      <c r="AW1001" s="14" t="s">
        <v>5</v>
      </c>
      <c r="AX1001" s="14" t="s">
        <v>75</v>
      </c>
      <c r="AY1001" s="262" t="s">
        <v>175</v>
      </c>
    </row>
    <row r="1002" s="15" customFormat="1">
      <c r="A1002" s="15"/>
      <c r="B1002" s="263"/>
      <c r="C1002" s="264"/>
      <c r="D1002" s="237" t="s">
        <v>184</v>
      </c>
      <c r="E1002" s="265" t="s">
        <v>1</v>
      </c>
      <c r="F1002" s="266" t="s">
        <v>189</v>
      </c>
      <c r="G1002" s="264"/>
      <c r="H1002" s="267">
        <v>600</v>
      </c>
      <c r="I1002" s="268"/>
      <c r="J1002" s="268"/>
      <c r="K1002" s="264"/>
      <c r="L1002" s="264"/>
      <c r="M1002" s="269"/>
      <c r="N1002" s="270"/>
      <c r="O1002" s="271"/>
      <c r="P1002" s="271"/>
      <c r="Q1002" s="271"/>
      <c r="R1002" s="271"/>
      <c r="S1002" s="271"/>
      <c r="T1002" s="271"/>
      <c r="U1002" s="271"/>
      <c r="V1002" s="271"/>
      <c r="W1002" s="271"/>
      <c r="X1002" s="271"/>
      <c r="Y1002" s="272"/>
      <c r="Z1002" s="15"/>
      <c r="AA1002" s="15"/>
      <c r="AB1002" s="15"/>
      <c r="AC1002" s="15"/>
      <c r="AD1002" s="15"/>
      <c r="AE1002" s="15"/>
      <c r="AT1002" s="273" t="s">
        <v>184</v>
      </c>
      <c r="AU1002" s="273" t="s">
        <v>102</v>
      </c>
      <c r="AV1002" s="15" t="s">
        <v>181</v>
      </c>
      <c r="AW1002" s="15" t="s">
        <v>5</v>
      </c>
      <c r="AX1002" s="15" t="s">
        <v>82</v>
      </c>
      <c r="AY1002" s="273" t="s">
        <v>175</v>
      </c>
    </row>
    <row r="1003" s="2" customFormat="1" ht="24.15" customHeight="1">
      <c r="A1003" s="39"/>
      <c r="B1003" s="40"/>
      <c r="C1003" s="222" t="s">
        <v>936</v>
      </c>
      <c r="D1003" s="222" t="s">
        <v>177</v>
      </c>
      <c r="E1003" s="223" t="s">
        <v>937</v>
      </c>
      <c r="F1003" s="224" t="s">
        <v>938</v>
      </c>
      <c r="G1003" s="225" t="s">
        <v>369</v>
      </c>
      <c r="H1003" s="226">
        <v>10</v>
      </c>
      <c r="I1003" s="227"/>
      <c r="J1003" s="227"/>
      <c r="K1003" s="228">
        <f>ROUND(P1003*H1003,2)</f>
        <v>0</v>
      </c>
      <c r="L1003" s="229"/>
      <c r="M1003" s="45"/>
      <c r="N1003" s="230" t="s">
        <v>1</v>
      </c>
      <c r="O1003" s="231" t="s">
        <v>39</v>
      </c>
      <c r="P1003" s="232">
        <f>I1003+J1003</f>
        <v>0</v>
      </c>
      <c r="Q1003" s="232">
        <f>ROUND(I1003*H1003,2)</f>
        <v>0</v>
      </c>
      <c r="R1003" s="232">
        <f>ROUND(J1003*H1003,2)</f>
        <v>0</v>
      </c>
      <c r="S1003" s="92"/>
      <c r="T1003" s="233">
        <f>S1003*H1003</f>
        <v>0</v>
      </c>
      <c r="U1003" s="233">
        <v>0</v>
      </c>
      <c r="V1003" s="233">
        <f>U1003*H1003</f>
        <v>0</v>
      </c>
      <c r="W1003" s="233">
        <v>0</v>
      </c>
      <c r="X1003" s="233">
        <f>W1003*H1003</f>
        <v>0</v>
      </c>
      <c r="Y1003" s="234" t="s">
        <v>1</v>
      </c>
      <c r="Z1003" s="39"/>
      <c r="AA1003" s="39"/>
      <c r="AB1003" s="39"/>
      <c r="AC1003" s="39"/>
      <c r="AD1003" s="39"/>
      <c r="AE1003" s="39"/>
      <c r="AR1003" s="235" t="s">
        <v>181</v>
      </c>
      <c r="AT1003" s="235" t="s">
        <v>177</v>
      </c>
      <c r="AU1003" s="235" t="s">
        <v>102</v>
      </c>
      <c r="AY1003" s="18" t="s">
        <v>175</v>
      </c>
      <c r="BE1003" s="236">
        <f>IF(O1003="základní",K1003,0)</f>
        <v>0</v>
      </c>
      <c r="BF1003" s="236">
        <f>IF(O1003="snížená",K1003,0)</f>
        <v>0</v>
      </c>
      <c r="BG1003" s="236">
        <f>IF(O1003="zákl. přenesená",K1003,0)</f>
        <v>0</v>
      </c>
      <c r="BH1003" s="236">
        <f>IF(O1003="sníž. přenesená",K1003,0)</f>
        <v>0</v>
      </c>
      <c r="BI1003" s="236">
        <f>IF(O1003="nulová",K1003,0)</f>
        <v>0</v>
      </c>
      <c r="BJ1003" s="18" t="s">
        <v>102</v>
      </c>
      <c r="BK1003" s="236">
        <f>ROUND(P1003*H1003,2)</f>
        <v>0</v>
      </c>
      <c r="BL1003" s="18" t="s">
        <v>181</v>
      </c>
      <c r="BM1003" s="235" t="s">
        <v>939</v>
      </c>
    </row>
    <row r="1004" s="2" customFormat="1">
      <c r="A1004" s="39"/>
      <c r="B1004" s="40"/>
      <c r="C1004" s="41"/>
      <c r="D1004" s="237" t="s">
        <v>182</v>
      </c>
      <c r="E1004" s="41"/>
      <c r="F1004" s="238" t="s">
        <v>940</v>
      </c>
      <c r="G1004" s="41"/>
      <c r="H1004" s="41"/>
      <c r="I1004" s="239"/>
      <c r="J1004" s="239"/>
      <c r="K1004" s="41"/>
      <c r="L1004" s="41"/>
      <c r="M1004" s="45"/>
      <c r="N1004" s="240"/>
      <c r="O1004" s="241"/>
      <c r="P1004" s="92"/>
      <c r="Q1004" s="92"/>
      <c r="R1004" s="92"/>
      <c r="S1004" s="92"/>
      <c r="T1004" s="92"/>
      <c r="U1004" s="92"/>
      <c r="V1004" s="92"/>
      <c r="W1004" s="92"/>
      <c r="X1004" s="92"/>
      <c r="Y1004" s="93"/>
      <c r="Z1004" s="39"/>
      <c r="AA1004" s="39"/>
      <c r="AB1004" s="39"/>
      <c r="AC1004" s="39"/>
      <c r="AD1004" s="39"/>
      <c r="AE1004" s="39"/>
      <c r="AT1004" s="18" t="s">
        <v>182</v>
      </c>
      <c r="AU1004" s="18" t="s">
        <v>102</v>
      </c>
    </row>
    <row r="1005" s="2" customFormat="1" ht="37.8" customHeight="1">
      <c r="A1005" s="39"/>
      <c r="B1005" s="40"/>
      <c r="C1005" s="222" t="s">
        <v>541</v>
      </c>
      <c r="D1005" s="222" t="s">
        <v>177</v>
      </c>
      <c r="E1005" s="223" t="s">
        <v>941</v>
      </c>
      <c r="F1005" s="224" t="s">
        <v>942</v>
      </c>
      <c r="G1005" s="225" t="s">
        <v>228</v>
      </c>
      <c r="H1005" s="226">
        <v>708.35000000000002</v>
      </c>
      <c r="I1005" s="227"/>
      <c r="J1005" s="227"/>
      <c r="K1005" s="228">
        <f>ROUND(P1005*H1005,2)</f>
        <v>0</v>
      </c>
      <c r="L1005" s="229"/>
      <c r="M1005" s="45"/>
      <c r="N1005" s="230" t="s">
        <v>1</v>
      </c>
      <c r="O1005" s="231" t="s">
        <v>39</v>
      </c>
      <c r="P1005" s="232">
        <f>I1005+J1005</f>
        <v>0</v>
      </c>
      <c r="Q1005" s="232">
        <f>ROUND(I1005*H1005,2)</f>
        <v>0</v>
      </c>
      <c r="R1005" s="232">
        <f>ROUND(J1005*H1005,2)</f>
        <v>0</v>
      </c>
      <c r="S1005" s="92"/>
      <c r="T1005" s="233">
        <f>S1005*H1005</f>
        <v>0</v>
      </c>
      <c r="U1005" s="233">
        <v>0</v>
      </c>
      <c r="V1005" s="233">
        <f>U1005*H1005</f>
        <v>0</v>
      </c>
      <c r="W1005" s="233">
        <v>0</v>
      </c>
      <c r="X1005" s="233">
        <f>W1005*H1005</f>
        <v>0</v>
      </c>
      <c r="Y1005" s="234" t="s">
        <v>1</v>
      </c>
      <c r="Z1005" s="39"/>
      <c r="AA1005" s="39"/>
      <c r="AB1005" s="39"/>
      <c r="AC1005" s="39"/>
      <c r="AD1005" s="39"/>
      <c r="AE1005" s="39"/>
      <c r="AR1005" s="235" t="s">
        <v>181</v>
      </c>
      <c r="AT1005" s="235" t="s">
        <v>177</v>
      </c>
      <c r="AU1005" s="235" t="s">
        <v>102</v>
      </c>
      <c r="AY1005" s="18" t="s">
        <v>175</v>
      </c>
      <c r="BE1005" s="236">
        <f>IF(O1005="základní",K1005,0)</f>
        <v>0</v>
      </c>
      <c r="BF1005" s="236">
        <f>IF(O1005="snížená",K1005,0)</f>
        <v>0</v>
      </c>
      <c r="BG1005" s="236">
        <f>IF(O1005="zákl. přenesená",K1005,0)</f>
        <v>0</v>
      </c>
      <c r="BH1005" s="236">
        <f>IF(O1005="sníž. přenesená",K1005,0)</f>
        <v>0</v>
      </c>
      <c r="BI1005" s="236">
        <f>IF(O1005="nulová",K1005,0)</f>
        <v>0</v>
      </c>
      <c r="BJ1005" s="18" t="s">
        <v>102</v>
      </c>
      <c r="BK1005" s="236">
        <f>ROUND(P1005*H1005,2)</f>
        <v>0</v>
      </c>
      <c r="BL1005" s="18" t="s">
        <v>181</v>
      </c>
      <c r="BM1005" s="235" t="s">
        <v>943</v>
      </c>
    </row>
    <row r="1006" s="2" customFormat="1">
      <c r="A1006" s="39"/>
      <c r="B1006" s="40"/>
      <c r="C1006" s="41"/>
      <c r="D1006" s="237" t="s">
        <v>182</v>
      </c>
      <c r="E1006" s="41"/>
      <c r="F1006" s="238" t="s">
        <v>944</v>
      </c>
      <c r="G1006" s="41"/>
      <c r="H1006" s="41"/>
      <c r="I1006" s="239"/>
      <c r="J1006" s="239"/>
      <c r="K1006" s="41"/>
      <c r="L1006" s="41"/>
      <c r="M1006" s="45"/>
      <c r="N1006" s="240"/>
      <c r="O1006" s="241"/>
      <c r="P1006" s="92"/>
      <c r="Q1006" s="92"/>
      <c r="R1006" s="92"/>
      <c r="S1006" s="92"/>
      <c r="T1006" s="92"/>
      <c r="U1006" s="92"/>
      <c r="V1006" s="92"/>
      <c r="W1006" s="92"/>
      <c r="X1006" s="92"/>
      <c r="Y1006" s="93"/>
      <c r="Z1006" s="39"/>
      <c r="AA1006" s="39"/>
      <c r="AB1006" s="39"/>
      <c r="AC1006" s="39"/>
      <c r="AD1006" s="39"/>
      <c r="AE1006" s="39"/>
      <c r="AT1006" s="18" t="s">
        <v>182</v>
      </c>
      <c r="AU1006" s="18" t="s">
        <v>102</v>
      </c>
    </row>
    <row r="1007" s="13" customFormat="1">
      <c r="A1007" s="13"/>
      <c r="B1007" s="242"/>
      <c r="C1007" s="243"/>
      <c r="D1007" s="237" t="s">
        <v>184</v>
      </c>
      <c r="E1007" s="244" t="s">
        <v>1</v>
      </c>
      <c r="F1007" s="245" t="s">
        <v>193</v>
      </c>
      <c r="G1007" s="243"/>
      <c r="H1007" s="244" t="s">
        <v>1</v>
      </c>
      <c r="I1007" s="246"/>
      <c r="J1007" s="246"/>
      <c r="K1007" s="243"/>
      <c r="L1007" s="243"/>
      <c r="M1007" s="247"/>
      <c r="N1007" s="248"/>
      <c r="O1007" s="249"/>
      <c r="P1007" s="249"/>
      <c r="Q1007" s="249"/>
      <c r="R1007" s="249"/>
      <c r="S1007" s="249"/>
      <c r="T1007" s="249"/>
      <c r="U1007" s="249"/>
      <c r="V1007" s="249"/>
      <c r="W1007" s="249"/>
      <c r="X1007" s="249"/>
      <c r="Y1007" s="250"/>
      <c r="Z1007" s="13"/>
      <c r="AA1007" s="13"/>
      <c r="AB1007" s="13"/>
      <c r="AC1007" s="13"/>
      <c r="AD1007" s="13"/>
      <c r="AE1007" s="13"/>
      <c r="AT1007" s="251" t="s">
        <v>184</v>
      </c>
      <c r="AU1007" s="251" t="s">
        <v>102</v>
      </c>
      <c r="AV1007" s="13" t="s">
        <v>82</v>
      </c>
      <c r="AW1007" s="13" t="s">
        <v>5</v>
      </c>
      <c r="AX1007" s="13" t="s">
        <v>75</v>
      </c>
      <c r="AY1007" s="251" t="s">
        <v>175</v>
      </c>
    </row>
    <row r="1008" s="14" customFormat="1">
      <c r="A1008" s="14"/>
      <c r="B1008" s="252"/>
      <c r="C1008" s="253"/>
      <c r="D1008" s="237" t="s">
        <v>184</v>
      </c>
      <c r="E1008" s="254" t="s">
        <v>1</v>
      </c>
      <c r="F1008" s="255" t="s">
        <v>945</v>
      </c>
      <c r="G1008" s="253"/>
      <c r="H1008" s="256">
        <v>708.35000000000002</v>
      </c>
      <c r="I1008" s="257"/>
      <c r="J1008" s="257"/>
      <c r="K1008" s="253"/>
      <c r="L1008" s="253"/>
      <c r="M1008" s="258"/>
      <c r="N1008" s="259"/>
      <c r="O1008" s="260"/>
      <c r="P1008" s="260"/>
      <c r="Q1008" s="260"/>
      <c r="R1008" s="260"/>
      <c r="S1008" s="260"/>
      <c r="T1008" s="260"/>
      <c r="U1008" s="260"/>
      <c r="V1008" s="260"/>
      <c r="W1008" s="260"/>
      <c r="X1008" s="260"/>
      <c r="Y1008" s="261"/>
      <c r="Z1008" s="14"/>
      <c r="AA1008" s="14"/>
      <c r="AB1008" s="14"/>
      <c r="AC1008" s="14"/>
      <c r="AD1008" s="14"/>
      <c r="AE1008" s="14"/>
      <c r="AT1008" s="262" t="s">
        <v>184</v>
      </c>
      <c r="AU1008" s="262" t="s">
        <v>102</v>
      </c>
      <c r="AV1008" s="14" t="s">
        <v>102</v>
      </c>
      <c r="AW1008" s="14" t="s">
        <v>5</v>
      </c>
      <c r="AX1008" s="14" t="s">
        <v>75</v>
      </c>
      <c r="AY1008" s="262" t="s">
        <v>175</v>
      </c>
    </row>
    <row r="1009" s="15" customFormat="1">
      <c r="A1009" s="15"/>
      <c r="B1009" s="263"/>
      <c r="C1009" s="264"/>
      <c r="D1009" s="237" t="s">
        <v>184</v>
      </c>
      <c r="E1009" s="265" t="s">
        <v>1</v>
      </c>
      <c r="F1009" s="266" t="s">
        <v>189</v>
      </c>
      <c r="G1009" s="264"/>
      <c r="H1009" s="267">
        <v>708.35000000000002</v>
      </c>
      <c r="I1009" s="268"/>
      <c r="J1009" s="268"/>
      <c r="K1009" s="264"/>
      <c r="L1009" s="264"/>
      <c r="M1009" s="269"/>
      <c r="N1009" s="270"/>
      <c r="O1009" s="271"/>
      <c r="P1009" s="271"/>
      <c r="Q1009" s="271"/>
      <c r="R1009" s="271"/>
      <c r="S1009" s="271"/>
      <c r="T1009" s="271"/>
      <c r="U1009" s="271"/>
      <c r="V1009" s="271"/>
      <c r="W1009" s="271"/>
      <c r="X1009" s="271"/>
      <c r="Y1009" s="272"/>
      <c r="Z1009" s="15"/>
      <c r="AA1009" s="15"/>
      <c r="AB1009" s="15"/>
      <c r="AC1009" s="15"/>
      <c r="AD1009" s="15"/>
      <c r="AE1009" s="15"/>
      <c r="AT1009" s="273" t="s">
        <v>184</v>
      </c>
      <c r="AU1009" s="273" t="s">
        <v>102</v>
      </c>
      <c r="AV1009" s="15" t="s">
        <v>181</v>
      </c>
      <c r="AW1009" s="15" t="s">
        <v>5</v>
      </c>
      <c r="AX1009" s="15" t="s">
        <v>82</v>
      </c>
      <c r="AY1009" s="273" t="s">
        <v>175</v>
      </c>
    </row>
    <row r="1010" s="2" customFormat="1" ht="37.8" customHeight="1">
      <c r="A1010" s="39"/>
      <c r="B1010" s="40"/>
      <c r="C1010" s="222" t="s">
        <v>946</v>
      </c>
      <c r="D1010" s="222" t="s">
        <v>177</v>
      </c>
      <c r="E1010" s="223" t="s">
        <v>947</v>
      </c>
      <c r="F1010" s="224" t="s">
        <v>948</v>
      </c>
      <c r="G1010" s="225" t="s">
        <v>228</v>
      </c>
      <c r="H1010" s="226">
        <v>20</v>
      </c>
      <c r="I1010" s="227"/>
      <c r="J1010" s="227"/>
      <c r="K1010" s="228">
        <f>ROUND(P1010*H1010,2)</f>
        <v>0</v>
      </c>
      <c r="L1010" s="229"/>
      <c r="M1010" s="45"/>
      <c r="N1010" s="230" t="s">
        <v>1</v>
      </c>
      <c r="O1010" s="231" t="s">
        <v>39</v>
      </c>
      <c r="P1010" s="232">
        <f>I1010+J1010</f>
        <v>0</v>
      </c>
      <c r="Q1010" s="232">
        <f>ROUND(I1010*H1010,2)</f>
        <v>0</v>
      </c>
      <c r="R1010" s="232">
        <f>ROUND(J1010*H1010,2)</f>
        <v>0</v>
      </c>
      <c r="S1010" s="92"/>
      <c r="T1010" s="233">
        <f>S1010*H1010</f>
        <v>0</v>
      </c>
      <c r="U1010" s="233">
        <v>0</v>
      </c>
      <c r="V1010" s="233">
        <f>U1010*H1010</f>
        <v>0</v>
      </c>
      <c r="W1010" s="233">
        <v>0</v>
      </c>
      <c r="X1010" s="233">
        <f>W1010*H1010</f>
        <v>0</v>
      </c>
      <c r="Y1010" s="234" t="s">
        <v>1</v>
      </c>
      <c r="Z1010" s="39"/>
      <c r="AA1010" s="39"/>
      <c r="AB1010" s="39"/>
      <c r="AC1010" s="39"/>
      <c r="AD1010" s="39"/>
      <c r="AE1010" s="39"/>
      <c r="AR1010" s="235" t="s">
        <v>181</v>
      </c>
      <c r="AT1010" s="235" t="s">
        <v>177</v>
      </c>
      <c r="AU1010" s="235" t="s">
        <v>102</v>
      </c>
      <c r="AY1010" s="18" t="s">
        <v>175</v>
      </c>
      <c r="BE1010" s="236">
        <f>IF(O1010="základní",K1010,0)</f>
        <v>0</v>
      </c>
      <c r="BF1010" s="236">
        <f>IF(O1010="snížená",K1010,0)</f>
        <v>0</v>
      </c>
      <c r="BG1010" s="236">
        <f>IF(O1010="zákl. přenesená",K1010,0)</f>
        <v>0</v>
      </c>
      <c r="BH1010" s="236">
        <f>IF(O1010="sníž. přenesená",K1010,0)</f>
        <v>0</v>
      </c>
      <c r="BI1010" s="236">
        <f>IF(O1010="nulová",K1010,0)</f>
        <v>0</v>
      </c>
      <c r="BJ1010" s="18" t="s">
        <v>102</v>
      </c>
      <c r="BK1010" s="236">
        <f>ROUND(P1010*H1010,2)</f>
        <v>0</v>
      </c>
      <c r="BL1010" s="18" t="s">
        <v>181</v>
      </c>
      <c r="BM1010" s="235" t="s">
        <v>949</v>
      </c>
    </row>
    <row r="1011" s="2" customFormat="1">
      <c r="A1011" s="39"/>
      <c r="B1011" s="40"/>
      <c r="C1011" s="41"/>
      <c r="D1011" s="237" t="s">
        <v>182</v>
      </c>
      <c r="E1011" s="41"/>
      <c r="F1011" s="238" t="s">
        <v>944</v>
      </c>
      <c r="G1011" s="41"/>
      <c r="H1011" s="41"/>
      <c r="I1011" s="239"/>
      <c r="J1011" s="239"/>
      <c r="K1011" s="41"/>
      <c r="L1011" s="41"/>
      <c r="M1011" s="45"/>
      <c r="N1011" s="240"/>
      <c r="O1011" s="241"/>
      <c r="P1011" s="92"/>
      <c r="Q1011" s="92"/>
      <c r="R1011" s="92"/>
      <c r="S1011" s="92"/>
      <c r="T1011" s="92"/>
      <c r="U1011" s="92"/>
      <c r="V1011" s="92"/>
      <c r="W1011" s="92"/>
      <c r="X1011" s="92"/>
      <c r="Y1011" s="93"/>
      <c r="Z1011" s="39"/>
      <c r="AA1011" s="39"/>
      <c r="AB1011" s="39"/>
      <c r="AC1011" s="39"/>
      <c r="AD1011" s="39"/>
      <c r="AE1011" s="39"/>
      <c r="AT1011" s="18" t="s">
        <v>182</v>
      </c>
      <c r="AU1011" s="18" t="s">
        <v>102</v>
      </c>
    </row>
    <row r="1012" s="2" customFormat="1" ht="37.8" customHeight="1">
      <c r="A1012" s="39"/>
      <c r="B1012" s="40"/>
      <c r="C1012" s="222" t="s">
        <v>545</v>
      </c>
      <c r="D1012" s="222" t="s">
        <v>177</v>
      </c>
      <c r="E1012" s="223" t="s">
        <v>950</v>
      </c>
      <c r="F1012" s="224" t="s">
        <v>951</v>
      </c>
      <c r="G1012" s="225" t="s">
        <v>228</v>
      </c>
      <c r="H1012" s="226">
        <v>958.49400000000003</v>
      </c>
      <c r="I1012" s="227"/>
      <c r="J1012" s="227"/>
      <c r="K1012" s="228">
        <f>ROUND(P1012*H1012,2)</f>
        <v>0</v>
      </c>
      <c r="L1012" s="229"/>
      <c r="M1012" s="45"/>
      <c r="N1012" s="230" t="s">
        <v>1</v>
      </c>
      <c r="O1012" s="231" t="s">
        <v>39</v>
      </c>
      <c r="P1012" s="232">
        <f>I1012+J1012</f>
        <v>0</v>
      </c>
      <c r="Q1012" s="232">
        <f>ROUND(I1012*H1012,2)</f>
        <v>0</v>
      </c>
      <c r="R1012" s="232">
        <f>ROUND(J1012*H1012,2)</f>
        <v>0</v>
      </c>
      <c r="S1012" s="92"/>
      <c r="T1012" s="233">
        <f>S1012*H1012</f>
        <v>0</v>
      </c>
      <c r="U1012" s="233">
        <v>0</v>
      </c>
      <c r="V1012" s="233">
        <f>U1012*H1012</f>
        <v>0</v>
      </c>
      <c r="W1012" s="233">
        <v>0</v>
      </c>
      <c r="X1012" s="233">
        <f>W1012*H1012</f>
        <v>0</v>
      </c>
      <c r="Y1012" s="234" t="s">
        <v>1</v>
      </c>
      <c r="Z1012" s="39"/>
      <c r="AA1012" s="39"/>
      <c r="AB1012" s="39"/>
      <c r="AC1012" s="39"/>
      <c r="AD1012" s="39"/>
      <c r="AE1012" s="39"/>
      <c r="AR1012" s="235" t="s">
        <v>181</v>
      </c>
      <c r="AT1012" s="235" t="s">
        <v>177</v>
      </c>
      <c r="AU1012" s="235" t="s">
        <v>102</v>
      </c>
      <c r="AY1012" s="18" t="s">
        <v>175</v>
      </c>
      <c r="BE1012" s="236">
        <f>IF(O1012="základní",K1012,0)</f>
        <v>0</v>
      </c>
      <c r="BF1012" s="236">
        <f>IF(O1012="snížená",K1012,0)</f>
        <v>0</v>
      </c>
      <c r="BG1012" s="236">
        <f>IF(O1012="zákl. přenesená",K1012,0)</f>
        <v>0</v>
      </c>
      <c r="BH1012" s="236">
        <f>IF(O1012="sníž. přenesená",K1012,0)</f>
        <v>0</v>
      </c>
      <c r="BI1012" s="236">
        <f>IF(O1012="nulová",K1012,0)</f>
        <v>0</v>
      </c>
      <c r="BJ1012" s="18" t="s">
        <v>102</v>
      </c>
      <c r="BK1012" s="236">
        <f>ROUND(P1012*H1012,2)</f>
        <v>0</v>
      </c>
      <c r="BL1012" s="18" t="s">
        <v>181</v>
      </c>
      <c r="BM1012" s="235" t="s">
        <v>952</v>
      </c>
    </row>
    <row r="1013" s="2" customFormat="1">
      <c r="A1013" s="39"/>
      <c r="B1013" s="40"/>
      <c r="C1013" s="41"/>
      <c r="D1013" s="237" t="s">
        <v>182</v>
      </c>
      <c r="E1013" s="41"/>
      <c r="F1013" s="238" t="s">
        <v>953</v>
      </c>
      <c r="G1013" s="41"/>
      <c r="H1013" s="41"/>
      <c r="I1013" s="239"/>
      <c r="J1013" s="239"/>
      <c r="K1013" s="41"/>
      <c r="L1013" s="41"/>
      <c r="M1013" s="45"/>
      <c r="N1013" s="240"/>
      <c r="O1013" s="241"/>
      <c r="P1013" s="92"/>
      <c r="Q1013" s="92"/>
      <c r="R1013" s="92"/>
      <c r="S1013" s="92"/>
      <c r="T1013" s="92"/>
      <c r="U1013" s="92"/>
      <c r="V1013" s="92"/>
      <c r="W1013" s="92"/>
      <c r="X1013" s="92"/>
      <c r="Y1013" s="93"/>
      <c r="Z1013" s="39"/>
      <c r="AA1013" s="39"/>
      <c r="AB1013" s="39"/>
      <c r="AC1013" s="39"/>
      <c r="AD1013" s="39"/>
      <c r="AE1013" s="39"/>
      <c r="AT1013" s="18" t="s">
        <v>182</v>
      </c>
      <c r="AU1013" s="18" t="s">
        <v>102</v>
      </c>
    </row>
    <row r="1014" s="13" customFormat="1">
      <c r="A1014" s="13"/>
      <c r="B1014" s="242"/>
      <c r="C1014" s="243"/>
      <c r="D1014" s="237" t="s">
        <v>184</v>
      </c>
      <c r="E1014" s="244" t="s">
        <v>1</v>
      </c>
      <c r="F1014" s="245" t="s">
        <v>193</v>
      </c>
      <c r="G1014" s="243"/>
      <c r="H1014" s="244" t="s">
        <v>1</v>
      </c>
      <c r="I1014" s="246"/>
      <c r="J1014" s="246"/>
      <c r="K1014" s="243"/>
      <c r="L1014" s="243"/>
      <c r="M1014" s="247"/>
      <c r="N1014" s="248"/>
      <c r="O1014" s="249"/>
      <c r="P1014" s="249"/>
      <c r="Q1014" s="249"/>
      <c r="R1014" s="249"/>
      <c r="S1014" s="249"/>
      <c r="T1014" s="249"/>
      <c r="U1014" s="249"/>
      <c r="V1014" s="249"/>
      <c r="W1014" s="249"/>
      <c r="X1014" s="249"/>
      <c r="Y1014" s="250"/>
      <c r="Z1014" s="13"/>
      <c r="AA1014" s="13"/>
      <c r="AB1014" s="13"/>
      <c r="AC1014" s="13"/>
      <c r="AD1014" s="13"/>
      <c r="AE1014" s="13"/>
      <c r="AT1014" s="251" t="s">
        <v>184</v>
      </c>
      <c r="AU1014" s="251" t="s">
        <v>102</v>
      </c>
      <c r="AV1014" s="13" t="s">
        <v>82</v>
      </c>
      <c r="AW1014" s="13" t="s">
        <v>5</v>
      </c>
      <c r="AX1014" s="13" t="s">
        <v>75</v>
      </c>
      <c r="AY1014" s="251" t="s">
        <v>175</v>
      </c>
    </row>
    <row r="1015" s="14" customFormat="1">
      <c r="A1015" s="14"/>
      <c r="B1015" s="252"/>
      <c r="C1015" s="253"/>
      <c r="D1015" s="237" t="s">
        <v>184</v>
      </c>
      <c r="E1015" s="254" t="s">
        <v>1</v>
      </c>
      <c r="F1015" s="255" t="s">
        <v>954</v>
      </c>
      <c r="G1015" s="253"/>
      <c r="H1015" s="256">
        <v>902</v>
      </c>
      <c r="I1015" s="257"/>
      <c r="J1015" s="257"/>
      <c r="K1015" s="253"/>
      <c r="L1015" s="253"/>
      <c r="M1015" s="258"/>
      <c r="N1015" s="259"/>
      <c r="O1015" s="260"/>
      <c r="P1015" s="260"/>
      <c r="Q1015" s="260"/>
      <c r="R1015" s="260"/>
      <c r="S1015" s="260"/>
      <c r="T1015" s="260"/>
      <c r="U1015" s="260"/>
      <c r="V1015" s="260"/>
      <c r="W1015" s="260"/>
      <c r="X1015" s="260"/>
      <c r="Y1015" s="261"/>
      <c r="Z1015" s="14"/>
      <c r="AA1015" s="14"/>
      <c r="AB1015" s="14"/>
      <c r="AC1015" s="14"/>
      <c r="AD1015" s="14"/>
      <c r="AE1015" s="14"/>
      <c r="AT1015" s="262" t="s">
        <v>184</v>
      </c>
      <c r="AU1015" s="262" t="s">
        <v>102</v>
      </c>
      <c r="AV1015" s="14" t="s">
        <v>102</v>
      </c>
      <c r="AW1015" s="14" t="s">
        <v>5</v>
      </c>
      <c r="AX1015" s="14" t="s">
        <v>75</v>
      </c>
      <c r="AY1015" s="262" t="s">
        <v>175</v>
      </c>
    </row>
    <row r="1016" s="14" customFormat="1">
      <c r="A1016" s="14"/>
      <c r="B1016" s="252"/>
      <c r="C1016" s="253"/>
      <c r="D1016" s="237" t="s">
        <v>184</v>
      </c>
      <c r="E1016" s="254" t="s">
        <v>1</v>
      </c>
      <c r="F1016" s="255" t="s">
        <v>955</v>
      </c>
      <c r="G1016" s="253"/>
      <c r="H1016" s="256">
        <v>29.609999999999999</v>
      </c>
      <c r="I1016" s="257"/>
      <c r="J1016" s="257"/>
      <c r="K1016" s="253"/>
      <c r="L1016" s="253"/>
      <c r="M1016" s="258"/>
      <c r="N1016" s="259"/>
      <c r="O1016" s="260"/>
      <c r="P1016" s="260"/>
      <c r="Q1016" s="260"/>
      <c r="R1016" s="260"/>
      <c r="S1016" s="260"/>
      <c r="T1016" s="260"/>
      <c r="U1016" s="260"/>
      <c r="V1016" s="260"/>
      <c r="W1016" s="260"/>
      <c r="X1016" s="260"/>
      <c r="Y1016" s="261"/>
      <c r="Z1016" s="14"/>
      <c r="AA1016" s="14"/>
      <c r="AB1016" s="14"/>
      <c r="AC1016" s="14"/>
      <c r="AD1016" s="14"/>
      <c r="AE1016" s="14"/>
      <c r="AT1016" s="262" t="s">
        <v>184</v>
      </c>
      <c r="AU1016" s="262" t="s">
        <v>102</v>
      </c>
      <c r="AV1016" s="14" t="s">
        <v>102</v>
      </c>
      <c r="AW1016" s="14" t="s">
        <v>5</v>
      </c>
      <c r="AX1016" s="14" t="s">
        <v>75</v>
      </c>
      <c r="AY1016" s="262" t="s">
        <v>175</v>
      </c>
    </row>
    <row r="1017" s="14" customFormat="1">
      <c r="A1017" s="14"/>
      <c r="B1017" s="252"/>
      <c r="C1017" s="253"/>
      <c r="D1017" s="237" t="s">
        <v>184</v>
      </c>
      <c r="E1017" s="254" t="s">
        <v>1</v>
      </c>
      <c r="F1017" s="255" t="s">
        <v>956</v>
      </c>
      <c r="G1017" s="253"/>
      <c r="H1017" s="256">
        <v>26.884</v>
      </c>
      <c r="I1017" s="257"/>
      <c r="J1017" s="257"/>
      <c r="K1017" s="253"/>
      <c r="L1017" s="253"/>
      <c r="M1017" s="258"/>
      <c r="N1017" s="259"/>
      <c r="O1017" s="260"/>
      <c r="P1017" s="260"/>
      <c r="Q1017" s="260"/>
      <c r="R1017" s="260"/>
      <c r="S1017" s="260"/>
      <c r="T1017" s="260"/>
      <c r="U1017" s="260"/>
      <c r="V1017" s="260"/>
      <c r="W1017" s="260"/>
      <c r="X1017" s="260"/>
      <c r="Y1017" s="261"/>
      <c r="Z1017" s="14"/>
      <c r="AA1017" s="14"/>
      <c r="AB1017" s="14"/>
      <c r="AC1017" s="14"/>
      <c r="AD1017" s="14"/>
      <c r="AE1017" s="14"/>
      <c r="AT1017" s="262" t="s">
        <v>184</v>
      </c>
      <c r="AU1017" s="262" t="s">
        <v>102</v>
      </c>
      <c r="AV1017" s="14" t="s">
        <v>102</v>
      </c>
      <c r="AW1017" s="14" t="s">
        <v>5</v>
      </c>
      <c r="AX1017" s="14" t="s">
        <v>75</v>
      </c>
      <c r="AY1017" s="262" t="s">
        <v>175</v>
      </c>
    </row>
    <row r="1018" s="15" customFormat="1">
      <c r="A1018" s="15"/>
      <c r="B1018" s="263"/>
      <c r="C1018" s="264"/>
      <c r="D1018" s="237" t="s">
        <v>184</v>
      </c>
      <c r="E1018" s="265" t="s">
        <v>1</v>
      </c>
      <c r="F1018" s="266" t="s">
        <v>189</v>
      </c>
      <c r="G1018" s="264"/>
      <c r="H1018" s="267">
        <v>958.49400000000003</v>
      </c>
      <c r="I1018" s="268"/>
      <c r="J1018" s="268"/>
      <c r="K1018" s="264"/>
      <c r="L1018" s="264"/>
      <c r="M1018" s="269"/>
      <c r="N1018" s="270"/>
      <c r="O1018" s="271"/>
      <c r="P1018" s="271"/>
      <c r="Q1018" s="271"/>
      <c r="R1018" s="271"/>
      <c r="S1018" s="271"/>
      <c r="T1018" s="271"/>
      <c r="U1018" s="271"/>
      <c r="V1018" s="271"/>
      <c r="W1018" s="271"/>
      <c r="X1018" s="271"/>
      <c r="Y1018" s="272"/>
      <c r="Z1018" s="15"/>
      <c r="AA1018" s="15"/>
      <c r="AB1018" s="15"/>
      <c r="AC1018" s="15"/>
      <c r="AD1018" s="15"/>
      <c r="AE1018" s="15"/>
      <c r="AT1018" s="273" t="s">
        <v>184</v>
      </c>
      <c r="AU1018" s="273" t="s">
        <v>102</v>
      </c>
      <c r="AV1018" s="15" t="s">
        <v>181</v>
      </c>
      <c r="AW1018" s="15" t="s">
        <v>5</v>
      </c>
      <c r="AX1018" s="15" t="s">
        <v>82</v>
      </c>
      <c r="AY1018" s="273" t="s">
        <v>175</v>
      </c>
    </row>
    <row r="1019" s="2" customFormat="1" ht="24.15" customHeight="1">
      <c r="A1019" s="39"/>
      <c r="B1019" s="40"/>
      <c r="C1019" s="222" t="s">
        <v>957</v>
      </c>
      <c r="D1019" s="222" t="s">
        <v>177</v>
      </c>
      <c r="E1019" s="223" t="s">
        <v>958</v>
      </c>
      <c r="F1019" s="224" t="s">
        <v>959</v>
      </c>
      <c r="G1019" s="225" t="s">
        <v>377</v>
      </c>
      <c r="H1019" s="226">
        <v>4</v>
      </c>
      <c r="I1019" s="227"/>
      <c r="J1019" s="227"/>
      <c r="K1019" s="228">
        <f>ROUND(P1019*H1019,2)</f>
        <v>0</v>
      </c>
      <c r="L1019" s="229"/>
      <c r="M1019" s="45"/>
      <c r="N1019" s="230" t="s">
        <v>1</v>
      </c>
      <c r="O1019" s="231" t="s">
        <v>39</v>
      </c>
      <c r="P1019" s="232">
        <f>I1019+J1019</f>
        <v>0</v>
      </c>
      <c r="Q1019" s="232">
        <f>ROUND(I1019*H1019,2)</f>
        <v>0</v>
      </c>
      <c r="R1019" s="232">
        <f>ROUND(J1019*H1019,2)</f>
        <v>0</v>
      </c>
      <c r="S1019" s="92"/>
      <c r="T1019" s="233">
        <f>S1019*H1019</f>
        <v>0</v>
      </c>
      <c r="U1019" s="233">
        <v>0</v>
      </c>
      <c r="V1019" s="233">
        <f>U1019*H1019</f>
        <v>0</v>
      </c>
      <c r="W1019" s="233">
        <v>0</v>
      </c>
      <c r="X1019" s="233">
        <f>W1019*H1019</f>
        <v>0</v>
      </c>
      <c r="Y1019" s="234" t="s">
        <v>1</v>
      </c>
      <c r="Z1019" s="39"/>
      <c r="AA1019" s="39"/>
      <c r="AB1019" s="39"/>
      <c r="AC1019" s="39"/>
      <c r="AD1019" s="39"/>
      <c r="AE1019" s="39"/>
      <c r="AR1019" s="235" t="s">
        <v>181</v>
      </c>
      <c r="AT1019" s="235" t="s">
        <v>177</v>
      </c>
      <c r="AU1019" s="235" t="s">
        <v>102</v>
      </c>
      <c r="AY1019" s="18" t="s">
        <v>175</v>
      </c>
      <c r="BE1019" s="236">
        <f>IF(O1019="základní",K1019,0)</f>
        <v>0</v>
      </c>
      <c r="BF1019" s="236">
        <f>IF(O1019="snížená",K1019,0)</f>
        <v>0</v>
      </c>
      <c r="BG1019" s="236">
        <f>IF(O1019="zákl. přenesená",K1019,0)</f>
        <v>0</v>
      </c>
      <c r="BH1019" s="236">
        <f>IF(O1019="sníž. přenesená",K1019,0)</f>
        <v>0</v>
      </c>
      <c r="BI1019" s="236">
        <f>IF(O1019="nulová",K1019,0)</f>
        <v>0</v>
      </c>
      <c r="BJ1019" s="18" t="s">
        <v>102</v>
      </c>
      <c r="BK1019" s="236">
        <f>ROUND(P1019*H1019,2)</f>
        <v>0</v>
      </c>
      <c r="BL1019" s="18" t="s">
        <v>181</v>
      </c>
      <c r="BM1019" s="235" t="s">
        <v>960</v>
      </c>
    </row>
    <row r="1020" s="2" customFormat="1">
      <c r="A1020" s="39"/>
      <c r="B1020" s="40"/>
      <c r="C1020" s="41"/>
      <c r="D1020" s="237" t="s">
        <v>182</v>
      </c>
      <c r="E1020" s="41"/>
      <c r="F1020" s="238" t="s">
        <v>961</v>
      </c>
      <c r="G1020" s="41"/>
      <c r="H1020" s="41"/>
      <c r="I1020" s="239"/>
      <c r="J1020" s="239"/>
      <c r="K1020" s="41"/>
      <c r="L1020" s="41"/>
      <c r="M1020" s="45"/>
      <c r="N1020" s="240"/>
      <c r="O1020" s="241"/>
      <c r="P1020" s="92"/>
      <c r="Q1020" s="92"/>
      <c r="R1020" s="92"/>
      <c r="S1020" s="92"/>
      <c r="T1020" s="92"/>
      <c r="U1020" s="92"/>
      <c r="V1020" s="92"/>
      <c r="W1020" s="92"/>
      <c r="X1020" s="92"/>
      <c r="Y1020" s="93"/>
      <c r="Z1020" s="39"/>
      <c r="AA1020" s="39"/>
      <c r="AB1020" s="39"/>
      <c r="AC1020" s="39"/>
      <c r="AD1020" s="39"/>
      <c r="AE1020" s="39"/>
      <c r="AT1020" s="18" t="s">
        <v>182</v>
      </c>
      <c r="AU1020" s="18" t="s">
        <v>102</v>
      </c>
    </row>
    <row r="1021" s="13" customFormat="1">
      <c r="A1021" s="13"/>
      <c r="B1021" s="242"/>
      <c r="C1021" s="243"/>
      <c r="D1021" s="237" t="s">
        <v>184</v>
      </c>
      <c r="E1021" s="244" t="s">
        <v>1</v>
      </c>
      <c r="F1021" s="245" t="s">
        <v>193</v>
      </c>
      <c r="G1021" s="243"/>
      <c r="H1021" s="244" t="s">
        <v>1</v>
      </c>
      <c r="I1021" s="246"/>
      <c r="J1021" s="246"/>
      <c r="K1021" s="243"/>
      <c r="L1021" s="243"/>
      <c r="M1021" s="247"/>
      <c r="N1021" s="248"/>
      <c r="O1021" s="249"/>
      <c r="P1021" s="249"/>
      <c r="Q1021" s="249"/>
      <c r="R1021" s="249"/>
      <c r="S1021" s="249"/>
      <c r="T1021" s="249"/>
      <c r="U1021" s="249"/>
      <c r="V1021" s="249"/>
      <c r="W1021" s="249"/>
      <c r="X1021" s="249"/>
      <c r="Y1021" s="250"/>
      <c r="Z1021" s="13"/>
      <c r="AA1021" s="13"/>
      <c r="AB1021" s="13"/>
      <c r="AC1021" s="13"/>
      <c r="AD1021" s="13"/>
      <c r="AE1021" s="13"/>
      <c r="AT1021" s="251" t="s">
        <v>184</v>
      </c>
      <c r="AU1021" s="251" t="s">
        <v>102</v>
      </c>
      <c r="AV1021" s="13" t="s">
        <v>82</v>
      </c>
      <c r="AW1021" s="13" t="s">
        <v>5</v>
      </c>
      <c r="AX1021" s="13" t="s">
        <v>75</v>
      </c>
      <c r="AY1021" s="251" t="s">
        <v>175</v>
      </c>
    </row>
    <row r="1022" s="13" customFormat="1">
      <c r="A1022" s="13"/>
      <c r="B1022" s="242"/>
      <c r="C1022" s="243"/>
      <c r="D1022" s="237" t="s">
        <v>184</v>
      </c>
      <c r="E1022" s="244" t="s">
        <v>1</v>
      </c>
      <c r="F1022" s="245" t="s">
        <v>962</v>
      </c>
      <c r="G1022" s="243"/>
      <c r="H1022" s="244" t="s">
        <v>1</v>
      </c>
      <c r="I1022" s="246"/>
      <c r="J1022" s="246"/>
      <c r="K1022" s="243"/>
      <c r="L1022" s="243"/>
      <c r="M1022" s="247"/>
      <c r="N1022" s="248"/>
      <c r="O1022" s="249"/>
      <c r="P1022" s="249"/>
      <c r="Q1022" s="249"/>
      <c r="R1022" s="249"/>
      <c r="S1022" s="249"/>
      <c r="T1022" s="249"/>
      <c r="U1022" s="249"/>
      <c r="V1022" s="249"/>
      <c r="W1022" s="249"/>
      <c r="X1022" s="249"/>
      <c r="Y1022" s="250"/>
      <c r="Z1022" s="13"/>
      <c r="AA1022" s="13"/>
      <c r="AB1022" s="13"/>
      <c r="AC1022" s="13"/>
      <c r="AD1022" s="13"/>
      <c r="AE1022" s="13"/>
      <c r="AT1022" s="251" t="s">
        <v>184</v>
      </c>
      <c r="AU1022" s="251" t="s">
        <v>102</v>
      </c>
      <c r="AV1022" s="13" t="s">
        <v>82</v>
      </c>
      <c r="AW1022" s="13" t="s">
        <v>5</v>
      </c>
      <c r="AX1022" s="13" t="s">
        <v>75</v>
      </c>
      <c r="AY1022" s="251" t="s">
        <v>175</v>
      </c>
    </row>
    <row r="1023" s="14" customFormat="1">
      <c r="A1023" s="14"/>
      <c r="B1023" s="252"/>
      <c r="C1023" s="253"/>
      <c r="D1023" s="237" t="s">
        <v>184</v>
      </c>
      <c r="E1023" s="254" t="s">
        <v>1</v>
      </c>
      <c r="F1023" s="255" t="s">
        <v>181</v>
      </c>
      <c r="G1023" s="253"/>
      <c r="H1023" s="256">
        <v>4</v>
      </c>
      <c r="I1023" s="257"/>
      <c r="J1023" s="257"/>
      <c r="K1023" s="253"/>
      <c r="L1023" s="253"/>
      <c r="M1023" s="258"/>
      <c r="N1023" s="259"/>
      <c r="O1023" s="260"/>
      <c r="P1023" s="260"/>
      <c r="Q1023" s="260"/>
      <c r="R1023" s="260"/>
      <c r="S1023" s="260"/>
      <c r="T1023" s="260"/>
      <c r="U1023" s="260"/>
      <c r="V1023" s="260"/>
      <c r="W1023" s="260"/>
      <c r="X1023" s="260"/>
      <c r="Y1023" s="261"/>
      <c r="Z1023" s="14"/>
      <c r="AA1023" s="14"/>
      <c r="AB1023" s="14"/>
      <c r="AC1023" s="14"/>
      <c r="AD1023" s="14"/>
      <c r="AE1023" s="14"/>
      <c r="AT1023" s="262" t="s">
        <v>184</v>
      </c>
      <c r="AU1023" s="262" t="s">
        <v>102</v>
      </c>
      <c r="AV1023" s="14" t="s">
        <v>102</v>
      </c>
      <c r="AW1023" s="14" t="s">
        <v>5</v>
      </c>
      <c r="AX1023" s="14" t="s">
        <v>75</v>
      </c>
      <c r="AY1023" s="262" t="s">
        <v>175</v>
      </c>
    </row>
    <row r="1024" s="15" customFormat="1">
      <c r="A1024" s="15"/>
      <c r="B1024" s="263"/>
      <c r="C1024" s="264"/>
      <c r="D1024" s="237" t="s">
        <v>184</v>
      </c>
      <c r="E1024" s="265" t="s">
        <v>1</v>
      </c>
      <c r="F1024" s="266" t="s">
        <v>189</v>
      </c>
      <c r="G1024" s="264"/>
      <c r="H1024" s="267">
        <v>4</v>
      </c>
      <c r="I1024" s="268"/>
      <c r="J1024" s="268"/>
      <c r="K1024" s="264"/>
      <c r="L1024" s="264"/>
      <c r="M1024" s="269"/>
      <c r="N1024" s="270"/>
      <c r="O1024" s="271"/>
      <c r="P1024" s="271"/>
      <c r="Q1024" s="271"/>
      <c r="R1024" s="271"/>
      <c r="S1024" s="271"/>
      <c r="T1024" s="271"/>
      <c r="U1024" s="271"/>
      <c r="V1024" s="271"/>
      <c r="W1024" s="271"/>
      <c r="X1024" s="271"/>
      <c r="Y1024" s="272"/>
      <c r="Z1024" s="15"/>
      <c r="AA1024" s="15"/>
      <c r="AB1024" s="15"/>
      <c r="AC1024" s="15"/>
      <c r="AD1024" s="15"/>
      <c r="AE1024" s="15"/>
      <c r="AT1024" s="273" t="s">
        <v>184</v>
      </c>
      <c r="AU1024" s="273" t="s">
        <v>102</v>
      </c>
      <c r="AV1024" s="15" t="s">
        <v>181</v>
      </c>
      <c r="AW1024" s="15" t="s">
        <v>5</v>
      </c>
      <c r="AX1024" s="15" t="s">
        <v>82</v>
      </c>
      <c r="AY1024" s="273" t="s">
        <v>175</v>
      </c>
    </row>
    <row r="1025" s="2" customFormat="1" ht="21.75" customHeight="1">
      <c r="A1025" s="39"/>
      <c r="B1025" s="40"/>
      <c r="C1025" s="274" t="s">
        <v>548</v>
      </c>
      <c r="D1025" s="274" t="s">
        <v>315</v>
      </c>
      <c r="E1025" s="275" t="s">
        <v>963</v>
      </c>
      <c r="F1025" s="276" t="s">
        <v>964</v>
      </c>
      <c r="G1025" s="277" t="s">
        <v>377</v>
      </c>
      <c r="H1025" s="278">
        <v>4</v>
      </c>
      <c r="I1025" s="279"/>
      <c r="J1025" s="280"/>
      <c r="K1025" s="281">
        <f>ROUND(P1025*H1025,2)</f>
        <v>0</v>
      </c>
      <c r="L1025" s="280"/>
      <c r="M1025" s="282"/>
      <c r="N1025" s="283" t="s">
        <v>1</v>
      </c>
      <c r="O1025" s="231" t="s">
        <v>39</v>
      </c>
      <c r="P1025" s="232">
        <f>I1025+J1025</f>
        <v>0</v>
      </c>
      <c r="Q1025" s="232">
        <f>ROUND(I1025*H1025,2)</f>
        <v>0</v>
      </c>
      <c r="R1025" s="232">
        <f>ROUND(J1025*H1025,2)</f>
        <v>0</v>
      </c>
      <c r="S1025" s="92"/>
      <c r="T1025" s="233">
        <f>S1025*H1025</f>
        <v>0</v>
      </c>
      <c r="U1025" s="233">
        <v>0</v>
      </c>
      <c r="V1025" s="233">
        <f>U1025*H1025</f>
        <v>0</v>
      </c>
      <c r="W1025" s="233">
        <v>0</v>
      </c>
      <c r="X1025" s="233">
        <f>W1025*H1025</f>
        <v>0</v>
      </c>
      <c r="Y1025" s="234" t="s">
        <v>1</v>
      </c>
      <c r="Z1025" s="39"/>
      <c r="AA1025" s="39"/>
      <c r="AB1025" s="39"/>
      <c r="AC1025" s="39"/>
      <c r="AD1025" s="39"/>
      <c r="AE1025" s="39"/>
      <c r="AR1025" s="235" t="s">
        <v>204</v>
      </c>
      <c r="AT1025" s="235" t="s">
        <v>315</v>
      </c>
      <c r="AU1025" s="235" t="s">
        <v>102</v>
      </c>
      <c r="AY1025" s="18" t="s">
        <v>175</v>
      </c>
      <c r="BE1025" s="236">
        <f>IF(O1025="základní",K1025,0)</f>
        <v>0</v>
      </c>
      <c r="BF1025" s="236">
        <f>IF(O1025="snížená",K1025,0)</f>
        <v>0</v>
      </c>
      <c r="BG1025" s="236">
        <f>IF(O1025="zákl. přenesená",K1025,0)</f>
        <v>0</v>
      </c>
      <c r="BH1025" s="236">
        <f>IF(O1025="sníž. přenesená",K1025,0)</f>
        <v>0</v>
      </c>
      <c r="BI1025" s="236">
        <f>IF(O1025="nulová",K1025,0)</f>
        <v>0</v>
      </c>
      <c r="BJ1025" s="18" t="s">
        <v>102</v>
      </c>
      <c r="BK1025" s="236">
        <f>ROUND(P1025*H1025,2)</f>
        <v>0</v>
      </c>
      <c r="BL1025" s="18" t="s">
        <v>181</v>
      </c>
      <c r="BM1025" s="235" t="s">
        <v>965</v>
      </c>
    </row>
    <row r="1026" s="2" customFormat="1" ht="37.8" customHeight="1">
      <c r="A1026" s="39"/>
      <c r="B1026" s="40"/>
      <c r="C1026" s="222" t="s">
        <v>966</v>
      </c>
      <c r="D1026" s="222" t="s">
        <v>177</v>
      </c>
      <c r="E1026" s="223" t="s">
        <v>967</v>
      </c>
      <c r="F1026" s="224" t="s">
        <v>968</v>
      </c>
      <c r="G1026" s="225" t="s">
        <v>377</v>
      </c>
      <c r="H1026" s="226">
        <v>96</v>
      </c>
      <c r="I1026" s="227"/>
      <c r="J1026" s="227"/>
      <c r="K1026" s="228">
        <f>ROUND(P1026*H1026,2)</f>
        <v>0</v>
      </c>
      <c r="L1026" s="229"/>
      <c r="M1026" s="45"/>
      <c r="N1026" s="230" t="s">
        <v>1</v>
      </c>
      <c r="O1026" s="231" t="s">
        <v>39</v>
      </c>
      <c r="P1026" s="232">
        <f>I1026+J1026</f>
        <v>0</v>
      </c>
      <c r="Q1026" s="232">
        <f>ROUND(I1026*H1026,2)</f>
        <v>0</v>
      </c>
      <c r="R1026" s="232">
        <f>ROUND(J1026*H1026,2)</f>
        <v>0</v>
      </c>
      <c r="S1026" s="92"/>
      <c r="T1026" s="233">
        <f>S1026*H1026</f>
        <v>0</v>
      </c>
      <c r="U1026" s="233">
        <v>0</v>
      </c>
      <c r="V1026" s="233">
        <f>U1026*H1026</f>
        <v>0</v>
      </c>
      <c r="W1026" s="233">
        <v>0</v>
      </c>
      <c r="X1026" s="233">
        <f>W1026*H1026</f>
        <v>0</v>
      </c>
      <c r="Y1026" s="234" t="s">
        <v>1</v>
      </c>
      <c r="Z1026" s="39"/>
      <c r="AA1026" s="39"/>
      <c r="AB1026" s="39"/>
      <c r="AC1026" s="39"/>
      <c r="AD1026" s="39"/>
      <c r="AE1026" s="39"/>
      <c r="AR1026" s="235" t="s">
        <v>181</v>
      </c>
      <c r="AT1026" s="235" t="s">
        <v>177</v>
      </c>
      <c r="AU1026" s="235" t="s">
        <v>102</v>
      </c>
      <c r="AY1026" s="18" t="s">
        <v>175</v>
      </c>
      <c r="BE1026" s="236">
        <f>IF(O1026="základní",K1026,0)</f>
        <v>0</v>
      </c>
      <c r="BF1026" s="236">
        <f>IF(O1026="snížená",K1026,0)</f>
        <v>0</v>
      </c>
      <c r="BG1026" s="236">
        <f>IF(O1026="zákl. přenesená",K1026,0)</f>
        <v>0</v>
      </c>
      <c r="BH1026" s="236">
        <f>IF(O1026="sníž. přenesená",K1026,0)</f>
        <v>0</v>
      </c>
      <c r="BI1026" s="236">
        <f>IF(O1026="nulová",K1026,0)</f>
        <v>0</v>
      </c>
      <c r="BJ1026" s="18" t="s">
        <v>102</v>
      </c>
      <c r="BK1026" s="236">
        <f>ROUND(P1026*H1026,2)</f>
        <v>0</v>
      </c>
      <c r="BL1026" s="18" t="s">
        <v>181</v>
      </c>
      <c r="BM1026" s="235" t="s">
        <v>969</v>
      </c>
    </row>
    <row r="1027" s="2" customFormat="1">
      <c r="A1027" s="39"/>
      <c r="B1027" s="40"/>
      <c r="C1027" s="41"/>
      <c r="D1027" s="237" t="s">
        <v>182</v>
      </c>
      <c r="E1027" s="41"/>
      <c r="F1027" s="238" t="s">
        <v>970</v>
      </c>
      <c r="G1027" s="41"/>
      <c r="H1027" s="41"/>
      <c r="I1027" s="239"/>
      <c r="J1027" s="239"/>
      <c r="K1027" s="41"/>
      <c r="L1027" s="41"/>
      <c r="M1027" s="45"/>
      <c r="N1027" s="240"/>
      <c r="O1027" s="241"/>
      <c r="P1027" s="92"/>
      <c r="Q1027" s="92"/>
      <c r="R1027" s="92"/>
      <c r="S1027" s="92"/>
      <c r="T1027" s="92"/>
      <c r="U1027" s="92"/>
      <c r="V1027" s="92"/>
      <c r="W1027" s="92"/>
      <c r="X1027" s="92"/>
      <c r="Y1027" s="93"/>
      <c r="Z1027" s="39"/>
      <c r="AA1027" s="39"/>
      <c r="AB1027" s="39"/>
      <c r="AC1027" s="39"/>
      <c r="AD1027" s="39"/>
      <c r="AE1027" s="39"/>
      <c r="AT1027" s="18" t="s">
        <v>182</v>
      </c>
      <c r="AU1027" s="18" t="s">
        <v>102</v>
      </c>
    </row>
    <row r="1028" s="13" customFormat="1">
      <c r="A1028" s="13"/>
      <c r="B1028" s="242"/>
      <c r="C1028" s="243"/>
      <c r="D1028" s="237" t="s">
        <v>184</v>
      </c>
      <c r="E1028" s="244" t="s">
        <v>1</v>
      </c>
      <c r="F1028" s="245" t="s">
        <v>222</v>
      </c>
      <c r="G1028" s="243"/>
      <c r="H1028" s="244" t="s">
        <v>1</v>
      </c>
      <c r="I1028" s="246"/>
      <c r="J1028" s="246"/>
      <c r="K1028" s="243"/>
      <c r="L1028" s="243"/>
      <c r="M1028" s="247"/>
      <c r="N1028" s="248"/>
      <c r="O1028" s="249"/>
      <c r="P1028" s="249"/>
      <c r="Q1028" s="249"/>
      <c r="R1028" s="249"/>
      <c r="S1028" s="249"/>
      <c r="T1028" s="249"/>
      <c r="U1028" s="249"/>
      <c r="V1028" s="249"/>
      <c r="W1028" s="249"/>
      <c r="X1028" s="249"/>
      <c r="Y1028" s="250"/>
      <c r="Z1028" s="13"/>
      <c r="AA1028" s="13"/>
      <c r="AB1028" s="13"/>
      <c r="AC1028" s="13"/>
      <c r="AD1028" s="13"/>
      <c r="AE1028" s="13"/>
      <c r="AT1028" s="251" t="s">
        <v>184</v>
      </c>
      <c r="AU1028" s="251" t="s">
        <v>102</v>
      </c>
      <c r="AV1028" s="13" t="s">
        <v>82</v>
      </c>
      <c r="AW1028" s="13" t="s">
        <v>5</v>
      </c>
      <c r="AX1028" s="13" t="s">
        <v>75</v>
      </c>
      <c r="AY1028" s="251" t="s">
        <v>175</v>
      </c>
    </row>
    <row r="1029" s="13" customFormat="1">
      <c r="A1029" s="13"/>
      <c r="B1029" s="242"/>
      <c r="C1029" s="243"/>
      <c r="D1029" s="237" t="s">
        <v>184</v>
      </c>
      <c r="E1029" s="244" t="s">
        <v>1</v>
      </c>
      <c r="F1029" s="245" t="s">
        <v>299</v>
      </c>
      <c r="G1029" s="243"/>
      <c r="H1029" s="244" t="s">
        <v>1</v>
      </c>
      <c r="I1029" s="246"/>
      <c r="J1029" s="246"/>
      <c r="K1029" s="243"/>
      <c r="L1029" s="243"/>
      <c r="M1029" s="247"/>
      <c r="N1029" s="248"/>
      <c r="O1029" s="249"/>
      <c r="P1029" s="249"/>
      <c r="Q1029" s="249"/>
      <c r="R1029" s="249"/>
      <c r="S1029" s="249"/>
      <c r="T1029" s="249"/>
      <c r="U1029" s="249"/>
      <c r="V1029" s="249"/>
      <c r="W1029" s="249"/>
      <c r="X1029" s="249"/>
      <c r="Y1029" s="250"/>
      <c r="Z1029" s="13"/>
      <c r="AA1029" s="13"/>
      <c r="AB1029" s="13"/>
      <c r="AC1029" s="13"/>
      <c r="AD1029" s="13"/>
      <c r="AE1029" s="13"/>
      <c r="AT1029" s="251" t="s">
        <v>184</v>
      </c>
      <c r="AU1029" s="251" t="s">
        <v>102</v>
      </c>
      <c r="AV1029" s="13" t="s">
        <v>82</v>
      </c>
      <c r="AW1029" s="13" t="s">
        <v>5</v>
      </c>
      <c r="AX1029" s="13" t="s">
        <v>75</v>
      </c>
      <c r="AY1029" s="251" t="s">
        <v>175</v>
      </c>
    </row>
    <row r="1030" s="14" customFormat="1">
      <c r="A1030" s="14"/>
      <c r="B1030" s="252"/>
      <c r="C1030" s="253"/>
      <c r="D1030" s="237" t="s">
        <v>184</v>
      </c>
      <c r="E1030" s="254" t="s">
        <v>1</v>
      </c>
      <c r="F1030" s="255" t="s">
        <v>971</v>
      </c>
      <c r="G1030" s="253"/>
      <c r="H1030" s="256">
        <v>96</v>
      </c>
      <c r="I1030" s="257"/>
      <c r="J1030" s="257"/>
      <c r="K1030" s="253"/>
      <c r="L1030" s="253"/>
      <c r="M1030" s="258"/>
      <c r="N1030" s="259"/>
      <c r="O1030" s="260"/>
      <c r="P1030" s="260"/>
      <c r="Q1030" s="260"/>
      <c r="R1030" s="260"/>
      <c r="S1030" s="260"/>
      <c r="T1030" s="260"/>
      <c r="U1030" s="260"/>
      <c r="V1030" s="260"/>
      <c r="W1030" s="260"/>
      <c r="X1030" s="260"/>
      <c r="Y1030" s="261"/>
      <c r="Z1030" s="14"/>
      <c r="AA1030" s="14"/>
      <c r="AB1030" s="14"/>
      <c r="AC1030" s="14"/>
      <c r="AD1030" s="14"/>
      <c r="AE1030" s="14"/>
      <c r="AT1030" s="262" t="s">
        <v>184</v>
      </c>
      <c r="AU1030" s="262" t="s">
        <v>102</v>
      </c>
      <c r="AV1030" s="14" t="s">
        <v>102</v>
      </c>
      <c r="AW1030" s="14" t="s">
        <v>5</v>
      </c>
      <c r="AX1030" s="14" t="s">
        <v>75</v>
      </c>
      <c r="AY1030" s="262" t="s">
        <v>175</v>
      </c>
    </row>
    <row r="1031" s="15" customFormat="1">
      <c r="A1031" s="15"/>
      <c r="B1031" s="263"/>
      <c r="C1031" s="264"/>
      <c r="D1031" s="237" t="s">
        <v>184</v>
      </c>
      <c r="E1031" s="265" t="s">
        <v>1</v>
      </c>
      <c r="F1031" s="266" t="s">
        <v>189</v>
      </c>
      <c r="G1031" s="264"/>
      <c r="H1031" s="267">
        <v>96</v>
      </c>
      <c r="I1031" s="268"/>
      <c r="J1031" s="268"/>
      <c r="K1031" s="264"/>
      <c r="L1031" s="264"/>
      <c r="M1031" s="269"/>
      <c r="N1031" s="270"/>
      <c r="O1031" s="271"/>
      <c r="P1031" s="271"/>
      <c r="Q1031" s="271"/>
      <c r="R1031" s="271"/>
      <c r="S1031" s="271"/>
      <c r="T1031" s="271"/>
      <c r="U1031" s="271"/>
      <c r="V1031" s="271"/>
      <c r="W1031" s="271"/>
      <c r="X1031" s="271"/>
      <c r="Y1031" s="272"/>
      <c r="Z1031" s="15"/>
      <c r="AA1031" s="15"/>
      <c r="AB1031" s="15"/>
      <c r="AC1031" s="15"/>
      <c r="AD1031" s="15"/>
      <c r="AE1031" s="15"/>
      <c r="AT1031" s="273" t="s">
        <v>184</v>
      </c>
      <c r="AU1031" s="273" t="s">
        <v>102</v>
      </c>
      <c r="AV1031" s="15" t="s">
        <v>181</v>
      </c>
      <c r="AW1031" s="15" t="s">
        <v>5</v>
      </c>
      <c r="AX1031" s="15" t="s">
        <v>82</v>
      </c>
      <c r="AY1031" s="273" t="s">
        <v>175</v>
      </c>
    </row>
    <row r="1032" s="2" customFormat="1" ht="16.5" customHeight="1">
      <c r="A1032" s="39"/>
      <c r="B1032" s="40"/>
      <c r="C1032" s="222" t="s">
        <v>554</v>
      </c>
      <c r="D1032" s="222" t="s">
        <v>177</v>
      </c>
      <c r="E1032" s="223" t="s">
        <v>972</v>
      </c>
      <c r="F1032" s="224" t="s">
        <v>973</v>
      </c>
      <c r="G1032" s="225" t="s">
        <v>180</v>
      </c>
      <c r="H1032" s="226">
        <v>6.4100000000000001</v>
      </c>
      <c r="I1032" s="227"/>
      <c r="J1032" s="227"/>
      <c r="K1032" s="228">
        <f>ROUND(P1032*H1032,2)</f>
        <v>0</v>
      </c>
      <c r="L1032" s="229"/>
      <c r="M1032" s="45"/>
      <c r="N1032" s="230" t="s">
        <v>1</v>
      </c>
      <c r="O1032" s="231" t="s">
        <v>39</v>
      </c>
      <c r="P1032" s="232">
        <f>I1032+J1032</f>
        <v>0</v>
      </c>
      <c r="Q1032" s="232">
        <f>ROUND(I1032*H1032,2)</f>
        <v>0</v>
      </c>
      <c r="R1032" s="232">
        <f>ROUND(J1032*H1032,2)</f>
        <v>0</v>
      </c>
      <c r="S1032" s="92"/>
      <c r="T1032" s="233">
        <f>S1032*H1032</f>
        <v>0</v>
      </c>
      <c r="U1032" s="233">
        <v>0</v>
      </c>
      <c r="V1032" s="233">
        <f>U1032*H1032</f>
        <v>0</v>
      </c>
      <c r="W1032" s="233">
        <v>0</v>
      </c>
      <c r="X1032" s="233">
        <f>W1032*H1032</f>
        <v>0</v>
      </c>
      <c r="Y1032" s="234" t="s">
        <v>1</v>
      </c>
      <c r="Z1032" s="39"/>
      <c r="AA1032" s="39"/>
      <c r="AB1032" s="39"/>
      <c r="AC1032" s="39"/>
      <c r="AD1032" s="39"/>
      <c r="AE1032" s="39"/>
      <c r="AR1032" s="235" t="s">
        <v>181</v>
      </c>
      <c r="AT1032" s="235" t="s">
        <v>177</v>
      </c>
      <c r="AU1032" s="235" t="s">
        <v>102</v>
      </c>
      <c r="AY1032" s="18" t="s">
        <v>175</v>
      </c>
      <c r="BE1032" s="236">
        <f>IF(O1032="základní",K1032,0)</f>
        <v>0</v>
      </c>
      <c r="BF1032" s="236">
        <f>IF(O1032="snížená",K1032,0)</f>
        <v>0</v>
      </c>
      <c r="BG1032" s="236">
        <f>IF(O1032="zákl. přenesená",K1032,0)</f>
        <v>0</v>
      </c>
      <c r="BH1032" s="236">
        <f>IF(O1032="sníž. přenesená",K1032,0)</f>
        <v>0</v>
      </c>
      <c r="BI1032" s="236">
        <f>IF(O1032="nulová",K1032,0)</f>
        <v>0</v>
      </c>
      <c r="BJ1032" s="18" t="s">
        <v>102</v>
      </c>
      <c r="BK1032" s="236">
        <f>ROUND(P1032*H1032,2)</f>
        <v>0</v>
      </c>
      <c r="BL1032" s="18" t="s">
        <v>181</v>
      </c>
      <c r="BM1032" s="235" t="s">
        <v>974</v>
      </c>
    </row>
    <row r="1033" s="13" customFormat="1">
      <c r="A1033" s="13"/>
      <c r="B1033" s="242"/>
      <c r="C1033" s="243"/>
      <c r="D1033" s="237" t="s">
        <v>184</v>
      </c>
      <c r="E1033" s="244" t="s">
        <v>1</v>
      </c>
      <c r="F1033" s="245" t="s">
        <v>352</v>
      </c>
      <c r="G1033" s="243"/>
      <c r="H1033" s="244" t="s">
        <v>1</v>
      </c>
      <c r="I1033" s="246"/>
      <c r="J1033" s="246"/>
      <c r="K1033" s="243"/>
      <c r="L1033" s="243"/>
      <c r="M1033" s="247"/>
      <c r="N1033" s="248"/>
      <c r="O1033" s="249"/>
      <c r="P1033" s="249"/>
      <c r="Q1033" s="249"/>
      <c r="R1033" s="249"/>
      <c r="S1033" s="249"/>
      <c r="T1033" s="249"/>
      <c r="U1033" s="249"/>
      <c r="V1033" s="249"/>
      <c r="W1033" s="249"/>
      <c r="X1033" s="249"/>
      <c r="Y1033" s="250"/>
      <c r="Z1033" s="13"/>
      <c r="AA1033" s="13"/>
      <c r="AB1033" s="13"/>
      <c r="AC1033" s="13"/>
      <c r="AD1033" s="13"/>
      <c r="AE1033" s="13"/>
      <c r="AT1033" s="251" t="s">
        <v>184</v>
      </c>
      <c r="AU1033" s="251" t="s">
        <v>102</v>
      </c>
      <c r="AV1033" s="13" t="s">
        <v>82</v>
      </c>
      <c r="AW1033" s="13" t="s">
        <v>5</v>
      </c>
      <c r="AX1033" s="13" t="s">
        <v>75</v>
      </c>
      <c r="AY1033" s="251" t="s">
        <v>175</v>
      </c>
    </row>
    <row r="1034" s="14" customFormat="1">
      <c r="A1034" s="14"/>
      <c r="B1034" s="252"/>
      <c r="C1034" s="253"/>
      <c r="D1034" s="237" t="s">
        <v>184</v>
      </c>
      <c r="E1034" s="254" t="s">
        <v>1</v>
      </c>
      <c r="F1034" s="255" t="s">
        <v>975</v>
      </c>
      <c r="G1034" s="253"/>
      <c r="H1034" s="256">
        <v>5.157</v>
      </c>
      <c r="I1034" s="257"/>
      <c r="J1034" s="257"/>
      <c r="K1034" s="253"/>
      <c r="L1034" s="253"/>
      <c r="M1034" s="258"/>
      <c r="N1034" s="259"/>
      <c r="O1034" s="260"/>
      <c r="P1034" s="260"/>
      <c r="Q1034" s="260"/>
      <c r="R1034" s="260"/>
      <c r="S1034" s="260"/>
      <c r="T1034" s="260"/>
      <c r="U1034" s="260"/>
      <c r="V1034" s="260"/>
      <c r="W1034" s="260"/>
      <c r="X1034" s="260"/>
      <c r="Y1034" s="261"/>
      <c r="Z1034" s="14"/>
      <c r="AA1034" s="14"/>
      <c r="AB1034" s="14"/>
      <c r="AC1034" s="14"/>
      <c r="AD1034" s="14"/>
      <c r="AE1034" s="14"/>
      <c r="AT1034" s="262" t="s">
        <v>184</v>
      </c>
      <c r="AU1034" s="262" t="s">
        <v>102</v>
      </c>
      <c r="AV1034" s="14" t="s">
        <v>102</v>
      </c>
      <c r="AW1034" s="14" t="s">
        <v>5</v>
      </c>
      <c r="AX1034" s="14" t="s">
        <v>75</v>
      </c>
      <c r="AY1034" s="262" t="s">
        <v>175</v>
      </c>
    </row>
    <row r="1035" s="14" customFormat="1">
      <c r="A1035" s="14"/>
      <c r="B1035" s="252"/>
      <c r="C1035" s="253"/>
      <c r="D1035" s="237" t="s">
        <v>184</v>
      </c>
      <c r="E1035" s="254" t="s">
        <v>1</v>
      </c>
      <c r="F1035" s="255" t="s">
        <v>976</v>
      </c>
      <c r="G1035" s="253"/>
      <c r="H1035" s="256">
        <v>1.2529999999999999</v>
      </c>
      <c r="I1035" s="257"/>
      <c r="J1035" s="257"/>
      <c r="K1035" s="253"/>
      <c r="L1035" s="253"/>
      <c r="M1035" s="258"/>
      <c r="N1035" s="259"/>
      <c r="O1035" s="260"/>
      <c r="P1035" s="260"/>
      <c r="Q1035" s="260"/>
      <c r="R1035" s="260"/>
      <c r="S1035" s="260"/>
      <c r="T1035" s="260"/>
      <c r="U1035" s="260"/>
      <c r="V1035" s="260"/>
      <c r="W1035" s="260"/>
      <c r="X1035" s="260"/>
      <c r="Y1035" s="261"/>
      <c r="Z1035" s="14"/>
      <c r="AA1035" s="14"/>
      <c r="AB1035" s="14"/>
      <c r="AC1035" s="14"/>
      <c r="AD1035" s="14"/>
      <c r="AE1035" s="14"/>
      <c r="AT1035" s="262" t="s">
        <v>184</v>
      </c>
      <c r="AU1035" s="262" t="s">
        <v>102</v>
      </c>
      <c r="AV1035" s="14" t="s">
        <v>102</v>
      </c>
      <c r="AW1035" s="14" t="s">
        <v>5</v>
      </c>
      <c r="AX1035" s="14" t="s">
        <v>75</v>
      </c>
      <c r="AY1035" s="262" t="s">
        <v>175</v>
      </c>
    </row>
    <row r="1036" s="15" customFormat="1">
      <c r="A1036" s="15"/>
      <c r="B1036" s="263"/>
      <c r="C1036" s="264"/>
      <c r="D1036" s="237" t="s">
        <v>184</v>
      </c>
      <c r="E1036" s="265" t="s">
        <v>1</v>
      </c>
      <c r="F1036" s="266" t="s">
        <v>189</v>
      </c>
      <c r="G1036" s="264"/>
      <c r="H1036" s="267">
        <v>6.4100000000000001</v>
      </c>
      <c r="I1036" s="268"/>
      <c r="J1036" s="268"/>
      <c r="K1036" s="264"/>
      <c r="L1036" s="264"/>
      <c r="M1036" s="269"/>
      <c r="N1036" s="270"/>
      <c r="O1036" s="271"/>
      <c r="P1036" s="271"/>
      <c r="Q1036" s="271"/>
      <c r="R1036" s="271"/>
      <c r="S1036" s="271"/>
      <c r="T1036" s="271"/>
      <c r="U1036" s="271"/>
      <c r="V1036" s="271"/>
      <c r="W1036" s="271"/>
      <c r="X1036" s="271"/>
      <c r="Y1036" s="272"/>
      <c r="Z1036" s="15"/>
      <c r="AA1036" s="15"/>
      <c r="AB1036" s="15"/>
      <c r="AC1036" s="15"/>
      <c r="AD1036" s="15"/>
      <c r="AE1036" s="15"/>
      <c r="AT1036" s="273" t="s">
        <v>184</v>
      </c>
      <c r="AU1036" s="273" t="s">
        <v>102</v>
      </c>
      <c r="AV1036" s="15" t="s">
        <v>181</v>
      </c>
      <c r="AW1036" s="15" t="s">
        <v>5</v>
      </c>
      <c r="AX1036" s="15" t="s">
        <v>82</v>
      </c>
      <c r="AY1036" s="273" t="s">
        <v>175</v>
      </c>
    </row>
    <row r="1037" s="2" customFormat="1" ht="44.25" customHeight="1">
      <c r="A1037" s="39"/>
      <c r="B1037" s="40"/>
      <c r="C1037" s="222" t="s">
        <v>977</v>
      </c>
      <c r="D1037" s="222" t="s">
        <v>177</v>
      </c>
      <c r="E1037" s="223" t="s">
        <v>978</v>
      </c>
      <c r="F1037" s="224" t="s">
        <v>979</v>
      </c>
      <c r="G1037" s="225" t="s">
        <v>228</v>
      </c>
      <c r="H1037" s="226">
        <v>24.094000000000001</v>
      </c>
      <c r="I1037" s="227"/>
      <c r="J1037" s="227"/>
      <c r="K1037" s="228">
        <f>ROUND(P1037*H1037,2)</f>
        <v>0</v>
      </c>
      <c r="L1037" s="229"/>
      <c r="M1037" s="45"/>
      <c r="N1037" s="230" t="s">
        <v>1</v>
      </c>
      <c r="O1037" s="231" t="s">
        <v>39</v>
      </c>
      <c r="P1037" s="232">
        <f>I1037+J1037</f>
        <v>0</v>
      </c>
      <c r="Q1037" s="232">
        <f>ROUND(I1037*H1037,2)</f>
        <v>0</v>
      </c>
      <c r="R1037" s="232">
        <f>ROUND(J1037*H1037,2)</f>
        <v>0</v>
      </c>
      <c r="S1037" s="92"/>
      <c r="T1037" s="233">
        <f>S1037*H1037</f>
        <v>0</v>
      </c>
      <c r="U1037" s="233">
        <v>0</v>
      </c>
      <c r="V1037" s="233">
        <f>U1037*H1037</f>
        <v>0</v>
      </c>
      <c r="W1037" s="233">
        <v>0</v>
      </c>
      <c r="X1037" s="233">
        <f>W1037*H1037</f>
        <v>0</v>
      </c>
      <c r="Y1037" s="234" t="s">
        <v>1</v>
      </c>
      <c r="Z1037" s="39"/>
      <c r="AA1037" s="39"/>
      <c r="AB1037" s="39"/>
      <c r="AC1037" s="39"/>
      <c r="AD1037" s="39"/>
      <c r="AE1037" s="39"/>
      <c r="AR1037" s="235" t="s">
        <v>181</v>
      </c>
      <c r="AT1037" s="235" t="s">
        <v>177</v>
      </c>
      <c r="AU1037" s="235" t="s">
        <v>102</v>
      </c>
      <c r="AY1037" s="18" t="s">
        <v>175</v>
      </c>
      <c r="BE1037" s="236">
        <f>IF(O1037="základní",K1037,0)</f>
        <v>0</v>
      </c>
      <c r="BF1037" s="236">
        <f>IF(O1037="snížená",K1037,0)</f>
        <v>0</v>
      </c>
      <c r="BG1037" s="236">
        <f>IF(O1037="zákl. přenesená",K1037,0)</f>
        <v>0</v>
      </c>
      <c r="BH1037" s="236">
        <f>IF(O1037="sníž. přenesená",K1037,0)</f>
        <v>0</v>
      </c>
      <c r="BI1037" s="236">
        <f>IF(O1037="nulová",K1037,0)</f>
        <v>0</v>
      </c>
      <c r="BJ1037" s="18" t="s">
        <v>102</v>
      </c>
      <c r="BK1037" s="236">
        <f>ROUND(P1037*H1037,2)</f>
        <v>0</v>
      </c>
      <c r="BL1037" s="18" t="s">
        <v>181</v>
      </c>
      <c r="BM1037" s="235" t="s">
        <v>980</v>
      </c>
    </row>
    <row r="1038" s="13" customFormat="1">
      <c r="A1038" s="13"/>
      <c r="B1038" s="242"/>
      <c r="C1038" s="243"/>
      <c r="D1038" s="237" t="s">
        <v>184</v>
      </c>
      <c r="E1038" s="244" t="s">
        <v>1</v>
      </c>
      <c r="F1038" s="245" t="s">
        <v>352</v>
      </c>
      <c r="G1038" s="243"/>
      <c r="H1038" s="244" t="s">
        <v>1</v>
      </c>
      <c r="I1038" s="246"/>
      <c r="J1038" s="246"/>
      <c r="K1038" s="243"/>
      <c r="L1038" s="243"/>
      <c r="M1038" s="247"/>
      <c r="N1038" s="248"/>
      <c r="O1038" s="249"/>
      <c r="P1038" s="249"/>
      <c r="Q1038" s="249"/>
      <c r="R1038" s="249"/>
      <c r="S1038" s="249"/>
      <c r="T1038" s="249"/>
      <c r="U1038" s="249"/>
      <c r="V1038" s="249"/>
      <c r="W1038" s="249"/>
      <c r="X1038" s="249"/>
      <c r="Y1038" s="250"/>
      <c r="Z1038" s="13"/>
      <c r="AA1038" s="13"/>
      <c r="AB1038" s="13"/>
      <c r="AC1038" s="13"/>
      <c r="AD1038" s="13"/>
      <c r="AE1038" s="13"/>
      <c r="AT1038" s="251" t="s">
        <v>184</v>
      </c>
      <c r="AU1038" s="251" t="s">
        <v>102</v>
      </c>
      <c r="AV1038" s="13" t="s">
        <v>82</v>
      </c>
      <c r="AW1038" s="13" t="s">
        <v>5</v>
      </c>
      <c r="AX1038" s="13" t="s">
        <v>75</v>
      </c>
      <c r="AY1038" s="251" t="s">
        <v>175</v>
      </c>
    </row>
    <row r="1039" s="13" customFormat="1">
      <c r="A1039" s="13"/>
      <c r="B1039" s="242"/>
      <c r="C1039" s="243"/>
      <c r="D1039" s="237" t="s">
        <v>184</v>
      </c>
      <c r="E1039" s="244" t="s">
        <v>1</v>
      </c>
      <c r="F1039" s="245" t="s">
        <v>286</v>
      </c>
      <c r="G1039" s="243"/>
      <c r="H1039" s="244" t="s">
        <v>1</v>
      </c>
      <c r="I1039" s="246"/>
      <c r="J1039" s="246"/>
      <c r="K1039" s="243"/>
      <c r="L1039" s="243"/>
      <c r="M1039" s="247"/>
      <c r="N1039" s="248"/>
      <c r="O1039" s="249"/>
      <c r="P1039" s="249"/>
      <c r="Q1039" s="249"/>
      <c r="R1039" s="249"/>
      <c r="S1039" s="249"/>
      <c r="T1039" s="249"/>
      <c r="U1039" s="249"/>
      <c r="V1039" s="249"/>
      <c r="W1039" s="249"/>
      <c r="X1039" s="249"/>
      <c r="Y1039" s="250"/>
      <c r="Z1039" s="13"/>
      <c r="AA1039" s="13"/>
      <c r="AB1039" s="13"/>
      <c r="AC1039" s="13"/>
      <c r="AD1039" s="13"/>
      <c r="AE1039" s="13"/>
      <c r="AT1039" s="251" t="s">
        <v>184</v>
      </c>
      <c r="AU1039" s="251" t="s">
        <v>102</v>
      </c>
      <c r="AV1039" s="13" t="s">
        <v>82</v>
      </c>
      <c r="AW1039" s="13" t="s">
        <v>5</v>
      </c>
      <c r="AX1039" s="13" t="s">
        <v>75</v>
      </c>
      <c r="AY1039" s="251" t="s">
        <v>175</v>
      </c>
    </row>
    <row r="1040" s="14" customFormat="1">
      <c r="A1040" s="14"/>
      <c r="B1040" s="252"/>
      <c r="C1040" s="253"/>
      <c r="D1040" s="237" t="s">
        <v>184</v>
      </c>
      <c r="E1040" s="254" t="s">
        <v>1</v>
      </c>
      <c r="F1040" s="255" t="s">
        <v>981</v>
      </c>
      <c r="G1040" s="253"/>
      <c r="H1040" s="256">
        <v>8.8450000000000006</v>
      </c>
      <c r="I1040" s="257"/>
      <c r="J1040" s="257"/>
      <c r="K1040" s="253"/>
      <c r="L1040" s="253"/>
      <c r="M1040" s="258"/>
      <c r="N1040" s="259"/>
      <c r="O1040" s="260"/>
      <c r="P1040" s="260"/>
      <c r="Q1040" s="260"/>
      <c r="R1040" s="260"/>
      <c r="S1040" s="260"/>
      <c r="T1040" s="260"/>
      <c r="U1040" s="260"/>
      <c r="V1040" s="260"/>
      <c r="W1040" s="260"/>
      <c r="X1040" s="260"/>
      <c r="Y1040" s="261"/>
      <c r="Z1040" s="14"/>
      <c r="AA1040" s="14"/>
      <c r="AB1040" s="14"/>
      <c r="AC1040" s="14"/>
      <c r="AD1040" s="14"/>
      <c r="AE1040" s="14"/>
      <c r="AT1040" s="262" t="s">
        <v>184</v>
      </c>
      <c r="AU1040" s="262" t="s">
        <v>102</v>
      </c>
      <c r="AV1040" s="14" t="s">
        <v>102</v>
      </c>
      <c r="AW1040" s="14" t="s">
        <v>5</v>
      </c>
      <c r="AX1040" s="14" t="s">
        <v>75</v>
      </c>
      <c r="AY1040" s="262" t="s">
        <v>175</v>
      </c>
    </row>
    <row r="1041" s="14" customFormat="1">
      <c r="A1041" s="14"/>
      <c r="B1041" s="252"/>
      <c r="C1041" s="253"/>
      <c r="D1041" s="237" t="s">
        <v>184</v>
      </c>
      <c r="E1041" s="254" t="s">
        <v>1</v>
      </c>
      <c r="F1041" s="255" t="s">
        <v>982</v>
      </c>
      <c r="G1041" s="253"/>
      <c r="H1041" s="256">
        <v>7.9299999999999997</v>
      </c>
      <c r="I1041" s="257"/>
      <c r="J1041" s="257"/>
      <c r="K1041" s="253"/>
      <c r="L1041" s="253"/>
      <c r="M1041" s="258"/>
      <c r="N1041" s="259"/>
      <c r="O1041" s="260"/>
      <c r="P1041" s="260"/>
      <c r="Q1041" s="260"/>
      <c r="R1041" s="260"/>
      <c r="S1041" s="260"/>
      <c r="T1041" s="260"/>
      <c r="U1041" s="260"/>
      <c r="V1041" s="260"/>
      <c r="W1041" s="260"/>
      <c r="X1041" s="260"/>
      <c r="Y1041" s="261"/>
      <c r="Z1041" s="14"/>
      <c r="AA1041" s="14"/>
      <c r="AB1041" s="14"/>
      <c r="AC1041" s="14"/>
      <c r="AD1041" s="14"/>
      <c r="AE1041" s="14"/>
      <c r="AT1041" s="262" t="s">
        <v>184</v>
      </c>
      <c r="AU1041" s="262" t="s">
        <v>102</v>
      </c>
      <c r="AV1041" s="14" t="s">
        <v>102</v>
      </c>
      <c r="AW1041" s="14" t="s">
        <v>5</v>
      </c>
      <c r="AX1041" s="14" t="s">
        <v>75</v>
      </c>
      <c r="AY1041" s="262" t="s">
        <v>175</v>
      </c>
    </row>
    <row r="1042" s="14" customFormat="1">
      <c r="A1042" s="14"/>
      <c r="B1042" s="252"/>
      <c r="C1042" s="253"/>
      <c r="D1042" s="237" t="s">
        <v>184</v>
      </c>
      <c r="E1042" s="254" t="s">
        <v>1</v>
      </c>
      <c r="F1042" s="255" t="s">
        <v>983</v>
      </c>
      <c r="G1042" s="253"/>
      <c r="H1042" s="256">
        <v>-4.7279999999999998</v>
      </c>
      <c r="I1042" s="257"/>
      <c r="J1042" s="257"/>
      <c r="K1042" s="253"/>
      <c r="L1042" s="253"/>
      <c r="M1042" s="258"/>
      <c r="N1042" s="259"/>
      <c r="O1042" s="260"/>
      <c r="P1042" s="260"/>
      <c r="Q1042" s="260"/>
      <c r="R1042" s="260"/>
      <c r="S1042" s="260"/>
      <c r="T1042" s="260"/>
      <c r="U1042" s="260"/>
      <c r="V1042" s="260"/>
      <c r="W1042" s="260"/>
      <c r="X1042" s="260"/>
      <c r="Y1042" s="261"/>
      <c r="Z1042" s="14"/>
      <c r="AA1042" s="14"/>
      <c r="AB1042" s="14"/>
      <c r="AC1042" s="14"/>
      <c r="AD1042" s="14"/>
      <c r="AE1042" s="14"/>
      <c r="AT1042" s="262" t="s">
        <v>184</v>
      </c>
      <c r="AU1042" s="262" t="s">
        <v>102</v>
      </c>
      <c r="AV1042" s="14" t="s">
        <v>102</v>
      </c>
      <c r="AW1042" s="14" t="s">
        <v>5</v>
      </c>
      <c r="AX1042" s="14" t="s">
        <v>75</v>
      </c>
      <c r="AY1042" s="262" t="s">
        <v>175</v>
      </c>
    </row>
    <row r="1043" s="13" customFormat="1">
      <c r="A1043" s="13"/>
      <c r="B1043" s="242"/>
      <c r="C1043" s="243"/>
      <c r="D1043" s="237" t="s">
        <v>184</v>
      </c>
      <c r="E1043" s="244" t="s">
        <v>1</v>
      </c>
      <c r="F1043" s="245" t="s">
        <v>290</v>
      </c>
      <c r="G1043" s="243"/>
      <c r="H1043" s="244" t="s">
        <v>1</v>
      </c>
      <c r="I1043" s="246"/>
      <c r="J1043" s="246"/>
      <c r="K1043" s="243"/>
      <c r="L1043" s="243"/>
      <c r="M1043" s="247"/>
      <c r="N1043" s="248"/>
      <c r="O1043" s="249"/>
      <c r="P1043" s="249"/>
      <c r="Q1043" s="249"/>
      <c r="R1043" s="249"/>
      <c r="S1043" s="249"/>
      <c r="T1043" s="249"/>
      <c r="U1043" s="249"/>
      <c r="V1043" s="249"/>
      <c r="W1043" s="249"/>
      <c r="X1043" s="249"/>
      <c r="Y1043" s="250"/>
      <c r="Z1043" s="13"/>
      <c r="AA1043" s="13"/>
      <c r="AB1043" s="13"/>
      <c r="AC1043" s="13"/>
      <c r="AD1043" s="13"/>
      <c r="AE1043" s="13"/>
      <c r="AT1043" s="251" t="s">
        <v>184</v>
      </c>
      <c r="AU1043" s="251" t="s">
        <v>102</v>
      </c>
      <c r="AV1043" s="13" t="s">
        <v>82</v>
      </c>
      <c r="AW1043" s="13" t="s">
        <v>5</v>
      </c>
      <c r="AX1043" s="13" t="s">
        <v>75</v>
      </c>
      <c r="AY1043" s="251" t="s">
        <v>175</v>
      </c>
    </row>
    <row r="1044" s="14" customFormat="1">
      <c r="A1044" s="14"/>
      <c r="B1044" s="252"/>
      <c r="C1044" s="253"/>
      <c r="D1044" s="237" t="s">
        <v>184</v>
      </c>
      <c r="E1044" s="254" t="s">
        <v>1</v>
      </c>
      <c r="F1044" s="255" t="s">
        <v>981</v>
      </c>
      <c r="G1044" s="253"/>
      <c r="H1044" s="256">
        <v>8.8450000000000006</v>
      </c>
      <c r="I1044" s="257"/>
      <c r="J1044" s="257"/>
      <c r="K1044" s="253"/>
      <c r="L1044" s="253"/>
      <c r="M1044" s="258"/>
      <c r="N1044" s="259"/>
      <c r="O1044" s="260"/>
      <c r="P1044" s="260"/>
      <c r="Q1044" s="260"/>
      <c r="R1044" s="260"/>
      <c r="S1044" s="260"/>
      <c r="T1044" s="260"/>
      <c r="U1044" s="260"/>
      <c r="V1044" s="260"/>
      <c r="W1044" s="260"/>
      <c r="X1044" s="260"/>
      <c r="Y1044" s="261"/>
      <c r="Z1044" s="14"/>
      <c r="AA1044" s="14"/>
      <c r="AB1044" s="14"/>
      <c r="AC1044" s="14"/>
      <c r="AD1044" s="14"/>
      <c r="AE1044" s="14"/>
      <c r="AT1044" s="262" t="s">
        <v>184</v>
      </c>
      <c r="AU1044" s="262" t="s">
        <v>102</v>
      </c>
      <c r="AV1044" s="14" t="s">
        <v>102</v>
      </c>
      <c r="AW1044" s="14" t="s">
        <v>5</v>
      </c>
      <c r="AX1044" s="14" t="s">
        <v>75</v>
      </c>
      <c r="AY1044" s="262" t="s">
        <v>175</v>
      </c>
    </row>
    <row r="1045" s="14" customFormat="1">
      <c r="A1045" s="14"/>
      <c r="B1045" s="252"/>
      <c r="C1045" s="253"/>
      <c r="D1045" s="237" t="s">
        <v>184</v>
      </c>
      <c r="E1045" s="254" t="s">
        <v>1</v>
      </c>
      <c r="F1045" s="255" t="s">
        <v>982</v>
      </c>
      <c r="G1045" s="253"/>
      <c r="H1045" s="256">
        <v>7.9299999999999997</v>
      </c>
      <c r="I1045" s="257"/>
      <c r="J1045" s="257"/>
      <c r="K1045" s="253"/>
      <c r="L1045" s="253"/>
      <c r="M1045" s="258"/>
      <c r="N1045" s="259"/>
      <c r="O1045" s="260"/>
      <c r="P1045" s="260"/>
      <c r="Q1045" s="260"/>
      <c r="R1045" s="260"/>
      <c r="S1045" s="260"/>
      <c r="T1045" s="260"/>
      <c r="U1045" s="260"/>
      <c r="V1045" s="260"/>
      <c r="W1045" s="260"/>
      <c r="X1045" s="260"/>
      <c r="Y1045" s="261"/>
      <c r="Z1045" s="14"/>
      <c r="AA1045" s="14"/>
      <c r="AB1045" s="14"/>
      <c r="AC1045" s="14"/>
      <c r="AD1045" s="14"/>
      <c r="AE1045" s="14"/>
      <c r="AT1045" s="262" t="s">
        <v>184</v>
      </c>
      <c r="AU1045" s="262" t="s">
        <v>102</v>
      </c>
      <c r="AV1045" s="14" t="s">
        <v>102</v>
      </c>
      <c r="AW1045" s="14" t="s">
        <v>5</v>
      </c>
      <c r="AX1045" s="14" t="s">
        <v>75</v>
      </c>
      <c r="AY1045" s="262" t="s">
        <v>175</v>
      </c>
    </row>
    <row r="1046" s="14" customFormat="1">
      <c r="A1046" s="14"/>
      <c r="B1046" s="252"/>
      <c r="C1046" s="253"/>
      <c r="D1046" s="237" t="s">
        <v>184</v>
      </c>
      <c r="E1046" s="254" t="s">
        <v>1</v>
      </c>
      <c r="F1046" s="255" t="s">
        <v>983</v>
      </c>
      <c r="G1046" s="253"/>
      <c r="H1046" s="256">
        <v>-4.7279999999999998</v>
      </c>
      <c r="I1046" s="257"/>
      <c r="J1046" s="257"/>
      <c r="K1046" s="253"/>
      <c r="L1046" s="253"/>
      <c r="M1046" s="258"/>
      <c r="N1046" s="259"/>
      <c r="O1046" s="260"/>
      <c r="P1046" s="260"/>
      <c r="Q1046" s="260"/>
      <c r="R1046" s="260"/>
      <c r="S1046" s="260"/>
      <c r="T1046" s="260"/>
      <c r="U1046" s="260"/>
      <c r="V1046" s="260"/>
      <c r="W1046" s="260"/>
      <c r="X1046" s="260"/>
      <c r="Y1046" s="261"/>
      <c r="Z1046" s="14"/>
      <c r="AA1046" s="14"/>
      <c r="AB1046" s="14"/>
      <c r="AC1046" s="14"/>
      <c r="AD1046" s="14"/>
      <c r="AE1046" s="14"/>
      <c r="AT1046" s="262" t="s">
        <v>184</v>
      </c>
      <c r="AU1046" s="262" t="s">
        <v>102</v>
      </c>
      <c r="AV1046" s="14" t="s">
        <v>102</v>
      </c>
      <c r="AW1046" s="14" t="s">
        <v>5</v>
      </c>
      <c r="AX1046" s="14" t="s">
        <v>75</v>
      </c>
      <c r="AY1046" s="262" t="s">
        <v>175</v>
      </c>
    </row>
    <row r="1047" s="15" customFormat="1">
      <c r="A1047" s="15"/>
      <c r="B1047" s="263"/>
      <c r="C1047" s="264"/>
      <c r="D1047" s="237" t="s">
        <v>184</v>
      </c>
      <c r="E1047" s="265" t="s">
        <v>1</v>
      </c>
      <c r="F1047" s="266" t="s">
        <v>189</v>
      </c>
      <c r="G1047" s="264"/>
      <c r="H1047" s="267">
        <v>24.094000000000001</v>
      </c>
      <c r="I1047" s="268"/>
      <c r="J1047" s="268"/>
      <c r="K1047" s="264"/>
      <c r="L1047" s="264"/>
      <c r="M1047" s="269"/>
      <c r="N1047" s="270"/>
      <c r="O1047" s="271"/>
      <c r="P1047" s="271"/>
      <c r="Q1047" s="271"/>
      <c r="R1047" s="271"/>
      <c r="S1047" s="271"/>
      <c r="T1047" s="271"/>
      <c r="U1047" s="271"/>
      <c r="V1047" s="271"/>
      <c r="W1047" s="271"/>
      <c r="X1047" s="271"/>
      <c r="Y1047" s="272"/>
      <c r="Z1047" s="15"/>
      <c r="AA1047" s="15"/>
      <c r="AB1047" s="15"/>
      <c r="AC1047" s="15"/>
      <c r="AD1047" s="15"/>
      <c r="AE1047" s="15"/>
      <c r="AT1047" s="273" t="s">
        <v>184</v>
      </c>
      <c r="AU1047" s="273" t="s">
        <v>102</v>
      </c>
      <c r="AV1047" s="15" t="s">
        <v>181</v>
      </c>
      <c r="AW1047" s="15" t="s">
        <v>5</v>
      </c>
      <c r="AX1047" s="15" t="s">
        <v>82</v>
      </c>
      <c r="AY1047" s="273" t="s">
        <v>175</v>
      </c>
    </row>
    <row r="1048" s="2" customFormat="1" ht="44.25" customHeight="1">
      <c r="A1048" s="39"/>
      <c r="B1048" s="40"/>
      <c r="C1048" s="222" t="s">
        <v>558</v>
      </c>
      <c r="D1048" s="222" t="s">
        <v>177</v>
      </c>
      <c r="E1048" s="223" t="s">
        <v>984</v>
      </c>
      <c r="F1048" s="224" t="s">
        <v>985</v>
      </c>
      <c r="G1048" s="225" t="s">
        <v>228</v>
      </c>
      <c r="H1048" s="226">
        <v>55.076000000000001</v>
      </c>
      <c r="I1048" s="227"/>
      <c r="J1048" s="227"/>
      <c r="K1048" s="228">
        <f>ROUND(P1048*H1048,2)</f>
        <v>0</v>
      </c>
      <c r="L1048" s="229"/>
      <c r="M1048" s="45"/>
      <c r="N1048" s="230" t="s">
        <v>1</v>
      </c>
      <c r="O1048" s="231" t="s">
        <v>39</v>
      </c>
      <c r="P1048" s="232">
        <f>I1048+J1048</f>
        <v>0</v>
      </c>
      <c r="Q1048" s="232">
        <f>ROUND(I1048*H1048,2)</f>
        <v>0</v>
      </c>
      <c r="R1048" s="232">
        <f>ROUND(J1048*H1048,2)</f>
        <v>0</v>
      </c>
      <c r="S1048" s="92"/>
      <c r="T1048" s="233">
        <f>S1048*H1048</f>
        <v>0</v>
      </c>
      <c r="U1048" s="233">
        <v>0</v>
      </c>
      <c r="V1048" s="233">
        <f>U1048*H1048</f>
        <v>0</v>
      </c>
      <c r="W1048" s="233">
        <v>0</v>
      </c>
      <c r="X1048" s="233">
        <f>W1048*H1048</f>
        <v>0</v>
      </c>
      <c r="Y1048" s="234" t="s">
        <v>1</v>
      </c>
      <c r="Z1048" s="39"/>
      <c r="AA1048" s="39"/>
      <c r="AB1048" s="39"/>
      <c r="AC1048" s="39"/>
      <c r="AD1048" s="39"/>
      <c r="AE1048" s="39"/>
      <c r="AR1048" s="235" t="s">
        <v>181</v>
      </c>
      <c r="AT1048" s="235" t="s">
        <v>177</v>
      </c>
      <c r="AU1048" s="235" t="s">
        <v>102</v>
      </c>
      <c r="AY1048" s="18" t="s">
        <v>175</v>
      </c>
      <c r="BE1048" s="236">
        <f>IF(O1048="základní",K1048,0)</f>
        <v>0</v>
      </c>
      <c r="BF1048" s="236">
        <f>IF(O1048="snížená",K1048,0)</f>
        <v>0</v>
      </c>
      <c r="BG1048" s="236">
        <f>IF(O1048="zákl. přenesená",K1048,0)</f>
        <v>0</v>
      </c>
      <c r="BH1048" s="236">
        <f>IF(O1048="sníž. přenesená",K1048,0)</f>
        <v>0</v>
      </c>
      <c r="BI1048" s="236">
        <f>IF(O1048="nulová",K1048,0)</f>
        <v>0</v>
      </c>
      <c r="BJ1048" s="18" t="s">
        <v>102</v>
      </c>
      <c r="BK1048" s="236">
        <f>ROUND(P1048*H1048,2)</f>
        <v>0</v>
      </c>
      <c r="BL1048" s="18" t="s">
        <v>181</v>
      </c>
      <c r="BM1048" s="235" t="s">
        <v>986</v>
      </c>
    </row>
    <row r="1049" s="13" customFormat="1">
      <c r="A1049" s="13"/>
      <c r="B1049" s="242"/>
      <c r="C1049" s="243"/>
      <c r="D1049" s="237" t="s">
        <v>184</v>
      </c>
      <c r="E1049" s="244" t="s">
        <v>1</v>
      </c>
      <c r="F1049" s="245" t="s">
        <v>352</v>
      </c>
      <c r="G1049" s="243"/>
      <c r="H1049" s="244" t="s">
        <v>1</v>
      </c>
      <c r="I1049" s="246"/>
      <c r="J1049" s="246"/>
      <c r="K1049" s="243"/>
      <c r="L1049" s="243"/>
      <c r="M1049" s="247"/>
      <c r="N1049" s="248"/>
      <c r="O1049" s="249"/>
      <c r="P1049" s="249"/>
      <c r="Q1049" s="249"/>
      <c r="R1049" s="249"/>
      <c r="S1049" s="249"/>
      <c r="T1049" s="249"/>
      <c r="U1049" s="249"/>
      <c r="V1049" s="249"/>
      <c r="W1049" s="249"/>
      <c r="X1049" s="249"/>
      <c r="Y1049" s="250"/>
      <c r="Z1049" s="13"/>
      <c r="AA1049" s="13"/>
      <c r="AB1049" s="13"/>
      <c r="AC1049" s="13"/>
      <c r="AD1049" s="13"/>
      <c r="AE1049" s="13"/>
      <c r="AT1049" s="251" t="s">
        <v>184</v>
      </c>
      <c r="AU1049" s="251" t="s">
        <v>102</v>
      </c>
      <c r="AV1049" s="13" t="s">
        <v>82</v>
      </c>
      <c r="AW1049" s="13" t="s">
        <v>5</v>
      </c>
      <c r="AX1049" s="13" t="s">
        <v>75</v>
      </c>
      <c r="AY1049" s="251" t="s">
        <v>175</v>
      </c>
    </row>
    <row r="1050" s="13" customFormat="1">
      <c r="A1050" s="13"/>
      <c r="B1050" s="242"/>
      <c r="C1050" s="243"/>
      <c r="D1050" s="237" t="s">
        <v>184</v>
      </c>
      <c r="E1050" s="244" t="s">
        <v>1</v>
      </c>
      <c r="F1050" s="245" t="s">
        <v>286</v>
      </c>
      <c r="G1050" s="243"/>
      <c r="H1050" s="244" t="s">
        <v>1</v>
      </c>
      <c r="I1050" s="246"/>
      <c r="J1050" s="246"/>
      <c r="K1050" s="243"/>
      <c r="L1050" s="243"/>
      <c r="M1050" s="247"/>
      <c r="N1050" s="248"/>
      <c r="O1050" s="249"/>
      <c r="P1050" s="249"/>
      <c r="Q1050" s="249"/>
      <c r="R1050" s="249"/>
      <c r="S1050" s="249"/>
      <c r="T1050" s="249"/>
      <c r="U1050" s="249"/>
      <c r="V1050" s="249"/>
      <c r="W1050" s="249"/>
      <c r="X1050" s="249"/>
      <c r="Y1050" s="250"/>
      <c r="Z1050" s="13"/>
      <c r="AA1050" s="13"/>
      <c r="AB1050" s="13"/>
      <c r="AC1050" s="13"/>
      <c r="AD1050" s="13"/>
      <c r="AE1050" s="13"/>
      <c r="AT1050" s="251" t="s">
        <v>184</v>
      </c>
      <c r="AU1050" s="251" t="s">
        <v>102</v>
      </c>
      <c r="AV1050" s="13" t="s">
        <v>82</v>
      </c>
      <c r="AW1050" s="13" t="s">
        <v>5</v>
      </c>
      <c r="AX1050" s="13" t="s">
        <v>75</v>
      </c>
      <c r="AY1050" s="251" t="s">
        <v>175</v>
      </c>
    </row>
    <row r="1051" s="14" customFormat="1">
      <c r="A1051" s="14"/>
      <c r="B1051" s="252"/>
      <c r="C1051" s="253"/>
      <c r="D1051" s="237" t="s">
        <v>184</v>
      </c>
      <c r="E1051" s="254" t="s">
        <v>1</v>
      </c>
      <c r="F1051" s="255" t="s">
        <v>987</v>
      </c>
      <c r="G1051" s="253"/>
      <c r="H1051" s="256">
        <v>25.010000000000002</v>
      </c>
      <c r="I1051" s="257"/>
      <c r="J1051" s="257"/>
      <c r="K1051" s="253"/>
      <c r="L1051" s="253"/>
      <c r="M1051" s="258"/>
      <c r="N1051" s="259"/>
      <c r="O1051" s="260"/>
      <c r="P1051" s="260"/>
      <c r="Q1051" s="260"/>
      <c r="R1051" s="260"/>
      <c r="S1051" s="260"/>
      <c r="T1051" s="260"/>
      <c r="U1051" s="260"/>
      <c r="V1051" s="260"/>
      <c r="W1051" s="260"/>
      <c r="X1051" s="260"/>
      <c r="Y1051" s="261"/>
      <c r="Z1051" s="14"/>
      <c r="AA1051" s="14"/>
      <c r="AB1051" s="14"/>
      <c r="AC1051" s="14"/>
      <c r="AD1051" s="14"/>
      <c r="AE1051" s="14"/>
      <c r="AT1051" s="262" t="s">
        <v>184</v>
      </c>
      <c r="AU1051" s="262" t="s">
        <v>102</v>
      </c>
      <c r="AV1051" s="14" t="s">
        <v>102</v>
      </c>
      <c r="AW1051" s="14" t="s">
        <v>5</v>
      </c>
      <c r="AX1051" s="14" t="s">
        <v>75</v>
      </c>
      <c r="AY1051" s="262" t="s">
        <v>175</v>
      </c>
    </row>
    <row r="1052" s="14" customFormat="1">
      <c r="A1052" s="14"/>
      <c r="B1052" s="252"/>
      <c r="C1052" s="253"/>
      <c r="D1052" s="237" t="s">
        <v>184</v>
      </c>
      <c r="E1052" s="254" t="s">
        <v>1</v>
      </c>
      <c r="F1052" s="255" t="s">
        <v>988</v>
      </c>
      <c r="G1052" s="253"/>
      <c r="H1052" s="256">
        <v>-2.3639999999999999</v>
      </c>
      <c r="I1052" s="257"/>
      <c r="J1052" s="257"/>
      <c r="K1052" s="253"/>
      <c r="L1052" s="253"/>
      <c r="M1052" s="258"/>
      <c r="N1052" s="259"/>
      <c r="O1052" s="260"/>
      <c r="P1052" s="260"/>
      <c r="Q1052" s="260"/>
      <c r="R1052" s="260"/>
      <c r="S1052" s="260"/>
      <c r="T1052" s="260"/>
      <c r="U1052" s="260"/>
      <c r="V1052" s="260"/>
      <c r="W1052" s="260"/>
      <c r="X1052" s="260"/>
      <c r="Y1052" s="261"/>
      <c r="Z1052" s="14"/>
      <c r="AA1052" s="14"/>
      <c r="AB1052" s="14"/>
      <c r="AC1052" s="14"/>
      <c r="AD1052" s="14"/>
      <c r="AE1052" s="14"/>
      <c r="AT1052" s="262" t="s">
        <v>184</v>
      </c>
      <c r="AU1052" s="262" t="s">
        <v>102</v>
      </c>
      <c r="AV1052" s="14" t="s">
        <v>102</v>
      </c>
      <c r="AW1052" s="14" t="s">
        <v>5</v>
      </c>
      <c r="AX1052" s="14" t="s">
        <v>75</v>
      </c>
      <c r="AY1052" s="262" t="s">
        <v>175</v>
      </c>
    </row>
    <row r="1053" s="14" customFormat="1">
      <c r="A1053" s="14"/>
      <c r="B1053" s="252"/>
      <c r="C1053" s="253"/>
      <c r="D1053" s="237" t="s">
        <v>184</v>
      </c>
      <c r="E1053" s="254" t="s">
        <v>1</v>
      </c>
      <c r="F1053" s="255" t="s">
        <v>295</v>
      </c>
      <c r="G1053" s="253"/>
      <c r="H1053" s="256">
        <v>-3.1520000000000001</v>
      </c>
      <c r="I1053" s="257"/>
      <c r="J1053" s="257"/>
      <c r="K1053" s="253"/>
      <c r="L1053" s="253"/>
      <c r="M1053" s="258"/>
      <c r="N1053" s="259"/>
      <c r="O1053" s="260"/>
      <c r="P1053" s="260"/>
      <c r="Q1053" s="260"/>
      <c r="R1053" s="260"/>
      <c r="S1053" s="260"/>
      <c r="T1053" s="260"/>
      <c r="U1053" s="260"/>
      <c r="V1053" s="260"/>
      <c r="W1053" s="260"/>
      <c r="X1053" s="260"/>
      <c r="Y1053" s="261"/>
      <c r="Z1053" s="14"/>
      <c r="AA1053" s="14"/>
      <c r="AB1053" s="14"/>
      <c r="AC1053" s="14"/>
      <c r="AD1053" s="14"/>
      <c r="AE1053" s="14"/>
      <c r="AT1053" s="262" t="s">
        <v>184</v>
      </c>
      <c r="AU1053" s="262" t="s">
        <v>102</v>
      </c>
      <c r="AV1053" s="14" t="s">
        <v>102</v>
      </c>
      <c r="AW1053" s="14" t="s">
        <v>5</v>
      </c>
      <c r="AX1053" s="14" t="s">
        <v>75</v>
      </c>
      <c r="AY1053" s="262" t="s">
        <v>175</v>
      </c>
    </row>
    <row r="1054" s="14" customFormat="1">
      <c r="A1054" s="14"/>
      <c r="B1054" s="252"/>
      <c r="C1054" s="253"/>
      <c r="D1054" s="237" t="s">
        <v>184</v>
      </c>
      <c r="E1054" s="254" t="s">
        <v>1</v>
      </c>
      <c r="F1054" s="255" t="s">
        <v>989</v>
      </c>
      <c r="G1054" s="253"/>
      <c r="H1054" s="256">
        <v>11.59</v>
      </c>
      <c r="I1054" s="257"/>
      <c r="J1054" s="257"/>
      <c r="K1054" s="253"/>
      <c r="L1054" s="253"/>
      <c r="M1054" s="258"/>
      <c r="N1054" s="259"/>
      <c r="O1054" s="260"/>
      <c r="P1054" s="260"/>
      <c r="Q1054" s="260"/>
      <c r="R1054" s="260"/>
      <c r="S1054" s="260"/>
      <c r="T1054" s="260"/>
      <c r="U1054" s="260"/>
      <c r="V1054" s="260"/>
      <c r="W1054" s="260"/>
      <c r="X1054" s="260"/>
      <c r="Y1054" s="261"/>
      <c r="Z1054" s="14"/>
      <c r="AA1054" s="14"/>
      <c r="AB1054" s="14"/>
      <c r="AC1054" s="14"/>
      <c r="AD1054" s="14"/>
      <c r="AE1054" s="14"/>
      <c r="AT1054" s="262" t="s">
        <v>184</v>
      </c>
      <c r="AU1054" s="262" t="s">
        <v>102</v>
      </c>
      <c r="AV1054" s="14" t="s">
        <v>102</v>
      </c>
      <c r="AW1054" s="14" t="s">
        <v>5</v>
      </c>
      <c r="AX1054" s="14" t="s">
        <v>75</v>
      </c>
      <c r="AY1054" s="262" t="s">
        <v>175</v>
      </c>
    </row>
    <row r="1055" s="14" customFormat="1">
      <c r="A1055" s="14"/>
      <c r="B1055" s="252"/>
      <c r="C1055" s="253"/>
      <c r="D1055" s="237" t="s">
        <v>184</v>
      </c>
      <c r="E1055" s="254" t="s">
        <v>1</v>
      </c>
      <c r="F1055" s="255" t="s">
        <v>988</v>
      </c>
      <c r="G1055" s="253"/>
      <c r="H1055" s="256">
        <v>-2.3639999999999999</v>
      </c>
      <c r="I1055" s="257"/>
      <c r="J1055" s="257"/>
      <c r="K1055" s="253"/>
      <c r="L1055" s="253"/>
      <c r="M1055" s="258"/>
      <c r="N1055" s="259"/>
      <c r="O1055" s="260"/>
      <c r="P1055" s="260"/>
      <c r="Q1055" s="260"/>
      <c r="R1055" s="260"/>
      <c r="S1055" s="260"/>
      <c r="T1055" s="260"/>
      <c r="U1055" s="260"/>
      <c r="V1055" s="260"/>
      <c r="W1055" s="260"/>
      <c r="X1055" s="260"/>
      <c r="Y1055" s="261"/>
      <c r="Z1055" s="14"/>
      <c r="AA1055" s="14"/>
      <c r="AB1055" s="14"/>
      <c r="AC1055" s="14"/>
      <c r="AD1055" s="14"/>
      <c r="AE1055" s="14"/>
      <c r="AT1055" s="262" t="s">
        <v>184</v>
      </c>
      <c r="AU1055" s="262" t="s">
        <v>102</v>
      </c>
      <c r="AV1055" s="14" t="s">
        <v>102</v>
      </c>
      <c r="AW1055" s="14" t="s">
        <v>5</v>
      </c>
      <c r="AX1055" s="14" t="s">
        <v>75</v>
      </c>
      <c r="AY1055" s="262" t="s">
        <v>175</v>
      </c>
    </row>
    <row r="1056" s="13" customFormat="1">
      <c r="A1056" s="13"/>
      <c r="B1056" s="242"/>
      <c r="C1056" s="243"/>
      <c r="D1056" s="237" t="s">
        <v>184</v>
      </c>
      <c r="E1056" s="244" t="s">
        <v>1</v>
      </c>
      <c r="F1056" s="245" t="s">
        <v>290</v>
      </c>
      <c r="G1056" s="243"/>
      <c r="H1056" s="244" t="s">
        <v>1</v>
      </c>
      <c r="I1056" s="246"/>
      <c r="J1056" s="246"/>
      <c r="K1056" s="243"/>
      <c r="L1056" s="243"/>
      <c r="M1056" s="247"/>
      <c r="N1056" s="248"/>
      <c r="O1056" s="249"/>
      <c r="P1056" s="249"/>
      <c r="Q1056" s="249"/>
      <c r="R1056" s="249"/>
      <c r="S1056" s="249"/>
      <c r="T1056" s="249"/>
      <c r="U1056" s="249"/>
      <c r="V1056" s="249"/>
      <c r="W1056" s="249"/>
      <c r="X1056" s="249"/>
      <c r="Y1056" s="250"/>
      <c r="Z1056" s="13"/>
      <c r="AA1056" s="13"/>
      <c r="AB1056" s="13"/>
      <c r="AC1056" s="13"/>
      <c r="AD1056" s="13"/>
      <c r="AE1056" s="13"/>
      <c r="AT1056" s="251" t="s">
        <v>184</v>
      </c>
      <c r="AU1056" s="251" t="s">
        <v>102</v>
      </c>
      <c r="AV1056" s="13" t="s">
        <v>82</v>
      </c>
      <c r="AW1056" s="13" t="s">
        <v>5</v>
      </c>
      <c r="AX1056" s="13" t="s">
        <v>75</v>
      </c>
      <c r="AY1056" s="251" t="s">
        <v>175</v>
      </c>
    </row>
    <row r="1057" s="14" customFormat="1">
      <c r="A1057" s="14"/>
      <c r="B1057" s="252"/>
      <c r="C1057" s="253"/>
      <c r="D1057" s="237" t="s">
        <v>184</v>
      </c>
      <c r="E1057" s="254" t="s">
        <v>1</v>
      </c>
      <c r="F1057" s="255" t="s">
        <v>987</v>
      </c>
      <c r="G1057" s="253"/>
      <c r="H1057" s="256">
        <v>25.010000000000002</v>
      </c>
      <c r="I1057" s="257"/>
      <c r="J1057" s="257"/>
      <c r="K1057" s="253"/>
      <c r="L1057" s="253"/>
      <c r="M1057" s="258"/>
      <c r="N1057" s="259"/>
      <c r="O1057" s="260"/>
      <c r="P1057" s="260"/>
      <c r="Q1057" s="260"/>
      <c r="R1057" s="260"/>
      <c r="S1057" s="260"/>
      <c r="T1057" s="260"/>
      <c r="U1057" s="260"/>
      <c r="V1057" s="260"/>
      <c r="W1057" s="260"/>
      <c r="X1057" s="260"/>
      <c r="Y1057" s="261"/>
      <c r="Z1057" s="14"/>
      <c r="AA1057" s="14"/>
      <c r="AB1057" s="14"/>
      <c r="AC1057" s="14"/>
      <c r="AD1057" s="14"/>
      <c r="AE1057" s="14"/>
      <c r="AT1057" s="262" t="s">
        <v>184</v>
      </c>
      <c r="AU1057" s="262" t="s">
        <v>102</v>
      </c>
      <c r="AV1057" s="14" t="s">
        <v>102</v>
      </c>
      <c r="AW1057" s="14" t="s">
        <v>5</v>
      </c>
      <c r="AX1057" s="14" t="s">
        <v>75</v>
      </c>
      <c r="AY1057" s="262" t="s">
        <v>175</v>
      </c>
    </row>
    <row r="1058" s="14" customFormat="1">
      <c r="A1058" s="14"/>
      <c r="B1058" s="252"/>
      <c r="C1058" s="253"/>
      <c r="D1058" s="237" t="s">
        <v>184</v>
      </c>
      <c r="E1058" s="254" t="s">
        <v>1</v>
      </c>
      <c r="F1058" s="255" t="s">
        <v>988</v>
      </c>
      <c r="G1058" s="253"/>
      <c r="H1058" s="256">
        <v>-2.3639999999999999</v>
      </c>
      <c r="I1058" s="257"/>
      <c r="J1058" s="257"/>
      <c r="K1058" s="253"/>
      <c r="L1058" s="253"/>
      <c r="M1058" s="258"/>
      <c r="N1058" s="259"/>
      <c r="O1058" s="260"/>
      <c r="P1058" s="260"/>
      <c r="Q1058" s="260"/>
      <c r="R1058" s="260"/>
      <c r="S1058" s="260"/>
      <c r="T1058" s="260"/>
      <c r="U1058" s="260"/>
      <c r="V1058" s="260"/>
      <c r="W1058" s="260"/>
      <c r="X1058" s="260"/>
      <c r="Y1058" s="261"/>
      <c r="Z1058" s="14"/>
      <c r="AA1058" s="14"/>
      <c r="AB1058" s="14"/>
      <c r="AC1058" s="14"/>
      <c r="AD1058" s="14"/>
      <c r="AE1058" s="14"/>
      <c r="AT1058" s="262" t="s">
        <v>184</v>
      </c>
      <c r="AU1058" s="262" t="s">
        <v>102</v>
      </c>
      <c r="AV1058" s="14" t="s">
        <v>102</v>
      </c>
      <c r="AW1058" s="14" t="s">
        <v>5</v>
      </c>
      <c r="AX1058" s="14" t="s">
        <v>75</v>
      </c>
      <c r="AY1058" s="262" t="s">
        <v>175</v>
      </c>
    </row>
    <row r="1059" s="14" customFormat="1">
      <c r="A1059" s="14"/>
      <c r="B1059" s="252"/>
      <c r="C1059" s="253"/>
      <c r="D1059" s="237" t="s">
        <v>184</v>
      </c>
      <c r="E1059" s="254" t="s">
        <v>1</v>
      </c>
      <c r="F1059" s="255" t="s">
        <v>295</v>
      </c>
      <c r="G1059" s="253"/>
      <c r="H1059" s="256">
        <v>-3.1520000000000001</v>
      </c>
      <c r="I1059" s="257"/>
      <c r="J1059" s="257"/>
      <c r="K1059" s="253"/>
      <c r="L1059" s="253"/>
      <c r="M1059" s="258"/>
      <c r="N1059" s="259"/>
      <c r="O1059" s="260"/>
      <c r="P1059" s="260"/>
      <c r="Q1059" s="260"/>
      <c r="R1059" s="260"/>
      <c r="S1059" s="260"/>
      <c r="T1059" s="260"/>
      <c r="U1059" s="260"/>
      <c r="V1059" s="260"/>
      <c r="W1059" s="260"/>
      <c r="X1059" s="260"/>
      <c r="Y1059" s="261"/>
      <c r="Z1059" s="14"/>
      <c r="AA1059" s="14"/>
      <c r="AB1059" s="14"/>
      <c r="AC1059" s="14"/>
      <c r="AD1059" s="14"/>
      <c r="AE1059" s="14"/>
      <c r="AT1059" s="262" t="s">
        <v>184</v>
      </c>
      <c r="AU1059" s="262" t="s">
        <v>102</v>
      </c>
      <c r="AV1059" s="14" t="s">
        <v>102</v>
      </c>
      <c r="AW1059" s="14" t="s">
        <v>5</v>
      </c>
      <c r="AX1059" s="14" t="s">
        <v>75</v>
      </c>
      <c r="AY1059" s="262" t="s">
        <v>175</v>
      </c>
    </row>
    <row r="1060" s="14" customFormat="1">
      <c r="A1060" s="14"/>
      <c r="B1060" s="252"/>
      <c r="C1060" s="253"/>
      <c r="D1060" s="237" t="s">
        <v>184</v>
      </c>
      <c r="E1060" s="254" t="s">
        <v>1</v>
      </c>
      <c r="F1060" s="255" t="s">
        <v>989</v>
      </c>
      <c r="G1060" s="253"/>
      <c r="H1060" s="256">
        <v>11.59</v>
      </c>
      <c r="I1060" s="257"/>
      <c r="J1060" s="257"/>
      <c r="K1060" s="253"/>
      <c r="L1060" s="253"/>
      <c r="M1060" s="258"/>
      <c r="N1060" s="259"/>
      <c r="O1060" s="260"/>
      <c r="P1060" s="260"/>
      <c r="Q1060" s="260"/>
      <c r="R1060" s="260"/>
      <c r="S1060" s="260"/>
      <c r="T1060" s="260"/>
      <c r="U1060" s="260"/>
      <c r="V1060" s="260"/>
      <c r="W1060" s="260"/>
      <c r="X1060" s="260"/>
      <c r="Y1060" s="261"/>
      <c r="Z1060" s="14"/>
      <c r="AA1060" s="14"/>
      <c r="AB1060" s="14"/>
      <c r="AC1060" s="14"/>
      <c r="AD1060" s="14"/>
      <c r="AE1060" s="14"/>
      <c r="AT1060" s="262" t="s">
        <v>184</v>
      </c>
      <c r="AU1060" s="262" t="s">
        <v>102</v>
      </c>
      <c r="AV1060" s="14" t="s">
        <v>102</v>
      </c>
      <c r="AW1060" s="14" t="s">
        <v>5</v>
      </c>
      <c r="AX1060" s="14" t="s">
        <v>75</v>
      </c>
      <c r="AY1060" s="262" t="s">
        <v>175</v>
      </c>
    </row>
    <row r="1061" s="14" customFormat="1">
      <c r="A1061" s="14"/>
      <c r="B1061" s="252"/>
      <c r="C1061" s="253"/>
      <c r="D1061" s="237" t="s">
        <v>184</v>
      </c>
      <c r="E1061" s="254" t="s">
        <v>1</v>
      </c>
      <c r="F1061" s="255" t="s">
        <v>983</v>
      </c>
      <c r="G1061" s="253"/>
      <c r="H1061" s="256">
        <v>-4.7279999999999998</v>
      </c>
      <c r="I1061" s="257"/>
      <c r="J1061" s="257"/>
      <c r="K1061" s="253"/>
      <c r="L1061" s="253"/>
      <c r="M1061" s="258"/>
      <c r="N1061" s="259"/>
      <c r="O1061" s="260"/>
      <c r="P1061" s="260"/>
      <c r="Q1061" s="260"/>
      <c r="R1061" s="260"/>
      <c r="S1061" s="260"/>
      <c r="T1061" s="260"/>
      <c r="U1061" s="260"/>
      <c r="V1061" s="260"/>
      <c r="W1061" s="260"/>
      <c r="X1061" s="260"/>
      <c r="Y1061" s="261"/>
      <c r="Z1061" s="14"/>
      <c r="AA1061" s="14"/>
      <c r="AB1061" s="14"/>
      <c r="AC1061" s="14"/>
      <c r="AD1061" s="14"/>
      <c r="AE1061" s="14"/>
      <c r="AT1061" s="262" t="s">
        <v>184</v>
      </c>
      <c r="AU1061" s="262" t="s">
        <v>102</v>
      </c>
      <c r="AV1061" s="14" t="s">
        <v>102</v>
      </c>
      <c r="AW1061" s="14" t="s">
        <v>5</v>
      </c>
      <c r="AX1061" s="14" t="s">
        <v>75</v>
      </c>
      <c r="AY1061" s="262" t="s">
        <v>175</v>
      </c>
    </row>
    <row r="1062" s="15" customFormat="1">
      <c r="A1062" s="15"/>
      <c r="B1062" s="263"/>
      <c r="C1062" s="264"/>
      <c r="D1062" s="237" t="s">
        <v>184</v>
      </c>
      <c r="E1062" s="265" t="s">
        <v>1</v>
      </c>
      <c r="F1062" s="266" t="s">
        <v>189</v>
      </c>
      <c r="G1062" s="264"/>
      <c r="H1062" s="267">
        <v>55.076000000000001</v>
      </c>
      <c r="I1062" s="268"/>
      <c r="J1062" s="268"/>
      <c r="K1062" s="264"/>
      <c r="L1062" s="264"/>
      <c r="M1062" s="269"/>
      <c r="N1062" s="270"/>
      <c r="O1062" s="271"/>
      <c r="P1062" s="271"/>
      <c r="Q1062" s="271"/>
      <c r="R1062" s="271"/>
      <c r="S1062" s="271"/>
      <c r="T1062" s="271"/>
      <c r="U1062" s="271"/>
      <c r="V1062" s="271"/>
      <c r="W1062" s="271"/>
      <c r="X1062" s="271"/>
      <c r="Y1062" s="272"/>
      <c r="Z1062" s="15"/>
      <c r="AA1062" s="15"/>
      <c r="AB1062" s="15"/>
      <c r="AC1062" s="15"/>
      <c r="AD1062" s="15"/>
      <c r="AE1062" s="15"/>
      <c r="AT1062" s="273" t="s">
        <v>184</v>
      </c>
      <c r="AU1062" s="273" t="s">
        <v>102</v>
      </c>
      <c r="AV1062" s="15" t="s">
        <v>181</v>
      </c>
      <c r="AW1062" s="15" t="s">
        <v>5</v>
      </c>
      <c r="AX1062" s="15" t="s">
        <v>82</v>
      </c>
      <c r="AY1062" s="273" t="s">
        <v>175</v>
      </c>
    </row>
    <row r="1063" s="2" customFormat="1" ht="44.25" customHeight="1">
      <c r="A1063" s="39"/>
      <c r="B1063" s="40"/>
      <c r="C1063" s="222" t="s">
        <v>990</v>
      </c>
      <c r="D1063" s="222" t="s">
        <v>177</v>
      </c>
      <c r="E1063" s="223" t="s">
        <v>991</v>
      </c>
      <c r="F1063" s="224" t="s">
        <v>992</v>
      </c>
      <c r="G1063" s="225" t="s">
        <v>180</v>
      </c>
      <c r="H1063" s="226">
        <v>5.2069999999999999</v>
      </c>
      <c r="I1063" s="227"/>
      <c r="J1063" s="227"/>
      <c r="K1063" s="228">
        <f>ROUND(P1063*H1063,2)</f>
        <v>0</v>
      </c>
      <c r="L1063" s="229"/>
      <c r="M1063" s="45"/>
      <c r="N1063" s="230" t="s">
        <v>1</v>
      </c>
      <c r="O1063" s="231" t="s">
        <v>39</v>
      </c>
      <c r="P1063" s="232">
        <f>I1063+J1063</f>
        <v>0</v>
      </c>
      <c r="Q1063" s="232">
        <f>ROUND(I1063*H1063,2)</f>
        <v>0</v>
      </c>
      <c r="R1063" s="232">
        <f>ROUND(J1063*H1063,2)</f>
        <v>0</v>
      </c>
      <c r="S1063" s="92"/>
      <c r="T1063" s="233">
        <f>S1063*H1063</f>
        <v>0</v>
      </c>
      <c r="U1063" s="233">
        <v>0</v>
      </c>
      <c r="V1063" s="233">
        <f>U1063*H1063</f>
        <v>0</v>
      </c>
      <c r="W1063" s="233">
        <v>0</v>
      </c>
      <c r="X1063" s="233">
        <f>W1063*H1063</f>
        <v>0</v>
      </c>
      <c r="Y1063" s="234" t="s">
        <v>1</v>
      </c>
      <c r="Z1063" s="39"/>
      <c r="AA1063" s="39"/>
      <c r="AB1063" s="39"/>
      <c r="AC1063" s="39"/>
      <c r="AD1063" s="39"/>
      <c r="AE1063" s="39"/>
      <c r="AR1063" s="235" t="s">
        <v>181</v>
      </c>
      <c r="AT1063" s="235" t="s">
        <v>177</v>
      </c>
      <c r="AU1063" s="235" t="s">
        <v>102</v>
      </c>
      <c r="AY1063" s="18" t="s">
        <v>175</v>
      </c>
      <c r="BE1063" s="236">
        <f>IF(O1063="základní",K1063,0)</f>
        <v>0</v>
      </c>
      <c r="BF1063" s="236">
        <f>IF(O1063="snížená",K1063,0)</f>
        <v>0</v>
      </c>
      <c r="BG1063" s="236">
        <f>IF(O1063="zákl. přenesená",K1063,0)</f>
        <v>0</v>
      </c>
      <c r="BH1063" s="236">
        <f>IF(O1063="sníž. přenesená",K1063,0)</f>
        <v>0</v>
      </c>
      <c r="BI1063" s="236">
        <f>IF(O1063="nulová",K1063,0)</f>
        <v>0</v>
      </c>
      <c r="BJ1063" s="18" t="s">
        <v>102</v>
      </c>
      <c r="BK1063" s="236">
        <f>ROUND(P1063*H1063,2)</f>
        <v>0</v>
      </c>
      <c r="BL1063" s="18" t="s">
        <v>181</v>
      </c>
      <c r="BM1063" s="235" t="s">
        <v>993</v>
      </c>
    </row>
    <row r="1064" s="2" customFormat="1">
      <c r="A1064" s="39"/>
      <c r="B1064" s="40"/>
      <c r="C1064" s="41"/>
      <c r="D1064" s="237" t="s">
        <v>182</v>
      </c>
      <c r="E1064" s="41"/>
      <c r="F1064" s="238" t="s">
        <v>994</v>
      </c>
      <c r="G1064" s="41"/>
      <c r="H1064" s="41"/>
      <c r="I1064" s="239"/>
      <c r="J1064" s="239"/>
      <c r="K1064" s="41"/>
      <c r="L1064" s="41"/>
      <c r="M1064" s="45"/>
      <c r="N1064" s="240"/>
      <c r="O1064" s="241"/>
      <c r="P1064" s="92"/>
      <c r="Q1064" s="92"/>
      <c r="R1064" s="92"/>
      <c r="S1064" s="92"/>
      <c r="T1064" s="92"/>
      <c r="U1064" s="92"/>
      <c r="V1064" s="92"/>
      <c r="W1064" s="92"/>
      <c r="X1064" s="92"/>
      <c r="Y1064" s="93"/>
      <c r="Z1064" s="39"/>
      <c r="AA1064" s="39"/>
      <c r="AB1064" s="39"/>
      <c r="AC1064" s="39"/>
      <c r="AD1064" s="39"/>
      <c r="AE1064" s="39"/>
      <c r="AT1064" s="18" t="s">
        <v>182</v>
      </c>
      <c r="AU1064" s="18" t="s">
        <v>102</v>
      </c>
    </row>
    <row r="1065" s="13" customFormat="1">
      <c r="A1065" s="13"/>
      <c r="B1065" s="242"/>
      <c r="C1065" s="243"/>
      <c r="D1065" s="237" t="s">
        <v>184</v>
      </c>
      <c r="E1065" s="244" t="s">
        <v>1</v>
      </c>
      <c r="F1065" s="245" t="s">
        <v>352</v>
      </c>
      <c r="G1065" s="243"/>
      <c r="H1065" s="244" t="s">
        <v>1</v>
      </c>
      <c r="I1065" s="246"/>
      <c r="J1065" s="246"/>
      <c r="K1065" s="243"/>
      <c r="L1065" s="243"/>
      <c r="M1065" s="247"/>
      <c r="N1065" s="248"/>
      <c r="O1065" s="249"/>
      <c r="P1065" s="249"/>
      <c r="Q1065" s="249"/>
      <c r="R1065" s="249"/>
      <c r="S1065" s="249"/>
      <c r="T1065" s="249"/>
      <c r="U1065" s="249"/>
      <c r="V1065" s="249"/>
      <c r="W1065" s="249"/>
      <c r="X1065" s="249"/>
      <c r="Y1065" s="250"/>
      <c r="Z1065" s="13"/>
      <c r="AA1065" s="13"/>
      <c r="AB1065" s="13"/>
      <c r="AC1065" s="13"/>
      <c r="AD1065" s="13"/>
      <c r="AE1065" s="13"/>
      <c r="AT1065" s="251" t="s">
        <v>184</v>
      </c>
      <c r="AU1065" s="251" t="s">
        <v>102</v>
      </c>
      <c r="AV1065" s="13" t="s">
        <v>82</v>
      </c>
      <c r="AW1065" s="13" t="s">
        <v>5</v>
      </c>
      <c r="AX1065" s="13" t="s">
        <v>75</v>
      </c>
      <c r="AY1065" s="251" t="s">
        <v>175</v>
      </c>
    </row>
    <row r="1066" s="13" customFormat="1">
      <c r="A1066" s="13"/>
      <c r="B1066" s="242"/>
      <c r="C1066" s="243"/>
      <c r="D1066" s="237" t="s">
        <v>184</v>
      </c>
      <c r="E1066" s="244" t="s">
        <v>1</v>
      </c>
      <c r="F1066" s="245" t="s">
        <v>583</v>
      </c>
      <c r="G1066" s="243"/>
      <c r="H1066" s="244" t="s">
        <v>1</v>
      </c>
      <c r="I1066" s="246"/>
      <c r="J1066" s="246"/>
      <c r="K1066" s="243"/>
      <c r="L1066" s="243"/>
      <c r="M1066" s="247"/>
      <c r="N1066" s="248"/>
      <c r="O1066" s="249"/>
      <c r="P1066" s="249"/>
      <c r="Q1066" s="249"/>
      <c r="R1066" s="249"/>
      <c r="S1066" s="249"/>
      <c r="T1066" s="249"/>
      <c r="U1066" s="249"/>
      <c r="V1066" s="249"/>
      <c r="W1066" s="249"/>
      <c r="X1066" s="249"/>
      <c r="Y1066" s="250"/>
      <c r="Z1066" s="13"/>
      <c r="AA1066" s="13"/>
      <c r="AB1066" s="13"/>
      <c r="AC1066" s="13"/>
      <c r="AD1066" s="13"/>
      <c r="AE1066" s="13"/>
      <c r="AT1066" s="251" t="s">
        <v>184</v>
      </c>
      <c r="AU1066" s="251" t="s">
        <v>102</v>
      </c>
      <c r="AV1066" s="13" t="s">
        <v>82</v>
      </c>
      <c r="AW1066" s="13" t="s">
        <v>5</v>
      </c>
      <c r="AX1066" s="13" t="s">
        <v>75</v>
      </c>
      <c r="AY1066" s="251" t="s">
        <v>175</v>
      </c>
    </row>
    <row r="1067" s="14" customFormat="1">
      <c r="A1067" s="14"/>
      <c r="B1067" s="252"/>
      <c r="C1067" s="253"/>
      <c r="D1067" s="237" t="s">
        <v>184</v>
      </c>
      <c r="E1067" s="254" t="s">
        <v>1</v>
      </c>
      <c r="F1067" s="255" t="s">
        <v>995</v>
      </c>
      <c r="G1067" s="253"/>
      <c r="H1067" s="256">
        <v>3.9420000000000002</v>
      </c>
      <c r="I1067" s="257"/>
      <c r="J1067" s="257"/>
      <c r="K1067" s="253"/>
      <c r="L1067" s="253"/>
      <c r="M1067" s="258"/>
      <c r="N1067" s="259"/>
      <c r="O1067" s="260"/>
      <c r="P1067" s="260"/>
      <c r="Q1067" s="260"/>
      <c r="R1067" s="260"/>
      <c r="S1067" s="260"/>
      <c r="T1067" s="260"/>
      <c r="U1067" s="260"/>
      <c r="V1067" s="260"/>
      <c r="W1067" s="260"/>
      <c r="X1067" s="260"/>
      <c r="Y1067" s="261"/>
      <c r="Z1067" s="14"/>
      <c r="AA1067" s="14"/>
      <c r="AB1067" s="14"/>
      <c r="AC1067" s="14"/>
      <c r="AD1067" s="14"/>
      <c r="AE1067" s="14"/>
      <c r="AT1067" s="262" t="s">
        <v>184</v>
      </c>
      <c r="AU1067" s="262" t="s">
        <v>102</v>
      </c>
      <c r="AV1067" s="14" t="s">
        <v>102</v>
      </c>
      <c r="AW1067" s="14" t="s">
        <v>5</v>
      </c>
      <c r="AX1067" s="14" t="s">
        <v>75</v>
      </c>
      <c r="AY1067" s="262" t="s">
        <v>175</v>
      </c>
    </row>
    <row r="1068" s="14" customFormat="1">
      <c r="A1068" s="14"/>
      <c r="B1068" s="252"/>
      <c r="C1068" s="253"/>
      <c r="D1068" s="237" t="s">
        <v>184</v>
      </c>
      <c r="E1068" s="254" t="s">
        <v>1</v>
      </c>
      <c r="F1068" s="255" t="s">
        <v>996</v>
      </c>
      <c r="G1068" s="253"/>
      <c r="H1068" s="256">
        <v>1.2649999999999999</v>
      </c>
      <c r="I1068" s="257"/>
      <c r="J1068" s="257"/>
      <c r="K1068" s="253"/>
      <c r="L1068" s="253"/>
      <c r="M1068" s="258"/>
      <c r="N1068" s="259"/>
      <c r="O1068" s="260"/>
      <c r="P1068" s="260"/>
      <c r="Q1068" s="260"/>
      <c r="R1068" s="260"/>
      <c r="S1068" s="260"/>
      <c r="T1068" s="260"/>
      <c r="U1068" s="260"/>
      <c r="V1068" s="260"/>
      <c r="W1068" s="260"/>
      <c r="X1068" s="260"/>
      <c r="Y1068" s="261"/>
      <c r="Z1068" s="14"/>
      <c r="AA1068" s="14"/>
      <c r="AB1068" s="14"/>
      <c r="AC1068" s="14"/>
      <c r="AD1068" s="14"/>
      <c r="AE1068" s="14"/>
      <c r="AT1068" s="262" t="s">
        <v>184</v>
      </c>
      <c r="AU1068" s="262" t="s">
        <v>102</v>
      </c>
      <c r="AV1068" s="14" t="s">
        <v>102</v>
      </c>
      <c r="AW1068" s="14" t="s">
        <v>5</v>
      </c>
      <c r="AX1068" s="14" t="s">
        <v>75</v>
      </c>
      <c r="AY1068" s="262" t="s">
        <v>175</v>
      </c>
    </row>
    <row r="1069" s="15" customFormat="1">
      <c r="A1069" s="15"/>
      <c r="B1069" s="263"/>
      <c r="C1069" s="264"/>
      <c r="D1069" s="237" t="s">
        <v>184</v>
      </c>
      <c r="E1069" s="265" t="s">
        <v>1</v>
      </c>
      <c r="F1069" s="266" t="s">
        <v>189</v>
      </c>
      <c r="G1069" s="264"/>
      <c r="H1069" s="267">
        <v>5.2069999999999999</v>
      </c>
      <c r="I1069" s="268"/>
      <c r="J1069" s="268"/>
      <c r="K1069" s="264"/>
      <c r="L1069" s="264"/>
      <c r="M1069" s="269"/>
      <c r="N1069" s="270"/>
      <c r="O1069" s="271"/>
      <c r="P1069" s="271"/>
      <c r="Q1069" s="271"/>
      <c r="R1069" s="271"/>
      <c r="S1069" s="271"/>
      <c r="T1069" s="271"/>
      <c r="U1069" s="271"/>
      <c r="V1069" s="271"/>
      <c r="W1069" s="271"/>
      <c r="X1069" s="271"/>
      <c r="Y1069" s="272"/>
      <c r="Z1069" s="15"/>
      <c r="AA1069" s="15"/>
      <c r="AB1069" s="15"/>
      <c r="AC1069" s="15"/>
      <c r="AD1069" s="15"/>
      <c r="AE1069" s="15"/>
      <c r="AT1069" s="273" t="s">
        <v>184</v>
      </c>
      <c r="AU1069" s="273" t="s">
        <v>102</v>
      </c>
      <c r="AV1069" s="15" t="s">
        <v>181</v>
      </c>
      <c r="AW1069" s="15" t="s">
        <v>5</v>
      </c>
      <c r="AX1069" s="15" t="s">
        <v>82</v>
      </c>
      <c r="AY1069" s="273" t="s">
        <v>175</v>
      </c>
    </row>
    <row r="1070" s="2" customFormat="1" ht="24.15" customHeight="1">
      <c r="A1070" s="39"/>
      <c r="B1070" s="40"/>
      <c r="C1070" s="222" t="s">
        <v>593</v>
      </c>
      <c r="D1070" s="222" t="s">
        <v>177</v>
      </c>
      <c r="E1070" s="223" t="s">
        <v>997</v>
      </c>
      <c r="F1070" s="224" t="s">
        <v>998</v>
      </c>
      <c r="G1070" s="225" t="s">
        <v>180</v>
      </c>
      <c r="H1070" s="226">
        <v>10.366</v>
      </c>
      <c r="I1070" s="227"/>
      <c r="J1070" s="227"/>
      <c r="K1070" s="228">
        <f>ROUND(P1070*H1070,2)</f>
        <v>0</v>
      </c>
      <c r="L1070" s="229"/>
      <c r="M1070" s="45"/>
      <c r="N1070" s="230" t="s">
        <v>1</v>
      </c>
      <c r="O1070" s="231" t="s">
        <v>39</v>
      </c>
      <c r="P1070" s="232">
        <f>I1070+J1070</f>
        <v>0</v>
      </c>
      <c r="Q1070" s="232">
        <f>ROUND(I1070*H1070,2)</f>
        <v>0</v>
      </c>
      <c r="R1070" s="232">
        <f>ROUND(J1070*H1070,2)</f>
        <v>0</v>
      </c>
      <c r="S1070" s="92"/>
      <c r="T1070" s="233">
        <f>S1070*H1070</f>
        <v>0</v>
      </c>
      <c r="U1070" s="233">
        <v>0</v>
      </c>
      <c r="V1070" s="233">
        <f>U1070*H1070</f>
        <v>0</v>
      </c>
      <c r="W1070" s="233">
        <v>0</v>
      </c>
      <c r="X1070" s="233">
        <f>W1070*H1070</f>
        <v>0</v>
      </c>
      <c r="Y1070" s="234" t="s">
        <v>1</v>
      </c>
      <c r="Z1070" s="39"/>
      <c r="AA1070" s="39"/>
      <c r="AB1070" s="39"/>
      <c r="AC1070" s="39"/>
      <c r="AD1070" s="39"/>
      <c r="AE1070" s="39"/>
      <c r="AR1070" s="235" t="s">
        <v>181</v>
      </c>
      <c r="AT1070" s="235" t="s">
        <v>177</v>
      </c>
      <c r="AU1070" s="235" t="s">
        <v>102</v>
      </c>
      <c r="AY1070" s="18" t="s">
        <v>175</v>
      </c>
      <c r="BE1070" s="236">
        <f>IF(O1070="základní",K1070,0)</f>
        <v>0</v>
      </c>
      <c r="BF1070" s="236">
        <f>IF(O1070="snížená",K1070,0)</f>
        <v>0</v>
      </c>
      <c r="BG1070" s="236">
        <f>IF(O1070="zákl. přenesená",K1070,0)</f>
        <v>0</v>
      </c>
      <c r="BH1070" s="236">
        <f>IF(O1070="sníž. přenesená",K1070,0)</f>
        <v>0</v>
      </c>
      <c r="BI1070" s="236">
        <f>IF(O1070="nulová",K1070,0)</f>
        <v>0</v>
      </c>
      <c r="BJ1070" s="18" t="s">
        <v>102</v>
      </c>
      <c r="BK1070" s="236">
        <f>ROUND(P1070*H1070,2)</f>
        <v>0</v>
      </c>
      <c r="BL1070" s="18" t="s">
        <v>181</v>
      </c>
      <c r="BM1070" s="235" t="s">
        <v>999</v>
      </c>
    </row>
    <row r="1071" s="2" customFormat="1">
      <c r="A1071" s="39"/>
      <c r="B1071" s="40"/>
      <c r="C1071" s="41"/>
      <c r="D1071" s="237" t="s">
        <v>182</v>
      </c>
      <c r="E1071" s="41"/>
      <c r="F1071" s="238" t="s">
        <v>1000</v>
      </c>
      <c r="G1071" s="41"/>
      <c r="H1071" s="41"/>
      <c r="I1071" s="239"/>
      <c r="J1071" s="239"/>
      <c r="K1071" s="41"/>
      <c r="L1071" s="41"/>
      <c r="M1071" s="45"/>
      <c r="N1071" s="240"/>
      <c r="O1071" s="241"/>
      <c r="P1071" s="92"/>
      <c r="Q1071" s="92"/>
      <c r="R1071" s="92"/>
      <c r="S1071" s="92"/>
      <c r="T1071" s="92"/>
      <c r="U1071" s="92"/>
      <c r="V1071" s="92"/>
      <c r="W1071" s="92"/>
      <c r="X1071" s="92"/>
      <c r="Y1071" s="93"/>
      <c r="Z1071" s="39"/>
      <c r="AA1071" s="39"/>
      <c r="AB1071" s="39"/>
      <c r="AC1071" s="39"/>
      <c r="AD1071" s="39"/>
      <c r="AE1071" s="39"/>
      <c r="AT1071" s="18" t="s">
        <v>182</v>
      </c>
      <c r="AU1071" s="18" t="s">
        <v>102</v>
      </c>
    </row>
    <row r="1072" s="13" customFormat="1">
      <c r="A1072" s="13"/>
      <c r="B1072" s="242"/>
      <c r="C1072" s="243"/>
      <c r="D1072" s="237" t="s">
        <v>184</v>
      </c>
      <c r="E1072" s="244" t="s">
        <v>1</v>
      </c>
      <c r="F1072" s="245" t="s">
        <v>352</v>
      </c>
      <c r="G1072" s="243"/>
      <c r="H1072" s="244" t="s">
        <v>1</v>
      </c>
      <c r="I1072" s="246"/>
      <c r="J1072" s="246"/>
      <c r="K1072" s="243"/>
      <c r="L1072" s="243"/>
      <c r="M1072" s="247"/>
      <c r="N1072" s="248"/>
      <c r="O1072" s="249"/>
      <c r="P1072" s="249"/>
      <c r="Q1072" s="249"/>
      <c r="R1072" s="249"/>
      <c r="S1072" s="249"/>
      <c r="T1072" s="249"/>
      <c r="U1072" s="249"/>
      <c r="V1072" s="249"/>
      <c r="W1072" s="249"/>
      <c r="X1072" s="249"/>
      <c r="Y1072" s="250"/>
      <c r="Z1072" s="13"/>
      <c r="AA1072" s="13"/>
      <c r="AB1072" s="13"/>
      <c r="AC1072" s="13"/>
      <c r="AD1072" s="13"/>
      <c r="AE1072" s="13"/>
      <c r="AT1072" s="251" t="s">
        <v>184</v>
      </c>
      <c r="AU1072" s="251" t="s">
        <v>102</v>
      </c>
      <c r="AV1072" s="13" t="s">
        <v>82</v>
      </c>
      <c r="AW1072" s="13" t="s">
        <v>5</v>
      </c>
      <c r="AX1072" s="13" t="s">
        <v>75</v>
      </c>
      <c r="AY1072" s="251" t="s">
        <v>175</v>
      </c>
    </row>
    <row r="1073" s="13" customFormat="1">
      <c r="A1073" s="13"/>
      <c r="B1073" s="242"/>
      <c r="C1073" s="243"/>
      <c r="D1073" s="237" t="s">
        <v>184</v>
      </c>
      <c r="E1073" s="244" t="s">
        <v>1</v>
      </c>
      <c r="F1073" s="245" t="s">
        <v>1001</v>
      </c>
      <c r="G1073" s="243"/>
      <c r="H1073" s="244" t="s">
        <v>1</v>
      </c>
      <c r="I1073" s="246"/>
      <c r="J1073" s="246"/>
      <c r="K1073" s="243"/>
      <c r="L1073" s="243"/>
      <c r="M1073" s="247"/>
      <c r="N1073" s="248"/>
      <c r="O1073" s="249"/>
      <c r="P1073" s="249"/>
      <c r="Q1073" s="249"/>
      <c r="R1073" s="249"/>
      <c r="S1073" s="249"/>
      <c r="T1073" s="249"/>
      <c r="U1073" s="249"/>
      <c r="V1073" s="249"/>
      <c r="W1073" s="249"/>
      <c r="X1073" s="249"/>
      <c r="Y1073" s="250"/>
      <c r="Z1073" s="13"/>
      <c r="AA1073" s="13"/>
      <c r="AB1073" s="13"/>
      <c r="AC1073" s="13"/>
      <c r="AD1073" s="13"/>
      <c r="AE1073" s="13"/>
      <c r="AT1073" s="251" t="s">
        <v>184</v>
      </c>
      <c r="AU1073" s="251" t="s">
        <v>102</v>
      </c>
      <c r="AV1073" s="13" t="s">
        <v>82</v>
      </c>
      <c r="AW1073" s="13" t="s">
        <v>5</v>
      </c>
      <c r="AX1073" s="13" t="s">
        <v>75</v>
      </c>
      <c r="AY1073" s="251" t="s">
        <v>175</v>
      </c>
    </row>
    <row r="1074" s="14" customFormat="1">
      <c r="A1074" s="14"/>
      <c r="B1074" s="252"/>
      <c r="C1074" s="253"/>
      <c r="D1074" s="237" t="s">
        <v>184</v>
      </c>
      <c r="E1074" s="254" t="s">
        <v>1</v>
      </c>
      <c r="F1074" s="255" t="s">
        <v>1002</v>
      </c>
      <c r="G1074" s="253"/>
      <c r="H1074" s="256">
        <v>5.7300000000000004</v>
      </c>
      <c r="I1074" s="257"/>
      <c r="J1074" s="257"/>
      <c r="K1074" s="253"/>
      <c r="L1074" s="253"/>
      <c r="M1074" s="258"/>
      <c r="N1074" s="259"/>
      <c r="O1074" s="260"/>
      <c r="P1074" s="260"/>
      <c r="Q1074" s="260"/>
      <c r="R1074" s="260"/>
      <c r="S1074" s="260"/>
      <c r="T1074" s="260"/>
      <c r="U1074" s="260"/>
      <c r="V1074" s="260"/>
      <c r="W1074" s="260"/>
      <c r="X1074" s="260"/>
      <c r="Y1074" s="261"/>
      <c r="Z1074" s="14"/>
      <c r="AA1074" s="14"/>
      <c r="AB1074" s="14"/>
      <c r="AC1074" s="14"/>
      <c r="AD1074" s="14"/>
      <c r="AE1074" s="14"/>
      <c r="AT1074" s="262" t="s">
        <v>184</v>
      </c>
      <c r="AU1074" s="262" t="s">
        <v>102</v>
      </c>
      <c r="AV1074" s="14" t="s">
        <v>102</v>
      </c>
      <c r="AW1074" s="14" t="s">
        <v>5</v>
      </c>
      <c r="AX1074" s="14" t="s">
        <v>75</v>
      </c>
      <c r="AY1074" s="262" t="s">
        <v>175</v>
      </c>
    </row>
    <row r="1075" s="14" customFormat="1">
      <c r="A1075" s="14"/>
      <c r="B1075" s="252"/>
      <c r="C1075" s="253"/>
      <c r="D1075" s="237" t="s">
        <v>184</v>
      </c>
      <c r="E1075" s="254" t="s">
        <v>1</v>
      </c>
      <c r="F1075" s="255" t="s">
        <v>1003</v>
      </c>
      <c r="G1075" s="253"/>
      <c r="H1075" s="256">
        <v>4.298</v>
      </c>
      <c r="I1075" s="257"/>
      <c r="J1075" s="257"/>
      <c r="K1075" s="253"/>
      <c r="L1075" s="253"/>
      <c r="M1075" s="258"/>
      <c r="N1075" s="259"/>
      <c r="O1075" s="260"/>
      <c r="P1075" s="260"/>
      <c r="Q1075" s="260"/>
      <c r="R1075" s="260"/>
      <c r="S1075" s="260"/>
      <c r="T1075" s="260"/>
      <c r="U1075" s="260"/>
      <c r="V1075" s="260"/>
      <c r="W1075" s="260"/>
      <c r="X1075" s="260"/>
      <c r="Y1075" s="261"/>
      <c r="Z1075" s="14"/>
      <c r="AA1075" s="14"/>
      <c r="AB1075" s="14"/>
      <c r="AC1075" s="14"/>
      <c r="AD1075" s="14"/>
      <c r="AE1075" s="14"/>
      <c r="AT1075" s="262" t="s">
        <v>184</v>
      </c>
      <c r="AU1075" s="262" t="s">
        <v>102</v>
      </c>
      <c r="AV1075" s="14" t="s">
        <v>102</v>
      </c>
      <c r="AW1075" s="14" t="s">
        <v>5</v>
      </c>
      <c r="AX1075" s="14" t="s">
        <v>75</v>
      </c>
      <c r="AY1075" s="262" t="s">
        <v>175</v>
      </c>
    </row>
    <row r="1076" s="14" customFormat="1">
      <c r="A1076" s="14"/>
      <c r="B1076" s="252"/>
      <c r="C1076" s="253"/>
      <c r="D1076" s="237" t="s">
        <v>184</v>
      </c>
      <c r="E1076" s="254" t="s">
        <v>1</v>
      </c>
      <c r="F1076" s="255" t="s">
        <v>1004</v>
      </c>
      <c r="G1076" s="253"/>
      <c r="H1076" s="256">
        <v>0.33800000000000002</v>
      </c>
      <c r="I1076" s="257"/>
      <c r="J1076" s="257"/>
      <c r="K1076" s="253"/>
      <c r="L1076" s="253"/>
      <c r="M1076" s="258"/>
      <c r="N1076" s="259"/>
      <c r="O1076" s="260"/>
      <c r="P1076" s="260"/>
      <c r="Q1076" s="260"/>
      <c r="R1076" s="260"/>
      <c r="S1076" s="260"/>
      <c r="T1076" s="260"/>
      <c r="U1076" s="260"/>
      <c r="V1076" s="260"/>
      <c r="W1076" s="260"/>
      <c r="X1076" s="260"/>
      <c r="Y1076" s="261"/>
      <c r="Z1076" s="14"/>
      <c r="AA1076" s="14"/>
      <c r="AB1076" s="14"/>
      <c r="AC1076" s="14"/>
      <c r="AD1076" s="14"/>
      <c r="AE1076" s="14"/>
      <c r="AT1076" s="262" t="s">
        <v>184</v>
      </c>
      <c r="AU1076" s="262" t="s">
        <v>102</v>
      </c>
      <c r="AV1076" s="14" t="s">
        <v>102</v>
      </c>
      <c r="AW1076" s="14" t="s">
        <v>5</v>
      </c>
      <c r="AX1076" s="14" t="s">
        <v>75</v>
      </c>
      <c r="AY1076" s="262" t="s">
        <v>175</v>
      </c>
    </row>
    <row r="1077" s="15" customFormat="1">
      <c r="A1077" s="15"/>
      <c r="B1077" s="263"/>
      <c r="C1077" s="264"/>
      <c r="D1077" s="237" t="s">
        <v>184</v>
      </c>
      <c r="E1077" s="265" t="s">
        <v>1</v>
      </c>
      <c r="F1077" s="266" t="s">
        <v>189</v>
      </c>
      <c r="G1077" s="264"/>
      <c r="H1077" s="267">
        <v>10.366</v>
      </c>
      <c r="I1077" s="268"/>
      <c r="J1077" s="268"/>
      <c r="K1077" s="264"/>
      <c r="L1077" s="264"/>
      <c r="M1077" s="269"/>
      <c r="N1077" s="270"/>
      <c r="O1077" s="271"/>
      <c r="P1077" s="271"/>
      <c r="Q1077" s="271"/>
      <c r="R1077" s="271"/>
      <c r="S1077" s="271"/>
      <c r="T1077" s="271"/>
      <c r="U1077" s="271"/>
      <c r="V1077" s="271"/>
      <c r="W1077" s="271"/>
      <c r="X1077" s="271"/>
      <c r="Y1077" s="272"/>
      <c r="Z1077" s="15"/>
      <c r="AA1077" s="15"/>
      <c r="AB1077" s="15"/>
      <c r="AC1077" s="15"/>
      <c r="AD1077" s="15"/>
      <c r="AE1077" s="15"/>
      <c r="AT1077" s="273" t="s">
        <v>184</v>
      </c>
      <c r="AU1077" s="273" t="s">
        <v>102</v>
      </c>
      <c r="AV1077" s="15" t="s">
        <v>181</v>
      </c>
      <c r="AW1077" s="15" t="s">
        <v>5</v>
      </c>
      <c r="AX1077" s="15" t="s">
        <v>82</v>
      </c>
      <c r="AY1077" s="273" t="s">
        <v>175</v>
      </c>
    </row>
    <row r="1078" s="2" customFormat="1" ht="24.15" customHeight="1">
      <c r="A1078" s="39"/>
      <c r="B1078" s="40"/>
      <c r="C1078" s="222" t="s">
        <v>1005</v>
      </c>
      <c r="D1078" s="222" t="s">
        <v>177</v>
      </c>
      <c r="E1078" s="223" t="s">
        <v>1006</v>
      </c>
      <c r="F1078" s="224" t="s">
        <v>1007</v>
      </c>
      <c r="G1078" s="225" t="s">
        <v>228</v>
      </c>
      <c r="H1078" s="226">
        <v>2.2000000000000002</v>
      </c>
      <c r="I1078" s="227"/>
      <c r="J1078" s="227"/>
      <c r="K1078" s="228">
        <f>ROUND(P1078*H1078,2)</f>
        <v>0</v>
      </c>
      <c r="L1078" s="229"/>
      <c r="M1078" s="45"/>
      <c r="N1078" s="230" t="s">
        <v>1</v>
      </c>
      <c r="O1078" s="231" t="s">
        <v>39</v>
      </c>
      <c r="P1078" s="232">
        <f>I1078+J1078</f>
        <v>0</v>
      </c>
      <c r="Q1078" s="232">
        <f>ROUND(I1078*H1078,2)</f>
        <v>0</v>
      </c>
      <c r="R1078" s="232">
        <f>ROUND(J1078*H1078,2)</f>
        <v>0</v>
      </c>
      <c r="S1078" s="92"/>
      <c r="T1078" s="233">
        <f>S1078*H1078</f>
        <v>0</v>
      </c>
      <c r="U1078" s="233">
        <v>0</v>
      </c>
      <c r="V1078" s="233">
        <f>U1078*H1078</f>
        <v>0</v>
      </c>
      <c r="W1078" s="233">
        <v>0</v>
      </c>
      <c r="X1078" s="233">
        <f>W1078*H1078</f>
        <v>0</v>
      </c>
      <c r="Y1078" s="234" t="s">
        <v>1</v>
      </c>
      <c r="Z1078" s="39"/>
      <c r="AA1078" s="39"/>
      <c r="AB1078" s="39"/>
      <c r="AC1078" s="39"/>
      <c r="AD1078" s="39"/>
      <c r="AE1078" s="39"/>
      <c r="AR1078" s="235" t="s">
        <v>181</v>
      </c>
      <c r="AT1078" s="235" t="s">
        <v>177</v>
      </c>
      <c r="AU1078" s="235" t="s">
        <v>102</v>
      </c>
      <c r="AY1078" s="18" t="s">
        <v>175</v>
      </c>
      <c r="BE1078" s="236">
        <f>IF(O1078="základní",K1078,0)</f>
        <v>0</v>
      </c>
      <c r="BF1078" s="236">
        <f>IF(O1078="snížená",K1078,0)</f>
        <v>0</v>
      </c>
      <c r="BG1078" s="236">
        <f>IF(O1078="zákl. přenesená",K1078,0)</f>
        <v>0</v>
      </c>
      <c r="BH1078" s="236">
        <f>IF(O1078="sníž. přenesená",K1078,0)</f>
        <v>0</v>
      </c>
      <c r="BI1078" s="236">
        <f>IF(O1078="nulová",K1078,0)</f>
        <v>0</v>
      </c>
      <c r="BJ1078" s="18" t="s">
        <v>102</v>
      </c>
      <c r="BK1078" s="236">
        <f>ROUND(P1078*H1078,2)</f>
        <v>0</v>
      </c>
      <c r="BL1078" s="18" t="s">
        <v>181</v>
      </c>
      <c r="BM1078" s="235" t="s">
        <v>1008</v>
      </c>
    </row>
    <row r="1079" s="13" customFormat="1">
      <c r="A1079" s="13"/>
      <c r="B1079" s="242"/>
      <c r="C1079" s="243"/>
      <c r="D1079" s="237" t="s">
        <v>184</v>
      </c>
      <c r="E1079" s="244" t="s">
        <v>1</v>
      </c>
      <c r="F1079" s="245" t="s">
        <v>352</v>
      </c>
      <c r="G1079" s="243"/>
      <c r="H1079" s="244" t="s">
        <v>1</v>
      </c>
      <c r="I1079" s="246"/>
      <c r="J1079" s="246"/>
      <c r="K1079" s="243"/>
      <c r="L1079" s="243"/>
      <c r="M1079" s="247"/>
      <c r="N1079" s="248"/>
      <c r="O1079" s="249"/>
      <c r="P1079" s="249"/>
      <c r="Q1079" s="249"/>
      <c r="R1079" s="249"/>
      <c r="S1079" s="249"/>
      <c r="T1079" s="249"/>
      <c r="U1079" s="249"/>
      <c r="V1079" s="249"/>
      <c r="W1079" s="249"/>
      <c r="X1079" s="249"/>
      <c r="Y1079" s="250"/>
      <c r="Z1079" s="13"/>
      <c r="AA1079" s="13"/>
      <c r="AB1079" s="13"/>
      <c r="AC1079" s="13"/>
      <c r="AD1079" s="13"/>
      <c r="AE1079" s="13"/>
      <c r="AT1079" s="251" t="s">
        <v>184</v>
      </c>
      <c r="AU1079" s="251" t="s">
        <v>102</v>
      </c>
      <c r="AV1079" s="13" t="s">
        <v>82</v>
      </c>
      <c r="AW1079" s="13" t="s">
        <v>5</v>
      </c>
      <c r="AX1079" s="13" t="s">
        <v>75</v>
      </c>
      <c r="AY1079" s="251" t="s">
        <v>175</v>
      </c>
    </row>
    <row r="1080" s="13" customFormat="1">
      <c r="A1080" s="13"/>
      <c r="B1080" s="242"/>
      <c r="C1080" s="243"/>
      <c r="D1080" s="237" t="s">
        <v>184</v>
      </c>
      <c r="E1080" s="244" t="s">
        <v>1</v>
      </c>
      <c r="F1080" s="245" t="s">
        <v>583</v>
      </c>
      <c r="G1080" s="243"/>
      <c r="H1080" s="244" t="s">
        <v>1</v>
      </c>
      <c r="I1080" s="246"/>
      <c r="J1080" s="246"/>
      <c r="K1080" s="243"/>
      <c r="L1080" s="243"/>
      <c r="M1080" s="247"/>
      <c r="N1080" s="248"/>
      <c r="O1080" s="249"/>
      <c r="P1080" s="249"/>
      <c r="Q1080" s="249"/>
      <c r="R1080" s="249"/>
      <c r="S1080" s="249"/>
      <c r="T1080" s="249"/>
      <c r="U1080" s="249"/>
      <c r="V1080" s="249"/>
      <c r="W1080" s="249"/>
      <c r="X1080" s="249"/>
      <c r="Y1080" s="250"/>
      <c r="Z1080" s="13"/>
      <c r="AA1080" s="13"/>
      <c r="AB1080" s="13"/>
      <c r="AC1080" s="13"/>
      <c r="AD1080" s="13"/>
      <c r="AE1080" s="13"/>
      <c r="AT1080" s="251" t="s">
        <v>184</v>
      </c>
      <c r="AU1080" s="251" t="s">
        <v>102</v>
      </c>
      <c r="AV1080" s="13" t="s">
        <v>82</v>
      </c>
      <c r="AW1080" s="13" t="s">
        <v>5</v>
      </c>
      <c r="AX1080" s="13" t="s">
        <v>75</v>
      </c>
      <c r="AY1080" s="251" t="s">
        <v>175</v>
      </c>
    </row>
    <row r="1081" s="14" customFormat="1">
      <c r="A1081" s="14"/>
      <c r="B1081" s="252"/>
      <c r="C1081" s="253"/>
      <c r="D1081" s="237" t="s">
        <v>184</v>
      </c>
      <c r="E1081" s="254" t="s">
        <v>1</v>
      </c>
      <c r="F1081" s="255" t="s">
        <v>1009</v>
      </c>
      <c r="G1081" s="253"/>
      <c r="H1081" s="256">
        <v>2.2000000000000002</v>
      </c>
      <c r="I1081" s="257"/>
      <c r="J1081" s="257"/>
      <c r="K1081" s="253"/>
      <c r="L1081" s="253"/>
      <c r="M1081" s="258"/>
      <c r="N1081" s="259"/>
      <c r="O1081" s="260"/>
      <c r="P1081" s="260"/>
      <c r="Q1081" s="260"/>
      <c r="R1081" s="260"/>
      <c r="S1081" s="260"/>
      <c r="T1081" s="260"/>
      <c r="U1081" s="260"/>
      <c r="V1081" s="260"/>
      <c r="W1081" s="260"/>
      <c r="X1081" s="260"/>
      <c r="Y1081" s="261"/>
      <c r="Z1081" s="14"/>
      <c r="AA1081" s="14"/>
      <c r="AB1081" s="14"/>
      <c r="AC1081" s="14"/>
      <c r="AD1081" s="14"/>
      <c r="AE1081" s="14"/>
      <c r="AT1081" s="262" t="s">
        <v>184</v>
      </c>
      <c r="AU1081" s="262" t="s">
        <v>102</v>
      </c>
      <c r="AV1081" s="14" t="s">
        <v>102</v>
      </c>
      <c r="AW1081" s="14" t="s">
        <v>5</v>
      </c>
      <c r="AX1081" s="14" t="s">
        <v>75</v>
      </c>
      <c r="AY1081" s="262" t="s">
        <v>175</v>
      </c>
    </row>
    <row r="1082" s="15" customFormat="1">
      <c r="A1082" s="15"/>
      <c r="B1082" s="263"/>
      <c r="C1082" s="264"/>
      <c r="D1082" s="237" t="s">
        <v>184</v>
      </c>
      <c r="E1082" s="265" t="s">
        <v>1</v>
      </c>
      <c r="F1082" s="266" t="s">
        <v>189</v>
      </c>
      <c r="G1082" s="264"/>
      <c r="H1082" s="267">
        <v>2.2000000000000002</v>
      </c>
      <c r="I1082" s="268"/>
      <c r="J1082" s="268"/>
      <c r="K1082" s="264"/>
      <c r="L1082" s="264"/>
      <c r="M1082" s="269"/>
      <c r="N1082" s="270"/>
      <c r="O1082" s="271"/>
      <c r="P1082" s="271"/>
      <c r="Q1082" s="271"/>
      <c r="R1082" s="271"/>
      <c r="S1082" s="271"/>
      <c r="T1082" s="271"/>
      <c r="U1082" s="271"/>
      <c r="V1082" s="271"/>
      <c r="W1082" s="271"/>
      <c r="X1082" s="271"/>
      <c r="Y1082" s="272"/>
      <c r="Z1082" s="15"/>
      <c r="AA1082" s="15"/>
      <c r="AB1082" s="15"/>
      <c r="AC1082" s="15"/>
      <c r="AD1082" s="15"/>
      <c r="AE1082" s="15"/>
      <c r="AT1082" s="273" t="s">
        <v>184</v>
      </c>
      <c r="AU1082" s="273" t="s">
        <v>102</v>
      </c>
      <c r="AV1082" s="15" t="s">
        <v>181</v>
      </c>
      <c r="AW1082" s="15" t="s">
        <v>5</v>
      </c>
      <c r="AX1082" s="15" t="s">
        <v>82</v>
      </c>
      <c r="AY1082" s="273" t="s">
        <v>175</v>
      </c>
    </row>
    <row r="1083" s="2" customFormat="1" ht="24.15" customHeight="1">
      <c r="A1083" s="39"/>
      <c r="B1083" s="40"/>
      <c r="C1083" s="222" t="s">
        <v>600</v>
      </c>
      <c r="D1083" s="222" t="s">
        <v>177</v>
      </c>
      <c r="E1083" s="223" t="s">
        <v>1010</v>
      </c>
      <c r="F1083" s="224" t="s">
        <v>1011</v>
      </c>
      <c r="G1083" s="225" t="s">
        <v>180</v>
      </c>
      <c r="H1083" s="226">
        <v>6.8250000000000002</v>
      </c>
      <c r="I1083" s="227"/>
      <c r="J1083" s="227"/>
      <c r="K1083" s="228">
        <f>ROUND(P1083*H1083,2)</f>
        <v>0</v>
      </c>
      <c r="L1083" s="229"/>
      <c r="M1083" s="45"/>
      <c r="N1083" s="230" t="s">
        <v>1</v>
      </c>
      <c r="O1083" s="231" t="s">
        <v>39</v>
      </c>
      <c r="P1083" s="232">
        <f>I1083+J1083</f>
        <v>0</v>
      </c>
      <c r="Q1083" s="232">
        <f>ROUND(I1083*H1083,2)</f>
        <v>0</v>
      </c>
      <c r="R1083" s="232">
        <f>ROUND(J1083*H1083,2)</f>
        <v>0</v>
      </c>
      <c r="S1083" s="92"/>
      <c r="T1083" s="233">
        <f>S1083*H1083</f>
        <v>0</v>
      </c>
      <c r="U1083" s="233">
        <v>0</v>
      </c>
      <c r="V1083" s="233">
        <f>U1083*H1083</f>
        <v>0</v>
      </c>
      <c r="W1083" s="233">
        <v>0</v>
      </c>
      <c r="X1083" s="233">
        <f>W1083*H1083</f>
        <v>0</v>
      </c>
      <c r="Y1083" s="234" t="s">
        <v>1</v>
      </c>
      <c r="Z1083" s="39"/>
      <c r="AA1083" s="39"/>
      <c r="AB1083" s="39"/>
      <c r="AC1083" s="39"/>
      <c r="AD1083" s="39"/>
      <c r="AE1083" s="39"/>
      <c r="AR1083" s="235" t="s">
        <v>181</v>
      </c>
      <c r="AT1083" s="235" t="s">
        <v>177</v>
      </c>
      <c r="AU1083" s="235" t="s">
        <v>102</v>
      </c>
      <c r="AY1083" s="18" t="s">
        <v>175</v>
      </c>
      <c r="BE1083" s="236">
        <f>IF(O1083="základní",K1083,0)</f>
        <v>0</v>
      </c>
      <c r="BF1083" s="236">
        <f>IF(O1083="snížená",K1083,0)</f>
        <v>0</v>
      </c>
      <c r="BG1083" s="236">
        <f>IF(O1083="zákl. přenesená",K1083,0)</f>
        <v>0</v>
      </c>
      <c r="BH1083" s="236">
        <f>IF(O1083="sníž. přenesená",K1083,0)</f>
        <v>0</v>
      </c>
      <c r="BI1083" s="236">
        <f>IF(O1083="nulová",K1083,0)</f>
        <v>0</v>
      </c>
      <c r="BJ1083" s="18" t="s">
        <v>102</v>
      </c>
      <c r="BK1083" s="236">
        <f>ROUND(P1083*H1083,2)</f>
        <v>0</v>
      </c>
      <c r="BL1083" s="18" t="s">
        <v>181</v>
      </c>
      <c r="BM1083" s="235" t="s">
        <v>1012</v>
      </c>
    </row>
    <row r="1084" s="2" customFormat="1">
      <c r="A1084" s="39"/>
      <c r="B1084" s="40"/>
      <c r="C1084" s="41"/>
      <c r="D1084" s="237" t="s">
        <v>182</v>
      </c>
      <c r="E1084" s="41"/>
      <c r="F1084" s="238" t="s">
        <v>1013</v>
      </c>
      <c r="G1084" s="41"/>
      <c r="H1084" s="41"/>
      <c r="I1084" s="239"/>
      <c r="J1084" s="239"/>
      <c r="K1084" s="41"/>
      <c r="L1084" s="41"/>
      <c r="M1084" s="45"/>
      <c r="N1084" s="240"/>
      <c r="O1084" s="241"/>
      <c r="P1084" s="92"/>
      <c r="Q1084" s="92"/>
      <c r="R1084" s="92"/>
      <c r="S1084" s="92"/>
      <c r="T1084" s="92"/>
      <c r="U1084" s="92"/>
      <c r="V1084" s="92"/>
      <c r="W1084" s="92"/>
      <c r="X1084" s="92"/>
      <c r="Y1084" s="93"/>
      <c r="Z1084" s="39"/>
      <c r="AA1084" s="39"/>
      <c r="AB1084" s="39"/>
      <c r="AC1084" s="39"/>
      <c r="AD1084" s="39"/>
      <c r="AE1084" s="39"/>
      <c r="AT1084" s="18" t="s">
        <v>182</v>
      </c>
      <c r="AU1084" s="18" t="s">
        <v>102</v>
      </c>
    </row>
    <row r="1085" s="13" customFormat="1">
      <c r="A1085" s="13"/>
      <c r="B1085" s="242"/>
      <c r="C1085" s="243"/>
      <c r="D1085" s="237" t="s">
        <v>184</v>
      </c>
      <c r="E1085" s="244" t="s">
        <v>1</v>
      </c>
      <c r="F1085" s="245" t="s">
        <v>352</v>
      </c>
      <c r="G1085" s="243"/>
      <c r="H1085" s="244" t="s">
        <v>1</v>
      </c>
      <c r="I1085" s="246"/>
      <c r="J1085" s="246"/>
      <c r="K1085" s="243"/>
      <c r="L1085" s="243"/>
      <c r="M1085" s="247"/>
      <c r="N1085" s="248"/>
      <c r="O1085" s="249"/>
      <c r="P1085" s="249"/>
      <c r="Q1085" s="249"/>
      <c r="R1085" s="249"/>
      <c r="S1085" s="249"/>
      <c r="T1085" s="249"/>
      <c r="U1085" s="249"/>
      <c r="V1085" s="249"/>
      <c r="W1085" s="249"/>
      <c r="X1085" s="249"/>
      <c r="Y1085" s="250"/>
      <c r="Z1085" s="13"/>
      <c r="AA1085" s="13"/>
      <c r="AB1085" s="13"/>
      <c r="AC1085" s="13"/>
      <c r="AD1085" s="13"/>
      <c r="AE1085" s="13"/>
      <c r="AT1085" s="251" t="s">
        <v>184</v>
      </c>
      <c r="AU1085" s="251" t="s">
        <v>102</v>
      </c>
      <c r="AV1085" s="13" t="s">
        <v>82</v>
      </c>
      <c r="AW1085" s="13" t="s">
        <v>5</v>
      </c>
      <c r="AX1085" s="13" t="s">
        <v>75</v>
      </c>
      <c r="AY1085" s="251" t="s">
        <v>175</v>
      </c>
    </row>
    <row r="1086" s="13" customFormat="1">
      <c r="A1086" s="13"/>
      <c r="B1086" s="242"/>
      <c r="C1086" s="243"/>
      <c r="D1086" s="237" t="s">
        <v>184</v>
      </c>
      <c r="E1086" s="244" t="s">
        <v>1</v>
      </c>
      <c r="F1086" s="245" t="s">
        <v>1014</v>
      </c>
      <c r="G1086" s="243"/>
      <c r="H1086" s="244" t="s">
        <v>1</v>
      </c>
      <c r="I1086" s="246"/>
      <c r="J1086" s="246"/>
      <c r="K1086" s="243"/>
      <c r="L1086" s="243"/>
      <c r="M1086" s="247"/>
      <c r="N1086" s="248"/>
      <c r="O1086" s="249"/>
      <c r="P1086" s="249"/>
      <c r="Q1086" s="249"/>
      <c r="R1086" s="249"/>
      <c r="S1086" s="249"/>
      <c r="T1086" s="249"/>
      <c r="U1086" s="249"/>
      <c r="V1086" s="249"/>
      <c r="W1086" s="249"/>
      <c r="X1086" s="249"/>
      <c r="Y1086" s="250"/>
      <c r="Z1086" s="13"/>
      <c r="AA1086" s="13"/>
      <c r="AB1086" s="13"/>
      <c r="AC1086" s="13"/>
      <c r="AD1086" s="13"/>
      <c r="AE1086" s="13"/>
      <c r="AT1086" s="251" t="s">
        <v>184</v>
      </c>
      <c r="AU1086" s="251" t="s">
        <v>102</v>
      </c>
      <c r="AV1086" s="13" t="s">
        <v>82</v>
      </c>
      <c r="AW1086" s="13" t="s">
        <v>5</v>
      </c>
      <c r="AX1086" s="13" t="s">
        <v>75</v>
      </c>
      <c r="AY1086" s="251" t="s">
        <v>175</v>
      </c>
    </row>
    <row r="1087" s="14" customFormat="1">
      <c r="A1087" s="14"/>
      <c r="B1087" s="252"/>
      <c r="C1087" s="253"/>
      <c r="D1087" s="237" t="s">
        <v>184</v>
      </c>
      <c r="E1087" s="254" t="s">
        <v>1</v>
      </c>
      <c r="F1087" s="255" t="s">
        <v>1015</v>
      </c>
      <c r="G1087" s="253"/>
      <c r="H1087" s="256">
        <v>6.2000000000000002</v>
      </c>
      <c r="I1087" s="257"/>
      <c r="J1087" s="257"/>
      <c r="K1087" s="253"/>
      <c r="L1087" s="253"/>
      <c r="M1087" s="258"/>
      <c r="N1087" s="259"/>
      <c r="O1087" s="260"/>
      <c r="P1087" s="260"/>
      <c r="Q1087" s="260"/>
      <c r="R1087" s="260"/>
      <c r="S1087" s="260"/>
      <c r="T1087" s="260"/>
      <c r="U1087" s="260"/>
      <c r="V1087" s="260"/>
      <c r="W1087" s="260"/>
      <c r="X1087" s="260"/>
      <c r="Y1087" s="261"/>
      <c r="Z1087" s="14"/>
      <c r="AA1087" s="14"/>
      <c r="AB1087" s="14"/>
      <c r="AC1087" s="14"/>
      <c r="AD1087" s="14"/>
      <c r="AE1087" s="14"/>
      <c r="AT1087" s="262" t="s">
        <v>184</v>
      </c>
      <c r="AU1087" s="262" t="s">
        <v>102</v>
      </c>
      <c r="AV1087" s="14" t="s">
        <v>102</v>
      </c>
      <c r="AW1087" s="14" t="s">
        <v>5</v>
      </c>
      <c r="AX1087" s="14" t="s">
        <v>75</v>
      </c>
      <c r="AY1087" s="262" t="s">
        <v>175</v>
      </c>
    </row>
    <row r="1088" s="14" customFormat="1">
      <c r="A1088" s="14"/>
      <c r="B1088" s="252"/>
      <c r="C1088" s="253"/>
      <c r="D1088" s="237" t="s">
        <v>184</v>
      </c>
      <c r="E1088" s="254" t="s">
        <v>1</v>
      </c>
      <c r="F1088" s="255" t="s">
        <v>1016</v>
      </c>
      <c r="G1088" s="253"/>
      <c r="H1088" s="256">
        <v>0.625</v>
      </c>
      <c r="I1088" s="257"/>
      <c r="J1088" s="257"/>
      <c r="K1088" s="253"/>
      <c r="L1088" s="253"/>
      <c r="M1088" s="258"/>
      <c r="N1088" s="259"/>
      <c r="O1088" s="260"/>
      <c r="P1088" s="260"/>
      <c r="Q1088" s="260"/>
      <c r="R1088" s="260"/>
      <c r="S1088" s="260"/>
      <c r="T1088" s="260"/>
      <c r="U1088" s="260"/>
      <c r="V1088" s="260"/>
      <c r="W1088" s="260"/>
      <c r="X1088" s="260"/>
      <c r="Y1088" s="261"/>
      <c r="Z1088" s="14"/>
      <c r="AA1088" s="14"/>
      <c r="AB1088" s="14"/>
      <c r="AC1088" s="14"/>
      <c r="AD1088" s="14"/>
      <c r="AE1088" s="14"/>
      <c r="AT1088" s="262" t="s">
        <v>184</v>
      </c>
      <c r="AU1088" s="262" t="s">
        <v>102</v>
      </c>
      <c r="AV1088" s="14" t="s">
        <v>102</v>
      </c>
      <c r="AW1088" s="14" t="s">
        <v>5</v>
      </c>
      <c r="AX1088" s="14" t="s">
        <v>75</v>
      </c>
      <c r="AY1088" s="262" t="s">
        <v>175</v>
      </c>
    </row>
    <row r="1089" s="15" customFormat="1">
      <c r="A1089" s="15"/>
      <c r="B1089" s="263"/>
      <c r="C1089" s="264"/>
      <c r="D1089" s="237" t="s">
        <v>184</v>
      </c>
      <c r="E1089" s="265" t="s">
        <v>1</v>
      </c>
      <c r="F1089" s="266" t="s">
        <v>189</v>
      </c>
      <c r="G1089" s="264"/>
      <c r="H1089" s="267">
        <v>6.8250000000000002</v>
      </c>
      <c r="I1089" s="268"/>
      <c r="J1089" s="268"/>
      <c r="K1089" s="264"/>
      <c r="L1089" s="264"/>
      <c r="M1089" s="269"/>
      <c r="N1089" s="270"/>
      <c r="O1089" s="271"/>
      <c r="P1089" s="271"/>
      <c r="Q1089" s="271"/>
      <c r="R1089" s="271"/>
      <c r="S1089" s="271"/>
      <c r="T1089" s="271"/>
      <c r="U1089" s="271"/>
      <c r="V1089" s="271"/>
      <c r="W1089" s="271"/>
      <c r="X1089" s="271"/>
      <c r="Y1089" s="272"/>
      <c r="Z1089" s="15"/>
      <c r="AA1089" s="15"/>
      <c r="AB1089" s="15"/>
      <c r="AC1089" s="15"/>
      <c r="AD1089" s="15"/>
      <c r="AE1089" s="15"/>
      <c r="AT1089" s="273" t="s">
        <v>184</v>
      </c>
      <c r="AU1089" s="273" t="s">
        <v>102</v>
      </c>
      <c r="AV1089" s="15" t="s">
        <v>181</v>
      </c>
      <c r="AW1089" s="15" t="s">
        <v>5</v>
      </c>
      <c r="AX1089" s="15" t="s">
        <v>82</v>
      </c>
      <c r="AY1089" s="273" t="s">
        <v>175</v>
      </c>
    </row>
    <row r="1090" s="2" customFormat="1" ht="24.15" customHeight="1">
      <c r="A1090" s="39"/>
      <c r="B1090" s="40"/>
      <c r="C1090" s="222" t="s">
        <v>1017</v>
      </c>
      <c r="D1090" s="222" t="s">
        <v>177</v>
      </c>
      <c r="E1090" s="223" t="s">
        <v>1018</v>
      </c>
      <c r="F1090" s="224" t="s">
        <v>1019</v>
      </c>
      <c r="G1090" s="225" t="s">
        <v>228</v>
      </c>
      <c r="H1090" s="226">
        <v>2.46</v>
      </c>
      <c r="I1090" s="227"/>
      <c r="J1090" s="227"/>
      <c r="K1090" s="228">
        <f>ROUND(P1090*H1090,2)</f>
        <v>0</v>
      </c>
      <c r="L1090" s="229"/>
      <c r="M1090" s="45"/>
      <c r="N1090" s="230" t="s">
        <v>1</v>
      </c>
      <c r="O1090" s="231" t="s">
        <v>39</v>
      </c>
      <c r="P1090" s="232">
        <f>I1090+J1090</f>
        <v>0</v>
      </c>
      <c r="Q1090" s="232">
        <f>ROUND(I1090*H1090,2)</f>
        <v>0</v>
      </c>
      <c r="R1090" s="232">
        <f>ROUND(J1090*H1090,2)</f>
        <v>0</v>
      </c>
      <c r="S1090" s="92"/>
      <c r="T1090" s="233">
        <f>S1090*H1090</f>
        <v>0</v>
      </c>
      <c r="U1090" s="233">
        <v>0</v>
      </c>
      <c r="V1090" s="233">
        <f>U1090*H1090</f>
        <v>0</v>
      </c>
      <c r="W1090" s="233">
        <v>0</v>
      </c>
      <c r="X1090" s="233">
        <f>W1090*H1090</f>
        <v>0</v>
      </c>
      <c r="Y1090" s="234" t="s">
        <v>1</v>
      </c>
      <c r="Z1090" s="39"/>
      <c r="AA1090" s="39"/>
      <c r="AB1090" s="39"/>
      <c r="AC1090" s="39"/>
      <c r="AD1090" s="39"/>
      <c r="AE1090" s="39"/>
      <c r="AR1090" s="235" t="s">
        <v>181</v>
      </c>
      <c r="AT1090" s="235" t="s">
        <v>177</v>
      </c>
      <c r="AU1090" s="235" t="s">
        <v>102</v>
      </c>
      <c r="AY1090" s="18" t="s">
        <v>175</v>
      </c>
      <c r="BE1090" s="236">
        <f>IF(O1090="základní",K1090,0)</f>
        <v>0</v>
      </c>
      <c r="BF1090" s="236">
        <f>IF(O1090="snížená",K1090,0)</f>
        <v>0</v>
      </c>
      <c r="BG1090" s="236">
        <f>IF(O1090="zákl. přenesená",K1090,0)</f>
        <v>0</v>
      </c>
      <c r="BH1090" s="236">
        <f>IF(O1090="sníž. přenesená",K1090,0)</f>
        <v>0</v>
      </c>
      <c r="BI1090" s="236">
        <f>IF(O1090="nulová",K1090,0)</f>
        <v>0</v>
      </c>
      <c r="BJ1090" s="18" t="s">
        <v>102</v>
      </c>
      <c r="BK1090" s="236">
        <f>ROUND(P1090*H1090,2)</f>
        <v>0</v>
      </c>
      <c r="BL1090" s="18" t="s">
        <v>181</v>
      </c>
      <c r="BM1090" s="235" t="s">
        <v>1020</v>
      </c>
    </row>
    <row r="1091" s="13" customFormat="1">
      <c r="A1091" s="13"/>
      <c r="B1091" s="242"/>
      <c r="C1091" s="243"/>
      <c r="D1091" s="237" t="s">
        <v>184</v>
      </c>
      <c r="E1091" s="244" t="s">
        <v>1</v>
      </c>
      <c r="F1091" s="245" t="s">
        <v>352</v>
      </c>
      <c r="G1091" s="243"/>
      <c r="H1091" s="244" t="s">
        <v>1</v>
      </c>
      <c r="I1091" s="246"/>
      <c r="J1091" s="246"/>
      <c r="K1091" s="243"/>
      <c r="L1091" s="243"/>
      <c r="M1091" s="247"/>
      <c r="N1091" s="248"/>
      <c r="O1091" s="249"/>
      <c r="P1091" s="249"/>
      <c r="Q1091" s="249"/>
      <c r="R1091" s="249"/>
      <c r="S1091" s="249"/>
      <c r="T1091" s="249"/>
      <c r="U1091" s="249"/>
      <c r="V1091" s="249"/>
      <c r="W1091" s="249"/>
      <c r="X1091" s="249"/>
      <c r="Y1091" s="250"/>
      <c r="Z1091" s="13"/>
      <c r="AA1091" s="13"/>
      <c r="AB1091" s="13"/>
      <c r="AC1091" s="13"/>
      <c r="AD1091" s="13"/>
      <c r="AE1091" s="13"/>
      <c r="AT1091" s="251" t="s">
        <v>184</v>
      </c>
      <c r="AU1091" s="251" t="s">
        <v>102</v>
      </c>
      <c r="AV1091" s="13" t="s">
        <v>82</v>
      </c>
      <c r="AW1091" s="13" t="s">
        <v>5</v>
      </c>
      <c r="AX1091" s="13" t="s">
        <v>75</v>
      </c>
      <c r="AY1091" s="251" t="s">
        <v>175</v>
      </c>
    </row>
    <row r="1092" s="14" customFormat="1">
      <c r="A1092" s="14"/>
      <c r="B1092" s="252"/>
      <c r="C1092" s="253"/>
      <c r="D1092" s="237" t="s">
        <v>184</v>
      </c>
      <c r="E1092" s="254" t="s">
        <v>1</v>
      </c>
      <c r="F1092" s="255" t="s">
        <v>1021</v>
      </c>
      <c r="G1092" s="253"/>
      <c r="H1092" s="256">
        <v>2.46</v>
      </c>
      <c r="I1092" s="257"/>
      <c r="J1092" s="257"/>
      <c r="K1092" s="253"/>
      <c r="L1092" s="253"/>
      <c r="M1092" s="258"/>
      <c r="N1092" s="259"/>
      <c r="O1092" s="260"/>
      <c r="P1092" s="260"/>
      <c r="Q1092" s="260"/>
      <c r="R1092" s="260"/>
      <c r="S1092" s="260"/>
      <c r="T1092" s="260"/>
      <c r="U1092" s="260"/>
      <c r="V1092" s="260"/>
      <c r="W1092" s="260"/>
      <c r="X1092" s="260"/>
      <c r="Y1092" s="261"/>
      <c r="Z1092" s="14"/>
      <c r="AA1092" s="14"/>
      <c r="AB1092" s="14"/>
      <c r="AC1092" s="14"/>
      <c r="AD1092" s="14"/>
      <c r="AE1092" s="14"/>
      <c r="AT1092" s="262" t="s">
        <v>184</v>
      </c>
      <c r="AU1092" s="262" t="s">
        <v>102</v>
      </c>
      <c r="AV1092" s="14" t="s">
        <v>102</v>
      </c>
      <c r="AW1092" s="14" t="s">
        <v>5</v>
      </c>
      <c r="AX1092" s="14" t="s">
        <v>75</v>
      </c>
      <c r="AY1092" s="262" t="s">
        <v>175</v>
      </c>
    </row>
    <row r="1093" s="15" customFormat="1">
      <c r="A1093" s="15"/>
      <c r="B1093" s="263"/>
      <c r="C1093" s="264"/>
      <c r="D1093" s="237" t="s">
        <v>184</v>
      </c>
      <c r="E1093" s="265" t="s">
        <v>1</v>
      </c>
      <c r="F1093" s="266" t="s">
        <v>189</v>
      </c>
      <c r="G1093" s="264"/>
      <c r="H1093" s="267">
        <v>2.46</v>
      </c>
      <c r="I1093" s="268"/>
      <c r="J1093" s="268"/>
      <c r="K1093" s="264"/>
      <c r="L1093" s="264"/>
      <c r="M1093" s="269"/>
      <c r="N1093" s="270"/>
      <c r="O1093" s="271"/>
      <c r="P1093" s="271"/>
      <c r="Q1093" s="271"/>
      <c r="R1093" s="271"/>
      <c r="S1093" s="271"/>
      <c r="T1093" s="271"/>
      <c r="U1093" s="271"/>
      <c r="V1093" s="271"/>
      <c r="W1093" s="271"/>
      <c r="X1093" s="271"/>
      <c r="Y1093" s="272"/>
      <c r="Z1093" s="15"/>
      <c r="AA1093" s="15"/>
      <c r="AB1093" s="15"/>
      <c r="AC1093" s="15"/>
      <c r="AD1093" s="15"/>
      <c r="AE1093" s="15"/>
      <c r="AT1093" s="273" t="s">
        <v>184</v>
      </c>
      <c r="AU1093" s="273" t="s">
        <v>102</v>
      </c>
      <c r="AV1093" s="15" t="s">
        <v>181</v>
      </c>
      <c r="AW1093" s="15" t="s">
        <v>5</v>
      </c>
      <c r="AX1093" s="15" t="s">
        <v>82</v>
      </c>
      <c r="AY1093" s="273" t="s">
        <v>175</v>
      </c>
    </row>
    <row r="1094" s="2" customFormat="1" ht="37.8" customHeight="1">
      <c r="A1094" s="39"/>
      <c r="B1094" s="40"/>
      <c r="C1094" s="222" t="s">
        <v>605</v>
      </c>
      <c r="D1094" s="222" t="s">
        <v>177</v>
      </c>
      <c r="E1094" s="223" t="s">
        <v>1022</v>
      </c>
      <c r="F1094" s="224" t="s">
        <v>1023</v>
      </c>
      <c r="G1094" s="225" t="s">
        <v>228</v>
      </c>
      <c r="H1094" s="226">
        <v>191.19</v>
      </c>
      <c r="I1094" s="227"/>
      <c r="J1094" s="227"/>
      <c r="K1094" s="228">
        <f>ROUND(P1094*H1094,2)</f>
        <v>0</v>
      </c>
      <c r="L1094" s="229"/>
      <c r="M1094" s="45"/>
      <c r="N1094" s="230" t="s">
        <v>1</v>
      </c>
      <c r="O1094" s="231" t="s">
        <v>39</v>
      </c>
      <c r="P1094" s="232">
        <f>I1094+J1094</f>
        <v>0</v>
      </c>
      <c r="Q1094" s="232">
        <f>ROUND(I1094*H1094,2)</f>
        <v>0</v>
      </c>
      <c r="R1094" s="232">
        <f>ROUND(J1094*H1094,2)</f>
        <v>0</v>
      </c>
      <c r="S1094" s="92"/>
      <c r="T1094" s="233">
        <f>S1094*H1094</f>
        <v>0</v>
      </c>
      <c r="U1094" s="233">
        <v>0</v>
      </c>
      <c r="V1094" s="233">
        <f>U1094*H1094</f>
        <v>0</v>
      </c>
      <c r="W1094" s="233">
        <v>0</v>
      </c>
      <c r="X1094" s="233">
        <f>W1094*H1094</f>
        <v>0</v>
      </c>
      <c r="Y1094" s="234" t="s">
        <v>1</v>
      </c>
      <c r="Z1094" s="39"/>
      <c r="AA1094" s="39"/>
      <c r="AB1094" s="39"/>
      <c r="AC1094" s="39"/>
      <c r="AD1094" s="39"/>
      <c r="AE1094" s="39"/>
      <c r="AR1094" s="235" t="s">
        <v>181</v>
      </c>
      <c r="AT1094" s="235" t="s">
        <v>177</v>
      </c>
      <c r="AU1094" s="235" t="s">
        <v>102</v>
      </c>
      <c r="AY1094" s="18" t="s">
        <v>175</v>
      </c>
      <c r="BE1094" s="236">
        <f>IF(O1094="základní",K1094,0)</f>
        <v>0</v>
      </c>
      <c r="BF1094" s="236">
        <f>IF(O1094="snížená",K1094,0)</f>
        <v>0</v>
      </c>
      <c r="BG1094" s="236">
        <f>IF(O1094="zákl. přenesená",K1094,0)</f>
        <v>0</v>
      </c>
      <c r="BH1094" s="236">
        <f>IF(O1094="sníž. přenesená",K1094,0)</f>
        <v>0</v>
      </c>
      <c r="BI1094" s="236">
        <f>IF(O1094="nulová",K1094,0)</f>
        <v>0</v>
      </c>
      <c r="BJ1094" s="18" t="s">
        <v>102</v>
      </c>
      <c r="BK1094" s="236">
        <f>ROUND(P1094*H1094,2)</f>
        <v>0</v>
      </c>
      <c r="BL1094" s="18" t="s">
        <v>181</v>
      </c>
      <c r="BM1094" s="235" t="s">
        <v>1024</v>
      </c>
    </row>
    <row r="1095" s="13" customFormat="1">
      <c r="A1095" s="13"/>
      <c r="B1095" s="242"/>
      <c r="C1095" s="243"/>
      <c r="D1095" s="237" t="s">
        <v>184</v>
      </c>
      <c r="E1095" s="244" t="s">
        <v>1</v>
      </c>
      <c r="F1095" s="245" t="s">
        <v>352</v>
      </c>
      <c r="G1095" s="243"/>
      <c r="H1095" s="244" t="s">
        <v>1</v>
      </c>
      <c r="I1095" s="246"/>
      <c r="J1095" s="246"/>
      <c r="K1095" s="243"/>
      <c r="L1095" s="243"/>
      <c r="M1095" s="247"/>
      <c r="N1095" s="248"/>
      <c r="O1095" s="249"/>
      <c r="P1095" s="249"/>
      <c r="Q1095" s="249"/>
      <c r="R1095" s="249"/>
      <c r="S1095" s="249"/>
      <c r="T1095" s="249"/>
      <c r="U1095" s="249"/>
      <c r="V1095" s="249"/>
      <c r="W1095" s="249"/>
      <c r="X1095" s="249"/>
      <c r="Y1095" s="250"/>
      <c r="Z1095" s="13"/>
      <c r="AA1095" s="13"/>
      <c r="AB1095" s="13"/>
      <c r="AC1095" s="13"/>
      <c r="AD1095" s="13"/>
      <c r="AE1095" s="13"/>
      <c r="AT1095" s="251" t="s">
        <v>184</v>
      </c>
      <c r="AU1095" s="251" t="s">
        <v>102</v>
      </c>
      <c r="AV1095" s="13" t="s">
        <v>82</v>
      </c>
      <c r="AW1095" s="13" t="s">
        <v>5</v>
      </c>
      <c r="AX1095" s="13" t="s">
        <v>75</v>
      </c>
      <c r="AY1095" s="251" t="s">
        <v>175</v>
      </c>
    </row>
    <row r="1096" s="13" customFormat="1">
      <c r="A1096" s="13"/>
      <c r="B1096" s="242"/>
      <c r="C1096" s="243"/>
      <c r="D1096" s="237" t="s">
        <v>184</v>
      </c>
      <c r="E1096" s="244" t="s">
        <v>1</v>
      </c>
      <c r="F1096" s="245" t="s">
        <v>583</v>
      </c>
      <c r="G1096" s="243"/>
      <c r="H1096" s="244" t="s">
        <v>1</v>
      </c>
      <c r="I1096" s="246"/>
      <c r="J1096" s="246"/>
      <c r="K1096" s="243"/>
      <c r="L1096" s="243"/>
      <c r="M1096" s="247"/>
      <c r="N1096" s="248"/>
      <c r="O1096" s="249"/>
      <c r="P1096" s="249"/>
      <c r="Q1096" s="249"/>
      <c r="R1096" s="249"/>
      <c r="S1096" s="249"/>
      <c r="T1096" s="249"/>
      <c r="U1096" s="249"/>
      <c r="V1096" s="249"/>
      <c r="W1096" s="249"/>
      <c r="X1096" s="249"/>
      <c r="Y1096" s="250"/>
      <c r="Z1096" s="13"/>
      <c r="AA1096" s="13"/>
      <c r="AB1096" s="13"/>
      <c r="AC1096" s="13"/>
      <c r="AD1096" s="13"/>
      <c r="AE1096" s="13"/>
      <c r="AT1096" s="251" t="s">
        <v>184</v>
      </c>
      <c r="AU1096" s="251" t="s">
        <v>102</v>
      </c>
      <c r="AV1096" s="13" t="s">
        <v>82</v>
      </c>
      <c r="AW1096" s="13" t="s">
        <v>5</v>
      </c>
      <c r="AX1096" s="13" t="s">
        <v>75</v>
      </c>
      <c r="AY1096" s="251" t="s">
        <v>175</v>
      </c>
    </row>
    <row r="1097" s="14" customFormat="1">
      <c r="A1097" s="14"/>
      <c r="B1097" s="252"/>
      <c r="C1097" s="253"/>
      <c r="D1097" s="237" t="s">
        <v>184</v>
      </c>
      <c r="E1097" s="254" t="s">
        <v>1</v>
      </c>
      <c r="F1097" s="255" t="s">
        <v>1025</v>
      </c>
      <c r="G1097" s="253"/>
      <c r="H1097" s="256">
        <v>191.19</v>
      </c>
      <c r="I1097" s="257"/>
      <c r="J1097" s="257"/>
      <c r="K1097" s="253"/>
      <c r="L1097" s="253"/>
      <c r="M1097" s="258"/>
      <c r="N1097" s="259"/>
      <c r="O1097" s="260"/>
      <c r="P1097" s="260"/>
      <c r="Q1097" s="260"/>
      <c r="R1097" s="260"/>
      <c r="S1097" s="260"/>
      <c r="T1097" s="260"/>
      <c r="U1097" s="260"/>
      <c r="V1097" s="260"/>
      <c r="W1097" s="260"/>
      <c r="X1097" s="260"/>
      <c r="Y1097" s="261"/>
      <c r="Z1097" s="14"/>
      <c r="AA1097" s="14"/>
      <c r="AB1097" s="14"/>
      <c r="AC1097" s="14"/>
      <c r="AD1097" s="14"/>
      <c r="AE1097" s="14"/>
      <c r="AT1097" s="262" t="s">
        <v>184</v>
      </c>
      <c r="AU1097" s="262" t="s">
        <v>102</v>
      </c>
      <c r="AV1097" s="14" t="s">
        <v>102</v>
      </c>
      <c r="AW1097" s="14" t="s">
        <v>5</v>
      </c>
      <c r="AX1097" s="14" t="s">
        <v>75</v>
      </c>
      <c r="AY1097" s="262" t="s">
        <v>175</v>
      </c>
    </row>
    <row r="1098" s="15" customFormat="1">
      <c r="A1098" s="15"/>
      <c r="B1098" s="263"/>
      <c r="C1098" s="264"/>
      <c r="D1098" s="237" t="s">
        <v>184</v>
      </c>
      <c r="E1098" s="265" t="s">
        <v>1</v>
      </c>
      <c r="F1098" s="266" t="s">
        <v>189</v>
      </c>
      <c r="G1098" s="264"/>
      <c r="H1098" s="267">
        <v>191.19</v>
      </c>
      <c r="I1098" s="268"/>
      <c r="J1098" s="268"/>
      <c r="K1098" s="264"/>
      <c r="L1098" s="264"/>
      <c r="M1098" s="269"/>
      <c r="N1098" s="270"/>
      <c r="O1098" s="271"/>
      <c r="P1098" s="271"/>
      <c r="Q1098" s="271"/>
      <c r="R1098" s="271"/>
      <c r="S1098" s="271"/>
      <c r="T1098" s="271"/>
      <c r="U1098" s="271"/>
      <c r="V1098" s="271"/>
      <c r="W1098" s="271"/>
      <c r="X1098" s="271"/>
      <c r="Y1098" s="272"/>
      <c r="Z1098" s="15"/>
      <c r="AA1098" s="15"/>
      <c r="AB1098" s="15"/>
      <c r="AC1098" s="15"/>
      <c r="AD1098" s="15"/>
      <c r="AE1098" s="15"/>
      <c r="AT1098" s="273" t="s">
        <v>184</v>
      </c>
      <c r="AU1098" s="273" t="s">
        <v>102</v>
      </c>
      <c r="AV1098" s="15" t="s">
        <v>181</v>
      </c>
      <c r="AW1098" s="15" t="s">
        <v>5</v>
      </c>
      <c r="AX1098" s="15" t="s">
        <v>82</v>
      </c>
      <c r="AY1098" s="273" t="s">
        <v>175</v>
      </c>
    </row>
    <row r="1099" s="2" customFormat="1" ht="24.15" customHeight="1">
      <c r="A1099" s="39"/>
      <c r="B1099" s="40"/>
      <c r="C1099" s="222" t="s">
        <v>1026</v>
      </c>
      <c r="D1099" s="222" t="s">
        <v>177</v>
      </c>
      <c r="E1099" s="223" t="s">
        <v>1027</v>
      </c>
      <c r="F1099" s="224" t="s">
        <v>1028</v>
      </c>
      <c r="G1099" s="225" t="s">
        <v>180</v>
      </c>
      <c r="H1099" s="226">
        <v>1.506</v>
      </c>
      <c r="I1099" s="227"/>
      <c r="J1099" s="227"/>
      <c r="K1099" s="228">
        <f>ROUND(P1099*H1099,2)</f>
        <v>0</v>
      </c>
      <c r="L1099" s="229"/>
      <c r="M1099" s="45"/>
      <c r="N1099" s="230" t="s">
        <v>1</v>
      </c>
      <c r="O1099" s="231" t="s">
        <v>39</v>
      </c>
      <c r="P1099" s="232">
        <f>I1099+J1099</f>
        <v>0</v>
      </c>
      <c r="Q1099" s="232">
        <f>ROUND(I1099*H1099,2)</f>
        <v>0</v>
      </c>
      <c r="R1099" s="232">
        <f>ROUND(J1099*H1099,2)</f>
        <v>0</v>
      </c>
      <c r="S1099" s="92"/>
      <c r="T1099" s="233">
        <f>S1099*H1099</f>
        <v>0</v>
      </c>
      <c r="U1099" s="233">
        <v>0</v>
      </c>
      <c r="V1099" s="233">
        <f>U1099*H1099</f>
        <v>0</v>
      </c>
      <c r="W1099" s="233">
        <v>0</v>
      </c>
      <c r="X1099" s="233">
        <f>W1099*H1099</f>
        <v>0</v>
      </c>
      <c r="Y1099" s="234" t="s">
        <v>1</v>
      </c>
      <c r="Z1099" s="39"/>
      <c r="AA1099" s="39"/>
      <c r="AB1099" s="39"/>
      <c r="AC1099" s="39"/>
      <c r="AD1099" s="39"/>
      <c r="AE1099" s="39"/>
      <c r="AR1099" s="235" t="s">
        <v>181</v>
      </c>
      <c r="AT1099" s="235" t="s">
        <v>177</v>
      </c>
      <c r="AU1099" s="235" t="s">
        <v>102</v>
      </c>
      <c r="AY1099" s="18" t="s">
        <v>175</v>
      </c>
      <c r="BE1099" s="236">
        <f>IF(O1099="základní",K1099,0)</f>
        <v>0</v>
      </c>
      <c r="BF1099" s="236">
        <f>IF(O1099="snížená",K1099,0)</f>
        <v>0</v>
      </c>
      <c r="BG1099" s="236">
        <f>IF(O1099="zákl. přenesená",K1099,0)</f>
        <v>0</v>
      </c>
      <c r="BH1099" s="236">
        <f>IF(O1099="sníž. přenesená",K1099,0)</f>
        <v>0</v>
      </c>
      <c r="BI1099" s="236">
        <f>IF(O1099="nulová",K1099,0)</f>
        <v>0</v>
      </c>
      <c r="BJ1099" s="18" t="s">
        <v>102</v>
      </c>
      <c r="BK1099" s="236">
        <f>ROUND(P1099*H1099,2)</f>
        <v>0</v>
      </c>
      <c r="BL1099" s="18" t="s">
        <v>181</v>
      </c>
      <c r="BM1099" s="235" t="s">
        <v>1029</v>
      </c>
    </row>
    <row r="1100" s="13" customFormat="1">
      <c r="A1100" s="13"/>
      <c r="B1100" s="242"/>
      <c r="C1100" s="243"/>
      <c r="D1100" s="237" t="s">
        <v>184</v>
      </c>
      <c r="E1100" s="244" t="s">
        <v>1</v>
      </c>
      <c r="F1100" s="245" t="s">
        <v>352</v>
      </c>
      <c r="G1100" s="243"/>
      <c r="H1100" s="244" t="s">
        <v>1</v>
      </c>
      <c r="I1100" s="246"/>
      <c r="J1100" s="246"/>
      <c r="K1100" s="243"/>
      <c r="L1100" s="243"/>
      <c r="M1100" s="247"/>
      <c r="N1100" s="248"/>
      <c r="O1100" s="249"/>
      <c r="P1100" s="249"/>
      <c r="Q1100" s="249"/>
      <c r="R1100" s="249"/>
      <c r="S1100" s="249"/>
      <c r="T1100" s="249"/>
      <c r="U1100" s="249"/>
      <c r="V1100" s="249"/>
      <c r="W1100" s="249"/>
      <c r="X1100" s="249"/>
      <c r="Y1100" s="250"/>
      <c r="Z1100" s="13"/>
      <c r="AA1100" s="13"/>
      <c r="AB1100" s="13"/>
      <c r="AC1100" s="13"/>
      <c r="AD1100" s="13"/>
      <c r="AE1100" s="13"/>
      <c r="AT1100" s="251" t="s">
        <v>184</v>
      </c>
      <c r="AU1100" s="251" t="s">
        <v>102</v>
      </c>
      <c r="AV1100" s="13" t="s">
        <v>82</v>
      </c>
      <c r="AW1100" s="13" t="s">
        <v>5</v>
      </c>
      <c r="AX1100" s="13" t="s">
        <v>75</v>
      </c>
      <c r="AY1100" s="251" t="s">
        <v>175</v>
      </c>
    </row>
    <row r="1101" s="13" customFormat="1">
      <c r="A1101" s="13"/>
      <c r="B1101" s="242"/>
      <c r="C1101" s="243"/>
      <c r="D1101" s="237" t="s">
        <v>184</v>
      </c>
      <c r="E1101" s="244" t="s">
        <v>1</v>
      </c>
      <c r="F1101" s="245" t="s">
        <v>286</v>
      </c>
      <c r="G1101" s="243"/>
      <c r="H1101" s="244" t="s">
        <v>1</v>
      </c>
      <c r="I1101" s="246"/>
      <c r="J1101" s="246"/>
      <c r="K1101" s="243"/>
      <c r="L1101" s="243"/>
      <c r="M1101" s="247"/>
      <c r="N1101" s="248"/>
      <c r="O1101" s="249"/>
      <c r="P1101" s="249"/>
      <c r="Q1101" s="249"/>
      <c r="R1101" s="249"/>
      <c r="S1101" s="249"/>
      <c r="T1101" s="249"/>
      <c r="U1101" s="249"/>
      <c r="V1101" s="249"/>
      <c r="W1101" s="249"/>
      <c r="X1101" s="249"/>
      <c r="Y1101" s="250"/>
      <c r="Z1101" s="13"/>
      <c r="AA1101" s="13"/>
      <c r="AB1101" s="13"/>
      <c r="AC1101" s="13"/>
      <c r="AD1101" s="13"/>
      <c r="AE1101" s="13"/>
      <c r="AT1101" s="251" t="s">
        <v>184</v>
      </c>
      <c r="AU1101" s="251" t="s">
        <v>102</v>
      </c>
      <c r="AV1101" s="13" t="s">
        <v>82</v>
      </c>
      <c r="AW1101" s="13" t="s">
        <v>5</v>
      </c>
      <c r="AX1101" s="13" t="s">
        <v>75</v>
      </c>
      <c r="AY1101" s="251" t="s">
        <v>175</v>
      </c>
    </row>
    <row r="1102" s="14" customFormat="1">
      <c r="A1102" s="14"/>
      <c r="B1102" s="252"/>
      <c r="C1102" s="253"/>
      <c r="D1102" s="237" t="s">
        <v>184</v>
      </c>
      <c r="E1102" s="254" t="s">
        <v>1</v>
      </c>
      <c r="F1102" s="255" t="s">
        <v>1030</v>
      </c>
      <c r="G1102" s="253"/>
      <c r="H1102" s="256">
        <v>0.33400000000000002</v>
      </c>
      <c r="I1102" s="257"/>
      <c r="J1102" s="257"/>
      <c r="K1102" s="253"/>
      <c r="L1102" s="253"/>
      <c r="M1102" s="258"/>
      <c r="N1102" s="259"/>
      <c r="O1102" s="260"/>
      <c r="P1102" s="260"/>
      <c r="Q1102" s="260"/>
      <c r="R1102" s="260"/>
      <c r="S1102" s="260"/>
      <c r="T1102" s="260"/>
      <c r="U1102" s="260"/>
      <c r="V1102" s="260"/>
      <c r="W1102" s="260"/>
      <c r="X1102" s="260"/>
      <c r="Y1102" s="261"/>
      <c r="Z1102" s="14"/>
      <c r="AA1102" s="14"/>
      <c r="AB1102" s="14"/>
      <c r="AC1102" s="14"/>
      <c r="AD1102" s="14"/>
      <c r="AE1102" s="14"/>
      <c r="AT1102" s="262" t="s">
        <v>184</v>
      </c>
      <c r="AU1102" s="262" t="s">
        <v>102</v>
      </c>
      <c r="AV1102" s="14" t="s">
        <v>102</v>
      </c>
      <c r="AW1102" s="14" t="s">
        <v>5</v>
      </c>
      <c r="AX1102" s="14" t="s">
        <v>75</v>
      </c>
      <c r="AY1102" s="262" t="s">
        <v>175</v>
      </c>
    </row>
    <row r="1103" s="14" customFormat="1">
      <c r="A1103" s="14"/>
      <c r="B1103" s="252"/>
      <c r="C1103" s="253"/>
      <c r="D1103" s="237" t="s">
        <v>184</v>
      </c>
      <c r="E1103" s="254" t="s">
        <v>1</v>
      </c>
      <c r="F1103" s="255" t="s">
        <v>1031</v>
      </c>
      <c r="G1103" s="253"/>
      <c r="H1103" s="256">
        <v>0.29899999999999999</v>
      </c>
      <c r="I1103" s="257"/>
      <c r="J1103" s="257"/>
      <c r="K1103" s="253"/>
      <c r="L1103" s="253"/>
      <c r="M1103" s="258"/>
      <c r="N1103" s="259"/>
      <c r="O1103" s="260"/>
      <c r="P1103" s="260"/>
      <c r="Q1103" s="260"/>
      <c r="R1103" s="260"/>
      <c r="S1103" s="260"/>
      <c r="T1103" s="260"/>
      <c r="U1103" s="260"/>
      <c r="V1103" s="260"/>
      <c r="W1103" s="260"/>
      <c r="X1103" s="260"/>
      <c r="Y1103" s="261"/>
      <c r="Z1103" s="14"/>
      <c r="AA1103" s="14"/>
      <c r="AB1103" s="14"/>
      <c r="AC1103" s="14"/>
      <c r="AD1103" s="14"/>
      <c r="AE1103" s="14"/>
      <c r="AT1103" s="262" t="s">
        <v>184</v>
      </c>
      <c r="AU1103" s="262" t="s">
        <v>102</v>
      </c>
      <c r="AV1103" s="14" t="s">
        <v>102</v>
      </c>
      <c r="AW1103" s="14" t="s">
        <v>5</v>
      </c>
      <c r="AX1103" s="14" t="s">
        <v>75</v>
      </c>
      <c r="AY1103" s="262" t="s">
        <v>175</v>
      </c>
    </row>
    <row r="1104" s="13" customFormat="1">
      <c r="A1104" s="13"/>
      <c r="B1104" s="242"/>
      <c r="C1104" s="243"/>
      <c r="D1104" s="237" t="s">
        <v>184</v>
      </c>
      <c r="E1104" s="244" t="s">
        <v>1</v>
      </c>
      <c r="F1104" s="245" t="s">
        <v>290</v>
      </c>
      <c r="G1104" s="243"/>
      <c r="H1104" s="244" t="s">
        <v>1</v>
      </c>
      <c r="I1104" s="246"/>
      <c r="J1104" s="246"/>
      <c r="K1104" s="243"/>
      <c r="L1104" s="243"/>
      <c r="M1104" s="247"/>
      <c r="N1104" s="248"/>
      <c r="O1104" s="249"/>
      <c r="P1104" s="249"/>
      <c r="Q1104" s="249"/>
      <c r="R1104" s="249"/>
      <c r="S1104" s="249"/>
      <c r="T1104" s="249"/>
      <c r="U1104" s="249"/>
      <c r="V1104" s="249"/>
      <c r="W1104" s="249"/>
      <c r="X1104" s="249"/>
      <c r="Y1104" s="250"/>
      <c r="Z1104" s="13"/>
      <c r="AA1104" s="13"/>
      <c r="AB1104" s="13"/>
      <c r="AC1104" s="13"/>
      <c r="AD1104" s="13"/>
      <c r="AE1104" s="13"/>
      <c r="AT1104" s="251" t="s">
        <v>184</v>
      </c>
      <c r="AU1104" s="251" t="s">
        <v>102</v>
      </c>
      <c r="AV1104" s="13" t="s">
        <v>82</v>
      </c>
      <c r="AW1104" s="13" t="s">
        <v>5</v>
      </c>
      <c r="AX1104" s="13" t="s">
        <v>75</v>
      </c>
      <c r="AY1104" s="251" t="s">
        <v>175</v>
      </c>
    </row>
    <row r="1105" s="14" customFormat="1">
      <c r="A1105" s="14"/>
      <c r="B1105" s="252"/>
      <c r="C1105" s="253"/>
      <c r="D1105" s="237" t="s">
        <v>184</v>
      </c>
      <c r="E1105" s="254" t="s">
        <v>1</v>
      </c>
      <c r="F1105" s="255" t="s">
        <v>1030</v>
      </c>
      <c r="G1105" s="253"/>
      <c r="H1105" s="256">
        <v>0.33400000000000002</v>
      </c>
      <c r="I1105" s="257"/>
      <c r="J1105" s="257"/>
      <c r="K1105" s="253"/>
      <c r="L1105" s="253"/>
      <c r="M1105" s="258"/>
      <c r="N1105" s="259"/>
      <c r="O1105" s="260"/>
      <c r="P1105" s="260"/>
      <c r="Q1105" s="260"/>
      <c r="R1105" s="260"/>
      <c r="S1105" s="260"/>
      <c r="T1105" s="260"/>
      <c r="U1105" s="260"/>
      <c r="V1105" s="260"/>
      <c r="W1105" s="260"/>
      <c r="X1105" s="260"/>
      <c r="Y1105" s="261"/>
      <c r="Z1105" s="14"/>
      <c r="AA1105" s="14"/>
      <c r="AB1105" s="14"/>
      <c r="AC1105" s="14"/>
      <c r="AD1105" s="14"/>
      <c r="AE1105" s="14"/>
      <c r="AT1105" s="262" t="s">
        <v>184</v>
      </c>
      <c r="AU1105" s="262" t="s">
        <v>102</v>
      </c>
      <c r="AV1105" s="14" t="s">
        <v>102</v>
      </c>
      <c r="AW1105" s="14" t="s">
        <v>5</v>
      </c>
      <c r="AX1105" s="14" t="s">
        <v>75</v>
      </c>
      <c r="AY1105" s="262" t="s">
        <v>175</v>
      </c>
    </row>
    <row r="1106" s="14" customFormat="1">
      <c r="A1106" s="14"/>
      <c r="B1106" s="252"/>
      <c r="C1106" s="253"/>
      <c r="D1106" s="237" t="s">
        <v>184</v>
      </c>
      <c r="E1106" s="254" t="s">
        <v>1</v>
      </c>
      <c r="F1106" s="255" t="s">
        <v>1031</v>
      </c>
      <c r="G1106" s="253"/>
      <c r="H1106" s="256">
        <v>0.29899999999999999</v>
      </c>
      <c r="I1106" s="257"/>
      <c r="J1106" s="257"/>
      <c r="K1106" s="253"/>
      <c r="L1106" s="253"/>
      <c r="M1106" s="258"/>
      <c r="N1106" s="259"/>
      <c r="O1106" s="260"/>
      <c r="P1106" s="260"/>
      <c r="Q1106" s="260"/>
      <c r="R1106" s="260"/>
      <c r="S1106" s="260"/>
      <c r="T1106" s="260"/>
      <c r="U1106" s="260"/>
      <c r="V1106" s="260"/>
      <c r="W1106" s="260"/>
      <c r="X1106" s="260"/>
      <c r="Y1106" s="261"/>
      <c r="Z1106" s="14"/>
      <c r="AA1106" s="14"/>
      <c r="AB1106" s="14"/>
      <c r="AC1106" s="14"/>
      <c r="AD1106" s="14"/>
      <c r="AE1106" s="14"/>
      <c r="AT1106" s="262" t="s">
        <v>184</v>
      </c>
      <c r="AU1106" s="262" t="s">
        <v>102</v>
      </c>
      <c r="AV1106" s="14" t="s">
        <v>102</v>
      </c>
      <c r="AW1106" s="14" t="s">
        <v>5</v>
      </c>
      <c r="AX1106" s="14" t="s">
        <v>75</v>
      </c>
      <c r="AY1106" s="262" t="s">
        <v>175</v>
      </c>
    </row>
    <row r="1107" s="14" customFormat="1">
      <c r="A1107" s="14"/>
      <c r="B1107" s="252"/>
      <c r="C1107" s="253"/>
      <c r="D1107" s="237" t="s">
        <v>184</v>
      </c>
      <c r="E1107" s="254" t="s">
        <v>1</v>
      </c>
      <c r="F1107" s="255" t="s">
        <v>1032</v>
      </c>
      <c r="G1107" s="253"/>
      <c r="H1107" s="256">
        <v>0.23999999999999999</v>
      </c>
      <c r="I1107" s="257"/>
      <c r="J1107" s="257"/>
      <c r="K1107" s="253"/>
      <c r="L1107" s="253"/>
      <c r="M1107" s="258"/>
      <c r="N1107" s="259"/>
      <c r="O1107" s="260"/>
      <c r="P1107" s="260"/>
      <c r="Q1107" s="260"/>
      <c r="R1107" s="260"/>
      <c r="S1107" s="260"/>
      <c r="T1107" s="260"/>
      <c r="U1107" s="260"/>
      <c r="V1107" s="260"/>
      <c r="W1107" s="260"/>
      <c r="X1107" s="260"/>
      <c r="Y1107" s="261"/>
      <c r="Z1107" s="14"/>
      <c r="AA1107" s="14"/>
      <c r="AB1107" s="14"/>
      <c r="AC1107" s="14"/>
      <c r="AD1107" s="14"/>
      <c r="AE1107" s="14"/>
      <c r="AT1107" s="262" t="s">
        <v>184</v>
      </c>
      <c r="AU1107" s="262" t="s">
        <v>102</v>
      </c>
      <c r="AV1107" s="14" t="s">
        <v>102</v>
      </c>
      <c r="AW1107" s="14" t="s">
        <v>5</v>
      </c>
      <c r="AX1107" s="14" t="s">
        <v>75</v>
      </c>
      <c r="AY1107" s="262" t="s">
        <v>175</v>
      </c>
    </row>
    <row r="1108" s="15" customFormat="1">
      <c r="A1108" s="15"/>
      <c r="B1108" s="263"/>
      <c r="C1108" s="264"/>
      <c r="D1108" s="237" t="s">
        <v>184</v>
      </c>
      <c r="E1108" s="265" t="s">
        <v>1</v>
      </c>
      <c r="F1108" s="266" t="s">
        <v>189</v>
      </c>
      <c r="G1108" s="264"/>
      <c r="H1108" s="267">
        <v>1.506</v>
      </c>
      <c r="I1108" s="268"/>
      <c r="J1108" s="268"/>
      <c r="K1108" s="264"/>
      <c r="L1108" s="264"/>
      <c r="M1108" s="269"/>
      <c r="N1108" s="270"/>
      <c r="O1108" s="271"/>
      <c r="P1108" s="271"/>
      <c r="Q1108" s="271"/>
      <c r="R1108" s="271"/>
      <c r="S1108" s="271"/>
      <c r="T1108" s="271"/>
      <c r="U1108" s="271"/>
      <c r="V1108" s="271"/>
      <c r="W1108" s="271"/>
      <c r="X1108" s="271"/>
      <c r="Y1108" s="272"/>
      <c r="Z1108" s="15"/>
      <c r="AA1108" s="15"/>
      <c r="AB1108" s="15"/>
      <c r="AC1108" s="15"/>
      <c r="AD1108" s="15"/>
      <c r="AE1108" s="15"/>
      <c r="AT1108" s="273" t="s">
        <v>184</v>
      </c>
      <c r="AU1108" s="273" t="s">
        <v>102</v>
      </c>
      <c r="AV1108" s="15" t="s">
        <v>181</v>
      </c>
      <c r="AW1108" s="15" t="s">
        <v>5</v>
      </c>
      <c r="AX1108" s="15" t="s">
        <v>82</v>
      </c>
      <c r="AY1108" s="273" t="s">
        <v>175</v>
      </c>
    </row>
    <row r="1109" s="2" customFormat="1" ht="24.15" customHeight="1">
      <c r="A1109" s="39"/>
      <c r="B1109" s="40"/>
      <c r="C1109" s="222" t="s">
        <v>608</v>
      </c>
      <c r="D1109" s="222" t="s">
        <v>177</v>
      </c>
      <c r="E1109" s="223" t="s">
        <v>1033</v>
      </c>
      <c r="F1109" s="224" t="s">
        <v>1034</v>
      </c>
      <c r="G1109" s="225" t="s">
        <v>180</v>
      </c>
      <c r="H1109" s="226">
        <v>0.73099999999999998</v>
      </c>
      <c r="I1109" s="227"/>
      <c r="J1109" s="227"/>
      <c r="K1109" s="228">
        <f>ROUND(P1109*H1109,2)</f>
        <v>0</v>
      </c>
      <c r="L1109" s="229"/>
      <c r="M1109" s="45"/>
      <c r="N1109" s="230" t="s">
        <v>1</v>
      </c>
      <c r="O1109" s="231" t="s">
        <v>39</v>
      </c>
      <c r="P1109" s="232">
        <f>I1109+J1109</f>
        <v>0</v>
      </c>
      <c r="Q1109" s="232">
        <f>ROUND(I1109*H1109,2)</f>
        <v>0</v>
      </c>
      <c r="R1109" s="232">
        <f>ROUND(J1109*H1109,2)</f>
        <v>0</v>
      </c>
      <c r="S1109" s="92"/>
      <c r="T1109" s="233">
        <f>S1109*H1109</f>
        <v>0</v>
      </c>
      <c r="U1109" s="233">
        <v>0</v>
      </c>
      <c r="V1109" s="233">
        <f>U1109*H1109</f>
        <v>0</v>
      </c>
      <c r="W1109" s="233">
        <v>0</v>
      </c>
      <c r="X1109" s="233">
        <f>W1109*H1109</f>
        <v>0</v>
      </c>
      <c r="Y1109" s="234" t="s">
        <v>1</v>
      </c>
      <c r="Z1109" s="39"/>
      <c r="AA1109" s="39"/>
      <c r="AB1109" s="39"/>
      <c r="AC1109" s="39"/>
      <c r="AD1109" s="39"/>
      <c r="AE1109" s="39"/>
      <c r="AR1109" s="235" t="s">
        <v>181</v>
      </c>
      <c r="AT1109" s="235" t="s">
        <v>177</v>
      </c>
      <c r="AU1109" s="235" t="s">
        <v>102</v>
      </c>
      <c r="AY1109" s="18" t="s">
        <v>175</v>
      </c>
      <c r="BE1109" s="236">
        <f>IF(O1109="základní",K1109,0)</f>
        <v>0</v>
      </c>
      <c r="BF1109" s="236">
        <f>IF(O1109="snížená",K1109,0)</f>
        <v>0</v>
      </c>
      <c r="BG1109" s="236">
        <f>IF(O1109="zákl. přenesená",K1109,0)</f>
        <v>0</v>
      </c>
      <c r="BH1109" s="236">
        <f>IF(O1109="sníž. přenesená",K1109,0)</f>
        <v>0</v>
      </c>
      <c r="BI1109" s="236">
        <f>IF(O1109="nulová",K1109,0)</f>
        <v>0</v>
      </c>
      <c r="BJ1109" s="18" t="s">
        <v>102</v>
      </c>
      <c r="BK1109" s="236">
        <f>ROUND(P1109*H1109,2)</f>
        <v>0</v>
      </c>
      <c r="BL1109" s="18" t="s">
        <v>181</v>
      </c>
      <c r="BM1109" s="235" t="s">
        <v>1035</v>
      </c>
    </row>
    <row r="1110" s="13" customFormat="1">
      <c r="A1110" s="13"/>
      <c r="B1110" s="242"/>
      <c r="C1110" s="243"/>
      <c r="D1110" s="237" t="s">
        <v>184</v>
      </c>
      <c r="E1110" s="244" t="s">
        <v>1</v>
      </c>
      <c r="F1110" s="245" t="s">
        <v>352</v>
      </c>
      <c r="G1110" s="243"/>
      <c r="H1110" s="244" t="s">
        <v>1</v>
      </c>
      <c r="I1110" s="246"/>
      <c r="J1110" s="246"/>
      <c r="K1110" s="243"/>
      <c r="L1110" s="243"/>
      <c r="M1110" s="247"/>
      <c r="N1110" s="248"/>
      <c r="O1110" s="249"/>
      <c r="P1110" s="249"/>
      <c r="Q1110" s="249"/>
      <c r="R1110" s="249"/>
      <c r="S1110" s="249"/>
      <c r="T1110" s="249"/>
      <c r="U1110" s="249"/>
      <c r="V1110" s="249"/>
      <c r="W1110" s="249"/>
      <c r="X1110" s="249"/>
      <c r="Y1110" s="250"/>
      <c r="Z1110" s="13"/>
      <c r="AA1110" s="13"/>
      <c r="AB1110" s="13"/>
      <c r="AC1110" s="13"/>
      <c r="AD1110" s="13"/>
      <c r="AE1110" s="13"/>
      <c r="AT1110" s="251" t="s">
        <v>184</v>
      </c>
      <c r="AU1110" s="251" t="s">
        <v>102</v>
      </c>
      <c r="AV1110" s="13" t="s">
        <v>82</v>
      </c>
      <c r="AW1110" s="13" t="s">
        <v>5</v>
      </c>
      <c r="AX1110" s="13" t="s">
        <v>75</v>
      </c>
      <c r="AY1110" s="251" t="s">
        <v>175</v>
      </c>
    </row>
    <row r="1111" s="13" customFormat="1">
      <c r="A1111" s="13"/>
      <c r="B1111" s="242"/>
      <c r="C1111" s="243"/>
      <c r="D1111" s="237" t="s">
        <v>184</v>
      </c>
      <c r="E1111" s="244" t="s">
        <v>1</v>
      </c>
      <c r="F1111" s="245" t="s">
        <v>286</v>
      </c>
      <c r="G1111" s="243"/>
      <c r="H1111" s="244" t="s">
        <v>1</v>
      </c>
      <c r="I1111" s="246"/>
      <c r="J1111" s="246"/>
      <c r="K1111" s="243"/>
      <c r="L1111" s="243"/>
      <c r="M1111" s="247"/>
      <c r="N1111" s="248"/>
      <c r="O1111" s="249"/>
      <c r="P1111" s="249"/>
      <c r="Q1111" s="249"/>
      <c r="R1111" s="249"/>
      <c r="S1111" s="249"/>
      <c r="T1111" s="249"/>
      <c r="U1111" s="249"/>
      <c r="V1111" s="249"/>
      <c r="W1111" s="249"/>
      <c r="X1111" s="249"/>
      <c r="Y1111" s="250"/>
      <c r="Z1111" s="13"/>
      <c r="AA1111" s="13"/>
      <c r="AB1111" s="13"/>
      <c r="AC1111" s="13"/>
      <c r="AD1111" s="13"/>
      <c r="AE1111" s="13"/>
      <c r="AT1111" s="251" t="s">
        <v>184</v>
      </c>
      <c r="AU1111" s="251" t="s">
        <v>102</v>
      </c>
      <c r="AV1111" s="13" t="s">
        <v>82</v>
      </c>
      <c r="AW1111" s="13" t="s">
        <v>5</v>
      </c>
      <c r="AX1111" s="13" t="s">
        <v>75</v>
      </c>
      <c r="AY1111" s="251" t="s">
        <v>175</v>
      </c>
    </row>
    <row r="1112" s="14" customFormat="1">
      <c r="A1112" s="14"/>
      <c r="B1112" s="252"/>
      <c r="C1112" s="253"/>
      <c r="D1112" s="237" t="s">
        <v>184</v>
      </c>
      <c r="E1112" s="254" t="s">
        <v>1</v>
      </c>
      <c r="F1112" s="255" t="s">
        <v>1036</v>
      </c>
      <c r="G1112" s="253"/>
      <c r="H1112" s="256">
        <v>0.73099999999999998</v>
      </c>
      <c r="I1112" s="257"/>
      <c r="J1112" s="257"/>
      <c r="K1112" s="253"/>
      <c r="L1112" s="253"/>
      <c r="M1112" s="258"/>
      <c r="N1112" s="259"/>
      <c r="O1112" s="260"/>
      <c r="P1112" s="260"/>
      <c r="Q1112" s="260"/>
      <c r="R1112" s="260"/>
      <c r="S1112" s="260"/>
      <c r="T1112" s="260"/>
      <c r="U1112" s="260"/>
      <c r="V1112" s="260"/>
      <c r="W1112" s="260"/>
      <c r="X1112" s="260"/>
      <c r="Y1112" s="261"/>
      <c r="Z1112" s="14"/>
      <c r="AA1112" s="14"/>
      <c r="AB1112" s="14"/>
      <c r="AC1112" s="14"/>
      <c r="AD1112" s="14"/>
      <c r="AE1112" s="14"/>
      <c r="AT1112" s="262" t="s">
        <v>184</v>
      </c>
      <c r="AU1112" s="262" t="s">
        <v>102</v>
      </c>
      <c r="AV1112" s="14" t="s">
        <v>102</v>
      </c>
      <c r="AW1112" s="14" t="s">
        <v>5</v>
      </c>
      <c r="AX1112" s="14" t="s">
        <v>75</v>
      </c>
      <c r="AY1112" s="262" t="s">
        <v>175</v>
      </c>
    </row>
    <row r="1113" s="15" customFormat="1">
      <c r="A1113" s="15"/>
      <c r="B1113" s="263"/>
      <c r="C1113" s="264"/>
      <c r="D1113" s="237" t="s">
        <v>184</v>
      </c>
      <c r="E1113" s="265" t="s">
        <v>1</v>
      </c>
      <c r="F1113" s="266" t="s">
        <v>189</v>
      </c>
      <c r="G1113" s="264"/>
      <c r="H1113" s="267">
        <v>0.73099999999999998</v>
      </c>
      <c r="I1113" s="268"/>
      <c r="J1113" s="268"/>
      <c r="K1113" s="264"/>
      <c r="L1113" s="264"/>
      <c r="M1113" s="269"/>
      <c r="N1113" s="270"/>
      <c r="O1113" s="271"/>
      <c r="P1113" s="271"/>
      <c r="Q1113" s="271"/>
      <c r="R1113" s="271"/>
      <c r="S1113" s="271"/>
      <c r="T1113" s="271"/>
      <c r="U1113" s="271"/>
      <c r="V1113" s="271"/>
      <c r="W1113" s="271"/>
      <c r="X1113" s="271"/>
      <c r="Y1113" s="272"/>
      <c r="Z1113" s="15"/>
      <c r="AA1113" s="15"/>
      <c r="AB1113" s="15"/>
      <c r="AC1113" s="15"/>
      <c r="AD1113" s="15"/>
      <c r="AE1113" s="15"/>
      <c r="AT1113" s="273" t="s">
        <v>184</v>
      </c>
      <c r="AU1113" s="273" t="s">
        <v>102</v>
      </c>
      <c r="AV1113" s="15" t="s">
        <v>181</v>
      </c>
      <c r="AW1113" s="15" t="s">
        <v>5</v>
      </c>
      <c r="AX1113" s="15" t="s">
        <v>82</v>
      </c>
      <c r="AY1113" s="273" t="s">
        <v>175</v>
      </c>
    </row>
    <row r="1114" s="2" customFormat="1" ht="33" customHeight="1">
      <c r="A1114" s="39"/>
      <c r="B1114" s="40"/>
      <c r="C1114" s="222" t="s">
        <v>1037</v>
      </c>
      <c r="D1114" s="222" t="s">
        <v>177</v>
      </c>
      <c r="E1114" s="223" t="s">
        <v>1038</v>
      </c>
      <c r="F1114" s="224" t="s">
        <v>1039</v>
      </c>
      <c r="G1114" s="225" t="s">
        <v>180</v>
      </c>
      <c r="H1114" s="226">
        <v>5.7359999999999998</v>
      </c>
      <c r="I1114" s="227"/>
      <c r="J1114" s="227"/>
      <c r="K1114" s="228">
        <f>ROUND(P1114*H1114,2)</f>
        <v>0</v>
      </c>
      <c r="L1114" s="229"/>
      <c r="M1114" s="45"/>
      <c r="N1114" s="230" t="s">
        <v>1</v>
      </c>
      <c r="O1114" s="231" t="s">
        <v>39</v>
      </c>
      <c r="P1114" s="232">
        <f>I1114+J1114</f>
        <v>0</v>
      </c>
      <c r="Q1114" s="232">
        <f>ROUND(I1114*H1114,2)</f>
        <v>0</v>
      </c>
      <c r="R1114" s="232">
        <f>ROUND(J1114*H1114,2)</f>
        <v>0</v>
      </c>
      <c r="S1114" s="92"/>
      <c r="T1114" s="233">
        <f>S1114*H1114</f>
        <v>0</v>
      </c>
      <c r="U1114" s="233">
        <v>0</v>
      </c>
      <c r="V1114" s="233">
        <f>U1114*H1114</f>
        <v>0</v>
      </c>
      <c r="W1114" s="233">
        <v>0</v>
      </c>
      <c r="X1114" s="233">
        <f>W1114*H1114</f>
        <v>0</v>
      </c>
      <c r="Y1114" s="234" t="s">
        <v>1</v>
      </c>
      <c r="Z1114" s="39"/>
      <c r="AA1114" s="39"/>
      <c r="AB1114" s="39"/>
      <c r="AC1114" s="39"/>
      <c r="AD1114" s="39"/>
      <c r="AE1114" s="39"/>
      <c r="AR1114" s="235" t="s">
        <v>181</v>
      </c>
      <c r="AT1114" s="235" t="s">
        <v>177</v>
      </c>
      <c r="AU1114" s="235" t="s">
        <v>102</v>
      </c>
      <c r="AY1114" s="18" t="s">
        <v>175</v>
      </c>
      <c r="BE1114" s="236">
        <f>IF(O1114="základní",K1114,0)</f>
        <v>0</v>
      </c>
      <c r="BF1114" s="236">
        <f>IF(O1114="snížená",K1114,0)</f>
        <v>0</v>
      </c>
      <c r="BG1114" s="236">
        <f>IF(O1114="zákl. přenesená",K1114,0)</f>
        <v>0</v>
      </c>
      <c r="BH1114" s="236">
        <f>IF(O1114="sníž. přenesená",K1114,0)</f>
        <v>0</v>
      </c>
      <c r="BI1114" s="236">
        <f>IF(O1114="nulová",K1114,0)</f>
        <v>0</v>
      </c>
      <c r="BJ1114" s="18" t="s">
        <v>102</v>
      </c>
      <c r="BK1114" s="236">
        <f>ROUND(P1114*H1114,2)</f>
        <v>0</v>
      </c>
      <c r="BL1114" s="18" t="s">
        <v>181</v>
      </c>
      <c r="BM1114" s="235" t="s">
        <v>1040</v>
      </c>
    </row>
    <row r="1115" s="13" customFormat="1">
      <c r="A1115" s="13"/>
      <c r="B1115" s="242"/>
      <c r="C1115" s="243"/>
      <c r="D1115" s="237" t="s">
        <v>184</v>
      </c>
      <c r="E1115" s="244" t="s">
        <v>1</v>
      </c>
      <c r="F1115" s="245" t="s">
        <v>352</v>
      </c>
      <c r="G1115" s="243"/>
      <c r="H1115" s="244" t="s">
        <v>1</v>
      </c>
      <c r="I1115" s="246"/>
      <c r="J1115" s="246"/>
      <c r="K1115" s="243"/>
      <c r="L1115" s="243"/>
      <c r="M1115" s="247"/>
      <c r="N1115" s="248"/>
      <c r="O1115" s="249"/>
      <c r="P1115" s="249"/>
      <c r="Q1115" s="249"/>
      <c r="R1115" s="249"/>
      <c r="S1115" s="249"/>
      <c r="T1115" s="249"/>
      <c r="U1115" s="249"/>
      <c r="V1115" s="249"/>
      <c r="W1115" s="249"/>
      <c r="X1115" s="249"/>
      <c r="Y1115" s="250"/>
      <c r="Z1115" s="13"/>
      <c r="AA1115" s="13"/>
      <c r="AB1115" s="13"/>
      <c r="AC1115" s="13"/>
      <c r="AD1115" s="13"/>
      <c r="AE1115" s="13"/>
      <c r="AT1115" s="251" t="s">
        <v>184</v>
      </c>
      <c r="AU1115" s="251" t="s">
        <v>102</v>
      </c>
      <c r="AV1115" s="13" t="s">
        <v>82</v>
      </c>
      <c r="AW1115" s="13" t="s">
        <v>5</v>
      </c>
      <c r="AX1115" s="13" t="s">
        <v>75</v>
      </c>
      <c r="AY1115" s="251" t="s">
        <v>175</v>
      </c>
    </row>
    <row r="1116" s="13" customFormat="1">
      <c r="A1116" s="13"/>
      <c r="B1116" s="242"/>
      <c r="C1116" s="243"/>
      <c r="D1116" s="237" t="s">
        <v>184</v>
      </c>
      <c r="E1116" s="244" t="s">
        <v>1</v>
      </c>
      <c r="F1116" s="245" t="s">
        <v>583</v>
      </c>
      <c r="G1116" s="243"/>
      <c r="H1116" s="244" t="s">
        <v>1</v>
      </c>
      <c r="I1116" s="246"/>
      <c r="J1116" s="246"/>
      <c r="K1116" s="243"/>
      <c r="L1116" s="243"/>
      <c r="M1116" s="247"/>
      <c r="N1116" s="248"/>
      <c r="O1116" s="249"/>
      <c r="P1116" s="249"/>
      <c r="Q1116" s="249"/>
      <c r="R1116" s="249"/>
      <c r="S1116" s="249"/>
      <c r="T1116" s="249"/>
      <c r="U1116" s="249"/>
      <c r="V1116" s="249"/>
      <c r="W1116" s="249"/>
      <c r="X1116" s="249"/>
      <c r="Y1116" s="250"/>
      <c r="Z1116" s="13"/>
      <c r="AA1116" s="13"/>
      <c r="AB1116" s="13"/>
      <c r="AC1116" s="13"/>
      <c r="AD1116" s="13"/>
      <c r="AE1116" s="13"/>
      <c r="AT1116" s="251" t="s">
        <v>184</v>
      </c>
      <c r="AU1116" s="251" t="s">
        <v>102</v>
      </c>
      <c r="AV1116" s="13" t="s">
        <v>82</v>
      </c>
      <c r="AW1116" s="13" t="s">
        <v>5</v>
      </c>
      <c r="AX1116" s="13" t="s">
        <v>75</v>
      </c>
      <c r="AY1116" s="251" t="s">
        <v>175</v>
      </c>
    </row>
    <row r="1117" s="14" customFormat="1">
      <c r="A1117" s="14"/>
      <c r="B1117" s="252"/>
      <c r="C1117" s="253"/>
      <c r="D1117" s="237" t="s">
        <v>184</v>
      </c>
      <c r="E1117" s="254" t="s">
        <v>1</v>
      </c>
      <c r="F1117" s="255" t="s">
        <v>1041</v>
      </c>
      <c r="G1117" s="253"/>
      <c r="H1117" s="256">
        <v>5.7359999999999998</v>
      </c>
      <c r="I1117" s="257"/>
      <c r="J1117" s="257"/>
      <c r="K1117" s="253"/>
      <c r="L1117" s="253"/>
      <c r="M1117" s="258"/>
      <c r="N1117" s="259"/>
      <c r="O1117" s="260"/>
      <c r="P1117" s="260"/>
      <c r="Q1117" s="260"/>
      <c r="R1117" s="260"/>
      <c r="S1117" s="260"/>
      <c r="T1117" s="260"/>
      <c r="U1117" s="260"/>
      <c r="V1117" s="260"/>
      <c r="W1117" s="260"/>
      <c r="X1117" s="260"/>
      <c r="Y1117" s="261"/>
      <c r="Z1117" s="14"/>
      <c r="AA1117" s="14"/>
      <c r="AB1117" s="14"/>
      <c r="AC1117" s="14"/>
      <c r="AD1117" s="14"/>
      <c r="AE1117" s="14"/>
      <c r="AT1117" s="262" t="s">
        <v>184</v>
      </c>
      <c r="AU1117" s="262" t="s">
        <v>102</v>
      </c>
      <c r="AV1117" s="14" t="s">
        <v>102</v>
      </c>
      <c r="AW1117" s="14" t="s">
        <v>5</v>
      </c>
      <c r="AX1117" s="14" t="s">
        <v>75</v>
      </c>
      <c r="AY1117" s="262" t="s">
        <v>175</v>
      </c>
    </row>
    <row r="1118" s="15" customFormat="1">
      <c r="A1118" s="15"/>
      <c r="B1118" s="263"/>
      <c r="C1118" s="264"/>
      <c r="D1118" s="237" t="s">
        <v>184</v>
      </c>
      <c r="E1118" s="265" t="s">
        <v>1</v>
      </c>
      <c r="F1118" s="266" t="s">
        <v>189</v>
      </c>
      <c r="G1118" s="264"/>
      <c r="H1118" s="267">
        <v>5.7359999999999998</v>
      </c>
      <c r="I1118" s="268"/>
      <c r="J1118" s="268"/>
      <c r="K1118" s="264"/>
      <c r="L1118" s="264"/>
      <c r="M1118" s="269"/>
      <c r="N1118" s="270"/>
      <c r="O1118" s="271"/>
      <c r="P1118" s="271"/>
      <c r="Q1118" s="271"/>
      <c r="R1118" s="271"/>
      <c r="S1118" s="271"/>
      <c r="T1118" s="271"/>
      <c r="U1118" s="271"/>
      <c r="V1118" s="271"/>
      <c r="W1118" s="271"/>
      <c r="X1118" s="271"/>
      <c r="Y1118" s="272"/>
      <c r="Z1118" s="15"/>
      <c r="AA1118" s="15"/>
      <c r="AB1118" s="15"/>
      <c r="AC1118" s="15"/>
      <c r="AD1118" s="15"/>
      <c r="AE1118" s="15"/>
      <c r="AT1118" s="273" t="s">
        <v>184</v>
      </c>
      <c r="AU1118" s="273" t="s">
        <v>102</v>
      </c>
      <c r="AV1118" s="15" t="s">
        <v>181</v>
      </c>
      <c r="AW1118" s="15" t="s">
        <v>5</v>
      </c>
      <c r="AX1118" s="15" t="s">
        <v>82</v>
      </c>
      <c r="AY1118" s="273" t="s">
        <v>175</v>
      </c>
    </row>
    <row r="1119" s="2" customFormat="1" ht="24.15" customHeight="1">
      <c r="A1119" s="39"/>
      <c r="B1119" s="40"/>
      <c r="C1119" s="222" t="s">
        <v>612</v>
      </c>
      <c r="D1119" s="222" t="s">
        <v>177</v>
      </c>
      <c r="E1119" s="223" t="s">
        <v>1042</v>
      </c>
      <c r="F1119" s="224" t="s">
        <v>1043</v>
      </c>
      <c r="G1119" s="225" t="s">
        <v>180</v>
      </c>
      <c r="H1119" s="226">
        <v>117</v>
      </c>
      <c r="I1119" s="227"/>
      <c r="J1119" s="227"/>
      <c r="K1119" s="228">
        <f>ROUND(P1119*H1119,2)</f>
        <v>0</v>
      </c>
      <c r="L1119" s="229"/>
      <c r="M1119" s="45"/>
      <c r="N1119" s="230" t="s">
        <v>1</v>
      </c>
      <c r="O1119" s="231" t="s">
        <v>39</v>
      </c>
      <c r="P1119" s="232">
        <f>I1119+J1119</f>
        <v>0</v>
      </c>
      <c r="Q1119" s="232">
        <f>ROUND(I1119*H1119,2)</f>
        <v>0</v>
      </c>
      <c r="R1119" s="232">
        <f>ROUND(J1119*H1119,2)</f>
        <v>0</v>
      </c>
      <c r="S1119" s="92"/>
      <c r="T1119" s="233">
        <f>S1119*H1119</f>
        <v>0</v>
      </c>
      <c r="U1119" s="233">
        <v>0</v>
      </c>
      <c r="V1119" s="233">
        <f>U1119*H1119</f>
        <v>0</v>
      </c>
      <c r="W1119" s="233">
        <v>0</v>
      </c>
      <c r="X1119" s="233">
        <f>W1119*H1119</f>
        <v>0</v>
      </c>
      <c r="Y1119" s="234" t="s">
        <v>1</v>
      </c>
      <c r="Z1119" s="39"/>
      <c r="AA1119" s="39"/>
      <c r="AB1119" s="39"/>
      <c r="AC1119" s="39"/>
      <c r="AD1119" s="39"/>
      <c r="AE1119" s="39"/>
      <c r="AR1119" s="235" t="s">
        <v>181</v>
      </c>
      <c r="AT1119" s="235" t="s">
        <v>177</v>
      </c>
      <c r="AU1119" s="235" t="s">
        <v>102</v>
      </c>
      <c r="AY1119" s="18" t="s">
        <v>175</v>
      </c>
      <c r="BE1119" s="236">
        <f>IF(O1119="základní",K1119,0)</f>
        <v>0</v>
      </c>
      <c r="BF1119" s="236">
        <f>IF(O1119="snížená",K1119,0)</f>
        <v>0</v>
      </c>
      <c r="BG1119" s="236">
        <f>IF(O1119="zákl. přenesená",K1119,0)</f>
        <v>0</v>
      </c>
      <c r="BH1119" s="236">
        <f>IF(O1119="sníž. přenesená",K1119,0)</f>
        <v>0</v>
      </c>
      <c r="BI1119" s="236">
        <f>IF(O1119="nulová",K1119,0)</f>
        <v>0</v>
      </c>
      <c r="BJ1119" s="18" t="s">
        <v>102</v>
      </c>
      <c r="BK1119" s="236">
        <f>ROUND(P1119*H1119,2)</f>
        <v>0</v>
      </c>
      <c r="BL1119" s="18" t="s">
        <v>181</v>
      </c>
      <c r="BM1119" s="235" t="s">
        <v>1044</v>
      </c>
    </row>
    <row r="1120" s="13" customFormat="1">
      <c r="A1120" s="13"/>
      <c r="B1120" s="242"/>
      <c r="C1120" s="243"/>
      <c r="D1120" s="237" t="s">
        <v>184</v>
      </c>
      <c r="E1120" s="244" t="s">
        <v>1</v>
      </c>
      <c r="F1120" s="245" t="s">
        <v>460</v>
      </c>
      <c r="G1120" s="243"/>
      <c r="H1120" s="244" t="s">
        <v>1</v>
      </c>
      <c r="I1120" s="246"/>
      <c r="J1120" s="246"/>
      <c r="K1120" s="243"/>
      <c r="L1120" s="243"/>
      <c r="M1120" s="247"/>
      <c r="N1120" s="248"/>
      <c r="O1120" s="249"/>
      <c r="P1120" s="249"/>
      <c r="Q1120" s="249"/>
      <c r="R1120" s="249"/>
      <c r="S1120" s="249"/>
      <c r="T1120" s="249"/>
      <c r="U1120" s="249"/>
      <c r="V1120" s="249"/>
      <c r="W1120" s="249"/>
      <c r="X1120" s="249"/>
      <c r="Y1120" s="250"/>
      <c r="Z1120" s="13"/>
      <c r="AA1120" s="13"/>
      <c r="AB1120" s="13"/>
      <c r="AC1120" s="13"/>
      <c r="AD1120" s="13"/>
      <c r="AE1120" s="13"/>
      <c r="AT1120" s="251" t="s">
        <v>184</v>
      </c>
      <c r="AU1120" s="251" t="s">
        <v>102</v>
      </c>
      <c r="AV1120" s="13" t="s">
        <v>82</v>
      </c>
      <c r="AW1120" s="13" t="s">
        <v>5</v>
      </c>
      <c r="AX1120" s="13" t="s">
        <v>75</v>
      </c>
      <c r="AY1120" s="251" t="s">
        <v>175</v>
      </c>
    </row>
    <row r="1121" s="14" customFormat="1">
      <c r="A1121" s="14"/>
      <c r="B1121" s="252"/>
      <c r="C1121" s="253"/>
      <c r="D1121" s="237" t="s">
        <v>184</v>
      </c>
      <c r="E1121" s="254" t="s">
        <v>1</v>
      </c>
      <c r="F1121" s="255" t="s">
        <v>1045</v>
      </c>
      <c r="G1121" s="253"/>
      <c r="H1121" s="256">
        <v>117</v>
      </c>
      <c r="I1121" s="257"/>
      <c r="J1121" s="257"/>
      <c r="K1121" s="253"/>
      <c r="L1121" s="253"/>
      <c r="M1121" s="258"/>
      <c r="N1121" s="259"/>
      <c r="O1121" s="260"/>
      <c r="P1121" s="260"/>
      <c r="Q1121" s="260"/>
      <c r="R1121" s="260"/>
      <c r="S1121" s="260"/>
      <c r="T1121" s="260"/>
      <c r="U1121" s="260"/>
      <c r="V1121" s="260"/>
      <c r="W1121" s="260"/>
      <c r="X1121" s="260"/>
      <c r="Y1121" s="261"/>
      <c r="Z1121" s="14"/>
      <c r="AA1121" s="14"/>
      <c r="AB1121" s="14"/>
      <c r="AC1121" s="14"/>
      <c r="AD1121" s="14"/>
      <c r="AE1121" s="14"/>
      <c r="AT1121" s="262" t="s">
        <v>184</v>
      </c>
      <c r="AU1121" s="262" t="s">
        <v>102</v>
      </c>
      <c r="AV1121" s="14" t="s">
        <v>102</v>
      </c>
      <c r="AW1121" s="14" t="s">
        <v>5</v>
      </c>
      <c r="AX1121" s="14" t="s">
        <v>75</v>
      </c>
      <c r="AY1121" s="262" t="s">
        <v>175</v>
      </c>
    </row>
    <row r="1122" s="15" customFormat="1">
      <c r="A1122" s="15"/>
      <c r="B1122" s="263"/>
      <c r="C1122" s="264"/>
      <c r="D1122" s="237" t="s">
        <v>184</v>
      </c>
      <c r="E1122" s="265" t="s">
        <v>1</v>
      </c>
      <c r="F1122" s="266" t="s">
        <v>189</v>
      </c>
      <c r="G1122" s="264"/>
      <c r="H1122" s="267">
        <v>117</v>
      </c>
      <c r="I1122" s="268"/>
      <c r="J1122" s="268"/>
      <c r="K1122" s="264"/>
      <c r="L1122" s="264"/>
      <c r="M1122" s="269"/>
      <c r="N1122" s="270"/>
      <c r="O1122" s="271"/>
      <c r="P1122" s="271"/>
      <c r="Q1122" s="271"/>
      <c r="R1122" s="271"/>
      <c r="S1122" s="271"/>
      <c r="T1122" s="271"/>
      <c r="U1122" s="271"/>
      <c r="V1122" s="271"/>
      <c r="W1122" s="271"/>
      <c r="X1122" s="271"/>
      <c r="Y1122" s="272"/>
      <c r="Z1122" s="15"/>
      <c r="AA1122" s="15"/>
      <c r="AB1122" s="15"/>
      <c r="AC1122" s="15"/>
      <c r="AD1122" s="15"/>
      <c r="AE1122" s="15"/>
      <c r="AT1122" s="273" t="s">
        <v>184</v>
      </c>
      <c r="AU1122" s="273" t="s">
        <v>102</v>
      </c>
      <c r="AV1122" s="15" t="s">
        <v>181</v>
      </c>
      <c r="AW1122" s="15" t="s">
        <v>5</v>
      </c>
      <c r="AX1122" s="15" t="s">
        <v>82</v>
      </c>
      <c r="AY1122" s="273" t="s">
        <v>175</v>
      </c>
    </row>
    <row r="1123" s="2" customFormat="1" ht="49.05" customHeight="1">
      <c r="A1123" s="39"/>
      <c r="B1123" s="40"/>
      <c r="C1123" s="222" t="s">
        <v>1046</v>
      </c>
      <c r="D1123" s="222" t="s">
        <v>177</v>
      </c>
      <c r="E1123" s="223" t="s">
        <v>1047</v>
      </c>
      <c r="F1123" s="224" t="s">
        <v>1048</v>
      </c>
      <c r="G1123" s="225" t="s">
        <v>228</v>
      </c>
      <c r="H1123" s="226">
        <v>21.84</v>
      </c>
      <c r="I1123" s="227"/>
      <c r="J1123" s="227"/>
      <c r="K1123" s="228">
        <f>ROUND(P1123*H1123,2)</f>
        <v>0</v>
      </c>
      <c r="L1123" s="229"/>
      <c r="M1123" s="45"/>
      <c r="N1123" s="230" t="s">
        <v>1</v>
      </c>
      <c r="O1123" s="231" t="s">
        <v>39</v>
      </c>
      <c r="P1123" s="232">
        <f>I1123+J1123</f>
        <v>0</v>
      </c>
      <c r="Q1123" s="232">
        <f>ROUND(I1123*H1123,2)</f>
        <v>0</v>
      </c>
      <c r="R1123" s="232">
        <f>ROUND(J1123*H1123,2)</f>
        <v>0</v>
      </c>
      <c r="S1123" s="92"/>
      <c r="T1123" s="233">
        <f>S1123*H1123</f>
        <v>0</v>
      </c>
      <c r="U1123" s="233">
        <v>0</v>
      </c>
      <c r="V1123" s="233">
        <f>U1123*H1123</f>
        <v>0</v>
      </c>
      <c r="W1123" s="233">
        <v>0</v>
      </c>
      <c r="X1123" s="233">
        <f>W1123*H1123</f>
        <v>0</v>
      </c>
      <c r="Y1123" s="234" t="s">
        <v>1</v>
      </c>
      <c r="Z1123" s="39"/>
      <c r="AA1123" s="39"/>
      <c r="AB1123" s="39"/>
      <c r="AC1123" s="39"/>
      <c r="AD1123" s="39"/>
      <c r="AE1123" s="39"/>
      <c r="AR1123" s="235" t="s">
        <v>181</v>
      </c>
      <c r="AT1123" s="235" t="s">
        <v>177</v>
      </c>
      <c r="AU1123" s="235" t="s">
        <v>102</v>
      </c>
      <c r="AY1123" s="18" t="s">
        <v>175</v>
      </c>
      <c r="BE1123" s="236">
        <f>IF(O1123="základní",K1123,0)</f>
        <v>0</v>
      </c>
      <c r="BF1123" s="236">
        <f>IF(O1123="snížená",K1123,0)</f>
        <v>0</v>
      </c>
      <c r="BG1123" s="236">
        <f>IF(O1123="zákl. přenesená",K1123,0)</f>
        <v>0</v>
      </c>
      <c r="BH1123" s="236">
        <f>IF(O1123="sníž. přenesená",K1123,0)</f>
        <v>0</v>
      </c>
      <c r="BI1123" s="236">
        <f>IF(O1123="nulová",K1123,0)</f>
        <v>0</v>
      </c>
      <c r="BJ1123" s="18" t="s">
        <v>102</v>
      </c>
      <c r="BK1123" s="236">
        <f>ROUND(P1123*H1123,2)</f>
        <v>0</v>
      </c>
      <c r="BL1123" s="18" t="s">
        <v>181</v>
      </c>
      <c r="BM1123" s="235" t="s">
        <v>1049</v>
      </c>
    </row>
    <row r="1124" s="13" customFormat="1">
      <c r="A1124" s="13"/>
      <c r="B1124" s="242"/>
      <c r="C1124" s="243"/>
      <c r="D1124" s="237" t="s">
        <v>184</v>
      </c>
      <c r="E1124" s="244" t="s">
        <v>1</v>
      </c>
      <c r="F1124" s="245" t="s">
        <v>352</v>
      </c>
      <c r="G1124" s="243"/>
      <c r="H1124" s="244" t="s">
        <v>1</v>
      </c>
      <c r="I1124" s="246"/>
      <c r="J1124" s="246"/>
      <c r="K1124" s="243"/>
      <c r="L1124" s="243"/>
      <c r="M1124" s="247"/>
      <c r="N1124" s="248"/>
      <c r="O1124" s="249"/>
      <c r="P1124" s="249"/>
      <c r="Q1124" s="249"/>
      <c r="R1124" s="249"/>
      <c r="S1124" s="249"/>
      <c r="T1124" s="249"/>
      <c r="U1124" s="249"/>
      <c r="V1124" s="249"/>
      <c r="W1124" s="249"/>
      <c r="X1124" s="249"/>
      <c r="Y1124" s="250"/>
      <c r="Z1124" s="13"/>
      <c r="AA1124" s="13"/>
      <c r="AB1124" s="13"/>
      <c r="AC1124" s="13"/>
      <c r="AD1124" s="13"/>
      <c r="AE1124" s="13"/>
      <c r="AT1124" s="251" t="s">
        <v>184</v>
      </c>
      <c r="AU1124" s="251" t="s">
        <v>102</v>
      </c>
      <c r="AV1124" s="13" t="s">
        <v>82</v>
      </c>
      <c r="AW1124" s="13" t="s">
        <v>5</v>
      </c>
      <c r="AX1124" s="13" t="s">
        <v>75</v>
      </c>
      <c r="AY1124" s="251" t="s">
        <v>175</v>
      </c>
    </row>
    <row r="1125" s="13" customFormat="1">
      <c r="A1125" s="13"/>
      <c r="B1125" s="242"/>
      <c r="C1125" s="243"/>
      <c r="D1125" s="237" t="s">
        <v>184</v>
      </c>
      <c r="E1125" s="244" t="s">
        <v>1</v>
      </c>
      <c r="F1125" s="245" t="s">
        <v>286</v>
      </c>
      <c r="G1125" s="243"/>
      <c r="H1125" s="244" t="s">
        <v>1</v>
      </c>
      <c r="I1125" s="246"/>
      <c r="J1125" s="246"/>
      <c r="K1125" s="243"/>
      <c r="L1125" s="243"/>
      <c r="M1125" s="247"/>
      <c r="N1125" s="248"/>
      <c r="O1125" s="249"/>
      <c r="P1125" s="249"/>
      <c r="Q1125" s="249"/>
      <c r="R1125" s="249"/>
      <c r="S1125" s="249"/>
      <c r="T1125" s="249"/>
      <c r="U1125" s="249"/>
      <c r="V1125" s="249"/>
      <c r="W1125" s="249"/>
      <c r="X1125" s="249"/>
      <c r="Y1125" s="250"/>
      <c r="Z1125" s="13"/>
      <c r="AA1125" s="13"/>
      <c r="AB1125" s="13"/>
      <c r="AC1125" s="13"/>
      <c r="AD1125" s="13"/>
      <c r="AE1125" s="13"/>
      <c r="AT1125" s="251" t="s">
        <v>184</v>
      </c>
      <c r="AU1125" s="251" t="s">
        <v>102</v>
      </c>
      <c r="AV1125" s="13" t="s">
        <v>82</v>
      </c>
      <c r="AW1125" s="13" t="s">
        <v>5</v>
      </c>
      <c r="AX1125" s="13" t="s">
        <v>75</v>
      </c>
      <c r="AY1125" s="251" t="s">
        <v>175</v>
      </c>
    </row>
    <row r="1126" s="14" customFormat="1">
      <c r="A1126" s="14"/>
      <c r="B1126" s="252"/>
      <c r="C1126" s="253"/>
      <c r="D1126" s="237" t="s">
        <v>184</v>
      </c>
      <c r="E1126" s="254" t="s">
        <v>1</v>
      </c>
      <c r="F1126" s="255" t="s">
        <v>575</v>
      </c>
      <c r="G1126" s="253"/>
      <c r="H1126" s="256">
        <v>3.96</v>
      </c>
      <c r="I1126" s="257"/>
      <c r="J1126" s="257"/>
      <c r="K1126" s="253"/>
      <c r="L1126" s="253"/>
      <c r="M1126" s="258"/>
      <c r="N1126" s="259"/>
      <c r="O1126" s="260"/>
      <c r="P1126" s="260"/>
      <c r="Q1126" s="260"/>
      <c r="R1126" s="260"/>
      <c r="S1126" s="260"/>
      <c r="T1126" s="260"/>
      <c r="U1126" s="260"/>
      <c r="V1126" s="260"/>
      <c r="W1126" s="260"/>
      <c r="X1126" s="260"/>
      <c r="Y1126" s="261"/>
      <c r="Z1126" s="14"/>
      <c r="AA1126" s="14"/>
      <c r="AB1126" s="14"/>
      <c r="AC1126" s="14"/>
      <c r="AD1126" s="14"/>
      <c r="AE1126" s="14"/>
      <c r="AT1126" s="262" t="s">
        <v>184</v>
      </c>
      <c r="AU1126" s="262" t="s">
        <v>102</v>
      </c>
      <c r="AV1126" s="14" t="s">
        <v>102</v>
      </c>
      <c r="AW1126" s="14" t="s">
        <v>5</v>
      </c>
      <c r="AX1126" s="14" t="s">
        <v>75</v>
      </c>
      <c r="AY1126" s="262" t="s">
        <v>175</v>
      </c>
    </row>
    <row r="1127" s="14" customFormat="1">
      <c r="A1127" s="14"/>
      <c r="B1127" s="252"/>
      <c r="C1127" s="253"/>
      <c r="D1127" s="237" t="s">
        <v>184</v>
      </c>
      <c r="E1127" s="254" t="s">
        <v>1</v>
      </c>
      <c r="F1127" s="255" t="s">
        <v>576</v>
      </c>
      <c r="G1127" s="253"/>
      <c r="H1127" s="256">
        <v>4.2000000000000002</v>
      </c>
      <c r="I1127" s="257"/>
      <c r="J1127" s="257"/>
      <c r="K1127" s="253"/>
      <c r="L1127" s="253"/>
      <c r="M1127" s="258"/>
      <c r="N1127" s="259"/>
      <c r="O1127" s="260"/>
      <c r="P1127" s="260"/>
      <c r="Q1127" s="260"/>
      <c r="R1127" s="260"/>
      <c r="S1127" s="260"/>
      <c r="T1127" s="260"/>
      <c r="U1127" s="260"/>
      <c r="V1127" s="260"/>
      <c r="W1127" s="260"/>
      <c r="X1127" s="260"/>
      <c r="Y1127" s="261"/>
      <c r="Z1127" s="14"/>
      <c r="AA1127" s="14"/>
      <c r="AB1127" s="14"/>
      <c r="AC1127" s="14"/>
      <c r="AD1127" s="14"/>
      <c r="AE1127" s="14"/>
      <c r="AT1127" s="262" t="s">
        <v>184</v>
      </c>
      <c r="AU1127" s="262" t="s">
        <v>102</v>
      </c>
      <c r="AV1127" s="14" t="s">
        <v>102</v>
      </c>
      <c r="AW1127" s="14" t="s">
        <v>5</v>
      </c>
      <c r="AX1127" s="14" t="s">
        <v>75</v>
      </c>
      <c r="AY1127" s="262" t="s">
        <v>175</v>
      </c>
    </row>
    <row r="1128" s="14" customFormat="1">
      <c r="A1128" s="14"/>
      <c r="B1128" s="252"/>
      <c r="C1128" s="253"/>
      <c r="D1128" s="237" t="s">
        <v>184</v>
      </c>
      <c r="E1128" s="254" t="s">
        <v>1</v>
      </c>
      <c r="F1128" s="255" t="s">
        <v>577</v>
      </c>
      <c r="G1128" s="253"/>
      <c r="H1128" s="256">
        <v>1.8</v>
      </c>
      <c r="I1128" s="257"/>
      <c r="J1128" s="257"/>
      <c r="K1128" s="253"/>
      <c r="L1128" s="253"/>
      <c r="M1128" s="258"/>
      <c r="N1128" s="259"/>
      <c r="O1128" s="260"/>
      <c r="P1128" s="260"/>
      <c r="Q1128" s="260"/>
      <c r="R1128" s="260"/>
      <c r="S1128" s="260"/>
      <c r="T1128" s="260"/>
      <c r="U1128" s="260"/>
      <c r="V1128" s="260"/>
      <c r="W1128" s="260"/>
      <c r="X1128" s="260"/>
      <c r="Y1128" s="261"/>
      <c r="Z1128" s="14"/>
      <c r="AA1128" s="14"/>
      <c r="AB1128" s="14"/>
      <c r="AC1128" s="14"/>
      <c r="AD1128" s="14"/>
      <c r="AE1128" s="14"/>
      <c r="AT1128" s="262" t="s">
        <v>184</v>
      </c>
      <c r="AU1128" s="262" t="s">
        <v>102</v>
      </c>
      <c r="AV1128" s="14" t="s">
        <v>102</v>
      </c>
      <c r="AW1128" s="14" t="s">
        <v>5</v>
      </c>
      <c r="AX1128" s="14" t="s">
        <v>75</v>
      </c>
      <c r="AY1128" s="262" t="s">
        <v>175</v>
      </c>
    </row>
    <row r="1129" s="14" customFormat="1">
      <c r="A1129" s="14"/>
      <c r="B1129" s="252"/>
      <c r="C1129" s="253"/>
      <c r="D1129" s="237" t="s">
        <v>184</v>
      </c>
      <c r="E1129" s="254" t="s">
        <v>1</v>
      </c>
      <c r="F1129" s="255" t="s">
        <v>578</v>
      </c>
      <c r="G1129" s="253"/>
      <c r="H1129" s="256">
        <v>0.95999999999999996</v>
      </c>
      <c r="I1129" s="257"/>
      <c r="J1129" s="257"/>
      <c r="K1129" s="253"/>
      <c r="L1129" s="253"/>
      <c r="M1129" s="258"/>
      <c r="N1129" s="259"/>
      <c r="O1129" s="260"/>
      <c r="P1129" s="260"/>
      <c r="Q1129" s="260"/>
      <c r="R1129" s="260"/>
      <c r="S1129" s="260"/>
      <c r="T1129" s="260"/>
      <c r="U1129" s="260"/>
      <c r="V1129" s="260"/>
      <c r="W1129" s="260"/>
      <c r="X1129" s="260"/>
      <c r="Y1129" s="261"/>
      <c r="Z1129" s="14"/>
      <c r="AA1129" s="14"/>
      <c r="AB1129" s="14"/>
      <c r="AC1129" s="14"/>
      <c r="AD1129" s="14"/>
      <c r="AE1129" s="14"/>
      <c r="AT1129" s="262" t="s">
        <v>184</v>
      </c>
      <c r="AU1129" s="262" t="s">
        <v>102</v>
      </c>
      <c r="AV1129" s="14" t="s">
        <v>102</v>
      </c>
      <c r="AW1129" s="14" t="s">
        <v>5</v>
      </c>
      <c r="AX1129" s="14" t="s">
        <v>75</v>
      </c>
      <c r="AY1129" s="262" t="s">
        <v>175</v>
      </c>
    </row>
    <row r="1130" s="13" customFormat="1">
      <c r="A1130" s="13"/>
      <c r="B1130" s="242"/>
      <c r="C1130" s="243"/>
      <c r="D1130" s="237" t="s">
        <v>184</v>
      </c>
      <c r="E1130" s="244" t="s">
        <v>1</v>
      </c>
      <c r="F1130" s="245" t="s">
        <v>290</v>
      </c>
      <c r="G1130" s="243"/>
      <c r="H1130" s="244" t="s">
        <v>1</v>
      </c>
      <c r="I1130" s="246"/>
      <c r="J1130" s="246"/>
      <c r="K1130" s="243"/>
      <c r="L1130" s="243"/>
      <c r="M1130" s="247"/>
      <c r="N1130" s="248"/>
      <c r="O1130" s="249"/>
      <c r="P1130" s="249"/>
      <c r="Q1130" s="249"/>
      <c r="R1130" s="249"/>
      <c r="S1130" s="249"/>
      <c r="T1130" s="249"/>
      <c r="U1130" s="249"/>
      <c r="V1130" s="249"/>
      <c r="W1130" s="249"/>
      <c r="X1130" s="249"/>
      <c r="Y1130" s="250"/>
      <c r="Z1130" s="13"/>
      <c r="AA1130" s="13"/>
      <c r="AB1130" s="13"/>
      <c r="AC1130" s="13"/>
      <c r="AD1130" s="13"/>
      <c r="AE1130" s="13"/>
      <c r="AT1130" s="251" t="s">
        <v>184</v>
      </c>
      <c r="AU1130" s="251" t="s">
        <v>102</v>
      </c>
      <c r="AV1130" s="13" t="s">
        <v>82</v>
      </c>
      <c r="AW1130" s="13" t="s">
        <v>5</v>
      </c>
      <c r="AX1130" s="13" t="s">
        <v>75</v>
      </c>
      <c r="AY1130" s="251" t="s">
        <v>175</v>
      </c>
    </row>
    <row r="1131" s="14" customFormat="1">
      <c r="A1131" s="14"/>
      <c r="B1131" s="252"/>
      <c r="C1131" s="253"/>
      <c r="D1131" s="237" t="s">
        <v>184</v>
      </c>
      <c r="E1131" s="254" t="s">
        <v>1</v>
      </c>
      <c r="F1131" s="255" t="s">
        <v>575</v>
      </c>
      <c r="G1131" s="253"/>
      <c r="H1131" s="256">
        <v>3.96</v>
      </c>
      <c r="I1131" s="257"/>
      <c r="J1131" s="257"/>
      <c r="K1131" s="253"/>
      <c r="L1131" s="253"/>
      <c r="M1131" s="258"/>
      <c r="N1131" s="259"/>
      <c r="O1131" s="260"/>
      <c r="P1131" s="260"/>
      <c r="Q1131" s="260"/>
      <c r="R1131" s="260"/>
      <c r="S1131" s="260"/>
      <c r="T1131" s="260"/>
      <c r="U1131" s="260"/>
      <c r="V1131" s="260"/>
      <c r="W1131" s="260"/>
      <c r="X1131" s="260"/>
      <c r="Y1131" s="261"/>
      <c r="Z1131" s="14"/>
      <c r="AA1131" s="14"/>
      <c r="AB1131" s="14"/>
      <c r="AC1131" s="14"/>
      <c r="AD1131" s="14"/>
      <c r="AE1131" s="14"/>
      <c r="AT1131" s="262" t="s">
        <v>184</v>
      </c>
      <c r="AU1131" s="262" t="s">
        <v>102</v>
      </c>
      <c r="AV1131" s="14" t="s">
        <v>102</v>
      </c>
      <c r="AW1131" s="14" t="s">
        <v>5</v>
      </c>
      <c r="AX1131" s="14" t="s">
        <v>75</v>
      </c>
      <c r="AY1131" s="262" t="s">
        <v>175</v>
      </c>
    </row>
    <row r="1132" s="14" customFormat="1">
      <c r="A1132" s="14"/>
      <c r="B1132" s="252"/>
      <c r="C1132" s="253"/>
      <c r="D1132" s="237" t="s">
        <v>184</v>
      </c>
      <c r="E1132" s="254" t="s">
        <v>1</v>
      </c>
      <c r="F1132" s="255" t="s">
        <v>576</v>
      </c>
      <c r="G1132" s="253"/>
      <c r="H1132" s="256">
        <v>4.2000000000000002</v>
      </c>
      <c r="I1132" s="257"/>
      <c r="J1132" s="257"/>
      <c r="K1132" s="253"/>
      <c r="L1132" s="253"/>
      <c r="M1132" s="258"/>
      <c r="N1132" s="259"/>
      <c r="O1132" s="260"/>
      <c r="P1132" s="260"/>
      <c r="Q1132" s="260"/>
      <c r="R1132" s="260"/>
      <c r="S1132" s="260"/>
      <c r="T1132" s="260"/>
      <c r="U1132" s="260"/>
      <c r="V1132" s="260"/>
      <c r="W1132" s="260"/>
      <c r="X1132" s="260"/>
      <c r="Y1132" s="261"/>
      <c r="Z1132" s="14"/>
      <c r="AA1132" s="14"/>
      <c r="AB1132" s="14"/>
      <c r="AC1132" s="14"/>
      <c r="AD1132" s="14"/>
      <c r="AE1132" s="14"/>
      <c r="AT1132" s="262" t="s">
        <v>184</v>
      </c>
      <c r="AU1132" s="262" t="s">
        <v>102</v>
      </c>
      <c r="AV1132" s="14" t="s">
        <v>102</v>
      </c>
      <c r="AW1132" s="14" t="s">
        <v>5</v>
      </c>
      <c r="AX1132" s="14" t="s">
        <v>75</v>
      </c>
      <c r="AY1132" s="262" t="s">
        <v>175</v>
      </c>
    </row>
    <row r="1133" s="14" customFormat="1">
      <c r="A1133" s="14"/>
      <c r="B1133" s="252"/>
      <c r="C1133" s="253"/>
      <c r="D1133" s="237" t="s">
        <v>184</v>
      </c>
      <c r="E1133" s="254" t="s">
        <v>1</v>
      </c>
      <c r="F1133" s="255" t="s">
        <v>577</v>
      </c>
      <c r="G1133" s="253"/>
      <c r="H1133" s="256">
        <v>1.8</v>
      </c>
      <c r="I1133" s="257"/>
      <c r="J1133" s="257"/>
      <c r="K1133" s="253"/>
      <c r="L1133" s="253"/>
      <c r="M1133" s="258"/>
      <c r="N1133" s="259"/>
      <c r="O1133" s="260"/>
      <c r="P1133" s="260"/>
      <c r="Q1133" s="260"/>
      <c r="R1133" s="260"/>
      <c r="S1133" s="260"/>
      <c r="T1133" s="260"/>
      <c r="U1133" s="260"/>
      <c r="V1133" s="260"/>
      <c r="W1133" s="260"/>
      <c r="X1133" s="260"/>
      <c r="Y1133" s="261"/>
      <c r="Z1133" s="14"/>
      <c r="AA1133" s="14"/>
      <c r="AB1133" s="14"/>
      <c r="AC1133" s="14"/>
      <c r="AD1133" s="14"/>
      <c r="AE1133" s="14"/>
      <c r="AT1133" s="262" t="s">
        <v>184</v>
      </c>
      <c r="AU1133" s="262" t="s">
        <v>102</v>
      </c>
      <c r="AV1133" s="14" t="s">
        <v>102</v>
      </c>
      <c r="AW1133" s="14" t="s">
        <v>5</v>
      </c>
      <c r="AX1133" s="14" t="s">
        <v>75</v>
      </c>
      <c r="AY1133" s="262" t="s">
        <v>175</v>
      </c>
    </row>
    <row r="1134" s="14" customFormat="1">
      <c r="A1134" s="14"/>
      <c r="B1134" s="252"/>
      <c r="C1134" s="253"/>
      <c r="D1134" s="237" t="s">
        <v>184</v>
      </c>
      <c r="E1134" s="254" t="s">
        <v>1</v>
      </c>
      <c r="F1134" s="255" t="s">
        <v>578</v>
      </c>
      <c r="G1134" s="253"/>
      <c r="H1134" s="256">
        <v>0.95999999999999996</v>
      </c>
      <c r="I1134" s="257"/>
      <c r="J1134" s="257"/>
      <c r="K1134" s="253"/>
      <c r="L1134" s="253"/>
      <c r="M1134" s="258"/>
      <c r="N1134" s="259"/>
      <c r="O1134" s="260"/>
      <c r="P1134" s="260"/>
      <c r="Q1134" s="260"/>
      <c r="R1134" s="260"/>
      <c r="S1134" s="260"/>
      <c r="T1134" s="260"/>
      <c r="U1134" s="260"/>
      <c r="V1134" s="260"/>
      <c r="W1134" s="260"/>
      <c r="X1134" s="260"/>
      <c r="Y1134" s="261"/>
      <c r="Z1134" s="14"/>
      <c r="AA1134" s="14"/>
      <c r="AB1134" s="14"/>
      <c r="AC1134" s="14"/>
      <c r="AD1134" s="14"/>
      <c r="AE1134" s="14"/>
      <c r="AT1134" s="262" t="s">
        <v>184</v>
      </c>
      <c r="AU1134" s="262" t="s">
        <v>102</v>
      </c>
      <c r="AV1134" s="14" t="s">
        <v>102</v>
      </c>
      <c r="AW1134" s="14" t="s">
        <v>5</v>
      </c>
      <c r="AX1134" s="14" t="s">
        <v>75</v>
      </c>
      <c r="AY1134" s="262" t="s">
        <v>175</v>
      </c>
    </row>
    <row r="1135" s="15" customFormat="1">
      <c r="A1135" s="15"/>
      <c r="B1135" s="263"/>
      <c r="C1135" s="264"/>
      <c r="D1135" s="237" t="s">
        <v>184</v>
      </c>
      <c r="E1135" s="265" t="s">
        <v>1</v>
      </c>
      <c r="F1135" s="266" t="s">
        <v>189</v>
      </c>
      <c r="G1135" s="264"/>
      <c r="H1135" s="267">
        <v>21.840000000000003</v>
      </c>
      <c r="I1135" s="268"/>
      <c r="J1135" s="268"/>
      <c r="K1135" s="264"/>
      <c r="L1135" s="264"/>
      <c r="M1135" s="269"/>
      <c r="N1135" s="270"/>
      <c r="O1135" s="271"/>
      <c r="P1135" s="271"/>
      <c r="Q1135" s="271"/>
      <c r="R1135" s="271"/>
      <c r="S1135" s="271"/>
      <c r="T1135" s="271"/>
      <c r="U1135" s="271"/>
      <c r="V1135" s="271"/>
      <c r="W1135" s="271"/>
      <c r="X1135" s="271"/>
      <c r="Y1135" s="272"/>
      <c r="Z1135" s="15"/>
      <c r="AA1135" s="15"/>
      <c r="AB1135" s="15"/>
      <c r="AC1135" s="15"/>
      <c r="AD1135" s="15"/>
      <c r="AE1135" s="15"/>
      <c r="AT1135" s="273" t="s">
        <v>184</v>
      </c>
      <c r="AU1135" s="273" t="s">
        <v>102</v>
      </c>
      <c r="AV1135" s="15" t="s">
        <v>181</v>
      </c>
      <c r="AW1135" s="15" t="s">
        <v>5</v>
      </c>
      <c r="AX1135" s="15" t="s">
        <v>82</v>
      </c>
      <c r="AY1135" s="273" t="s">
        <v>175</v>
      </c>
    </row>
    <row r="1136" s="2" customFormat="1" ht="37.8" customHeight="1">
      <c r="A1136" s="39"/>
      <c r="B1136" s="40"/>
      <c r="C1136" s="222" t="s">
        <v>615</v>
      </c>
      <c r="D1136" s="222" t="s">
        <v>177</v>
      </c>
      <c r="E1136" s="223" t="s">
        <v>1050</v>
      </c>
      <c r="F1136" s="224" t="s">
        <v>1051</v>
      </c>
      <c r="G1136" s="225" t="s">
        <v>228</v>
      </c>
      <c r="H1136" s="226">
        <v>1.28</v>
      </c>
      <c r="I1136" s="227"/>
      <c r="J1136" s="227"/>
      <c r="K1136" s="228">
        <f>ROUND(P1136*H1136,2)</f>
        <v>0</v>
      </c>
      <c r="L1136" s="229"/>
      <c r="M1136" s="45"/>
      <c r="N1136" s="230" t="s">
        <v>1</v>
      </c>
      <c r="O1136" s="231" t="s">
        <v>39</v>
      </c>
      <c r="P1136" s="232">
        <f>I1136+J1136</f>
        <v>0</v>
      </c>
      <c r="Q1136" s="232">
        <f>ROUND(I1136*H1136,2)</f>
        <v>0</v>
      </c>
      <c r="R1136" s="232">
        <f>ROUND(J1136*H1136,2)</f>
        <v>0</v>
      </c>
      <c r="S1136" s="92"/>
      <c r="T1136" s="233">
        <f>S1136*H1136</f>
        <v>0</v>
      </c>
      <c r="U1136" s="233">
        <v>0</v>
      </c>
      <c r="V1136" s="233">
        <f>U1136*H1136</f>
        <v>0</v>
      </c>
      <c r="W1136" s="233">
        <v>0</v>
      </c>
      <c r="X1136" s="233">
        <f>W1136*H1136</f>
        <v>0</v>
      </c>
      <c r="Y1136" s="234" t="s">
        <v>1</v>
      </c>
      <c r="Z1136" s="39"/>
      <c r="AA1136" s="39"/>
      <c r="AB1136" s="39"/>
      <c r="AC1136" s="39"/>
      <c r="AD1136" s="39"/>
      <c r="AE1136" s="39"/>
      <c r="AR1136" s="235" t="s">
        <v>181</v>
      </c>
      <c r="AT1136" s="235" t="s">
        <v>177</v>
      </c>
      <c r="AU1136" s="235" t="s">
        <v>102</v>
      </c>
      <c r="AY1136" s="18" t="s">
        <v>175</v>
      </c>
      <c r="BE1136" s="236">
        <f>IF(O1136="základní",K1136,0)</f>
        <v>0</v>
      </c>
      <c r="BF1136" s="236">
        <f>IF(O1136="snížená",K1136,0)</f>
        <v>0</v>
      </c>
      <c r="BG1136" s="236">
        <f>IF(O1136="zákl. přenesená",K1136,0)</f>
        <v>0</v>
      </c>
      <c r="BH1136" s="236">
        <f>IF(O1136="sníž. přenesená",K1136,0)</f>
        <v>0</v>
      </c>
      <c r="BI1136" s="236">
        <f>IF(O1136="nulová",K1136,0)</f>
        <v>0</v>
      </c>
      <c r="BJ1136" s="18" t="s">
        <v>102</v>
      </c>
      <c r="BK1136" s="236">
        <f>ROUND(P1136*H1136,2)</f>
        <v>0</v>
      </c>
      <c r="BL1136" s="18" t="s">
        <v>181</v>
      </c>
      <c r="BM1136" s="235" t="s">
        <v>1052</v>
      </c>
    </row>
    <row r="1137" s="2" customFormat="1">
      <c r="A1137" s="39"/>
      <c r="B1137" s="40"/>
      <c r="C1137" s="41"/>
      <c r="D1137" s="237" t="s">
        <v>182</v>
      </c>
      <c r="E1137" s="41"/>
      <c r="F1137" s="238" t="s">
        <v>1053</v>
      </c>
      <c r="G1137" s="41"/>
      <c r="H1137" s="41"/>
      <c r="I1137" s="239"/>
      <c r="J1137" s="239"/>
      <c r="K1137" s="41"/>
      <c r="L1137" s="41"/>
      <c r="M1137" s="45"/>
      <c r="N1137" s="240"/>
      <c r="O1137" s="241"/>
      <c r="P1137" s="92"/>
      <c r="Q1137" s="92"/>
      <c r="R1137" s="92"/>
      <c r="S1137" s="92"/>
      <c r="T1137" s="92"/>
      <c r="U1137" s="92"/>
      <c r="V1137" s="92"/>
      <c r="W1137" s="92"/>
      <c r="X1137" s="92"/>
      <c r="Y1137" s="93"/>
      <c r="Z1137" s="39"/>
      <c r="AA1137" s="39"/>
      <c r="AB1137" s="39"/>
      <c r="AC1137" s="39"/>
      <c r="AD1137" s="39"/>
      <c r="AE1137" s="39"/>
      <c r="AT1137" s="18" t="s">
        <v>182</v>
      </c>
      <c r="AU1137" s="18" t="s">
        <v>102</v>
      </c>
    </row>
    <row r="1138" s="13" customFormat="1">
      <c r="A1138" s="13"/>
      <c r="B1138" s="242"/>
      <c r="C1138" s="243"/>
      <c r="D1138" s="237" t="s">
        <v>184</v>
      </c>
      <c r="E1138" s="244" t="s">
        <v>1</v>
      </c>
      <c r="F1138" s="245" t="s">
        <v>352</v>
      </c>
      <c r="G1138" s="243"/>
      <c r="H1138" s="244" t="s">
        <v>1</v>
      </c>
      <c r="I1138" s="246"/>
      <c r="J1138" s="246"/>
      <c r="K1138" s="243"/>
      <c r="L1138" s="243"/>
      <c r="M1138" s="247"/>
      <c r="N1138" s="248"/>
      <c r="O1138" s="249"/>
      <c r="P1138" s="249"/>
      <c r="Q1138" s="249"/>
      <c r="R1138" s="249"/>
      <c r="S1138" s="249"/>
      <c r="T1138" s="249"/>
      <c r="U1138" s="249"/>
      <c r="V1138" s="249"/>
      <c r="W1138" s="249"/>
      <c r="X1138" s="249"/>
      <c r="Y1138" s="250"/>
      <c r="Z1138" s="13"/>
      <c r="AA1138" s="13"/>
      <c r="AB1138" s="13"/>
      <c r="AC1138" s="13"/>
      <c r="AD1138" s="13"/>
      <c r="AE1138" s="13"/>
      <c r="AT1138" s="251" t="s">
        <v>184</v>
      </c>
      <c r="AU1138" s="251" t="s">
        <v>102</v>
      </c>
      <c r="AV1138" s="13" t="s">
        <v>82</v>
      </c>
      <c r="AW1138" s="13" t="s">
        <v>5</v>
      </c>
      <c r="AX1138" s="13" t="s">
        <v>75</v>
      </c>
      <c r="AY1138" s="251" t="s">
        <v>175</v>
      </c>
    </row>
    <row r="1139" s="13" customFormat="1">
      <c r="A1139" s="13"/>
      <c r="B1139" s="242"/>
      <c r="C1139" s="243"/>
      <c r="D1139" s="237" t="s">
        <v>184</v>
      </c>
      <c r="E1139" s="244" t="s">
        <v>1</v>
      </c>
      <c r="F1139" s="245" t="s">
        <v>286</v>
      </c>
      <c r="G1139" s="243"/>
      <c r="H1139" s="244" t="s">
        <v>1</v>
      </c>
      <c r="I1139" s="246"/>
      <c r="J1139" s="246"/>
      <c r="K1139" s="243"/>
      <c r="L1139" s="243"/>
      <c r="M1139" s="247"/>
      <c r="N1139" s="248"/>
      <c r="O1139" s="249"/>
      <c r="P1139" s="249"/>
      <c r="Q1139" s="249"/>
      <c r="R1139" s="249"/>
      <c r="S1139" s="249"/>
      <c r="T1139" s="249"/>
      <c r="U1139" s="249"/>
      <c r="V1139" s="249"/>
      <c r="W1139" s="249"/>
      <c r="X1139" s="249"/>
      <c r="Y1139" s="250"/>
      <c r="Z1139" s="13"/>
      <c r="AA1139" s="13"/>
      <c r="AB1139" s="13"/>
      <c r="AC1139" s="13"/>
      <c r="AD1139" s="13"/>
      <c r="AE1139" s="13"/>
      <c r="AT1139" s="251" t="s">
        <v>184</v>
      </c>
      <c r="AU1139" s="251" t="s">
        <v>102</v>
      </c>
      <c r="AV1139" s="13" t="s">
        <v>82</v>
      </c>
      <c r="AW1139" s="13" t="s">
        <v>5</v>
      </c>
      <c r="AX1139" s="13" t="s">
        <v>75</v>
      </c>
      <c r="AY1139" s="251" t="s">
        <v>175</v>
      </c>
    </row>
    <row r="1140" s="14" customFormat="1">
      <c r="A1140" s="14"/>
      <c r="B1140" s="252"/>
      <c r="C1140" s="253"/>
      <c r="D1140" s="237" t="s">
        <v>184</v>
      </c>
      <c r="E1140" s="254" t="s">
        <v>1</v>
      </c>
      <c r="F1140" s="255" t="s">
        <v>1054</v>
      </c>
      <c r="G1140" s="253"/>
      <c r="H1140" s="256">
        <v>0.64000000000000001</v>
      </c>
      <c r="I1140" s="257"/>
      <c r="J1140" s="257"/>
      <c r="K1140" s="253"/>
      <c r="L1140" s="253"/>
      <c r="M1140" s="258"/>
      <c r="N1140" s="259"/>
      <c r="O1140" s="260"/>
      <c r="P1140" s="260"/>
      <c r="Q1140" s="260"/>
      <c r="R1140" s="260"/>
      <c r="S1140" s="260"/>
      <c r="T1140" s="260"/>
      <c r="U1140" s="260"/>
      <c r="V1140" s="260"/>
      <c r="W1140" s="260"/>
      <c r="X1140" s="260"/>
      <c r="Y1140" s="261"/>
      <c r="Z1140" s="14"/>
      <c r="AA1140" s="14"/>
      <c r="AB1140" s="14"/>
      <c r="AC1140" s="14"/>
      <c r="AD1140" s="14"/>
      <c r="AE1140" s="14"/>
      <c r="AT1140" s="262" t="s">
        <v>184</v>
      </c>
      <c r="AU1140" s="262" t="s">
        <v>102</v>
      </c>
      <c r="AV1140" s="14" t="s">
        <v>102</v>
      </c>
      <c r="AW1140" s="14" t="s">
        <v>5</v>
      </c>
      <c r="AX1140" s="14" t="s">
        <v>75</v>
      </c>
      <c r="AY1140" s="262" t="s">
        <v>175</v>
      </c>
    </row>
    <row r="1141" s="13" customFormat="1">
      <c r="A1141" s="13"/>
      <c r="B1141" s="242"/>
      <c r="C1141" s="243"/>
      <c r="D1141" s="237" t="s">
        <v>184</v>
      </c>
      <c r="E1141" s="244" t="s">
        <v>1</v>
      </c>
      <c r="F1141" s="245" t="s">
        <v>290</v>
      </c>
      <c r="G1141" s="243"/>
      <c r="H1141" s="244" t="s">
        <v>1</v>
      </c>
      <c r="I1141" s="246"/>
      <c r="J1141" s="246"/>
      <c r="K1141" s="243"/>
      <c r="L1141" s="243"/>
      <c r="M1141" s="247"/>
      <c r="N1141" s="248"/>
      <c r="O1141" s="249"/>
      <c r="P1141" s="249"/>
      <c r="Q1141" s="249"/>
      <c r="R1141" s="249"/>
      <c r="S1141" s="249"/>
      <c r="T1141" s="249"/>
      <c r="U1141" s="249"/>
      <c r="V1141" s="249"/>
      <c r="W1141" s="249"/>
      <c r="X1141" s="249"/>
      <c r="Y1141" s="250"/>
      <c r="Z1141" s="13"/>
      <c r="AA1141" s="13"/>
      <c r="AB1141" s="13"/>
      <c r="AC1141" s="13"/>
      <c r="AD1141" s="13"/>
      <c r="AE1141" s="13"/>
      <c r="AT1141" s="251" t="s">
        <v>184</v>
      </c>
      <c r="AU1141" s="251" t="s">
        <v>102</v>
      </c>
      <c r="AV1141" s="13" t="s">
        <v>82</v>
      </c>
      <c r="AW1141" s="13" t="s">
        <v>5</v>
      </c>
      <c r="AX1141" s="13" t="s">
        <v>75</v>
      </c>
      <c r="AY1141" s="251" t="s">
        <v>175</v>
      </c>
    </row>
    <row r="1142" s="14" customFormat="1">
      <c r="A1142" s="14"/>
      <c r="B1142" s="252"/>
      <c r="C1142" s="253"/>
      <c r="D1142" s="237" t="s">
        <v>184</v>
      </c>
      <c r="E1142" s="254" t="s">
        <v>1</v>
      </c>
      <c r="F1142" s="255" t="s">
        <v>1054</v>
      </c>
      <c r="G1142" s="253"/>
      <c r="H1142" s="256">
        <v>0.64000000000000001</v>
      </c>
      <c r="I1142" s="257"/>
      <c r="J1142" s="257"/>
      <c r="K1142" s="253"/>
      <c r="L1142" s="253"/>
      <c r="M1142" s="258"/>
      <c r="N1142" s="259"/>
      <c r="O1142" s="260"/>
      <c r="P1142" s="260"/>
      <c r="Q1142" s="260"/>
      <c r="R1142" s="260"/>
      <c r="S1142" s="260"/>
      <c r="T1142" s="260"/>
      <c r="U1142" s="260"/>
      <c r="V1142" s="260"/>
      <c r="W1142" s="260"/>
      <c r="X1142" s="260"/>
      <c r="Y1142" s="261"/>
      <c r="Z1142" s="14"/>
      <c r="AA1142" s="14"/>
      <c r="AB1142" s="14"/>
      <c r="AC1142" s="14"/>
      <c r="AD1142" s="14"/>
      <c r="AE1142" s="14"/>
      <c r="AT1142" s="262" t="s">
        <v>184</v>
      </c>
      <c r="AU1142" s="262" t="s">
        <v>102</v>
      </c>
      <c r="AV1142" s="14" t="s">
        <v>102</v>
      </c>
      <c r="AW1142" s="14" t="s">
        <v>5</v>
      </c>
      <c r="AX1142" s="14" t="s">
        <v>75</v>
      </c>
      <c r="AY1142" s="262" t="s">
        <v>175</v>
      </c>
    </row>
    <row r="1143" s="15" customFormat="1">
      <c r="A1143" s="15"/>
      <c r="B1143" s="263"/>
      <c r="C1143" s="264"/>
      <c r="D1143" s="237" t="s">
        <v>184</v>
      </c>
      <c r="E1143" s="265" t="s">
        <v>1</v>
      </c>
      <c r="F1143" s="266" t="s">
        <v>189</v>
      </c>
      <c r="G1143" s="264"/>
      <c r="H1143" s="267">
        <v>1.28</v>
      </c>
      <c r="I1143" s="268"/>
      <c r="J1143" s="268"/>
      <c r="K1143" s="264"/>
      <c r="L1143" s="264"/>
      <c r="M1143" s="269"/>
      <c r="N1143" s="270"/>
      <c r="O1143" s="271"/>
      <c r="P1143" s="271"/>
      <c r="Q1143" s="271"/>
      <c r="R1143" s="271"/>
      <c r="S1143" s="271"/>
      <c r="T1143" s="271"/>
      <c r="U1143" s="271"/>
      <c r="V1143" s="271"/>
      <c r="W1143" s="271"/>
      <c r="X1143" s="271"/>
      <c r="Y1143" s="272"/>
      <c r="Z1143" s="15"/>
      <c r="AA1143" s="15"/>
      <c r="AB1143" s="15"/>
      <c r="AC1143" s="15"/>
      <c r="AD1143" s="15"/>
      <c r="AE1143" s="15"/>
      <c r="AT1143" s="273" t="s">
        <v>184</v>
      </c>
      <c r="AU1143" s="273" t="s">
        <v>102</v>
      </c>
      <c r="AV1143" s="15" t="s">
        <v>181</v>
      </c>
      <c r="AW1143" s="15" t="s">
        <v>5</v>
      </c>
      <c r="AX1143" s="15" t="s">
        <v>82</v>
      </c>
      <c r="AY1143" s="273" t="s">
        <v>175</v>
      </c>
    </row>
    <row r="1144" s="2" customFormat="1" ht="37.8" customHeight="1">
      <c r="A1144" s="39"/>
      <c r="B1144" s="40"/>
      <c r="C1144" s="222" t="s">
        <v>1055</v>
      </c>
      <c r="D1144" s="222" t="s">
        <v>177</v>
      </c>
      <c r="E1144" s="223" t="s">
        <v>1056</v>
      </c>
      <c r="F1144" s="224" t="s">
        <v>1057</v>
      </c>
      <c r="G1144" s="225" t="s">
        <v>228</v>
      </c>
      <c r="H1144" s="226">
        <v>4.6799999999999997</v>
      </c>
      <c r="I1144" s="227"/>
      <c r="J1144" s="227"/>
      <c r="K1144" s="228">
        <f>ROUND(P1144*H1144,2)</f>
        <v>0</v>
      </c>
      <c r="L1144" s="229"/>
      <c r="M1144" s="45"/>
      <c r="N1144" s="230" t="s">
        <v>1</v>
      </c>
      <c r="O1144" s="231" t="s">
        <v>39</v>
      </c>
      <c r="P1144" s="232">
        <f>I1144+J1144</f>
        <v>0</v>
      </c>
      <c r="Q1144" s="232">
        <f>ROUND(I1144*H1144,2)</f>
        <v>0</v>
      </c>
      <c r="R1144" s="232">
        <f>ROUND(J1144*H1144,2)</f>
        <v>0</v>
      </c>
      <c r="S1144" s="92"/>
      <c r="T1144" s="233">
        <f>S1144*H1144</f>
        <v>0</v>
      </c>
      <c r="U1144" s="233">
        <v>0</v>
      </c>
      <c r="V1144" s="233">
        <f>U1144*H1144</f>
        <v>0</v>
      </c>
      <c r="W1144" s="233">
        <v>0</v>
      </c>
      <c r="X1144" s="233">
        <f>W1144*H1144</f>
        <v>0</v>
      </c>
      <c r="Y1144" s="234" t="s">
        <v>1</v>
      </c>
      <c r="Z1144" s="39"/>
      <c r="AA1144" s="39"/>
      <c r="AB1144" s="39"/>
      <c r="AC1144" s="39"/>
      <c r="AD1144" s="39"/>
      <c r="AE1144" s="39"/>
      <c r="AR1144" s="235" t="s">
        <v>181</v>
      </c>
      <c r="AT1144" s="235" t="s">
        <v>177</v>
      </c>
      <c r="AU1144" s="235" t="s">
        <v>102</v>
      </c>
      <c r="AY1144" s="18" t="s">
        <v>175</v>
      </c>
      <c r="BE1144" s="236">
        <f>IF(O1144="základní",K1144,0)</f>
        <v>0</v>
      </c>
      <c r="BF1144" s="236">
        <f>IF(O1144="snížená",K1144,0)</f>
        <v>0</v>
      </c>
      <c r="BG1144" s="236">
        <f>IF(O1144="zákl. přenesená",K1144,0)</f>
        <v>0</v>
      </c>
      <c r="BH1144" s="236">
        <f>IF(O1144="sníž. přenesená",K1144,0)</f>
        <v>0</v>
      </c>
      <c r="BI1144" s="236">
        <f>IF(O1144="nulová",K1144,0)</f>
        <v>0</v>
      </c>
      <c r="BJ1144" s="18" t="s">
        <v>102</v>
      </c>
      <c r="BK1144" s="236">
        <f>ROUND(P1144*H1144,2)</f>
        <v>0</v>
      </c>
      <c r="BL1144" s="18" t="s">
        <v>181</v>
      </c>
      <c r="BM1144" s="235" t="s">
        <v>1058</v>
      </c>
    </row>
    <row r="1145" s="2" customFormat="1">
      <c r="A1145" s="39"/>
      <c r="B1145" s="40"/>
      <c r="C1145" s="41"/>
      <c r="D1145" s="237" t="s">
        <v>182</v>
      </c>
      <c r="E1145" s="41"/>
      <c r="F1145" s="238" t="s">
        <v>1053</v>
      </c>
      <c r="G1145" s="41"/>
      <c r="H1145" s="41"/>
      <c r="I1145" s="239"/>
      <c r="J1145" s="239"/>
      <c r="K1145" s="41"/>
      <c r="L1145" s="41"/>
      <c r="M1145" s="45"/>
      <c r="N1145" s="240"/>
      <c r="O1145" s="241"/>
      <c r="P1145" s="92"/>
      <c r="Q1145" s="92"/>
      <c r="R1145" s="92"/>
      <c r="S1145" s="92"/>
      <c r="T1145" s="92"/>
      <c r="U1145" s="92"/>
      <c r="V1145" s="92"/>
      <c r="W1145" s="92"/>
      <c r="X1145" s="92"/>
      <c r="Y1145" s="93"/>
      <c r="Z1145" s="39"/>
      <c r="AA1145" s="39"/>
      <c r="AB1145" s="39"/>
      <c r="AC1145" s="39"/>
      <c r="AD1145" s="39"/>
      <c r="AE1145" s="39"/>
      <c r="AT1145" s="18" t="s">
        <v>182</v>
      </c>
      <c r="AU1145" s="18" t="s">
        <v>102</v>
      </c>
    </row>
    <row r="1146" s="13" customFormat="1">
      <c r="A1146" s="13"/>
      <c r="B1146" s="242"/>
      <c r="C1146" s="243"/>
      <c r="D1146" s="237" t="s">
        <v>184</v>
      </c>
      <c r="E1146" s="244" t="s">
        <v>1</v>
      </c>
      <c r="F1146" s="245" t="s">
        <v>352</v>
      </c>
      <c r="G1146" s="243"/>
      <c r="H1146" s="244" t="s">
        <v>1</v>
      </c>
      <c r="I1146" s="246"/>
      <c r="J1146" s="246"/>
      <c r="K1146" s="243"/>
      <c r="L1146" s="243"/>
      <c r="M1146" s="247"/>
      <c r="N1146" s="248"/>
      <c r="O1146" s="249"/>
      <c r="P1146" s="249"/>
      <c r="Q1146" s="249"/>
      <c r="R1146" s="249"/>
      <c r="S1146" s="249"/>
      <c r="T1146" s="249"/>
      <c r="U1146" s="249"/>
      <c r="V1146" s="249"/>
      <c r="W1146" s="249"/>
      <c r="X1146" s="249"/>
      <c r="Y1146" s="250"/>
      <c r="Z1146" s="13"/>
      <c r="AA1146" s="13"/>
      <c r="AB1146" s="13"/>
      <c r="AC1146" s="13"/>
      <c r="AD1146" s="13"/>
      <c r="AE1146" s="13"/>
      <c r="AT1146" s="251" t="s">
        <v>184</v>
      </c>
      <c r="AU1146" s="251" t="s">
        <v>102</v>
      </c>
      <c r="AV1146" s="13" t="s">
        <v>82</v>
      </c>
      <c r="AW1146" s="13" t="s">
        <v>5</v>
      </c>
      <c r="AX1146" s="13" t="s">
        <v>75</v>
      </c>
      <c r="AY1146" s="251" t="s">
        <v>175</v>
      </c>
    </row>
    <row r="1147" s="13" customFormat="1">
      <c r="A1147" s="13"/>
      <c r="B1147" s="242"/>
      <c r="C1147" s="243"/>
      <c r="D1147" s="237" t="s">
        <v>184</v>
      </c>
      <c r="E1147" s="244" t="s">
        <v>1</v>
      </c>
      <c r="F1147" s="245" t="s">
        <v>286</v>
      </c>
      <c r="G1147" s="243"/>
      <c r="H1147" s="244" t="s">
        <v>1</v>
      </c>
      <c r="I1147" s="246"/>
      <c r="J1147" s="246"/>
      <c r="K1147" s="243"/>
      <c r="L1147" s="243"/>
      <c r="M1147" s="247"/>
      <c r="N1147" s="248"/>
      <c r="O1147" s="249"/>
      <c r="P1147" s="249"/>
      <c r="Q1147" s="249"/>
      <c r="R1147" s="249"/>
      <c r="S1147" s="249"/>
      <c r="T1147" s="249"/>
      <c r="U1147" s="249"/>
      <c r="V1147" s="249"/>
      <c r="W1147" s="249"/>
      <c r="X1147" s="249"/>
      <c r="Y1147" s="250"/>
      <c r="Z1147" s="13"/>
      <c r="AA1147" s="13"/>
      <c r="AB1147" s="13"/>
      <c r="AC1147" s="13"/>
      <c r="AD1147" s="13"/>
      <c r="AE1147" s="13"/>
      <c r="AT1147" s="251" t="s">
        <v>184</v>
      </c>
      <c r="AU1147" s="251" t="s">
        <v>102</v>
      </c>
      <c r="AV1147" s="13" t="s">
        <v>82</v>
      </c>
      <c r="AW1147" s="13" t="s">
        <v>5</v>
      </c>
      <c r="AX1147" s="13" t="s">
        <v>75</v>
      </c>
      <c r="AY1147" s="251" t="s">
        <v>175</v>
      </c>
    </row>
    <row r="1148" s="14" customFormat="1">
      <c r="A1148" s="14"/>
      <c r="B1148" s="252"/>
      <c r="C1148" s="253"/>
      <c r="D1148" s="237" t="s">
        <v>184</v>
      </c>
      <c r="E1148" s="254" t="s">
        <v>1</v>
      </c>
      <c r="F1148" s="255" t="s">
        <v>1059</v>
      </c>
      <c r="G1148" s="253"/>
      <c r="H1148" s="256">
        <v>2.3399999999999999</v>
      </c>
      <c r="I1148" s="257"/>
      <c r="J1148" s="257"/>
      <c r="K1148" s="253"/>
      <c r="L1148" s="253"/>
      <c r="M1148" s="258"/>
      <c r="N1148" s="259"/>
      <c r="O1148" s="260"/>
      <c r="P1148" s="260"/>
      <c r="Q1148" s="260"/>
      <c r="R1148" s="260"/>
      <c r="S1148" s="260"/>
      <c r="T1148" s="260"/>
      <c r="U1148" s="260"/>
      <c r="V1148" s="260"/>
      <c r="W1148" s="260"/>
      <c r="X1148" s="260"/>
      <c r="Y1148" s="261"/>
      <c r="Z1148" s="14"/>
      <c r="AA1148" s="14"/>
      <c r="AB1148" s="14"/>
      <c r="AC1148" s="14"/>
      <c r="AD1148" s="14"/>
      <c r="AE1148" s="14"/>
      <c r="AT1148" s="262" t="s">
        <v>184</v>
      </c>
      <c r="AU1148" s="262" t="s">
        <v>102</v>
      </c>
      <c r="AV1148" s="14" t="s">
        <v>102</v>
      </c>
      <c r="AW1148" s="14" t="s">
        <v>5</v>
      </c>
      <c r="AX1148" s="14" t="s">
        <v>75</v>
      </c>
      <c r="AY1148" s="262" t="s">
        <v>175</v>
      </c>
    </row>
    <row r="1149" s="13" customFormat="1">
      <c r="A1149" s="13"/>
      <c r="B1149" s="242"/>
      <c r="C1149" s="243"/>
      <c r="D1149" s="237" t="s">
        <v>184</v>
      </c>
      <c r="E1149" s="244" t="s">
        <v>1</v>
      </c>
      <c r="F1149" s="245" t="s">
        <v>290</v>
      </c>
      <c r="G1149" s="243"/>
      <c r="H1149" s="244" t="s">
        <v>1</v>
      </c>
      <c r="I1149" s="246"/>
      <c r="J1149" s="246"/>
      <c r="K1149" s="243"/>
      <c r="L1149" s="243"/>
      <c r="M1149" s="247"/>
      <c r="N1149" s="248"/>
      <c r="O1149" s="249"/>
      <c r="P1149" s="249"/>
      <c r="Q1149" s="249"/>
      <c r="R1149" s="249"/>
      <c r="S1149" s="249"/>
      <c r="T1149" s="249"/>
      <c r="U1149" s="249"/>
      <c r="V1149" s="249"/>
      <c r="W1149" s="249"/>
      <c r="X1149" s="249"/>
      <c r="Y1149" s="250"/>
      <c r="Z1149" s="13"/>
      <c r="AA1149" s="13"/>
      <c r="AB1149" s="13"/>
      <c r="AC1149" s="13"/>
      <c r="AD1149" s="13"/>
      <c r="AE1149" s="13"/>
      <c r="AT1149" s="251" t="s">
        <v>184</v>
      </c>
      <c r="AU1149" s="251" t="s">
        <v>102</v>
      </c>
      <c r="AV1149" s="13" t="s">
        <v>82</v>
      </c>
      <c r="AW1149" s="13" t="s">
        <v>5</v>
      </c>
      <c r="AX1149" s="13" t="s">
        <v>75</v>
      </c>
      <c r="AY1149" s="251" t="s">
        <v>175</v>
      </c>
    </row>
    <row r="1150" s="14" customFormat="1">
      <c r="A1150" s="14"/>
      <c r="B1150" s="252"/>
      <c r="C1150" s="253"/>
      <c r="D1150" s="237" t="s">
        <v>184</v>
      </c>
      <c r="E1150" s="254" t="s">
        <v>1</v>
      </c>
      <c r="F1150" s="255" t="s">
        <v>1059</v>
      </c>
      <c r="G1150" s="253"/>
      <c r="H1150" s="256">
        <v>2.3399999999999999</v>
      </c>
      <c r="I1150" s="257"/>
      <c r="J1150" s="257"/>
      <c r="K1150" s="253"/>
      <c r="L1150" s="253"/>
      <c r="M1150" s="258"/>
      <c r="N1150" s="259"/>
      <c r="O1150" s="260"/>
      <c r="P1150" s="260"/>
      <c r="Q1150" s="260"/>
      <c r="R1150" s="260"/>
      <c r="S1150" s="260"/>
      <c r="T1150" s="260"/>
      <c r="U1150" s="260"/>
      <c r="V1150" s="260"/>
      <c r="W1150" s="260"/>
      <c r="X1150" s="260"/>
      <c r="Y1150" s="261"/>
      <c r="Z1150" s="14"/>
      <c r="AA1150" s="14"/>
      <c r="AB1150" s="14"/>
      <c r="AC1150" s="14"/>
      <c r="AD1150" s="14"/>
      <c r="AE1150" s="14"/>
      <c r="AT1150" s="262" t="s">
        <v>184</v>
      </c>
      <c r="AU1150" s="262" t="s">
        <v>102</v>
      </c>
      <c r="AV1150" s="14" t="s">
        <v>102</v>
      </c>
      <c r="AW1150" s="14" t="s">
        <v>5</v>
      </c>
      <c r="AX1150" s="14" t="s">
        <v>75</v>
      </c>
      <c r="AY1150" s="262" t="s">
        <v>175</v>
      </c>
    </row>
    <row r="1151" s="15" customFormat="1">
      <c r="A1151" s="15"/>
      <c r="B1151" s="263"/>
      <c r="C1151" s="264"/>
      <c r="D1151" s="237" t="s">
        <v>184</v>
      </c>
      <c r="E1151" s="265" t="s">
        <v>1</v>
      </c>
      <c r="F1151" s="266" t="s">
        <v>189</v>
      </c>
      <c r="G1151" s="264"/>
      <c r="H1151" s="267">
        <v>4.6799999999999997</v>
      </c>
      <c r="I1151" s="268"/>
      <c r="J1151" s="268"/>
      <c r="K1151" s="264"/>
      <c r="L1151" s="264"/>
      <c r="M1151" s="269"/>
      <c r="N1151" s="270"/>
      <c r="O1151" s="271"/>
      <c r="P1151" s="271"/>
      <c r="Q1151" s="271"/>
      <c r="R1151" s="271"/>
      <c r="S1151" s="271"/>
      <c r="T1151" s="271"/>
      <c r="U1151" s="271"/>
      <c r="V1151" s="271"/>
      <c r="W1151" s="271"/>
      <c r="X1151" s="271"/>
      <c r="Y1151" s="272"/>
      <c r="Z1151" s="15"/>
      <c r="AA1151" s="15"/>
      <c r="AB1151" s="15"/>
      <c r="AC1151" s="15"/>
      <c r="AD1151" s="15"/>
      <c r="AE1151" s="15"/>
      <c r="AT1151" s="273" t="s">
        <v>184</v>
      </c>
      <c r="AU1151" s="273" t="s">
        <v>102</v>
      </c>
      <c r="AV1151" s="15" t="s">
        <v>181</v>
      </c>
      <c r="AW1151" s="15" t="s">
        <v>5</v>
      </c>
      <c r="AX1151" s="15" t="s">
        <v>82</v>
      </c>
      <c r="AY1151" s="273" t="s">
        <v>175</v>
      </c>
    </row>
    <row r="1152" s="2" customFormat="1" ht="37.8" customHeight="1">
      <c r="A1152" s="39"/>
      <c r="B1152" s="40"/>
      <c r="C1152" s="222" t="s">
        <v>621</v>
      </c>
      <c r="D1152" s="222" t="s">
        <v>177</v>
      </c>
      <c r="E1152" s="223" t="s">
        <v>1060</v>
      </c>
      <c r="F1152" s="224" t="s">
        <v>1061</v>
      </c>
      <c r="G1152" s="225" t="s">
        <v>228</v>
      </c>
      <c r="H1152" s="226">
        <v>37.439999999999998</v>
      </c>
      <c r="I1152" s="227"/>
      <c r="J1152" s="227"/>
      <c r="K1152" s="228">
        <f>ROUND(P1152*H1152,2)</f>
        <v>0</v>
      </c>
      <c r="L1152" s="229"/>
      <c r="M1152" s="45"/>
      <c r="N1152" s="230" t="s">
        <v>1</v>
      </c>
      <c r="O1152" s="231" t="s">
        <v>39</v>
      </c>
      <c r="P1152" s="232">
        <f>I1152+J1152</f>
        <v>0</v>
      </c>
      <c r="Q1152" s="232">
        <f>ROUND(I1152*H1152,2)</f>
        <v>0</v>
      </c>
      <c r="R1152" s="232">
        <f>ROUND(J1152*H1152,2)</f>
        <v>0</v>
      </c>
      <c r="S1152" s="92"/>
      <c r="T1152" s="233">
        <f>S1152*H1152</f>
        <v>0</v>
      </c>
      <c r="U1152" s="233">
        <v>0</v>
      </c>
      <c r="V1152" s="233">
        <f>U1152*H1152</f>
        <v>0</v>
      </c>
      <c r="W1152" s="233">
        <v>0</v>
      </c>
      <c r="X1152" s="233">
        <f>W1152*H1152</f>
        <v>0</v>
      </c>
      <c r="Y1152" s="234" t="s">
        <v>1</v>
      </c>
      <c r="Z1152" s="39"/>
      <c r="AA1152" s="39"/>
      <c r="AB1152" s="39"/>
      <c r="AC1152" s="39"/>
      <c r="AD1152" s="39"/>
      <c r="AE1152" s="39"/>
      <c r="AR1152" s="235" t="s">
        <v>181</v>
      </c>
      <c r="AT1152" s="235" t="s">
        <v>177</v>
      </c>
      <c r="AU1152" s="235" t="s">
        <v>102</v>
      </c>
      <c r="AY1152" s="18" t="s">
        <v>175</v>
      </c>
      <c r="BE1152" s="236">
        <f>IF(O1152="základní",K1152,0)</f>
        <v>0</v>
      </c>
      <c r="BF1152" s="236">
        <f>IF(O1152="snížená",K1152,0)</f>
        <v>0</v>
      </c>
      <c r="BG1152" s="236">
        <f>IF(O1152="zákl. přenesená",K1152,0)</f>
        <v>0</v>
      </c>
      <c r="BH1152" s="236">
        <f>IF(O1152="sníž. přenesená",K1152,0)</f>
        <v>0</v>
      </c>
      <c r="BI1152" s="236">
        <f>IF(O1152="nulová",K1152,0)</f>
        <v>0</v>
      </c>
      <c r="BJ1152" s="18" t="s">
        <v>102</v>
      </c>
      <c r="BK1152" s="236">
        <f>ROUND(P1152*H1152,2)</f>
        <v>0</v>
      </c>
      <c r="BL1152" s="18" t="s">
        <v>181</v>
      </c>
      <c r="BM1152" s="235" t="s">
        <v>1062</v>
      </c>
    </row>
    <row r="1153" s="2" customFormat="1">
      <c r="A1153" s="39"/>
      <c r="B1153" s="40"/>
      <c r="C1153" s="41"/>
      <c r="D1153" s="237" t="s">
        <v>182</v>
      </c>
      <c r="E1153" s="41"/>
      <c r="F1153" s="238" t="s">
        <v>1053</v>
      </c>
      <c r="G1153" s="41"/>
      <c r="H1153" s="41"/>
      <c r="I1153" s="239"/>
      <c r="J1153" s="239"/>
      <c r="K1153" s="41"/>
      <c r="L1153" s="41"/>
      <c r="M1153" s="45"/>
      <c r="N1153" s="240"/>
      <c r="O1153" s="241"/>
      <c r="P1153" s="92"/>
      <c r="Q1153" s="92"/>
      <c r="R1153" s="92"/>
      <c r="S1153" s="92"/>
      <c r="T1153" s="92"/>
      <c r="U1153" s="92"/>
      <c r="V1153" s="92"/>
      <c r="W1153" s="92"/>
      <c r="X1153" s="92"/>
      <c r="Y1153" s="93"/>
      <c r="Z1153" s="39"/>
      <c r="AA1153" s="39"/>
      <c r="AB1153" s="39"/>
      <c r="AC1153" s="39"/>
      <c r="AD1153" s="39"/>
      <c r="AE1153" s="39"/>
      <c r="AT1153" s="18" t="s">
        <v>182</v>
      </c>
      <c r="AU1153" s="18" t="s">
        <v>102</v>
      </c>
    </row>
    <row r="1154" s="13" customFormat="1">
      <c r="A1154" s="13"/>
      <c r="B1154" s="242"/>
      <c r="C1154" s="243"/>
      <c r="D1154" s="237" t="s">
        <v>184</v>
      </c>
      <c r="E1154" s="244" t="s">
        <v>1</v>
      </c>
      <c r="F1154" s="245" t="s">
        <v>352</v>
      </c>
      <c r="G1154" s="243"/>
      <c r="H1154" s="244" t="s">
        <v>1</v>
      </c>
      <c r="I1154" s="246"/>
      <c r="J1154" s="246"/>
      <c r="K1154" s="243"/>
      <c r="L1154" s="243"/>
      <c r="M1154" s="247"/>
      <c r="N1154" s="248"/>
      <c r="O1154" s="249"/>
      <c r="P1154" s="249"/>
      <c r="Q1154" s="249"/>
      <c r="R1154" s="249"/>
      <c r="S1154" s="249"/>
      <c r="T1154" s="249"/>
      <c r="U1154" s="249"/>
      <c r="V1154" s="249"/>
      <c r="W1154" s="249"/>
      <c r="X1154" s="249"/>
      <c r="Y1154" s="250"/>
      <c r="Z1154" s="13"/>
      <c r="AA1154" s="13"/>
      <c r="AB1154" s="13"/>
      <c r="AC1154" s="13"/>
      <c r="AD1154" s="13"/>
      <c r="AE1154" s="13"/>
      <c r="AT1154" s="251" t="s">
        <v>184</v>
      </c>
      <c r="AU1154" s="251" t="s">
        <v>102</v>
      </c>
      <c r="AV1154" s="13" t="s">
        <v>82</v>
      </c>
      <c r="AW1154" s="13" t="s">
        <v>5</v>
      </c>
      <c r="AX1154" s="13" t="s">
        <v>75</v>
      </c>
      <c r="AY1154" s="251" t="s">
        <v>175</v>
      </c>
    </row>
    <row r="1155" s="13" customFormat="1">
      <c r="A1155" s="13"/>
      <c r="B1155" s="242"/>
      <c r="C1155" s="243"/>
      <c r="D1155" s="237" t="s">
        <v>184</v>
      </c>
      <c r="E1155" s="244" t="s">
        <v>1</v>
      </c>
      <c r="F1155" s="245" t="s">
        <v>286</v>
      </c>
      <c r="G1155" s="243"/>
      <c r="H1155" s="244" t="s">
        <v>1</v>
      </c>
      <c r="I1155" s="246"/>
      <c r="J1155" s="246"/>
      <c r="K1155" s="243"/>
      <c r="L1155" s="243"/>
      <c r="M1155" s="247"/>
      <c r="N1155" s="248"/>
      <c r="O1155" s="249"/>
      <c r="P1155" s="249"/>
      <c r="Q1155" s="249"/>
      <c r="R1155" s="249"/>
      <c r="S1155" s="249"/>
      <c r="T1155" s="249"/>
      <c r="U1155" s="249"/>
      <c r="V1155" s="249"/>
      <c r="W1155" s="249"/>
      <c r="X1155" s="249"/>
      <c r="Y1155" s="250"/>
      <c r="Z1155" s="13"/>
      <c r="AA1155" s="13"/>
      <c r="AB1155" s="13"/>
      <c r="AC1155" s="13"/>
      <c r="AD1155" s="13"/>
      <c r="AE1155" s="13"/>
      <c r="AT1155" s="251" t="s">
        <v>184</v>
      </c>
      <c r="AU1155" s="251" t="s">
        <v>102</v>
      </c>
      <c r="AV1155" s="13" t="s">
        <v>82</v>
      </c>
      <c r="AW1155" s="13" t="s">
        <v>5</v>
      </c>
      <c r="AX1155" s="13" t="s">
        <v>75</v>
      </c>
      <c r="AY1155" s="251" t="s">
        <v>175</v>
      </c>
    </row>
    <row r="1156" s="14" customFormat="1">
      <c r="A1156" s="14"/>
      <c r="B1156" s="252"/>
      <c r="C1156" s="253"/>
      <c r="D1156" s="237" t="s">
        <v>184</v>
      </c>
      <c r="E1156" s="254" t="s">
        <v>1</v>
      </c>
      <c r="F1156" s="255" t="s">
        <v>1063</v>
      </c>
      <c r="G1156" s="253"/>
      <c r="H1156" s="256">
        <v>8.1899999999999995</v>
      </c>
      <c r="I1156" s="257"/>
      <c r="J1156" s="257"/>
      <c r="K1156" s="253"/>
      <c r="L1156" s="253"/>
      <c r="M1156" s="258"/>
      <c r="N1156" s="259"/>
      <c r="O1156" s="260"/>
      <c r="P1156" s="260"/>
      <c r="Q1156" s="260"/>
      <c r="R1156" s="260"/>
      <c r="S1156" s="260"/>
      <c r="T1156" s="260"/>
      <c r="U1156" s="260"/>
      <c r="V1156" s="260"/>
      <c r="W1156" s="260"/>
      <c r="X1156" s="260"/>
      <c r="Y1156" s="261"/>
      <c r="Z1156" s="14"/>
      <c r="AA1156" s="14"/>
      <c r="AB1156" s="14"/>
      <c r="AC1156" s="14"/>
      <c r="AD1156" s="14"/>
      <c r="AE1156" s="14"/>
      <c r="AT1156" s="262" t="s">
        <v>184</v>
      </c>
      <c r="AU1156" s="262" t="s">
        <v>102</v>
      </c>
      <c r="AV1156" s="14" t="s">
        <v>102</v>
      </c>
      <c r="AW1156" s="14" t="s">
        <v>5</v>
      </c>
      <c r="AX1156" s="14" t="s">
        <v>75</v>
      </c>
      <c r="AY1156" s="262" t="s">
        <v>175</v>
      </c>
    </row>
    <row r="1157" s="14" customFormat="1">
      <c r="A1157" s="14"/>
      <c r="B1157" s="252"/>
      <c r="C1157" s="253"/>
      <c r="D1157" s="237" t="s">
        <v>184</v>
      </c>
      <c r="E1157" s="254" t="s">
        <v>1</v>
      </c>
      <c r="F1157" s="255" t="s">
        <v>1064</v>
      </c>
      <c r="G1157" s="253"/>
      <c r="H1157" s="256">
        <v>10.529999999999999</v>
      </c>
      <c r="I1157" s="257"/>
      <c r="J1157" s="257"/>
      <c r="K1157" s="253"/>
      <c r="L1157" s="253"/>
      <c r="M1157" s="258"/>
      <c r="N1157" s="259"/>
      <c r="O1157" s="260"/>
      <c r="P1157" s="260"/>
      <c r="Q1157" s="260"/>
      <c r="R1157" s="260"/>
      <c r="S1157" s="260"/>
      <c r="T1157" s="260"/>
      <c r="U1157" s="260"/>
      <c r="V1157" s="260"/>
      <c r="W1157" s="260"/>
      <c r="X1157" s="260"/>
      <c r="Y1157" s="261"/>
      <c r="Z1157" s="14"/>
      <c r="AA1157" s="14"/>
      <c r="AB1157" s="14"/>
      <c r="AC1157" s="14"/>
      <c r="AD1157" s="14"/>
      <c r="AE1157" s="14"/>
      <c r="AT1157" s="262" t="s">
        <v>184</v>
      </c>
      <c r="AU1157" s="262" t="s">
        <v>102</v>
      </c>
      <c r="AV1157" s="14" t="s">
        <v>102</v>
      </c>
      <c r="AW1157" s="14" t="s">
        <v>5</v>
      </c>
      <c r="AX1157" s="14" t="s">
        <v>75</v>
      </c>
      <c r="AY1157" s="262" t="s">
        <v>175</v>
      </c>
    </row>
    <row r="1158" s="13" customFormat="1">
      <c r="A1158" s="13"/>
      <c r="B1158" s="242"/>
      <c r="C1158" s="243"/>
      <c r="D1158" s="237" t="s">
        <v>184</v>
      </c>
      <c r="E1158" s="244" t="s">
        <v>1</v>
      </c>
      <c r="F1158" s="245" t="s">
        <v>290</v>
      </c>
      <c r="G1158" s="243"/>
      <c r="H1158" s="244" t="s">
        <v>1</v>
      </c>
      <c r="I1158" s="246"/>
      <c r="J1158" s="246"/>
      <c r="K1158" s="243"/>
      <c r="L1158" s="243"/>
      <c r="M1158" s="247"/>
      <c r="N1158" s="248"/>
      <c r="O1158" s="249"/>
      <c r="P1158" s="249"/>
      <c r="Q1158" s="249"/>
      <c r="R1158" s="249"/>
      <c r="S1158" s="249"/>
      <c r="T1158" s="249"/>
      <c r="U1158" s="249"/>
      <c r="V1158" s="249"/>
      <c r="W1158" s="249"/>
      <c r="X1158" s="249"/>
      <c r="Y1158" s="250"/>
      <c r="Z1158" s="13"/>
      <c r="AA1158" s="13"/>
      <c r="AB1158" s="13"/>
      <c r="AC1158" s="13"/>
      <c r="AD1158" s="13"/>
      <c r="AE1158" s="13"/>
      <c r="AT1158" s="251" t="s">
        <v>184</v>
      </c>
      <c r="AU1158" s="251" t="s">
        <v>102</v>
      </c>
      <c r="AV1158" s="13" t="s">
        <v>82</v>
      </c>
      <c r="AW1158" s="13" t="s">
        <v>5</v>
      </c>
      <c r="AX1158" s="13" t="s">
        <v>75</v>
      </c>
      <c r="AY1158" s="251" t="s">
        <v>175</v>
      </c>
    </row>
    <row r="1159" s="14" customFormat="1">
      <c r="A1159" s="14"/>
      <c r="B1159" s="252"/>
      <c r="C1159" s="253"/>
      <c r="D1159" s="237" t="s">
        <v>184</v>
      </c>
      <c r="E1159" s="254" t="s">
        <v>1</v>
      </c>
      <c r="F1159" s="255" t="s">
        <v>1063</v>
      </c>
      <c r="G1159" s="253"/>
      <c r="H1159" s="256">
        <v>8.1899999999999995</v>
      </c>
      <c r="I1159" s="257"/>
      <c r="J1159" s="257"/>
      <c r="K1159" s="253"/>
      <c r="L1159" s="253"/>
      <c r="M1159" s="258"/>
      <c r="N1159" s="259"/>
      <c r="O1159" s="260"/>
      <c r="P1159" s="260"/>
      <c r="Q1159" s="260"/>
      <c r="R1159" s="260"/>
      <c r="S1159" s="260"/>
      <c r="T1159" s="260"/>
      <c r="U1159" s="260"/>
      <c r="V1159" s="260"/>
      <c r="W1159" s="260"/>
      <c r="X1159" s="260"/>
      <c r="Y1159" s="261"/>
      <c r="Z1159" s="14"/>
      <c r="AA1159" s="14"/>
      <c r="AB1159" s="14"/>
      <c r="AC1159" s="14"/>
      <c r="AD1159" s="14"/>
      <c r="AE1159" s="14"/>
      <c r="AT1159" s="262" t="s">
        <v>184</v>
      </c>
      <c r="AU1159" s="262" t="s">
        <v>102</v>
      </c>
      <c r="AV1159" s="14" t="s">
        <v>102</v>
      </c>
      <c r="AW1159" s="14" t="s">
        <v>5</v>
      </c>
      <c r="AX1159" s="14" t="s">
        <v>75</v>
      </c>
      <c r="AY1159" s="262" t="s">
        <v>175</v>
      </c>
    </row>
    <row r="1160" s="14" customFormat="1">
      <c r="A1160" s="14"/>
      <c r="B1160" s="252"/>
      <c r="C1160" s="253"/>
      <c r="D1160" s="237" t="s">
        <v>184</v>
      </c>
      <c r="E1160" s="254" t="s">
        <v>1</v>
      </c>
      <c r="F1160" s="255" t="s">
        <v>1064</v>
      </c>
      <c r="G1160" s="253"/>
      <c r="H1160" s="256">
        <v>10.529999999999999</v>
      </c>
      <c r="I1160" s="257"/>
      <c r="J1160" s="257"/>
      <c r="K1160" s="253"/>
      <c r="L1160" s="253"/>
      <c r="M1160" s="258"/>
      <c r="N1160" s="259"/>
      <c r="O1160" s="260"/>
      <c r="P1160" s="260"/>
      <c r="Q1160" s="260"/>
      <c r="R1160" s="260"/>
      <c r="S1160" s="260"/>
      <c r="T1160" s="260"/>
      <c r="U1160" s="260"/>
      <c r="V1160" s="260"/>
      <c r="W1160" s="260"/>
      <c r="X1160" s="260"/>
      <c r="Y1160" s="261"/>
      <c r="Z1160" s="14"/>
      <c r="AA1160" s="14"/>
      <c r="AB1160" s="14"/>
      <c r="AC1160" s="14"/>
      <c r="AD1160" s="14"/>
      <c r="AE1160" s="14"/>
      <c r="AT1160" s="262" t="s">
        <v>184</v>
      </c>
      <c r="AU1160" s="262" t="s">
        <v>102</v>
      </c>
      <c r="AV1160" s="14" t="s">
        <v>102</v>
      </c>
      <c r="AW1160" s="14" t="s">
        <v>5</v>
      </c>
      <c r="AX1160" s="14" t="s">
        <v>75</v>
      </c>
      <c r="AY1160" s="262" t="s">
        <v>175</v>
      </c>
    </row>
    <row r="1161" s="15" customFormat="1">
      <c r="A1161" s="15"/>
      <c r="B1161" s="263"/>
      <c r="C1161" s="264"/>
      <c r="D1161" s="237" t="s">
        <v>184</v>
      </c>
      <c r="E1161" s="265" t="s">
        <v>1</v>
      </c>
      <c r="F1161" s="266" t="s">
        <v>189</v>
      </c>
      <c r="G1161" s="264"/>
      <c r="H1161" s="267">
        <v>37.439999999999998</v>
      </c>
      <c r="I1161" s="268"/>
      <c r="J1161" s="268"/>
      <c r="K1161" s="264"/>
      <c r="L1161" s="264"/>
      <c r="M1161" s="269"/>
      <c r="N1161" s="270"/>
      <c r="O1161" s="271"/>
      <c r="P1161" s="271"/>
      <c r="Q1161" s="271"/>
      <c r="R1161" s="271"/>
      <c r="S1161" s="271"/>
      <c r="T1161" s="271"/>
      <c r="U1161" s="271"/>
      <c r="V1161" s="271"/>
      <c r="W1161" s="271"/>
      <c r="X1161" s="271"/>
      <c r="Y1161" s="272"/>
      <c r="Z1161" s="15"/>
      <c r="AA1161" s="15"/>
      <c r="AB1161" s="15"/>
      <c r="AC1161" s="15"/>
      <c r="AD1161" s="15"/>
      <c r="AE1161" s="15"/>
      <c r="AT1161" s="273" t="s">
        <v>184</v>
      </c>
      <c r="AU1161" s="273" t="s">
        <v>102</v>
      </c>
      <c r="AV1161" s="15" t="s">
        <v>181</v>
      </c>
      <c r="AW1161" s="15" t="s">
        <v>5</v>
      </c>
      <c r="AX1161" s="15" t="s">
        <v>82</v>
      </c>
      <c r="AY1161" s="273" t="s">
        <v>175</v>
      </c>
    </row>
    <row r="1162" s="2" customFormat="1" ht="37.8" customHeight="1">
      <c r="A1162" s="39"/>
      <c r="B1162" s="40"/>
      <c r="C1162" s="222" t="s">
        <v>1065</v>
      </c>
      <c r="D1162" s="222" t="s">
        <v>177</v>
      </c>
      <c r="E1162" s="223" t="s">
        <v>1066</v>
      </c>
      <c r="F1162" s="224" t="s">
        <v>1067</v>
      </c>
      <c r="G1162" s="225" t="s">
        <v>228</v>
      </c>
      <c r="H1162" s="226">
        <v>10.449999999999999</v>
      </c>
      <c r="I1162" s="227"/>
      <c r="J1162" s="227"/>
      <c r="K1162" s="228">
        <f>ROUND(P1162*H1162,2)</f>
        <v>0</v>
      </c>
      <c r="L1162" s="229"/>
      <c r="M1162" s="45"/>
      <c r="N1162" s="230" t="s">
        <v>1</v>
      </c>
      <c r="O1162" s="231" t="s">
        <v>39</v>
      </c>
      <c r="P1162" s="232">
        <f>I1162+J1162</f>
        <v>0</v>
      </c>
      <c r="Q1162" s="232">
        <f>ROUND(I1162*H1162,2)</f>
        <v>0</v>
      </c>
      <c r="R1162" s="232">
        <f>ROUND(J1162*H1162,2)</f>
        <v>0</v>
      </c>
      <c r="S1162" s="92"/>
      <c r="T1162" s="233">
        <f>S1162*H1162</f>
        <v>0</v>
      </c>
      <c r="U1162" s="233">
        <v>0</v>
      </c>
      <c r="V1162" s="233">
        <f>U1162*H1162</f>
        <v>0</v>
      </c>
      <c r="W1162" s="233">
        <v>0</v>
      </c>
      <c r="X1162" s="233">
        <f>W1162*H1162</f>
        <v>0</v>
      </c>
      <c r="Y1162" s="234" t="s">
        <v>1</v>
      </c>
      <c r="Z1162" s="39"/>
      <c r="AA1162" s="39"/>
      <c r="AB1162" s="39"/>
      <c r="AC1162" s="39"/>
      <c r="AD1162" s="39"/>
      <c r="AE1162" s="39"/>
      <c r="AR1162" s="235" t="s">
        <v>181</v>
      </c>
      <c r="AT1162" s="235" t="s">
        <v>177</v>
      </c>
      <c r="AU1162" s="235" t="s">
        <v>102</v>
      </c>
      <c r="AY1162" s="18" t="s">
        <v>175</v>
      </c>
      <c r="BE1162" s="236">
        <f>IF(O1162="základní",K1162,0)</f>
        <v>0</v>
      </c>
      <c r="BF1162" s="236">
        <f>IF(O1162="snížená",K1162,0)</f>
        <v>0</v>
      </c>
      <c r="BG1162" s="236">
        <f>IF(O1162="zákl. přenesená",K1162,0)</f>
        <v>0</v>
      </c>
      <c r="BH1162" s="236">
        <f>IF(O1162="sníž. přenesená",K1162,0)</f>
        <v>0</v>
      </c>
      <c r="BI1162" s="236">
        <f>IF(O1162="nulová",K1162,0)</f>
        <v>0</v>
      </c>
      <c r="BJ1162" s="18" t="s">
        <v>102</v>
      </c>
      <c r="BK1162" s="236">
        <f>ROUND(P1162*H1162,2)</f>
        <v>0</v>
      </c>
      <c r="BL1162" s="18" t="s">
        <v>181</v>
      </c>
      <c r="BM1162" s="235" t="s">
        <v>1068</v>
      </c>
    </row>
    <row r="1163" s="2" customFormat="1">
      <c r="A1163" s="39"/>
      <c r="B1163" s="40"/>
      <c r="C1163" s="41"/>
      <c r="D1163" s="237" t="s">
        <v>182</v>
      </c>
      <c r="E1163" s="41"/>
      <c r="F1163" s="238" t="s">
        <v>1053</v>
      </c>
      <c r="G1163" s="41"/>
      <c r="H1163" s="41"/>
      <c r="I1163" s="239"/>
      <c r="J1163" s="239"/>
      <c r="K1163" s="41"/>
      <c r="L1163" s="41"/>
      <c r="M1163" s="45"/>
      <c r="N1163" s="240"/>
      <c r="O1163" s="241"/>
      <c r="P1163" s="92"/>
      <c r="Q1163" s="92"/>
      <c r="R1163" s="92"/>
      <c r="S1163" s="92"/>
      <c r="T1163" s="92"/>
      <c r="U1163" s="92"/>
      <c r="V1163" s="92"/>
      <c r="W1163" s="92"/>
      <c r="X1163" s="92"/>
      <c r="Y1163" s="93"/>
      <c r="Z1163" s="39"/>
      <c r="AA1163" s="39"/>
      <c r="AB1163" s="39"/>
      <c r="AC1163" s="39"/>
      <c r="AD1163" s="39"/>
      <c r="AE1163" s="39"/>
      <c r="AT1163" s="18" t="s">
        <v>182</v>
      </c>
      <c r="AU1163" s="18" t="s">
        <v>102</v>
      </c>
    </row>
    <row r="1164" s="13" customFormat="1">
      <c r="A1164" s="13"/>
      <c r="B1164" s="242"/>
      <c r="C1164" s="243"/>
      <c r="D1164" s="237" t="s">
        <v>184</v>
      </c>
      <c r="E1164" s="244" t="s">
        <v>1</v>
      </c>
      <c r="F1164" s="245" t="s">
        <v>352</v>
      </c>
      <c r="G1164" s="243"/>
      <c r="H1164" s="244" t="s">
        <v>1</v>
      </c>
      <c r="I1164" s="246"/>
      <c r="J1164" s="246"/>
      <c r="K1164" s="243"/>
      <c r="L1164" s="243"/>
      <c r="M1164" s="247"/>
      <c r="N1164" s="248"/>
      <c r="O1164" s="249"/>
      <c r="P1164" s="249"/>
      <c r="Q1164" s="249"/>
      <c r="R1164" s="249"/>
      <c r="S1164" s="249"/>
      <c r="T1164" s="249"/>
      <c r="U1164" s="249"/>
      <c r="V1164" s="249"/>
      <c r="W1164" s="249"/>
      <c r="X1164" s="249"/>
      <c r="Y1164" s="250"/>
      <c r="Z1164" s="13"/>
      <c r="AA1164" s="13"/>
      <c r="AB1164" s="13"/>
      <c r="AC1164" s="13"/>
      <c r="AD1164" s="13"/>
      <c r="AE1164" s="13"/>
      <c r="AT1164" s="251" t="s">
        <v>184</v>
      </c>
      <c r="AU1164" s="251" t="s">
        <v>102</v>
      </c>
      <c r="AV1164" s="13" t="s">
        <v>82</v>
      </c>
      <c r="AW1164" s="13" t="s">
        <v>5</v>
      </c>
      <c r="AX1164" s="13" t="s">
        <v>75</v>
      </c>
      <c r="AY1164" s="251" t="s">
        <v>175</v>
      </c>
    </row>
    <row r="1165" s="13" customFormat="1">
      <c r="A1165" s="13"/>
      <c r="B1165" s="242"/>
      <c r="C1165" s="243"/>
      <c r="D1165" s="237" t="s">
        <v>184</v>
      </c>
      <c r="E1165" s="244" t="s">
        <v>1</v>
      </c>
      <c r="F1165" s="245" t="s">
        <v>286</v>
      </c>
      <c r="G1165" s="243"/>
      <c r="H1165" s="244" t="s">
        <v>1</v>
      </c>
      <c r="I1165" s="246"/>
      <c r="J1165" s="246"/>
      <c r="K1165" s="243"/>
      <c r="L1165" s="243"/>
      <c r="M1165" s="247"/>
      <c r="N1165" s="248"/>
      <c r="O1165" s="249"/>
      <c r="P1165" s="249"/>
      <c r="Q1165" s="249"/>
      <c r="R1165" s="249"/>
      <c r="S1165" s="249"/>
      <c r="T1165" s="249"/>
      <c r="U1165" s="249"/>
      <c r="V1165" s="249"/>
      <c r="W1165" s="249"/>
      <c r="X1165" s="249"/>
      <c r="Y1165" s="250"/>
      <c r="Z1165" s="13"/>
      <c r="AA1165" s="13"/>
      <c r="AB1165" s="13"/>
      <c r="AC1165" s="13"/>
      <c r="AD1165" s="13"/>
      <c r="AE1165" s="13"/>
      <c r="AT1165" s="251" t="s">
        <v>184</v>
      </c>
      <c r="AU1165" s="251" t="s">
        <v>102</v>
      </c>
      <c r="AV1165" s="13" t="s">
        <v>82</v>
      </c>
      <c r="AW1165" s="13" t="s">
        <v>5</v>
      </c>
      <c r="AX1165" s="13" t="s">
        <v>75</v>
      </c>
      <c r="AY1165" s="251" t="s">
        <v>175</v>
      </c>
    </row>
    <row r="1166" s="14" customFormat="1">
      <c r="A1166" s="14"/>
      <c r="B1166" s="252"/>
      <c r="C1166" s="253"/>
      <c r="D1166" s="237" t="s">
        <v>184</v>
      </c>
      <c r="E1166" s="254" t="s">
        <v>1</v>
      </c>
      <c r="F1166" s="255" t="s">
        <v>1069</v>
      </c>
      <c r="G1166" s="253"/>
      <c r="H1166" s="256">
        <v>5.2249999999999996</v>
      </c>
      <c r="I1166" s="257"/>
      <c r="J1166" s="257"/>
      <c r="K1166" s="253"/>
      <c r="L1166" s="253"/>
      <c r="M1166" s="258"/>
      <c r="N1166" s="259"/>
      <c r="O1166" s="260"/>
      <c r="P1166" s="260"/>
      <c r="Q1166" s="260"/>
      <c r="R1166" s="260"/>
      <c r="S1166" s="260"/>
      <c r="T1166" s="260"/>
      <c r="U1166" s="260"/>
      <c r="V1166" s="260"/>
      <c r="W1166" s="260"/>
      <c r="X1166" s="260"/>
      <c r="Y1166" s="261"/>
      <c r="Z1166" s="14"/>
      <c r="AA1166" s="14"/>
      <c r="AB1166" s="14"/>
      <c r="AC1166" s="14"/>
      <c r="AD1166" s="14"/>
      <c r="AE1166" s="14"/>
      <c r="AT1166" s="262" t="s">
        <v>184</v>
      </c>
      <c r="AU1166" s="262" t="s">
        <v>102</v>
      </c>
      <c r="AV1166" s="14" t="s">
        <v>102</v>
      </c>
      <c r="AW1166" s="14" t="s">
        <v>5</v>
      </c>
      <c r="AX1166" s="14" t="s">
        <v>75</v>
      </c>
      <c r="AY1166" s="262" t="s">
        <v>175</v>
      </c>
    </row>
    <row r="1167" s="13" customFormat="1">
      <c r="A1167" s="13"/>
      <c r="B1167" s="242"/>
      <c r="C1167" s="243"/>
      <c r="D1167" s="237" t="s">
        <v>184</v>
      </c>
      <c r="E1167" s="244" t="s">
        <v>1</v>
      </c>
      <c r="F1167" s="245" t="s">
        <v>290</v>
      </c>
      <c r="G1167" s="243"/>
      <c r="H1167" s="244" t="s">
        <v>1</v>
      </c>
      <c r="I1167" s="246"/>
      <c r="J1167" s="246"/>
      <c r="K1167" s="243"/>
      <c r="L1167" s="243"/>
      <c r="M1167" s="247"/>
      <c r="N1167" s="248"/>
      <c r="O1167" s="249"/>
      <c r="P1167" s="249"/>
      <c r="Q1167" s="249"/>
      <c r="R1167" s="249"/>
      <c r="S1167" s="249"/>
      <c r="T1167" s="249"/>
      <c r="U1167" s="249"/>
      <c r="V1167" s="249"/>
      <c r="W1167" s="249"/>
      <c r="X1167" s="249"/>
      <c r="Y1167" s="250"/>
      <c r="Z1167" s="13"/>
      <c r="AA1167" s="13"/>
      <c r="AB1167" s="13"/>
      <c r="AC1167" s="13"/>
      <c r="AD1167" s="13"/>
      <c r="AE1167" s="13"/>
      <c r="AT1167" s="251" t="s">
        <v>184</v>
      </c>
      <c r="AU1167" s="251" t="s">
        <v>102</v>
      </c>
      <c r="AV1167" s="13" t="s">
        <v>82</v>
      </c>
      <c r="AW1167" s="13" t="s">
        <v>5</v>
      </c>
      <c r="AX1167" s="13" t="s">
        <v>75</v>
      </c>
      <c r="AY1167" s="251" t="s">
        <v>175</v>
      </c>
    </row>
    <row r="1168" s="14" customFormat="1">
      <c r="A1168" s="14"/>
      <c r="B1168" s="252"/>
      <c r="C1168" s="253"/>
      <c r="D1168" s="237" t="s">
        <v>184</v>
      </c>
      <c r="E1168" s="254" t="s">
        <v>1</v>
      </c>
      <c r="F1168" s="255" t="s">
        <v>1069</v>
      </c>
      <c r="G1168" s="253"/>
      <c r="H1168" s="256">
        <v>5.2249999999999996</v>
      </c>
      <c r="I1168" s="257"/>
      <c r="J1168" s="257"/>
      <c r="K1168" s="253"/>
      <c r="L1168" s="253"/>
      <c r="M1168" s="258"/>
      <c r="N1168" s="259"/>
      <c r="O1168" s="260"/>
      <c r="P1168" s="260"/>
      <c r="Q1168" s="260"/>
      <c r="R1168" s="260"/>
      <c r="S1168" s="260"/>
      <c r="T1168" s="260"/>
      <c r="U1168" s="260"/>
      <c r="V1168" s="260"/>
      <c r="W1168" s="260"/>
      <c r="X1168" s="260"/>
      <c r="Y1168" s="261"/>
      <c r="Z1168" s="14"/>
      <c r="AA1168" s="14"/>
      <c r="AB1168" s="14"/>
      <c r="AC1168" s="14"/>
      <c r="AD1168" s="14"/>
      <c r="AE1168" s="14"/>
      <c r="AT1168" s="262" t="s">
        <v>184</v>
      </c>
      <c r="AU1168" s="262" t="s">
        <v>102</v>
      </c>
      <c r="AV1168" s="14" t="s">
        <v>102</v>
      </c>
      <c r="AW1168" s="14" t="s">
        <v>5</v>
      </c>
      <c r="AX1168" s="14" t="s">
        <v>75</v>
      </c>
      <c r="AY1168" s="262" t="s">
        <v>175</v>
      </c>
    </row>
    <row r="1169" s="15" customFormat="1">
      <c r="A1169" s="15"/>
      <c r="B1169" s="263"/>
      <c r="C1169" s="264"/>
      <c r="D1169" s="237" t="s">
        <v>184</v>
      </c>
      <c r="E1169" s="265" t="s">
        <v>1</v>
      </c>
      <c r="F1169" s="266" t="s">
        <v>189</v>
      </c>
      <c r="G1169" s="264"/>
      <c r="H1169" s="267">
        <v>10.449999999999999</v>
      </c>
      <c r="I1169" s="268"/>
      <c r="J1169" s="268"/>
      <c r="K1169" s="264"/>
      <c r="L1169" s="264"/>
      <c r="M1169" s="269"/>
      <c r="N1169" s="270"/>
      <c r="O1169" s="271"/>
      <c r="P1169" s="271"/>
      <c r="Q1169" s="271"/>
      <c r="R1169" s="271"/>
      <c r="S1169" s="271"/>
      <c r="T1169" s="271"/>
      <c r="U1169" s="271"/>
      <c r="V1169" s="271"/>
      <c r="W1169" s="271"/>
      <c r="X1169" s="271"/>
      <c r="Y1169" s="272"/>
      <c r="Z1169" s="15"/>
      <c r="AA1169" s="15"/>
      <c r="AB1169" s="15"/>
      <c r="AC1169" s="15"/>
      <c r="AD1169" s="15"/>
      <c r="AE1169" s="15"/>
      <c r="AT1169" s="273" t="s">
        <v>184</v>
      </c>
      <c r="AU1169" s="273" t="s">
        <v>102</v>
      </c>
      <c r="AV1169" s="15" t="s">
        <v>181</v>
      </c>
      <c r="AW1169" s="15" t="s">
        <v>5</v>
      </c>
      <c r="AX1169" s="15" t="s">
        <v>82</v>
      </c>
      <c r="AY1169" s="273" t="s">
        <v>175</v>
      </c>
    </row>
    <row r="1170" s="2" customFormat="1" ht="49.05" customHeight="1">
      <c r="A1170" s="39"/>
      <c r="B1170" s="40"/>
      <c r="C1170" s="222" t="s">
        <v>629</v>
      </c>
      <c r="D1170" s="222" t="s">
        <v>177</v>
      </c>
      <c r="E1170" s="223" t="s">
        <v>1070</v>
      </c>
      <c r="F1170" s="224" t="s">
        <v>1071</v>
      </c>
      <c r="G1170" s="225" t="s">
        <v>228</v>
      </c>
      <c r="H1170" s="226">
        <v>56.112000000000002</v>
      </c>
      <c r="I1170" s="227"/>
      <c r="J1170" s="227"/>
      <c r="K1170" s="228">
        <f>ROUND(P1170*H1170,2)</f>
        <v>0</v>
      </c>
      <c r="L1170" s="229"/>
      <c r="M1170" s="45"/>
      <c r="N1170" s="230" t="s">
        <v>1</v>
      </c>
      <c r="O1170" s="231" t="s">
        <v>39</v>
      </c>
      <c r="P1170" s="232">
        <f>I1170+J1170</f>
        <v>0</v>
      </c>
      <c r="Q1170" s="232">
        <f>ROUND(I1170*H1170,2)</f>
        <v>0</v>
      </c>
      <c r="R1170" s="232">
        <f>ROUND(J1170*H1170,2)</f>
        <v>0</v>
      </c>
      <c r="S1170" s="92"/>
      <c r="T1170" s="233">
        <f>S1170*H1170</f>
        <v>0</v>
      </c>
      <c r="U1170" s="233">
        <v>0</v>
      </c>
      <c r="V1170" s="233">
        <f>U1170*H1170</f>
        <v>0</v>
      </c>
      <c r="W1170" s="233">
        <v>0</v>
      </c>
      <c r="X1170" s="233">
        <f>W1170*H1170</f>
        <v>0</v>
      </c>
      <c r="Y1170" s="234" t="s">
        <v>1</v>
      </c>
      <c r="Z1170" s="39"/>
      <c r="AA1170" s="39"/>
      <c r="AB1170" s="39"/>
      <c r="AC1170" s="39"/>
      <c r="AD1170" s="39"/>
      <c r="AE1170" s="39"/>
      <c r="AR1170" s="235" t="s">
        <v>181</v>
      </c>
      <c r="AT1170" s="235" t="s">
        <v>177</v>
      </c>
      <c r="AU1170" s="235" t="s">
        <v>102</v>
      </c>
      <c r="AY1170" s="18" t="s">
        <v>175</v>
      </c>
      <c r="BE1170" s="236">
        <f>IF(O1170="základní",K1170,0)</f>
        <v>0</v>
      </c>
      <c r="BF1170" s="236">
        <f>IF(O1170="snížená",K1170,0)</f>
        <v>0</v>
      </c>
      <c r="BG1170" s="236">
        <f>IF(O1170="zákl. přenesená",K1170,0)</f>
        <v>0</v>
      </c>
      <c r="BH1170" s="236">
        <f>IF(O1170="sníž. přenesená",K1170,0)</f>
        <v>0</v>
      </c>
      <c r="BI1170" s="236">
        <f>IF(O1170="nulová",K1170,0)</f>
        <v>0</v>
      </c>
      <c r="BJ1170" s="18" t="s">
        <v>102</v>
      </c>
      <c r="BK1170" s="236">
        <f>ROUND(P1170*H1170,2)</f>
        <v>0</v>
      </c>
      <c r="BL1170" s="18" t="s">
        <v>181</v>
      </c>
      <c r="BM1170" s="235" t="s">
        <v>1072</v>
      </c>
    </row>
    <row r="1171" s="2" customFormat="1">
      <c r="A1171" s="39"/>
      <c r="B1171" s="40"/>
      <c r="C1171" s="41"/>
      <c r="D1171" s="237" t="s">
        <v>182</v>
      </c>
      <c r="E1171" s="41"/>
      <c r="F1171" s="238" t="s">
        <v>1053</v>
      </c>
      <c r="G1171" s="41"/>
      <c r="H1171" s="41"/>
      <c r="I1171" s="239"/>
      <c r="J1171" s="239"/>
      <c r="K1171" s="41"/>
      <c r="L1171" s="41"/>
      <c r="M1171" s="45"/>
      <c r="N1171" s="240"/>
      <c r="O1171" s="241"/>
      <c r="P1171" s="92"/>
      <c r="Q1171" s="92"/>
      <c r="R1171" s="92"/>
      <c r="S1171" s="92"/>
      <c r="T1171" s="92"/>
      <c r="U1171" s="92"/>
      <c r="V1171" s="92"/>
      <c r="W1171" s="92"/>
      <c r="X1171" s="92"/>
      <c r="Y1171" s="93"/>
      <c r="Z1171" s="39"/>
      <c r="AA1171" s="39"/>
      <c r="AB1171" s="39"/>
      <c r="AC1171" s="39"/>
      <c r="AD1171" s="39"/>
      <c r="AE1171" s="39"/>
      <c r="AT1171" s="18" t="s">
        <v>182</v>
      </c>
      <c r="AU1171" s="18" t="s">
        <v>102</v>
      </c>
    </row>
    <row r="1172" s="13" customFormat="1">
      <c r="A1172" s="13"/>
      <c r="B1172" s="242"/>
      <c r="C1172" s="243"/>
      <c r="D1172" s="237" t="s">
        <v>184</v>
      </c>
      <c r="E1172" s="244" t="s">
        <v>1</v>
      </c>
      <c r="F1172" s="245" t="s">
        <v>352</v>
      </c>
      <c r="G1172" s="243"/>
      <c r="H1172" s="244" t="s">
        <v>1</v>
      </c>
      <c r="I1172" s="246"/>
      <c r="J1172" s="246"/>
      <c r="K1172" s="243"/>
      <c r="L1172" s="243"/>
      <c r="M1172" s="247"/>
      <c r="N1172" s="248"/>
      <c r="O1172" s="249"/>
      <c r="P1172" s="249"/>
      <c r="Q1172" s="249"/>
      <c r="R1172" s="249"/>
      <c r="S1172" s="249"/>
      <c r="T1172" s="249"/>
      <c r="U1172" s="249"/>
      <c r="V1172" s="249"/>
      <c r="W1172" s="249"/>
      <c r="X1172" s="249"/>
      <c r="Y1172" s="250"/>
      <c r="Z1172" s="13"/>
      <c r="AA1172" s="13"/>
      <c r="AB1172" s="13"/>
      <c r="AC1172" s="13"/>
      <c r="AD1172" s="13"/>
      <c r="AE1172" s="13"/>
      <c r="AT1172" s="251" t="s">
        <v>184</v>
      </c>
      <c r="AU1172" s="251" t="s">
        <v>102</v>
      </c>
      <c r="AV1172" s="13" t="s">
        <v>82</v>
      </c>
      <c r="AW1172" s="13" t="s">
        <v>5</v>
      </c>
      <c r="AX1172" s="13" t="s">
        <v>75</v>
      </c>
      <c r="AY1172" s="251" t="s">
        <v>175</v>
      </c>
    </row>
    <row r="1173" s="13" customFormat="1">
      <c r="A1173" s="13"/>
      <c r="B1173" s="242"/>
      <c r="C1173" s="243"/>
      <c r="D1173" s="237" t="s">
        <v>184</v>
      </c>
      <c r="E1173" s="244" t="s">
        <v>1</v>
      </c>
      <c r="F1173" s="245" t="s">
        <v>286</v>
      </c>
      <c r="G1173" s="243"/>
      <c r="H1173" s="244" t="s">
        <v>1</v>
      </c>
      <c r="I1173" s="246"/>
      <c r="J1173" s="246"/>
      <c r="K1173" s="243"/>
      <c r="L1173" s="243"/>
      <c r="M1173" s="247"/>
      <c r="N1173" s="248"/>
      <c r="O1173" s="249"/>
      <c r="P1173" s="249"/>
      <c r="Q1173" s="249"/>
      <c r="R1173" s="249"/>
      <c r="S1173" s="249"/>
      <c r="T1173" s="249"/>
      <c r="U1173" s="249"/>
      <c r="V1173" s="249"/>
      <c r="W1173" s="249"/>
      <c r="X1173" s="249"/>
      <c r="Y1173" s="250"/>
      <c r="Z1173" s="13"/>
      <c r="AA1173" s="13"/>
      <c r="AB1173" s="13"/>
      <c r="AC1173" s="13"/>
      <c r="AD1173" s="13"/>
      <c r="AE1173" s="13"/>
      <c r="AT1173" s="251" t="s">
        <v>184</v>
      </c>
      <c r="AU1173" s="251" t="s">
        <v>102</v>
      </c>
      <c r="AV1173" s="13" t="s">
        <v>82</v>
      </c>
      <c r="AW1173" s="13" t="s">
        <v>5</v>
      </c>
      <c r="AX1173" s="13" t="s">
        <v>75</v>
      </c>
      <c r="AY1173" s="251" t="s">
        <v>175</v>
      </c>
    </row>
    <row r="1174" s="14" customFormat="1">
      <c r="A1174" s="14"/>
      <c r="B1174" s="252"/>
      <c r="C1174" s="253"/>
      <c r="D1174" s="237" t="s">
        <v>184</v>
      </c>
      <c r="E1174" s="254" t="s">
        <v>1</v>
      </c>
      <c r="F1174" s="255" t="s">
        <v>1073</v>
      </c>
      <c r="G1174" s="253"/>
      <c r="H1174" s="256">
        <v>28.056000000000001</v>
      </c>
      <c r="I1174" s="257"/>
      <c r="J1174" s="257"/>
      <c r="K1174" s="253"/>
      <c r="L1174" s="253"/>
      <c r="M1174" s="258"/>
      <c r="N1174" s="259"/>
      <c r="O1174" s="260"/>
      <c r="P1174" s="260"/>
      <c r="Q1174" s="260"/>
      <c r="R1174" s="260"/>
      <c r="S1174" s="260"/>
      <c r="T1174" s="260"/>
      <c r="U1174" s="260"/>
      <c r="V1174" s="260"/>
      <c r="W1174" s="260"/>
      <c r="X1174" s="260"/>
      <c r="Y1174" s="261"/>
      <c r="Z1174" s="14"/>
      <c r="AA1174" s="14"/>
      <c r="AB1174" s="14"/>
      <c r="AC1174" s="14"/>
      <c r="AD1174" s="14"/>
      <c r="AE1174" s="14"/>
      <c r="AT1174" s="262" t="s">
        <v>184</v>
      </c>
      <c r="AU1174" s="262" t="s">
        <v>102</v>
      </c>
      <c r="AV1174" s="14" t="s">
        <v>102</v>
      </c>
      <c r="AW1174" s="14" t="s">
        <v>5</v>
      </c>
      <c r="AX1174" s="14" t="s">
        <v>75</v>
      </c>
      <c r="AY1174" s="262" t="s">
        <v>175</v>
      </c>
    </row>
    <row r="1175" s="13" customFormat="1">
      <c r="A1175" s="13"/>
      <c r="B1175" s="242"/>
      <c r="C1175" s="243"/>
      <c r="D1175" s="237" t="s">
        <v>184</v>
      </c>
      <c r="E1175" s="244" t="s">
        <v>1</v>
      </c>
      <c r="F1175" s="245" t="s">
        <v>290</v>
      </c>
      <c r="G1175" s="243"/>
      <c r="H1175" s="244" t="s">
        <v>1</v>
      </c>
      <c r="I1175" s="246"/>
      <c r="J1175" s="246"/>
      <c r="K1175" s="243"/>
      <c r="L1175" s="243"/>
      <c r="M1175" s="247"/>
      <c r="N1175" s="248"/>
      <c r="O1175" s="249"/>
      <c r="P1175" s="249"/>
      <c r="Q1175" s="249"/>
      <c r="R1175" s="249"/>
      <c r="S1175" s="249"/>
      <c r="T1175" s="249"/>
      <c r="U1175" s="249"/>
      <c r="V1175" s="249"/>
      <c r="W1175" s="249"/>
      <c r="X1175" s="249"/>
      <c r="Y1175" s="250"/>
      <c r="Z1175" s="13"/>
      <c r="AA1175" s="13"/>
      <c r="AB1175" s="13"/>
      <c r="AC1175" s="13"/>
      <c r="AD1175" s="13"/>
      <c r="AE1175" s="13"/>
      <c r="AT1175" s="251" t="s">
        <v>184</v>
      </c>
      <c r="AU1175" s="251" t="s">
        <v>102</v>
      </c>
      <c r="AV1175" s="13" t="s">
        <v>82</v>
      </c>
      <c r="AW1175" s="13" t="s">
        <v>5</v>
      </c>
      <c r="AX1175" s="13" t="s">
        <v>75</v>
      </c>
      <c r="AY1175" s="251" t="s">
        <v>175</v>
      </c>
    </row>
    <row r="1176" s="14" customFormat="1">
      <c r="A1176" s="14"/>
      <c r="B1176" s="252"/>
      <c r="C1176" s="253"/>
      <c r="D1176" s="237" t="s">
        <v>184</v>
      </c>
      <c r="E1176" s="254" t="s">
        <v>1</v>
      </c>
      <c r="F1176" s="255" t="s">
        <v>1073</v>
      </c>
      <c r="G1176" s="253"/>
      <c r="H1176" s="256">
        <v>28.056000000000001</v>
      </c>
      <c r="I1176" s="257"/>
      <c r="J1176" s="257"/>
      <c r="K1176" s="253"/>
      <c r="L1176" s="253"/>
      <c r="M1176" s="258"/>
      <c r="N1176" s="259"/>
      <c r="O1176" s="260"/>
      <c r="P1176" s="260"/>
      <c r="Q1176" s="260"/>
      <c r="R1176" s="260"/>
      <c r="S1176" s="260"/>
      <c r="T1176" s="260"/>
      <c r="U1176" s="260"/>
      <c r="V1176" s="260"/>
      <c r="W1176" s="260"/>
      <c r="X1176" s="260"/>
      <c r="Y1176" s="261"/>
      <c r="Z1176" s="14"/>
      <c r="AA1176" s="14"/>
      <c r="AB1176" s="14"/>
      <c r="AC1176" s="14"/>
      <c r="AD1176" s="14"/>
      <c r="AE1176" s="14"/>
      <c r="AT1176" s="262" t="s">
        <v>184</v>
      </c>
      <c r="AU1176" s="262" t="s">
        <v>102</v>
      </c>
      <c r="AV1176" s="14" t="s">
        <v>102</v>
      </c>
      <c r="AW1176" s="14" t="s">
        <v>5</v>
      </c>
      <c r="AX1176" s="14" t="s">
        <v>75</v>
      </c>
      <c r="AY1176" s="262" t="s">
        <v>175</v>
      </c>
    </row>
    <row r="1177" s="15" customFormat="1">
      <c r="A1177" s="15"/>
      <c r="B1177" s="263"/>
      <c r="C1177" s="264"/>
      <c r="D1177" s="237" t="s">
        <v>184</v>
      </c>
      <c r="E1177" s="265" t="s">
        <v>1</v>
      </c>
      <c r="F1177" s="266" t="s">
        <v>189</v>
      </c>
      <c r="G1177" s="264"/>
      <c r="H1177" s="267">
        <v>56.112000000000002</v>
      </c>
      <c r="I1177" s="268"/>
      <c r="J1177" s="268"/>
      <c r="K1177" s="264"/>
      <c r="L1177" s="264"/>
      <c r="M1177" s="269"/>
      <c r="N1177" s="270"/>
      <c r="O1177" s="271"/>
      <c r="P1177" s="271"/>
      <c r="Q1177" s="271"/>
      <c r="R1177" s="271"/>
      <c r="S1177" s="271"/>
      <c r="T1177" s="271"/>
      <c r="U1177" s="271"/>
      <c r="V1177" s="271"/>
      <c r="W1177" s="271"/>
      <c r="X1177" s="271"/>
      <c r="Y1177" s="272"/>
      <c r="Z1177" s="15"/>
      <c r="AA1177" s="15"/>
      <c r="AB1177" s="15"/>
      <c r="AC1177" s="15"/>
      <c r="AD1177" s="15"/>
      <c r="AE1177" s="15"/>
      <c r="AT1177" s="273" t="s">
        <v>184</v>
      </c>
      <c r="AU1177" s="273" t="s">
        <v>102</v>
      </c>
      <c r="AV1177" s="15" t="s">
        <v>181</v>
      </c>
      <c r="AW1177" s="15" t="s">
        <v>5</v>
      </c>
      <c r="AX1177" s="15" t="s">
        <v>82</v>
      </c>
      <c r="AY1177" s="273" t="s">
        <v>175</v>
      </c>
    </row>
    <row r="1178" s="2" customFormat="1" ht="44.25" customHeight="1">
      <c r="A1178" s="39"/>
      <c r="B1178" s="40"/>
      <c r="C1178" s="222" t="s">
        <v>1074</v>
      </c>
      <c r="D1178" s="222" t="s">
        <v>177</v>
      </c>
      <c r="E1178" s="223" t="s">
        <v>1075</v>
      </c>
      <c r="F1178" s="224" t="s">
        <v>1076</v>
      </c>
      <c r="G1178" s="225" t="s">
        <v>228</v>
      </c>
      <c r="H1178" s="226">
        <v>3.0230000000000001</v>
      </c>
      <c r="I1178" s="227"/>
      <c r="J1178" s="227"/>
      <c r="K1178" s="228">
        <f>ROUND(P1178*H1178,2)</f>
        <v>0</v>
      </c>
      <c r="L1178" s="229"/>
      <c r="M1178" s="45"/>
      <c r="N1178" s="230" t="s">
        <v>1</v>
      </c>
      <c r="O1178" s="231" t="s">
        <v>39</v>
      </c>
      <c r="P1178" s="232">
        <f>I1178+J1178</f>
        <v>0</v>
      </c>
      <c r="Q1178" s="232">
        <f>ROUND(I1178*H1178,2)</f>
        <v>0</v>
      </c>
      <c r="R1178" s="232">
        <f>ROUND(J1178*H1178,2)</f>
        <v>0</v>
      </c>
      <c r="S1178" s="92"/>
      <c r="T1178" s="233">
        <f>S1178*H1178</f>
        <v>0</v>
      </c>
      <c r="U1178" s="233">
        <v>0</v>
      </c>
      <c r="V1178" s="233">
        <f>U1178*H1178</f>
        <v>0</v>
      </c>
      <c r="W1178" s="233">
        <v>0</v>
      </c>
      <c r="X1178" s="233">
        <f>W1178*H1178</f>
        <v>0</v>
      </c>
      <c r="Y1178" s="234" t="s">
        <v>1</v>
      </c>
      <c r="Z1178" s="39"/>
      <c r="AA1178" s="39"/>
      <c r="AB1178" s="39"/>
      <c r="AC1178" s="39"/>
      <c r="AD1178" s="39"/>
      <c r="AE1178" s="39"/>
      <c r="AR1178" s="235" t="s">
        <v>181</v>
      </c>
      <c r="AT1178" s="235" t="s">
        <v>177</v>
      </c>
      <c r="AU1178" s="235" t="s">
        <v>102</v>
      </c>
      <c r="AY1178" s="18" t="s">
        <v>175</v>
      </c>
      <c r="BE1178" s="236">
        <f>IF(O1178="základní",K1178,0)</f>
        <v>0</v>
      </c>
      <c r="BF1178" s="236">
        <f>IF(O1178="snížená",K1178,0)</f>
        <v>0</v>
      </c>
      <c r="BG1178" s="236">
        <f>IF(O1178="zákl. přenesená",K1178,0)</f>
        <v>0</v>
      </c>
      <c r="BH1178" s="236">
        <f>IF(O1178="sníž. přenesená",K1178,0)</f>
        <v>0</v>
      </c>
      <c r="BI1178" s="236">
        <f>IF(O1178="nulová",K1178,0)</f>
        <v>0</v>
      </c>
      <c r="BJ1178" s="18" t="s">
        <v>102</v>
      </c>
      <c r="BK1178" s="236">
        <f>ROUND(P1178*H1178,2)</f>
        <v>0</v>
      </c>
      <c r="BL1178" s="18" t="s">
        <v>181</v>
      </c>
      <c r="BM1178" s="235" t="s">
        <v>1077</v>
      </c>
    </row>
    <row r="1179" s="2" customFormat="1">
      <c r="A1179" s="39"/>
      <c r="B1179" s="40"/>
      <c r="C1179" s="41"/>
      <c r="D1179" s="237" t="s">
        <v>182</v>
      </c>
      <c r="E1179" s="41"/>
      <c r="F1179" s="238" t="s">
        <v>1078</v>
      </c>
      <c r="G1179" s="41"/>
      <c r="H1179" s="41"/>
      <c r="I1179" s="239"/>
      <c r="J1179" s="239"/>
      <c r="K1179" s="41"/>
      <c r="L1179" s="41"/>
      <c r="M1179" s="45"/>
      <c r="N1179" s="240"/>
      <c r="O1179" s="241"/>
      <c r="P1179" s="92"/>
      <c r="Q1179" s="92"/>
      <c r="R1179" s="92"/>
      <c r="S1179" s="92"/>
      <c r="T1179" s="92"/>
      <c r="U1179" s="92"/>
      <c r="V1179" s="92"/>
      <c r="W1179" s="92"/>
      <c r="X1179" s="92"/>
      <c r="Y1179" s="93"/>
      <c r="Z1179" s="39"/>
      <c r="AA1179" s="39"/>
      <c r="AB1179" s="39"/>
      <c r="AC1179" s="39"/>
      <c r="AD1179" s="39"/>
      <c r="AE1179" s="39"/>
      <c r="AT1179" s="18" t="s">
        <v>182</v>
      </c>
      <c r="AU1179" s="18" t="s">
        <v>102</v>
      </c>
    </row>
    <row r="1180" s="13" customFormat="1">
      <c r="A1180" s="13"/>
      <c r="B1180" s="242"/>
      <c r="C1180" s="243"/>
      <c r="D1180" s="237" t="s">
        <v>184</v>
      </c>
      <c r="E1180" s="244" t="s">
        <v>1</v>
      </c>
      <c r="F1180" s="245" t="s">
        <v>352</v>
      </c>
      <c r="G1180" s="243"/>
      <c r="H1180" s="244" t="s">
        <v>1</v>
      </c>
      <c r="I1180" s="246"/>
      <c r="J1180" s="246"/>
      <c r="K1180" s="243"/>
      <c r="L1180" s="243"/>
      <c r="M1180" s="247"/>
      <c r="N1180" s="248"/>
      <c r="O1180" s="249"/>
      <c r="P1180" s="249"/>
      <c r="Q1180" s="249"/>
      <c r="R1180" s="249"/>
      <c r="S1180" s="249"/>
      <c r="T1180" s="249"/>
      <c r="U1180" s="249"/>
      <c r="V1180" s="249"/>
      <c r="W1180" s="249"/>
      <c r="X1180" s="249"/>
      <c r="Y1180" s="250"/>
      <c r="Z1180" s="13"/>
      <c r="AA1180" s="13"/>
      <c r="AB1180" s="13"/>
      <c r="AC1180" s="13"/>
      <c r="AD1180" s="13"/>
      <c r="AE1180" s="13"/>
      <c r="AT1180" s="251" t="s">
        <v>184</v>
      </c>
      <c r="AU1180" s="251" t="s">
        <v>102</v>
      </c>
      <c r="AV1180" s="13" t="s">
        <v>82</v>
      </c>
      <c r="AW1180" s="13" t="s">
        <v>5</v>
      </c>
      <c r="AX1180" s="13" t="s">
        <v>75</v>
      </c>
      <c r="AY1180" s="251" t="s">
        <v>175</v>
      </c>
    </row>
    <row r="1181" s="13" customFormat="1">
      <c r="A1181" s="13"/>
      <c r="B1181" s="242"/>
      <c r="C1181" s="243"/>
      <c r="D1181" s="237" t="s">
        <v>184</v>
      </c>
      <c r="E1181" s="244" t="s">
        <v>1</v>
      </c>
      <c r="F1181" s="245" t="s">
        <v>372</v>
      </c>
      <c r="G1181" s="243"/>
      <c r="H1181" s="244" t="s">
        <v>1</v>
      </c>
      <c r="I1181" s="246"/>
      <c r="J1181" s="246"/>
      <c r="K1181" s="243"/>
      <c r="L1181" s="243"/>
      <c r="M1181" s="247"/>
      <c r="N1181" s="248"/>
      <c r="O1181" s="249"/>
      <c r="P1181" s="249"/>
      <c r="Q1181" s="249"/>
      <c r="R1181" s="249"/>
      <c r="S1181" s="249"/>
      <c r="T1181" s="249"/>
      <c r="U1181" s="249"/>
      <c r="V1181" s="249"/>
      <c r="W1181" s="249"/>
      <c r="X1181" s="249"/>
      <c r="Y1181" s="250"/>
      <c r="Z1181" s="13"/>
      <c r="AA1181" s="13"/>
      <c r="AB1181" s="13"/>
      <c r="AC1181" s="13"/>
      <c r="AD1181" s="13"/>
      <c r="AE1181" s="13"/>
      <c r="AT1181" s="251" t="s">
        <v>184</v>
      </c>
      <c r="AU1181" s="251" t="s">
        <v>102</v>
      </c>
      <c r="AV1181" s="13" t="s">
        <v>82</v>
      </c>
      <c r="AW1181" s="13" t="s">
        <v>5</v>
      </c>
      <c r="AX1181" s="13" t="s">
        <v>75</v>
      </c>
      <c r="AY1181" s="251" t="s">
        <v>175</v>
      </c>
    </row>
    <row r="1182" s="14" customFormat="1">
      <c r="A1182" s="14"/>
      <c r="B1182" s="252"/>
      <c r="C1182" s="253"/>
      <c r="D1182" s="237" t="s">
        <v>184</v>
      </c>
      <c r="E1182" s="254" t="s">
        <v>1</v>
      </c>
      <c r="F1182" s="255" t="s">
        <v>1079</v>
      </c>
      <c r="G1182" s="253"/>
      <c r="H1182" s="256">
        <v>1.54</v>
      </c>
      <c r="I1182" s="257"/>
      <c r="J1182" s="257"/>
      <c r="K1182" s="253"/>
      <c r="L1182" s="253"/>
      <c r="M1182" s="258"/>
      <c r="N1182" s="259"/>
      <c r="O1182" s="260"/>
      <c r="P1182" s="260"/>
      <c r="Q1182" s="260"/>
      <c r="R1182" s="260"/>
      <c r="S1182" s="260"/>
      <c r="T1182" s="260"/>
      <c r="U1182" s="260"/>
      <c r="V1182" s="260"/>
      <c r="W1182" s="260"/>
      <c r="X1182" s="260"/>
      <c r="Y1182" s="261"/>
      <c r="Z1182" s="14"/>
      <c r="AA1182" s="14"/>
      <c r="AB1182" s="14"/>
      <c r="AC1182" s="14"/>
      <c r="AD1182" s="14"/>
      <c r="AE1182" s="14"/>
      <c r="AT1182" s="262" t="s">
        <v>184</v>
      </c>
      <c r="AU1182" s="262" t="s">
        <v>102</v>
      </c>
      <c r="AV1182" s="14" t="s">
        <v>102</v>
      </c>
      <c r="AW1182" s="14" t="s">
        <v>5</v>
      </c>
      <c r="AX1182" s="14" t="s">
        <v>75</v>
      </c>
      <c r="AY1182" s="262" t="s">
        <v>175</v>
      </c>
    </row>
    <row r="1183" s="14" customFormat="1">
      <c r="A1183" s="14"/>
      <c r="B1183" s="252"/>
      <c r="C1183" s="253"/>
      <c r="D1183" s="237" t="s">
        <v>184</v>
      </c>
      <c r="E1183" s="254" t="s">
        <v>1</v>
      </c>
      <c r="F1183" s="255" t="s">
        <v>1080</v>
      </c>
      <c r="G1183" s="253"/>
      <c r="H1183" s="256">
        <v>0.41999999999999998</v>
      </c>
      <c r="I1183" s="257"/>
      <c r="J1183" s="257"/>
      <c r="K1183" s="253"/>
      <c r="L1183" s="253"/>
      <c r="M1183" s="258"/>
      <c r="N1183" s="259"/>
      <c r="O1183" s="260"/>
      <c r="P1183" s="260"/>
      <c r="Q1183" s="260"/>
      <c r="R1183" s="260"/>
      <c r="S1183" s="260"/>
      <c r="T1183" s="260"/>
      <c r="U1183" s="260"/>
      <c r="V1183" s="260"/>
      <c r="W1183" s="260"/>
      <c r="X1183" s="260"/>
      <c r="Y1183" s="261"/>
      <c r="Z1183" s="14"/>
      <c r="AA1183" s="14"/>
      <c r="AB1183" s="14"/>
      <c r="AC1183" s="14"/>
      <c r="AD1183" s="14"/>
      <c r="AE1183" s="14"/>
      <c r="AT1183" s="262" t="s">
        <v>184</v>
      </c>
      <c r="AU1183" s="262" t="s">
        <v>102</v>
      </c>
      <c r="AV1183" s="14" t="s">
        <v>102</v>
      </c>
      <c r="AW1183" s="14" t="s">
        <v>5</v>
      </c>
      <c r="AX1183" s="14" t="s">
        <v>75</v>
      </c>
      <c r="AY1183" s="262" t="s">
        <v>175</v>
      </c>
    </row>
    <row r="1184" s="14" customFormat="1">
      <c r="A1184" s="14"/>
      <c r="B1184" s="252"/>
      <c r="C1184" s="253"/>
      <c r="D1184" s="237" t="s">
        <v>184</v>
      </c>
      <c r="E1184" s="254" t="s">
        <v>1</v>
      </c>
      <c r="F1184" s="255" t="s">
        <v>1081</v>
      </c>
      <c r="G1184" s="253"/>
      <c r="H1184" s="256">
        <v>0.34300000000000003</v>
      </c>
      <c r="I1184" s="257"/>
      <c r="J1184" s="257"/>
      <c r="K1184" s="253"/>
      <c r="L1184" s="253"/>
      <c r="M1184" s="258"/>
      <c r="N1184" s="259"/>
      <c r="O1184" s="260"/>
      <c r="P1184" s="260"/>
      <c r="Q1184" s="260"/>
      <c r="R1184" s="260"/>
      <c r="S1184" s="260"/>
      <c r="T1184" s="260"/>
      <c r="U1184" s="260"/>
      <c r="V1184" s="260"/>
      <c r="W1184" s="260"/>
      <c r="X1184" s="260"/>
      <c r="Y1184" s="261"/>
      <c r="Z1184" s="14"/>
      <c r="AA1184" s="14"/>
      <c r="AB1184" s="14"/>
      <c r="AC1184" s="14"/>
      <c r="AD1184" s="14"/>
      <c r="AE1184" s="14"/>
      <c r="AT1184" s="262" t="s">
        <v>184</v>
      </c>
      <c r="AU1184" s="262" t="s">
        <v>102</v>
      </c>
      <c r="AV1184" s="14" t="s">
        <v>102</v>
      </c>
      <c r="AW1184" s="14" t="s">
        <v>5</v>
      </c>
      <c r="AX1184" s="14" t="s">
        <v>75</v>
      </c>
      <c r="AY1184" s="262" t="s">
        <v>175</v>
      </c>
    </row>
    <row r="1185" s="14" customFormat="1">
      <c r="A1185" s="14"/>
      <c r="B1185" s="252"/>
      <c r="C1185" s="253"/>
      <c r="D1185" s="237" t="s">
        <v>184</v>
      </c>
      <c r="E1185" s="254" t="s">
        <v>1</v>
      </c>
      <c r="F1185" s="255" t="s">
        <v>1082</v>
      </c>
      <c r="G1185" s="253"/>
      <c r="H1185" s="256">
        <v>0.71999999999999997</v>
      </c>
      <c r="I1185" s="257"/>
      <c r="J1185" s="257"/>
      <c r="K1185" s="253"/>
      <c r="L1185" s="253"/>
      <c r="M1185" s="258"/>
      <c r="N1185" s="259"/>
      <c r="O1185" s="260"/>
      <c r="P1185" s="260"/>
      <c r="Q1185" s="260"/>
      <c r="R1185" s="260"/>
      <c r="S1185" s="260"/>
      <c r="T1185" s="260"/>
      <c r="U1185" s="260"/>
      <c r="V1185" s="260"/>
      <c r="W1185" s="260"/>
      <c r="X1185" s="260"/>
      <c r="Y1185" s="261"/>
      <c r="Z1185" s="14"/>
      <c r="AA1185" s="14"/>
      <c r="AB1185" s="14"/>
      <c r="AC1185" s="14"/>
      <c r="AD1185" s="14"/>
      <c r="AE1185" s="14"/>
      <c r="AT1185" s="262" t="s">
        <v>184</v>
      </c>
      <c r="AU1185" s="262" t="s">
        <v>102</v>
      </c>
      <c r="AV1185" s="14" t="s">
        <v>102</v>
      </c>
      <c r="AW1185" s="14" t="s">
        <v>5</v>
      </c>
      <c r="AX1185" s="14" t="s">
        <v>75</v>
      </c>
      <c r="AY1185" s="262" t="s">
        <v>175</v>
      </c>
    </row>
    <row r="1186" s="15" customFormat="1">
      <c r="A1186" s="15"/>
      <c r="B1186" s="263"/>
      <c r="C1186" s="264"/>
      <c r="D1186" s="237" t="s">
        <v>184</v>
      </c>
      <c r="E1186" s="265" t="s">
        <v>1</v>
      </c>
      <c r="F1186" s="266" t="s">
        <v>189</v>
      </c>
      <c r="G1186" s="264"/>
      <c r="H1186" s="267">
        <v>3.0229999999999997</v>
      </c>
      <c r="I1186" s="268"/>
      <c r="J1186" s="268"/>
      <c r="K1186" s="264"/>
      <c r="L1186" s="264"/>
      <c r="M1186" s="269"/>
      <c r="N1186" s="270"/>
      <c r="O1186" s="271"/>
      <c r="P1186" s="271"/>
      <c r="Q1186" s="271"/>
      <c r="R1186" s="271"/>
      <c r="S1186" s="271"/>
      <c r="T1186" s="271"/>
      <c r="U1186" s="271"/>
      <c r="V1186" s="271"/>
      <c r="W1186" s="271"/>
      <c r="X1186" s="271"/>
      <c r="Y1186" s="272"/>
      <c r="Z1186" s="15"/>
      <c r="AA1186" s="15"/>
      <c r="AB1186" s="15"/>
      <c r="AC1186" s="15"/>
      <c r="AD1186" s="15"/>
      <c r="AE1186" s="15"/>
      <c r="AT1186" s="273" t="s">
        <v>184</v>
      </c>
      <c r="AU1186" s="273" t="s">
        <v>102</v>
      </c>
      <c r="AV1186" s="15" t="s">
        <v>181</v>
      </c>
      <c r="AW1186" s="15" t="s">
        <v>5</v>
      </c>
      <c r="AX1186" s="15" t="s">
        <v>82</v>
      </c>
      <c r="AY1186" s="273" t="s">
        <v>175</v>
      </c>
    </row>
    <row r="1187" s="2" customFormat="1" ht="37.8" customHeight="1">
      <c r="A1187" s="39"/>
      <c r="B1187" s="40"/>
      <c r="C1187" s="222" t="s">
        <v>635</v>
      </c>
      <c r="D1187" s="222" t="s">
        <v>177</v>
      </c>
      <c r="E1187" s="223" t="s">
        <v>1083</v>
      </c>
      <c r="F1187" s="224" t="s">
        <v>1084</v>
      </c>
      <c r="G1187" s="225" t="s">
        <v>228</v>
      </c>
      <c r="H1187" s="226">
        <v>59.296999999999997</v>
      </c>
      <c r="I1187" s="227"/>
      <c r="J1187" s="227"/>
      <c r="K1187" s="228">
        <f>ROUND(P1187*H1187,2)</f>
        <v>0</v>
      </c>
      <c r="L1187" s="229"/>
      <c r="M1187" s="45"/>
      <c r="N1187" s="230" t="s">
        <v>1</v>
      </c>
      <c r="O1187" s="231" t="s">
        <v>39</v>
      </c>
      <c r="P1187" s="232">
        <f>I1187+J1187</f>
        <v>0</v>
      </c>
      <c r="Q1187" s="232">
        <f>ROUND(I1187*H1187,2)</f>
        <v>0</v>
      </c>
      <c r="R1187" s="232">
        <f>ROUND(J1187*H1187,2)</f>
        <v>0</v>
      </c>
      <c r="S1187" s="92"/>
      <c r="T1187" s="233">
        <f>S1187*H1187</f>
        <v>0</v>
      </c>
      <c r="U1187" s="233">
        <v>0</v>
      </c>
      <c r="V1187" s="233">
        <f>U1187*H1187</f>
        <v>0</v>
      </c>
      <c r="W1187" s="233">
        <v>0</v>
      </c>
      <c r="X1187" s="233">
        <f>W1187*H1187</f>
        <v>0</v>
      </c>
      <c r="Y1187" s="234" t="s">
        <v>1</v>
      </c>
      <c r="Z1187" s="39"/>
      <c r="AA1187" s="39"/>
      <c r="AB1187" s="39"/>
      <c r="AC1187" s="39"/>
      <c r="AD1187" s="39"/>
      <c r="AE1187" s="39"/>
      <c r="AR1187" s="235" t="s">
        <v>181</v>
      </c>
      <c r="AT1187" s="235" t="s">
        <v>177</v>
      </c>
      <c r="AU1187" s="235" t="s">
        <v>102</v>
      </c>
      <c r="AY1187" s="18" t="s">
        <v>175</v>
      </c>
      <c r="BE1187" s="236">
        <f>IF(O1187="základní",K1187,0)</f>
        <v>0</v>
      </c>
      <c r="BF1187" s="236">
        <f>IF(O1187="snížená",K1187,0)</f>
        <v>0</v>
      </c>
      <c r="BG1187" s="236">
        <f>IF(O1187="zákl. přenesená",K1187,0)</f>
        <v>0</v>
      </c>
      <c r="BH1187" s="236">
        <f>IF(O1187="sníž. přenesená",K1187,0)</f>
        <v>0</v>
      </c>
      <c r="BI1187" s="236">
        <f>IF(O1187="nulová",K1187,0)</f>
        <v>0</v>
      </c>
      <c r="BJ1187" s="18" t="s">
        <v>102</v>
      </c>
      <c r="BK1187" s="236">
        <f>ROUND(P1187*H1187,2)</f>
        <v>0</v>
      </c>
      <c r="BL1187" s="18" t="s">
        <v>181</v>
      </c>
      <c r="BM1187" s="235" t="s">
        <v>1085</v>
      </c>
    </row>
    <row r="1188" s="2" customFormat="1">
      <c r="A1188" s="39"/>
      <c r="B1188" s="40"/>
      <c r="C1188" s="41"/>
      <c r="D1188" s="237" t="s">
        <v>182</v>
      </c>
      <c r="E1188" s="41"/>
      <c r="F1188" s="238" t="s">
        <v>1078</v>
      </c>
      <c r="G1188" s="41"/>
      <c r="H1188" s="41"/>
      <c r="I1188" s="239"/>
      <c r="J1188" s="239"/>
      <c r="K1188" s="41"/>
      <c r="L1188" s="41"/>
      <c r="M1188" s="45"/>
      <c r="N1188" s="240"/>
      <c r="O1188" s="241"/>
      <c r="P1188" s="92"/>
      <c r="Q1188" s="92"/>
      <c r="R1188" s="92"/>
      <c r="S1188" s="92"/>
      <c r="T1188" s="92"/>
      <c r="U1188" s="92"/>
      <c r="V1188" s="92"/>
      <c r="W1188" s="92"/>
      <c r="X1188" s="92"/>
      <c r="Y1188" s="93"/>
      <c r="Z1188" s="39"/>
      <c r="AA1188" s="39"/>
      <c r="AB1188" s="39"/>
      <c r="AC1188" s="39"/>
      <c r="AD1188" s="39"/>
      <c r="AE1188" s="39"/>
      <c r="AT1188" s="18" t="s">
        <v>182</v>
      </c>
      <c r="AU1188" s="18" t="s">
        <v>102</v>
      </c>
    </row>
    <row r="1189" s="13" customFormat="1">
      <c r="A1189" s="13"/>
      <c r="B1189" s="242"/>
      <c r="C1189" s="243"/>
      <c r="D1189" s="237" t="s">
        <v>184</v>
      </c>
      <c r="E1189" s="244" t="s">
        <v>1</v>
      </c>
      <c r="F1189" s="245" t="s">
        <v>352</v>
      </c>
      <c r="G1189" s="243"/>
      <c r="H1189" s="244" t="s">
        <v>1</v>
      </c>
      <c r="I1189" s="246"/>
      <c r="J1189" s="246"/>
      <c r="K1189" s="243"/>
      <c r="L1189" s="243"/>
      <c r="M1189" s="247"/>
      <c r="N1189" s="248"/>
      <c r="O1189" s="249"/>
      <c r="P1189" s="249"/>
      <c r="Q1189" s="249"/>
      <c r="R1189" s="249"/>
      <c r="S1189" s="249"/>
      <c r="T1189" s="249"/>
      <c r="U1189" s="249"/>
      <c r="V1189" s="249"/>
      <c r="W1189" s="249"/>
      <c r="X1189" s="249"/>
      <c r="Y1189" s="250"/>
      <c r="Z1189" s="13"/>
      <c r="AA1189" s="13"/>
      <c r="AB1189" s="13"/>
      <c r="AC1189" s="13"/>
      <c r="AD1189" s="13"/>
      <c r="AE1189" s="13"/>
      <c r="AT1189" s="251" t="s">
        <v>184</v>
      </c>
      <c r="AU1189" s="251" t="s">
        <v>102</v>
      </c>
      <c r="AV1189" s="13" t="s">
        <v>82</v>
      </c>
      <c r="AW1189" s="13" t="s">
        <v>5</v>
      </c>
      <c r="AX1189" s="13" t="s">
        <v>75</v>
      </c>
      <c r="AY1189" s="251" t="s">
        <v>175</v>
      </c>
    </row>
    <row r="1190" s="13" customFormat="1">
      <c r="A1190" s="13"/>
      <c r="B1190" s="242"/>
      <c r="C1190" s="243"/>
      <c r="D1190" s="237" t="s">
        <v>184</v>
      </c>
      <c r="E1190" s="244" t="s">
        <v>1</v>
      </c>
      <c r="F1190" s="245" t="s">
        <v>286</v>
      </c>
      <c r="G1190" s="243"/>
      <c r="H1190" s="244" t="s">
        <v>1</v>
      </c>
      <c r="I1190" s="246"/>
      <c r="J1190" s="246"/>
      <c r="K1190" s="243"/>
      <c r="L1190" s="243"/>
      <c r="M1190" s="247"/>
      <c r="N1190" s="248"/>
      <c r="O1190" s="249"/>
      <c r="P1190" s="249"/>
      <c r="Q1190" s="249"/>
      <c r="R1190" s="249"/>
      <c r="S1190" s="249"/>
      <c r="T1190" s="249"/>
      <c r="U1190" s="249"/>
      <c r="V1190" s="249"/>
      <c r="W1190" s="249"/>
      <c r="X1190" s="249"/>
      <c r="Y1190" s="250"/>
      <c r="Z1190" s="13"/>
      <c r="AA1190" s="13"/>
      <c r="AB1190" s="13"/>
      <c r="AC1190" s="13"/>
      <c r="AD1190" s="13"/>
      <c r="AE1190" s="13"/>
      <c r="AT1190" s="251" t="s">
        <v>184</v>
      </c>
      <c r="AU1190" s="251" t="s">
        <v>102</v>
      </c>
      <c r="AV1190" s="13" t="s">
        <v>82</v>
      </c>
      <c r="AW1190" s="13" t="s">
        <v>5</v>
      </c>
      <c r="AX1190" s="13" t="s">
        <v>75</v>
      </c>
      <c r="AY1190" s="251" t="s">
        <v>175</v>
      </c>
    </row>
    <row r="1191" s="14" customFormat="1">
      <c r="A1191" s="14"/>
      <c r="B1191" s="252"/>
      <c r="C1191" s="253"/>
      <c r="D1191" s="237" t="s">
        <v>184</v>
      </c>
      <c r="E1191" s="254" t="s">
        <v>1</v>
      </c>
      <c r="F1191" s="255" t="s">
        <v>1086</v>
      </c>
      <c r="G1191" s="253"/>
      <c r="H1191" s="256">
        <v>11.82</v>
      </c>
      <c r="I1191" s="257"/>
      <c r="J1191" s="257"/>
      <c r="K1191" s="253"/>
      <c r="L1191" s="253"/>
      <c r="M1191" s="258"/>
      <c r="N1191" s="259"/>
      <c r="O1191" s="260"/>
      <c r="P1191" s="260"/>
      <c r="Q1191" s="260"/>
      <c r="R1191" s="260"/>
      <c r="S1191" s="260"/>
      <c r="T1191" s="260"/>
      <c r="U1191" s="260"/>
      <c r="V1191" s="260"/>
      <c r="W1191" s="260"/>
      <c r="X1191" s="260"/>
      <c r="Y1191" s="261"/>
      <c r="Z1191" s="14"/>
      <c r="AA1191" s="14"/>
      <c r="AB1191" s="14"/>
      <c r="AC1191" s="14"/>
      <c r="AD1191" s="14"/>
      <c r="AE1191" s="14"/>
      <c r="AT1191" s="262" t="s">
        <v>184</v>
      </c>
      <c r="AU1191" s="262" t="s">
        <v>102</v>
      </c>
      <c r="AV1191" s="14" t="s">
        <v>102</v>
      </c>
      <c r="AW1191" s="14" t="s">
        <v>5</v>
      </c>
      <c r="AX1191" s="14" t="s">
        <v>75</v>
      </c>
      <c r="AY1191" s="262" t="s">
        <v>175</v>
      </c>
    </row>
    <row r="1192" s="14" customFormat="1">
      <c r="A1192" s="14"/>
      <c r="B1192" s="252"/>
      <c r="C1192" s="253"/>
      <c r="D1192" s="237" t="s">
        <v>184</v>
      </c>
      <c r="E1192" s="254" t="s">
        <v>1</v>
      </c>
      <c r="F1192" s="255" t="s">
        <v>1087</v>
      </c>
      <c r="G1192" s="253"/>
      <c r="H1192" s="256">
        <v>15.76</v>
      </c>
      <c r="I1192" s="257"/>
      <c r="J1192" s="257"/>
      <c r="K1192" s="253"/>
      <c r="L1192" s="253"/>
      <c r="M1192" s="258"/>
      <c r="N1192" s="259"/>
      <c r="O1192" s="260"/>
      <c r="P1192" s="260"/>
      <c r="Q1192" s="260"/>
      <c r="R1192" s="260"/>
      <c r="S1192" s="260"/>
      <c r="T1192" s="260"/>
      <c r="U1192" s="260"/>
      <c r="V1192" s="260"/>
      <c r="W1192" s="260"/>
      <c r="X1192" s="260"/>
      <c r="Y1192" s="261"/>
      <c r="Z1192" s="14"/>
      <c r="AA1192" s="14"/>
      <c r="AB1192" s="14"/>
      <c r="AC1192" s="14"/>
      <c r="AD1192" s="14"/>
      <c r="AE1192" s="14"/>
      <c r="AT1192" s="262" t="s">
        <v>184</v>
      </c>
      <c r="AU1192" s="262" t="s">
        <v>102</v>
      </c>
      <c r="AV1192" s="14" t="s">
        <v>102</v>
      </c>
      <c r="AW1192" s="14" t="s">
        <v>5</v>
      </c>
      <c r="AX1192" s="14" t="s">
        <v>75</v>
      </c>
      <c r="AY1192" s="262" t="s">
        <v>175</v>
      </c>
    </row>
    <row r="1193" s="14" customFormat="1">
      <c r="A1193" s="14"/>
      <c r="B1193" s="252"/>
      <c r="C1193" s="253"/>
      <c r="D1193" s="237" t="s">
        <v>184</v>
      </c>
      <c r="E1193" s="254" t="s">
        <v>1</v>
      </c>
      <c r="F1193" s="255" t="s">
        <v>1088</v>
      </c>
      <c r="G1193" s="253"/>
      <c r="H1193" s="256">
        <v>1.7729999999999999</v>
      </c>
      <c r="I1193" s="257"/>
      <c r="J1193" s="257"/>
      <c r="K1193" s="253"/>
      <c r="L1193" s="253"/>
      <c r="M1193" s="258"/>
      <c r="N1193" s="259"/>
      <c r="O1193" s="260"/>
      <c r="P1193" s="260"/>
      <c r="Q1193" s="260"/>
      <c r="R1193" s="260"/>
      <c r="S1193" s="260"/>
      <c r="T1193" s="260"/>
      <c r="U1193" s="260"/>
      <c r="V1193" s="260"/>
      <c r="W1193" s="260"/>
      <c r="X1193" s="260"/>
      <c r="Y1193" s="261"/>
      <c r="Z1193" s="14"/>
      <c r="AA1193" s="14"/>
      <c r="AB1193" s="14"/>
      <c r="AC1193" s="14"/>
      <c r="AD1193" s="14"/>
      <c r="AE1193" s="14"/>
      <c r="AT1193" s="262" t="s">
        <v>184</v>
      </c>
      <c r="AU1193" s="262" t="s">
        <v>102</v>
      </c>
      <c r="AV1193" s="14" t="s">
        <v>102</v>
      </c>
      <c r="AW1193" s="14" t="s">
        <v>5</v>
      </c>
      <c r="AX1193" s="14" t="s">
        <v>75</v>
      </c>
      <c r="AY1193" s="262" t="s">
        <v>175</v>
      </c>
    </row>
    <row r="1194" s="13" customFormat="1">
      <c r="A1194" s="13"/>
      <c r="B1194" s="242"/>
      <c r="C1194" s="243"/>
      <c r="D1194" s="237" t="s">
        <v>184</v>
      </c>
      <c r="E1194" s="244" t="s">
        <v>1</v>
      </c>
      <c r="F1194" s="245" t="s">
        <v>290</v>
      </c>
      <c r="G1194" s="243"/>
      <c r="H1194" s="244" t="s">
        <v>1</v>
      </c>
      <c r="I1194" s="246"/>
      <c r="J1194" s="246"/>
      <c r="K1194" s="243"/>
      <c r="L1194" s="243"/>
      <c r="M1194" s="247"/>
      <c r="N1194" s="248"/>
      <c r="O1194" s="249"/>
      <c r="P1194" s="249"/>
      <c r="Q1194" s="249"/>
      <c r="R1194" s="249"/>
      <c r="S1194" s="249"/>
      <c r="T1194" s="249"/>
      <c r="U1194" s="249"/>
      <c r="V1194" s="249"/>
      <c r="W1194" s="249"/>
      <c r="X1194" s="249"/>
      <c r="Y1194" s="250"/>
      <c r="Z1194" s="13"/>
      <c r="AA1194" s="13"/>
      <c r="AB1194" s="13"/>
      <c r="AC1194" s="13"/>
      <c r="AD1194" s="13"/>
      <c r="AE1194" s="13"/>
      <c r="AT1194" s="251" t="s">
        <v>184</v>
      </c>
      <c r="AU1194" s="251" t="s">
        <v>102</v>
      </c>
      <c r="AV1194" s="13" t="s">
        <v>82</v>
      </c>
      <c r="AW1194" s="13" t="s">
        <v>5</v>
      </c>
      <c r="AX1194" s="13" t="s">
        <v>75</v>
      </c>
      <c r="AY1194" s="251" t="s">
        <v>175</v>
      </c>
    </row>
    <row r="1195" s="14" customFormat="1">
      <c r="A1195" s="14"/>
      <c r="B1195" s="252"/>
      <c r="C1195" s="253"/>
      <c r="D1195" s="237" t="s">
        <v>184</v>
      </c>
      <c r="E1195" s="254" t="s">
        <v>1</v>
      </c>
      <c r="F1195" s="255" t="s">
        <v>1089</v>
      </c>
      <c r="G1195" s="253"/>
      <c r="H1195" s="256">
        <v>14.183999999999999</v>
      </c>
      <c r="I1195" s="257"/>
      <c r="J1195" s="257"/>
      <c r="K1195" s="253"/>
      <c r="L1195" s="253"/>
      <c r="M1195" s="258"/>
      <c r="N1195" s="259"/>
      <c r="O1195" s="260"/>
      <c r="P1195" s="260"/>
      <c r="Q1195" s="260"/>
      <c r="R1195" s="260"/>
      <c r="S1195" s="260"/>
      <c r="T1195" s="260"/>
      <c r="U1195" s="260"/>
      <c r="V1195" s="260"/>
      <c r="W1195" s="260"/>
      <c r="X1195" s="260"/>
      <c r="Y1195" s="261"/>
      <c r="Z1195" s="14"/>
      <c r="AA1195" s="14"/>
      <c r="AB1195" s="14"/>
      <c r="AC1195" s="14"/>
      <c r="AD1195" s="14"/>
      <c r="AE1195" s="14"/>
      <c r="AT1195" s="262" t="s">
        <v>184</v>
      </c>
      <c r="AU1195" s="262" t="s">
        <v>102</v>
      </c>
      <c r="AV1195" s="14" t="s">
        <v>102</v>
      </c>
      <c r="AW1195" s="14" t="s">
        <v>5</v>
      </c>
      <c r="AX1195" s="14" t="s">
        <v>75</v>
      </c>
      <c r="AY1195" s="262" t="s">
        <v>175</v>
      </c>
    </row>
    <row r="1196" s="14" customFormat="1">
      <c r="A1196" s="14"/>
      <c r="B1196" s="252"/>
      <c r="C1196" s="253"/>
      <c r="D1196" s="237" t="s">
        <v>184</v>
      </c>
      <c r="E1196" s="254" t="s">
        <v>1</v>
      </c>
      <c r="F1196" s="255" t="s">
        <v>1087</v>
      </c>
      <c r="G1196" s="253"/>
      <c r="H1196" s="256">
        <v>15.76</v>
      </c>
      <c r="I1196" s="257"/>
      <c r="J1196" s="257"/>
      <c r="K1196" s="253"/>
      <c r="L1196" s="253"/>
      <c r="M1196" s="258"/>
      <c r="N1196" s="259"/>
      <c r="O1196" s="260"/>
      <c r="P1196" s="260"/>
      <c r="Q1196" s="260"/>
      <c r="R1196" s="260"/>
      <c r="S1196" s="260"/>
      <c r="T1196" s="260"/>
      <c r="U1196" s="260"/>
      <c r="V1196" s="260"/>
      <c r="W1196" s="260"/>
      <c r="X1196" s="260"/>
      <c r="Y1196" s="261"/>
      <c r="Z1196" s="14"/>
      <c r="AA1196" s="14"/>
      <c r="AB1196" s="14"/>
      <c r="AC1196" s="14"/>
      <c r="AD1196" s="14"/>
      <c r="AE1196" s="14"/>
      <c r="AT1196" s="262" t="s">
        <v>184</v>
      </c>
      <c r="AU1196" s="262" t="s">
        <v>102</v>
      </c>
      <c r="AV1196" s="14" t="s">
        <v>102</v>
      </c>
      <c r="AW1196" s="14" t="s">
        <v>5</v>
      </c>
      <c r="AX1196" s="14" t="s">
        <v>75</v>
      </c>
      <c r="AY1196" s="262" t="s">
        <v>175</v>
      </c>
    </row>
    <row r="1197" s="15" customFormat="1">
      <c r="A1197" s="15"/>
      <c r="B1197" s="263"/>
      <c r="C1197" s="264"/>
      <c r="D1197" s="237" t="s">
        <v>184</v>
      </c>
      <c r="E1197" s="265" t="s">
        <v>1</v>
      </c>
      <c r="F1197" s="266" t="s">
        <v>189</v>
      </c>
      <c r="G1197" s="264"/>
      <c r="H1197" s="267">
        <v>59.296999999999997</v>
      </c>
      <c r="I1197" s="268"/>
      <c r="J1197" s="268"/>
      <c r="K1197" s="264"/>
      <c r="L1197" s="264"/>
      <c r="M1197" s="269"/>
      <c r="N1197" s="270"/>
      <c r="O1197" s="271"/>
      <c r="P1197" s="271"/>
      <c r="Q1197" s="271"/>
      <c r="R1197" s="271"/>
      <c r="S1197" s="271"/>
      <c r="T1197" s="271"/>
      <c r="U1197" s="271"/>
      <c r="V1197" s="271"/>
      <c r="W1197" s="271"/>
      <c r="X1197" s="271"/>
      <c r="Y1197" s="272"/>
      <c r="Z1197" s="15"/>
      <c r="AA1197" s="15"/>
      <c r="AB1197" s="15"/>
      <c r="AC1197" s="15"/>
      <c r="AD1197" s="15"/>
      <c r="AE1197" s="15"/>
      <c r="AT1197" s="273" t="s">
        <v>184</v>
      </c>
      <c r="AU1197" s="273" t="s">
        <v>102</v>
      </c>
      <c r="AV1197" s="15" t="s">
        <v>181</v>
      </c>
      <c r="AW1197" s="15" t="s">
        <v>5</v>
      </c>
      <c r="AX1197" s="15" t="s">
        <v>82</v>
      </c>
      <c r="AY1197" s="273" t="s">
        <v>175</v>
      </c>
    </row>
    <row r="1198" s="2" customFormat="1" ht="55.5" customHeight="1">
      <c r="A1198" s="39"/>
      <c r="B1198" s="40"/>
      <c r="C1198" s="222" t="s">
        <v>1090</v>
      </c>
      <c r="D1198" s="222" t="s">
        <v>177</v>
      </c>
      <c r="E1198" s="223" t="s">
        <v>1091</v>
      </c>
      <c r="F1198" s="224" t="s">
        <v>1092</v>
      </c>
      <c r="G1198" s="225" t="s">
        <v>228</v>
      </c>
      <c r="H1198" s="226">
        <v>7.2720000000000002</v>
      </c>
      <c r="I1198" s="227"/>
      <c r="J1198" s="227"/>
      <c r="K1198" s="228">
        <f>ROUND(P1198*H1198,2)</f>
        <v>0</v>
      </c>
      <c r="L1198" s="229"/>
      <c r="M1198" s="45"/>
      <c r="N1198" s="230" t="s">
        <v>1</v>
      </c>
      <c r="O1198" s="231" t="s">
        <v>39</v>
      </c>
      <c r="P1198" s="232">
        <f>I1198+J1198</f>
        <v>0</v>
      </c>
      <c r="Q1198" s="232">
        <f>ROUND(I1198*H1198,2)</f>
        <v>0</v>
      </c>
      <c r="R1198" s="232">
        <f>ROUND(J1198*H1198,2)</f>
        <v>0</v>
      </c>
      <c r="S1198" s="92"/>
      <c r="T1198" s="233">
        <f>S1198*H1198</f>
        <v>0</v>
      </c>
      <c r="U1198" s="233">
        <v>0</v>
      </c>
      <c r="V1198" s="233">
        <f>U1198*H1198</f>
        <v>0</v>
      </c>
      <c r="W1198" s="233">
        <v>0</v>
      </c>
      <c r="X1198" s="233">
        <f>W1198*H1198</f>
        <v>0</v>
      </c>
      <c r="Y1198" s="234" t="s">
        <v>1</v>
      </c>
      <c r="Z1198" s="39"/>
      <c r="AA1198" s="39"/>
      <c r="AB1198" s="39"/>
      <c r="AC1198" s="39"/>
      <c r="AD1198" s="39"/>
      <c r="AE1198" s="39"/>
      <c r="AR1198" s="235" t="s">
        <v>181</v>
      </c>
      <c r="AT1198" s="235" t="s">
        <v>177</v>
      </c>
      <c r="AU1198" s="235" t="s">
        <v>102</v>
      </c>
      <c r="AY1198" s="18" t="s">
        <v>175</v>
      </c>
      <c r="BE1198" s="236">
        <f>IF(O1198="základní",K1198,0)</f>
        <v>0</v>
      </c>
      <c r="BF1198" s="236">
        <f>IF(O1198="snížená",K1198,0)</f>
        <v>0</v>
      </c>
      <c r="BG1198" s="236">
        <f>IF(O1198="zákl. přenesená",K1198,0)</f>
        <v>0</v>
      </c>
      <c r="BH1198" s="236">
        <f>IF(O1198="sníž. přenesená",K1198,0)</f>
        <v>0</v>
      </c>
      <c r="BI1198" s="236">
        <f>IF(O1198="nulová",K1198,0)</f>
        <v>0</v>
      </c>
      <c r="BJ1198" s="18" t="s">
        <v>102</v>
      </c>
      <c r="BK1198" s="236">
        <f>ROUND(P1198*H1198,2)</f>
        <v>0</v>
      </c>
      <c r="BL1198" s="18" t="s">
        <v>181</v>
      </c>
      <c r="BM1198" s="235" t="s">
        <v>1093</v>
      </c>
    </row>
    <row r="1199" s="13" customFormat="1">
      <c r="A1199" s="13"/>
      <c r="B1199" s="242"/>
      <c r="C1199" s="243"/>
      <c r="D1199" s="237" t="s">
        <v>184</v>
      </c>
      <c r="E1199" s="244" t="s">
        <v>1</v>
      </c>
      <c r="F1199" s="245" t="s">
        <v>352</v>
      </c>
      <c r="G1199" s="243"/>
      <c r="H1199" s="244" t="s">
        <v>1</v>
      </c>
      <c r="I1199" s="246"/>
      <c r="J1199" s="246"/>
      <c r="K1199" s="243"/>
      <c r="L1199" s="243"/>
      <c r="M1199" s="247"/>
      <c r="N1199" s="248"/>
      <c r="O1199" s="249"/>
      <c r="P1199" s="249"/>
      <c r="Q1199" s="249"/>
      <c r="R1199" s="249"/>
      <c r="S1199" s="249"/>
      <c r="T1199" s="249"/>
      <c r="U1199" s="249"/>
      <c r="V1199" s="249"/>
      <c r="W1199" s="249"/>
      <c r="X1199" s="249"/>
      <c r="Y1199" s="250"/>
      <c r="Z1199" s="13"/>
      <c r="AA1199" s="13"/>
      <c r="AB1199" s="13"/>
      <c r="AC1199" s="13"/>
      <c r="AD1199" s="13"/>
      <c r="AE1199" s="13"/>
      <c r="AT1199" s="251" t="s">
        <v>184</v>
      </c>
      <c r="AU1199" s="251" t="s">
        <v>102</v>
      </c>
      <c r="AV1199" s="13" t="s">
        <v>82</v>
      </c>
      <c r="AW1199" s="13" t="s">
        <v>5</v>
      </c>
      <c r="AX1199" s="13" t="s">
        <v>75</v>
      </c>
      <c r="AY1199" s="251" t="s">
        <v>175</v>
      </c>
    </row>
    <row r="1200" s="13" customFormat="1">
      <c r="A1200" s="13"/>
      <c r="B1200" s="242"/>
      <c r="C1200" s="243"/>
      <c r="D1200" s="237" t="s">
        <v>184</v>
      </c>
      <c r="E1200" s="244" t="s">
        <v>1</v>
      </c>
      <c r="F1200" s="245" t="s">
        <v>286</v>
      </c>
      <c r="G1200" s="243"/>
      <c r="H1200" s="244" t="s">
        <v>1</v>
      </c>
      <c r="I1200" s="246"/>
      <c r="J1200" s="246"/>
      <c r="K1200" s="243"/>
      <c r="L1200" s="243"/>
      <c r="M1200" s="247"/>
      <c r="N1200" s="248"/>
      <c r="O1200" s="249"/>
      <c r="P1200" s="249"/>
      <c r="Q1200" s="249"/>
      <c r="R1200" s="249"/>
      <c r="S1200" s="249"/>
      <c r="T1200" s="249"/>
      <c r="U1200" s="249"/>
      <c r="V1200" s="249"/>
      <c r="W1200" s="249"/>
      <c r="X1200" s="249"/>
      <c r="Y1200" s="250"/>
      <c r="Z1200" s="13"/>
      <c r="AA1200" s="13"/>
      <c r="AB1200" s="13"/>
      <c r="AC1200" s="13"/>
      <c r="AD1200" s="13"/>
      <c r="AE1200" s="13"/>
      <c r="AT1200" s="251" t="s">
        <v>184</v>
      </c>
      <c r="AU1200" s="251" t="s">
        <v>102</v>
      </c>
      <c r="AV1200" s="13" t="s">
        <v>82</v>
      </c>
      <c r="AW1200" s="13" t="s">
        <v>5</v>
      </c>
      <c r="AX1200" s="13" t="s">
        <v>75</v>
      </c>
      <c r="AY1200" s="251" t="s">
        <v>175</v>
      </c>
    </row>
    <row r="1201" s="14" customFormat="1">
      <c r="A1201" s="14"/>
      <c r="B1201" s="252"/>
      <c r="C1201" s="253"/>
      <c r="D1201" s="237" t="s">
        <v>184</v>
      </c>
      <c r="E1201" s="254" t="s">
        <v>1</v>
      </c>
      <c r="F1201" s="255" t="s">
        <v>1094</v>
      </c>
      <c r="G1201" s="253"/>
      <c r="H1201" s="256">
        <v>3.6360000000000001</v>
      </c>
      <c r="I1201" s="257"/>
      <c r="J1201" s="257"/>
      <c r="K1201" s="253"/>
      <c r="L1201" s="253"/>
      <c r="M1201" s="258"/>
      <c r="N1201" s="259"/>
      <c r="O1201" s="260"/>
      <c r="P1201" s="260"/>
      <c r="Q1201" s="260"/>
      <c r="R1201" s="260"/>
      <c r="S1201" s="260"/>
      <c r="T1201" s="260"/>
      <c r="U1201" s="260"/>
      <c r="V1201" s="260"/>
      <c r="W1201" s="260"/>
      <c r="X1201" s="260"/>
      <c r="Y1201" s="261"/>
      <c r="Z1201" s="14"/>
      <c r="AA1201" s="14"/>
      <c r="AB1201" s="14"/>
      <c r="AC1201" s="14"/>
      <c r="AD1201" s="14"/>
      <c r="AE1201" s="14"/>
      <c r="AT1201" s="262" t="s">
        <v>184</v>
      </c>
      <c r="AU1201" s="262" t="s">
        <v>102</v>
      </c>
      <c r="AV1201" s="14" t="s">
        <v>102</v>
      </c>
      <c r="AW1201" s="14" t="s">
        <v>5</v>
      </c>
      <c r="AX1201" s="14" t="s">
        <v>75</v>
      </c>
      <c r="AY1201" s="262" t="s">
        <v>175</v>
      </c>
    </row>
    <row r="1202" s="13" customFormat="1">
      <c r="A1202" s="13"/>
      <c r="B1202" s="242"/>
      <c r="C1202" s="243"/>
      <c r="D1202" s="237" t="s">
        <v>184</v>
      </c>
      <c r="E1202" s="244" t="s">
        <v>1</v>
      </c>
      <c r="F1202" s="245" t="s">
        <v>290</v>
      </c>
      <c r="G1202" s="243"/>
      <c r="H1202" s="244" t="s">
        <v>1</v>
      </c>
      <c r="I1202" s="246"/>
      <c r="J1202" s="246"/>
      <c r="K1202" s="243"/>
      <c r="L1202" s="243"/>
      <c r="M1202" s="247"/>
      <c r="N1202" s="248"/>
      <c r="O1202" s="249"/>
      <c r="P1202" s="249"/>
      <c r="Q1202" s="249"/>
      <c r="R1202" s="249"/>
      <c r="S1202" s="249"/>
      <c r="T1202" s="249"/>
      <c r="U1202" s="249"/>
      <c r="V1202" s="249"/>
      <c r="W1202" s="249"/>
      <c r="X1202" s="249"/>
      <c r="Y1202" s="250"/>
      <c r="Z1202" s="13"/>
      <c r="AA1202" s="13"/>
      <c r="AB1202" s="13"/>
      <c r="AC1202" s="13"/>
      <c r="AD1202" s="13"/>
      <c r="AE1202" s="13"/>
      <c r="AT1202" s="251" t="s">
        <v>184</v>
      </c>
      <c r="AU1202" s="251" t="s">
        <v>102</v>
      </c>
      <c r="AV1202" s="13" t="s">
        <v>82</v>
      </c>
      <c r="AW1202" s="13" t="s">
        <v>5</v>
      </c>
      <c r="AX1202" s="13" t="s">
        <v>75</v>
      </c>
      <c r="AY1202" s="251" t="s">
        <v>175</v>
      </c>
    </row>
    <row r="1203" s="14" customFormat="1">
      <c r="A1203" s="14"/>
      <c r="B1203" s="252"/>
      <c r="C1203" s="253"/>
      <c r="D1203" s="237" t="s">
        <v>184</v>
      </c>
      <c r="E1203" s="254" t="s">
        <v>1</v>
      </c>
      <c r="F1203" s="255" t="s">
        <v>1094</v>
      </c>
      <c r="G1203" s="253"/>
      <c r="H1203" s="256">
        <v>3.6360000000000001</v>
      </c>
      <c r="I1203" s="257"/>
      <c r="J1203" s="257"/>
      <c r="K1203" s="253"/>
      <c r="L1203" s="253"/>
      <c r="M1203" s="258"/>
      <c r="N1203" s="259"/>
      <c r="O1203" s="260"/>
      <c r="P1203" s="260"/>
      <c r="Q1203" s="260"/>
      <c r="R1203" s="260"/>
      <c r="S1203" s="260"/>
      <c r="T1203" s="260"/>
      <c r="U1203" s="260"/>
      <c r="V1203" s="260"/>
      <c r="W1203" s="260"/>
      <c r="X1203" s="260"/>
      <c r="Y1203" s="261"/>
      <c r="Z1203" s="14"/>
      <c r="AA1203" s="14"/>
      <c r="AB1203" s="14"/>
      <c r="AC1203" s="14"/>
      <c r="AD1203" s="14"/>
      <c r="AE1203" s="14"/>
      <c r="AT1203" s="262" t="s">
        <v>184</v>
      </c>
      <c r="AU1203" s="262" t="s">
        <v>102</v>
      </c>
      <c r="AV1203" s="14" t="s">
        <v>102</v>
      </c>
      <c r="AW1203" s="14" t="s">
        <v>5</v>
      </c>
      <c r="AX1203" s="14" t="s">
        <v>75</v>
      </c>
      <c r="AY1203" s="262" t="s">
        <v>175</v>
      </c>
    </row>
    <row r="1204" s="15" customFormat="1">
      <c r="A1204" s="15"/>
      <c r="B1204" s="263"/>
      <c r="C1204" s="264"/>
      <c r="D1204" s="237" t="s">
        <v>184</v>
      </c>
      <c r="E1204" s="265" t="s">
        <v>1</v>
      </c>
      <c r="F1204" s="266" t="s">
        <v>189</v>
      </c>
      <c r="G1204" s="264"/>
      <c r="H1204" s="267">
        <v>7.2720000000000002</v>
      </c>
      <c r="I1204" s="268"/>
      <c r="J1204" s="268"/>
      <c r="K1204" s="264"/>
      <c r="L1204" s="264"/>
      <c r="M1204" s="269"/>
      <c r="N1204" s="270"/>
      <c r="O1204" s="271"/>
      <c r="P1204" s="271"/>
      <c r="Q1204" s="271"/>
      <c r="R1204" s="271"/>
      <c r="S1204" s="271"/>
      <c r="T1204" s="271"/>
      <c r="U1204" s="271"/>
      <c r="V1204" s="271"/>
      <c r="W1204" s="271"/>
      <c r="X1204" s="271"/>
      <c r="Y1204" s="272"/>
      <c r="Z1204" s="15"/>
      <c r="AA1204" s="15"/>
      <c r="AB1204" s="15"/>
      <c r="AC1204" s="15"/>
      <c r="AD1204" s="15"/>
      <c r="AE1204" s="15"/>
      <c r="AT1204" s="273" t="s">
        <v>184</v>
      </c>
      <c r="AU1204" s="273" t="s">
        <v>102</v>
      </c>
      <c r="AV1204" s="15" t="s">
        <v>181</v>
      </c>
      <c r="AW1204" s="15" t="s">
        <v>5</v>
      </c>
      <c r="AX1204" s="15" t="s">
        <v>82</v>
      </c>
      <c r="AY1204" s="273" t="s">
        <v>175</v>
      </c>
    </row>
    <row r="1205" s="2" customFormat="1" ht="55.5" customHeight="1">
      <c r="A1205" s="39"/>
      <c r="B1205" s="40"/>
      <c r="C1205" s="222" t="s">
        <v>641</v>
      </c>
      <c r="D1205" s="222" t="s">
        <v>177</v>
      </c>
      <c r="E1205" s="223" t="s">
        <v>1095</v>
      </c>
      <c r="F1205" s="224" t="s">
        <v>1096</v>
      </c>
      <c r="G1205" s="225" t="s">
        <v>180</v>
      </c>
      <c r="H1205" s="226">
        <v>2.4239999999999999</v>
      </c>
      <c r="I1205" s="227"/>
      <c r="J1205" s="227"/>
      <c r="K1205" s="228">
        <f>ROUND(P1205*H1205,2)</f>
        <v>0</v>
      </c>
      <c r="L1205" s="229"/>
      <c r="M1205" s="45"/>
      <c r="N1205" s="230" t="s">
        <v>1</v>
      </c>
      <c r="O1205" s="231" t="s">
        <v>39</v>
      </c>
      <c r="P1205" s="232">
        <f>I1205+J1205</f>
        <v>0</v>
      </c>
      <c r="Q1205" s="232">
        <f>ROUND(I1205*H1205,2)</f>
        <v>0</v>
      </c>
      <c r="R1205" s="232">
        <f>ROUND(J1205*H1205,2)</f>
        <v>0</v>
      </c>
      <c r="S1205" s="92"/>
      <c r="T1205" s="233">
        <f>S1205*H1205</f>
        <v>0</v>
      </c>
      <c r="U1205" s="233">
        <v>0</v>
      </c>
      <c r="V1205" s="233">
        <f>U1205*H1205</f>
        <v>0</v>
      </c>
      <c r="W1205" s="233">
        <v>0</v>
      </c>
      <c r="X1205" s="233">
        <f>W1205*H1205</f>
        <v>0</v>
      </c>
      <c r="Y1205" s="234" t="s">
        <v>1</v>
      </c>
      <c r="Z1205" s="39"/>
      <c r="AA1205" s="39"/>
      <c r="AB1205" s="39"/>
      <c r="AC1205" s="39"/>
      <c r="AD1205" s="39"/>
      <c r="AE1205" s="39"/>
      <c r="AR1205" s="235" t="s">
        <v>181</v>
      </c>
      <c r="AT1205" s="235" t="s">
        <v>177</v>
      </c>
      <c r="AU1205" s="235" t="s">
        <v>102</v>
      </c>
      <c r="AY1205" s="18" t="s">
        <v>175</v>
      </c>
      <c r="BE1205" s="236">
        <f>IF(O1205="základní",K1205,0)</f>
        <v>0</v>
      </c>
      <c r="BF1205" s="236">
        <f>IF(O1205="snížená",K1205,0)</f>
        <v>0</v>
      </c>
      <c r="BG1205" s="236">
        <f>IF(O1205="zákl. přenesená",K1205,0)</f>
        <v>0</v>
      </c>
      <c r="BH1205" s="236">
        <f>IF(O1205="sníž. přenesená",K1205,0)</f>
        <v>0</v>
      </c>
      <c r="BI1205" s="236">
        <f>IF(O1205="nulová",K1205,0)</f>
        <v>0</v>
      </c>
      <c r="BJ1205" s="18" t="s">
        <v>102</v>
      </c>
      <c r="BK1205" s="236">
        <f>ROUND(P1205*H1205,2)</f>
        <v>0</v>
      </c>
      <c r="BL1205" s="18" t="s">
        <v>181</v>
      </c>
      <c r="BM1205" s="235" t="s">
        <v>1097</v>
      </c>
    </row>
    <row r="1206" s="13" customFormat="1">
      <c r="A1206" s="13"/>
      <c r="B1206" s="242"/>
      <c r="C1206" s="243"/>
      <c r="D1206" s="237" t="s">
        <v>184</v>
      </c>
      <c r="E1206" s="244" t="s">
        <v>1</v>
      </c>
      <c r="F1206" s="245" t="s">
        <v>352</v>
      </c>
      <c r="G1206" s="243"/>
      <c r="H1206" s="244" t="s">
        <v>1</v>
      </c>
      <c r="I1206" s="246"/>
      <c r="J1206" s="246"/>
      <c r="K1206" s="243"/>
      <c r="L1206" s="243"/>
      <c r="M1206" s="247"/>
      <c r="N1206" s="248"/>
      <c r="O1206" s="249"/>
      <c r="P1206" s="249"/>
      <c r="Q1206" s="249"/>
      <c r="R1206" s="249"/>
      <c r="S1206" s="249"/>
      <c r="T1206" s="249"/>
      <c r="U1206" s="249"/>
      <c r="V1206" s="249"/>
      <c r="W1206" s="249"/>
      <c r="X1206" s="249"/>
      <c r="Y1206" s="250"/>
      <c r="Z1206" s="13"/>
      <c r="AA1206" s="13"/>
      <c r="AB1206" s="13"/>
      <c r="AC1206" s="13"/>
      <c r="AD1206" s="13"/>
      <c r="AE1206" s="13"/>
      <c r="AT1206" s="251" t="s">
        <v>184</v>
      </c>
      <c r="AU1206" s="251" t="s">
        <v>102</v>
      </c>
      <c r="AV1206" s="13" t="s">
        <v>82</v>
      </c>
      <c r="AW1206" s="13" t="s">
        <v>5</v>
      </c>
      <c r="AX1206" s="13" t="s">
        <v>75</v>
      </c>
      <c r="AY1206" s="251" t="s">
        <v>175</v>
      </c>
    </row>
    <row r="1207" s="13" customFormat="1">
      <c r="A1207" s="13"/>
      <c r="B1207" s="242"/>
      <c r="C1207" s="243"/>
      <c r="D1207" s="237" t="s">
        <v>184</v>
      </c>
      <c r="E1207" s="244" t="s">
        <v>1</v>
      </c>
      <c r="F1207" s="245" t="s">
        <v>286</v>
      </c>
      <c r="G1207" s="243"/>
      <c r="H1207" s="244" t="s">
        <v>1</v>
      </c>
      <c r="I1207" s="246"/>
      <c r="J1207" s="246"/>
      <c r="K1207" s="243"/>
      <c r="L1207" s="243"/>
      <c r="M1207" s="247"/>
      <c r="N1207" s="248"/>
      <c r="O1207" s="249"/>
      <c r="P1207" s="249"/>
      <c r="Q1207" s="249"/>
      <c r="R1207" s="249"/>
      <c r="S1207" s="249"/>
      <c r="T1207" s="249"/>
      <c r="U1207" s="249"/>
      <c r="V1207" s="249"/>
      <c r="W1207" s="249"/>
      <c r="X1207" s="249"/>
      <c r="Y1207" s="250"/>
      <c r="Z1207" s="13"/>
      <c r="AA1207" s="13"/>
      <c r="AB1207" s="13"/>
      <c r="AC1207" s="13"/>
      <c r="AD1207" s="13"/>
      <c r="AE1207" s="13"/>
      <c r="AT1207" s="251" t="s">
        <v>184</v>
      </c>
      <c r="AU1207" s="251" t="s">
        <v>102</v>
      </c>
      <c r="AV1207" s="13" t="s">
        <v>82</v>
      </c>
      <c r="AW1207" s="13" t="s">
        <v>5</v>
      </c>
      <c r="AX1207" s="13" t="s">
        <v>75</v>
      </c>
      <c r="AY1207" s="251" t="s">
        <v>175</v>
      </c>
    </row>
    <row r="1208" s="14" customFormat="1">
      <c r="A1208" s="14"/>
      <c r="B1208" s="252"/>
      <c r="C1208" s="253"/>
      <c r="D1208" s="237" t="s">
        <v>184</v>
      </c>
      <c r="E1208" s="254" t="s">
        <v>1</v>
      </c>
      <c r="F1208" s="255" t="s">
        <v>1098</v>
      </c>
      <c r="G1208" s="253"/>
      <c r="H1208" s="256">
        <v>1.212</v>
      </c>
      <c r="I1208" s="257"/>
      <c r="J1208" s="257"/>
      <c r="K1208" s="253"/>
      <c r="L1208" s="253"/>
      <c r="M1208" s="258"/>
      <c r="N1208" s="259"/>
      <c r="O1208" s="260"/>
      <c r="P1208" s="260"/>
      <c r="Q1208" s="260"/>
      <c r="R1208" s="260"/>
      <c r="S1208" s="260"/>
      <c r="T1208" s="260"/>
      <c r="U1208" s="260"/>
      <c r="V1208" s="260"/>
      <c r="W1208" s="260"/>
      <c r="X1208" s="260"/>
      <c r="Y1208" s="261"/>
      <c r="Z1208" s="14"/>
      <c r="AA1208" s="14"/>
      <c r="AB1208" s="14"/>
      <c r="AC1208" s="14"/>
      <c r="AD1208" s="14"/>
      <c r="AE1208" s="14"/>
      <c r="AT1208" s="262" t="s">
        <v>184</v>
      </c>
      <c r="AU1208" s="262" t="s">
        <v>102</v>
      </c>
      <c r="AV1208" s="14" t="s">
        <v>102</v>
      </c>
      <c r="AW1208" s="14" t="s">
        <v>5</v>
      </c>
      <c r="AX1208" s="14" t="s">
        <v>75</v>
      </c>
      <c r="AY1208" s="262" t="s">
        <v>175</v>
      </c>
    </row>
    <row r="1209" s="13" customFormat="1">
      <c r="A1209" s="13"/>
      <c r="B1209" s="242"/>
      <c r="C1209" s="243"/>
      <c r="D1209" s="237" t="s">
        <v>184</v>
      </c>
      <c r="E1209" s="244" t="s">
        <v>1</v>
      </c>
      <c r="F1209" s="245" t="s">
        <v>290</v>
      </c>
      <c r="G1209" s="243"/>
      <c r="H1209" s="244" t="s">
        <v>1</v>
      </c>
      <c r="I1209" s="246"/>
      <c r="J1209" s="246"/>
      <c r="K1209" s="243"/>
      <c r="L1209" s="243"/>
      <c r="M1209" s="247"/>
      <c r="N1209" s="248"/>
      <c r="O1209" s="249"/>
      <c r="P1209" s="249"/>
      <c r="Q1209" s="249"/>
      <c r="R1209" s="249"/>
      <c r="S1209" s="249"/>
      <c r="T1209" s="249"/>
      <c r="U1209" s="249"/>
      <c r="V1209" s="249"/>
      <c r="W1209" s="249"/>
      <c r="X1209" s="249"/>
      <c r="Y1209" s="250"/>
      <c r="Z1209" s="13"/>
      <c r="AA1209" s="13"/>
      <c r="AB1209" s="13"/>
      <c r="AC1209" s="13"/>
      <c r="AD1209" s="13"/>
      <c r="AE1209" s="13"/>
      <c r="AT1209" s="251" t="s">
        <v>184</v>
      </c>
      <c r="AU1209" s="251" t="s">
        <v>102</v>
      </c>
      <c r="AV1209" s="13" t="s">
        <v>82</v>
      </c>
      <c r="AW1209" s="13" t="s">
        <v>5</v>
      </c>
      <c r="AX1209" s="13" t="s">
        <v>75</v>
      </c>
      <c r="AY1209" s="251" t="s">
        <v>175</v>
      </c>
    </row>
    <row r="1210" s="14" customFormat="1">
      <c r="A1210" s="14"/>
      <c r="B1210" s="252"/>
      <c r="C1210" s="253"/>
      <c r="D1210" s="237" t="s">
        <v>184</v>
      </c>
      <c r="E1210" s="254" t="s">
        <v>1</v>
      </c>
      <c r="F1210" s="255" t="s">
        <v>1098</v>
      </c>
      <c r="G1210" s="253"/>
      <c r="H1210" s="256">
        <v>1.212</v>
      </c>
      <c r="I1210" s="257"/>
      <c r="J1210" s="257"/>
      <c r="K1210" s="253"/>
      <c r="L1210" s="253"/>
      <c r="M1210" s="258"/>
      <c r="N1210" s="259"/>
      <c r="O1210" s="260"/>
      <c r="P1210" s="260"/>
      <c r="Q1210" s="260"/>
      <c r="R1210" s="260"/>
      <c r="S1210" s="260"/>
      <c r="T1210" s="260"/>
      <c r="U1210" s="260"/>
      <c r="V1210" s="260"/>
      <c r="W1210" s="260"/>
      <c r="X1210" s="260"/>
      <c r="Y1210" s="261"/>
      <c r="Z1210" s="14"/>
      <c r="AA1210" s="14"/>
      <c r="AB1210" s="14"/>
      <c r="AC1210" s="14"/>
      <c r="AD1210" s="14"/>
      <c r="AE1210" s="14"/>
      <c r="AT1210" s="262" t="s">
        <v>184</v>
      </c>
      <c r="AU1210" s="262" t="s">
        <v>102</v>
      </c>
      <c r="AV1210" s="14" t="s">
        <v>102</v>
      </c>
      <c r="AW1210" s="14" t="s">
        <v>5</v>
      </c>
      <c r="AX1210" s="14" t="s">
        <v>75</v>
      </c>
      <c r="AY1210" s="262" t="s">
        <v>175</v>
      </c>
    </row>
    <row r="1211" s="15" customFormat="1">
      <c r="A1211" s="15"/>
      <c r="B1211" s="263"/>
      <c r="C1211" s="264"/>
      <c r="D1211" s="237" t="s">
        <v>184</v>
      </c>
      <c r="E1211" s="265" t="s">
        <v>1</v>
      </c>
      <c r="F1211" s="266" t="s">
        <v>189</v>
      </c>
      <c r="G1211" s="264"/>
      <c r="H1211" s="267">
        <v>2.4239999999999999</v>
      </c>
      <c r="I1211" s="268"/>
      <c r="J1211" s="268"/>
      <c r="K1211" s="264"/>
      <c r="L1211" s="264"/>
      <c r="M1211" s="269"/>
      <c r="N1211" s="270"/>
      <c r="O1211" s="271"/>
      <c r="P1211" s="271"/>
      <c r="Q1211" s="271"/>
      <c r="R1211" s="271"/>
      <c r="S1211" s="271"/>
      <c r="T1211" s="271"/>
      <c r="U1211" s="271"/>
      <c r="V1211" s="271"/>
      <c r="W1211" s="271"/>
      <c r="X1211" s="271"/>
      <c r="Y1211" s="272"/>
      <c r="Z1211" s="15"/>
      <c r="AA1211" s="15"/>
      <c r="AB1211" s="15"/>
      <c r="AC1211" s="15"/>
      <c r="AD1211" s="15"/>
      <c r="AE1211" s="15"/>
      <c r="AT1211" s="273" t="s">
        <v>184</v>
      </c>
      <c r="AU1211" s="273" t="s">
        <v>102</v>
      </c>
      <c r="AV1211" s="15" t="s">
        <v>181</v>
      </c>
      <c r="AW1211" s="15" t="s">
        <v>5</v>
      </c>
      <c r="AX1211" s="15" t="s">
        <v>82</v>
      </c>
      <c r="AY1211" s="273" t="s">
        <v>175</v>
      </c>
    </row>
    <row r="1212" s="2" customFormat="1" ht="55.5" customHeight="1">
      <c r="A1212" s="39"/>
      <c r="B1212" s="40"/>
      <c r="C1212" s="222" t="s">
        <v>1099</v>
      </c>
      <c r="D1212" s="222" t="s">
        <v>177</v>
      </c>
      <c r="E1212" s="223" t="s">
        <v>1100</v>
      </c>
      <c r="F1212" s="224" t="s">
        <v>1101</v>
      </c>
      <c r="G1212" s="225" t="s">
        <v>180</v>
      </c>
      <c r="H1212" s="226">
        <v>3.6360000000000001</v>
      </c>
      <c r="I1212" s="227"/>
      <c r="J1212" s="227"/>
      <c r="K1212" s="228">
        <f>ROUND(P1212*H1212,2)</f>
        <v>0</v>
      </c>
      <c r="L1212" s="229"/>
      <c r="M1212" s="45"/>
      <c r="N1212" s="230" t="s">
        <v>1</v>
      </c>
      <c r="O1212" s="231" t="s">
        <v>39</v>
      </c>
      <c r="P1212" s="232">
        <f>I1212+J1212</f>
        <v>0</v>
      </c>
      <c r="Q1212" s="232">
        <f>ROUND(I1212*H1212,2)</f>
        <v>0</v>
      </c>
      <c r="R1212" s="232">
        <f>ROUND(J1212*H1212,2)</f>
        <v>0</v>
      </c>
      <c r="S1212" s="92"/>
      <c r="T1212" s="233">
        <f>S1212*H1212</f>
        <v>0</v>
      </c>
      <c r="U1212" s="233">
        <v>0</v>
      </c>
      <c r="V1212" s="233">
        <f>U1212*H1212</f>
        <v>0</v>
      </c>
      <c r="W1212" s="233">
        <v>0</v>
      </c>
      <c r="X1212" s="233">
        <f>W1212*H1212</f>
        <v>0</v>
      </c>
      <c r="Y1212" s="234" t="s">
        <v>1</v>
      </c>
      <c r="Z1212" s="39"/>
      <c r="AA1212" s="39"/>
      <c r="AB1212" s="39"/>
      <c r="AC1212" s="39"/>
      <c r="AD1212" s="39"/>
      <c r="AE1212" s="39"/>
      <c r="AR1212" s="235" t="s">
        <v>181</v>
      </c>
      <c r="AT1212" s="235" t="s">
        <v>177</v>
      </c>
      <c r="AU1212" s="235" t="s">
        <v>102</v>
      </c>
      <c r="AY1212" s="18" t="s">
        <v>175</v>
      </c>
      <c r="BE1212" s="236">
        <f>IF(O1212="základní",K1212,0)</f>
        <v>0</v>
      </c>
      <c r="BF1212" s="236">
        <f>IF(O1212="snížená",K1212,0)</f>
        <v>0</v>
      </c>
      <c r="BG1212" s="236">
        <f>IF(O1212="zákl. přenesená",K1212,0)</f>
        <v>0</v>
      </c>
      <c r="BH1212" s="236">
        <f>IF(O1212="sníž. přenesená",K1212,0)</f>
        <v>0</v>
      </c>
      <c r="BI1212" s="236">
        <f>IF(O1212="nulová",K1212,0)</f>
        <v>0</v>
      </c>
      <c r="BJ1212" s="18" t="s">
        <v>102</v>
      </c>
      <c r="BK1212" s="236">
        <f>ROUND(P1212*H1212,2)</f>
        <v>0</v>
      </c>
      <c r="BL1212" s="18" t="s">
        <v>181</v>
      </c>
      <c r="BM1212" s="235" t="s">
        <v>1102</v>
      </c>
    </row>
    <row r="1213" s="13" customFormat="1">
      <c r="A1213" s="13"/>
      <c r="B1213" s="242"/>
      <c r="C1213" s="243"/>
      <c r="D1213" s="237" t="s">
        <v>184</v>
      </c>
      <c r="E1213" s="244" t="s">
        <v>1</v>
      </c>
      <c r="F1213" s="245" t="s">
        <v>352</v>
      </c>
      <c r="G1213" s="243"/>
      <c r="H1213" s="244" t="s">
        <v>1</v>
      </c>
      <c r="I1213" s="246"/>
      <c r="J1213" s="246"/>
      <c r="K1213" s="243"/>
      <c r="L1213" s="243"/>
      <c r="M1213" s="247"/>
      <c r="N1213" s="248"/>
      <c r="O1213" s="249"/>
      <c r="P1213" s="249"/>
      <c r="Q1213" s="249"/>
      <c r="R1213" s="249"/>
      <c r="S1213" s="249"/>
      <c r="T1213" s="249"/>
      <c r="U1213" s="249"/>
      <c r="V1213" s="249"/>
      <c r="W1213" s="249"/>
      <c r="X1213" s="249"/>
      <c r="Y1213" s="250"/>
      <c r="Z1213" s="13"/>
      <c r="AA1213" s="13"/>
      <c r="AB1213" s="13"/>
      <c r="AC1213" s="13"/>
      <c r="AD1213" s="13"/>
      <c r="AE1213" s="13"/>
      <c r="AT1213" s="251" t="s">
        <v>184</v>
      </c>
      <c r="AU1213" s="251" t="s">
        <v>102</v>
      </c>
      <c r="AV1213" s="13" t="s">
        <v>82</v>
      </c>
      <c r="AW1213" s="13" t="s">
        <v>5</v>
      </c>
      <c r="AX1213" s="13" t="s">
        <v>75</v>
      </c>
      <c r="AY1213" s="251" t="s">
        <v>175</v>
      </c>
    </row>
    <row r="1214" s="13" customFormat="1">
      <c r="A1214" s="13"/>
      <c r="B1214" s="242"/>
      <c r="C1214" s="243"/>
      <c r="D1214" s="237" t="s">
        <v>184</v>
      </c>
      <c r="E1214" s="244" t="s">
        <v>1</v>
      </c>
      <c r="F1214" s="245" t="s">
        <v>286</v>
      </c>
      <c r="G1214" s="243"/>
      <c r="H1214" s="244" t="s">
        <v>1</v>
      </c>
      <c r="I1214" s="246"/>
      <c r="J1214" s="246"/>
      <c r="K1214" s="243"/>
      <c r="L1214" s="243"/>
      <c r="M1214" s="247"/>
      <c r="N1214" s="248"/>
      <c r="O1214" s="249"/>
      <c r="P1214" s="249"/>
      <c r="Q1214" s="249"/>
      <c r="R1214" s="249"/>
      <c r="S1214" s="249"/>
      <c r="T1214" s="249"/>
      <c r="U1214" s="249"/>
      <c r="V1214" s="249"/>
      <c r="W1214" s="249"/>
      <c r="X1214" s="249"/>
      <c r="Y1214" s="250"/>
      <c r="Z1214" s="13"/>
      <c r="AA1214" s="13"/>
      <c r="AB1214" s="13"/>
      <c r="AC1214" s="13"/>
      <c r="AD1214" s="13"/>
      <c r="AE1214" s="13"/>
      <c r="AT1214" s="251" t="s">
        <v>184</v>
      </c>
      <c r="AU1214" s="251" t="s">
        <v>102</v>
      </c>
      <c r="AV1214" s="13" t="s">
        <v>82</v>
      </c>
      <c r="AW1214" s="13" t="s">
        <v>5</v>
      </c>
      <c r="AX1214" s="13" t="s">
        <v>75</v>
      </c>
      <c r="AY1214" s="251" t="s">
        <v>175</v>
      </c>
    </row>
    <row r="1215" s="14" customFormat="1">
      <c r="A1215" s="14"/>
      <c r="B1215" s="252"/>
      <c r="C1215" s="253"/>
      <c r="D1215" s="237" t="s">
        <v>184</v>
      </c>
      <c r="E1215" s="254" t="s">
        <v>1</v>
      </c>
      <c r="F1215" s="255" t="s">
        <v>1103</v>
      </c>
      <c r="G1215" s="253"/>
      <c r="H1215" s="256">
        <v>1.8180000000000001</v>
      </c>
      <c r="I1215" s="257"/>
      <c r="J1215" s="257"/>
      <c r="K1215" s="253"/>
      <c r="L1215" s="253"/>
      <c r="M1215" s="258"/>
      <c r="N1215" s="259"/>
      <c r="O1215" s="260"/>
      <c r="P1215" s="260"/>
      <c r="Q1215" s="260"/>
      <c r="R1215" s="260"/>
      <c r="S1215" s="260"/>
      <c r="T1215" s="260"/>
      <c r="U1215" s="260"/>
      <c r="V1215" s="260"/>
      <c r="W1215" s="260"/>
      <c r="X1215" s="260"/>
      <c r="Y1215" s="261"/>
      <c r="Z1215" s="14"/>
      <c r="AA1215" s="14"/>
      <c r="AB1215" s="14"/>
      <c r="AC1215" s="14"/>
      <c r="AD1215" s="14"/>
      <c r="AE1215" s="14"/>
      <c r="AT1215" s="262" t="s">
        <v>184</v>
      </c>
      <c r="AU1215" s="262" t="s">
        <v>102</v>
      </c>
      <c r="AV1215" s="14" t="s">
        <v>102</v>
      </c>
      <c r="AW1215" s="14" t="s">
        <v>5</v>
      </c>
      <c r="AX1215" s="14" t="s">
        <v>75</v>
      </c>
      <c r="AY1215" s="262" t="s">
        <v>175</v>
      </c>
    </row>
    <row r="1216" s="13" customFormat="1">
      <c r="A1216" s="13"/>
      <c r="B1216" s="242"/>
      <c r="C1216" s="243"/>
      <c r="D1216" s="237" t="s">
        <v>184</v>
      </c>
      <c r="E1216" s="244" t="s">
        <v>1</v>
      </c>
      <c r="F1216" s="245" t="s">
        <v>290</v>
      </c>
      <c r="G1216" s="243"/>
      <c r="H1216" s="244" t="s">
        <v>1</v>
      </c>
      <c r="I1216" s="246"/>
      <c r="J1216" s="246"/>
      <c r="K1216" s="243"/>
      <c r="L1216" s="243"/>
      <c r="M1216" s="247"/>
      <c r="N1216" s="248"/>
      <c r="O1216" s="249"/>
      <c r="P1216" s="249"/>
      <c r="Q1216" s="249"/>
      <c r="R1216" s="249"/>
      <c r="S1216" s="249"/>
      <c r="T1216" s="249"/>
      <c r="U1216" s="249"/>
      <c r="V1216" s="249"/>
      <c r="W1216" s="249"/>
      <c r="X1216" s="249"/>
      <c r="Y1216" s="250"/>
      <c r="Z1216" s="13"/>
      <c r="AA1216" s="13"/>
      <c r="AB1216" s="13"/>
      <c r="AC1216" s="13"/>
      <c r="AD1216" s="13"/>
      <c r="AE1216" s="13"/>
      <c r="AT1216" s="251" t="s">
        <v>184</v>
      </c>
      <c r="AU1216" s="251" t="s">
        <v>102</v>
      </c>
      <c r="AV1216" s="13" t="s">
        <v>82</v>
      </c>
      <c r="AW1216" s="13" t="s">
        <v>5</v>
      </c>
      <c r="AX1216" s="13" t="s">
        <v>75</v>
      </c>
      <c r="AY1216" s="251" t="s">
        <v>175</v>
      </c>
    </row>
    <row r="1217" s="14" customFormat="1">
      <c r="A1217" s="14"/>
      <c r="B1217" s="252"/>
      <c r="C1217" s="253"/>
      <c r="D1217" s="237" t="s">
        <v>184</v>
      </c>
      <c r="E1217" s="254" t="s">
        <v>1</v>
      </c>
      <c r="F1217" s="255" t="s">
        <v>1103</v>
      </c>
      <c r="G1217" s="253"/>
      <c r="H1217" s="256">
        <v>1.8180000000000001</v>
      </c>
      <c r="I1217" s="257"/>
      <c r="J1217" s="257"/>
      <c r="K1217" s="253"/>
      <c r="L1217" s="253"/>
      <c r="M1217" s="258"/>
      <c r="N1217" s="259"/>
      <c r="O1217" s="260"/>
      <c r="P1217" s="260"/>
      <c r="Q1217" s="260"/>
      <c r="R1217" s="260"/>
      <c r="S1217" s="260"/>
      <c r="T1217" s="260"/>
      <c r="U1217" s="260"/>
      <c r="V1217" s="260"/>
      <c r="W1217" s="260"/>
      <c r="X1217" s="260"/>
      <c r="Y1217" s="261"/>
      <c r="Z1217" s="14"/>
      <c r="AA1217" s="14"/>
      <c r="AB1217" s="14"/>
      <c r="AC1217" s="14"/>
      <c r="AD1217" s="14"/>
      <c r="AE1217" s="14"/>
      <c r="AT1217" s="262" t="s">
        <v>184</v>
      </c>
      <c r="AU1217" s="262" t="s">
        <v>102</v>
      </c>
      <c r="AV1217" s="14" t="s">
        <v>102</v>
      </c>
      <c r="AW1217" s="14" t="s">
        <v>5</v>
      </c>
      <c r="AX1217" s="14" t="s">
        <v>75</v>
      </c>
      <c r="AY1217" s="262" t="s">
        <v>175</v>
      </c>
    </row>
    <row r="1218" s="15" customFormat="1">
      <c r="A1218" s="15"/>
      <c r="B1218" s="263"/>
      <c r="C1218" s="264"/>
      <c r="D1218" s="237" t="s">
        <v>184</v>
      </c>
      <c r="E1218" s="265" t="s">
        <v>1</v>
      </c>
      <c r="F1218" s="266" t="s">
        <v>189</v>
      </c>
      <c r="G1218" s="264"/>
      <c r="H1218" s="267">
        <v>3.6360000000000001</v>
      </c>
      <c r="I1218" s="268"/>
      <c r="J1218" s="268"/>
      <c r="K1218" s="264"/>
      <c r="L1218" s="264"/>
      <c r="M1218" s="269"/>
      <c r="N1218" s="270"/>
      <c r="O1218" s="271"/>
      <c r="P1218" s="271"/>
      <c r="Q1218" s="271"/>
      <c r="R1218" s="271"/>
      <c r="S1218" s="271"/>
      <c r="T1218" s="271"/>
      <c r="U1218" s="271"/>
      <c r="V1218" s="271"/>
      <c r="W1218" s="271"/>
      <c r="X1218" s="271"/>
      <c r="Y1218" s="272"/>
      <c r="Z1218" s="15"/>
      <c r="AA1218" s="15"/>
      <c r="AB1218" s="15"/>
      <c r="AC1218" s="15"/>
      <c r="AD1218" s="15"/>
      <c r="AE1218" s="15"/>
      <c r="AT1218" s="273" t="s">
        <v>184</v>
      </c>
      <c r="AU1218" s="273" t="s">
        <v>102</v>
      </c>
      <c r="AV1218" s="15" t="s">
        <v>181</v>
      </c>
      <c r="AW1218" s="15" t="s">
        <v>5</v>
      </c>
      <c r="AX1218" s="15" t="s">
        <v>82</v>
      </c>
      <c r="AY1218" s="273" t="s">
        <v>175</v>
      </c>
    </row>
    <row r="1219" s="2" customFormat="1" ht="37.8" customHeight="1">
      <c r="A1219" s="39"/>
      <c r="B1219" s="40"/>
      <c r="C1219" s="222" t="s">
        <v>646</v>
      </c>
      <c r="D1219" s="222" t="s">
        <v>177</v>
      </c>
      <c r="E1219" s="223" t="s">
        <v>1104</v>
      </c>
      <c r="F1219" s="224" t="s">
        <v>1105</v>
      </c>
      <c r="G1219" s="225" t="s">
        <v>377</v>
      </c>
      <c r="H1219" s="226">
        <v>45</v>
      </c>
      <c r="I1219" s="227"/>
      <c r="J1219" s="227"/>
      <c r="K1219" s="228">
        <f>ROUND(P1219*H1219,2)</f>
        <v>0</v>
      </c>
      <c r="L1219" s="229"/>
      <c r="M1219" s="45"/>
      <c r="N1219" s="230" t="s">
        <v>1</v>
      </c>
      <c r="O1219" s="231" t="s">
        <v>39</v>
      </c>
      <c r="P1219" s="232">
        <f>I1219+J1219</f>
        <v>0</v>
      </c>
      <c r="Q1219" s="232">
        <f>ROUND(I1219*H1219,2)</f>
        <v>0</v>
      </c>
      <c r="R1219" s="232">
        <f>ROUND(J1219*H1219,2)</f>
        <v>0</v>
      </c>
      <c r="S1219" s="92"/>
      <c r="T1219" s="233">
        <f>S1219*H1219</f>
        <v>0</v>
      </c>
      <c r="U1219" s="233">
        <v>0</v>
      </c>
      <c r="V1219" s="233">
        <f>U1219*H1219</f>
        <v>0</v>
      </c>
      <c r="W1219" s="233">
        <v>0</v>
      </c>
      <c r="X1219" s="233">
        <f>W1219*H1219</f>
        <v>0</v>
      </c>
      <c r="Y1219" s="234" t="s">
        <v>1</v>
      </c>
      <c r="Z1219" s="39"/>
      <c r="AA1219" s="39"/>
      <c r="AB1219" s="39"/>
      <c r="AC1219" s="39"/>
      <c r="AD1219" s="39"/>
      <c r="AE1219" s="39"/>
      <c r="AR1219" s="235" t="s">
        <v>181</v>
      </c>
      <c r="AT1219" s="235" t="s">
        <v>177</v>
      </c>
      <c r="AU1219" s="235" t="s">
        <v>102</v>
      </c>
      <c r="AY1219" s="18" t="s">
        <v>175</v>
      </c>
      <c r="BE1219" s="236">
        <f>IF(O1219="základní",K1219,0)</f>
        <v>0</v>
      </c>
      <c r="BF1219" s="236">
        <f>IF(O1219="snížená",K1219,0)</f>
        <v>0</v>
      </c>
      <c r="BG1219" s="236">
        <f>IF(O1219="zákl. přenesená",K1219,0)</f>
        <v>0</v>
      </c>
      <c r="BH1219" s="236">
        <f>IF(O1219="sníž. přenesená",K1219,0)</f>
        <v>0</v>
      </c>
      <c r="BI1219" s="236">
        <f>IF(O1219="nulová",K1219,0)</f>
        <v>0</v>
      </c>
      <c r="BJ1219" s="18" t="s">
        <v>102</v>
      </c>
      <c r="BK1219" s="236">
        <f>ROUND(P1219*H1219,2)</f>
        <v>0</v>
      </c>
      <c r="BL1219" s="18" t="s">
        <v>181</v>
      </c>
      <c r="BM1219" s="235" t="s">
        <v>1106</v>
      </c>
    </row>
    <row r="1220" s="13" customFormat="1">
      <c r="A1220" s="13"/>
      <c r="B1220" s="242"/>
      <c r="C1220" s="243"/>
      <c r="D1220" s="237" t="s">
        <v>184</v>
      </c>
      <c r="E1220" s="244" t="s">
        <v>1</v>
      </c>
      <c r="F1220" s="245" t="s">
        <v>352</v>
      </c>
      <c r="G1220" s="243"/>
      <c r="H1220" s="244" t="s">
        <v>1</v>
      </c>
      <c r="I1220" s="246"/>
      <c r="J1220" s="246"/>
      <c r="K1220" s="243"/>
      <c r="L1220" s="243"/>
      <c r="M1220" s="247"/>
      <c r="N1220" s="248"/>
      <c r="O1220" s="249"/>
      <c r="P1220" s="249"/>
      <c r="Q1220" s="249"/>
      <c r="R1220" s="249"/>
      <c r="S1220" s="249"/>
      <c r="T1220" s="249"/>
      <c r="U1220" s="249"/>
      <c r="V1220" s="249"/>
      <c r="W1220" s="249"/>
      <c r="X1220" s="249"/>
      <c r="Y1220" s="250"/>
      <c r="Z1220" s="13"/>
      <c r="AA1220" s="13"/>
      <c r="AB1220" s="13"/>
      <c r="AC1220" s="13"/>
      <c r="AD1220" s="13"/>
      <c r="AE1220" s="13"/>
      <c r="AT1220" s="251" t="s">
        <v>184</v>
      </c>
      <c r="AU1220" s="251" t="s">
        <v>102</v>
      </c>
      <c r="AV1220" s="13" t="s">
        <v>82</v>
      </c>
      <c r="AW1220" s="13" t="s">
        <v>5</v>
      </c>
      <c r="AX1220" s="13" t="s">
        <v>75</v>
      </c>
      <c r="AY1220" s="251" t="s">
        <v>175</v>
      </c>
    </row>
    <row r="1221" s="13" customFormat="1">
      <c r="A1221" s="13"/>
      <c r="B1221" s="242"/>
      <c r="C1221" s="243"/>
      <c r="D1221" s="237" t="s">
        <v>184</v>
      </c>
      <c r="E1221" s="244" t="s">
        <v>1</v>
      </c>
      <c r="F1221" s="245" t="s">
        <v>286</v>
      </c>
      <c r="G1221" s="243"/>
      <c r="H1221" s="244" t="s">
        <v>1</v>
      </c>
      <c r="I1221" s="246"/>
      <c r="J1221" s="246"/>
      <c r="K1221" s="243"/>
      <c r="L1221" s="243"/>
      <c r="M1221" s="247"/>
      <c r="N1221" s="248"/>
      <c r="O1221" s="249"/>
      <c r="P1221" s="249"/>
      <c r="Q1221" s="249"/>
      <c r="R1221" s="249"/>
      <c r="S1221" s="249"/>
      <c r="T1221" s="249"/>
      <c r="U1221" s="249"/>
      <c r="V1221" s="249"/>
      <c r="W1221" s="249"/>
      <c r="X1221" s="249"/>
      <c r="Y1221" s="250"/>
      <c r="Z1221" s="13"/>
      <c r="AA1221" s="13"/>
      <c r="AB1221" s="13"/>
      <c r="AC1221" s="13"/>
      <c r="AD1221" s="13"/>
      <c r="AE1221" s="13"/>
      <c r="AT1221" s="251" t="s">
        <v>184</v>
      </c>
      <c r="AU1221" s="251" t="s">
        <v>102</v>
      </c>
      <c r="AV1221" s="13" t="s">
        <v>82</v>
      </c>
      <c r="AW1221" s="13" t="s">
        <v>5</v>
      </c>
      <c r="AX1221" s="13" t="s">
        <v>75</v>
      </c>
      <c r="AY1221" s="251" t="s">
        <v>175</v>
      </c>
    </row>
    <row r="1222" s="14" customFormat="1">
      <c r="A1222" s="14"/>
      <c r="B1222" s="252"/>
      <c r="C1222" s="253"/>
      <c r="D1222" s="237" t="s">
        <v>184</v>
      </c>
      <c r="E1222" s="254" t="s">
        <v>1</v>
      </c>
      <c r="F1222" s="255" t="s">
        <v>451</v>
      </c>
      <c r="G1222" s="253"/>
      <c r="H1222" s="256">
        <v>16</v>
      </c>
      <c r="I1222" s="257"/>
      <c r="J1222" s="257"/>
      <c r="K1222" s="253"/>
      <c r="L1222" s="253"/>
      <c r="M1222" s="258"/>
      <c r="N1222" s="259"/>
      <c r="O1222" s="260"/>
      <c r="P1222" s="260"/>
      <c r="Q1222" s="260"/>
      <c r="R1222" s="260"/>
      <c r="S1222" s="260"/>
      <c r="T1222" s="260"/>
      <c r="U1222" s="260"/>
      <c r="V1222" s="260"/>
      <c r="W1222" s="260"/>
      <c r="X1222" s="260"/>
      <c r="Y1222" s="261"/>
      <c r="Z1222" s="14"/>
      <c r="AA1222" s="14"/>
      <c r="AB1222" s="14"/>
      <c r="AC1222" s="14"/>
      <c r="AD1222" s="14"/>
      <c r="AE1222" s="14"/>
      <c r="AT1222" s="262" t="s">
        <v>184</v>
      </c>
      <c r="AU1222" s="262" t="s">
        <v>102</v>
      </c>
      <c r="AV1222" s="14" t="s">
        <v>102</v>
      </c>
      <c r="AW1222" s="14" t="s">
        <v>5</v>
      </c>
      <c r="AX1222" s="14" t="s">
        <v>75</v>
      </c>
      <c r="AY1222" s="262" t="s">
        <v>175</v>
      </c>
    </row>
    <row r="1223" s="13" customFormat="1">
      <c r="A1223" s="13"/>
      <c r="B1223" s="242"/>
      <c r="C1223" s="243"/>
      <c r="D1223" s="237" t="s">
        <v>184</v>
      </c>
      <c r="E1223" s="244" t="s">
        <v>1</v>
      </c>
      <c r="F1223" s="245" t="s">
        <v>290</v>
      </c>
      <c r="G1223" s="243"/>
      <c r="H1223" s="244" t="s">
        <v>1</v>
      </c>
      <c r="I1223" s="246"/>
      <c r="J1223" s="246"/>
      <c r="K1223" s="243"/>
      <c r="L1223" s="243"/>
      <c r="M1223" s="247"/>
      <c r="N1223" s="248"/>
      <c r="O1223" s="249"/>
      <c r="P1223" s="249"/>
      <c r="Q1223" s="249"/>
      <c r="R1223" s="249"/>
      <c r="S1223" s="249"/>
      <c r="T1223" s="249"/>
      <c r="U1223" s="249"/>
      <c r="V1223" s="249"/>
      <c r="W1223" s="249"/>
      <c r="X1223" s="249"/>
      <c r="Y1223" s="250"/>
      <c r="Z1223" s="13"/>
      <c r="AA1223" s="13"/>
      <c r="AB1223" s="13"/>
      <c r="AC1223" s="13"/>
      <c r="AD1223" s="13"/>
      <c r="AE1223" s="13"/>
      <c r="AT1223" s="251" t="s">
        <v>184</v>
      </c>
      <c r="AU1223" s="251" t="s">
        <v>102</v>
      </c>
      <c r="AV1223" s="13" t="s">
        <v>82</v>
      </c>
      <c r="AW1223" s="13" t="s">
        <v>5</v>
      </c>
      <c r="AX1223" s="13" t="s">
        <v>75</v>
      </c>
      <c r="AY1223" s="251" t="s">
        <v>175</v>
      </c>
    </row>
    <row r="1224" s="14" customFormat="1">
      <c r="A1224" s="14"/>
      <c r="B1224" s="252"/>
      <c r="C1224" s="253"/>
      <c r="D1224" s="237" t="s">
        <v>184</v>
      </c>
      <c r="E1224" s="254" t="s">
        <v>1</v>
      </c>
      <c r="F1224" s="255" t="s">
        <v>451</v>
      </c>
      <c r="G1224" s="253"/>
      <c r="H1224" s="256">
        <v>16</v>
      </c>
      <c r="I1224" s="257"/>
      <c r="J1224" s="257"/>
      <c r="K1224" s="253"/>
      <c r="L1224" s="253"/>
      <c r="M1224" s="258"/>
      <c r="N1224" s="259"/>
      <c r="O1224" s="260"/>
      <c r="P1224" s="260"/>
      <c r="Q1224" s="260"/>
      <c r="R1224" s="260"/>
      <c r="S1224" s="260"/>
      <c r="T1224" s="260"/>
      <c r="U1224" s="260"/>
      <c r="V1224" s="260"/>
      <c r="W1224" s="260"/>
      <c r="X1224" s="260"/>
      <c r="Y1224" s="261"/>
      <c r="Z1224" s="14"/>
      <c r="AA1224" s="14"/>
      <c r="AB1224" s="14"/>
      <c r="AC1224" s="14"/>
      <c r="AD1224" s="14"/>
      <c r="AE1224" s="14"/>
      <c r="AT1224" s="262" t="s">
        <v>184</v>
      </c>
      <c r="AU1224" s="262" t="s">
        <v>102</v>
      </c>
      <c r="AV1224" s="14" t="s">
        <v>102</v>
      </c>
      <c r="AW1224" s="14" t="s">
        <v>5</v>
      </c>
      <c r="AX1224" s="14" t="s">
        <v>75</v>
      </c>
      <c r="AY1224" s="262" t="s">
        <v>175</v>
      </c>
    </row>
    <row r="1225" s="16" customFormat="1">
      <c r="A1225" s="16"/>
      <c r="B1225" s="284"/>
      <c r="C1225" s="285"/>
      <c r="D1225" s="237" t="s">
        <v>184</v>
      </c>
      <c r="E1225" s="286" t="s">
        <v>1</v>
      </c>
      <c r="F1225" s="287" t="s">
        <v>453</v>
      </c>
      <c r="G1225" s="285"/>
      <c r="H1225" s="288">
        <v>32</v>
      </c>
      <c r="I1225" s="289"/>
      <c r="J1225" s="289"/>
      <c r="K1225" s="285"/>
      <c r="L1225" s="285"/>
      <c r="M1225" s="290"/>
      <c r="N1225" s="291"/>
      <c r="O1225" s="292"/>
      <c r="P1225" s="292"/>
      <c r="Q1225" s="292"/>
      <c r="R1225" s="292"/>
      <c r="S1225" s="292"/>
      <c r="T1225" s="292"/>
      <c r="U1225" s="292"/>
      <c r="V1225" s="292"/>
      <c r="W1225" s="292"/>
      <c r="X1225" s="292"/>
      <c r="Y1225" s="293"/>
      <c r="Z1225" s="16"/>
      <c r="AA1225" s="16"/>
      <c r="AB1225" s="16"/>
      <c r="AC1225" s="16"/>
      <c r="AD1225" s="16"/>
      <c r="AE1225" s="16"/>
      <c r="AT1225" s="294" t="s">
        <v>184</v>
      </c>
      <c r="AU1225" s="294" t="s">
        <v>102</v>
      </c>
      <c r="AV1225" s="16" t="s">
        <v>196</v>
      </c>
      <c r="AW1225" s="16" t="s">
        <v>5</v>
      </c>
      <c r="AX1225" s="16" t="s">
        <v>75</v>
      </c>
      <c r="AY1225" s="294" t="s">
        <v>175</v>
      </c>
    </row>
    <row r="1226" s="13" customFormat="1">
      <c r="A1226" s="13"/>
      <c r="B1226" s="242"/>
      <c r="C1226" s="243"/>
      <c r="D1226" s="237" t="s">
        <v>184</v>
      </c>
      <c r="E1226" s="244" t="s">
        <v>1</v>
      </c>
      <c r="F1226" s="245" t="s">
        <v>222</v>
      </c>
      <c r="G1226" s="243"/>
      <c r="H1226" s="244" t="s">
        <v>1</v>
      </c>
      <c r="I1226" s="246"/>
      <c r="J1226" s="246"/>
      <c r="K1226" s="243"/>
      <c r="L1226" s="243"/>
      <c r="M1226" s="247"/>
      <c r="N1226" s="248"/>
      <c r="O1226" s="249"/>
      <c r="P1226" s="249"/>
      <c r="Q1226" s="249"/>
      <c r="R1226" s="249"/>
      <c r="S1226" s="249"/>
      <c r="T1226" s="249"/>
      <c r="U1226" s="249"/>
      <c r="V1226" s="249"/>
      <c r="W1226" s="249"/>
      <c r="X1226" s="249"/>
      <c r="Y1226" s="250"/>
      <c r="Z1226" s="13"/>
      <c r="AA1226" s="13"/>
      <c r="AB1226" s="13"/>
      <c r="AC1226" s="13"/>
      <c r="AD1226" s="13"/>
      <c r="AE1226" s="13"/>
      <c r="AT1226" s="251" t="s">
        <v>184</v>
      </c>
      <c r="AU1226" s="251" t="s">
        <v>102</v>
      </c>
      <c r="AV1226" s="13" t="s">
        <v>82</v>
      </c>
      <c r="AW1226" s="13" t="s">
        <v>5</v>
      </c>
      <c r="AX1226" s="13" t="s">
        <v>75</v>
      </c>
      <c r="AY1226" s="251" t="s">
        <v>175</v>
      </c>
    </row>
    <row r="1227" s="14" customFormat="1">
      <c r="A1227" s="14"/>
      <c r="B1227" s="252"/>
      <c r="C1227" s="253"/>
      <c r="D1227" s="237" t="s">
        <v>184</v>
      </c>
      <c r="E1227" s="254" t="s">
        <v>1</v>
      </c>
      <c r="F1227" s="255" t="s">
        <v>234</v>
      </c>
      <c r="G1227" s="253"/>
      <c r="H1227" s="256">
        <v>9</v>
      </c>
      <c r="I1227" s="257"/>
      <c r="J1227" s="257"/>
      <c r="K1227" s="253"/>
      <c r="L1227" s="253"/>
      <c r="M1227" s="258"/>
      <c r="N1227" s="259"/>
      <c r="O1227" s="260"/>
      <c r="P1227" s="260"/>
      <c r="Q1227" s="260"/>
      <c r="R1227" s="260"/>
      <c r="S1227" s="260"/>
      <c r="T1227" s="260"/>
      <c r="U1227" s="260"/>
      <c r="V1227" s="260"/>
      <c r="W1227" s="260"/>
      <c r="X1227" s="260"/>
      <c r="Y1227" s="261"/>
      <c r="Z1227" s="14"/>
      <c r="AA1227" s="14"/>
      <c r="AB1227" s="14"/>
      <c r="AC1227" s="14"/>
      <c r="AD1227" s="14"/>
      <c r="AE1227" s="14"/>
      <c r="AT1227" s="262" t="s">
        <v>184</v>
      </c>
      <c r="AU1227" s="262" t="s">
        <v>102</v>
      </c>
      <c r="AV1227" s="14" t="s">
        <v>102</v>
      </c>
      <c r="AW1227" s="14" t="s">
        <v>5</v>
      </c>
      <c r="AX1227" s="14" t="s">
        <v>75</v>
      </c>
      <c r="AY1227" s="262" t="s">
        <v>175</v>
      </c>
    </row>
    <row r="1228" s="14" customFormat="1">
      <c r="A1228" s="14"/>
      <c r="B1228" s="252"/>
      <c r="C1228" s="253"/>
      <c r="D1228" s="237" t="s">
        <v>184</v>
      </c>
      <c r="E1228" s="254" t="s">
        <v>1</v>
      </c>
      <c r="F1228" s="255" t="s">
        <v>181</v>
      </c>
      <c r="G1228" s="253"/>
      <c r="H1228" s="256">
        <v>4</v>
      </c>
      <c r="I1228" s="257"/>
      <c r="J1228" s="257"/>
      <c r="K1228" s="253"/>
      <c r="L1228" s="253"/>
      <c r="M1228" s="258"/>
      <c r="N1228" s="259"/>
      <c r="O1228" s="260"/>
      <c r="P1228" s="260"/>
      <c r="Q1228" s="260"/>
      <c r="R1228" s="260"/>
      <c r="S1228" s="260"/>
      <c r="T1228" s="260"/>
      <c r="U1228" s="260"/>
      <c r="V1228" s="260"/>
      <c r="W1228" s="260"/>
      <c r="X1228" s="260"/>
      <c r="Y1228" s="261"/>
      <c r="Z1228" s="14"/>
      <c r="AA1228" s="14"/>
      <c r="AB1228" s="14"/>
      <c r="AC1228" s="14"/>
      <c r="AD1228" s="14"/>
      <c r="AE1228" s="14"/>
      <c r="AT1228" s="262" t="s">
        <v>184</v>
      </c>
      <c r="AU1228" s="262" t="s">
        <v>102</v>
      </c>
      <c r="AV1228" s="14" t="s">
        <v>102</v>
      </c>
      <c r="AW1228" s="14" t="s">
        <v>5</v>
      </c>
      <c r="AX1228" s="14" t="s">
        <v>75</v>
      </c>
      <c r="AY1228" s="262" t="s">
        <v>175</v>
      </c>
    </row>
    <row r="1229" s="16" customFormat="1">
      <c r="A1229" s="16"/>
      <c r="B1229" s="284"/>
      <c r="C1229" s="285"/>
      <c r="D1229" s="237" t="s">
        <v>184</v>
      </c>
      <c r="E1229" s="286" t="s">
        <v>1</v>
      </c>
      <c r="F1229" s="287" t="s">
        <v>453</v>
      </c>
      <c r="G1229" s="285"/>
      <c r="H1229" s="288">
        <v>13</v>
      </c>
      <c r="I1229" s="289"/>
      <c r="J1229" s="289"/>
      <c r="K1229" s="285"/>
      <c r="L1229" s="285"/>
      <c r="M1229" s="290"/>
      <c r="N1229" s="291"/>
      <c r="O1229" s="292"/>
      <c r="P1229" s="292"/>
      <c r="Q1229" s="292"/>
      <c r="R1229" s="292"/>
      <c r="S1229" s="292"/>
      <c r="T1229" s="292"/>
      <c r="U1229" s="292"/>
      <c r="V1229" s="292"/>
      <c r="W1229" s="292"/>
      <c r="X1229" s="292"/>
      <c r="Y1229" s="293"/>
      <c r="Z1229" s="16"/>
      <c r="AA1229" s="16"/>
      <c r="AB1229" s="16"/>
      <c r="AC1229" s="16"/>
      <c r="AD1229" s="16"/>
      <c r="AE1229" s="16"/>
      <c r="AT1229" s="294" t="s">
        <v>184</v>
      </c>
      <c r="AU1229" s="294" t="s">
        <v>102</v>
      </c>
      <c r="AV1229" s="16" t="s">
        <v>196</v>
      </c>
      <c r="AW1229" s="16" t="s">
        <v>5</v>
      </c>
      <c r="AX1229" s="16" t="s">
        <v>75</v>
      </c>
      <c r="AY1229" s="294" t="s">
        <v>175</v>
      </c>
    </row>
    <row r="1230" s="15" customFormat="1">
      <c r="A1230" s="15"/>
      <c r="B1230" s="263"/>
      <c r="C1230" s="264"/>
      <c r="D1230" s="237" t="s">
        <v>184</v>
      </c>
      <c r="E1230" s="265" t="s">
        <v>1</v>
      </c>
      <c r="F1230" s="266" t="s">
        <v>189</v>
      </c>
      <c r="G1230" s="264"/>
      <c r="H1230" s="267">
        <v>45</v>
      </c>
      <c r="I1230" s="268"/>
      <c r="J1230" s="268"/>
      <c r="K1230" s="264"/>
      <c r="L1230" s="264"/>
      <c r="M1230" s="269"/>
      <c r="N1230" s="270"/>
      <c r="O1230" s="271"/>
      <c r="P1230" s="271"/>
      <c r="Q1230" s="271"/>
      <c r="R1230" s="271"/>
      <c r="S1230" s="271"/>
      <c r="T1230" s="271"/>
      <c r="U1230" s="271"/>
      <c r="V1230" s="271"/>
      <c r="W1230" s="271"/>
      <c r="X1230" s="271"/>
      <c r="Y1230" s="272"/>
      <c r="Z1230" s="15"/>
      <c r="AA1230" s="15"/>
      <c r="AB1230" s="15"/>
      <c r="AC1230" s="15"/>
      <c r="AD1230" s="15"/>
      <c r="AE1230" s="15"/>
      <c r="AT1230" s="273" t="s">
        <v>184</v>
      </c>
      <c r="AU1230" s="273" t="s">
        <v>102</v>
      </c>
      <c r="AV1230" s="15" t="s">
        <v>181</v>
      </c>
      <c r="AW1230" s="15" t="s">
        <v>5</v>
      </c>
      <c r="AX1230" s="15" t="s">
        <v>82</v>
      </c>
      <c r="AY1230" s="273" t="s">
        <v>175</v>
      </c>
    </row>
    <row r="1231" s="2" customFormat="1" ht="49.05" customHeight="1">
      <c r="A1231" s="39"/>
      <c r="B1231" s="40"/>
      <c r="C1231" s="222" t="s">
        <v>1107</v>
      </c>
      <c r="D1231" s="222" t="s">
        <v>177</v>
      </c>
      <c r="E1231" s="223" t="s">
        <v>1108</v>
      </c>
      <c r="F1231" s="224" t="s">
        <v>1109</v>
      </c>
      <c r="G1231" s="225" t="s">
        <v>369</v>
      </c>
      <c r="H1231" s="226">
        <v>49.399999999999999</v>
      </c>
      <c r="I1231" s="227"/>
      <c r="J1231" s="227"/>
      <c r="K1231" s="228">
        <f>ROUND(P1231*H1231,2)</f>
        <v>0</v>
      </c>
      <c r="L1231" s="229"/>
      <c r="M1231" s="45"/>
      <c r="N1231" s="230" t="s">
        <v>1</v>
      </c>
      <c r="O1231" s="231" t="s">
        <v>39</v>
      </c>
      <c r="P1231" s="232">
        <f>I1231+J1231</f>
        <v>0</v>
      </c>
      <c r="Q1231" s="232">
        <f>ROUND(I1231*H1231,2)</f>
        <v>0</v>
      </c>
      <c r="R1231" s="232">
        <f>ROUND(J1231*H1231,2)</f>
        <v>0</v>
      </c>
      <c r="S1231" s="92"/>
      <c r="T1231" s="233">
        <f>S1231*H1231</f>
        <v>0</v>
      </c>
      <c r="U1231" s="233">
        <v>0</v>
      </c>
      <c r="V1231" s="233">
        <f>U1231*H1231</f>
        <v>0</v>
      </c>
      <c r="W1231" s="233">
        <v>0</v>
      </c>
      <c r="X1231" s="233">
        <f>W1231*H1231</f>
        <v>0</v>
      </c>
      <c r="Y1231" s="234" t="s">
        <v>1</v>
      </c>
      <c r="Z1231" s="39"/>
      <c r="AA1231" s="39"/>
      <c r="AB1231" s="39"/>
      <c r="AC1231" s="39"/>
      <c r="AD1231" s="39"/>
      <c r="AE1231" s="39"/>
      <c r="AR1231" s="235" t="s">
        <v>181</v>
      </c>
      <c r="AT1231" s="235" t="s">
        <v>177</v>
      </c>
      <c r="AU1231" s="235" t="s">
        <v>102</v>
      </c>
      <c r="AY1231" s="18" t="s">
        <v>175</v>
      </c>
      <c r="BE1231" s="236">
        <f>IF(O1231="základní",K1231,0)</f>
        <v>0</v>
      </c>
      <c r="BF1231" s="236">
        <f>IF(O1231="snížená",K1231,0)</f>
        <v>0</v>
      </c>
      <c r="BG1231" s="236">
        <f>IF(O1231="zákl. přenesená",K1231,0)</f>
        <v>0</v>
      </c>
      <c r="BH1231" s="236">
        <f>IF(O1231="sníž. přenesená",K1231,0)</f>
        <v>0</v>
      </c>
      <c r="BI1231" s="236">
        <f>IF(O1231="nulová",K1231,0)</f>
        <v>0</v>
      </c>
      <c r="BJ1231" s="18" t="s">
        <v>102</v>
      </c>
      <c r="BK1231" s="236">
        <f>ROUND(P1231*H1231,2)</f>
        <v>0</v>
      </c>
      <c r="BL1231" s="18" t="s">
        <v>181</v>
      </c>
      <c r="BM1231" s="235" t="s">
        <v>1110</v>
      </c>
    </row>
    <row r="1232" s="13" customFormat="1">
      <c r="A1232" s="13"/>
      <c r="B1232" s="242"/>
      <c r="C1232" s="243"/>
      <c r="D1232" s="237" t="s">
        <v>184</v>
      </c>
      <c r="E1232" s="244" t="s">
        <v>1</v>
      </c>
      <c r="F1232" s="245" t="s">
        <v>352</v>
      </c>
      <c r="G1232" s="243"/>
      <c r="H1232" s="244" t="s">
        <v>1</v>
      </c>
      <c r="I1232" s="246"/>
      <c r="J1232" s="246"/>
      <c r="K1232" s="243"/>
      <c r="L1232" s="243"/>
      <c r="M1232" s="247"/>
      <c r="N1232" s="248"/>
      <c r="O1232" s="249"/>
      <c r="P1232" s="249"/>
      <c r="Q1232" s="249"/>
      <c r="R1232" s="249"/>
      <c r="S1232" s="249"/>
      <c r="T1232" s="249"/>
      <c r="U1232" s="249"/>
      <c r="V1232" s="249"/>
      <c r="W1232" s="249"/>
      <c r="X1232" s="249"/>
      <c r="Y1232" s="250"/>
      <c r="Z1232" s="13"/>
      <c r="AA1232" s="13"/>
      <c r="AB1232" s="13"/>
      <c r="AC1232" s="13"/>
      <c r="AD1232" s="13"/>
      <c r="AE1232" s="13"/>
      <c r="AT1232" s="251" t="s">
        <v>184</v>
      </c>
      <c r="AU1232" s="251" t="s">
        <v>102</v>
      </c>
      <c r="AV1232" s="13" t="s">
        <v>82</v>
      </c>
      <c r="AW1232" s="13" t="s">
        <v>5</v>
      </c>
      <c r="AX1232" s="13" t="s">
        <v>75</v>
      </c>
      <c r="AY1232" s="251" t="s">
        <v>175</v>
      </c>
    </row>
    <row r="1233" s="13" customFormat="1">
      <c r="A1233" s="13"/>
      <c r="B1233" s="242"/>
      <c r="C1233" s="243"/>
      <c r="D1233" s="237" t="s">
        <v>184</v>
      </c>
      <c r="E1233" s="244" t="s">
        <v>1</v>
      </c>
      <c r="F1233" s="245" t="s">
        <v>286</v>
      </c>
      <c r="G1233" s="243"/>
      <c r="H1233" s="244" t="s">
        <v>1</v>
      </c>
      <c r="I1233" s="246"/>
      <c r="J1233" s="246"/>
      <c r="K1233" s="243"/>
      <c r="L1233" s="243"/>
      <c r="M1233" s="247"/>
      <c r="N1233" s="248"/>
      <c r="O1233" s="249"/>
      <c r="P1233" s="249"/>
      <c r="Q1233" s="249"/>
      <c r="R1233" s="249"/>
      <c r="S1233" s="249"/>
      <c r="T1233" s="249"/>
      <c r="U1233" s="249"/>
      <c r="V1233" s="249"/>
      <c r="W1233" s="249"/>
      <c r="X1233" s="249"/>
      <c r="Y1233" s="250"/>
      <c r="Z1233" s="13"/>
      <c r="AA1233" s="13"/>
      <c r="AB1233" s="13"/>
      <c r="AC1233" s="13"/>
      <c r="AD1233" s="13"/>
      <c r="AE1233" s="13"/>
      <c r="AT1233" s="251" t="s">
        <v>184</v>
      </c>
      <c r="AU1233" s="251" t="s">
        <v>102</v>
      </c>
      <c r="AV1233" s="13" t="s">
        <v>82</v>
      </c>
      <c r="AW1233" s="13" t="s">
        <v>5</v>
      </c>
      <c r="AX1233" s="13" t="s">
        <v>75</v>
      </c>
      <c r="AY1233" s="251" t="s">
        <v>175</v>
      </c>
    </row>
    <row r="1234" s="14" customFormat="1">
      <c r="A1234" s="14"/>
      <c r="B1234" s="252"/>
      <c r="C1234" s="253"/>
      <c r="D1234" s="237" t="s">
        <v>184</v>
      </c>
      <c r="E1234" s="254" t="s">
        <v>1</v>
      </c>
      <c r="F1234" s="255" t="s">
        <v>1111</v>
      </c>
      <c r="G1234" s="253"/>
      <c r="H1234" s="256">
        <v>5.2000000000000002</v>
      </c>
      <c r="I1234" s="257"/>
      <c r="J1234" s="257"/>
      <c r="K1234" s="253"/>
      <c r="L1234" s="253"/>
      <c r="M1234" s="258"/>
      <c r="N1234" s="259"/>
      <c r="O1234" s="260"/>
      <c r="P1234" s="260"/>
      <c r="Q1234" s="260"/>
      <c r="R1234" s="260"/>
      <c r="S1234" s="260"/>
      <c r="T1234" s="260"/>
      <c r="U1234" s="260"/>
      <c r="V1234" s="260"/>
      <c r="W1234" s="260"/>
      <c r="X1234" s="260"/>
      <c r="Y1234" s="261"/>
      <c r="Z1234" s="14"/>
      <c r="AA1234" s="14"/>
      <c r="AB1234" s="14"/>
      <c r="AC1234" s="14"/>
      <c r="AD1234" s="14"/>
      <c r="AE1234" s="14"/>
      <c r="AT1234" s="262" t="s">
        <v>184</v>
      </c>
      <c r="AU1234" s="262" t="s">
        <v>102</v>
      </c>
      <c r="AV1234" s="14" t="s">
        <v>102</v>
      </c>
      <c r="AW1234" s="14" t="s">
        <v>5</v>
      </c>
      <c r="AX1234" s="14" t="s">
        <v>75</v>
      </c>
      <c r="AY1234" s="262" t="s">
        <v>175</v>
      </c>
    </row>
    <row r="1235" s="14" customFormat="1">
      <c r="A1235" s="14"/>
      <c r="B1235" s="252"/>
      <c r="C1235" s="253"/>
      <c r="D1235" s="237" t="s">
        <v>184</v>
      </c>
      <c r="E1235" s="254" t="s">
        <v>1</v>
      </c>
      <c r="F1235" s="255" t="s">
        <v>1112</v>
      </c>
      <c r="G1235" s="253"/>
      <c r="H1235" s="256">
        <v>16.800000000000001</v>
      </c>
      <c r="I1235" s="257"/>
      <c r="J1235" s="257"/>
      <c r="K1235" s="253"/>
      <c r="L1235" s="253"/>
      <c r="M1235" s="258"/>
      <c r="N1235" s="259"/>
      <c r="O1235" s="260"/>
      <c r="P1235" s="260"/>
      <c r="Q1235" s="260"/>
      <c r="R1235" s="260"/>
      <c r="S1235" s="260"/>
      <c r="T1235" s="260"/>
      <c r="U1235" s="260"/>
      <c r="V1235" s="260"/>
      <c r="W1235" s="260"/>
      <c r="X1235" s="260"/>
      <c r="Y1235" s="261"/>
      <c r="Z1235" s="14"/>
      <c r="AA1235" s="14"/>
      <c r="AB1235" s="14"/>
      <c r="AC1235" s="14"/>
      <c r="AD1235" s="14"/>
      <c r="AE1235" s="14"/>
      <c r="AT1235" s="262" t="s">
        <v>184</v>
      </c>
      <c r="AU1235" s="262" t="s">
        <v>102</v>
      </c>
      <c r="AV1235" s="14" t="s">
        <v>102</v>
      </c>
      <c r="AW1235" s="14" t="s">
        <v>5</v>
      </c>
      <c r="AX1235" s="14" t="s">
        <v>75</v>
      </c>
      <c r="AY1235" s="262" t="s">
        <v>175</v>
      </c>
    </row>
    <row r="1236" s="14" customFormat="1">
      <c r="A1236" s="14"/>
      <c r="B1236" s="252"/>
      <c r="C1236" s="253"/>
      <c r="D1236" s="237" t="s">
        <v>184</v>
      </c>
      <c r="E1236" s="254" t="s">
        <v>1</v>
      </c>
      <c r="F1236" s="255" t="s">
        <v>1113</v>
      </c>
      <c r="G1236" s="253"/>
      <c r="H1236" s="256">
        <v>3.6000000000000001</v>
      </c>
      <c r="I1236" s="257"/>
      <c r="J1236" s="257"/>
      <c r="K1236" s="253"/>
      <c r="L1236" s="253"/>
      <c r="M1236" s="258"/>
      <c r="N1236" s="259"/>
      <c r="O1236" s="260"/>
      <c r="P1236" s="260"/>
      <c r="Q1236" s="260"/>
      <c r="R1236" s="260"/>
      <c r="S1236" s="260"/>
      <c r="T1236" s="260"/>
      <c r="U1236" s="260"/>
      <c r="V1236" s="260"/>
      <c r="W1236" s="260"/>
      <c r="X1236" s="260"/>
      <c r="Y1236" s="261"/>
      <c r="Z1236" s="14"/>
      <c r="AA1236" s="14"/>
      <c r="AB1236" s="14"/>
      <c r="AC1236" s="14"/>
      <c r="AD1236" s="14"/>
      <c r="AE1236" s="14"/>
      <c r="AT1236" s="262" t="s">
        <v>184</v>
      </c>
      <c r="AU1236" s="262" t="s">
        <v>102</v>
      </c>
      <c r="AV1236" s="14" t="s">
        <v>102</v>
      </c>
      <c r="AW1236" s="14" t="s">
        <v>5</v>
      </c>
      <c r="AX1236" s="14" t="s">
        <v>75</v>
      </c>
      <c r="AY1236" s="262" t="s">
        <v>175</v>
      </c>
    </row>
    <row r="1237" s="13" customFormat="1">
      <c r="A1237" s="13"/>
      <c r="B1237" s="242"/>
      <c r="C1237" s="243"/>
      <c r="D1237" s="237" t="s">
        <v>184</v>
      </c>
      <c r="E1237" s="244" t="s">
        <v>1</v>
      </c>
      <c r="F1237" s="245" t="s">
        <v>290</v>
      </c>
      <c r="G1237" s="243"/>
      <c r="H1237" s="244" t="s">
        <v>1</v>
      </c>
      <c r="I1237" s="246"/>
      <c r="J1237" s="246"/>
      <c r="K1237" s="243"/>
      <c r="L1237" s="243"/>
      <c r="M1237" s="247"/>
      <c r="N1237" s="248"/>
      <c r="O1237" s="249"/>
      <c r="P1237" s="249"/>
      <c r="Q1237" s="249"/>
      <c r="R1237" s="249"/>
      <c r="S1237" s="249"/>
      <c r="T1237" s="249"/>
      <c r="U1237" s="249"/>
      <c r="V1237" s="249"/>
      <c r="W1237" s="249"/>
      <c r="X1237" s="249"/>
      <c r="Y1237" s="250"/>
      <c r="Z1237" s="13"/>
      <c r="AA1237" s="13"/>
      <c r="AB1237" s="13"/>
      <c r="AC1237" s="13"/>
      <c r="AD1237" s="13"/>
      <c r="AE1237" s="13"/>
      <c r="AT1237" s="251" t="s">
        <v>184</v>
      </c>
      <c r="AU1237" s="251" t="s">
        <v>102</v>
      </c>
      <c r="AV1237" s="13" t="s">
        <v>82</v>
      </c>
      <c r="AW1237" s="13" t="s">
        <v>5</v>
      </c>
      <c r="AX1237" s="13" t="s">
        <v>75</v>
      </c>
      <c r="AY1237" s="251" t="s">
        <v>175</v>
      </c>
    </row>
    <row r="1238" s="14" customFormat="1">
      <c r="A1238" s="14"/>
      <c r="B1238" s="252"/>
      <c r="C1238" s="253"/>
      <c r="D1238" s="237" t="s">
        <v>184</v>
      </c>
      <c r="E1238" s="254" t="s">
        <v>1</v>
      </c>
      <c r="F1238" s="255" t="s">
        <v>1111</v>
      </c>
      <c r="G1238" s="253"/>
      <c r="H1238" s="256">
        <v>5.2000000000000002</v>
      </c>
      <c r="I1238" s="257"/>
      <c r="J1238" s="257"/>
      <c r="K1238" s="253"/>
      <c r="L1238" s="253"/>
      <c r="M1238" s="258"/>
      <c r="N1238" s="259"/>
      <c r="O1238" s="260"/>
      <c r="P1238" s="260"/>
      <c r="Q1238" s="260"/>
      <c r="R1238" s="260"/>
      <c r="S1238" s="260"/>
      <c r="T1238" s="260"/>
      <c r="U1238" s="260"/>
      <c r="V1238" s="260"/>
      <c r="W1238" s="260"/>
      <c r="X1238" s="260"/>
      <c r="Y1238" s="261"/>
      <c r="Z1238" s="14"/>
      <c r="AA1238" s="14"/>
      <c r="AB1238" s="14"/>
      <c r="AC1238" s="14"/>
      <c r="AD1238" s="14"/>
      <c r="AE1238" s="14"/>
      <c r="AT1238" s="262" t="s">
        <v>184</v>
      </c>
      <c r="AU1238" s="262" t="s">
        <v>102</v>
      </c>
      <c r="AV1238" s="14" t="s">
        <v>102</v>
      </c>
      <c r="AW1238" s="14" t="s">
        <v>5</v>
      </c>
      <c r="AX1238" s="14" t="s">
        <v>75</v>
      </c>
      <c r="AY1238" s="262" t="s">
        <v>175</v>
      </c>
    </row>
    <row r="1239" s="14" customFormat="1">
      <c r="A1239" s="14"/>
      <c r="B1239" s="252"/>
      <c r="C1239" s="253"/>
      <c r="D1239" s="237" t="s">
        <v>184</v>
      </c>
      <c r="E1239" s="254" t="s">
        <v>1</v>
      </c>
      <c r="F1239" s="255" t="s">
        <v>1112</v>
      </c>
      <c r="G1239" s="253"/>
      <c r="H1239" s="256">
        <v>16.800000000000001</v>
      </c>
      <c r="I1239" s="257"/>
      <c r="J1239" s="257"/>
      <c r="K1239" s="253"/>
      <c r="L1239" s="253"/>
      <c r="M1239" s="258"/>
      <c r="N1239" s="259"/>
      <c r="O1239" s="260"/>
      <c r="P1239" s="260"/>
      <c r="Q1239" s="260"/>
      <c r="R1239" s="260"/>
      <c r="S1239" s="260"/>
      <c r="T1239" s="260"/>
      <c r="U1239" s="260"/>
      <c r="V1239" s="260"/>
      <c r="W1239" s="260"/>
      <c r="X1239" s="260"/>
      <c r="Y1239" s="261"/>
      <c r="Z1239" s="14"/>
      <c r="AA1239" s="14"/>
      <c r="AB1239" s="14"/>
      <c r="AC1239" s="14"/>
      <c r="AD1239" s="14"/>
      <c r="AE1239" s="14"/>
      <c r="AT1239" s="262" t="s">
        <v>184</v>
      </c>
      <c r="AU1239" s="262" t="s">
        <v>102</v>
      </c>
      <c r="AV1239" s="14" t="s">
        <v>102</v>
      </c>
      <c r="AW1239" s="14" t="s">
        <v>5</v>
      </c>
      <c r="AX1239" s="14" t="s">
        <v>75</v>
      </c>
      <c r="AY1239" s="262" t="s">
        <v>175</v>
      </c>
    </row>
    <row r="1240" s="14" customFormat="1">
      <c r="A1240" s="14"/>
      <c r="B1240" s="252"/>
      <c r="C1240" s="253"/>
      <c r="D1240" s="237" t="s">
        <v>184</v>
      </c>
      <c r="E1240" s="254" t="s">
        <v>1</v>
      </c>
      <c r="F1240" s="255" t="s">
        <v>1114</v>
      </c>
      <c r="G1240" s="253"/>
      <c r="H1240" s="256">
        <v>1.8</v>
      </c>
      <c r="I1240" s="257"/>
      <c r="J1240" s="257"/>
      <c r="K1240" s="253"/>
      <c r="L1240" s="253"/>
      <c r="M1240" s="258"/>
      <c r="N1240" s="259"/>
      <c r="O1240" s="260"/>
      <c r="P1240" s="260"/>
      <c r="Q1240" s="260"/>
      <c r="R1240" s="260"/>
      <c r="S1240" s="260"/>
      <c r="T1240" s="260"/>
      <c r="U1240" s="260"/>
      <c r="V1240" s="260"/>
      <c r="W1240" s="260"/>
      <c r="X1240" s="260"/>
      <c r="Y1240" s="261"/>
      <c r="Z1240" s="14"/>
      <c r="AA1240" s="14"/>
      <c r="AB1240" s="14"/>
      <c r="AC1240" s="14"/>
      <c r="AD1240" s="14"/>
      <c r="AE1240" s="14"/>
      <c r="AT1240" s="262" t="s">
        <v>184</v>
      </c>
      <c r="AU1240" s="262" t="s">
        <v>102</v>
      </c>
      <c r="AV1240" s="14" t="s">
        <v>102</v>
      </c>
      <c r="AW1240" s="14" t="s">
        <v>5</v>
      </c>
      <c r="AX1240" s="14" t="s">
        <v>75</v>
      </c>
      <c r="AY1240" s="262" t="s">
        <v>175</v>
      </c>
    </row>
    <row r="1241" s="15" customFormat="1">
      <c r="A1241" s="15"/>
      <c r="B1241" s="263"/>
      <c r="C1241" s="264"/>
      <c r="D1241" s="237" t="s">
        <v>184</v>
      </c>
      <c r="E1241" s="265" t="s">
        <v>1</v>
      </c>
      <c r="F1241" s="266" t="s">
        <v>189</v>
      </c>
      <c r="G1241" s="264"/>
      <c r="H1241" s="267">
        <v>49.399999999999999</v>
      </c>
      <c r="I1241" s="268"/>
      <c r="J1241" s="268"/>
      <c r="K1241" s="264"/>
      <c r="L1241" s="264"/>
      <c r="M1241" s="269"/>
      <c r="N1241" s="270"/>
      <c r="O1241" s="271"/>
      <c r="P1241" s="271"/>
      <c r="Q1241" s="271"/>
      <c r="R1241" s="271"/>
      <c r="S1241" s="271"/>
      <c r="T1241" s="271"/>
      <c r="U1241" s="271"/>
      <c r="V1241" s="271"/>
      <c r="W1241" s="271"/>
      <c r="X1241" s="271"/>
      <c r="Y1241" s="272"/>
      <c r="Z1241" s="15"/>
      <c r="AA1241" s="15"/>
      <c r="AB1241" s="15"/>
      <c r="AC1241" s="15"/>
      <c r="AD1241" s="15"/>
      <c r="AE1241" s="15"/>
      <c r="AT1241" s="273" t="s">
        <v>184</v>
      </c>
      <c r="AU1241" s="273" t="s">
        <v>102</v>
      </c>
      <c r="AV1241" s="15" t="s">
        <v>181</v>
      </c>
      <c r="AW1241" s="15" t="s">
        <v>5</v>
      </c>
      <c r="AX1241" s="15" t="s">
        <v>82</v>
      </c>
      <c r="AY1241" s="273" t="s">
        <v>175</v>
      </c>
    </row>
    <row r="1242" s="2" customFormat="1" ht="24.15" customHeight="1">
      <c r="A1242" s="39"/>
      <c r="B1242" s="40"/>
      <c r="C1242" s="222" t="s">
        <v>650</v>
      </c>
      <c r="D1242" s="222" t="s">
        <v>177</v>
      </c>
      <c r="E1242" s="223" t="s">
        <v>1115</v>
      </c>
      <c r="F1242" s="224" t="s">
        <v>1116</v>
      </c>
      <c r="G1242" s="225" t="s">
        <v>369</v>
      </c>
      <c r="H1242" s="226">
        <v>11.5</v>
      </c>
      <c r="I1242" s="227"/>
      <c r="J1242" s="227"/>
      <c r="K1242" s="228">
        <f>ROUND(P1242*H1242,2)</f>
        <v>0</v>
      </c>
      <c r="L1242" s="229"/>
      <c r="M1242" s="45"/>
      <c r="N1242" s="230" t="s">
        <v>1</v>
      </c>
      <c r="O1242" s="231" t="s">
        <v>39</v>
      </c>
      <c r="P1242" s="232">
        <f>I1242+J1242</f>
        <v>0</v>
      </c>
      <c r="Q1242" s="232">
        <f>ROUND(I1242*H1242,2)</f>
        <v>0</v>
      </c>
      <c r="R1242" s="232">
        <f>ROUND(J1242*H1242,2)</f>
        <v>0</v>
      </c>
      <c r="S1242" s="92"/>
      <c r="T1242" s="233">
        <f>S1242*H1242</f>
        <v>0</v>
      </c>
      <c r="U1242" s="233">
        <v>0</v>
      </c>
      <c r="V1242" s="233">
        <f>U1242*H1242</f>
        <v>0</v>
      </c>
      <c r="W1242" s="233">
        <v>0</v>
      </c>
      <c r="X1242" s="233">
        <f>W1242*H1242</f>
        <v>0</v>
      </c>
      <c r="Y1242" s="234" t="s">
        <v>1</v>
      </c>
      <c r="Z1242" s="39"/>
      <c r="AA1242" s="39"/>
      <c r="AB1242" s="39"/>
      <c r="AC1242" s="39"/>
      <c r="AD1242" s="39"/>
      <c r="AE1242" s="39"/>
      <c r="AR1242" s="235" t="s">
        <v>181</v>
      </c>
      <c r="AT1242" s="235" t="s">
        <v>177</v>
      </c>
      <c r="AU1242" s="235" t="s">
        <v>102</v>
      </c>
      <c r="AY1242" s="18" t="s">
        <v>175</v>
      </c>
      <c r="BE1242" s="236">
        <f>IF(O1242="základní",K1242,0)</f>
        <v>0</v>
      </c>
      <c r="BF1242" s="236">
        <f>IF(O1242="snížená",K1242,0)</f>
        <v>0</v>
      </c>
      <c r="BG1242" s="236">
        <f>IF(O1242="zákl. přenesená",K1242,0)</f>
        <v>0</v>
      </c>
      <c r="BH1242" s="236">
        <f>IF(O1242="sníž. přenesená",K1242,0)</f>
        <v>0</v>
      </c>
      <c r="BI1242" s="236">
        <f>IF(O1242="nulová",K1242,0)</f>
        <v>0</v>
      </c>
      <c r="BJ1242" s="18" t="s">
        <v>102</v>
      </c>
      <c r="BK1242" s="236">
        <f>ROUND(P1242*H1242,2)</f>
        <v>0</v>
      </c>
      <c r="BL1242" s="18" t="s">
        <v>181</v>
      </c>
      <c r="BM1242" s="235" t="s">
        <v>1117</v>
      </c>
    </row>
    <row r="1243" s="13" customFormat="1">
      <c r="A1243" s="13"/>
      <c r="B1243" s="242"/>
      <c r="C1243" s="243"/>
      <c r="D1243" s="237" t="s">
        <v>184</v>
      </c>
      <c r="E1243" s="244" t="s">
        <v>1</v>
      </c>
      <c r="F1243" s="245" t="s">
        <v>352</v>
      </c>
      <c r="G1243" s="243"/>
      <c r="H1243" s="244" t="s">
        <v>1</v>
      </c>
      <c r="I1243" s="246"/>
      <c r="J1243" s="246"/>
      <c r="K1243" s="243"/>
      <c r="L1243" s="243"/>
      <c r="M1243" s="247"/>
      <c r="N1243" s="248"/>
      <c r="O1243" s="249"/>
      <c r="P1243" s="249"/>
      <c r="Q1243" s="249"/>
      <c r="R1243" s="249"/>
      <c r="S1243" s="249"/>
      <c r="T1243" s="249"/>
      <c r="U1243" s="249"/>
      <c r="V1243" s="249"/>
      <c r="W1243" s="249"/>
      <c r="X1243" s="249"/>
      <c r="Y1243" s="250"/>
      <c r="Z1243" s="13"/>
      <c r="AA1243" s="13"/>
      <c r="AB1243" s="13"/>
      <c r="AC1243" s="13"/>
      <c r="AD1243" s="13"/>
      <c r="AE1243" s="13"/>
      <c r="AT1243" s="251" t="s">
        <v>184</v>
      </c>
      <c r="AU1243" s="251" t="s">
        <v>102</v>
      </c>
      <c r="AV1243" s="13" t="s">
        <v>82</v>
      </c>
      <c r="AW1243" s="13" t="s">
        <v>5</v>
      </c>
      <c r="AX1243" s="13" t="s">
        <v>75</v>
      </c>
      <c r="AY1243" s="251" t="s">
        <v>175</v>
      </c>
    </row>
    <row r="1244" s="14" customFormat="1">
      <c r="A1244" s="14"/>
      <c r="B1244" s="252"/>
      <c r="C1244" s="253"/>
      <c r="D1244" s="237" t="s">
        <v>184</v>
      </c>
      <c r="E1244" s="254" t="s">
        <v>1</v>
      </c>
      <c r="F1244" s="255" t="s">
        <v>1118</v>
      </c>
      <c r="G1244" s="253"/>
      <c r="H1244" s="256">
        <v>11.5</v>
      </c>
      <c r="I1244" s="257"/>
      <c r="J1244" s="257"/>
      <c r="K1244" s="253"/>
      <c r="L1244" s="253"/>
      <c r="M1244" s="258"/>
      <c r="N1244" s="259"/>
      <c r="O1244" s="260"/>
      <c r="P1244" s="260"/>
      <c r="Q1244" s="260"/>
      <c r="R1244" s="260"/>
      <c r="S1244" s="260"/>
      <c r="T1244" s="260"/>
      <c r="U1244" s="260"/>
      <c r="V1244" s="260"/>
      <c r="W1244" s="260"/>
      <c r="X1244" s="260"/>
      <c r="Y1244" s="261"/>
      <c r="Z1244" s="14"/>
      <c r="AA1244" s="14"/>
      <c r="AB1244" s="14"/>
      <c r="AC1244" s="14"/>
      <c r="AD1244" s="14"/>
      <c r="AE1244" s="14"/>
      <c r="AT1244" s="262" t="s">
        <v>184</v>
      </c>
      <c r="AU1244" s="262" t="s">
        <v>102</v>
      </c>
      <c r="AV1244" s="14" t="s">
        <v>102</v>
      </c>
      <c r="AW1244" s="14" t="s">
        <v>5</v>
      </c>
      <c r="AX1244" s="14" t="s">
        <v>75</v>
      </c>
      <c r="AY1244" s="262" t="s">
        <v>175</v>
      </c>
    </row>
    <row r="1245" s="15" customFormat="1">
      <c r="A1245" s="15"/>
      <c r="B1245" s="263"/>
      <c r="C1245" s="264"/>
      <c r="D1245" s="237" t="s">
        <v>184</v>
      </c>
      <c r="E1245" s="265" t="s">
        <v>1</v>
      </c>
      <c r="F1245" s="266" t="s">
        <v>189</v>
      </c>
      <c r="G1245" s="264"/>
      <c r="H1245" s="267">
        <v>11.5</v>
      </c>
      <c r="I1245" s="268"/>
      <c r="J1245" s="268"/>
      <c r="K1245" s="264"/>
      <c r="L1245" s="264"/>
      <c r="M1245" s="269"/>
      <c r="N1245" s="270"/>
      <c r="O1245" s="271"/>
      <c r="P1245" s="271"/>
      <c r="Q1245" s="271"/>
      <c r="R1245" s="271"/>
      <c r="S1245" s="271"/>
      <c r="T1245" s="271"/>
      <c r="U1245" s="271"/>
      <c r="V1245" s="271"/>
      <c r="W1245" s="271"/>
      <c r="X1245" s="271"/>
      <c r="Y1245" s="272"/>
      <c r="Z1245" s="15"/>
      <c r="AA1245" s="15"/>
      <c r="AB1245" s="15"/>
      <c r="AC1245" s="15"/>
      <c r="AD1245" s="15"/>
      <c r="AE1245" s="15"/>
      <c r="AT1245" s="273" t="s">
        <v>184</v>
      </c>
      <c r="AU1245" s="273" t="s">
        <v>102</v>
      </c>
      <c r="AV1245" s="15" t="s">
        <v>181</v>
      </c>
      <c r="AW1245" s="15" t="s">
        <v>5</v>
      </c>
      <c r="AX1245" s="15" t="s">
        <v>82</v>
      </c>
      <c r="AY1245" s="273" t="s">
        <v>175</v>
      </c>
    </row>
    <row r="1246" s="2" customFormat="1" ht="24.15" customHeight="1">
      <c r="A1246" s="39"/>
      <c r="B1246" s="40"/>
      <c r="C1246" s="222" t="s">
        <v>1119</v>
      </c>
      <c r="D1246" s="222" t="s">
        <v>177</v>
      </c>
      <c r="E1246" s="223" t="s">
        <v>1120</v>
      </c>
      <c r="F1246" s="224" t="s">
        <v>1121</v>
      </c>
      <c r="G1246" s="225" t="s">
        <v>369</v>
      </c>
      <c r="H1246" s="226">
        <v>8</v>
      </c>
      <c r="I1246" s="227"/>
      <c r="J1246" s="227"/>
      <c r="K1246" s="228">
        <f>ROUND(P1246*H1246,2)</f>
        <v>0</v>
      </c>
      <c r="L1246" s="229"/>
      <c r="M1246" s="45"/>
      <c r="N1246" s="230" t="s">
        <v>1</v>
      </c>
      <c r="O1246" s="231" t="s">
        <v>39</v>
      </c>
      <c r="P1246" s="232">
        <f>I1246+J1246</f>
        <v>0</v>
      </c>
      <c r="Q1246" s="232">
        <f>ROUND(I1246*H1246,2)</f>
        <v>0</v>
      </c>
      <c r="R1246" s="232">
        <f>ROUND(J1246*H1246,2)</f>
        <v>0</v>
      </c>
      <c r="S1246" s="92"/>
      <c r="T1246" s="233">
        <f>S1246*H1246</f>
        <v>0</v>
      </c>
      <c r="U1246" s="233">
        <v>0</v>
      </c>
      <c r="V1246" s="233">
        <f>U1246*H1246</f>
        <v>0</v>
      </c>
      <c r="W1246" s="233">
        <v>0</v>
      </c>
      <c r="X1246" s="233">
        <f>W1246*H1246</f>
        <v>0</v>
      </c>
      <c r="Y1246" s="234" t="s">
        <v>1</v>
      </c>
      <c r="Z1246" s="39"/>
      <c r="AA1246" s="39"/>
      <c r="AB1246" s="39"/>
      <c r="AC1246" s="39"/>
      <c r="AD1246" s="39"/>
      <c r="AE1246" s="39"/>
      <c r="AR1246" s="235" t="s">
        <v>181</v>
      </c>
      <c r="AT1246" s="235" t="s">
        <v>177</v>
      </c>
      <c r="AU1246" s="235" t="s">
        <v>102</v>
      </c>
      <c r="AY1246" s="18" t="s">
        <v>175</v>
      </c>
      <c r="BE1246" s="236">
        <f>IF(O1246="základní",K1246,0)</f>
        <v>0</v>
      </c>
      <c r="BF1246" s="236">
        <f>IF(O1246="snížená",K1246,0)</f>
        <v>0</v>
      </c>
      <c r="BG1246" s="236">
        <f>IF(O1246="zákl. přenesená",K1246,0)</f>
        <v>0</v>
      </c>
      <c r="BH1246" s="236">
        <f>IF(O1246="sníž. přenesená",K1246,0)</f>
        <v>0</v>
      </c>
      <c r="BI1246" s="236">
        <f>IF(O1246="nulová",K1246,0)</f>
        <v>0</v>
      </c>
      <c r="BJ1246" s="18" t="s">
        <v>102</v>
      </c>
      <c r="BK1246" s="236">
        <f>ROUND(P1246*H1246,2)</f>
        <v>0</v>
      </c>
      <c r="BL1246" s="18" t="s">
        <v>181</v>
      </c>
      <c r="BM1246" s="235" t="s">
        <v>1122</v>
      </c>
    </row>
    <row r="1247" s="13" customFormat="1">
      <c r="A1247" s="13"/>
      <c r="B1247" s="242"/>
      <c r="C1247" s="243"/>
      <c r="D1247" s="237" t="s">
        <v>184</v>
      </c>
      <c r="E1247" s="244" t="s">
        <v>1</v>
      </c>
      <c r="F1247" s="245" t="s">
        <v>352</v>
      </c>
      <c r="G1247" s="243"/>
      <c r="H1247" s="244" t="s">
        <v>1</v>
      </c>
      <c r="I1247" s="246"/>
      <c r="J1247" s="246"/>
      <c r="K1247" s="243"/>
      <c r="L1247" s="243"/>
      <c r="M1247" s="247"/>
      <c r="N1247" s="248"/>
      <c r="O1247" s="249"/>
      <c r="P1247" s="249"/>
      <c r="Q1247" s="249"/>
      <c r="R1247" s="249"/>
      <c r="S1247" s="249"/>
      <c r="T1247" s="249"/>
      <c r="U1247" s="249"/>
      <c r="V1247" s="249"/>
      <c r="W1247" s="249"/>
      <c r="X1247" s="249"/>
      <c r="Y1247" s="250"/>
      <c r="Z1247" s="13"/>
      <c r="AA1247" s="13"/>
      <c r="AB1247" s="13"/>
      <c r="AC1247" s="13"/>
      <c r="AD1247" s="13"/>
      <c r="AE1247" s="13"/>
      <c r="AT1247" s="251" t="s">
        <v>184</v>
      </c>
      <c r="AU1247" s="251" t="s">
        <v>102</v>
      </c>
      <c r="AV1247" s="13" t="s">
        <v>82</v>
      </c>
      <c r="AW1247" s="13" t="s">
        <v>5</v>
      </c>
      <c r="AX1247" s="13" t="s">
        <v>75</v>
      </c>
      <c r="AY1247" s="251" t="s">
        <v>175</v>
      </c>
    </row>
    <row r="1248" s="14" customFormat="1">
      <c r="A1248" s="14"/>
      <c r="B1248" s="252"/>
      <c r="C1248" s="253"/>
      <c r="D1248" s="237" t="s">
        <v>184</v>
      </c>
      <c r="E1248" s="254" t="s">
        <v>1</v>
      </c>
      <c r="F1248" s="255" t="s">
        <v>1123</v>
      </c>
      <c r="G1248" s="253"/>
      <c r="H1248" s="256">
        <v>8</v>
      </c>
      <c r="I1248" s="257"/>
      <c r="J1248" s="257"/>
      <c r="K1248" s="253"/>
      <c r="L1248" s="253"/>
      <c r="M1248" s="258"/>
      <c r="N1248" s="259"/>
      <c r="O1248" s="260"/>
      <c r="P1248" s="260"/>
      <c r="Q1248" s="260"/>
      <c r="R1248" s="260"/>
      <c r="S1248" s="260"/>
      <c r="T1248" s="260"/>
      <c r="U1248" s="260"/>
      <c r="V1248" s="260"/>
      <c r="W1248" s="260"/>
      <c r="X1248" s="260"/>
      <c r="Y1248" s="261"/>
      <c r="Z1248" s="14"/>
      <c r="AA1248" s="14"/>
      <c r="AB1248" s="14"/>
      <c r="AC1248" s="14"/>
      <c r="AD1248" s="14"/>
      <c r="AE1248" s="14"/>
      <c r="AT1248" s="262" t="s">
        <v>184</v>
      </c>
      <c r="AU1248" s="262" t="s">
        <v>102</v>
      </c>
      <c r="AV1248" s="14" t="s">
        <v>102</v>
      </c>
      <c r="AW1248" s="14" t="s">
        <v>5</v>
      </c>
      <c r="AX1248" s="14" t="s">
        <v>75</v>
      </c>
      <c r="AY1248" s="262" t="s">
        <v>175</v>
      </c>
    </row>
    <row r="1249" s="15" customFormat="1">
      <c r="A1249" s="15"/>
      <c r="B1249" s="263"/>
      <c r="C1249" s="264"/>
      <c r="D1249" s="237" t="s">
        <v>184</v>
      </c>
      <c r="E1249" s="265" t="s">
        <v>1</v>
      </c>
      <c r="F1249" s="266" t="s">
        <v>189</v>
      </c>
      <c r="G1249" s="264"/>
      <c r="H1249" s="267">
        <v>8</v>
      </c>
      <c r="I1249" s="268"/>
      <c r="J1249" s="268"/>
      <c r="K1249" s="264"/>
      <c r="L1249" s="264"/>
      <c r="M1249" s="269"/>
      <c r="N1249" s="270"/>
      <c r="O1249" s="271"/>
      <c r="P1249" s="271"/>
      <c r="Q1249" s="271"/>
      <c r="R1249" s="271"/>
      <c r="S1249" s="271"/>
      <c r="T1249" s="271"/>
      <c r="U1249" s="271"/>
      <c r="V1249" s="271"/>
      <c r="W1249" s="271"/>
      <c r="X1249" s="271"/>
      <c r="Y1249" s="272"/>
      <c r="Z1249" s="15"/>
      <c r="AA1249" s="15"/>
      <c r="AB1249" s="15"/>
      <c r="AC1249" s="15"/>
      <c r="AD1249" s="15"/>
      <c r="AE1249" s="15"/>
      <c r="AT1249" s="273" t="s">
        <v>184</v>
      </c>
      <c r="AU1249" s="273" t="s">
        <v>102</v>
      </c>
      <c r="AV1249" s="15" t="s">
        <v>181</v>
      </c>
      <c r="AW1249" s="15" t="s">
        <v>5</v>
      </c>
      <c r="AX1249" s="15" t="s">
        <v>82</v>
      </c>
      <c r="AY1249" s="273" t="s">
        <v>175</v>
      </c>
    </row>
    <row r="1250" s="2" customFormat="1" ht="33" customHeight="1">
      <c r="A1250" s="39"/>
      <c r="B1250" s="40"/>
      <c r="C1250" s="222" t="s">
        <v>676</v>
      </c>
      <c r="D1250" s="222" t="s">
        <v>177</v>
      </c>
      <c r="E1250" s="223" t="s">
        <v>1124</v>
      </c>
      <c r="F1250" s="224" t="s">
        <v>1125</v>
      </c>
      <c r="G1250" s="225" t="s">
        <v>228</v>
      </c>
      <c r="H1250" s="226">
        <v>156.05000000000001</v>
      </c>
      <c r="I1250" s="227"/>
      <c r="J1250" s="227"/>
      <c r="K1250" s="228">
        <f>ROUND(P1250*H1250,2)</f>
        <v>0</v>
      </c>
      <c r="L1250" s="229"/>
      <c r="M1250" s="45"/>
      <c r="N1250" s="230" t="s">
        <v>1</v>
      </c>
      <c r="O1250" s="231" t="s">
        <v>39</v>
      </c>
      <c r="P1250" s="232">
        <f>I1250+J1250</f>
        <v>0</v>
      </c>
      <c r="Q1250" s="232">
        <f>ROUND(I1250*H1250,2)</f>
        <v>0</v>
      </c>
      <c r="R1250" s="232">
        <f>ROUND(J1250*H1250,2)</f>
        <v>0</v>
      </c>
      <c r="S1250" s="92"/>
      <c r="T1250" s="233">
        <f>S1250*H1250</f>
        <v>0</v>
      </c>
      <c r="U1250" s="233">
        <v>0</v>
      </c>
      <c r="V1250" s="233">
        <f>U1250*H1250</f>
        <v>0</v>
      </c>
      <c r="W1250" s="233">
        <v>0</v>
      </c>
      <c r="X1250" s="233">
        <f>W1250*H1250</f>
        <v>0</v>
      </c>
      <c r="Y1250" s="234" t="s">
        <v>1</v>
      </c>
      <c r="Z1250" s="39"/>
      <c r="AA1250" s="39"/>
      <c r="AB1250" s="39"/>
      <c r="AC1250" s="39"/>
      <c r="AD1250" s="39"/>
      <c r="AE1250" s="39"/>
      <c r="AR1250" s="235" t="s">
        <v>181</v>
      </c>
      <c r="AT1250" s="235" t="s">
        <v>177</v>
      </c>
      <c r="AU1250" s="235" t="s">
        <v>102</v>
      </c>
      <c r="AY1250" s="18" t="s">
        <v>175</v>
      </c>
      <c r="BE1250" s="236">
        <f>IF(O1250="základní",K1250,0)</f>
        <v>0</v>
      </c>
      <c r="BF1250" s="236">
        <f>IF(O1250="snížená",K1250,0)</f>
        <v>0</v>
      </c>
      <c r="BG1250" s="236">
        <f>IF(O1250="zákl. přenesená",K1250,0)</f>
        <v>0</v>
      </c>
      <c r="BH1250" s="236">
        <f>IF(O1250="sníž. přenesená",K1250,0)</f>
        <v>0</v>
      </c>
      <c r="BI1250" s="236">
        <f>IF(O1250="nulová",K1250,0)</f>
        <v>0</v>
      </c>
      <c r="BJ1250" s="18" t="s">
        <v>102</v>
      </c>
      <c r="BK1250" s="236">
        <f>ROUND(P1250*H1250,2)</f>
        <v>0</v>
      </c>
      <c r="BL1250" s="18" t="s">
        <v>181</v>
      </c>
      <c r="BM1250" s="235" t="s">
        <v>1126</v>
      </c>
    </row>
    <row r="1251" s="2" customFormat="1">
      <c r="A1251" s="39"/>
      <c r="B1251" s="40"/>
      <c r="C1251" s="41"/>
      <c r="D1251" s="237" t="s">
        <v>182</v>
      </c>
      <c r="E1251" s="41"/>
      <c r="F1251" s="238" t="s">
        <v>1127</v>
      </c>
      <c r="G1251" s="41"/>
      <c r="H1251" s="41"/>
      <c r="I1251" s="239"/>
      <c r="J1251" s="239"/>
      <c r="K1251" s="41"/>
      <c r="L1251" s="41"/>
      <c r="M1251" s="45"/>
      <c r="N1251" s="240"/>
      <c r="O1251" s="241"/>
      <c r="P1251" s="92"/>
      <c r="Q1251" s="92"/>
      <c r="R1251" s="92"/>
      <c r="S1251" s="92"/>
      <c r="T1251" s="92"/>
      <c r="U1251" s="92"/>
      <c r="V1251" s="92"/>
      <c r="W1251" s="92"/>
      <c r="X1251" s="92"/>
      <c r="Y1251" s="93"/>
      <c r="Z1251" s="39"/>
      <c r="AA1251" s="39"/>
      <c r="AB1251" s="39"/>
      <c r="AC1251" s="39"/>
      <c r="AD1251" s="39"/>
      <c r="AE1251" s="39"/>
      <c r="AT1251" s="18" t="s">
        <v>182</v>
      </c>
      <c r="AU1251" s="18" t="s">
        <v>102</v>
      </c>
    </row>
    <row r="1252" s="13" customFormat="1">
      <c r="A1252" s="13"/>
      <c r="B1252" s="242"/>
      <c r="C1252" s="243"/>
      <c r="D1252" s="237" t="s">
        <v>184</v>
      </c>
      <c r="E1252" s="244" t="s">
        <v>1</v>
      </c>
      <c r="F1252" s="245" t="s">
        <v>352</v>
      </c>
      <c r="G1252" s="243"/>
      <c r="H1252" s="244" t="s">
        <v>1</v>
      </c>
      <c r="I1252" s="246"/>
      <c r="J1252" s="246"/>
      <c r="K1252" s="243"/>
      <c r="L1252" s="243"/>
      <c r="M1252" s="247"/>
      <c r="N1252" s="248"/>
      <c r="O1252" s="249"/>
      <c r="P1252" s="249"/>
      <c r="Q1252" s="249"/>
      <c r="R1252" s="249"/>
      <c r="S1252" s="249"/>
      <c r="T1252" s="249"/>
      <c r="U1252" s="249"/>
      <c r="V1252" s="249"/>
      <c r="W1252" s="249"/>
      <c r="X1252" s="249"/>
      <c r="Y1252" s="250"/>
      <c r="Z1252" s="13"/>
      <c r="AA1252" s="13"/>
      <c r="AB1252" s="13"/>
      <c r="AC1252" s="13"/>
      <c r="AD1252" s="13"/>
      <c r="AE1252" s="13"/>
      <c r="AT1252" s="251" t="s">
        <v>184</v>
      </c>
      <c r="AU1252" s="251" t="s">
        <v>102</v>
      </c>
      <c r="AV1252" s="13" t="s">
        <v>82</v>
      </c>
      <c r="AW1252" s="13" t="s">
        <v>5</v>
      </c>
      <c r="AX1252" s="13" t="s">
        <v>75</v>
      </c>
      <c r="AY1252" s="251" t="s">
        <v>175</v>
      </c>
    </row>
    <row r="1253" s="14" customFormat="1">
      <c r="A1253" s="14"/>
      <c r="B1253" s="252"/>
      <c r="C1253" s="253"/>
      <c r="D1253" s="237" t="s">
        <v>184</v>
      </c>
      <c r="E1253" s="254" t="s">
        <v>1</v>
      </c>
      <c r="F1253" s="255" t="s">
        <v>1128</v>
      </c>
      <c r="G1253" s="253"/>
      <c r="H1253" s="256">
        <v>156.05000000000001</v>
      </c>
      <c r="I1253" s="257"/>
      <c r="J1253" s="257"/>
      <c r="K1253" s="253"/>
      <c r="L1253" s="253"/>
      <c r="M1253" s="258"/>
      <c r="N1253" s="259"/>
      <c r="O1253" s="260"/>
      <c r="P1253" s="260"/>
      <c r="Q1253" s="260"/>
      <c r="R1253" s="260"/>
      <c r="S1253" s="260"/>
      <c r="T1253" s="260"/>
      <c r="U1253" s="260"/>
      <c r="V1253" s="260"/>
      <c r="W1253" s="260"/>
      <c r="X1253" s="260"/>
      <c r="Y1253" s="261"/>
      <c r="Z1253" s="14"/>
      <c r="AA1253" s="14"/>
      <c r="AB1253" s="14"/>
      <c r="AC1253" s="14"/>
      <c r="AD1253" s="14"/>
      <c r="AE1253" s="14"/>
      <c r="AT1253" s="262" t="s">
        <v>184</v>
      </c>
      <c r="AU1253" s="262" t="s">
        <v>102</v>
      </c>
      <c r="AV1253" s="14" t="s">
        <v>102</v>
      </c>
      <c r="AW1253" s="14" t="s">
        <v>5</v>
      </c>
      <c r="AX1253" s="14" t="s">
        <v>75</v>
      </c>
      <c r="AY1253" s="262" t="s">
        <v>175</v>
      </c>
    </row>
    <row r="1254" s="15" customFormat="1">
      <c r="A1254" s="15"/>
      <c r="B1254" s="263"/>
      <c r="C1254" s="264"/>
      <c r="D1254" s="237" t="s">
        <v>184</v>
      </c>
      <c r="E1254" s="265" t="s">
        <v>1</v>
      </c>
      <c r="F1254" s="266" t="s">
        <v>189</v>
      </c>
      <c r="G1254" s="264"/>
      <c r="H1254" s="267">
        <v>156.05000000000001</v>
      </c>
      <c r="I1254" s="268"/>
      <c r="J1254" s="268"/>
      <c r="K1254" s="264"/>
      <c r="L1254" s="264"/>
      <c r="M1254" s="269"/>
      <c r="N1254" s="270"/>
      <c r="O1254" s="271"/>
      <c r="P1254" s="271"/>
      <c r="Q1254" s="271"/>
      <c r="R1254" s="271"/>
      <c r="S1254" s="271"/>
      <c r="T1254" s="271"/>
      <c r="U1254" s="271"/>
      <c r="V1254" s="271"/>
      <c r="W1254" s="271"/>
      <c r="X1254" s="271"/>
      <c r="Y1254" s="272"/>
      <c r="Z1254" s="15"/>
      <c r="AA1254" s="15"/>
      <c r="AB1254" s="15"/>
      <c r="AC1254" s="15"/>
      <c r="AD1254" s="15"/>
      <c r="AE1254" s="15"/>
      <c r="AT1254" s="273" t="s">
        <v>184</v>
      </c>
      <c r="AU1254" s="273" t="s">
        <v>102</v>
      </c>
      <c r="AV1254" s="15" t="s">
        <v>181</v>
      </c>
      <c r="AW1254" s="15" t="s">
        <v>5</v>
      </c>
      <c r="AX1254" s="15" t="s">
        <v>82</v>
      </c>
      <c r="AY1254" s="273" t="s">
        <v>175</v>
      </c>
    </row>
    <row r="1255" s="2" customFormat="1" ht="37.8" customHeight="1">
      <c r="A1255" s="39"/>
      <c r="B1255" s="40"/>
      <c r="C1255" s="222" t="s">
        <v>1129</v>
      </c>
      <c r="D1255" s="222" t="s">
        <v>177</v>
      </c>
      <c r="E1255" s="223" t="s">
        <v>1130</v>
      </c>
      <c r="F1255" s="224" t="s">
        <v>1131</v>
      </c>
      <c r="G1255" s="225" t="s">
        <v>228</v>
      </c>
      <c r="H1255" s="226">
        <v>377.13</v>
      </c>
      <c r="I1255" s="227"/>
      <c r="J1255" s="227"/>
      <c r="K1255" s="228">
        <f>ROUND(P1255*H1255,2)</f>
        <v>0</v>
      </c>
      <c r="L1255" s="229"/>
      <c r="M1255" s="45"/>
      <c r="N1255" s="230" t="s">
        <v>1</v>
      </c>
      <c r="O1255" s="231" t="s">
        <v>39</v>
      </c>
      <c r="P1255" s="232">
        <f>I1255+J1255</f>
        <v>0</v>
      </c>
      <c r="Q1255" s="232">
        <f>ROUND(I1255*H1255,2)</f>
        <v>0</v>
      </c>
      <c r="R1255" s="232">
        <f>ROUND(J1255*H1255,2)</f>
        <v>0</v>
      </c>
      <c r="S1255" s="92"/>
      <c r="T1255" s="233">
        <f>S1255*H1255</f>
        <v>0</v>
      </c>
      <c r="U1255" s="233">
        <v>0</v>
      </c>
      <c r="V1255" s="233">
        <f>U1255*H1255</f>
        <v>0</v>
      </c>
      <c r="W1255" s="233">
        <v>0</v>
      </c>
      <c r="X1255" s="233">
        <f>W1255*H1255</f>
        <v>0</v>
      </c>
      <c r="Y1255" s="234" t="s">
        <v>1</v>
      </c>
      <c r="Z1255" s="39"/>
      <c r="AA1255" s="39"/>
      <c r="AB1255" s="39"/>
      <c r="AC1255" s="39"/>
      <c r="AD1255" s="39"/>
      <c r="AE1255" s="39"/>
      <c r="AR1255" s="235" t="s">
        <v>181</v>
      </c>
      <c r="AT1255" s="235" t="s">
        <v>177</v>
      </c>
      <c r="AU1255" s="235" t="s">
        <v>102</v>
      </c>
      <c r="AY1255" s="18" t="s">
        <v>175</v>
      </c>
      <c r="BE1255" s="236">
        <f>IF(O1255="základní",K1255,0)</f>
        <v>0</v>
      </c>
      <c r="BF1255" s="236">
        <f>IF(O1255="snížená",K1255,0)</f>
        <v>0</v>
      </c>
      <c r="BG1255" s="236">
        <f>IF(O1255="zákl. přenesená",K1255,0)</f>
        <v>0</v>
      </c>
      <c r="BH1255" s="236">
        <f>IF(O1255="sníž. přenesená",K1255,0)</f>
        <v>0</v>
      </c>
      <c r="BI1255" s="236">
        <f>IF(O1255="nulová",K1255,0)</f>
        <v>0</v>
      </c>
      <c r="BJ1255" s="18" t="s">
        <v>102</v>
      </c>
      <c r="BK1255" s="236">
        <f>ROUND(P1255*H1255,2)</f>
        <v>0</v>
      </c>
      <c r="BL1255" s="18" t="s">
        <v>181</v>
      </c>
      <c r="BM1255" s="235" t="s">
        <v>1132</v>
      </c>
    </row>
    <row r="1256" s="2" customFormat="1">
      <c r="A1256" s="39"/>
      <c r="B1256" s="40"/>
      <c r="C1256" s="41"/>
      <c r="D1256" s="237" t="s">
        <v>182</v>
      </c>
      <c r="E1256" s="41"/>
      <c r="F1256" s="238" t="s">
        <v>1127</v>
      </c>
      <c r="G1256" s="41"/>
      <c r="H1256" s="41"/>
      <c r="I1256" s="239"/>
      <c r="J1256" s="239"/>
      <c r="K1256" s="41"/>
      <c r="L1256" s="41"/>
      <c r="M1256" s="45"/>
      <c r="N1256" s="240"/>
      <c r="O1256" s="241"/>
      <c r="P1256" s="92"/>
      <c r="Q1256" s="92"/>
      <c r="R1256" s="92"/>
      <c r="S1256" s="92"/>
      <c r="T1256" s="92"/>
      <c r="U1256" s="92"/>
      <c r="V1256" s="92"/>
      <c r="W1256" s="92"/>
      <c r="X1256" s="92"/>
      <c r="Y1256" s="93"/>
      <c r="Z1256" s="39"/>
      <c r="AA1256" s="39"/>
      <c r="AB1256" s="39"/>
      <c r="AC1256" s="39"/>
      <c r="AD1256" s="39"/>
      <c r="AE1256" s="39"/>
      <c r="AT1256" s="18" t="s">
        <v>182</v>
      </c>
      <c r="AU1256" s="18" t="s">
        <v>102</v>
      </c>
    </row>
    <row r="1257" s="13" customFormat="1">
      <c r="A1257" s="13"/>
      <c r="B1257" s="242"/>
      <c r="C1257" s="243"/>
      <c r="D1257" s="237" t="s">
        <v>184</v>
      </c>
      <c r="E1257" s="244" t="s">
        <v>1</v>
      </c>
      <c r="F1257" s="245" t="s">
        <v>352</v>
      </c>
      <c r="G1257" s="243"/>
      <c r="H1257" s="244" t="s">
        <v>1</v>
      </c>
      <c r="I1257" s="246"/>
      <c r="J1257" s="246"/>
      <c r="K1257" s="243"/>
      <c r="L1257" s="243"/>
      <c r="M1257" s="247"/>
      <c r="N1257" s="248"/>
      <c r="O1257" s="249"/>
      <c r="P1257" s="249"/>
      <c r="Q1257" s="249"/>
      <c r="R1257" s="249"/>
      <c r="S1257" s="249"/>
      <c r="T1257" s="249"/>
      <c r="U1257" s="249"/>
      <c r="V1257" s="249"/>
      <c r="W1257" s="249"/>
      <c r="X1257" s="249"/>
      <c r="Y1257" s="250"/>
      <c r="Z1257" s="13"/>
      <c r="AA1257" s="13"/>
      <c r="AB1257" s="13"/>
      <c r="AC1257" s="13"/>
      <c r="AD1257" s="13"/>
      <c r="AE1257" s="13"/>
      <c r="AT1257" s="251" t="s">
        <v>184</v>
      </c>
      <c r="AU1257" s="251" t="s">
        <v>102</v>
      </c>
      <c r="AV1257" s="13" t="s">
        <v>82</v>
      </c>
      <c r="AW1257" s="13" t="s">
        <v>5</v>
      </c>
      <c r="AX1257" s="13" t="s">
        <v>75</v>
      </c>
      <c r="AY1257" s="251" t="s">
        <v>175</v>
      </c>
    </row>
    <row r="1258" s="13" customFormat="1">
      <c r="A1258" s="13"/>
      <c r="B1258" s="242"/>
      <c r="C1258" s="243"/>
      <c r="D1258" s="237" t="s">
        <v>184</v>
      </c>
      <c r="E1258" s="244" t="s">
        <v>1</v>
      </c>
      <c r="F1258" s="245" t="s">
        <v>286</v>
      </c>
      <c r="G1258" s="243"/>
      <c r="H1258" s="244" t="s">
        <v>1</v>
      </c>
      <c r="I1258" s="246"/>
      <c r="J1258" s="246"/>
      <c r="K1258" s="243"/>
      <c r="L1258" s="243"/>
      <c r="M1258" s="247"/>
      <c r="N1258" s="248"/>
      <c r="O1258" s="249"/>
      <c r="P1258" s="249"/>
      <c r="Q1258" s="249"/>
      <c r="R1258" s="249"/>
      <c r="S1258" s="249"/>
      <c r="T1258" s="249"/>
      <c r="U1258" s="249"/>
      <c r="V1258" s="249"/>
      <c r="W1258" s="249"/>
      <c r="X1258" s="249"/>
      <c r="Y1258" s="250"/>
      <c r="Z1258" s="13"/>
      <c r="AA1258" s="13"/>
      <c r="AB1258" s="13"/>
      <c r="AC1258" s="13"/>
      <c r="AD1258" s="13"/>
      <c r="AE1258" s="13"/>
      <c r="AT1258" s="251" t="s">
        <v>184</v>
      </c>
      <c r="AU1258" s="251" t="s">
        <v>102</v>
      </c>
      <c r="AV1258" s="13" t="s">
        <v>82</v>
      </c>
      <c r="AW1258" s="13" t="s">
        <v>5</v>
      </c>
      <c r="AX1258" s="13" t="s">
        <v>75</v>
      </c>
      <c r="AY1258" s="251" t="s">
        <v>175</v>
      </c>
    </row>
    <row r="1259" s="14" customFormat="1">
      <c r="A1259" s="14"/>
      <c r="B1259" s="252"/>
      <c r="C1259" s="253"/>
      <c r="D1259" s="237" t="s">
        <v>184</v>
      </c>
      <c r="E1259" s="254" t="s">
        <v>1</v>
      </c>
      <c r="F1259" s="255" t="s">
        <v>1133</v>
      </c>
      <c r="G1259" s="253"/>
      <c r="H1259" s="256">
        <v>80.140000000000001</v>
      </c>
      <c r="I1259" s="257"/>
      <c r="J1259" s="257"/>
      <c r="K1259" s="253"/>
      <c r="L1259" s="253"/>
      <c r="M1259" s="258"/>
      <c r="N1259" s="259"/>
      <c r="O1259" s="260"/>
      <c r="P1259" s="260"/>
      <c r="Q1259" s="260"/>
      <c r="R1259" s="260"/>
      <c r="S1259" s="260"/>
      <c r="T1259" s="260"/>
      <c r="U1259" s="260"/>
      <c r="V1259" s="260"/>
      <c r="W1259" s="260"/>
      <c r="X1259" s="260"/>
      <c r="Y1259" s="261"/>
      <c r="Z1259" s="14"/>
      <c r="AA1259" s="14"/>
      <c r="AB1259" s="14"/>
      <c r="AC1259" s="14"/>
      <c r="AD1259" s="14"/>
      <c r="AE1259" s="14"/>
      <c r="AT1259" s="262" t="s">
        <v>184</v>
      </c>
      <c r="AU1259" s="262" t="s">
        <v>102</v>
      </c>
      <c r="AV1259" s="14" t="s">
        <v>102</v>
      </c>
      <c r="AW1259" s="14" t="s">
        <v>5</v>
      </c>
      <c r="AX1259" s="14" t="s">
        <v>75</v>
      </c>
      <c r="AY1259" s="262" t="s">
        <v>175</v>
      </c>
    </row>
    <row r="1260" s="14" customFormat="1">
      <c r="A1260" s="14"/>
      <c r="B1260" s="252"/>
      <c r="C1260" s="253"/>
      <c r="D1260" s="237" t="s">
        <v>184</v>
      </c>
      <c r="E1260" s="254" t="s">
        <v>1</v>
      </c>
      <c r="F1260" s="255" t="s">
        <v>1134</v>
      </c>
      <c r="G1260" s="253"/>
      <c r="H1260" s="256">
        <v>78.560000000000002</v>
      </c>
      <c r="I1260" s="257"/>
      <c r="J1260" s="257"/>
      <c r="K1260" s="253"/>
      <c r="L1260" s="253"/>
      <c r="M1260" s="258"/>
      <c r="N1260" s="259"/>
      <c r="O1260" s="260"/>
      <c r="P1260" s="260"/>
      <c r="Q1260" s="260"/>
      <c r="R1260" s="260"/>
      <c r="S1260" s="260"/>
      <c r="T1260" s="260"/>
      <c r="U1260" s="260"/>
      <c r="V1260" s="260"/>
      <c r="W1260" s="260"/>
      <c r="X1260" s="260"/>
      <c r="Y1260" s="261"/>
      <c r="Z1260" s="14"/>
      <c r="AA1260" s="14"/>
      <c r="AB1260" s="14"/>
      <c r="AC1260" s="14"/>
      <c r="AD1260" s="14"/>
      <c r="AE1260" s="14"/>
      <c r="AT1260" s="262" t="s">
        <v>184</v>
      </c>
      <c r="AU1260" s="262" t="s">
        <v>102</v>
      </c>
      <c r="AV1260" s="14" t="s">
        <v>102</v>
      </c>
      <c r="AW1260" s="14" t="s">
        <v>5</v>
      </c>
      <c r="AX1260" s="14" t="s">
        <v>75</v>
      </c>
      <c r="AY1260" s="262" t="s">
        <v>175</v>
      </c>
    </row>
    <row r="1261" s="14" customFormat="1">
      <c r="A1261" s="14"/>
      <c r="B1261" s="252"/>
      <c r="C1261" s="253"/>
      <c r="D1261" s="237" t="s">
        <v>184</v>
      </c>
      <c r="E1261" s="254" t="s">
        <v>1</v>
      </c>
      <c r="F1261" s="255" t="s">
        <v>1135</v>
      </c>
      <c r="G1261" s="253"/>
      <c r="H1261" s="256">
        <v>16.350000000000001</v>
      </c>
      <c r="I1261" s="257"/>
      <c r="J1261" s="257"/>
      <c r="K1261" s="253"/>
      <c r="L1261" s="253"/>
      <c r="M1261" s="258"/>
      <c r="N1261" s="259"/>
      <c r="O1261" s="260"/>
      <c r="P1261" s="260"/>
      <c r="Q1261" s="260"/>
      <c r="R1261" s="260"/>
      <c r="S1261" s="260"/>
      <c r="T1261" s="260"/>
      <c r="U1261" s="260"/>
      <c r="V1261" s="260"/>
      <c r="W1261" s="260"/>
      <c r="X1261" s="260"/>
      <c r="Y1261" s="261"/>
      <c r="Z1261" s="14"/>
      <c r="AA1261" s="14"/>
      <c r="AB1261" s="14"/>
      <c r="AC1261" s="14"/>
      <c r="AD1261" s="14"/>
      <c r="AE1261" s="14"/>
      <c r="AT1261" s="262" t="s">
        <v>184</v>
      </c>
      <c r="AU1261" s="262" t="s">
        <v>102</v>
      </c>
      <c r="AV1261" s="14" t="s">
        <v>102</v>
      </c>
      <c r="AW1261" s="14" t="s">
        <v>5</v>
      </c>
      <c r="AX1261" s="14" t="s">
        <v>75</v>
      </c>
      <c r="AY1261" s="262" t="s">
        <v>175</v>
      </c>
    </row>
    <row r="1262" s="13" customFormat="1">
      <c r="A1262" s="13"/>
      <c r="B1262" s="242"/>
      <c r="C1262" s="243"/>
      <c r="D1262" s="237" t="s">
        <v>184</v>
      </c>
      <c r="E1262" s="244" t="s">
        <v>1</v>
      </c>
      <c r="F1262" s="245" t="s">
        <v>290</v>
      </c>
      <c r="G1262" s="243"/>
      <c r="H1262" s="244" t="s">
        <v>1</v>
      </c>
      <c r="I1262" s="246"/>
      <c r="J1262" s="246"/>
      <c r="K1262" s="243"/>
      <c r="L1262" s="243"/>
      <c r="M1262" s="247"/>
      <c r="N1262" s="248"/>
      <c r="O1262" s="249"/>
      <c r="P1262" s="249"/>
      <c r="Q1262" s="249"/>
      <c r="R1262" s="249"/>
      <c r="S1262" s="249"/>
      <c r="T1262" s="249"/>
      <c r="U1262" s="249"/>
      <c r="V1262" s="249"/>
      <c r="W1262" s="249"/>
      <c r="X1262" s="249"/>
      <c r="Y1262" s="250"/>
      <c r="Z1262" s="13"/>
      <c r="AA1262" s="13"/>
      <c r="AB1262" s="13"/>
      <c r="AC1262" s="13"/>
      <c r="AD1262" s="13"/>
      <c r="AE1262" s="13"/>
      <c r="AT1262" s="251" t="s">
        <v>184</v>
      </c>
      <c r="AU1262" s="251" t="s">
        <v>102</v>
      </c>
      <c r="AV1262" s="13" t="s">
        <v>82</v>
      </c>
      <c r="AW1262" s="13" t="s">
        <v>5</v>
      </c>
      <c r="AX1262" s="13" t="s">
        <v>75</v>
      </c>
      <c r="AY1262" s="251" t="s">
        <v>175</v>
      </c>
    </row>
    <row r="1263" s="14" customFormat="1">
      <c r="A1263" s="14"/>
      <c r="B1263" s="252"/>
      <c r="C1263" s="253"/>
      <c r="D1263" s="237" t="s">
        <v>184</v>
      </c>
      <c r="E1263" s="254" t="s">
        <v>1</v>
      </c>
      <c r="F1263" s="255" t="s">
        <v>1136</v>
      </c>
      <c r="G1263" s="253"/>
      <c r="H1263" s="256">
        <v>82.920000000000002</v>
      </c>
      <c r="I1263" s="257"/>
      <c r="J1263" s="257"/>
      <c r="K1263" s="253"/>
      <c r="L1263" s="253"/>
      <c r="M1263" s="258"/>
      <c r="N1263" s="259"/>
      <c r="O1263" s="260"/>
      <c r="P1263" s="260"/>
      <c r="Q1263" s="260"/>
      <c r="R1263" s="260"/>
      <c r="S1263" s="260"/>
      <c r="T1263" s="260"/>
      <c r="U1263" s="260"/>
      <c r="V1263" s="260"/>
      <c r="W1263" s="260"/>
      <c r="X1263" s="260"/>
      <c r="Y1263" s="261"/>
      <c r="Z1263" s="14"/>
      <c r="AA1263" s="14"/>
      <c r="AB1263" s="14"/>
      <c r="AC1263" s="14"/>
      <c r="AD1263" s="14"/>
      <c r="AE1263" s="14"/>
      <c r="AT1263" s="262" t="s">
        <v>184</v>
      </c>
      <c r="AU1263" s="262" t="s">
        <v>102</v>
      </c>
      <c r="AV1263" s="14" t="s">
        <v>102</v>
      </c>
      <c r="AW1263" s="14" t="s">
        <v>5</v>
      </c>
      <c r="AX1263" s="14" t="s">
        <v>75</v>
      </c>
      <c r="AY1263" s="262" t="s">
        <v>175</v>
      </c>
    </row>
    <row r="1264" s="14" customFormat="1">
      <c r="A1264" s="14"/>
      <c r="B1264" s="252"/>
      <c r="C1264" s="253"/>
      <c r="D1264" s="237" t="s">
        <v>184</v>
      </c>
      <c r="E1264" s="254" t="s">
        <v>1</v>
      </c>
      <c r="F1264" s="255" t="s">
        <v>1137</v>
      </c>
      <c r="G1264" s="253"/>
      <c r="H1264" s="256">
        <v>81.280000000000001</v>
      </c>
      <c r="I1264" s="257"/>
      <c r="J1264" s="257"/>
      <c r="K1264" s="253"/>
      <c r="L1264" s="253"/>
      <c r="M1264" s="258"/>
      <c r="N1264" s="259"/>
      <c r="O1264" s="260"/>
      <c r="P1264" s="260"/>
      <c r="Q1264" s="260"/>
      <c r="R1264" s="260"/>
      <c r="S1264" s="260"/>
      <c r="T1264" s="260"/>
      <c r="U1264" s="260"/>
      <c r="V1264" s="260"/>
      <c r="W1264" s="260"/>
      <c r="X1264" s="260"/>
      <c r="Y1264" s="261"/>
      <c r="Z1264" s="14"/>
      <c r="AA1264" s="14"/>
      <c r="AB1264" s="14"/>
      <c r="AC1264" s="14"/>
      <c r="AD1264" s="14"/>
      <c r="AE1264" s="14"/>
      <c r="AT1264" s="262" t="s">
        <v>184</v>
      </c>
      <c r="AU1264" s="262" t="s">
        <v>102</v>
      </c>
      <c r="AV1264" s="14" t="s">
        <v>102</v>
      </c>
      <c r="AW1264" s="14" t="s">
        <v>5</v>
      </c>
      <c r="AX1264" s="14" t="s">
        <v>75</v>
      </c>
      <c r="AY1264" s="262" t="s">
        <v>175</v>
      </c>
    </row>
    <row r="1265" s="14" customFormat="1">
      <c r="A1265" s="14"/>
      <c r="B1265" s="252"/>
      <c r="C1265" s="253"/>
      <c r="D1265" s="237" t="s">
        <v>184</v>
      </c>
      <c r="E1265" s="254" t="s">
        <v>1</v>
      </c>
      <c r="F1265" s="255" t="s">
        <v>1138</v>
      </c>
      <c r="G1265" s="253"/>
      <c r="H1265" s="256">
        <v>37.880000000000003</v>
      </c>
      <c r="I1265" s="257"/>
      <c r="J1265" s="257"/>
      <c r="K1265" s="253"/>
      <c r="L1265" s="253"/>
      <c r="M1265" s="258"/>
      <c r="N1265" s="259"/>
      <c r="O1265" s="260"/>
      <c r="P1265" s="260"/>
      <c r="Q1265" s="260"/>
      <c r="R1265" s="260"/>
      <c r="S1265" s="260"/>
      <c r="T1265" s="260"/>
      <c r="U1265" s="260"/>
      <c r="V1265" s="260"/>
      <c r="W1265" s="260"/>
      <c r="X1265" s="260"/>
      <c r="Y1265" s="261"/>
      <c r="Z1265" s="14"/>
      <c r="AA1265" s="14"/>
      <c r="AB1265" s="14"/>
      <c r="AC1265" s="14"/>
      <c r="AD1265" s="14"/>
      <c r="AE1265" s="14"/>
      <c r="AT1265" s="262" t="s">
        <v>184</v>
      </c>
      <c r="AU1265" s="262" t="s">
        <v>102</v>
      </c>
      <c r="AV1265" s="14" t="s">
        <v>102</v>
      </c>
      <c r="AW1265" s="14" t="s">
        <v>5</v>
      </c>
      <c r="AX1265" s="14" t="s">
        <v>75</v>
      </c>
      <c r="AY1265" s="262" t="s">
        <v>175</v>
      </c>
    </row>
    <row r="1266" s="15" customFormat="1">
      <c r="A1266" s="15"/>
      <c r="B1266" s="263"/>
      <c r="C1266" s="264"/>
      <c r="D1266" s="237" t="s">
        <v>184</v>
      </c>
      <c r="E1266" s="265" t="s">
        <v>1</v>
      </c>
      <c r="F1266" s="266" t="s">
        <v>189</v>
      </c>
      <c r="G1266" s="264"/>
      <c r="H1266" s="267">
        <v>377.13</v>
      </c>
      <c r="I1266" s="268"/>
      <c r="J1266" s="268"/>
      <c r="K1266" s="264"/>
      <c r="L1266" s="264"/>
      <c r="M1266" s="269"/>
      <c r="N1266" s="270"/>
      <c r="O1266" s="271"/>
      <c r="P1266" s="271"/>
      <c r="Q1266" s="271"/>
      <c r="R1266" s="271"/>
      <c r="S1266" s="271"/>
      <c r="T1266" s="271"/>
      <c r="U1266" s="271"/>
      <c r="V1266" s="271"/>
      <c r="W1266" s="271"/>
      <c r="X1266" s="271"/>
      <c r="Y1266" s="272"/>
      <c r="Z1266" s="15"/>
      <c r="AA1266" s="15"/>
      <c r="AB1266" s="15"/>
      <c r="AC1266" s="15"/>
      <c r="AD1266" s="15"/>
      <c r="AE1266" s="15"/>
      <c r="AT1266" s="273" t="s">
        <v>184</v>
      </c>
      <c r="AU1266" s="273" t="s">
        <v>102</v>
      </c>
      <c r="AV1266" s="15" t="s">
        <v>181</v>
      </c>
      <c r="AW1266" s="15" t="s">
        <v>5</v>
      </c>
      <c r="AX1266" s="15" t="s">
        <v>82</v>
      </c>
      <c r="AY1266" s="273" t="s">
        <v>175</v>
      </c>
    </row>
    <row r="1267" s="2" customFormat="1" ht="37.8" customHeight="1">
      <c r="A1267" s="39"/>
      <c r="B1267" s="40"/>
      <c r="C1267" s="222" t="s">
        <v>680</v>
      </c>
      <c r="D1267" s="222" t="s">
        <v>177</v>
      </c>
      <c r="E1267" s="223" t="s">
        <v>1139</v>
      </c>
      <c r="F1267" s="224" t="s">
        <v>1140</v>
      </c>
      <c r="G1267" s="225" t="s">
        <v>228</v>
      </c>
      <c r="H1267" s="226">
        <v>1474.3820000000001</v>
      </c>
      <c r="I1267" s="227"/>
      <c r="J1267" s="227"/>
      <c r="K1267" s="228">
        <f>ROUND(P1267*H1267,2)</f>
        <v>0</v>
      </c>
      <c r="L1267" s="229"/>
      <c r="M1267" s="45"/>
      <c r="N1267" s="230" t="s">
        <v>1</v>
      </c>
      <c r="O1267" s="231" t="s">
        <v>39</v>
      </c>
      <c r="P1267" s="232">
        <f>I1267+J1267</f>
        <v>0</v>
      </c>
      <c r="Q1267" s="232">
        <f>ROUND(I1267*H1267,2)</f>
        <v>0</v>
      </c>
      <c r="R1267" s="232">
        <f>ROUND(J1267*H1267,2)</f>
        <v>0</v>
      </c>
      <c r="S1267" s="92"/>
      <c r="T1267" s="233">
        <f>S1267*H1267</f>
        <v>0</v>
      </c>
      <c r="U1267" s="233">
        <v>0</v>
      </c>
      <c r="V1267" s="233">
        <f>U1267*H1267</f>
        <v>0</v>
      </c>
      <c r="W1267" s="233">
        <v>0</v>
      </c>
      <c r="X1267" s="233">
        <f>W1267*H1267</f>
        <v>0</v>
      </c>
      <c r="Y1267" s="234" t="s">
        <v>1</v>
      </c>
      <c r="Z1267" s="39"/>
      <c r="AA1267" s="39"/>
      <c r="AB1267" s="39"/>
      <c r="AC1267" s="39"/>
      <c r="AD1267" s="39"/>
      <c r="AE1267" s="39"/>
      <c r="AR1267" s="235" t="s">
        <v>181</v>
      </c>
      <c r="AT1267" s="235" t="s">
        <v>177</v>
      </c>
      <c r="AU1267" s="235" t="s">
        <v>102</v>
      </c>
      <c r="AY1267" s="18" t="s">
        <v>175</v>
      </c>
      <c r="BE1267" s="236">
        <f>IF(O1267="základní",K1267,0)</f>
        <v>0</v>
      </c>
      <c r="BF1267" s="236">
        <f>IF(O1267="snížená",K1267,0)</f>
        <v>0</v>
      </c>
      <c r="BG1267" s="236">
        <f>IF(O1267="zákl. přenesená",K1267,0)</f>
        <v>0</v>
      </c>
      <c r="BH1267" s="236">
        <f>IF(O1267="sníž. přenesená",K1267,0)</f>
        <v>0</v>
      </c>
      <c r="BI1267" s="236">
        <f>IF(O1267="nulová",K1267,0)</f>
        <v>0</v>
      </c>
      <c r="BJ1267" s="18" t="s">
        <v>102</v>
      </c>
      <c r="BK1267" s="236">
        <f>ROUND(P1267*H1267,2)</f>
        <v>0</v>
      </c>
      <c r="BL1267" s="18" t="s">
        <v>181</v>
      </c>
      <c r="BM1267" s="235" t="s">
        <v>1141</v>
      </c>
    </row>
    <row r="1268" s="2" customFormat="1">
      <c r="A1268" s="39"/>
      <c r="B1268" s="40"/>
      <c r="C1268" s="41"/>
      <c r="D1268" s="237" t="s">
        <v>182</v>
      </c>
      <c r="E1268" s="41"/>
      <c r="F1268" s="238" t="s">
        <v>1127</v>
      </c>
      <c r="G1268" s="41"/>
      <c r="H1268" s="41"/>
      <c r="I1268" s="239"/>
      <c r="J1268" s="239"/>
      <c r="K1268" s="41"/>
      <c r="L1268" s="41"/>
      <c r="M1268" s="45"/>
      <c r="N1268" s="240"/>
      <c r="O1268" s="241"/>
      <c r="P1268" s="92"/>
      <c r="Q1268" s="92"/>
      <c r="R1268" s="92"/>
      <c r="S1268" s="92"/>
      <c r="T1268" s="92"/>
      <c r="U1268" s="92"/>
      <c r="V1268" s="92"/>
      <c r="W1268" s="92"/>
      <c r="X1268" s="92"/>
      <c r="Y1268" s="93"/>
      <c r="Z1268" s="39"/>
      <c r="AA1268" s="39"/>
      <c r="AB1268" s="39"/>
      <c r="AC1268" s="39"/>
      <c r="AD1268" s="39"/>
      <c r="AE1268" s="39"/>
      <c r="AT1268" s="18" t="s">
        <v>182</v>
      </c>
      <c r="AU1268" s="18" t="s">
        <v>102</v>
      </c>
    </row>
    <row r="1269" s="13" customFormat="1">
      <c r="A1269" s="13"/>
      <c r="B1269" s="242"/>
      <c r="C1269" s="243"/>
      <c r="D1269" s="237" t="s">
        <v>184</v>
      </c>
      <c r="E1269" s="244" t="s">
        <v>1</v>
      </c>
      <c r="F1269" s="245" t="s">
        <v>352</v>
      </c>
      <c r="G1269" s="243"/>
      <c r="H1269" s="244" t="s">
        <v>1</v>
      </c>
      <c r="I1269" s="246"/>
      <c r="J1269" s="246"/>
      <c r="K1269" s="243"/>
      <c r="L1269" s="243"/>
      <c r="M1269" s="247"/>
      <c r="N1269" s="248"/>
      <c r="O1269" s="249"/>
      <c r="P1269" s="249"/>
      <c r="Q1269" s="249"/>
      <c r="R1269" s="249"/>
      <c r="S1269" s="249"/>
      <c r="T1269" s="249"/>
      <c r="U1269" s="249"/>
      <c r="V1269" s="249"/>
      <c r="W1269" s="249"/>
      <c r="X1269" s="249"/>
      <c r="Y1269" s="250"/>
      <c r="Z1269" s="13"/>
      <c r="AA1269" s="13"/>
      <c r="AB1269" s="13"/>
      <c r="AC1269" s="13"/>
      <c r="AD1269" s="13"/>
      <c r="AE1269" s="13"/>
      <c r="AT1269" s="251" t="s">
        <v>184</v>
      </c>
      <c r="AU1269" s="251" t="s">
        <v>102</v>
      </c>
      <c r="AV1269" s="13" t="s">
        <v>82</v>
      </c>
      <c r="AW1269" s="13" t="s">
        <v>5</v>
      </c>
      <c r="AX1269" s="13" t="s">
        <v>75</v>
      </c>
      <c r="AY1269" s="251" t="s">
        <v>175</v>
      </c>
    </row>
    <row r="1270" s="13" customFormat="1">
      <c r="A1270" s="13"/>
      <c r="B1270" s="242"/>
      <c r="C1270" s="243"/>
      <c r="D1270" s="237" t="s">
        <v>184</v>
      </c>
      <c r="E1270" s="244" t="s">
        <v>1</v>
      </c>
      <c r="F1270" s="245" t="s">
        <v>372</v>
      </c>
      <c r="G1270" s="243"/>
      <c r="H1270" s="244" t="s">
        <v>1</v>
      </c>
      <c r="I1270" s="246"/>
      <c r="J1270" s="246"/>
      <c r="K1270" s="243"/>
      <c r="L1270" s="243"/>
      <c r="M1270" s="247"/>
      <c r="N1270" s="248"/>
      <c r="O1270" s="249"/>
      <c r="P1270" s="249"/>
      <c r="Q1270" s="249"/>
      <c r="R1270" s="249"/>
      <c r="S1270" s="249"/>
      <c r="T1270" s="249"/>
      <c r="U1270" s="249"/>
      <c r="V1270" s="249"/>
      <c r="W1270" s="249"/>
      <c r="X1270" s="249"/>
      <c r="Y1270" s="250"/>
      <c r="Z1270" s="13"/>
      <c r="AA1270" s="13"/>
      <c r="AB1270" s="13"/>
      <c r="AC1270" s="13"/>
      <c r="AD1270" s="13"/>
      <c r="AE1270" s="13"/>
      <c r="AT1270" s="251" t="s">
        <v>184</v>
      </c>
      <c r="AU1270" s="251" t="s">
        <v>102</v>
      </c>
      <c r="AV1270" s="13" t="s">
        <v>82</v>
      </c>
      <c r="AW1270" s="13" t="s">
        <v>5</v>
      </c>
      <c r="AX1270" s="13" t="s">
        <v>75</v>
      </c>
      <c r="AY1270" s="251" t="s">
        <v>175</v>
      </c>
    </row>
    <row r="1271" s="14" customFormat="1">
      <c r="A1271" s="14"/>
      <c r="B1271" s="252"/>
      <c r="C1271" s="253"/>
      <c r="D1271" s="237" t="s">
        <v>184</v>
      </c>
      <c r="E1271" s="254" t="s">
        <v>1</v>
      </c>
      <c r="F1271" s="255" t="s">
        <v>1142</v>
      </c>
      <c r="G1271" s="253"/>
      <c r="H1271" s="256">
        <v>70.299999999999997</v>
      </c>
      <c r="I1271" s="257"/>
      <c r="J1271" s="257"/>
      <c r="K1271" s="253"/>
      <c r="L1271" s="253"/>
      <c r="M1271" s="258"/>
      <c r="N1271" s="259"/>
      <c r="O1271" s="260"/>
      <c r="P1271" s="260"/>
      <c r="Q1271" s="260"/>
      <c r="R1271" s="260"/>
      <c r="S1271" s="260"/>
      <c r="T1271" s="260"/>
      <c r="U1271" s="260"/>
      <c r="V1271" s="260"/>
      <c r="W1271" s="260"/>
      <c r="X1271" s="260"/>
      <c r="Y1271" s="261"/>
      <c r="Z1271" s="14"/>
      <c r="AA1271" s="14"/>
      <c r="AB1271" s="14"/>
      <c r="AC1271" s="14"/>
      <c r="AD1271" s="14"/>
      <c r="AE1271" s="14"/>
      <c r="AT1271" s="262" t="s">
        <v>184</v>
      </c>
      <c r="AU1271" s="262" t="s">
        <v>102</v>
      </c>
      <c r="AV1271" s="14" t="s">
        <v>102</v>
      </c>
      <c r="AW1271" s="14" t="s">
        <v>5</v>
      </c>
      <c r="AX1271" s="14" t="s">
        <v>75</v>
      </c>
      <c r="AY1271" s="262" t="s">
        <v>175</v>
      </c>
    </row>
    <row r="1272" s="14" customFormat="1">
      <c r="A1272" s="14"/>
      <c r="B1272" s="252"/>
      <c r="C1272" s="253"/>
      <c r="D1272" s="237" t="s">
        <v>184</v>
      </c>
      <c r="E1272" s="254" t="s">
        <v>1</v>
      </c>
      <c r="F1272" s="255" t="s">
        <v>1143</v>
      </c>
      <c r="G1272" s="253"/>
      <c r="H1272" s="256">
        <v>7.5999999999999996</v>
      </c>
      <c r="I1272" s="257"/>
      <c r="J1272" s="257"/>
      <c r="K1272" s="253"/>
      <c r="L1272" s="253"/>
      <c r="M1272" s="258"/>
      <c r="N1272" s="259"/>
      <c r="O1272" s="260"/>
      <c r="P1272" s="260"/>
      <c r="Q1272" s="260"/>
      <c r="R1272" s="260"/>
      <c r="S1272" s="260"/>
      <c r="T1272" s="260"/>
      <c r="U1272" s="260"/>
      <c r="V1272" s="260"/>
      <c r="W1272" s="260"/>
      <c r="X1272" s="260"/>
      <c r="Y1272" s="261"/>
      <c r="Z1272" s="14"/>
      <c r="AA1272" s="14"/>
      <c r="AB1272" s="14"/>
      <c r="AC1272" s="14"/>
      <c r="AD1272" s="14"/>
      <c r="AE1272" s="14"/>
      <c r="AT1272" s="262" t="s">
        <v>184</v>
      </c>
      <c r="AU1272" s="262" t="s">
        <v>102</v>
      </c>
      <c r="AV1272" s="14" t="s">
        <v>102</v>
      </c>
      <c r="AW1272" s="14" t="s">
        <v>5</v>
      </c>
      <c r="AX1272" s="14" t="s">
        <v>75</v>
      </c>
      <c r="AY1272" s="262" t="s">
        <v>175</v>
      </c>
    </row>
    <row r="1273" s="14" customFormat="1">
      <c r="A1273" s="14"/>
      <c r="B1273" s="252"/>
      <c r="C1273" s="253"/>
      <c r="D1273" s="237" t="s">
        <v>184</v>
      </c>
      <c r="E1273" s="254" t="s">
        <v>1</v>
      </c>
      <c r="F1273" s="255" t="s">
        <v>1144</v>
      </c>
      <c r="G1273" s="253"/>
      <c r="H1273" s="256">
        <v>70.870000000000005</v>
      </c>
      <c r="I1273" s="257"/>
      <c r="J1273" s="257"/>
      <c r="K1273" s="253"/>
      <c r="L1273" s="253"/>
      <c r="M1273" s="258"/>
      <c r="N1273" s="259"/>
      <c r="O1273" s="260"/>
      <c r="P1273" s="260"/>
      <c r="Q1273" s="260"/>
      <c r="R1273" s="260"/>
      <c r="S1273" s="260"/>
      <c r="T1273" s="260"/>
      <c r="U1273" s="260"/>
      <c r="V1273" s="260"/>
      <c r="W1273" s="260"/>
      <c r="X1273" s="260"/>
      <c r="Y1273" s="261"/>
      <c r="Z1273" s="14"/>
      <c r="AA1273" s="14"/>
      <c r="AB1273" s="14"/>
      <c r="AC1273" s="14"/>
      <c r="AD1273" s="14"/>
      <c r="AE1273" s="14"/>
      <c r="AT1273" s="262" t="s">
        <v>184</v>
      </c>
      <c r="AU1273" s="262" t="s">
        <v>102</v>
      </c>
      <c r="AV1273" s="14" t="s">
        <v>102</v>
      </c>
      <c r="AW1273" s="14" t="s">
        <v>5</v>
      </c>
      <c r="AX1273" s="14" t="s">
        <v>75</v>
      </c>
      <c r="AY1273" s="262" t="s">
        <v>175</v>
      </c>
    </row>
    <row r="1274" s="14" customFormat="1">
      <c r="A1274" s="14"/>
      <c r="B1274" s="252"/>
      <c r="C1274" s="253"/>
      <c r="D1274" s="237" t="s">
        <v>184</v>
      </c>
      <c r="E1274" s="254" t="s">
        <v>1</v>
      </c>
      <c r="F1274" s="255" t="s">
        <v>1145</v>
      </c>
      <c r="G1274" s="253"/>
      <c r="H1274" s="256">
        <v>31.635000000000002</v>
      </c>
      <c r="I1274" s="257"/>
      <c r="J1274" s="257"/>
      <c r="K1274" s="253"/>
      <c r="L1274" s="253"/>
      <c r="M1274" s="258"/>
      <c r="N1274" s="259"/>
      <c r="O1274" s="260"/>
      <c r="P1274" s="260"/>
      <c r="Q1274" s="260"/>
      <c r="R1274" s="260"/>
      <c r="S1274" s="260"/>
      <c r="T1274" s="260"/>
      <c r="U1274" s="260"/>
      <c r="V1274" s="260"/>
      <c r="W1274" s="260"/>
      <c r="X1274" s="260"/>
      <c r="Y1274" s="261"/>
      <c r="Z1274" s="14"/>
      <c r="AA1274" s="14"/>
      <c r="AB1274" s="14"/>
      <c r="AC1274" s="14"/>
      <c r="AD1274" s="14"/>
      <c r="AE1274" s="14"/>
      <c r="AT1274" s="262" t="s">
        <v>184</v>
      </c>
      <c r="AU1274" s="262" t="s">
        <v>102</v>
      </c>
      <c r="AV1274" s="14" t="s">
        <v>102</v>
      </c>
      <c r="AW1274" s="14" t="s">
        <v>5</v>
      </c>
      <c r="AX1274" s="14" t="s">
        <v>75</v>
      </c>
      <c r="AY1274" s="262" t="s">
        <v>175</v>
      </c>
    </row>
    <row r="1275" s="14" customFormat="1">
      <c r="A1275" s="14"/>
      <c r="B1275" s="252"/>
      <c r="C1275" s="253"/>
      <c r="D1275" s="237" t="s">
        <v>184</v>
      </c>
      <c r="E1275" s="254" t="s">
        <v>1</v>
      </c>
      <c r="F1275" s="255" t="s">
        <v>1146</v>
      </c>
      <c r="G1275" s="253"/>
      <c r="H1275" s="256">
        <v>30.305</v>
      </c>
      <c r="I1275" s="257"/>
      <c r="J1275" s="257"/>
      <c r="K1275" s="253"/>
      <c r="L1275" s="253"/>
      <c r="M1275" s="258"/>
      <c r="N1275" s="259"/>
      <c r="O1275" s="260"/>
      <c r="P1275" s="260"/>
      <c r="Q1275" s="260"/>
      <c r="R1275" s="260"/>
      <c r="S1275" s="260"/>
      <c r="T1275" s="260"/>
      <c r="U1275" s="260"/>
      <c r="V1275" s="260"/>
      <c r="W1275" s="260"/>
      <c r="X1275" s="260"/>
      <c r="Y1275" s="261"/>
      <c r="Z1275" s="14"/>
      <c r="AA1275" s="14"/>
      <c r="AB1275" s="14"/>
      <c r="AC1275" s="14"/>
      <c r="AD1275" s="14"/>
      <c r="AE1275" s="14"/>
      <c r="AT1275" s="262" t="s">
        <v>184</v>
      </c>
      <c r="AU1275" s="262" t="s">
        <v>102</v>
      </c>
      <c r="AV1275" s="14" t="s">
        <v>102</v>
      </c>
      <c r="AW1275" s="14" t="s">
        <v>5</v>
      </c>
      <c r="AX1275" s="14" t="s">
        <v>75</v>
      </c>
      <c r="AY1275" s="262" t="s">
        <v>175</v>
      </c>
    </row>
    <row r="1276" s="14" customFormat="1">
      <c r="A1276" s="14"/>
      <c r="B1276" s="252"/>
      <c r="C1276" s="253"/>
      <c r="D1276" s="237" t="s">
        <v>184</v>
      </c>
      <c r="E1276" s="254" t="s">
        <v>1</v>
      </c>
      <c r="F1276" s="255" t="s">
        <v>1147</v>
      </c>
      <c r="G1276" s="253"/>
      <c r="H1276" s="256">
        <v>25.934999999999999</v>
      </c>
      <c r="I1276" s="257"/>
      <c r="J1276" s="257"/>
      <c r="K1276" s="253"/>
      <c r="L1276" s="253"/>
      <c r="M1276" s="258"/>
      <c r="N1276" s="259"/>
      <c r="O1276" s="260"/>
      <c r="P1276" s="260"/>
      <c r="Q1276" s="260"/>
      <c r="R1276" s="260"/>
      <c r="S1276" s="260"/>
      <c r="T1276" s="260"/>
      <c r="U1276" s="260"/>
      <c r="V1276" s="260"/>
      <c r="W1276" s="260"/>
      <c r="X1276" s="260"/>
      <c r="Y1276" s="261"/>
      <c r="Z1276" s="14"/>
      <c r="AA1276" s="14"/>
      <c r="AB1276" s="14"/>
      <c r="AC1276" s="14"/>
      <c r="AD1276" s="14"/>
      <c r="AE1276" s="14"/>
      <c r="AT1276" s="262" t="s">
        <v>184</v>
      </c>
      <c r="AU1276" s="262" t="s">
        <v>102</v>
      </c>
      <c r="AV1276" s="14" t="s">
        <v>102</v>
      </c>
      <c r="AW1276" s="14" t="s">
        <v>5</v>
      </c>
      <c r="AX1276" s="14" t="s">
        <v>75</v>
      </c>
      <c r="AY1276" s="262" t="s">
        <v>175</v>
      </c>
    </row>
    <row r="1277" s="14" customFormat="1">
      <c r="A1277" s="14"/>
      <c r="B1277" s="252"/>
      <c r="C1277" s="253"/>
      <c r="D1277" s="237" t="s">
        <v>184</v>
      </c>
      <c r="E1277" s="254" t="s">
        <v>1</v>
      </c>
      <c r="F1277" s="255" t="s">
        <v>1148</v>
      </c>
      <c r="G1277" s="253"/>
      <c r="H1277" s="256">
        <v>29.925000000000001</v>
      </c>
      <c r="I1277" s="257"/>
      <c r="J1277" s="257"/>
      <c r="K1277" s="253"/>
      <c r="L1277" s="253"/>
      <c r="M1277" s="258"/>
      <c r="N1277" s="259"/>
      <c r="O1277" s="260"/>
      <c r="P1277" s="260"/>
      <c r="Q1277" s="260"/>
      <c r="R1277" s="260"/>
      <c r="S1277" s="260"/>
      <c r="T1277" s="260"/>
      <c r="U1277" s="260"/>
      <c r="V1277" s="260"/>
      <c r="W1277" s="260"/>
      <c r="X1277" s="260"/>
      <c r="Y1277" s="261"/>
      <c r="Z1277" s="14"/>
      <c r="AA1277" s="14"/>
      <c r="AB1277" s="14"/>
      <c r="AC1277" s="14"/>
      <c r="AD1277" s="14"/>
      <c r="AE1277" s="14"/>
      <c r="AT1277" s="262" t="s">
        <v>184</v>
      </c>
      <c r="AU1277" s="262" t="s">
        <v>102</v>
      </c>
      <c r="AV1277" s="14" t="s">
        <v>102</v>
      </c>
      <c r="AW1277" s="14" t="s">
        <v>5</v>
      </c>
      <c r="AX1277" s="14" t="s">
        <v>75</v>
      </c>
      <c r="AY1277" s="262" t="s">
        <v>175</v>
      </c>
    </row>
    <row r="1278" s="14" customFormat="1">
      <c r="A1278" s="14"/>
      <c r="B1278" s="252"/>
      <c r="C1278" s="253"/>
      <c r="D1278" s="237" t="s">
        <v>184</v>
      </c>
      <c r="E1278" s="254" t="s">
        <v>1</v>
      </c>
      <c r="F1278" s="255" t="s">
        <v>1149</v>
      </c>
      <c r="G1278" s="253"/>
      <c r="H1278" s="256">
        <v>31.445</v>
      </c>
      <c r="I1278" s="257"/>
      <c r="J1278" s="257"/>
      <c r="K1278" s="253"/>
      <c r="L1278" s="253"/>
      <c r="M1278" s="258"/>
      <c r="N1278" s="259"/>
      <c r="O1278" s="260"/>
      <c r="P1278" s="260"/>
      <c r="Q1278" s="260"/>
      <c r="R1278" s="260"/>
      <c r="S1278" s="260"/>
      <c r="T1278" s="260"/>
      <c r="U1278" s="260"/>
      <c r="V1278" s="260"/>
      <c r="W1278" s="260"/>
      <c r="X1278" s="260"/>
      <c r="Y1278" s="261"/>
      <c r="Z1278" s="14"/>
      <c r="AA1278" s="14"/>
      <c r="AB1278" s="14"/>
      <c r="AC1278" s="14"/>
      <c r="AD1278" s="14"/>
      <c r="AE1278" s="14"/>
      <c r="AT1278" s="262" t="s">
        <v>184</v>
      </c>
      <c r="AU1278" s="262" t="s">
        <v>102</v>
      </c>
      <c r="AV1278" s="14" t="s">
        <v>102</v>
      </c>
      <c r="AW1278" s="14" t="s">
        <v>5</v>
      </c>
      <c r="AX1278" s="14" t="s">
        <v>75</v>
      </c>
      <c r="AY1278" s="262" t="s">
        <v>175</v>
      </c>
    </row>
    <row r="1279" s="14" customFormat="1">
      <c r="A1279" s="14"/>
      <c r="B1279" s="252"/>
      <c r="C1279" s="253"/>
      <c r="D1279" s="237" t="s">
        <v>184</v>
      </c>
      <c r="E1279" s="254" t="s">
        <v>1</v>
      </c>
      <c r="F1279" s="255" t="s">
        <v>1150</v>
      </c>
      <c r="G1279" s="253"/>
      <c r="H1279" s="256">
        <v>2.2799999999999998</v>
      </c>
      <c r="I1279" s="257"/>
      <c r="J1279" s="257"/>
      <c r="K1279" s="253"/>
      <c r="L1279" s="253"/>
      <c r="M1279" s="258"/>
      <c r="N1279" s="259"/>
      <c r="O1279" s="260"/>
      <c r="P1279" s="260"/>
      <c r="Q1279" s="260"/>
      <c r="R1279" s="260"/>
      <c r="S1279" s="260"/>
      <c r="T1279" s="260"/>
      <c r="U1279" s="260"/>
      <c r="V1279" s="260"/>
      <c r="W1279" s="260"/>
      <c r="X1279" s="260"/>
      <c r="Y1279" s="261"/>
      <c r="Z1279" s="14"/>
      <c r="AA1279" s="14"/>
      <c r="AB1279" s="14"/>
      <c r="AC1279" s="14"/>
      <c r="AD1279" s="14"/>
      <c r="AE1279" s="14"/>
      <c r="AT1279" s="262" t="s">
        <v>184</v>
      </c>
      <c r="AU1279" s="262" t="s">
        <v>102</v>
      </c>
      <c r="AV1279" s="14" t="s">
        <v>102</v>
      </c>
      <c r="AW1279" s="14" t="s">
        <v>5</v>
      </c>
      <c r="AX1279" s="14" t="s">
        <v>75</v>
      </c>
      <c r="AY1279" s="262" t="s">
        <v>175</v>
      </c>
    </row>
    <row r="1280" s="14" customFormat="1">
      <c r="A1280" s="14"/>
      <c r="B1280" s="252"/>
      <c r="C1280" s="253"/>
      <c r="D1280" s="237" t="s">
        <v>184</v>
      </c>
      <c r="E1280" s="254" t="s">
        <v>1</v>
      </c>
      <c r="F1280" s="255" t="s">
        <v>1151</v>
      </c>
      <c r="G1280" s="253"/>
      <c r="H1280" s="256">
        <v>-1.54</v>
      </c>
      <c r="I1280" s="257"/>
      <c r="J1280" s="257"/>
      <c r="K1280" s="253"/>
      <c r="L1280" s="253"/>
      <c r="M1280" s="258"/>
      <c r="N1280" s="259"/>
      <c r="O1280" s="260"/>
      <c r="P1280" s="260"/>
      <c r="Q1280" s="260"/>
      <c r="R1280" s="260"/>
      <c r="S1280" s="260"/>
      <c r="T1280" s="260"/>
      <c r="U1280" s="260"/>
      <c r="V1280" s="260"/>
      <c r="W1280" s="260"/>
      <c r="X1280" s="260"/>
      <c r="Y1280" s="261"/>
      <c r="Z1280" s="14"/>
      <c r="AA1280" s="14"/>
      <c r="AB1280" s="14"/>
      <c r="AC1280" s="14"/>
      <c r="AD1280" s="14"/>
      <c r="AE1280" s="14"/>
      <c r="AT1280" s="262" t="s">
        <v>184</v>
      </c>
      <c r="AU1280" s="262" t="s">
        <v>102</v>
      </c>
      <c r="AV1280" s="14" t="s">
        <v>102</v>
      </c>
      <c r="AW1280" s="14" t="s">
        <v>5</v>
      </c>
      <c r="AX1280" s="14" t="s">
        <v>75</v>
      </c>
      <c r="AY1280" s="262" t="s">
        <v>175</v>
      </c>
    </row>
    <row r="1281" s="14" customFormat="1">
      <c r="A1281" s="14"/>
      <c r="B1281" s="252"/>
      <c r="C1281" s="253"/>
      <c r="D1281" s="237" t="s">
        <v>184</v>
      </c>
      <c r="E1281" s="254" t="s">
        <v>1</v>
      </c>
      <c r="F1281" s="255" t="s">
        <v>1152</v>
      </c>
      <c r="G1281" s="253"/>
      <c r="H1281" s="256">
        <v>-0.41999999999999998</v>
      </c>
      <c r="I1281" s="257"/>
      <c r="J1281" s="257"/>
      <c r="K1281" s="253"/>
      <c r="L1281" s="253"/>
      <c r="M1281" s="258"/>
      <c r="N1281" s="259"/>
      <c r="O1281" s="260"/>
      <c r="P1281" s="260"/>
      <c r="Q1281" s="260"/>
      <c r="R1281" s="260"/>
      <c r="S1281" s="260"/>
      <c r="T1281" s="260"/>
      <c r="U1281" s="260"/>
      <c r="V1281" s="260"/>
      <c r="W1281" s="260"/>
      <c r="X1281" s="260"/>
      <c r="Y1281" s="261"/>
      <c r="Z1281" s="14"/>
      <c r="AA1281" s="14"/>
      <c r="AB1281" s="14"/>
      <c r="AC1281" s="14"/>
      <c r="AD1281" s="14"/>
      <c r="AE1281" s="14"/>
      <c r="AT1281" s="262" t="s">
        <v>184</v>
      </c>
      <c r="AU1281" s="262" t="s">
        <v>102</v>
      </c>
      <c r="AV1281" s="14" t="s">
        <v>102</v>
      </c>
      <c r="AW1281" s="14" t="s">
        <v>5</v>
      </c>
      <c r="AX1281" s="14" t="s">
        <v>75</v>
      </c>
      <c r="AY1281" s="262" t="s">
        <v>175</v>
      </c>
    </row>
    <row r="1282" s="14" customFormat="1">
      <c r="A1282" s="14"/>
      <c r="B1282" s="252"/>
      <c r="C1282" s="253"/>
      <c r="D1282" s="237" t="s">
        <v>184</v>
      </c>
      <c r="E1282" s="254" t="s">
        <v>1</v>
      </c>
      <c r="F1282" s="255" t="s">
        <v>661</v>
      </c>
      <c r="G1282" s="253"/>
      <c r="H1282" s="256">
        <v>-0.34300000000000003</v>
      </c>
      <c r="I1282" s="257"/>
      <c r="J1282" s="257"/>
      <c r="K1282" s="253"/>
      <c r="L1282" s="253"/>
      <c r="M1282" s="258"/>
      <c r="N1282" s="259"/>
      <c r="O1282" s="260"/>
      <c r="P1282" s="260"/>
      <c r="Q1282" s="260"/>
      <c r="R1282" s="260"/>
      <c r="S1282" s="260"/>
      <c r="T1282" s="260"/>
      <c r="U1282" s="260"/>
      <c r="V1282" s="260"/>
      <c r="W1282" s="260"/>
      <c r="X1282" s="260"/>
      <c r="Y1282" s="261"/>
      <c r="Z1282" s="14"/>
      <c r="AA1282" s="14"/>
      <c r="AB1282" s="14"/>
      <c r="AC1282" s="14"/>
      <c r="AD1282" s="14"/>
      <c r="AE1282" s="14"/>
      <c r="AT1282" s="262" t="s">
        <v>184</v>
      </c>
      <c r="AU1282" s="262" t="s">
        <v>102</v>
      </c>
      <c r="AV1282" s="14" t="s">
        <v>102</v>
      </c>
      <c r="AW1282" s="14" t="s">
        <v>5</v>
      </c>
      <c r="AX1282" s="14" t="s">
        <v>75</v>
      </c>
      <c r="AY1282" s="262" t="s">
        <v>175</v>
      </c>
    </row>
    <row r="1283" s="14" customFormat="1">
      <c r="A1283" s="14"/>
      <c r="B1283" s="252"/>
      <c r="C1283" s="253"/>
      <c r="D1283" s="237" t="s">
        <v>184</v>
      </c>
      <c r="E1283" s="254" t="s">
        <v>1</v>
      </c>
      <c r="F1283" s="255" t="s">
        <v>1153</v>
      </c>
      <c r="G1283" s="253"/>
      <c r="H1283" s="256">
        <v>-0.71999999999999997</v>
      </c>
      <c r="I1283" s="257"/>
      <c r="J1283" s="257"/>
      <c r="K1283" s="253"/>
      <c r="L1283" s="253"/>
      <c r="M1283" s="258"/>
      <c r="N1283" s="259"/>
      <c r="O1283" s="260"/>
      <c r="P1283" s="260"/>
      <c r="Q1283" s="260"/>
      <c r="R1283" s="260"/>
      <c r="S1283" s="260"/>
      <c r="T1283" s="260"/>
      <c r="U1283" s="260"/>
      <c r="V1283" s="260"/>
      <c r="W1283" s="260"/>
      <c r="X1283" s="260"/>
      <c r="Y1283" s="261"/>
      <c r="Z1283" s="14"/>
      <c r="AA1283" s="14"/>
      <c r="AB1283" s="14"/>
      <c r="AC1283" s="14"/>
      <c r="AD1283" s="14"/>
      <c r="AE1283" s="14"/>
      <c r="AT1283" s="262" t="s">
        <v>184</v>
      </c>
      <c r="AU1283" s="262" t="s">
        <v>102</v>
      </c>
      <c r="AV1283" s="14" t="s">
        <v>102</v>
      </c>
      <c r="AW1283" s="14" t="s">
        <v>5</v>
      </c>
      <c r="AX1283" s="14" t="s">
        <v>75</v>
      </c>
      <c r="AY1283" s="262" t="s">
        <v>175</v>
      </c>
    </row>
    <row r="1284" s="14" customFormat="1">
      <c r="A1284" s="14"/>
      <c r="B1284" s="252"/>
      <c r="C1284" s="253"/>
      <c r="D1284" s="237" t="s">
        <v>184</v>
      </c>
      <c r="E1284" s="254" t="s">
        <v>1</v>
      </c>
      <c r="F1284" s="255" t="s">
        <v>1154</v>
      </c>
      <c r="G1284" s="253"/>
      <c r="H1284" s="256">
        <v>-10.83</v>
      </c>
      <c r="I1284" s="257"/>
      <c r="J1284" s="257"/>
      <c r="K1284" s="253"/>
      <c r="L1284" s="253"/>
      <c r="M1284" s="258"/>
      <c r="N1284" s="259"/>
      <c r="O1284" s="260"/>
      <c r="P1284" s="260"/>
      <c r="Q1284" s="260"/>
      <c r="R1284" s="260"/>
      <c r="S1284" s="260"/>
      <c r="T1284" s="260"/>
      <c r="U1284" s="260"/>
      <c r="V1284" s="260"/>
      <c r="W1284" s="260"/>
      <c r="X1284" s="260"/>
      <c r="Y1284" s="261"/>
      <c r="Z1284" s="14"/>
      <c r="AA1284" s="14"/>
      <c r="AB1284" s="14"/>
      <c r="AC1284" s="14"/>
      <c r="AD1284" s="14"/>
      <c r="AE1284" s="14"/>
      <c r="AT1284" s="262" t="s">
        <v>184</v>
      </c>
      <c r="AU1284" s="262" t="s">
        <v>102</v>
      </c>
      <c r="AV1284" s="14" t="s">
        <v>102</v>
      </c>
      <c r="AW1284" s="14" t="s">
        <v>5</v>
      </c>
      <c r="AX1284" s="14" t="s">
        <v>75</v>
      </c>
      <c r="AY1284" s="262" t="s">
        <v>175</v>
      </c>
    </row>
    <row r="1285" s="14" customFormat="1">
      <c r="A1285" s="14"/>
      <c r="B1285" s="252"/>
      <c r="C1285" s="253"/>
      <c r="D1285" s="237" t="s">
        <v>184</v>
      </c>
      <c r="E1285" s="254" t="s">
        <v>1</v>
      </c>
      <c r="F1285" s="255" t="s">
        <v>1155</v>
      </c>
      <c r="G1285" s="253"/>
      <c r="H1285" s="256">
        <v>-15.199999999999999</v>
      </c>
      <c r="I1285" s="257"/>
      <c r="J1285" s="257"/>
      <c r="K1285" s="253"/>
      <c r="L1285" s="253"/>
      <c r="M1285" s="258"/>
      <c r="N1285" s="259"/>
      <c r="O1285" s="260"/>
      <c r="P1285" s="260"/>
      <c r="Q1285" s="260"/>
      <c r="R1285" s="260"/>
      <c r="S1285" s="260"/>
      <c r="T1285" s="260"/>
      <c r="U1285" s="260"/>
      <c r="V1285" s="260"/>
      <c r="W1285" s="260"/>
      <c r="X1285" s="260"/>
      <c r="Y1285" s="261"/>
      <c r="Z1285" s="14"/>
      <c r="AA1285" s="14"/>
      <c r="AB1285" s="14"/>
      <c r="AC1285" s="14"/>
      <c r="AD1285" s="14"/>
      <c r="AE1285" s="14"/>
      <c r="AT1285" s="262" t="s">
        <v>184</v>
      </c>
      <c r="AU1285" s="262" t="s">
        <v>102</v>
      </c>
      <c r="AV1285" s="14" t="s">
        <v>102</v>
      </c>
      <c r="AW1285" s="14" t="s">
        <v>5</v>
      </c>
      <c r="AX1285" s="14" t="s">
        <v>75</v>
      </c>
      <c r="AY1285" s="262" t="s">
        <v>175</v>
      </c>
    </row>
    <row r="1286" s="14" customFormat="1">
      <c r="A1286" s="14"/>
      <c r="B1286" s="252"/>
      <c r="C1286" s="253"/>
      <c r="D1286" s="237" t="s">
        <v>184</v>
      </c>
      <c r="E1286" s="254" t="s">
        <v>1</v>
      </c>
      <c r="F1286" s="255" t="s">
        <v>1156</v>
      </c>
      <c r="G1286" s="253"/>
      <c r="H1286" s="256">
        <v>0.94199999999999995</v>
      </c>
      <c r="I1286" s="257"/>
      <c r="J1286" s="257"/>
      <c r="K1286" s="253"/>
      <c r="L1286" s="253"/>
      <c r="M1286" s="258"/>
      <c r="N1286" s="259"/>
      <c r="O1286" s="260"/>
      <c r="P1286" s="260"/>
      <c r="Q1286" s="260"/>
      <c r="R1286" s="260"/>
      <c r="S1286" s="260"/>
      <c r="T1286" s="260"/>
      <c r="U1286" s="260"/>
      <c r="V1286" s="260"/>
      <c r="W1286" s="260"/>
      <c r="X1286" s="260"/>
      <c r="Y1286" s="261"/>
      <c r="Z1286" s="14"/>
      <c r="AA1286" s="14"/>
      <c r="AB1286" s="14"/>
      <c r="AC1286" s="14"/>
      <c r="AD1286" s="14"/>
      <c r="AE1286" s="14"/>
      <c r="AT1286" s="262" t="s">
        <v>184</v>
      </c>
      <c r="AU1286" s="262" t="s">
        <v>102</v>
      </c>
      <c r="AV1286" s="14" t="s">
        <v>102</v>
      </c>
      <c r="AW1286" s="14" t="s">
        <v>5</v>
      </c>
      <c r="AX1286" s="14" t="s">
        <v>75</v>
      </c>
      <c r="AY1286" s="262" t="s">
        <v>175</v>
      </c>
    </row>
    <row r="1287" s="14" customFormat="1">
      <c r="A1287" s="14"/>
      <c r="B1287" s="252"/>
      <c r="C1287" s="253"/>
      <c r="D1287" s="237" t="s">
        <v>184</v>
      </c>
      <c r="E1287" s="254" t="s">
        <v>1</v>
      </c>
      <c r="F1287" s="255" t="s">
        <v>1157</v>
      </c>
      <c r="G1287" s="253"/>
      <c r="H1287" s="256">
        <v>0.55500000000000005</v>
      </c>
      <c r="I1287" s="257"/>
      <c r="J1287" s="257"/>
      <c r="K1287" s="253"/>
      <c r="L1287" s="253"/>
      <c r="M1287" s="258"/>
      <c r="N1287" s="259"/>
      <c r="O1287" s="260"/>
      <c r="P1287" s="260"/>
      <c r="Q1287" s="260"/>
      <c r="R1287" s="260"/>
      <c r="S1287" s="260"/>
      <c r="T1287" s="260"/>
      <c r="U1287" s="260"/>
      <c r="V1287" s="260"/>
      <c r="W1287" s="260"/>
      <c r="X1287" s="260"/>
      <c r="Y1287" s="261"/>
      <c r="Z1287" s="14"/>
      <c r="AA1287" s="14"/>
      <c r="AB1287" s="14"/>
      <c r="AC1287" s="14"/>
      <c r="AD1287" s="14"/>
      <c r="AE1287" s="14"/>
      <c r="AT1287" s="262" t="s">
        <v>184</v>
      </c>
      <c r="AU1287" s="262" t="s">
        <v>102</v>
      </c>
      <c r="AV1287" s="14" t="s">
        <v>102</v>
      </c>
      <c r="AW1287" s="14" t="s">
        <v>5</v>
      </c>
      <c r="AX1287" s="14" t="s">
        <v>75</v>
      </c>
      <c r="AY1287" s="262" t="s">
        <v>175</v>
      </c>
    </row>
    <row r="1288" s="14" customFormat="1">
      <c r="A1288" s="14"/>
      <c r="B1288" s="252"/>
      <c r="C1288" s="253"/>
      <c r="D1288" s="237" t="s">
        <v>184</v>
      </c>
      <c r="E1288" s="254" t="s">
        <v>1</v>
      </c>
      <c r="F1288" s="255" t="s">
        <v>1158</v>
      </c>
      <c r="G1288" s="253"/>
      <c r="H1288" s="256">
        <v>0.50600000000000001</v>
      </c>
      <c r="I1288" s="257"/>
      <c r="J1288" s="257"/>
      <c r="K1288" s="253"/>
      <c r="L1288" s="253"/>
      <c r="M1288" s="258"/>
      <c r="N1288" s="259"/>
      <c r="O1288" s="260"/>
      <c r="P1288" s="260"/>
      <c r="Q1288" s="260"/>
      <c r="R1288" s="260"/>
      <c r="S1288" s="260"/>
      <c r="T1288" s="260"/>
      <c r="U1288" s="260"/>
      <c r="V1288" s="260"/>
      <c r="W1288" s="260"/>
      <c r="X1288" s="260"/>
      <c r="Y1288" s="261"/>
      <c r="Z1288" s="14"/>
      <c r="AA1288" s="14"/>
      <c r="AB1288" s="14"/>
      <c r="AC1288" s="14"/>
      <c r="AD1288" s="14"/>
      <c r="AE1288" s="14"/>
      <c r="AT1288" s="262" t="s">
        <v>184</v>
      </c>
      <c r="AU1288" s="262" t="s">
        <v>102</v>
      </c>
      <c r="AV1288" s="14" t="s">
        <v>102</v>
      </c>
      <c r="AW1288" s="14" t="s">
        <v>5</v>
      </c>
      <c r="AX1288" s="14" t="s">
        <v>75</v>
      </c>
      <c r="AY1288" s="262" t="s">
        <v>175</v>
      </c>
    </row>
    <row r="1289" s="14" customFormat="1">
      <c r="A1289" s="14"/>
      <c r="B1289" s="252"/>
      <c r="C1289" s="253"/>
      <c r="D1289" s="237" t="s">
        <v>184</v>
      </c>
      <c r="E1289" s="254" t="s">
        <v>1</v>
      </c>
      <c r="F1289" s="255" t="s">
        <v>1159</v>
      </c>
      <c r="G1289" s="253"/>
      <c r="H1289" s="256">
        <v>1.02</v>
      </c>
      <c r="I1289" s="257"/>
      <c r="J1289" s="257"/>
      <c r="K1289" s="253"/>
      <c r="L1289" s="253"/>
      <c r="M1289" s="258"/>
      <c r="N1289" s="259"/>
      <c r="O1289" s="260"/>
      <c r="P1289" s="260"/>
      <c r="Q1289" s="260"/>
      <c r="R1289" s="260"/>
      <c r="S1289" s="260"/>
      <c r="T1289" s="260"/>
      <c r="U1289" s="260"/>
      <c r="V1289" s="260"/>
      <c r="W1289" s="260"/>
      <c r="X1289" s="260"/>
      <c r="Y1289" s="261"/>
      <c r="Z1289" s="14"/>
      <c r="AA1289" s="14"/>
      <c r="AB1289" s="14"/>
      <c r="AC1289" s="14"/>
      <c r="AD1289" s="14"/>
      <c r="AE1289" s="14"/>
      <c r="AT1289" s="262" t="s">
        <v>184</v>
      </c>
      <c r="AU1289" s="262" t="s">
        <v>102</v>
      </c>
      <c r="AV1289" s="14" t="s">
        <v>102</v>
      </c>
      <c r="AW1289" s="14" t="s">
        <v>5</v>
      </c>
      <c r="AX1289" s="14" t="s">
        <v>75</v>
      </c>
      <c r="AY1289" s="262" t="s">
        <v>175</v>
      </c>
    </row>
    <row r="1290" s="14" customFormat="1">
      <c r="A1290" s="14"/>
      <c r="B1290" s="252"/>
      <c r="C1290" s="253"/>
      <c r="D1290" s="237" t="s">
        <v>184</v>
      </c>
      <c r="E1290" s="254" t="s">
        <v>1</v>
      </c>
      <c r="F1290" s="255" t="s">
        <v>1160</v>
      </c>
      <c r="G1290" s="253"/>
      <c r="H1290" s="256">
        <v>6.4130000000000003</v>
      </c>
      <c r="I1290" s="257"/>
      <c r="J1290" s="257"/>
      <c r="K1290" s="253"/>
      <c r="L1290" s="253"/>
      <c r="M1290" s="258"/>
      <c r="N1290" s="259"/>
      <c r="O1290" s="260"/>
      <c r="P1290" s="260"/>
      <c r="Q1290" s="260"/>
      <c r="R1290" s="260"/>
      <c r="S1290" s="260"/>
      <c r="T1290" s="260"/>
      <c r="U1290" s="260"/>
      <c r="V1290" s="260"/>
      <c r="W1290" s="260"/>
      <c r="X1290" s="260"/>
      <c r="Y1290" s="261"/>
      <c r="Z1290" s="14"/>
      <c r="AA1290" s="14"/>
      <c r="AB1290" s="14"/>
      <c r="AC1290" s="14"/>
      <c r="AD1290" s="14"/>
      <c r="AE1290" s="14"/>
      <c r="AT1290" s="262" t="s">
        <v>184</v>
      </c>
      <c r="AU1290" s="262" t="s">
        <v>102</v>
      </c>
      <c r="AV1290" s="14" t="s">
        <v>102</v>
      </c>
      <c r="AW1290" s="14" t="s">
        <v>5</v>
      </c>
      <c r="AX1290" s="14" t="s">
        <v>75</v>
      </c>
      <c r="AY1290" s="262" t="s">
        <v>175</v>
      </c>
    </row>
    <row r="1291" s="14" customFormat="1">
      <c r="A1291" s="14"/>
      <c r="B1291" s="252"/>
      <c r="C1291" s="253"/>
      <c r="D1291" s="237" t="s">
        <v>184</v>
      </c>
      <c r="E1291" s="254" t="s">
        <v>1</v>
      </c>
      <c r="F1291" s="255" t="s">
        <v>1161</v>
      </c>
      <c r="G1291" s="253"/>
      <c r="H1291" s="256">
        <v>11.52</v>
      </c>
      <c r="I1291" s="257"/>
      <c r="J1291" s="257"/>
      <c r="K1291" s="253"/>
      <c r="L1291" s="253"/>
      <c r="M1291" s="258"/>
      <c r="N1291" s="259"/>
      <c r="O1291" s="260"/>
      <c r="P1291" s="260"/>
      <c r="Q1291" s="260"/>
      <c r="R1291" s="260"/>
      <c r="S1291" s="260"/>
      <c r="T1291" s="260"/>
      <c r="U1291" s="260"/>
      <c r="V1291" s="260"/>
      <c r="W1291" s="260"/>
      <c r="X1291" s="260"/>
      <c r="Y1291" s="261"/>
      <c r="Z1291" s="14"/>
      <c r="AA1291" s="14"/>
      <c r="AB1291" s="14"/>
      <c r="AC1291" s="14"/>
      <c r="AD1291" s="14"/>
      <c r="AE1291" s="14"/>
      <c r="AT1291" s="262" t="s">
        <v>184</v>
      </c>
      <c r="AU1291" s="262" t="s">
        <v>102</v>
      </c>
      <c r="AV1291" s="14" t="s">
        <v>102</v>
      </c>
      <c r="AW1291" s="14" t="s">
        <v>5</v>
      </c>
      <c r="AX1291" s="14" t="s">
        <v>75</v>
      </c>
      <c r="AY1291" s="262" t="s">
        <v>175</v>
      </c>
    </row>
    <row r="1292" s="16" customFormat="1">
      <c r="A1292" s="16"/>
      <c r="B1292" s="284"/>
      <c r="C1292" s="285"/>
      <c r="D1292" s="237" t="s">
        <v>184</v>
      </c>
      <c r="E1292" s="286" t="s">
        <v>1</v>
      </c>
      <c r="F1292" s="287" t="s">
        <v>453</v>
      </c>
      <c r="G1292" s="285"/>
      <c r="H1292" s="288">
        <v>292.19799999999987</v>
      </c>
      <c r="I1292" s="289"/>
      <c r="J1292" s="289"/>
      <c r="K1292" s="285"/>
      <c r="L1292" s="285"/>
      <c r="M1292" s="290"/>
      <c r="N1292" s="291"/>
      <c r="O1292" s="292"/>
      <c r="P1292" s="292"/>
      <c r="Q1292" s="292"/>
      <c r="R1292" s="292"/>
      <c r="S1292" s="292"/>
      <c r="T1292" s="292"/>
      <c r="U1292" s="292"/>
      <c r="V1292" s="292"/>
      <c r="W1292" s="292"/>
      <c r="X1292" s="292"/>
      <c r="Y1292" s="293"/>
      <c r="Z1292" s="16"/>
      <c r="AA1292" s="16"/>
      <c r="AB1292" s="16"/>
      <c r="AC1292" s="16"/>
      <c r="AD1292" s="16"/>
      <c r="AE1292" s="16"/>
      <c r="AT1292" s="294" t="s">
        <v>184</v>
      </c>
      <c r="AU1292" s="294" t="s">
        <v>102</v>
      </c>
      <c r="AV1292" s="16" t="s">
        <v>196</v>
      </c>
      <c r="AW1292" s="16" t="s">
        <v>5</v>
      </c>
      <c r="AX1292" s="16" t="s">
        <v>75</v>
      </c>
      <c r="AY1292" s="294" t="s">
        <v>175</v>
      </c>
    </row>
    <row r="1293" s="13" customFormat="1">
      <c r="A1293" s="13"/>
      <c r="B1293" s="242"/>
      <c r="C1293" s="243"/>
      <c r="D1293" s="237" t="s">
        <v>184</v>
      </c>
      <c r="E1293" s="244" t="s">
        <v>1</v>
      </c>
      <c r="F1293" s="245" t="s">
        <v>286</v>
      </c>
      <c r="G1293" s="243"/>
      <c r="H1293" s="244" t="s">
        <v>1</v>
      </c>
      <c r="I1293" s="246"/>
      <c r="J1293" s="246"/>
      <c r="K1293" s="243"/>
      <c r="L1293" s="243"/>
      <c r="M1293" s="247"/>
      <c r="N1293" s="248"/>
      <c r="O1293" s="249"/>
      <c r="P1293" s="249"/>
      <c r="Q1293" s="249"/>
      <c r="R1293" s="249"/>
      <c r="S1293" s="249"/>
      <c r="T1293" s="249"/>
      <c r="U1293" s="249"/>
      <c r="V1293" s="249"/>
      <c r="W1293" s="249"/>
      <c r="X1293" s="249"/>
      <c r="Y1293" s="250"/>
      <c r="Z1293" s="13"/>
      <c r="AA1293" s="13"/>
      <c r="AB1293" s="13"/>
      <c r="AC1293" s="13"/>
      <c r="AD1293" s="13"/>
      <c r="AE1293" s="13"/>
      <c r="AT1293" s="251" t="s">
        <v>184</v>
      </c>
      <c r="AU1293" s="251" t="s">
        <v>102</v>
      </c>
      <c r="AV1293" s="13" t="s">
        <v>82</v>
      </c>
      <c r="AW1293" s="13" t="s">
        <v>5</v>
      </c>
      <c r="AX1293" s="13" t="s">
        <v>75</v>
      </c>
      <c r="AY1293" s="251" t="s">
        <v>175</v>
      </c>
    </row>
    <row r="1294" s="14" customFormat="1">
      <c r="A1294" s="14"/>
      <c r="B1294" s="252"/>
      <c r="C1294" s="253"/>
      <c r="D1294" s="237" t="s">
        <v>184</v>
      </c>
      <c r="E1294" s="254" t="s">
        <v>1</v>
      </c>
      <c r="F1294" s="255" t="s">
        <v>559</v>
      </c>
      <c r="G1294" s="253"/>
      <c r="H1294" s="256">
        <v>104.31</v>
      </c>
      <c r="I1294" s="257"/>
      <c r="J1294" s="257"/>
      <c r="K1294" s="253"/>
      <c r="L1294" s="253"/>
      <c r="M1294" s="258"/>
      <c r="N1294" s="259"/>
      <c r="O1294" s="260"/>
      <c r="P1294" s="260"/>
      <c r="Q1294" s="260"/>
      <c r="R1294" s="260"/>
      <c r="S1294" s="260"/>
      <c r="T1294" s="260"/>
      <c r="U1294" s="260"/>
      <c r="V1294" s="260"/>
      <c r="W1294" s="260"/>
      <c r="X1294" s="260"/>
      <c r="Y1294" s="261"/>
      <c r="Z1294" s="14"/>
      <c r="AA1294" s="14"/>
      <c r="AB1294" s="14"/>
      <c r="AC1294" s="14"/>
      <c r="AD1294" s="14"/>
      <c r="AE1294" s="14"/>
      <c r="AT1294" s="262" t="s">
        <v>184</v>
      </c>
      <c r="AU1294" s="262" t="s">
        <v>102</v>
      </c>
      <c r="AV1294" s="14" t="s">
        <v>102</v>
      </c>
      <c r="AW1294" s="14" t="s">
        <v>5</v>
      </c>
      <c r="AX1294" s="14" t="s">
        <v>75</v>
      </c>
      <c r="AY1294" s="262" t="s">
        <v>175</v>
      </c>
    </row>
    <row r="1295" s="14" customFormat="1">
      <c r="A1295" s="14"/>
      <c r="B1295" s="252"/>
      <c r="C1295" s="253"/>
      <c r="D1295" s="237" t="s">
        <v>184</v>
      </c>
      <c r="E1295" s="254" t="s">
        <v>1</v>
      </c>
      <c r="F1295" s="255" t="s">
        <v>560</v>
      </c>
      <c r="G1295" s="253"/>
      <c r="H1295" s="256">
        <v>84.180000000000007</v>
      </c>
      <c r="I1295" s="257"/>
      <c r="J1295" s="257"/>
      <c r="K1295" s="253"/>
      <c r="L1295" s="253"/>
      <c r="M1295" s="258"/>
      <c r="N1295" s="259"/>
      <c r="O1295" s="260"/>
      <c r="P1295" s="260"/>
      <c r="Q1295" s="260"/>
      <c r="R1295" s="260"/>
      <c r="S1295" s="260"/>
      <c r="T1295" s="260"/>
      <c r="U1295" s="260"/>
      <c r="V1295" s="260"/>
      <c r="W1295" s="260"/>
      <c r="X1295" s="260"/>
      <c r="Y1295" s="261"/>
      <c r="Z1295" s="14"/>
      <c r="AA1295" s="14"/>
      <c r="AB1295" s="14"/>
      <c r="AC1295" s="14"/>
      <c r="AD1295" s="14"/>
      <c r="AE1295" s="14"/>
      <c r="AT1295" s="262" t="s">
        <v>184</v>
      </c>
      <c r="AU1295" s="262" t="s">
        <v>102</v>
      </c>
      <c r="AV1295" s="14" t="s">
        <v>102</v>
      </c>
      <c r="AW1295" s="14" t="s">
        <v>5</v>
      </c>
      <c r="AX1295" s="14" t="s">
        <v>75</v>
      </c>
      <c r="AY1295" s="262" t="s">
        <v>175</v>
      </c>
    </row>
    <row r="1296" s="14" customFormat="1">
      <c r="A1296" s="14"/>
      <c r="B1296" s="252"/>
      <c r="C1296" s="253"/>
      <c r="D1296" s="237" t="s">
        <v>184</v>
      </c>
      <c r="E1296" s="254" t="s">
        <v>1</v>
      </c>
      <c r="F1296" s="255" t="s">
        <v>561</v>
      </c>
      <c r="G1296" s="253"/>
      <c r="H1296" s="256">
        <v>65.879999999999995</v>
      </c>
      <c r="I1296" s="257"/>
      <c r="J1296" s="257"/>
      <c r="K1296" s="253"/>
      <c r="L1296" s="253"/>
      <c r="M1296" s="258"/>
      <c r="N1296" s="259"/>
      <c r="O1296" s="260"/>
      <c r="P1296" s="260"/>
      <c r="Q1296" s="260"/>
      <c r="R1296" s="260"/>
      <c r="S1296" s="260"/>
      <c r="T1296" s="260"/>
      <c r="U1296" s="260"/>
      <c r="V1296" s="260"/>
      <c r="W1296" s="260"/>
      <c r="X1296" s="260"/>
      <c r="Y1296" s="261"/>
      <c r="Z1296" s="14"/>
      <c r="AA1296" s="14"/>
      <c r="AB1296" s="14"/>
      <c r="AC1296" s="14"/>
      <c r="AD1296" s="14"/>
      <c r="AE1296" s="14"/>
      <c r="AT1296" s="262" t="s">
        <v>184</v>
      </c>
      <c r="AU1296" s="262" t="s">
        <v>102</v>
      </c>
      <c r="AV1296" s="14" t="s">
        <v>102</v>
      </c>
      <c r="AW1296" s="14" t="s">
        <v>5</v>
      </c>
      <c r="AX1296" s="14" t="s">
        <v>75</v>
      </c>
      <c r="AY1296" s="262" t="s">
        <v>175</v>
      </c>
    </row>
    <row r="1297" s="14" customFormat="1">
      <c r="A1297" s="14"/>
      <c r="B1297" s="252"/>
      <c r="C1297" s="253"/>
      <c r="D1297" s="237" t="s">
        <v>184</v>
      </c>
      <c r="E1297" s="254" t="s">
        <v>1</v>
      </c>
      <c r="F1297" s="255" t="s">
        <v>562</v>
      </c>
      <c r="G1297" s="253"/>
      <c r="H1297" s="256">
        <v>233.02000000000001</v>
      </c>
      <c r="I1297" s="257"/>
      <c r="J1297" s="257"/>
      <c r="K1297" s="253"/>
      <c r="L1297" s="253"/>
      <c r="M1297" s="258"/>
      <c r="N1297" s="259"/>
      <c r="O1297" s="260"/>
      <c r="P1297" s="260"/>
      <c r="Q1297" s="260"/>
      <c r="R1297" s="260"/>
      <c r="S1297" s="260"/>
      <c r="T1297" s="260"/>
      <c r="U1297" s="260"/>
      <c r="V1297" s="260"/>
      <c r="W1297" s="260"/>
      <c r="X1297" s="260"/>
      <c r="Y1297" s="261"/>
      <c r="Z1297" s="14"/>
      <c r="AA1297" s="14"/>
      <c r="AB1297" s="14"/>
      <c r="AC1297" s="14"/>
      <c r="AD1297" s="14"/>
      <c r="AE1297" s="14"/>
      <c r="AT1297" s="262" t="s">
        <v>184</v>
      </c>
      <c r="AU1297" s="262" t="s">
        <v>102</v>
      </c>
      <c r="AV1297" s="14" t="s">
        <v>102</v>
      </c>
      <c r="AW1297" s="14" t="s">
        <v>5</v>
      </c>
      <c r="AX1297" s="14" t="s">
        <v>75</v>
      </c>
      <c r="AY1297" s="262" t="s">
        <v>175</v>
      </c>
    </row>
    <row r="1298" s="14" customFormat="1">
      <c r="A1298" s="14"/>
      <c r="B1298" s="252"/>
      <c r="C1298" s="253"/>
      <c r="D1298" s="237" t="s">
        <v>184</v>
      </c>
      <c r="E1298" s="254" t="s">
        <v>1</v>
      </c>
      <c r="F1298" s="255" t="s">
        <v>564</v>
      </c>
      <c r="G1298" s="253"/>
      <c r="H1298" s="256">
        <v>13.725</v>
      </c>
      <c r="I1298" s="257"/>
      <c r="J1298" s="257"/>
      <c r="K1298" s="253"/>
      <c r="L1298" s="253"/>
      <c r="M1298" s="258"/>
      <c r="N1298" s="259"/>
      <c r="O1298" s="260"/>
      <c r="P1298" s="260"/>
      <c r="Q1298" s="260"/>
      <c r="R1298" s="260"/>
      <c r="S1298" s="260"/>
      <c r="T1298" s="260"/>
      <c r="U1298" s="260"/>
      <c r="V1298" s="260"/>
      <c r="W1298" s="260"/>
      <c r="X1298" s="260"/>
      <c r="Y1298" s="261"/>
      <c r="Z1298" s="14"/>
      <c r="AA1298" s="14"/>
      <c r="AB1298" s="14"/>
      <c r="AC1298" s="14"/>
      <c r="AD1298" s="14"/>
      <c r="AE1298" s="14"/>
      <c r="AT1298" s="262" t="s">
        <v>184</v>
      </c>
      <c r="AU1298" s="262" t="s">
        <v>102</v>
      </c>
      <c r="AV1298" s="14" t="s">
        <v>102</v>
      </c>
      <c r="AW1298" s="14" t="s">
        <v>5</v>
      </c>
      <c r="AX1298" s="14" t="s">
        <v>75</v>
      </c>
      <c r="AY1298" s="262" t="s">
        <v>175</v>
      </c>
    </row>
    <row r="1299" s="14" customFormat="1">
      <c r="A1299" s="14"/>
      <c r="B1299" s="252"/>
      <c r="C1299" s="253"/>
      <c r="D1299" s="237" t="s">
        <v>184</v>
      </c>
      <c r="E1299" s="254" t="s">
        <v>1</v>
      </c>
      <c r="F1299" s="255" t="s">
        <v>563</v>
      </c>
      <c r="G1299" s="253"/>
      <c r="H1299" s="256">
        <v>12.199999999999999</v>
      </c>
      <c r="I1299" s="257"/>
      <c r="J1299" s="257"/>
      <c r="K1299" s="253"/>
      <c r="L1299" s="253"/>
      <c r="M1299" s="258"/>
      <c r="N1299" s="259"/>
      <c r="O1299" s="260"/>
      <c r="P1299" s="260"/>
      <c r="Q1299" s="260"/>
      <c r="R1299" s="260"/>
      <c r="S1299" s="260"/>
      <c r="T1299" s="260"/>
      <c r="U1299" s="260"/>
      <c r="V1299" s="260"/>
      <c r="W1299" s="260"/>
      <c r="X1299" s="260"/>
      <c r="Y1299" s="261"/>
      <c r="Z1299" s="14"/>
      <c r="AA1299" s="14"/>
      <c r="AB1299" s="14"/>
      <c r="AC1299" s="14"/>
      <c r="AD1299" s="14"/>
      <c r="AE1299" s="14"/>
      <c r="AT1299" s="262" t="s">
        <v>184</v>
      </c>
      <c r="AU1299" s="262" t="s">
        <v>102</v>
      </c>
      <c r="AV1299" s="14" t="s">
        <v>102</v>
      </c>
      <c r="AW1299" s="14" t="s">
        <v>5</v>
      </c>
      <c r="AX1299" s="14" t="s">
        <v>75</v>
      </c>
      <c r="AY1299" s="262" t="s">
        <v>175</v>
      </c>
    </row>
    <row r="1300" s="14" customFormat="1">
      <c r="A1300" s="14"/>
      <c r="B1300" s="252"/>
      <c r="C1300" s="253"/>
      <c r="D1300" s="237" t="s">
        <v>184</v>
      </c>
      <c r="E1300" s="254" t="s">
        <v>1</v>
      </c>
      <c r="F1300" s="255" t="s">
        <v>565</v>
      </c>
      <c r="G1300" s="253"/>
      <c r="H1300" s="256">
        <v>3.8130000000000002</v>
      </c>
      <c r="I1300" s="257"/>
      <c r="J1300" s="257"/>
      <c r="K1300" s="253"/>
      <c r="L1300" s="253"/>
      <c r="M1300" s="258"/>
      <c r="N1300" s="259"/>
      <c r="O1300" s="260"/>
      <c r="P1300" s="260"/>
      <c r="Q1300" s="260"/>
      <c r="R1300" s="260"/>
      <c r="S1300" s="260"/>
      <c r="T1300" s="260"/>
      <c r="U1300" s="260"/>
      <c r="V1300" s="260"/>
      <c r="W1300" s="260"/>
      <c r="X1300" s="260"/>
      <c r="Y1300" s="261"/>
      <c r="Z1300" s="14"/>
      <c r="AA1300" s="14"/>
      <c r="AB1300" s="14"/>
      <c r="AC1300" s="14"/>
      <c r="AD1300" s="14"/>
      <c r="AE1300" s="14"/>
      <c r="AT1300" s="262" t="s">
        <v>184</v>
      </c>
      <c r="AU1300" s="262" t="s">
        <v>102</v>
      </c>
      <c r="AV1300" s="14" t="s">
        <v>102</v>
      </c>
      <c r="AW1300" s="14" t="s">
        <v>5</v>
      </c>
      <c r="AX1300" s="14" t="s">
        <v>75</v>
      </c>
      <c r="AY1300" s="262" t="s">
        <v>175</v>
      </c>
    </row>
    <row r="1301" s="14" customFormat="1">
      <c r="A1301" s="14"/>
      <c r="B1301" s="252"/>
      <c r="C1301" s="253"/>
      <c r="D1301" s="237" t="s">
        <v>184</v>
      </c>
      <c r="E1301" s="254" t="s">
        <v>1</v>
      </c>
      <c r="F1301" s="255" t="s">
        <v>566</v>
      </c>
      <c r="G1301" s="253"/>
      <c r="H1301" s="256">
        <v>49.68</v>
      </c>
      <c r="I1301" s="257"/>
      <c r="J1301" s="257"/>
      <c r="K1301" s="253"/>
      <c r="L1301" s="253"/>
      <c r="M1301" s="258"/>
      <c r="N1301" s="259"/>
      <c r="O1301" s="260"/>
      <c r="P1301" s="260"/>
      <c r="Q1301" s="260"/>
      <c r="R1301" s="260"/>
      <c r="S1301" s="260"/>
      <c r="T1301" s="260"/>
      <c r="U1301" s="260"/>
      <c r="V1301" s="260"/>
      <c r="W1301" s="260"/>
      <c r="X1301" s="260"/>
      <c r="Y1301" s="261"/>
      <c r="Z1301" s="14"/>
      <c r="AA1301" s="14"/>
      <c r="AB1301" s="14"/>
      <c r="AC1301" s="14"/>
      <c r="AD1301" s="14"/>
      <c r="AE1301" s="14"/>
      <c r="AT1301" s="262" t="s">
        <v>184</v>
      </c>
      <c r="AU1301" s="262" t="s">
        <v>102</v>
      </c>
      <c r="AV1301" s="14" t="s">
        <v>102</v>
      </c>
      <c r="AW1301" s="14" t="s">
        <v>5</v>
      </c>
      <c r="AX1301" s="14" t="s">
        <v>75</v>
      </c>
      <c r="AY1301" s="262" t="s">
        <v>175</v>
      </c>
    </row>
    <row r="1302" s="14" customFormat="1">
      <c r="A1302" s="14"/>
      <c r="B1302" s="252"/>
      <c r="C1302" s="253"/>
      <c r="D1302" s="237" t="s">
        <v>184</v>
      </c>
      <c r="E1302" s="254" t="s">
        <v>1</v>
      </c>
      <c r="F1302" s="255" t="s">
        <v>567</v>
      </c>
      <c r="G1302" s="253"/>
      <c r="H1302" s="256">
        <v>-8.1899999999999995</v>
      </c>
      <c r="I1302" s="257"/>
      <c r="J1302" s="257"/>
      <c r="K1302" s="253"/>
      <c r="L1302" s="253"/>
      <c r="M1302" s="258"/>
      <c r="N1302" s="259"/>
      <c r="O1302" s="260"/>
      <c r="P1302" s="260"/>
      <c r="Q1302" s="260"/>
      <c r="R1302" s="260"/>
      <c r="S1302" s="260"/>
      <c r="T1302" s="260"/>
      <c r="U1302" s="260"/>
      <c r="V1302" s="260"/>
      <c r="W1302" s="260"/>
      <c r="X1302" s="260"/>
      <c r="Y1302" s="261"/>
      <c r="Z1302" s="14"/>
      <c r="AA1302" s="14"/>
      <c r="AB1302" s="14"/>
      <c r="AC1302" s="14"/>
      <c r="AD1302" s="14"/>
      <c r="AE1302" s="14"/>
      <c r="AT1302" s="262" t="s">
        <v>184</v>
      </c>
      <c r="AU1302" s="262" t="s">
        <v>102</v>
      </c>
      <c r="AV1302" s="14" t="s">
        <v>102</v>
      </c>
      <c r="AW1302" s="14" t="s">
        <v>5</v>
      </c>
      <c r="AX1302" s="14" t="s">
        <v>75</v>
      </c>
      <c r="AY1302" s="262" t="s">
        <v>175</v>
      </c>
    </row>
    <row r="1303" s="14" customFormat="1">
      <c r="A1303" s="14"/>
      <c r="B1303" s="252"/>
      <c r="C1303" s="253"/>
      <c r="D1303" s="237" t="s">
        <v>184</v>
      </c>
      <c r="E1303" s="254" t="s">
        <v>1</v>
      </c>
      <c r="F1303" s="255" t="s">
        <v>568</v>
      </c>
      <c r="G1303" s="253"/>
      <c r="H1303" s="256">
        <v>-10.529999999999999</v>
      </c>
      <c r="I1303" s="257"/>
      <c r="J1303" s="257"/>
      <c r="K1303" s="253"/>
      <c r="L1303" s="253"/>
      <c r="M1303" s="258"/>
      <c r="N1303" s="259"/>
      <c r="O1303" s="260"/>
      <c r="P1303" s="260"/>
      <c r="Q1303" s="260"/>
      <c r="R1303" s="260"/>
      <c r="S1303" s="260"/>
      <c r="T1303" s="260"/>
      <c r="U1303" s="260"/>
      <c r="V1303" s="260"/>
      <c r="W1303" s="260"/>
      <c r="X1303" s="260"/>
      <c r="Y1303" s="261"/>
      <c r="Z1303" s="14"/>
      <c r="AA1303" s="14"/>
      <c r="AB1303" s="14"/>
      <c r="AC1303" s="14"/>
      <c r="AD1303" s="14"/>
      <c r="AE1303" s="14"/>
      <c r="AT1303" s="262" t="s">
        <v>184</v>
      </c>
      <c r="AU1303" s="262" t="s">
        <v>102</v>
      </c>
      <c r="AV1303" s="14" t="s">
        <v>102</v>
      </c>
      <c r="AW1303" s="14" t="s">
        <v>5</v>
      </c>
      <c r="AX1303" s="14" t="s">
        <v>75</v>
      </c>
      <c r="AY1303" s="262" t="s">
        <v>175</v>
      </c>
    </row>
    <row r="1304" s="14" customFormat="1">
      <c r="A1304" s="14"/>
      <c r="B1304" s="252"/>
      <c r="C1304" s="253"/>
      <c r="D1304" s="237" t="s">
        <v>184</v>
      </c>
      <c r="E1304" s="254" t="s">
        <v>1</v>
      </c>
      <c r="F1304" s="255" t="s">
        <v>569</v>
      </c>
      <c r="G1304" s="253"/>
      <c r="H1304" s="256">
        <v>-2.3399999999999999</v>
      </c>
      <c r="I1304" s="257"/>
      <c r="J1304" s="257"/>
      <c r="K1304" s="253"/>
      <c r="L1304" s="253"/>
      <c r="M1304" s="258"/>
      <c r="N1304" s="259"/>
      <c r="O1304" s="260"/>
      <c r="P1304" s="260"/>
      <c r="Q1304" s="260"/>
      <c r="R1304" s="260"/>
      <c r="S1304" s="260"/>
      <c r="T1304" s="260"/>
      <c r="U1304" s="260"/>
      <c r="V1304" s="260"/>
      <c r="W1304" s="260"/>
      <c r="X1304" s="260"/>
      <c r="Y1304" s="261"/>
      <c r="Z1304" s="14"/>
      <c r="AA1304" s="14"/>
      <c r="AB1304" s="14"/>
      <c r="AC1304" s="14"/>
      <c r="AD1304" s="14"/>
      <c r="AE1304" s="14"/>
      <c r="AT1304" s="262" t="s">
        <v>184</v>
      </c>
      <c r="AU1304" s="262" t="s">
        <v>102</v>
      </c>
      <c r="AV1304" s="14" t="s">
        <v>102</v>
      </c>
      <c r="AW1304" s="14" t="s">
        <v>5</v>
      </c>
      <c r="AX1304" s="14" t="s">
        <v>75</v>
      </c>
      <c r="AY1304" s="262" t="s">
        <v>175</v>
      </c>
    </row>
    <row r="1305" s="14" customFormat="1">
      <c r="A1305" s="14"/>
      <c r="B1305" s="252"/>
      <c r="C1305" s="253"/>
      <c r="D1305" s="237" t="s">
        <v>184</v>
      </c>
      <c r="E1305" s="254" t="s">
        <v>1</v>
      </c>
      <c r="F1305" s="255" t="s">
        <v>570</v>
      </c>
      <c r="G1305" s="253"/>
      <c r="H1305" s="256">
        <v>-0.64000000000000001</v>
      </c>
      <c r="I1305" s="257"/>
      <c r="J1305" s="257"/>
      <c r="K1305" s="253"/>
      <c r="L1305" s="253"/>
      <c r="M1305" s="258"/>
      <c r="N1305" s="259"/>
      <c r="O1305" s="260"/>
      <c r="P1305" s="260"/>
      <c r="Q1305" s="260"/>
      <c r="R1305" s="260"/>
      <c r="S1305" s="260"/>
      <c r="T1305" s="260"/>
      <c r="U1305" s="260"/>
      <c r="V1305" s="260"/>
      <c r="W1305" s="260"/>
      <c r="X1305" s="260"/>
      <c r="Y1305" s="261"/>
      <c r="Z1305" s="14"/>
      <c r="AA1305" s="14"/>
      <c r="AB1305" s="14"/>
      <c r="AC1305" s="14"/>
      <c r="AD1305" s="14"/>
      <c r="AE1305" s="14"/>
      <c r="AT1305" s="262" t="s">
        <v>184</v>
      </c>
      <c r="AU1305" s="262" t="s">
        <v>102</v>
      </c>
      <c r="AV1305" s="14" t="s">
        <v>102</v>
      </c>
      <c r="AW1305" s="14" t="s">
        <v>5</v>
      </c>
      <c r="AX1305" s="14" t="s">
        <v>75</v>
      </c>
      <c r="AY1305" s="262" t="s">
        <v>175</v>
      </c>
    </row>
    <row r="1306" s="14" customFormat="1">
      <c r="A1306" s="14"/>
      <c r="B1306" s="252"/>
      <c r="C1306" s="253"/>
      <c r="D1306" s="237" t="s">
        <v>184</v>
      </c>
      <c r="E1306" s="254" t="s">
        <v>1</v>
      </c>
      <c r="F1306" s="255" t="s">
        <v>1162</v>
      </c>
      <c r="G1306" s="253"/>
      <c r="H1306" s="256">
        <v>-5.2249999999999996</v>
      </c>
      <c r="I1306" s="257"/>
      <c r="J1306" s="257"/>
      <c r="K1306" s="253"/>
      <c r="L1306" s="253"/>
      <c r="M1306" s="258"/>
      <c r="N1306" s="259"/>
      <c r="O1306" s="260"/>
      <c r="P1306" s="260"/>
      <c r="Q1306" s="260"/>
      <c r="R1306" s="260"/>
      <c r="S1306" s="260"/>
      <c r="T1306" s="260"/>
      <c r="U1306" s="260"/>
      <c r="V1306" s="260"/>
      <c r="W1306" s="260"/>
      <c r="X1306" s="260"/>
      <c r="Y1306" s="261"/>
      <c r="Z1306" s="14"/>
      <c r="AA1306" s="14"/>
      <c r="AB1306" s="14"/>
      <c r="AC1306" s="14"/>
      <c r="AD1306" s="14"/>
      <c r="AE1306" s="14"/>
      <c r="AT1306" s="262" t="s">
        <v>184</v>
      </c>
      <c r="AU1306" s="262" t="s">
        <v>102</v>
      </c>
      <c r="AV1306" s="14" t="s">
        <v>102</v>
      </c>
      <c r="AW1306" s="14" t="s">
        <v>5</v>
      </c>
      <c r="AX1306" s="14" t="s">
        <v>75</v>
      </c>
      <c r="AY1306" s="262" t="s">
        <v>175</v>
      </c>
    </row>
    <row r="1307" s="14" customFormat="1">
      <c r="A1307" s="14"/>
      <c r="B1307" s="252"/>
      <c r="C1307" s="253"/>
      <c r="D1307" s="237" t="s">
        <v>184</v>
      </c>
      <c r="E1307" s="254" t="s">
        <v>1</v>
      </c>
      <c r="F1307" s="255" t="s">
        <v>1163</v>
      </c>
      <c r="G1307" s="253"/>
      <c r="H1307" s="256">
        <v>-3.4380000000000002</v>
      </c>
      <c r="I1307" s="257"/>
      <c r="J1307" s="257"/>
      <c r="K1307" s="253"/>
      <c r="L1307" s="253"/>
      <c r="M1307" s="258"/>
      <c r="N1307" s="259"/>
      <c r="O1307" s="260"/>
      <c r="P1307" s="260"/>
      <c r="Q1307" s="260"/>
      <c r="R1307" s="260"/>
      <c r="S1307" s="260"/>
      <c r="T1307" s="260"/>
      <c r="U1307" s="260"/>
      <c r="V1307" s="260"/>
      <c r="W1307" s="260"/>
      <c r="X1307" s="260"/>
      <c r="Y1307" s="261"/>
      <c r="Z1307" s="14"/>
      <c r="AA1307" s="14"/>
      <c r="AB1307" s="14"/>
      <c r="AC1307" s="14"/>
      <c r="AD1307" s="14"/>
      <c r="AE1307" s="14"/>
      <c r="AT1307" s="262" t="s">
        <v>184</v>
      </c>
      <c r="AU1307" s="262" t="s">
        <v>102</v>
      </c>
      <c r="AV1307" s="14" t="s">
        <v>102</v>
      </c>
      <c r="AW1307" s="14" t="s">
        <v>5</v>
      </c>
      <c r="AX1307" s="14" t="s">
        <v>75</v>
      </c>
      <c r="AY1307" s="262" t="s">
        <v>175</v>
      </c>
    </row>
    <row r="1308" s="14" customFormat="1">
      <c r="A1308" s="14"/>
      <c r="B1308" s="252"/>
      <c r="C1308" s="253"/>
      <c r="D1308" s="237" t="s">
        <v>184</v>
      </c>
      <c r="E1308" s="254" t="s">
        <v>1</v>
      </c>
      <c r="F1308" s="255" t="s">
        <v>573</v>
      </c>
      <c r="G1308" s="253"/>
      <c r="H1308" s="256">
        <v>-18.911999999999999</v>
      </c>
      <c r="I1308" s="257"/>
      <c r="J1308" s="257"/>
      <c r="K1308" s="253"/>
      <c r="L1308" s="253"/>
      <c r="M1308" s="258"/>
      <c r="N1308" s="259"/>
      <c r="O1308" s="260"/>
      <c r="P1308" s="260"/>
      <c r="Q1308" s="260"/>
      <c r="R1308" s="260"/>
      <c r="S1308" s="260"/>
      <c r="T1308" s="260"/>
      <c r="U1308" s="260"/>
      <c r="V1308" s="260"/>
      <c r="W1308" s="260"/>
      <c r="X1308" s="260"/>
      <c r="Y1308" s="261"/>
      <c r="Z1308" s="14"/>
      <c r="AA1308" s="14"/>
      <c r="AB1308" s="14"/>
      <c r="AC1308" s="14"/>
      <c r="AD1308" s="14"/>
      <c r="AE1308" s="14"/>
      <c r="AT1308" s="262" t="s">
        <v>184</v>
      </c>
      <c r="AU1308" s="262" t="s">
        <v>102</v>
      </c>
      <c r="AV1308" s="14" t="s">
        <v>102</v>
      </c>
      <c r="AW1308" s="14" t="s">
        <v>5</v>
      </c>
      <c r="AX1308" s="14" t="s">
        <v>75</v>
      </c>
      <c r="AY1308" s="262" t="s">
        <v>175</v>
      </c>
    </row>
    <row r="1309" s="14" customFormat="1">
      <c r="A1309" s="14"/>
      <c r="B1309" s="252"/>
      <c r="C1309" s="253"/>
      <c r="D1309" s="237" t="s">
        <v>184</v>
      </c>
      <c r="E1309" s="254" t="s">
        <v>1</v>
      </c>
      <c r="F1309" s="255" t="s">
        <v>574</v>
      </c>
      <c r="G1309" s="253"/>
      <c r="H1309" s="256">
        <v>-3.5459999999999998</v>
      </c>
      <c r="I1309" s="257"/>
      <c r="J1309" s="257"/>
      <c r="K1309" s="253"/>
      <c r="L1309" s="253"/>
      <c r="M1309" s="258"/>
      <c r="N1309" s="259"/>
      <c r="O1309" s="260"/>
      <c r="P1309" s="260"/>
      <c r="Q1309" s="260"/>
      <c r="R1309" s="260"/>
      <c r="S1309" s="260"/>
      <c r="T1309" s="260"/>
      <c r="U1309" s="260"/>
      <c r="V1309" s="260"/>
      <c r="W1309" s="260"/>
      <c r="X1309" s="260"/>
      <c r="Y1309" s="261"/>
      <c r="Z1309" s="14"/>
      <c r="AA1309" s="14"/>
      <c r="AB1309" s="14"/>
      <c r="AC1309" s="14"/>
      <c r="AD1309" s="14"/>
      <c r="AE1309" s="14"/>
      <c r="AT1309" s="262" t="s">
        <v>184</v>
      </c>
      <c r="AU1309" s="262" t="s">
        <v>102</v>
      </c>
      <c r="AV1309" s="14" t="s">
        <v>102</v>
      </c>
      <c r="AW1309" s="14" t="s">
        <v>5</v>
      </c>
      <c r="AX1309" s="14" t="s">
        <v>75</v>
      </c>
      <c r="AY1309" s="262" t="s">
        <v>175</v>
      </c>
    </row>
    <row r="1310" s="14" customFormat="1">
      <c r="A1310" s="14"/>
      <c r="B1310" s="252"/>
      <c r="C1310" s="253"/>
      <c r="D1310" s="237" t="s">
        <v>184</v>
      </c>
      <c r="E1310" s="254" t="s">
        <v>1</v>
      </c>
      <c r="F1310" s="255" t="s">
        <v>575</v>
      </c>
      <c r="G1310" s="253"/>
      <c r="H1310" s="256">
        <v>3.96</v>
      </c>
      <c r="I1310" s="257"/>
      <c r="J1310" s="257"/>
      <c r="K1310" s="253"/>
      <c r="L1310" s="253"/>
      <c r="M1310" s="258"/>
      <c r="N1310" s="259"/>
      <c r="O1310" s="260"/>
      <c r="P1310" s="260"/>
      <c r="Q1310" s="260"/>
      <c r="R1310" s="260"/>
      <c r="S1310" s="260"/>
      <c r="T1310" s="260"/>
      <c r="U1310" s="260"/>
      <c r="V1310" s="260"/>
      <c r="W1310" s="260"/>
      <c r="X1310" s="260"/>
      <c r="Y1310" s="261"/>
      <c r="Z1310" s="14"/>
      <c r="AA1310" s="14"/>
      <c r="AB1310" s="14"/>
      <c r="AC1310" s="14"/>
      <c r="AD1310" s="14"/>
      <c r="AE1310" s="14"/>
      <c r="AT1310" s="262" t="s">
        <v>184</v>
      </c>
      <c r="AU1310" s="262" t="s">
        <v>102</v>
      </c>
      <c r="AV1310" s="14" t="s">
        <v>102</v>
      </c>
      <c r="AW1310" s="14" t="s">
        <v>5</v>
      </c>
      <c r="AX1310" s="14" t="s">
        <v>75</v>
      </c>
      <c r="AY1310" s="262" t="s">
        <v>175</v>
      </c>
    </row>
    <row r="1311" s="14" customFormat="1">
      <c r="A1311" s="14"/>
      <c r="B1311" s="252"/>
      <c r="C1311" s="253"/>
      <c r="D1311" s="237" t="s">
        <v>184</v>
      </c>
      <c r="E1311" s="254" t="s">
        <v>1</v>
      </c>
      <c r="F1311" s="255" t="s">
        <v>576</v>
      </c>
      <c r="G1311" s="253"/>
      <c r="H1311" s="256">
        <v>4.2000000000000002</v>
      </c>
      <c r="I1311" s="257"/>
      <c r="J1311" s="257"/>
      <c r="K1311" s="253"/>
      <c r="L1311" s="253"/>
      <c r="M1311" s="258"/>
      <c r="N1311" s="259"/>
      <c r="O1311" s="260"/>
      <c r="P1311" s="260"/>
      <c r="Q1311" s="260"/>
      <c r="R1311" s="260"/>
      <c r="S1311" s="260"/>
      <c r="T1311" s="260"/>
      <c r="U1311" s="260"/>
      <c r="V1311" s="260"/>
      <c r="W1311" s="260"/>
      <c r="X1311" s="260"/>
      <c r="Y1311" s="261"/>
      <c r="Z1311" s="14"/>
      <c r="AA1311" s="14"/>
      <c r="AB1311" s="14"/>
      <c r="AC1311" s="14"/>
      <c r="AD1311" s="14"/>
      <c r="AE1311" s="14"/>
      <c r="AT1311" s="262" t="s">
        <v>184</v>
      </c>
      <c r="AU1311" s="262" t="s">
        <v>102</v>
      </c>
      <c r="AV1311" s="14" t="s">
        <v>102</v>
      </c>
      <c r="AW1311" s="14" t="s">
        <v>5</v>
      </c>
      <c r="AX1311" s="14" t="s">
        <v>75</v>
      </c>
      <c r="AY1311" s="262" t="s">
        <v>175</v>
      </c>
    </row>
    <row r="1312" s="14" customFormat="1">
      <c r="A1312" s="14"/>
      <c r="B1312" s="252"/>
      <c r="C1312" s="253"/>
      <c r="D1312" s="237" t="s">
        <v>184</v>
      </c>
      <c r="E1312" s="254" t="s">
        <v>1</v>
      </c>
      <c r="F1312" s="255" t="s">
        <v>577</v>
      </c>
      <c r="G1312" s="253"/>
      <c r="H1312" s="256">
        <v>1.8</v>
      </c>
      <c r="I1312" s="257"/>
      <c r="J1312" s="257"/>
      <c r="K1312" s="253"/>
      <c r="L1312" s="253"/>
      <c r="M1312" s="258"/>
      <c r="N1312" s="259"/>
      <c r="O1312" s="260"/>
      <c r="P1312" s="260"/>
      <c r="Q1312" s="260"/>
      <c r="R1312" s="260"/>
      <c r="S1312" s="260"/>
      <c r="T1312" s="260"/>
      <c r="U1312" s="260"/>
      <c r="V1312" s="260"/>
      <c r="W1312" s="260"/>
      <c r="X1312" s="260"/>
      <c r="Y1312" s="261"/>
      <c r="Z1312" s="14"/>
      <c r="AA1312" s="14"/>
      <c r="AB1312" s="14"/>
      <c r="AC1312" s="14"/>
      <c r="AD1312" s="14"/>
      <c r="AE1312" s="14"/>
      <c r="AT1312" s="262" t="s">
        <v>184</v>
      </c>
      <c r="AU1312" s="262" t="s">
        <v>102</v>
      </c>
      <c r="AV1312" s="14" t="s">
        <v>102</v>
      </c>
      <c r="AW1312" s="14" t="s">
        <v>5</v>
      </c>
      <c r="AX1312" s="14" t="s">
        <v>75</v>
      </c>
      <c r="AY1312" s="262" t="s">
        <v>175</v>
      </c>
    </row>
    <row r="1313" s="14" customFormat="1">
      <c r="A1313" s="14"/>
      <c r="B1313" s="252"/>
      <c r="C1313" s="253"/>
      <c r="D1313" s="237" t="s">
        <v>184</v>
      </c>
      <c r="E1313" s="254" t="s">
        <v>1</v>
      </c>
      <c r="F1313" s="255" t="s">
        <v>578</v>
      </c>
      <c r="G1313" s="253"/>
      <c r="H1313" s="256">
        <v>0.95999999999999996</v>
      </c>
      <c r="I1313" s="257"/>
      <c r="J1313" s="257"/>
      <c r="K1313" s="253"/>
      <c r="L1313" s="253"/>
      <c r="M1313" s="258"/>
      <c r="N1313" s="259"/>
      <c r="O1313" s="260"/>
      <c r="P1313" s="260"/>
      <c r="Q1313" s="260"/>
      <c r="R1313" s="260"/>
      <c r="S1313" s="260"/>
      <c r="T1313" s="260"/>
      <c r="U1313" s="260"/>
      <c r="V1313" s="260"/>
      <c r="W1313" s="260"/>
      <c r="X1313" s="260"/>
      <c r="Y1313" s="261"/>
      <c r="Z1313" s="14"/>
      <c r="AA1313" s="14"/>
      <c r="AB1313" s="14"/>
      <c r="AC1313" s="14"/>
      <c r="AD1313" s="14"/>
      <c r="AE1313" s="14"/>
      <c r="AT1313" s="262" t="s">
        <v>184</v>
      </c>
      <c r="AU1313" s="262" t="s">
        <v>102</v>
      </c>
      <c r="AV1313" s="14" t="s">
        <v>102</v>
      </c>
      <c r="AW1313" s="14" t="s">
        <v>5</v>
      </c>
      <c r="AX1313" s="14" t="s">
        <v>75</v>
      </c>
      <c r="AY1313" s="262" t="s">
        <v>175</v>
      </c>
    </row>
    <row r="1314" s="14" customFormat="1">
      <c r="A1314" s="14"/>
      <c r="B1314" s="252"/>
      <c r="C1314" s="253"/>
      <c r="D1314" s="237" t="s">
        <v>184</v>
      </c>
      <c r="E1314" s="254" t="s">
        <v>1</v>
      </c>
      <c r="F1314" s="255" t="s">
        <v>579</v>
      </c>
      <c r="G1314" s="253"/>
      <c r="H1314" s="256">
        <v>2.5800000000000001</v>
      </c>
      <c r="I1314" s="257"/>
      <c r="J1314" s="257"/>
      <c r="K1314" s="253"/>
      <c r="L1314" s="253"/>
      <c r="M1314" s="258"/>
      <c r="N1314" s="259"/>
      <c r="O1314" s="260"/>
      <c r="P1314" s="260"/>
      <c r="Q1314" s="260"/>
      <c r="R1314" s="260"/>
      <c r="S1314" s="260"/>
      <c r="T1314" s="260"/>
      <c r="U1314" s="260"/>
      <c r="V1314" s="260"/>
      <c r="W1314" s="260"/>
      <c r="X1314" s="260"/>
      <c r="Y1314" s="261"/>
      <c r="Z1314" s="14"/>
      <c r="AA1314" s="14"/>
      <c r="AB1314" s="14"/>
      <c r="AC1314" s="14"/>
      <c r="AD1314" s="14"/>
      <c r="AE1314" s="14"/>
      <c r="AT1314" s="262" t="s">
        <v>184</v>
      </c>
      <c r="AU1314" s="262" t="s">
        <v>102</v>
      </c>
      <c r="AV1314" s="14" t="s">
        <v>102</v>
      </c>
      <c r="AW1314" s="14" t="s">
        <v>5</v>
      </c>
      <c r="AX1314" s="14" t="s">
        <v>75</v>
      </c>
      <c r="AY1314" s="262" t="s">
        <v>175</v>
      </c>
    </row>
    <row r="1315" s="14" customFormat="1">
      <c r="A1315" s="14"/>
      <c r="B1315" s="252"/>
      <c r="C1315" s="253"/>
      <c r="D1315" s="237" t="s">
        <v>184</v>
      </c>
      <c r="E1315" s="254" t="s">
        <v>1</v>
      </c>
      <c r="F1315" s="255" t="s">
        <v>580</v>
      </c>
      <c r="G1315" s="253"/>
      <c r="H1315" s="256">
        <v>1.3500000000000001</v>
      </c>
      <c r="I1315" s="257"/>
      <c r="J1315" s="257"/>
      <c r="K1315" s="253"/>
      <c r="L1315" s="253"/>
      <c r="M1315" s="258"/>
      <c r="N1315" s="259"/>
      <c r="O1315" s="260"/>
      <c r="P1315" s="260"/>
      <c r="Q1315" s="260"/>
      <c r="R1315" s="260"/>
      <c r="S1315" s="260"/>
      <c r="T1315" s="260"/>
      <c r="U1315" s="260"/>
      <c r="V1315" s="260"/>
      <c r="W1315" s="260"/>
      <c r="X1315" s="260"/>
      <c r="Y1315" s="261"/>
      <c r="Z1315" s="14"/>
      <c r="AA1315" s="14"/>
      <c r="AB1315" s="14"/>
      <c r="AC1315" s="14"/>
      <c r="AD1315" s="14"/>
      <c r="AE1315" s="14"/>
      <c r="AT1315" s="262" t="s">
        <v>184</v>
      </c>
      <c r="AU1315" s="262" t="s">
        <v>102</v>
      </c>
      <c r="AV1315" s="14" t="s">
        <v>102</v>
      </c>
      <c r="AW1315" s="14" t="s">
        <v>5</v>
      </c>
      <c r="AX1315" s="14" t="s">
        <v>75</v>
      </c>
      <c r="AY1315" s="262" t="s">
        <v>175</v>
      </c>
    </row>
    <row r="1316" s="14" customFormat="1">
      <c r="A1316" s="14"/>
      <c r="B1316" s="252"/>
      <c r="C1316" s="253"/>
      <c r="D1316" s="237" t="s">
        <v>184</v>
      </c>
      <c r="E1316" s="254" t="s">
        <v>1</v>
      </c>
      <c r="F1316" s="255" t="s">
        <v>581</v>
      </c>
      <c r="G1316" s="253"/>
      <c r="H1316" s="256">
        <v>6</v>
      </c>
      <c r="I1316" s="257"/>
      <c r="J1316" s="257"/>
      <c r="K1316" s="253"/>
      <c r="L1316" s="253"/>
      <c r="M1316" s="258"/>
      <c r="N1316" s="259"/>
      <c r="O1316" s="260"/>
      <c r="P1316" s="260"/>
      <c r="Q1316" s="260"/>
      <c r="R1316" s="260"/>
      <c r="S1316" s="260"/>
      <c r="T1316" s="260"/>
      <c r="U1316" s="260"/>
      <c r="V1316" s="260"/>
      <c r="W1316" s="260"/>
      <c r="X1316" s="260"/>
      <c r="Y1316" s="261"/>
      <c r="Z1316" s="14"/>
      <c r="AA1316" s="14"/>
      <c r="AB1316" s="14"/>
      <c r="AC1316" s="14"/>
      <c r="AD1316" s="14"/>
      <c r="AE1316" s="14"/>
      <c r="AT1316" s="262" t="s">
        <v>184</v>
      </c>
      <c r="AU1316" s="262" t="s">
        <v>102</v>
      </c>
      <c r="AV1316" s="14" t="s">
        <v>102</v>
      </c>
      <c r="AW1316" s="14" t="s">
        <v>5</v>
      </c>
      <c r="AX1316" s="14" t="s">
        <v>75</v>
      </c>
      <c r="AY1316" s="262" t="s">
        <v>175</v>
      </c>
    </row>
    <row r="1317" s="16" customFormat="1">
      <c r="A1317" s="16"/>
      <c r="B1317" s="284"/>
      <c r="C1317" s="285"/>
      <c r="D1317" s="237" t="s">
        <v>184</v>
      </c>
      <c r="E1317" s="286" t="s">
        <v>1</v>
      </c>
      <c r="F1317" s="287" t="s">
        <v>453</v>
      </c>
      <c r="G1317" s="285"/>
      <c r="H1317" s="288">
        <v>534.83699999999999</v>
      </c>
      <c r="I1317" s="289"/>
      <c r="J1317" s="289"/>
      <c r="K1317" s="285"/>
      <c r="L1317" s="285"/>
      <c r="M1317" s="290"/>
      <c r="N1317" s="291"/>
      <c r="O1317" s="292"/>
      <c r="P1317" s="292"/>
      <c r="Q1317" s="292"/>
      <c r="R1317" s="292"/>
      <c r="S1317" s="292"/>
      <c r="T1317" s="292"/>
      <c r="U1317" s="292"/>
      <c r="V1317" s="292"/>
      <c r="W1317" s="292"/>
      <c r="X1317" s="292"/>
      <c r="Y1317" s="293"/>
      <c r="Z1317" s="16"/>
      <c r="AA1317" s="16"/>
      <c r="AB1317" s="16"/>
      <c r="AC1317" s="16"/>
      <c r="AD1317" s="16"/>
      <c r="AE1317" s="16"/>
      <c r="AT1317" s="294" t="s">
        <v>184</v>
      </c>
      <c r="AU1317" s="294" t="s">
        <v>102</v>
      </c>
      <c r="AV1317" s="16" t="s">
        <v>196</v>
      </c>
      <c r="AW1317" s="16" t="s">
        <v>5</v>
      </c>
      <c r="AX1317" s="16" t="s">
        <v>75</v>
      </c>
      <c r="AY1317" s="294" t="s">
        <v>175</v>
      </c>
    </row>
    <row r="1318" s="13" customFormat="1">
      <c r="A1318" s="13"/>
      <c r="B1318" s="242"/>
      <c r="C1318" s="243"/>
      <c r="D1318" s="237" t="s">
        <v>184</v>
      </c>
      <c r="E1318" s="244" t="s">
        <v>1</v>
      </c>
      <c r="F1318" s="245" t="s">
        <v>290</v>
      </c>
      <c r="G1318" s="243"/>
      <c r="H1318" s="244" t="s">
        <v>1</v>
      </c>
      <c r="I1318" s="246"/>
      <c r="J1318" s="246"/>
      <c r="K1318" s="243"/>
      <c r="L1318" s="243"/>
      <c r="M1318" s="247"/>
      <c r="N1318" s="248"/>
      <c r="O1318" s="249"/>
      <c r="P1318" s="249"/>
      <c r="Q1318" s="249"/>
      <c r="R1318" s="249"/>
      <c r="S1318" s="249"/>
      <c r="T1318" s="249"/>
      <c r="U1318" s="249"/>
      <c r="V1318" s="249"/>
      <c r="W1318" s="249"/>
      <c r="X1318" s="249"/>
      <c r="Y1318" s="250"/>
      <c r="Z1318" s="13"/>
      <c r="AA1318" s="13"/>
      <c r="AB1318" s="13"/>
      <c r="AC1318" s="13"/>
      <c r="AD1318" s="13"/>
      <c r="AE1318" s="13"/>
      <c r="AT1318" s="251" t="s">
        <v>184</v>
      </c>
      <c r="AU1318" s="251" t="s">
        <v>102</v>
      </c>
      <c r="AV1318" s="13" t="s">
        <v>82</v>
      </c>
      <c r="AW1318" s="13" t="s">
        <v>5</v>
      </c>
      <c r="AX1318" s="13" t="s">
        <v>75</v>
      </c>
      <c r="AY1318" s="251" t="s">
        <v>175</v>
      </c>
    </row>
    <row r="1319" s="14" customFormat="1">
      <c r="A1319" s="14"/>
      <c r="B1319" s="252"/>
      <c r="C1319" s="253"/>
      <c r="D1319" s="237" t="s">
        <v>184</v>
      </c>
      <c r="E1319" s="254" t="s">
        <v>1</v>
      </c>
      <c r="F1319" s="255" t="s">
        <v>559</v>
      </c>
      <c r="G1319" s="253"/>
      <c r="H1319" s="256">
        <v>104.31</v>
      </c>
      <c r="I1319" s="257"/>
      <c r="J1319" s="257"/>
      <c r="K1319" s="253"/>
      <c r="L1319" s="253"/>
      <c r="M1319" s="258"/>
      <c r="N1319" s="259"/>
      <c r="O1319" s="260"/>
      <c r="P1319" s="260"/>
      <c r="Q1319" s="260"/>
      <c r="R1319" s="260"/>
      <c r="S1319" s="260"/>
      <c r="T1319" s="260"/>
      <c r="U1319" s="260"/>
      <c r="V1319" s="260"/>
      <c r="W1319" s="260"/>
      <c r="X1319" s="260"/>
      <c r="Y1319" s="261"/>
      <c r="Z1319" s="14"/>
      <c r="AA1319" s="14"/>
      <c r="AB1319" s="14"/>
      <c r="AC1319" s="14"/>
      <c r="AD1319" s="14"/>
      <c r="AE1319" s="14"/>
      <c r="AT1319" s="262" t="s">
        <v>184</v>
      </c>
      <c r="AU1319" s="262" t="s">
        <v>102</v>
      </c>
      <c r="AV1319" s="14" t="s">
        <v>102</v>
      </c>
      <c r="AW1319" s="14" t="s">
        <v>5</v>
      </c>
      <c r="AX1319" s="14" t="s">
        <v>75</v>
      </c>
      <c r="AY1319" s="262" t="s">
        <v>175</v>
      </c>
    </row>
    <row r="1320" s="14" customFormat="1">
      <c r="A1320" s="14"/>
      <c r="B1320" s="252"/>
      <c r="C1320" s="253"/>
      <c r="D1320" s="237" t="s">
        <v>184</v>
      </c>
      <c r="E1320" s="254" t="s">
        <v>1</v>
      </c>
      <c r="F1320" s="255" t="s">
        <v>560</v>
      </c>
      <c r="G1320" s="253"/>
      <c r="H1320" s="256">
        <v>84.180000000000007</v>
      </c>
      <c r="I1320" s="257"/>
      <c r="J1320" s="257"/>
      <c r="K1320" s="253"/>
      <c r="L1320" s="253"/>
      <c r="M1320" s="258"/>
      <c r="N1320" s="259"/>
      <c r="O1320" s="260"/>
      <c r="P1320" s="260"/>
      <c r="Q1320" s="260"/>
      <c r="R1320" s="260"/>
      <c r="S1320" s="260"/>
      <c r="T1320" s="260"/>
      <c r="U1320" s="260"/>
      <c r="V1320" s="260"/>
      <c r="W1320" s="260"/>
      <c r="X1320" s="260"/>
      <c r="Y1320" s="261"/>
      <c r="Z1320" s="14"/>
      <c r="AA1320" s="14"/>
      <c r="AB1320" s="14"/>
      <c r="AC1320" s="14"/>
      <c r="AD1320" s="14"/>
      <c r="AE1320" s="14"/>
      <c r="AT1320" s="262" t="s">
        <v>184</v>
      </c>
      <c r="AU1320" s="262" t="s">
        <v>102</v>
      </c>
      <c r="AV1320" s="14" t="s">
        <v>102</v>
      </c>
      <c r="AW1320" s="14" t="s">
        <v>5</v>
      </c>
      <c r="AX1320" s="14" t="s">
        <v>75</v>
      </c>
      <c r="AY1320" s="262" t="s">
        <v>175</v>
      </c>
    </row>
    <row r="1321" s="14" customFormat="1">
      <c r="A1321" s="14"/>
      <c r="B1321" s="252"/>
      <c r="C1321" s="253"/>
      <c r="D1321" s="237" t="s">
        <v>184</v>
      </c>
      <c r="E1321" s="254" t="s">
        <v>1</v>
      </c>
      <c r="F1321" s="255" t="s">
        <v>561</v>
      </c>
      <c r="G1321" s="253"/>
      <c r="H1321" s="256">
        <v>65.879999999999995</v>
      </c>
      <c r="I1321" s="257"/>
      <c r="J1321" s="257"/>
      <c r="K1321" s="253"/>
      <c r="L1321" s="253"/>
      <c r="M1321" s="258"/>
      <c r="N1321" s="259"/>
      <c r="O1321" s="260"/>
      <c r="P1321" s="260"/>
      <c r="Q1321" s="260"/>
      <c r="R1321" s="260"/>
      <c r="S1321" s="260"/>
      <c r="T1321" s="260"/>
      <c r="U1321" s="260"/>
      <c r="V1321" s="260"/>
      <c r="W1321" s="260"/>
      <c r="X1321" s="260"/>
      <c r="Y1321" s="261"/>
      <c r="Z1321" s="14"/>
      <c r="AA1321" s="14"/>
      <c r="AB1321" s="14"/>
      <c r="AC1321" s="14"/>
      <c r="AD1321" s="14"/>
      <c r="AE1321" s="14"/>
      <c r="AT1321" s="262" t="s">
        <v>184</v>
      </c>
      <c r="AU1321" s="262" t="s">
        <v>102</v>
      </c>
      <c r="AV1321" s="14" t="s">
        <v>102</v>
      </c>
      <c r="AW1321" s="14" t="s">
        <v>5</v>
      </c>
      <c r="AX1321" s="14" t="s">
        <v>75</v>
      </c>
      <c r="AY1321" s="262" t="s">
        <v>175</v>
      </c>
    </row>
    <row r="1322" s="14" customFormat="1">
      <c r="A1322" s="14"/>
      <c r="B1322" s="252"/>
      <c r="C1322" s="253"/>
      <c r="D1322" s="237" t="s">
        <v>184</v>
      </c>
      <c r="E1322" s="254" t="s">
        <v>1</v>
      </c>
      <c r="F1322" s="255" t="s">
        <v>563</v>
      </c>
      <c r="G1322" s="253"/>
      <c r="H1322" s="256">
        <v>12.199999999999999</v>
      </c>
      <c r="I1322" s="257"/>
      <c r="J1322" s="257"/>
      <c r="K1322" s="253"/>
      <c r="L1322" s="253"/>
      <c r="M1322" s="258"/>
      <c r="N1322" s="259"/>
      <c r="O1322" s="260"/>
      <c r="P1322" s="260"/>
      <c r="Q1322" s="260"/>
      <c r="R1322" s="260"/>
      <c r="S1322" s="260"/>
      <c r="T1322" s="260"/>
      <c r="U1322" s="260"/>
      <c r="V1322" s="260"/>
      <c r="W1322" s="260"/>
      <c r="X1322" s="260"/>
      <c r="Y1322" s="261"/>
      <c r="Z1322" s="14"/>
      <c r="AA1322" s="14"/>
      <c r="AB1322" s="14"/>
      <c r="AC1322" s="14"/>
      <c r="AD1322" s="14"/>
      <c r="AE1322" s="14"/>
      <c r="AT1322" s="262" t="s">
        <v>184</v>
      </c>
      <c r="AU1322" s="262" t="s">
        <v>102</v>
      </c>
      <c r="AV1322" s="14" t="s">
        <v>102</v>
      </c>
      <c r="AW1322" s="14" t="s">
        <v>5</v>
      </c>
      <c r="AX1322" s="14" t="s">
        <v>75</v>
      </c>
      <c r="AY1322" s="262" t="s">
        <v>175</v>
      </c>
    </row>
    <row r="1323" s="14" customFormat="1">
      <c r="A1323" s="14"/>
      <c r="B1323" s="252"/>
      <c r="C1323" s="253"/>
      <c r="D1323" s="237" t="s">
        <v>184</v>
      </c>
      <c r="E1323" s="254" t="s">
        <v>1</v>
      </c>
      <c r="F1323" s="255" t="s">
        <v>562</v>
      </c>
      <c r="G1323" s="253"/>
      <c r="H1323" s="256">
        <v>233.02000000000001</v>
      </c>
      <c r="I1323" s="257"/>
      <c r="J1323" s="257"/>
      <c r="K1323" s="253"/>
      <c r="L1323" s="253"/>
      <c r="M1323" s="258"/>
      <c r="N1323" s="259"/>
      <c r="O1323" s="260"/>
      <c r="P1323" s="260"/>
      <c r="Q1323" s="260"/>
      <c r="R1323" s="260"/>
      <c r="S1323" s="260"/>
      <c r="T1323" s="260"/>
      <c r="U1323" s="260"/>
      <c r="V1323" s="260"/>
      <c r="W1323" s="260"/>
      <c r="X1323" s="260"/>
      <c r="Y1323" s="261"/>
      <c r="Z1323" s="14"/>
      <c r="AA1323" s="14"/>
      <c r="AB1323" s="14"/>
      <c r="AC1323" s="14"/>
      <c r="AD1323" s="14"/>
      <c r="AE1323" s="14"/>
      <c r="AT1323" s="262" t="s">
        <v>184</v>
      </c>
      <c r="AU1323" s="262" t="s">
        <v>102</v>
      </c>
      <c r="AV1323" s="14" t="s">
        <v>102</v>
      </c>
      <c r="AW1323" s="14" t="s">
        <v>5</v>
      </c>
      <c r="AX1323" s="14" t="s">
        <v>75</v>
      </c>
      <c r="AY1323" s="262" t="s">
        <v>175</v>
      </c>
    </row>
    <row r="1324" s="14" customFormat="1">
      <c r="A1324" s="14"/>
      <c r="B1324" s="252"/>
      <c r="C1324" s="253"/>
      <c r="D1324" s="237" t="s">
        <v>184</v>
      </c>
      <c r="E1324" s="254" t="s">
        <v>1</v>
      </c>
      <c r="F1324" s="255" t="s">
        <v>564</v>
      </c>
      <c r="G1324" s="253"/>
      <c r="H1324" s="256">
        <v>13.725</v>
      </c>
      <c r="I1324" s="257"/>
      <c r="J1324" s="257"/>
      <c r="K1324" s="253"/>
      <c r="L1324" s="253"/>
      <c r="M1324" s="258"/>
      <c r="N1324" s="259"/>
      <c r="O1324" s="260"/>
      <c r="P1324" s="260"/>
      <c r="Q1324" s="260"/>
      <c r="R1324" s="260"/>
      <c r="S1324" s="260"/>
      <c r="T1324" s="260"/>
      <c r="U1324" s="260"/>
      <c r="V1324" s="260"/>
      <c r="W1324" s="260"/>
      <c r="X1324" s="260"/>
      <c r="Y1324" s="261"/>
      <c r="Z1324" s="14"/>
      <c r="AA1324" s="14"/>
      <c r="AB1324" s="14"/>
      <c r="AC1324" s="14"/>
      <c r="AD1324" s="14"/>
      <c r="AE1324" s="14"/>
      <c r="AT1324" s="262" t="s">
        <v>184</v>
      </c>
      <c r="AU1324" s="262" t="s">
        <v>102</v>
      </c>
      <c r="AV1324" s="14" t="s">
        <v>102</v>
      </c>
      <c r="AW1324" s="14" t="s">
        <v>5</v>
      </c>
      <c r="AX1324" s="14" t="s">
        <v>75</v>
      </c>
      <c r="AY1324" s="262" t="s">
        <v>175</v>
      </c>
    </row>
    <row r="1325" s="14" customFormat="1">
      <c r="A1325" s="14"/>
      <c r="B1325" s="252"/>
      <c r="C1325" s="253"/>
      <c r="D1325" s="237" t="s">
        <v>184</v>
      </c>
      <c r="E1325" s="254" t="s">
        <v>1</v>
      </c>
      <c r="F1325" s="255" t="s">
        <v>566</v>
      </c>
      <c r="G1325" s="253"/>
      <c r="H1325" s="256">
        <v>49.68</v>
      </c>
      <c r="I1325" s="257"/>
      <c r="J1325" s="257"/>
      <c r="K1325" s="253"/>
      <c r="L1325" s="253"/>
      <c r="M1325" s="258"/>
      <c r="N1325" s="259"/>
      <c r="O1325" s="260"/>
      <c r="P1325" s="260"/>
      <c r="Q1325" s="260"/>
      <c r="R1325" s="260"/>
      <c r="S1325" s="260"/>
      <c r="T1325" s="260"/>
      <c r="U1325" s="260"/>
      <c r="V1325" s="260"/>
      <c r="W1325" s="260"/>
      <c r="X1325" s="260"/>
      <c r="Y1325" s="261"/>
      <c r="Z1325" s="14"/>
      <c r="AA1325" s="14"/>
      <c r="AB1325" s="14"/>
      <c r="AC1325" s="14"/>
      <c r="AD1325" s="14"/>
      <c r="AE1325" s="14"/>
      <c r="AT1325" s="262" t="s">
        <v>184</v>
      </c>
      <c r="AU1325" s="262" t="s">
        <v>102</v>
      </c>
      <c r="AV1325" s="14" t="s">
        <v>102</v>
      </c>
      <c r="AW1325" s="14" t="s">
        <v>5</v>
      </c>
      <c r="AX1325" s="14" t="s">
        <v>75</v>
      </c>
      <c r="AY1325" s="262" t="s">
        <v>175</v>
      </c>
    </row>
    <row r="1326" s="14" customFormat="1">
      <c r="A1326" s="14"/>
      <c r="B1326" s="252"/>
      <c r="C1326" s="253"/>
      <c r="D1326" s="237" t="s">
        <v>184</v>
      </c>
      <c r="E1326" s="254" t="s">
        <v>1</v>
      </c>
      <c r="F1326" s="255" t="s">
        <v>567</v>
      </c>
      <c r="G1326" s="253"/>
      <c r="H1326" s="256">
        <v>-8.1899999999999995</v>
      </c>
      <c r="I1326" s="257"/>
      <c r="J1326" s="257"/>
      <c r="K1326" s="253"/>
      <c r="L1326" s="253"/>
      <c r="M1326" s="258"/>
      <c r="N1326" s="259"/>
      <c r="O1326" s="260"/>
      <c r="P1326" s="260"/>
      <c r="Q1326" s="260"/>
      <c r="R1326" s="260"/>
      <c r="S1326" s="260"/>
      <c r="T1326" s="260"/>
      <c r="U1326" s="260"/>
      <c r="V1326" s="260"/>
      <c r="W1326" s="260"/>
      <c r="X1326" s="260"/>
      <c r="Y1326" s="261"/>
      <c r="Z1326" s="14"/>
      <c r="AA1326" s="14"/>
      <c r="AB1326" s="14"/>
      <c r="AC1326" s="14"/>
      <c r="AD1326" s="14"/>
      <c r="AE1326" s="14"/>
      <c r="AT1326" s="262" t="s">
        <v>184</v>
      </c>
      <c r="AU1326" s="262" t="s">
        <v>102</v>
      </c>
      <c r="AV1326" s="14" t="s">
        <v>102</v>
      </c>
      <c r="AW1326" s="14" t="s">
        <v>5</v>
      </c>
      <c r="AX1326" s="14" t="s">
        <v>75</v>
      </c>
      <c r="AY1326" s="262" t="s">
        <v>175</v>
      </c>
    </row>
    <row r="1327" s="14" customFormat="1">
      <c r="A1327" s="14"/>
      <c r="B1327" s="252"/>
      <c r="C1327" s="253"/>
      <c r="D1327" s="237" t="s">
        <v>184</v>
      </c>
      <c r="E1327" s="254" t="s">
        <v>1</v>
      </c>
      <c r="F1327" s="255" t="s">
        <v>568</v>
      </c>
      <c r="G1327" s="253"/>
      <c r="H1327" s="256">
        <v>-10.529999999999999</v>
      </c>
      <c r="I1327" s="257"/>
      <c r="J1327" s="257"/>
      <c r="K1327" s="253"/>
      <c r="L1327" s="253"/>
      <c r="M1327" s="258"/>
      <c r="N1327" s="259"/>
      <c r="O1327" s="260"/>
      <c r="P1327" s="260"/>
      <c r="Q1327" s="260"/>
      <c r="R1327" s="260"/>
      <c r="S1327" s="260"/>
      <c r="T1327" s="260"/>
      <c r="U1327" s="260"/>
      <c r="V1327" s="260"/>
      <c r="W1327" s="260"/>
      <c r="X1327" s="260"/>
      <c r="Y1327" s="261"/>
      <c r="Z1327" s="14"/>
      <c r="AA1327" s="14"/>
      <c r="AB1327" s="14"/>
      <c r="AC1327" s="14"/>
      <c r="AD1327" s="14"/>
      <c r="AE1327" s="14"/>
      <c r="AT1327" s="262" t="s">
        <v>184</v>
      </c>
      <c r="AU1327" s="262" t="s">
        <v>102</v>
      </c>
      <c r="AV1327" s="14" t="s">
        <v>102</v>
      </c>
      <c r="AW1327" s="14" t="s">
        <v>5</v>
      </c>
      <c r="AX1327" s="14" t="s">
        <v>75</v>
      </c>
      <c r="AY1327" s="262" t="s">
        <v>175</v>
      </c>
    </row>
    <row r="1328" s="14" customFormat="1">
      <c r="A1328" s="14"/>
      <c r="B1328" s="252"/>
      <c r="C1328" s="253"/>
      <c r="D1328" s="237" t="s">
        <v>184</v>
      </c>
      <c r="E1328" s="254" t="s">
        <v>1</v>
      </c>
      <c r="F1328" s="255" t="s">
        <v>569</v>
      </c>
      <c r="G1328" s="253"/>
      <c r="H1328" s="256">
        <v>-2.3399999999999999</v>
      </c>
      <c r="I1328" s="257"/>
      <c r="J1328" s="257"/>
      <c r="K1328" s="253"/>
      <c r="L1328" s="253"/>
      <c r="M1328" s="258"/>
      <c r="N1328" s="259"/>
      <c r="O1328" s="260"/>
      <c r="P1328" s="260"/>
      <c r="Q1328" s="260"/>
      <c r="R1328" s="260"/>
      <c r="S1328" s="260"/>
      <c r="T1328" s="260"/>
      <c r="U1328" s="260"/>
      <c r="V1328" s="260"/>
      <c r="W1328" s="260"/>
      <c r="X1328" s="260"/>
      <c r="Y1328" s="261"/>
      <c r="Z1328" s="14"/>
      <c r="AA1328" s="14"/>
      <c r="AB1328" s="14"/>
      <c r="AC1328" s="14"/>
      <c r="AD1328" s="14"/>
      <c r="AE1328" s="14"/>
      <c r="AT1328" s="262" t="s">
        <v>184</v>
      </c>
      <c r="AU1328" s="262" t="s">
        <v>102</v>
      </c>
      <c r="AV1328" s="14" t="s">
        <v>102</v>
      </c>
      <c r="AW1328" s="14" t="s">
        <v>5</v>
      </c>
      <c r="AX1328" s="14" t="s">
        <v>75</v>
      </c>
      <c r="AY1328" s="262" t="s">
        <v>175</v>
      </c>
    </row>
    <row r="1329" s="14" customFormat="1">
      <c r="A1329" s="14"/>
      <c r="B1329" s="252"/>
      <c r="C1329" s="253"/>
      <c r="D1329" s="237" t="s">
        <v>184</v>
      </c>
      <c r="E1329" s="254" t="s">
        <v>1</v>
      </c>
      <c r="F1329" s="255" t="s">
        <v>570</v>
      </c>
      <c r="G1329" s="253"/>
      <c r="H1329" s="256">
        <v>-0.64000000000000001</v>
      </c>
      <c r="I1329" s="257"/>
      <c r="J1329" s="257"/>
      <c r="K1329" s="253"/>
      <c r="L1329" s="253"/>
      <c r="M1329" s="258"/>
      <c r="N1329" s="259"/>
      <c r="O1329" s="260"/>
      <c r="P1329" s="260"/>
      <c r="Q1329" s="260"/>
      <c r="R1329" s="260"/>
      <c r="S1329" s="260"/>
      <c r="T1329" s="260"/>
      <c r="U1329" s="260"/>
      <c r="V1329" s="260"/>
      <c r="W1329" s="260"/>
      <c r="X1329" s="260"/>
      <c r="Y1329" s="261"/>
      <c r="Z1329" s="14"/>
      <c r="AA1329" s="14"/>
      <c r="AB1329" s="14"/>
      <c r="AC1329" s="14"/>
      <c r="AD1329" s="14"/>
      <c r="AE1329" s="14"/>
      <c r="AT1329" s="262" t="s">
        <v>184</v>
      </c>
      <c r="AU1329" s="262" t="s">
        <v>102</v>
      </c>
      <c r="AV1329" s="14" t="s">
        <v>102</v>
      </c>
      <c r="AW1329" s="14" t="s">
        <v>5</v>
      </c>
      <c r="AX1329" s="14" t="s">
        <v>75</v>
      </c>
      <c r="AY1329" s="262" t="s">
        <v>175</v>
      </c>
    </row>
    <row r="1330" s="14" customFormat="1">
      <c r="A1330" s="14"/>
      <c r="B1330" s="252"/>
      <c r="C1330" s="253"/>
      <c r="D1330" s="237" t="s">
        <v>184</v>
      </c>
      <c r="E1330" s="254" t="s">
        <v>1</v>
      </c>
      <c r="F1330" s="255" t="s">
        <v>1162</v>
      </c>
      <c r="G1330" s="253"/>
      <c r="H1330" s="256">
        <v>-5.2249999999999996</v>
      </c>
      <c r="I1330" s="257"/>
      <c r="J1330" s="257"/>
      <c r="K1330" s="253"/>
      <c r="L1330" s="253"/>
      <c r="M1330" s="258"/>
      <c r="N1330" s="259"/>
      <c r="O1330" s="260"/>
      <c r="P1330" s="260"/>
      <c r="Q1330" s="260"/>
      <c r="R1330" s="260"/>
      <c r="S1330" s="260"/>
      <c r="T1330" s="260"/>
      <c r="U1330" s="260"/>
      <c r="V1330" s="260"/>
      <c r="W1330" s="260"/>
      <c r="X1330" s="260"/>
      <c r="Y1330" s="261"/>
      <c r="Z1330" s="14"/>
      <c r="AA1330" s="14"/>
      <c r="AB1330" s="14"/>
      <c r="AC1330" s="14"/>
      <c r="AD1330" s="14"/>
      <c r="AE1330" s="14"/>
      <c r="AT1330" s="262" t="s">
        <v>184</v>
      </c>
      <c r="AU1330" s="262" t="s">
        <v>102</v>
      </c>
      <c r="AV1330" s="14" t="s">
        <v>102</v>
      </c>
      <c r="AW1330" s="14" t="s">
        <v>5</v>
      </c>
      <c r="AX1330" s="14" t="s">
        <v>75</v>
      </c>
      <c r="AY1330" s="262" t="s">
        <v>175</v>
      </c>
    </row>
    <row r="1331" s="14" customFormat="1">
      <c r="A1331" s="14"/>
      <c r="B1331" s="252"/>
      <c r="C1331" s="253"/>
      <c r="D1331" s="237" t="s">
        <v>184</v>
      </c>
      <c r="E1331" s="254" t="s">
        <v>1</v>
      </c>
      <c r="F1331" s="255" t="s">
        <v>1163</v>
      </c>
      <c r="G1331" s="253"/>
      <c r="H1331" s="256">
        <v>-3.4380000000000002</v>
      </c>
      <c r="I1331" s="257"/>
      <c r="J1331" s="257"/>
      <c r="K1331" s="253"/>
      <c r="L1331" s="253"/>
      <c r="M1331" s="258"/>
      <c r="N1331" s="259"/>
      <c r="O1331" s="260"/>
      <c r="P1331" s="260"/>
      <c r="Q1331" s="260"/>
      <c r="R1331" s="260"/>
      <c r="S1331" s="260"/>
      <c r="T1331" s="260"/>
      <c r="U1331" s="260"/>
      <c r="V1331" s="260"/>
      <c r="W1331" s="260"/>
      <c r="X1331" s="260"/>
      <c r="Y1331" s="261"/>
      <c r="Z1331" s="14"/>
      <c r="AA1331" s="14"/>
      <c r="AB1331" s="14"/>
      <c r="AC1331" s="14"/>
      <c r="AD1331" s="14"/>
      <c r="AE1331" s="14"/>
      <c r="AT1331" s="262" t="s">
        <v>184</v>
      </c>
      <c r="AU1331" s="262" t="s">
        <v>102</v>
      </c>
      <c r="AV1331" s="14" t="s">
        <v>102</v>
      </c>
      <c r="AW1331" s="14" t="s">
        <v>5</v>
      </c>
      <c r="AX1331" s="14" t="s">
        <v>75</v>
      </c>
      <c r="AY1331" s="262" t="s">
        <v>175</v>
      </c>
    </row>
    <row r="1332" s="14" customFormat="1">
      <c r="A1332" s="14"/>
      <c r="B1332" s="252"/>
      <c r="C1332" s="253"/>
      <c r="D1332" s="237" t="s">
        <v>184</v>
      </c>
      <c r="E1332" s="254" t="s">
        <v>1</v>
      </c>
      <c r="F1332" s="255" t="s">
        <v>573</v>
      </c>
      <c r="G1332" s="253"/>
      <c r="H1332" s="256">
        <v>-18.911999999999999</v>
      </c>
      <c r="I1332" s="257"/>
      <c r="J1332" s="257"/>
      <c r="K1332" s="253"/>
      <c r="L1332" s="253"/>
      <c r="M1332" s="258"/>
      <c r="N1332" s="259"/>
      <c r="O1332" s="260"/>
      <c r="P1332" s="260"/>
      <c r="Q1332" s="260"/>
      <c r="R1332" s="260"/>
      <c r="S1332" s="260"/>
      <c r="T1332" s="260"/>
      <c r="U1332" s="260"/>
      <c r="V1332" s="260"/>
      <c r="W1332" s="260"/>
      <c r="X1332" s="260"/>
      <c r="Y1332" s="261"/>
      <c r="Z1332" s="14"/>
      <c r="AA1332" s="14"/>
      <c r="AB1332" s="14"/>
      <c r="AC1332" s="14"/>
      <c r="AD1332" s="14"/>
      <c r="AE1332" s="14"/>
      <c r="AT1332" s="262" t="s">
        <v>184</v>
      </c>
      <c r="AU1332" s="262" t="s">
        <v>102</v>
      </c>
      <c r="AV1332" s="14" t="s">
        <v>102</v>
      </c>
      <c r="AW1332" s="14" t="s">
        <v>5</v>
      </c>
      <c r="AX1332" s="14" t="s">
        <v>75</v>
      </c>
      <c r="AY1332" s="262" t="s">
        <v>175</v>
      </c>
    </row>
    <row r="1333" s="14" customFormat="1">
      <c r="A1333" s="14"/>
      <c r="B1333" s="252"/>
      <c r="C1333" s="253"/>
      <c r="D1333" s="237" t="s">
        <v>184</v>
      </c>
      <c r="E1333" s="254" t="s">
        <v>1</v>
      </c>
      <c r="F1333" s="255" t="s">
        <v>575</v>
      </c>
      <c r="G1333" s="253"/>
      <c r="H1333" s="256">
        <v>3.96</v>
      </c>
      <c r="I1333" s="257"/>
      <c r="J1333" s="257"/>
      <c r="K1333" s="253"/>
      <c r="L1333" s="253"/>
      <c r="M1333" s="258"/>
      <c r="N1333" s="259"/>
      <c r="O1333" s="260"/>
      <c r="P1333" s="260"/>
      <c r="Q1333" s="260"/>
      <c r="R1333" s="260"/>
      <c r="S1333" s="260"/>
      <c r="T1333" s="260"/>
      <c r="U1333" s="260"/>
      <c r="V1333" s="260"/>
      <c r="W1333" s="260"/>
      <c r="X1333" s="260"/>
      <c r="Y1333" s="261"/>
      <c r="Z1333" s="14"/>
      <c r="AA1333" s="14"/>
      <c r="AB1333" s="14"/>
      <c r="AC1333" s="14"/>
      <c r="AD1333" s="14"/>
      <c r="AE1333" s="14"/>
      <c r="AT1333" s="262" t="s">
        <v>184</v>
      </c>
      <c r="AU1333" s="262" t="s">
        <v>102</v>
      </c>
      <c r="AV1333" s="14" t="s">
        <v>102</v>
      </c>
      <c r="AW1333" s="14" t="s">
        <v>5</v>
      </c>
      <c r="AX1333" s="14" t="s">
        <v>75</v>
      </c>
      <c r="AY1333" s="262" t="s">
        <v>175</v>
      </c>
    </row>
    <row r="1334" s="14" customFormat="1">
      <c r="A1334" s="14"/>
      <c r="B1334" s="252"/>
      <c r="C1334" s="253"/>
      <c r="D1334" s="237" t="s">
        <v>184</v>
      </c>
      <c r="E1334" s="254" t="s">
        <v>1</v>
      </c>
      <c r="F1334" s="255" t="s">
        <v>576</v>
      </c>
      <c r="G1334" s="253"/>
      <c r="H1334" s="256">
        <v>4.2000000000000002</v>
      </c>
      <c r="I1334" s="257"/>
      <c r="J1334" s="257"/>
      <c r="K1334" s="253"/>
      <c r="L1334" s="253"/>
      <c r="M1334" s="258"/>
      <c r="N1334" s="259"/>
      <c r="O1334" s="260"/>
      <c r="P1334" s="260"/>
      <c r="Q1334" s="260"/>
      <c r="R1334" s="260"/>
      <c r="S1334" s="260"/>
      <c r="T1334" s="260"/>
      <c r="U1334" s="260"/>
      <c r="V1334" s="260"/>
      <c r="W1334" s="260"/>
      <c r="X1334" s="260"/>
      <c r="Y1334" s="261"/>
      <c r="Z1334" s="14"/>
      <c r="AA1334" s="14"/>
      <c r="AB1334" s="14"/>
      <c r="AC1334" s="14"/>
      <c r="AD1334" s="14"/>
      <c r="AE1334" s="14"/>
      <c r="AT1334" s="262" t="s">
        <v>184</v>
      </c>
      <c r="AU1334" s="262" t="s">
        <v>102</v>
      </c>
      <c r="AV1334" s="14" t="s">
        <v>102</v>
      </c>
      <c r="AW1334" s="14" t="s">
        <v>5</v>
      </c>
      <c r="AX1334" s="14" t="s">
        <v>75</v>
      </c>
      <c r="AY1334" s="262" t="s">
        <v>175</v>
      </c>
    </row>
    <row r="1335" s="14" customFormat="1">
      <c r="A1335" s="14"/>
      <c r="B1335" s="252"/>
      <c r="C1335" s="253"/>
      <c r="D1335" s="237" t="s">
        <v>184</v>
      </c>
      <c r="E1335" s="254" t="s">
        <v>1</v>
      </c>
      <c r="F1335" s="255" t="s">
        <v>577</v>
      </c>
      <c r="G1335" s="253"/>
      <c r="H1335" s="256">
        <v>1.8</v>
      </c>
      <c r="I1335" s="257"/>
      <c r="J1335" s="257"/>
      <c r="K1335" s="253"/>
      <c r="L1335" s="253"/>
      <c r="M1335" s="258"/>
      <c r="N1335" s="259"/>
      <c r="O1335" s="260"/>
      <c r="P1335" s="260"/>
      <c r="Q1335" s="260"/>
      <c r="R1335" s="260"/>
      <c r="S1335" s="260"/>
      <c r="T1335" s="260"/>
      <c r="U1335" s="260"/>
      <c r="V1335" s="260"/>
      <c r="W1335" s="260"/>
      <c r="X1335" s="260"/>
      <c r="Y1335" s="261"/>
      <c r="Z1335" s="14"/>
      <c r="AA1335" s="14"/>
      <c r="AB1335" s="14"/>
      <c r="AC1335" s="14"/>
      <c r="AD1335" s="14"/>
      <c r="AE1335" s="14"/>
      <c r="AT1335" s="262" t="s">
        <v>184</v>
      </c>
      <c r="AU1335" s="262" t="s">
        <v>102</v>
      </c>
      <c r="AV1335" s="14" t="s">
        <v>102</v>
      </c>
      <c r="AW1335" s="14" t="s">
        <v>5</v>
      </c>
      <c r="AX1335" s="14" t="s">
        <v>75</v>
      </c>
      <c r="AY1335" s="262" t="s">
        <v>175</v>
      </c>
    </row>
    <row r="1336" s="14" customFormat="1">
      <c r="A1336" s="14"/>
      <c r="B1336" s="252"/>
      <c r="C1336" s="253"/>
      <c r="D1336" s="237" t="s">
        <v>184</v>
      </c>
      <c r="E1336" s="254" t="s">
        <v>1</v>
      </c>
      <c r="F1336" s="255" t="s">
        <v>578</v>
      </c>
      <c r="G1336" s="253"/>
      <c r="H1336" s="256">
        <v>0.95999999999999996</v>
      </c>
      <c r="I1336" s="257"/>
      <c r="J1336" s="257"/>
      <c r="K1336" s="253"/>
      <c r="L1336" s="253"/>
      <c r="M1336" s="258"/>
      <c r="N1336" s="259"/>
      <c r="O1336" s="260"/>
      <c r="P1336" s="260"/>
      <c r="Q1336" s="260"/>
      <c r="R1336" s="260"/>
      <c r="S1336" s="260"/>
      <c r="T1336" s="260"/>
      <c r="U1336" s="260"/>
      <c r="V1336" s="260"/>
      <c r="W1336" s="260"/>
      <c r="X1336" s="260"/>
      <c r="Y1336" s="261"/>
      <c r="Z1336" s="14"/>
      <c r="AA1336" s="14"/>
      <c r="AB1336" s="14"/>
      <c r="AC1336" s="14"/>
      <c r="AD1336" s="14"/>
      <c r="AE1336" s="14"/>
      <c r="AT1336" s="262" t="s">
        <v>184</v>
      </c>
      <c r="AU1336" s="262" t="s">
        <v>102</v>
      </c>
      <c r="AV1336" s="14" t="s">
        <v>102</v>
      </c>
      <c r="AW1336" s="14" t="s">
        <v>5</v>
      </c>
      <c r="AX1336" s="14" t="s">
        <v>75</v>
      </c>
      <c r="AY1336" s="262" t="s">
        <v>175</v>
      </c>
    </row>
    <row r="1337" s="14" customFormat="1">
      <c r="A1337" s="14"/>
      <c r="B1337" s="252"/>
      <c r="C1337" s="253"/>
      <c r="D1337" s="237" t="s">
        <v>184</v>
      </c>
      <c r="E1337" s="254" t="s">
        <v>1</v>
      </c>
      <c r="F1337" s="255" t="s">
        <v>579</v>
      </c>
      <c r="G1337" s="253"/>
      <c r="H1337" s="256">
        <v>2.5800000000000001</v>
      </c>
      <c r="I1337" s="257"/>
      <c r="J1337" s="257"/>
      <c r="K1337" s="253"/>
      <c r="L1337" s="253"/>
      <c r="M1337" s="258"/>
      <c r="N1337" s="259"/>
      <c r="O1337" s="260"/>
      <c r="P1337" s="260"/>
      <c r="Q1337" s="260"/>
      <c r="R1337" s="260"/>
      <c r="S1337" s="260"/>
      <c r="T1337" s="260"/>
      <c r="U1337" s="260"/>
      <c r="V1337" s="260"/>
      <c r="W1337" s="260"/>
      <c r="X1337" s="260"/>
      <c r="Y1337" s="261"/>
      <c r="Z1337" s="14"/>
      <c r="AA1337" s="14"/>
      <c r="AB1337" s="14"/>
      <c r="AC1337" s="14"/>
      <c r="AD1337" s="14"/>
      <c r="AE1337" s="14"/>
      <c r="AT1337" s="262" t="s">
        <v>184</v>
      </c>
      <c r="AU1337" s="262" t="s">
        <v>102</v>
      </c>
      <c r="AV1337" s="14" t="s">
        <v>102</v>
      </c>
      <c r="AW1337" s="14" t="s">
        <v>5</v>
      </c>
      <c r="AX1337" s="14" t="s">
        <v>75</v>
      </c>
      <c r="AY1337" s="262" t="s">
        <v>175</v>
      </c>
    </row>
    <row r="1338" s="14" customFormat="1">
      <c r="A1338" s="14"/>
      <c r="B1338" s="252"/>
      <c r="C1338" s="253"/>
      <c r="D1338" s="237" t="s">
        <v>184</v>
      </c>
      <c r="E1338" s="254" t="s">
        <v>1</v>
      </c>
      <c r="F1338" s="255" t="s">
        <v>580</v>
      </c>
      <c r="G1338" s="253"/>
      <c r="H1338" s="256">
        <v>1.3500000000000001</v>
      </c>
      <c r="I1338" s="257"/>
      <c r="J1338" s="257"/>
      <c r="K1338" s="253"/>
      <c r="L1338" s="253"/>
      <c r="M1338" s="258"/>
      <c r="N1338" s="259"/>
      <c r="O1338" s="260"/>
      <c r="P1338" s="260"/>
      <c r="Q1338" s="260"/>
      <c r="R1338" s="260"/>
      <c r="S1338" s="260"/>
      <c r="T1338" s="260"/>
      <c r="U1338" s="260"/>
      <c r="V1338" s="260"/>
      <c r="W1338" s="260"/>
      <c r="X1338" s="260"/>
      <c r="Y1338" s="261"/>
      <c r="Z1338" s="14"/>
      <c r="AA1338" s="14"/>
      <c r="AB1338" s="14"/>
      <c r="AC1338" s="14"/>
      <c r="AD1338" s="14"/>
      <c r="AE1338" s="14"/>
      <c r="AT1338" s="262" t="s">
        <v>184</v>
      </c>
      <c r="AU1338" s="262" t="s">
        <v>102</v>
      </c>
      <c r="AV1338" s="14" t="s">
        <v>102</v>
      </c>
      <c r="AW1338" s="14" t="s">
        <v>5</v>
      </c>
      <c r="AX1338" s="14" t="s">
        <v>75</v>
      </c>
      <c r="AY1338" s="262" t="s">
        <v>175</v>
      </c>
    </row>
    <row r="1339" s="14" customFormat="1">
      <c r="A1339" s="14"/>
      <c r="B1339" s="252"/>
      <c r="C1339" s="253"/>
      <c r="D1339" s="237" t="s">
        <v>184</v>
      </c>
      <c r="E1339" s="254" t="s">
        <v>1</v>
      </c>
      <c r="F1339" s="255" t="s">
        <v>581</v>
      </c>
      <c r="G1339" s="253"/>
      <c r="H1339" s="256">
        <v>6</v>
      </c>
      <c r="I1339" s="257"/>
      <c r="J1339" s="257"/>
      <c r="K1339" s="253"/>
      <c r="L1339" s="253"/>
      <c r="M1339" s="258"/>
      <c r="N1339" s="259"/>
      <c r="O1339" s="260"/>
      <c r="P1339" s="260"/>
      <c r="Q1339" s="260"/>
      <c r="R1339" s="260"/>
      <c r="S1339" s="260"/>
      <c r="T1339" s="260"/>
      <c r="U1339" s="260"/>
      <c r="V1339" s="260"/>
      <c r="W1339" s="260"/>
      <c r="X1339" s="260"/>
      <c r="Y1339" s="261"/>
      <c r="Z1339" s="14"/>
      <c r="AA1339" s="14"/>
      <c r="AB1339" s="14"/>
      <c r="AC1339" s="14"/>
      <c r="AD1339" s="14"/>
      <c r="AE1339" s="14"/>
      <c r="AT1339" s="262" t="s">
        <v>184</v>
      </c>
      <c r="AU1339" s="262" t="s">
        <v>102</v>
      </c>
      <c r="AV1339" s="14" t="s">
        <v>102</v>
      </c>
      <c r="AW1339" s="14" t="s">
        <v>5</v>
      </c>
      <c r="AX1339" s="14" t="s">
        <v>75</v>
      </c>
      <c r="AY1339" s="262" t="s">
        <v>175</v>
      </c>
    </row>
    <row r="1340" s="16" customFormat="1">
      <c r="A1340" s="16"/>
      <c r="B1340" s="284"/>
      <c r="C1340" s="285"/>
      <c r="D1340" s="237" t="s">
        <v>184</v>
      </c>
      <c r="E1340" s="286" t="s">
        <v>1</v>
      </c>
      <c r="F1340" s="287" t="s">
        <v>453</v>
      </c>
      <c r="G1340" s="285"/>
      <c r="H1340" s="288">
        <v>534.57000000000005</v>
      </c>
      <c r="I1340" s="289"/>
      <c r="J1340" s="289"/>
      <c r="K1340" s="285"/>
      <c r="L1340" s="285"/>
      <c r="M1340" s="290"/>
      <c r="N1340" s="291"/>
      <c r="O1340" s="292"/>
      <c r="P1340" s="292"/>
      <c r="Q1340" s="292"/>
      <c r="R1340" s="292"/>
      <c r="S1340" s="292"/>
      <c r="T1340" s="292"/>
      <c r="U1340" s="292"/>
      <c r="V1340" s="292"/>
      <c r="W1340" s="292"/>
      <c r="X1340" s="292"/>
      <c r="Y1340" s="293"/>
      <c r="Z1340" s="16"/>
      <c r="AA1340" s="16"/>
      <c r="AB1340" s="16"/>
      <c r="AC1340" s="16"/>
      <c r="AD1340" s="16"/>
      <c r="AE1340" s="16"/>
      <c r="AT1340" s="294" t="s">
        <v>184</v>
      </c>
      <c r="AU1340" s="294" t="s">
        <v>102</v>
      </c>
      <c r="AV1340" s="16" t="s">
        <v>196</v>
      </c>
      <c r="AW1340" s="16" t="s">
        <v>5</v>
      </c>
      <c r="AX1340" s="16" t="s">
        <v>75</v>
      </c>
      <c r="AY1340" s="294" t="s">
        <v>175</v>
      </c>
    </row>
    <row r="1341" s="13" customFormat="1">
      <c r="A1341" s="13"/>
      <c r="B1341" s="242"/>
      <c r="C1341" s="243"/>
      <c r="D1341" s="237" t="s">
        <v>184</v>
      </c>
      <c r="E1341" s="244" t="s">
        <v>1</v>
      </c>
      <c r="F1341" s="245" t="s">
        <v>583</v>
      </c>
      <c r="G1341" s="243"/>
      <c r="H1341" s="244" t="s">
        <v>1</v>
      </c>
      <c r="I1341" s="246"/>
      <c r="J1341" s="246"/>
      <c r="K1341" s="243"/>
      <c r="L1341" s="243"/>
      <c r="M1341" s="247"/>
      <c r="N1341" s="248"/>
      <c r="O1341" s="249"/>
      <c r="P1341" s="249"/>
      <c r="Q1341" s="249"/>
      <c r="R1341" s="249"/>
      <c r="S1341" s="249"/>
      <c r="T1341" s="249"/>
      <c r="U1341" s="249"/>
      <c r="V1341" s="249"/>
      <c r="W1341" s="249"/>
      <c r="X1341" s="249"/>
      <c r="Y1341" s="250"/>
      <c r="Z1341" s="13"/>
      <c r="AA1341" s="13"/>
      <c r="AB1341" s="13"/>
      <c r="AC1341" s="13"/>
      <c r="AD1341" s="13"/>
      <c r="AE1341" s="13"/>
      <c r="AT1341" s="251" t="s">
        <v>184</v>
      </c>
      <c r="AU1341" s="251" t="s">
        <v>102</v>
      </c>
      <c r="AV1341" s="13" t="s">
        <v>82</v>
      </c>
      <c r="AW1341" s="13" t="s">
        <v>5</v>
      </c>
      <c r="AX1341" s="13" t="s">
        <v>75</v>
      </c>
      <c r="AY1341" s="251" t="s">
        <v>175</v>
      </c>
    </row>
    <row r="1342" s="14" customFormat="1">
      <c r="A1342" s="14"/>
      <c r="B1342" s="252"/>
      <c r="C1342" s="253"/>
      <c r="D1342" s="237" t="s">
        <v>184</v>
      </c>
      <c r="E1342" s="254" t="s">
        <v>1</v>
      </c>
      <c r="F1342" s="255" t="s">
        <v>584</v>
      </c>
      <c r="G1342" s="253"/>
      <c r="H1342" s="256">
        <v>34.240000000000002</v>
      </c>
      <c r="I1342" s="257"/>
      <c r="J1342" s="257"/>
      <c r="K1342" s="253"/>
      <c r="L1342" s="253"/>
      <c r="M1342" s="258"/>
      <c r="N1342" s="259"/>
      <c r="O1342" s="260"/>
      <c r="P1342" s="260"/>
      <c r="Q1342" s="260"/>
      <c r="R1342" s="260"/>
      <c r="S1342" s="260"/>
      <c r="T1342" s="260"/>
      <c r="U1342" s="260"/>
      <c r="V1342" s="260"/>
      <c r="W1342" s="260"/>
      <c r="X1342" s="260"/>
      <c r="Y1342" s="261"/>
      <c r="Z1342" s="14"/>
      <c r="AA1342" s="14"/>
      <c r="AB1342" s="14"/>
      <c r="AC1342" s="14"/>
      <c r="AD1342" s="14"/>
      <c r="AE1342" s="14"/>
      <c r="AT1342" s="262" t="s">
        <v>184</v>
      </c>
      <c r="AU1342" s="262" t="s">
        <v>102</v>
      </c>
      <c r="AV1342" s="14" t="s">
        <v>102</v>
      </c>
      <c r="AW1342" s="14" t="s">
        <v>5</v>
      </c>
      <c r="AX1342" s="14" t="s">
        <v>75</v>
      </c>
      <c r="AY1342" s="262" t="s">
        <v>175</v>
      </c>
    </row>
    <row r="1343" s="14" customFormat="1">
      <c r="A1343" s="14"/>
      <c r="B1343" s="252"/>
      <c r="C1343" s="253"/>
      <c r="D1343" s="237" t="s">
        <v>184</v>
      </c>
      <c r="E1343" s="254" t="s">
        <v>1</v>
      </c>
      <c r="F1343" s="255" t="s">
        <v>585</v>
      </c>
      <c r="G1343" s="253"/>
      <c r="H1343" s="256">
        <v>14.960000000000001</v>
      </c>
      <c r="I1343" s="257"/>
      <c r="J1343" s="257"/>
      <c r="K1343" s="253"/>
      <c r="L1343" s="253"/>
      <c r="M1343" s="258"/>
      <c r="N1343" s="259"/>
      <c r="O1343" s="260"/>
      <c r="P1343" s="260"/>
      <c r="Q1343" s="260"/>
      <c r="R1343" s="260"/>
      <c r="S1343" s="260"/>
      <c r="T1343" s="260"/>
      <c r="U1343" s="260"/>
      <c r="V1343" s="260"/>
      <c r="W1343" s="260"/>
      <c r="X1343" s="260"/>
      <c r="Y1343" s="261"/>
      <c r="Z1343" s="14"/>
      <c r="AA1343" s="14"/>
      <c r="AB1343" s="14"/>
      <c r="AC1343" s="14"/>
      <c r="AD1343" s="14"/>
      <c r="AE1343" s="14"/>
      <c r="AT1343" s="262" t="s">
        <v>184</v>
      </c>
      <c r="AU1343" s="262" t="s">
        <v>102</v>
      </c>
      <c r="AV1343" s="14" t="s">
        <v>102</v>
      </c>
      <c r="AW1343" s="14" t="s">
        <v>5</v>
      </c>
      <c r="AX1343" s="14" t="s">
        <v>75</v>
      </c>
      <c r="AY1343" s="262" t="s">
        <v>175</v>
      </c>
    </row>
    <row r="1344" s="14" customFormat="1">
      <c r="A1344" s="14"/>
      <c r="B1344" s="252"/>
      <c r="C1344" s="253"/>
      <c r="D1344" s="237" t="s">
        <v>184</v>
      </c>
      <c r="E1344" s="254" t="s">
        <v>1</v>
      </c>
      <c r="F1344" s="255" t="s">
        <v>586</v>
      </c>
      <c r="G1344" s="253"/>
      <c r="H1344" s="256">
        <v>20.57</v>
      </c>
      <c r="I1344" s="257"/>
      <c r="J1344" s="257"/>
      <c r="K1344" s="253"/>
      <c r="L1344" s="253"/>
      <c r="M1344" s="258"/>
      <c r="N1344" s="259"/>
      <c r="O1344" s="260"/>
      <c r="P1344" s="260"/>
      <c r="Q1344" s="260"/>
      <c r="R1344" s="260"/>
      <c r="S1344" s="260"/>
      <c r="T1344" s="260"/>
      <c r="U1344" s="260"/>
      <c r="V1344" s="260"/>
      <c r="W1344" s="260"/>
      <c r="X1344" s="260"/>
      <c r="Y1344" s="261"/>
      <c r="Z1344" s="14"/>
      <c r="AA1344" s="14"/>
      <c r="AB1344" s="14"/>
      <c r="AC1344" s="14"/>
      <c r="AD1344" s="14"/>
      <c r="AE1344" s="14"/>
      <c r="AT1344" s="262" t="s">
        <v>184</v>
      </c>
      <c r="AU1344" s="262" t="s">
        <v>102</v>
      </c>
      <c r="AV1344" s="14" t="s">
        <v>102</v>
      </c>
      <c r="AW1344" s="14" t="s">
        <v>5</v>
      </c>
      <c r="AX1344" s="14" t="s">
        <v>75</v>
      </c>
      <c r="AY1344" s="262" t="s">
        <v>175</v>
      </c>
    </row>
    <row r="1345" s="14" customFormat="1">
      <c r="A1345" s="14"/>
      <c r="B1345" s="252"/>
      <c r="C1345" s="253"/>
      <c r="D1345" s="237" t="s">
        <v>184</v>
      </c>
      <c r="E1345" s="254" t="s">
        <v>1</v>
      </c>
      <c r="F1345" s="255" t="s">
        <v>587</v>
      </c>
      <c r="G1345" s="253"/>
      <c r="H1345" s="256">
        <v>-2.2000000000000002</v>
      </c>
      <c r="I1345" s="257"/>
      <c r="J1345" s="257"/>
      <c r="K1345" s="253"/>
      <c r="L1345" s="253"/>
      <c r="M1345" s="258"/>
      <c r="N1345" s="259"/>
      <c r="O1345" s="260"/>
      <c r="P1345" s="260"/>
      <c r="Q1345" s="260"/>
      <c r="R1345" s="260"/>
      <c r="S1345" s="260"/>
      <c r="T1345" s="260"/>
      <c r="U1345" s="260"/>
      <c r="V1345" s="260"/>
      <c r="W1345" s="260"/>
      <c r="X1345" s="260"/>
      <c r="Y1345" s="261"/>
      <c r="Z1345" s="14"/>
      <c r="AA1345" s="14"/>
      <c r="AB1345" s="14"/>
      <c r="AC1345" s="14"/>
      <c r="AD1345" s="14"/>
      <c r="AE1345" s="14"/>
      <c r="AT1345" s="262" t="s">
        <v>184</v>
      </c>
      <c r="AU1345" s="262" t="s">
        <v>102</v>
      </c>
      <c r="AV1345" s="14" t="s">
        <v>102</v>
      </c>
      <c r="AW1345" s="14" t="s">
        <v>5</v>
      </c>
      <c r="AX1345" s="14" t="s">
        <v>75</v>
      </c>
      <c r="AY1345" s="262" t="s">
        <v>175</v>
      </c>
    </row>
    <row r="1346" s="14" customFormat="1">
      <c r="A1346" s="14"/>
      <c r="B1346" s="252"/>
      <c r="C1346" s="253"/>
      <c r="D1346" s="237" t="s">
        <v>184</v>
      </c>
      <c r="E1346" s="254" t="s">
        <v>1</v>
      </c>
      <c r="F1346" s="255" t="s">
        <v>588</v>
      </c>
      <c r="G1346" s="253"/>
      <c r="H1346" s="256">
        <v>0.51000000000000001</v>
      </c>
      <c r="I1346" s="257"/>
      <c r="J1346" s="257"/>
      <c r="K1346" s="253"/>
      <c r="L1346" s="253"/>
      <c r="M1346" s="258"/>
      <c r="N1346" s="259"/>
      <c r="O1346" s="260"/>
      <c r="P1346" s="260"/>
      <c r="Q1346" s="260"/>
      <c r="R1346" s="260"/>
      <c r="S1346" s="260"/>
      <c r="T1346" s="260"/>
      <c r="U1346" s="260"/>
      <c r="V1346" s="260"/>
      <c r="W1346" s="260"/>
      <c r="X1346" s="260"/>
      <c r="Y1346" s="261"/>
      <c r="Z1346" s="14"/>
      <c r="AA1346" s="14"/>
      <c r="AB1346" s="14"/>
      <c r="AC1346" s="14"/>
      <c r="AD1346" s="14"/>
      <c r="AE1346" s="14"/>
      <c r="AT1346" s="262" t="s">
        <v>184</v>
      </c>
      <c r="AU1346" s="262" t="s">
        <v>102</v>
      </c>
      <c r="AV1346" s="14" t="s">
        <v>102</v>
      </c>
      <c r="AW1346" s="14" t="s">
        <v>5</v>
      </c>
      <c r="AX1346" s="14" t="s">
        <v>75</v>
      </c>
      <c r="AY1346" s="262" t="s">
        <v>175</v>
      </c>
    </row>
    <row r="1347" s="14" customFormat="1">
      <c r="A1347" s="14"/>
      <c r="B1347" s="252"/>
      <c r="C1347" s="253"/>
      <c r="D1347" s="237" t="s">
        <v>184</v>
      </c>
      <c r="E1347" s="254" t="s">
        <v>1</v>
      </c>
      <c r="F1347" s="255" t="s">
        <v>589</v>
      </c>
      <c r="G1347" s="253"/>
      <c r="H1347" s="256">
        <v>44.697000000000003</v>
      </c>
      <c r="I1347" s="257"/>
      <c r="J1347" s="257"/>
      <c r="K1347" s="253"/>
      <c r="L1347" s="253"/>
      <c r="M1347" s="258"/>
      <c r="N1347" s="259"/>
      <c r="O1347" s="260"/>
      <c r="P1347" s="260"/>
      <c r="Q1347" s="260"/>
      <c r="R1347" s="260"/>
      <c r="S1347" s="260"/>
      <c r="T1347" s="260"/>
      <c r="U1347" s="260"/>
      <c r="V1347" s="260"/>
      <c r="W1347" s="260"/>
      <c r="X1347" s="260"/>
      <c r="Y1347" s="261"/>
      <c r="Z1347" s="14"/>
      <c r="AA1347" s="14"/>
      <c r="AB1347" s="14"/>
      <c r="AC1347" s="14"/>
      <c r="AD1347" s="14"/>
      <c r="AE1347" s="14"/>
      <c r="AT1347" s="262" t="s">
        <v>184</v>
      </c>
      <c r="AU1347" s="262" t="s">
        <v>102</v>
      </c>
      <c r="AV1347" s="14" t="s">
        <v>102</v>
      </c>
      <c r="AW1347" s="14" t="s">
        <v>5</v>
      </c>
      <c r="AX1347" s="14" t="s">
        <v>75</v>
      </c>
      <c r="AY1347" s="262" t="s">
        <v>175</v>
      </c>
    </row>
    <row r="1348" s="16" customFormat="1">
      <c r="A1348" s="16"/>
      <c r="B1348" s="284"/>
      <c r="C1348" s="285"/>
      <c r="D1348" s="237" t="s">
        <v>184</v>
      </c>
      <c r="E1348" s="286" t="s">
        <v>1</v>
      </c>
      <c r="F1348" s="287" t="s">
        <v>453</v>
      </c>
      <c r="G1348" s="285"/>
      <c r="H1348" s="288">
        <v>112.77700000000002</v>
      </c>
      <c r="I1348" s="289"/>
      <c r="J1348" s="289"/>
      <c r="K1348" s="285"/>
      <c r="L1348" s="285"/>
      <c r="M1348" s="290"/>
      <c r="N1348" s="291"/>
      <c r="O1348" s="292"/>
      <c r="P1348" s="292"/>
      <c r="Q1348" s="292"/>
      <c r="R1348" s="292"/>
      <c r="S1348" s="292"/>
      <c r="T1348" s="292"/>
      <c r="U1348" s="292"/>
      <c r="V1348" s="292"/>
      <c r="W1348" s="292"/>
      <c r="X1348" s="292"/>
      <c r="Y1348" s="293"/>
      <c r="Z1348" s="16"/>
      <c r="AA1348" s="16"/>
      <c r="AB1348" s="16"/>
      <c r="AC1348" s="16"/>
      <c r="AD1348" s="16"/>
      <c r="AE1348" s="16"/>
      <c r="AT1348" s="294" t="s">
        <v>184</v>
      </c>
      <c r="AU1348" s="294" t="s">
        <v>102</v>
      </c>
      <c r="AV1348" s="16" t="s">
        <v>196</v>
      </c>
      <c r="AW1348" s="16" t="s">
        <v>5</v>
      </c>
      <c r="AX1348" s="16" t="s">
        <v>75</v>
      </c>
      <c r="AY1348" s="294" t="s">
        <v>175</v>
      </c>
    </row>
    <row r="1349" s="15" customFormat="1">
      <c r="A1349" s="15"/>
      <c r="B1349" s="263"/>
      <c r="C1349" s="264"/>
      <c r="D1349" s="237" t="s">
        <v>184</v>
      </c>
      <c r="E1349" s="265" t="s">
        <v>1</v>
      </c>
      <c r="F1349" s="266" t="s">
        <v>189</v>
      </c>
      <c r="G1349" s="264"/>
      <c r="H1349" s="267">
        <v>1474.3819999999996</v>
      </c>
      <c r="I1349" s="268"/>
      <c r="J1349" s="268"/>
      <c r="K1349" s="264"/>
      <c r="L1349" s="264"/>
      <c r="M1349" s="269"/>
      <c r="N1349" s="270"/>
      <c r="O1349" s="271"/>
      <c r="P1349" s="271"/>
      <c r="Q1349" s="271"/>
      <c r="R1349" s="271"/>
      <c r="S1349" s="271"/>
      <c r="T1349" s="271"/>
      <c r="U1349" s="271"/>
      <c r="V1349" s="271"/>
      <c r="W1349" s="271"/>
      <c r="X1349" s="271"/>
      <c r="Y1349" s="272"/>
      <c r="Z1349" s="15"/>
      <c r="AA1349" s="15"/>
      <c r="AB1349" s="15"/>
      <c r="AC1349" s="15"/>
      <c r="AD1349" s="15"/>
      <c r="AE1349" s="15"/>
      <c r="AT1349" s="273" t="s">
        <v>184</v>
      </c>
      <c r="AU1349" s="273" t="s">
        <v>102</v>
      </c>
      <c r="AV1349" s="15" t="s">
        <v>181</v>
      </c>
      <c r="AW1349" s="15" t="s">
        <v>5</v>
      </c>
      <c r="AX1349" s="15" t="s">
        <v>82</v>
      </c>
      <c r="AY1349" s="273" t="s">
        <v>175</v>
      </c>
    </row>
    <row r="1350" s="2" customFormat="1" ht="24.15" customHeight="1">
      <c r="A1350" s="39"/>
      <c r="B1350" s="40"/>
      <c r="C1350" s="222" t="s">
        <v>1164</v>
      </c>
      <c r="D1350" s="222" t="s">
        <v>177</v>
      </c>
      <c r="E1350" s="223" t="s">
        <v>1165</v>
      </c>
      <c r="F1350" s="224" t="s">
        <v>1166</v>
      </c>
      <c r="G1350" s="225" t="s">
        <v>228</v>
      </c>
      <c r="H1350" s="226">
        <v>708.35000000000002</v>
      </c>
      <c r="I1350" s="227"/>
      <c r="J1350" s="227"/>
      <c r="K1350" s="228">
        <f>ROUND(P1350*H1350,2)</f>
        <v>0</v>
      </c>
      <c r="L1350" s="229"/>
      <c r="M1350" s="45"/>
      <c r="N1350" s="230" t="s">
        <v>1</v>
      </c>
      <c r="O1350" s="231" t="s">
        <v>39</v>
      </c>
      <c r="P1350" s="232">
        <f>I1350+J1350</f>
        <v>0</v>
      </c>
      <c r="Q1350" s="232">
        <f>ROUND(I1350*H1350,2)</f>
        <v>0</v>
      </c>
      <c r="R1350" s="232">
        <f>ROUND(J1350*H1350,2)</f>
        <v>0</v>
      </c>
      <c r="S1350" s="92"/>
      <c r="T1350" s="233">
        <f>S1350*H1350</f>
        <v>0</v>
      </c>
      <c r="U1350" s="233">
        <v>0</v>
      </c>
      <c r="V1350" s="233">
        <f>U1350*H1350</f>
        <v>0</v>
      </c>
      <c r="W1350" s="233">
        <v>0</v>
      </c>
      <c r="X1350" s="233">
        <f>W1350*H1350</f>
        <v>0</v>
      </c>
      <c r="Y1350" s="234" t="s">
        <v>1</v>
      </c>
      <c r="Z1350" s="39"/>
      <c r="AA1350" s="39"/>
      <c r="AB1350" s="39"/>
      <c r="AC1350" s="39"/>
      <c r="AD1350" s="39"/>
      <c r="AE1350" s="39"/>
      <c r="AR1350" s="235" t="s">
        <v>181</v>
      </c>
      <c r="AT1350" s="235" t="s">
        <v>177</v>
      </c>
      <c r="AU1350" s="235" t="s">
        <v>102</v>
      </c>
      <c r="AY1350" s="18" t="s">
        <v>175</v>
      </c>
      <c r="BE1350" s="236">
        <f>IF(O1350="základní",K1350,0)</f>
        <v>0</v>
      </c>
      <c r="BF1350" s="236">
        <f>IF(O1350="snížená",K1350,0)</f>
        <v>0</v>
      </c>
      <c r="BG1350" s="236">
        <f>IF(O1350="zákl. přenesená",K1350,0)</f>
        <v>0</v>
      </c>
      <c r="BH1350" s="236">
        <f>IF(O1350="sníž. přenesená",K1350,0)</f>
        <v>0</v>
      </c>
      <c r="BI1350" s="236">
        <f>IF(O1350="nulová",K1350,0)</f>
        <v>0</v>
      </c>
      <c r="BJ1350" s="18" t="s">
        <v>102</v>
      </c>
      <c r="BK1350" s="236">
        <f>ROUND(P1350*H1350,2)</f>
        <v>0</v>
      </c>
      <c r="BL1350" s="18" t="s">
        <v>181</v>
      </c>
      <c r="BM1350" s="235" t="s">
        <v>1167</v>
      </c>
    </row>
    <row r="1351" s="2" customFormat="1">
      <c r="A1351" s="39"/>
      <c r="B1351" s="40"/>
      <c r="C1351" s="41"/>
      <c r="D1351" s="237" t="s">
        <v>182</v>
      </c>
      <c r="E1351" s="41"/>
      <c r="F1351" s="238" t="s">
        <v>1168</v>
      </c>
      <c r="G1351" s="41"/>
      <c r="H1351" s="41"/>
      <c r="I1351" s="239"/>
      <c r="J1351" s="239"/>
      <c r="K1351" s="41"/>
      <c r="L1351" s="41"/>
      <c r="M1351" s="45"/>
      <c r="N1351" s="240"/>
      <c r="O1351" s="241"/>
      <c r="P1351" s="92"/>
      <c r="Q1351" s="92"/>
      <c r="R1351" s="92"/>
      <c r="S1351" s="92"/>
      <c r="T1351" s="92"/>
      <c r="U1351" s="92"/>
      <c r="V1351" s="92"/>
      <c r="W1351" s="92"/>
      <c r="X1351" s="92"/>
      <c r="Y1351" s="93"/>
      <c r="Z1351" s="39"/>
      <c r="AA1351" s="39"/>
      <c r="AB1351" s="39"/>
      <c r="AC1351" s="39"/>
      <c r="AD1351" s="39"/>
      <c r="AE1351" s="39"/>
      <c r="AT1351" s="18" t="s">
        <v>182</v>
      </c>
      <c r="AU1351" s="18" t="s">
        <v>102</v>
      </c>
    </row>
    <row r="1352" s="12" customFormat="1" ht="22.8" customHeight="1">
      <c r="A1352" s="12"/>
      <c r="B1352" s="205"/>
      <c r="C1352" s="206"/>
      <c r="D1352" s="207" t="s">
        <v>74</v>
      </c>
      <c r="E1352" s="220" t="s">
        <v>1169</v>
      </c>
      <c r="F1352" s="220" t="s">
        <v>1170</v>
      </c>
      <c r="G1352" s="206"/>
      <c r="H1352" s="206"/>
      <c r="I1352" s="209"/>
      <c r="J1352" s="209"/>
      <c r="K1352" s="221">
        <f>BK1352</f>
        <v>0</v>
      </c>
      <c r="L1352" s="206"/>
      <c r="M1352" s="211"/>
      <c r="N1352" s="212"/>
      <c r="O1352" s="213"/>
      <c r="P1352" s="213"/>
      <c r="Q1352" s="214">
        <f>SUM(Q1353:Q1362)</f>
        <v>0</v>
      </c>
      <c r="R1352" s="214">
        <f>SUM(R1353:R1362)</f>
        <v>0</v>
      </c>
      <c r="S1352" s="213"/>
      <c r="T1352" s="215">
        <f>SUM(T1353:T1362)</f>
        <v>0</v>
      </c>
      <c r="U1352" s="213"/>
      <c r="V1352" s="215">
        <f>SUM(V1353:V1362)</f>
        <v>0</v>
      </c>
      <c r="W1352" s="213"/>
      <c r="X1352" s="215">
        <f>SUM(X1353:X1362)</f>
        <v>0</v>
      </c>
      <c r="Y1352" s="216"/>
      <c r="Z1352" s="12"/>
      <c r="AA1352" s="12"/>
      <c r="AB1352" s="12"/>
      <c r="AC1352" s="12"/>
      <c r="AD1352" s="12"/>
      <c r="AE1352" s="12"/>
      <c r="AR1352" s="217" t="s">
        <v>82</v>
      </c>
      <c r="AT1352" s="218" t="s">
        <v>74</v>
      </c>
      <c r="AU1352" s="218" t="s">
        <v>82</v>
      </c>
      <c r="AY1352" s="217" t="s">
        <v>175</v>
      </c>
      <c r="BK1352" s="219">
        <f>SUM(BK1353:BK1362)</f>
        <v>0</v>
      </c>
    </row>
    <row r="1353" s="2" customFormat="1" ht="44.25" customHeight="1">
      <c r="A1353" s="39"/>
      <c r="B1353" s="40"/>
      <c r="C1353" s="222" t="s">
        <v>685</v>
      </c>
      <c r="D1353" s="222" t="s">
        <v>177</v>
      </c>
      <c r="E1353" s="223" t="s">
        <v>1171</v>
      </c>
      <c r="F1353" s="224" t="s">
        <v>1172</v>
      </c>
      <c r="G1353" s="225" t="s">
        <v>203</v>
      </c>
      <c r="H1353" s="226">
        <v>427.12799999999999</v>
      </c>
      <c r="I1353" s="227"/>
      <c r="J1353" s="227"/>
      <c r="K1353" s="228">
        <f>ROUND(P1353*H1353,2)</f>
        <v>0</v>
      </c>
      <c r="L1353" s="229"/>
      <c r="M1353" s="45"/>
      <c r="N1353" s="230" t="s">
        <v>1</v>
      </c>
      <c r="O1353" s="231" t="s">
        <v>39</v>
      </c>
      <c r="P1353" s="232">
        <f>I1353+J1353</f>
        <v>0</v>
      </c>
      <c r="Q1353" s="232">
        <f>ROUND(I1353*H1353,2)</f>
        <v>0</v>
      </c>
      <c r="R1353" s="232">
        <f>ROUND(J1353*H1353,2)</f>
        <v>0</v>
      </c>
      <c r="S1353" s="92"/>
      <c r="T1353" s="233">
        <f>S1353*H1353</f>
        <v>0</v>
      </c>
      <c r="U1353" s="233">
        <v>0</v>
      </c>
      <c r="V1353" s="233">
        <f>U1353*H1353</f>
        <v>0</v>
      </c>
      <c r="W1353" s="233">
        <v>0</v>
      </c>
      <c r="X1353" s="233">
        <f>W1353*H1353</f>
        <v>0</v>
      </c>
      <c r="Y1353" s="234" t="s">
        <v>1</v>
      </c>
      <c r="Z1353" s="39"/>
      <c r="AA1353" s="39"/>
      <c r="AB1353" s="39"/>
      <c r="AC1353" s="39"/>
      <c r="AD1353" s="39"/>
      <c r="AE1353" s="39"/>
      <c r="AR1353" s="235" t="s">
        <v>181</v>
      </c>
      <c r="AT1353" s="235" t="s">
        <v>177</v>
      </c>
      <c r="AU1353" s="235" t="s">
        <v>102</v>
      </c>
      <c r="AY1353" s="18" t="s">
        <v>175</v>
      </c>
      <c r="BE1353" s="236">
        <f>IF(O1353="základní",K1353,0)</f>
        <v>0</v>
      </c>
      <c r="BF1353" s="236">
        <f>IF(O1353="snížená",K1353,0)</f>
        <v>0</v>
      </c>
      <c r="BG1353" s="236">
        <f>IF(O1353="zákl. přenesená",K1353,0)</f>
        <v>0</v>
      </c>
      <c r="BH1353" s="236">
        <f>IF(O1353="sníž. přenesená",K1353,0)</f>
        <v>0</v>
      </c>
      <c r="BI1353" s="236">
        <f>IF(O1353="nulová",K1353,0)</f>
        <v>0</v>
      </c>
      <c r="BJ1353" s="18" t="s">
        <v>102</v>
      </c>
      <c r="BK1353" s="236">
        <f>ROUND(P1353*H1353,2)</f>
        <v>0</v>
      </c>
      <c r="BL1353" s="18" t="s">
        <v>181</v>
      </c>
      <c r="BM1353" s="235" t="s">
        <v>1173</v>
      </c>
    </row>
    <row r="1354" s="2" customFormat="1">
      <c r="A1354" s="39"/>
      <c r="B1354" s="40"/>
      <c r="C1354" s="41"/>
      <c r="D1354" s="237" t="s">
        <v>182</v>
      </c>
      <c r="E1354" s="41"/>
      <c r="F1354" s="238" t="s">
        <v>1174</v>
      </c>
      <c r="G1354" s="41"/>
      <c r="H1354" s="41"/>
      <c r="I1354" s="239"/>
      <c r="J1354" s="239"/>
      <c r="K1354" s="41"/>
      <c r="L1354" s="41"/>
      <c r="M1354" s="45"/>
      <c r="N1354" s="240"/>
      <c r="O1354" s="241"/>
      <c r="P1354" s="92"/>
      <c r="Q1354" s="92"/>
      <c r="R1354" s="92"/>
      <c r="S1354" s="92"/>
      <c r="T1354" s="92"/>
      <c r="U1354" s="92"/>
      <c r="V1354" s="92"/>
      <c r="W1354" s="92"/>
      <c r="X1354" s="92"/>
      <c r="Y1354" s="93"/>
      <c r="Z1354" s="39"/>
      <c r="AA1354" s="39"/>
      <c r="AB1354" s="39"/>
      <c r="AC1354" s="39"/>
      <c r="AD1354" s="39"/>
      <c r="AE1354" s="39"/>
      <c r="AT1354" s="18" t="s">
        <v>182</v>
      </c>
      <c r="AU1354" s="18" t="s">
        <v>102</v>
      </c>
    </row>
    <row r="1355" s="2" customFormat="1" ht="33" customHeight="1">
      <c r="A1355" s="39"/>
      <c r="B1355" s="40"/>
      <c r="C1355" s="222" t="s">
        <v>1175</v>
      </c>
      <c r="D1355" s="222" t="s">
        <v>177</v>
      </c>
      <c r="E1355" s="223" t="s">
        <v>1176</v>
      </c>
      <c r="F1355" s="224" t="s">
        <v>1177</v>
      </c>
      <c r="G1355" s="225" t="s">
        <v>203</v>
      </c>
      <c r="H1355" s="226">
        <v>427.12799999999999</v>
      </c>
      <c r="I1355" s="227"/>
      <c r="J1355" s="227"/>
      <c r="K1355" s="228">
        <f>ROUND(P1355*H1355,2)</f>
        <v>0</v>
      </c>
      <c r="L1355" s="229"/>
      <c r="M1355" s="45"/>
      <c r="N1355" s="230" t="s">
        <v>1</v>
      </c>
      <c r="O1355" s="231" t="s">
        <v>39</v>
      </c>
      <c r="P1355" s="232">
        <f>I1355+J1355</f>
        <v>0</v>
      </c>
      <c r="Q1355" s="232">
        <f>ROUND(I1355*H1355,2)</f>
        <v>0</v>
      </c>
      <c r="R1355" s="232">
        <f>ROUND(J1355*H1355,2)</f>
        <v>0</v>
      </c>
      <c r="S1355" s="92"/>
      <c r="T1355" s="233">
        <f>S1355*H1355</f>
        <v>0</v>
      </c>
      <c r="U1355" s="233">
        <v>0</v>
      </c>
      <c r="V1355" s="233">
        <f>U1355*H1355</f>
        <v>0</v>
      </c>
      <c r="W1355" s="233">
        <v>0</v>
      </c>
      <c r="X1355" s="233">
        <f>W1355*H1355</f>
        <v>0</v>
      </c>
      <c r="Y1355" s="234" t="s">
        <v>1</v>
      </c>
      <c r="Z1355" s="39"/>
      <c r="AA1355" s="39"/>
      <c r="AB1355" s="39"/>
      <c r="AC1355" s="39"/>
      <c r="AD1355" s="39"/>
      <c r="AE1355" s="39"/>
      <c r="AR1355" s="235" t="s">
        <v>181</v>
      </c>
      <c r="AT1355" s="235" t="s">
        <v>177</v>
      </c>
      <c r="AU1355" s="235" t="s">
        <v>102</v>
      </c>
      <c r="AY1355" s="18" t="s">
        <v>175</v>
      </c>
      <c r="BE1355" s="236">
        <f>IF(O1355="základní",K1355,0)</f>
        <v>0</v>
      </c>
      <c r="BF1355" s="236">
        <f>IF(O1355="snížená",K1355,0)</f>
        <v>0</v>
      </c>
      <c r="BG1355" s="236">
        <f>IF(O1355="zákl. přenesená",K1355,0)</f>
        <v>0</v>
      </c>
      <c r="BH1355" s="236">
        <f>IF(O1355="sníž. přenesená",K1355,0)</f>
        <v>0</v>
      </c>
      <c r="BI1355" s="236">
        <f>IF(O1355="nulová",K1355,0)</f>
        <v>0</v>
      </c>
      <c r="BJ1355" s="18" t="s">
        <v>102</v>
      </c>
      <c r="BK1355" s="236">
        <f>ROUND(P1355*H1355,2)</f>
        <v>0</v>
      </c>
      <c r="BL1355" s="18" t="s">
        <v>181</v>
      </c>
      <c r="BM1355" s="235" t="s">
        <v>1178</v>
      </c>
    </row>
    <row r="1356" s="2" customFormat="1">
      <c r="A1356" s="39"/>
      <c r="B1356" s="40"/>
      <c r="C1356" s="41"/>
      <c r="D1356" s="237" t="s">
        <v>182</v>
      </c>
      <c r="E1356" s="41"/>
      <c r="F1356" s="238" t="s">
        <v>1179</v>
      </c>
      <c r="G1356" s="41"/>
      <c r="H1356" s="41"/>
      <c r="I1356" s="239"/>
      <c r="J1356" s="239"/>
      <c r="K1356" s="41"/>
      <c r="L1356" s="41"/>
      <c r="M1356" s="45"/>
      <c r="N1356" s="240"/>
      <c r="O1356" s="241"/>
      <c r="P1356" s="92"/>
      <c r="Q1356" s="92"/>
      <c r="R1356" s="92"/>
      <c r="S1356" s="92"/>
      <c r="T1356" s="92"/>
      <c r="U1356" s="92"/>
      <c r="V1356" s="92"/>
      <c r="W1356" s="92"/>
      <c r="X1356" s="92"/>
      <c r="Y1356" s="93"/>
      <c r="Z1356" s="39"/>
      <c r="AA1356" s="39"/>
      <c r="AB1356" s="39"/>
      <c r="AC1356" s="39"/>
      <c r="AD1356" s="39"/>
      <c r="AE1356" s="39"/>
      <c r="AT1356" s="18" t="s">
        <v>182</v>
      </c>
      <c r="AU1356" s="18" t="s">
        <v>102</v>
      </c>
    </row>
    <row r="1357" s="2" customFormat="1" ht="44.25" customHeight="1">
      <c r="A1357" s="39"/>
      <c r="B1357" s="40"/>
      <c r="C1357" s="222" t="s">
        <v>693</v>
      </c>
      <c r="D1357" s="222" t="s">
        <v>177</v>
      </c>
      <c r="E1357" s="223" t="s">
        <v>1180</v>
      </c>
      <c r="F1357" s="224" t="s">
        <v>1181</v>
      </c>
      <c r="G1357" s="225" t="s">
        <v>203</v>
      </c>
      <c r="H1357" s="226">
        <v>8542.5599999999995</v>
      </c>
      <c r="I1357" s="227"/>
      <c r="J1357" s="227"/>
      <c r="K1357" s="228">
        <f>ROUND(P1357*H1357,2)</f>
        <v>0</v>
      </c>
      <c r="L1357" s="229"/>
      <c r="M1357" s="45"/>
      <c r="N1357" s="230" t="s">
        <v>1</v>
      </c>
      <c r="O1357" s="231" t="s">
        <v>39</v>
      </c>
      <c r="P1357" s="232">
        <f>I1357+J1357</f>
        <v>0</v>
      </c>
      <c r="Q1357" s="232">
        <f>ROUND(I1357*H1357,2)</f>
        <v>0</v>
      </c>
      <c r="R1357" s="232">
        <f>ROUND(J1357*H1357,2)</f>
        <v>0</v>
      </c>
      <c r="S1357" s="92"/>
      <c r="T1357" s="233">
        <f>S1357*H1357</f>
        <v>0</v>
      </c>
      <c r="U1357" s="233">
        <v>0</v>
      </c>
      <c r="V1357" s="233">
        <f>U1357*H1357</f>
        <v>0</v>
      </c>
      <c r="W1357" s="233">
        <v>0</v>
      </c>
      <c r="X1357" s="233">
        <f>W1357*H1357</f>
        <v>0</v>
      </c>
      <c r="Y1357" s="234" t="s">
        <v>1</v>
      </c>
      <c r="Z1357" s="39"/>
      <c r="AA1357" s="39"/>
      <c r="AB1357" s="39"/>
      <c r="AC1357" s="39"/>
      <c r="AD1357" s="39"/>
      <c r="AE1357" s="39"/>
      <c r="AR1357" s="235" t="s">
        <v>181</v>
      </c>
      <c r="AT1357" s="235" t="s">
        <v>177</v>
      </c>
      <c r="AU1357" s="235" t="s">
        <v>102</v>
      </c>
      <c r="AY1357" s="18" t="s">
        <v>175</v>
      </c>
      <c r="BE1357" s="236">
        <f>IF(O1357="základní",K1357,0)</f>
        <v>0</v>
      </c>
      <c r="BF1357" s="236">
        <f>IF(O1357="snížená",K1357,0)</f>
        <v>0</v>
      </c>
      <c r="BG1357" s="236">
        <f>IF(O1357="zákl. přenesená",K1357,0)</f>
        <v>0</v>
      </c>
      <c r="BH1357" s="236">
        <f>IF(O1357="sníž. přenesená",K1357,0)</f>
        <v>0</v>
      </c>
      <c r="BI1357" s="236">
        <f>IF(O1357="nulová",K1357,0)</f>
        <v>0</v>
      </c>
      <c r="BJ1357" s="18" t="s">
        <v>102</v>
      </c>
      <c r="BK1357" s="236">
        <f>ROUND(P1357*H1357,2)</f>
        <v>0</v>
      </c>
      <c r="BL1357" s="18" t="s">
        <v>181</v>
      </c>
      <c r="BM1357" s="235" t="s">
        <v>1182</v>
      </c>
    </row>
    <row r="1358" s="2" customFormat="1">
      <c r="A1358" s="39"/>
      <c r="B1358" s="40"/>
      <c r="C1358" s="41"/>
      <c r="D1358" s="237" t="s">
        <v>182</v>
      </c>
      <c r="E1358" s="41"/>
      <c r="F1358" s="238" t="s">
        <v>1179</v>
      </c>
      <c r="G1358" s="41"/>
      <c r="H1358" s="41"/>
      <c r="I1358" s="239"/>
      <c r="J1358" s="239"/>
      <c r="K1358" s="41"/>
      <c r="L1358" s="41"/>
      <c r="M1358" s="45"/>
      <c r="N1358" s="240"/>
      <c r="O1358" s="241"/>
      <c r="P1358" s="92"/>
      <c r="Q1358" s="92"/>
      <c r="R1358" s="92"/>
      <c r="S1358" s="92"/>
      <c r="T1358" s="92"/>
      <c r="U1358" s="92"/>
      <c r="V1358" s="92"/>
      <c r="W1358" s="92"/>
      <c r="X1358" s="92"/>
      <c r="Y1358" s="93"/>
      <c r="Z1358" s="39"/>
      <c r="AA1358" s="39"/>
      <c r="AB1358" s="39"/>
      <c r="AC1358" s="39"/>
      <c r="AD1358" s="39"/>
      <c r="AE1358" s="39"/>
      <c r="AT1358" s="18" t="s">
        <v>182</v>
      </c>
      <c r="AU1358" s="18" t="s">
        <v>102</v>
      </c>
    </row>
    <row r="1359" s="14" customFormat="1">
      <c r="A1359" s="14"/>
      <c r="B1359" s="252"/>
      <c r="C1359" s="253"/>
      <c r="D1359" s="237" t="s">
        <v>184</v>
      </c>
      <c r="E1359" s="254" t="s">
        <v>1</v>
      </c>
      <c r="F1359" s="255" t="s">
        <v>1183</v>
      </c>
      <c r="G1359" s="253"/>
      <c r="H1359" s="256">
        <v>8542.5599999999995</v>
      </c>
      <c r="I1359" s="257"/>
      <c r="J1359" s="257"/>
      <c r="K1359" s="253"/>
      <c r="L1359" s="253"/>
      <c r="M1359" s="258"/>
      <c r="N1359" s="259"/>
      <c r="O1359" s="260"/>
      <c r="P1359" s="260"/>
      <c r="Q1359" s="260"/>
      <c r="R1359" s="260"/>
      <c r="S1359" s="260"/>
      <c r="T1359" s="260"/>
      <c r="U1359" s="260"/>
      <c r="V1359" s="260"/>
      <c r="W1359" s="260"/>
      <c r="X1359" s="260"/>
      <c r="Y1359" s="261"/>
      <c r="Z1359" s="14"/>
      <c r="AA1359" s="14"/>
      <c r="AB1359" s="14"/>
      <c r="AC1359" s="14"/>
      <c r="AD1359" s="14"/>
      <c r="AE1359" s="14"/>
      <c r="AT1359" s="262" t="s">
        <v>184</v>
      </c>
      <c r="AU1359" s="262" t="s">
        <v>102</v>
      </c>
      <c r="AV1359" s="14" t="s">
        <v>102</v>
      </c>
      <c r="AW1359" s="14" t="s">
        <v>5</v>
      </c>
      <c r="AX1359" s="14" t="s">
        <v>75</v>
      </c>
      <c r="AY1359" s="262" t="s">
        <v>175</v>
      </c>
    </row>
    <row r="1360" s="15" customFormat="1">
      <c r="A1360" s="15"/>
      <c r="B1360" s="263"/>
      <c r="C1360" s="264"/>
      <c r="D1360" s="237" t="s">
        <v>184</v>
      </c>
      <c r="E1360" s="265" t="s">
        <v>1</v>
      </c>
      <c r="F1360" s="266" t="s">
        <v>189</v>
      </c>
      <c r="G1360" s="264"/>
      <c r="H1360" s="267">
        <v>8542.5599999999995</v>
      </c>
      <c r="I1360" s="268"/>
      <c r="J1360" s="268"/>
      <c r="K1360" s="264"/>
      <c r="L1360" s="264"/>
      <c r="M1360" s="269"/>
      <c r="N1360" s="270"/>
      <c r="O1360" s="271"/>
      <c r="P1360" s="271"/>
      <c r="Q1360" s="271"/>
      <c r="R1360" s="271"/>
      <c r="S1360" s="271"/>
      <c r="T1360" s="271"/>
      <c r="U1360" s="271"/>
      <c r="V1360" s="271"/>
      <c r="W1360" s="271"/>
      <c r="X1360" s="271"/>
      <c r="Y1360" s="272"/>
      <c r="Z1360" s="15"/>
      <c r="AA1360" s="15"/>
      <c r="AB1360" s="15"/>
      <c r="AC1360" s="15"/>
      <c r="AD1360" s="15"/>
      <c r="AE1360" s="15"/>
      <c r="AT1360" s="273" t="s">
        <v>184</v>
      </c>
      <c r="AU1360" s="273" t="s">
        <v>102</v>
      </c>
      <c r="AV1360" s="15" t="s">
        <v>181</v>
      </c>
      <c r="AW1360" s="15" t="s">
        <v>5</v>
      </c>
      <c r="AX1360" s="15" t="s">
        <v>82</v>
      </c>
      <c r="AY1360" s="273" t="s">
        <v>175</v>
      </c>
    </row>
    <row r="1361" s="2" customFormat="1" ht="44.25" customHeight="1">
      <c r="A1361" s="39"/>
      <c r="B1361" s="40"/>
      <c r="C1361" s="222" t="s">
        <v>1184</v>
      </c>
      <c r="D1361" s="222" t="s">
        <v>177</v>
      </c>
      <c r="E1361" s="223" t="s">
        <v>1185</v>
      </c>
      <c r="F1361" s="224" t="s">
        <v>1186</v>
      </c>
      <c r="G1361" s="225" t="s">
        <v>203</v>
      </c>
      <c r="H1361" s="226">
        <v>427.12799999999999</v>
      </c>
      <c r="I1361" s="227"/>
      <c r="J1361" s="227"/>
      <c r="K1361" s="228">
        <f>ROUND(P1361*H1361,2)</f>
        <v>0</v>
      </c>
      <c r="L1361" s="229"/>
      <c r="M1361" s="45"/>
      <c r="N1361" s="230" t="s">
        <v>1</v>
      </c>
      <c r="O1361" s="231" t="s">
        <v>39</v>
      </c>
      <c r="P1361" s="232">
        <f>I1361+J1361</f>
        <v>0</v>
      </c>
      <c r="Q1361" s="232">
        <f>ROUND(I1361*H1361,2)</f>
        <v>0</v>
      </c>
      <c r="R1361" s="232">
        <f>ROUND(J1361*H1361,2)</f>
        <v>0</v>
      </c>
      <c r="S1361" s="92"/>
      <c r="T1361" s="233">
        <f>S1361*H1361</f>
        <v>0</v>
      </c>
      <c r="U1361" s="233">
        <v>0</v>
      </c>
      <c r="V1361" s="233">
        <f>U1361*H1361</f>
        <v>0</v>
      </c>
      <c r="W1361" s="233">
        <v>0</v>
      </c>
      <c r="X1361" s="233">
        <f>W1361*H1361</f>
        <v>0</v>
      </c>
      <c r="Y1361" s="234" t="s">
        <v>1</v>
      </c>
      <c r="Z1361" s="39"/>
      <c r="AA1361" s="39"/>
      <c r="AB1361" s="39"/>
      <c r="AC1361" s="39"/>
      <c r="AD1361" s="39"/>
      <c r="AE1361" s="39"/>
      <c r="AR1361" s="235" t="s">
        <v>181</v>
      </c>
      <c r="AT1361" s="235" t="s">
        <v>177</v>
      </c>
      <c r="AU1361" s="235" t="s">
        <v>102</v>
      </c>
      <c r="AY1361" s="18" t="s">
        <v>175</v>
      </c>
      <c r="BE1361" s="236">
        <f>IF(O1361="základní",K1361,0)</f>
        <v>0</v>
      </c>
      <c r="BF1361" s="236">
        <f>IF(O1361="snížená",K1361,0)</f>
        <v>0</v>
      </c>
      <c r="BG1361" s="236">
        <f>IF(O1361="zákl. přenesená",K1361,0)</f>
        <v>0</v>
      </c>
      <c r="BH1361" s="236">
        <f>IF(O1361="sníž. přenesená",K1361,0)</f>
        <v>0</v>
      </c>
      <c r="BI1361" s="236">
        <f>IF(O1361="nulová",K1361,0)</f>
        <v>0</v>
      </c>
      <c r="BJ1361" s="18" t="s">
        <v>102</v>
      </c>
      <c r="BK1361" s="236">
        <f>ROUND(P1361*H1361,2)</f>
        <v>0</v>
      </c>
      <c r="BL1361" s="18" t="s">
        <v>181</v>
      </c>
      <c r="BM1361" s="235" t="s">
        <v>1187</v>
      </c>
    </row>
    <row r="1362" s="2" customFormat="1">
      <c r="A1362" s="39"/>
      <c r="B1362" s="40"/>
      <c r="C1362" s="41"/>
      <c r="D1362" s="237" t="s">
        <v>182</v>
      </c>
      <c r="E1362" s="41"/>
      <c r="F1362" s="238" t="s">
        <v>1188</v>
      </c>
      <c r="G1362" s="41"/>
      <c r="H1362" s="41"/>
      <c r="I1362" s="239"/>
      <c r="J1362" s="239"/>
      <c r="K1362" s="41"/>
      <c r="L1362" s="41"/>
      <c r="M1362" s="45"/>
      <c r="N1362" s="240"/>
      <c r="O1362" s="241"/>
      <c r="P1362" s="92"/>
      <c r="Q1362" s="92"/>
      <c r="R1362" s="92"/>
      <c r="S1362" s="92"/>
      <c r="T1362" s="92"/>
      <c r="U1362" s="92"/>
      <c r="V1362" s="92"/>
      <c r="W1362" s="92"/>
      <c r="X1362" s="92"/>
      <c r="Y1362" s="93"/>
      <c r="Z1362" s="39"/>
      <c r="AA1362" s="39"/>
      <c r="AB1362" s="39"/>
      <c r="AC1362" s="39"/>
      <c r="AD1362" s="39"/>
      <c r="AE1362" s="39"/>
      <c r="AT1362" s="18" t="s">
        <v>182</v>
      </c>
      <c r="AU1362" s="18" t="s">
        <v>102</v>
      </c>
    </row>
    <row r="1363" s="12" customFormat="1" ht="22.8" customHeight="1">
      <c r="A1363" s="12"/>
      <c r="B1363" s="205"/>
      <c r="C1363" s="206"/>
      <c r="D1363" s="207" t="s">
        <v>74</v>
      </c>
      <c r="E1363" s="220" t="s">
        <v>1189</v>
      </c>
      <c r="F1363" s="220" t="s">
        <v>1190</v>
      </c>
      <c r="G1363" s="206"/>
      <c r="H1363" s="206"/>
      <c r="I1363" s="209"/>
      <c r="J1363" s="209"/>
      <c r="K1363" s="221">
        <f>BK1363</f>
        <v>0</v>
      </c>
      <c r="L1363" s="206"/>
      <c r="M1363" s="211"/>
      <c r="N1363" s="212"/>
      <c r="O1363" s="213"/>
      <c r="P1363" s="213"/>
      <c r="Q1363" s="214">
        <f>SUM(Q1364:Q1365)</f>
        <v>0</v>
      </c>
      <c r="R1363" s="214">
        <f>SUM(R1364:R1365)</f>
        <v>0</v>
      </c>
      <c r="S1363" s="213"/>
      <c r="T1363" s="215">
        <f>SUM(T1364:T1365)</f>
        <v>0</v>
      </c>
      <c r="U1363" s="213"/>
      <c r="V1363" s="215">
        <f>SUM(V1364:V1365)</f>
        <v>0</v>
      </c>
      <c r="W1363" s="213"/>
      <c r="X1363" s="215">
        <f>SUM(X1364:X1365)</f>
        <v>0</v>
      </c>
      <c r="Y1363" s="216"/>
      <c r="Z1363" s="12"/>
      <c r="AA1363" s="12"/>
      <c r="AB1363" s="12"/>
      <c r="AC1363" s="12"/>
      <c r="AD1363" s="12"/>
      <c r="AE1363" s="12"/>
      <c r="AR1363" s="217" t="s">
        <v>82</v>
      </c>
      <c r="AT1363" s="218" t="s">
        <v>74</v>
      </c>
      <c r="AU1363" s="218" t="s">
        <v>82</v>
      </c>
      <c r="AY1363" s="217" t="s">
        <v>175</v>
      </c>
      <c r="BK1363" s="219">
        <f>SUM(BK1364:BK1365)</f>
        <v>0</v>
      </c>
    </row>
    <row r="1364" s="2" customFormat="1" ht="55.5" customHeight="1">
      <c r="A1364" s="39"/>
      <c r="B1364" s="40"/>
      <c r="C1364" s="222" t="s">
        <v>698</v>
      </c>
      <c r="D1364" s="222" t="s">
        <v>177</v>
      </c>
      <c r="E1364" s="223" t="s">
        <v>1191</v>
      </c>
      <c r="F1364" s="224" t="s">
        <v>1192</v>
      </c>
      <c r="G1364" s="225" t="s">
        <v>203</v>
      </c>
      <c r="H1364" s="226">
        <v>295.09199999999998</v>
      </c>
      <c r="I1364" s="227"/>
      <c r="J1364" s="227"/>
      <c r="K1364" s="228">
        <f>ROUND(P1364*H1364,2)</f>
        <v>0</v>
      </c>
      <c r="L1364" s="229"/>
      <c r="M1364" s="45"/>
      <c r="N1364" s="230" t="s">
        <v>1</v>
      </c>
      <c r="O1364" s="231" t="s">
        <v>39</v>
      </c>
      <c r="P1364" s="232">
        <f>I1364+J1364</f>
        <v>0</v>
      </c>
      <c r="Q1364" s="232">
        <f>ROUND(I1364*H1364,2)</f>
        <v>0</v>
      </c>
      <c r="R1364" s="232">
        <f>ROUND(J1364*H1364,2)</f>
        <v>0</v>
      </c>
      <c r="S1364" s="92"/>
      <c r="T1364" s="233">
        <f>S1364*H1364</f>
        <v>0</v>
      </c>
      <c r="U1364" s="233">
        <v>0</v>
      </c>
      <c r="V1364" s="233">
        <f>U1364*H1364</f>
        <v>0</v>
      </c>
      <c r="W1364" s="233">
        <v>0</v>
      </c>
      <c r="X1364" s="233">
        <f>W1364*H1364</f>
        <v>0</v>
      </c>
      <c r="Y1364" s="234" t="s">
        <v>1</v>
      </c>
      <c r="Z1364" s="39"/>
      <c r="AA1364" s="39"/>
      <c r="AB1364" s="39"/>
      <c r="AC1364" s="39"/>
      <c r="AD1364" s="39"/>
      <c r="AE1364" s="39"/>
      <c r="AR1364" s="235" t="s">
        <v>181</v>
      </c>
      <c r="AT1364" s="235" t="s">
        <v>177</v>
      </c>
      <c r="AU1364" s="235" t="s">
        <v>102</v>
      </c>
      <c r="AY1364" s="18" t="s">
        <v>175</v>
      </c>
      <c r="BE1364" s="236">
        <f>IF(O1364="základní",K1364,0)</f>
        <v>0</v>
      </c>
      <c r="BF1364" s="236">
        <f>IF(O1364="snížená",K1364,0)</f>
        <v>0</v>
      </c>
      <c r="BG1364" s="236">
        <f>IF(O1364="zákl. přenesená",K1364,0)</f>
        <v>0</v>
      </c>
      <c r="BH1364" s="236">
        <f>IF(O1364="sníž. přenesená",K1364,0)</f>
        <v>0</v>
      </c>
      <c r="BI1364" s="236">
        <f>IF(O1364="nulová",K1364,0)</f>
        <v>0</v>
      </c>
      <c r="BJ1364" s="18" t="s">
        <v>102</v>
      </c>
      <c r="BK1364" s="236">
        <f>ROUND(P1364*H1364,2)</f>
        <v>0</v>
      </c>
      <c r="BL1364" s="18" t="s">
        <v>181</v>
      </c>
      <c r="BM1364" s="235" t="s">
        <v>1193</v>
      </c>
    </row>
    <row r="1365" s="2" customFormat="1">
      <c r="A1365" s="39"/>
      <c r="B1365" s="40"/>
      <c r="C1365" s="41"/>
      <c r="D1365" s="237" t="s">
        <v>182</v>
      </c>
      <c r="E1365" s="41"/>
      <c r="F1365" s="238" t="s">
        <v>1194</v>
      </c>
      <c r="G1365" s="41"/>
      <c r="H1365" s="41"/>
      <c r="I1365" s="239"/>
      <c r="J1365" s="239"/>
      <c r="K1365" s="41"/>
      <c r="L1365" s="41"/>
      <c r="M1365" s="45"/>
      <c r="N1365" s="240"/>
      <c r="O1365" s="241"/>
      <c r="P1365" s="92"/>
      <c r="Q1365" s="92"/>
      <c r="R1365" s="92"/>
      <c r="S1365" s="92"/>
      <c r="T1365" s="92"/>
      <c r="U1365" s="92"/>
      <c r="V1365" s="92"/>
      <c r="W1365" s="92"/>
      <c r="X1365" s="92"/>
      <c r="Y1365" s="93"/>
      <c r="Z1365" s="39"/>
      <c r="AA1365" s="39"/>
      <c r="AB1365" s="39"/>
      <c r="AC1365" s="39"/>
      <c r="AD1365" s="39"/>
      <c r="AE1365" s="39"/>
      <c r="AT1365" s="18" t="s">
        <v>182</v>
      </c>
      <c r="AU1365" s="18" t="s">
        <v>102</v>
      </c>
    </row>
    <row r="1366" s="12" customFormat="1" ht="25.92" customHeight="1">
      <c r="A1366" s="12"/>
      <c r="B1366" s="205"/>
      <c r="C1366" s="206"/>
      <c r="D1366" s="207" t="s">
        <v>74</v>
      </c>
      <c r="E1366" s="208" t="s">
        <v>1195</v>
      </c>
      <c r="F1366" s="208" t="s">
        <v>1196</v>
      </c>
      <c r="G1366" s="206"/>
      <c r="H1366" s="206"/>
      <c r="I1366" s="209"/>
      <c r="J1366" s="209"/>
      <c r="K1366" s="210">
        <f>BK1366</f>
        <v>0</v>
      </c>
      <c r="L1366" s="206"/>
      <c r="M1366" s="211"/>
      <c r="N1366" s="212"/>
      <c r="O1366" s="213"/>
      <c r="P1366" s="213"/>
      <c r="Q1366" s="214">
        <f>Q1367+Q1372+Q1378+Q1390+Q1392+Q1558+Q1667+Q1827+Q1911+Q1984+Q2121+Q2130+Q2144+Q2176+Q2252+Q2264</f>
        <v>0</v>
      </c>
      <c r="R1366" s="214">
        <f>R1367+R1372+R1378+R1390+R1392+R1558+R1667+R1827+R1911+R1984+R2121+R2130+R2144+R2176+R2252+R2264</f>
        <v>0</v>
      </c>
      <c r="S1366" s="213"/>
      <c r="T1366" s="215">
        <f>T1367+T1372+T1378+T1390+T1392+T1558+T1667+T1827+T1911+T1984+T2121+T2130+T2144+T2176+T2252+T2264</f>
        <v>0</v>
      </c>
      <c r="U1366" s="213"/>
      <c r="V1366" s="215">
        <f>V1367+V1372+V1378+V1390+V1392+V1558+V1667+V1827+V1911+V1984+V2121+V2130+V2144+V2176+V2252+V2264</f>
        <v>0</v>
      </c>
      <c r="W1366" s="213"/>
      <c r="X1366" s="215">
        <f>X1367+X1372+X1378+X1390+X1392+X1558+X1667+X1827+X1911+X1984+X2121+X2130+X2144+X2176+X2252+X2264</f>
        <v>0</v>
      </c>
      <c r="Y1366" s="216"/>
      <c r="Z1366" s="12"/>
      <c r="AA1366" s="12"/>
      <c r="AB1366" s="12"/>
      <c r="AC1366" s="12"/>
      <c r="AD1366" s="12"/>
      <c r="AE1366" s="12"/>
      <c r="AR1366" s="217" t="s">
        <v>102</v>
      </c>
      <c r="AT1366" s="218" t="s">
        <v>74</v>
      </c>
      <c r="AU1366" s="218" t="s">
        <v>75</v>
      </c>
      <c r="AY1366" s="217" t="s">
        <v>175</v>
      </c>
      <c r="BK1366" s="219">
        <f>BK1367+BK1372+BK1378+BK1390+BK1392+BK1558+BK1667+BK1827+BK1911+BK1984+BK2121+BK2130+BK2144+BK2176+BK2252+BK2264</f>
        <v>0</v>
      </c>
    </row>
    <row r="1367" s="12" customFormat="1" ht="22.8" customHeight="1">
      <c r="A1367" s="12"/>
      <c r="B1367" s="205"/>
      <c r="C1367" s="206"/>
      <c r="D1367" s="207" t="s">
        <v>74</v>
      </c>
      <c r="E1367" s="220" t="s">
        <v>1197</v>
      </c>
      <c r="F1367" s="220" t="s">
        <v>1198</v>
      </c>
      <c r="G1367" s="206"/>
      <c r="H1367" s="206"/>
      <c r="I1367" s="209"/>
      <c r="J1367" s="209"/>
      <c r="K1367" s="221">
        <f>BK1367</f>
        <v>0</v>
      </c>
      <c r="L1367" s="206"/>
      <c r="M1367" s="211"/>
      <c r="N1367" s="212"/>
      <c r="O1367" s="213"/>
      <c r="P1367" s="213"/>
      <c r="Q1367" s="214">
        <f>SUM(Q1368:Q1371)</f>
        <v>0</v>
      </c>
      <c r="R1367" s="214">
        <f>SUM(R1368:R1371)</f>
        <v>0</v>
      </c>
      <c r="S1367" s="213"/>
      <c r="T1367" s="215">
        <f>SUM(T1368:T1371)</f>
        <v>0</v>
      </c>
      <c r="U1367" s="213"/>
      <c r="V1367" s="215">
        <f>SUM(V1368:V1371)</f>
        <v>0</v>
      </c>
      <c r="W1367" s="213"/>
      <c r="X1367" s="215">
        <f>SUM(X1368:X1371)</f>
        <v>0</v>
      </c>
      <c r="Y1367" s="216"/>
      <c r="Z1367" s="12"/>
      <c r="AA1367" s="12"/>
      <c r="AB1367" s="12"/>
      <c r="AC1367" s="12"/>
      <c r="AD1367" s="12"/>
      <c r="AE1367" s="12"/>
      <c r="AR1367" s="217" t="s">
        <v>102</v>
      </c>
      <c r="AT1367" s="218" t="s">
        <v>74</v>
      </c>
      <c r="AU1367" s="218" t="s">
        <v>82</v>
      </c>
      <c r="AY1367" s="217" t="s">
        <v>175</v>
      </c>
      <c r="BK1367" s="219">
        <f>SUM(BK1368:BK1371)</f>
        <v>0</v>
      </c>
    </row>
    <row r="1368" s="2" customFormat="1" ht="33" customHeight="1">
      <c r="A1368" s="39"/>
      <c r="B1368" s="40"/>
      <c r="C1368" s="222" t="s">
        <v>1199</v>
      </c>
      <c r="D1368" s="222" t="s">
        <v>177</v>
      </c>
      <c r="E1368" s="223" t="s">
        <v>1200</v>
      </c>
      <c r="F1368" s="224" t="s">
        <v>1201</v>
      </c>
      <c r="G1368" s="225" t="s">
        <v>228</v>
      </c>
      <c r="H1368" s="226">
        <v>13</v>
      </c>
      <c r="I1368" s="227"/>
      <c r="J1368" s="227"/>
      <c r="K1368" s="228">
        <f>ROUND(P1368*H1368,2)</f>
        <v>0</v>
      </c>
      <c r="L1368" s="229"/>
      <c r="M1368" s="45"/>
      <c r="N1368" s="230" t="s">
        <v>1</v>
      </c>
      <c r="O1368" s="231" t="s">
        <v>39</v>
      </c>
      <c r="P1368" s="232">
        <f>I1368+J1368</f>
        <v>0</v>
      </c>
      <c r="Q1368" s="232">
        <f>ROUND(I1368*H1368,2)</f>
        <v>0</v>
      </c>
      <c r="R1368" s="232">
        <f>ROUND(J1368*H1368,2)</f>
        <v>0</v>
      </c>
      <c r="S1368" s="92"/>
      <c r="T1368" s="233">
        <f>S1368*H1368</f>
        <v>0</v>
      </c>
      <c r="U1368" s="233">
        <v>0</v>
      </c>
      <c r="V1368" s="233">
        <f>U1368*H1368</f>
        <v>0</v>
      </c>
      <c r="W1368" s="233">
        <v>0</v>
      </c>
      <c r="X1368" s="233">
        <f>W1368*H1368</f>
        <v>0</v>
      </c>
      <c r="Y1368" s="234" t="s">
        <v>1</v>
      </c>
      <c r="Z1368" s="39"/>
      <c r="AA1368" s="39"/>
      <c r="AB1368" s="39"/>
      <c r="AC1368" s="39"/>
      <c r="AD1368" s="39"/>
      <c r="AE1368" s="39"/>
      <c r="AR1368" s="235" t="s">
        <v>229</v>
      </c>
      <c r="AT1368" s="235" t="s">
        <v>177</v>
      </c>
      <c r="AU1368" s="235" t="s">
        <v>102</v>
      </c>
      <c r="AY1368" s="18" t="s">
        <v>175</v>
      </c>
      <c r="BE1368" s="236">
        <f>IF(O1368="základní",K1368,0)</f>
        <v>0</v>
      </c>
      <c r="BF1368" s="236">
        <f>IF(O1368="snížená",K1368,0)</f>
        <v>0</v>
      </c>
      <c r="BG1368" s="236">
        <f>IF(O1368="zákl. přenesená",K1368,0)</f>
        <v>0</v>
      </c>
      <c r="BH1368" s="236">
        <f>IF(O1368="sníž. přenesená",K1368,0)</f>
        <v>0</v>
      </c>
      <c r="BI1368" s="236">
        <f>IF(O1368="nulová",K1368,0)</f>
        <v>0</v>
      </c>
      <c r="BJ1368" s="18" t="s">
        <v>102</v>
      </c>
      <c r="BK1368" s="236">
        <f>ROUND(P1368*H1368,2)</f>
        <v>0</v>
      </c>
      <c r="BL1368" s="18" t="s">
        <v>229</v>
      </c>
      <c r="BM1368" s="235" t="s">
        <v>1202</v>
      </c>
    </row>
    <row r="1369" s="2" customFormat="1" ht="33" customHeight="1">
      <c r="A1369" s="39"/>
      <c r="B1369" s="40"/>
      <c r="C1369" s="222" t="s">
        <v>702</v>
      </c>
      <c r="D1369" s="222" t="s">
        <v>177</v>
      </c>
      <c r="E1369" s="223" t="s">
        <v>1203</v>
      </c>
      <c r="F1369" s="224" t="s">
        <v>1204</v>
      </c>
      <c r="G1369" s="225" t="s">
        <v>228</v>
      </c>
      <c r="H1369" s="226">
        <v>28.550000000000001</v>
      </c>
      <c r="I1369" s="227"/>
      <c r="J1369" s="227"/>
      <c r="K1369" s="228">
        <f>ROUND(P1369*H1369,2)</f>
        <v>0</v>
      </c>
      <c r="L1369" s="229"/>
      <c r="M1369" s="45"/>
      <c r="N1369" s="230" t="s">
        <v>1</v>
      </c>
      <c r="O1369" s="231" t="s">
        <v>39</v>
      </c>
      <c r="P1369" s="232">
        <f>I1369+J1369</f>
        <v>0</v>
      </c>
      <c r="Q1369" s="232">
        <f>ROUND(I1369*H1369,2)</f>
        <v>0</v>
      </c>
      <c r="R1369" s="232">
        <f>ROUND(J1369*H1369,2)</f>
        <v>0</v>
      </c>
      <c r="S1369" s="92"/>
      <c r="T1369" s="233">
        <f>S1369*H1369</f>
        <v>0</v>
      </c>
      <c r="U1369" s="233">
        <v>0</v>
      </c>
      <c r="V1369" s="233">
        <f>U1369*H1369</f>
        <v>0</v>
      </c>
      <c r="W1369" s="233">
        <v>0</v>
      </c>
      <c r="X1369" s="233">
        <f>W1369*H1369</f>
        <v>0</v>
      </c>
      <c r="Y1369" s="234" t="s">
        <v>1</v>
      </c>
      <c r="Z1369" s="39"/>
      <c r="AA1369" s="39"/>
      <c r="AB1369" s="39"/>
      <c r="AC1369" s="39"/>
      <c r="AD1369" s="39"/>
      <c r="AE1369" s="39"/>
      <c r="AR1369" s="235" t="s">
        <v>229</v>
      </c>
      <c r="AT1369" s="235" t="s">
        <v>177</v>
      </c>
      <c r="AU1369" s="235" t="s">
        <v>102</v>
      </c>
      <c r="AY1369" s="18" t="s">
        <v>175</v>
      </c>
      <c r="BE1369" s="236">
        <f>IF(O1369="základní",K1369,0)</f>
        <v>0</v>
      </c>
      <c r="BF1369" s="236">
        <f>IF(O1369="snížená",K1369,0)</f>
        <v>0</v>
      </c>
      <c r="BG1369" s="236">
        <f>IF(O1369="zákl. přenesená",K1369,0)</f>
        <v>0</v>
      </c>
      <c r="BH1369" s="236">
        <f>IF(O1369="sníž. přenesená",K1369,0)</f>
        <v>0</v>
      </c>
      <c r="BI1369" s="236">
        <f>IF(O1369="nulová",K1369,0)</f>
        <v>0</v>
      </c>
      <c r="BJ1369" s="18" t="s">
        <v>102</v>
      </c>
      <c r="BK1369" s="236">
        <f>ROUND(P1369*H1369,2)</f>
        <v>0</v>
      </c>
      <c r="BL1369" s="18" t="s">
        <v>229</v>
      </c>
      <c r="BM1369" s="235" t="s">
        <v>1205</v>
      </c>
    </row>
    <row r="1370" s="2" customFormat="1" ht="49.05" customHeight="1">
      <c r="A1370" s="39"/>
      <c r="B1370" s="40"/>
      <c r="C1370" s="222" t="s">
        <v>1206</v>
      </c>
      <c r="D1370" s="222" t="s">
        <v>177</v>
      </c>
      <c r="E1370" s="223" t="s">
        <v>1207</v>
      </c>
      <c r="F1370" s="224" t="s">
        <v>1208</v>
      </c>
      <c r="G1370" s="225" t="s">
        <v>203</v>
      </c>
      <c r="H1370" s="226">
        <v>0.187</v>
      </c>
      <c r="I1370" s="227"/>
      <c r="J1370" s="227"/>
      <c r="K1370" s="228">
        <f>ROUND(P1370*H1370,2)</f>
        <v>0</v>
      </c>
      <c r="L1370" s="229"/>
      <c r="M1370" s="45"/>
      <c r="N1370" s="230" t="s">
        <v>1</v>
      </c>
      <c r="O1370" s="231" t="s">
        <v>39</v>
      </c>
      <c r="P1370" s="232">
        <f>I1370+J1370</f>
        <v>0</v>
      </c>
      <c r="Q1370" s="232">
        <f>ROUND(I1370*H1370,2)</f>
        <v>0</v>
      </c>
      <c r="R1370" s="232">
        <f>ROUND(J1370*H1370,2)</f>
        <v>0</v>
      </c>
      <c r="S1370" s="92"/>
      <c r="T1370" s="233">
        <f>S1370*H1370</f>
        <v>0</v>
      </c>
      <c r="U1370" s="233">
        <v>0</v>
      </c>
      <c r="V1370" s="233">
        <f>U1370*H1370</f>
        <v>0</v>
      </c>
      <c r="W1370" s="233">
        <v>0</v>
      </c>
      <c r="X1370" s="233">
        <f>W1370*H1370</f>
        <v>0</v>
      </c>
      <c r="Y1370" s="234" t="s">
        <v>1</v>
      </c>
      <c r="Z1370" s="39"/>
      <c r="AA1370" s="39"/>
      <c r="AB1370" s="39"/>
      <c r="AC1370" s="39"/>
      <c r="AD1370" s="39"/>
      <c r="AE1370" s="39"/>
      <c r="AR1370" s="235" t="s">
        <v>229</v>
      </c>
      <c r="AT1370" s="235" t="s">
        <v>177</v>
      </c>
      <c r="AU1370" s="235" t="s">
        <v>102</v>
      </c>
      <c r="AY1370" s="18" t="s">
        <v>175</v>
      </c>
      <c r="BE1370" s="236">
        <f>IF(O1370="základní",K1370,0)</f>
        <v>0</v>
      </c>
      <c r="BF1370" s="236">
        <f>IF(O1370="snížená",K1370,0)</f>
        <v>0</v>
      </c>
      <c r="BG1370" s="236">
        <f>IF(O1370="zákl. přenesená",K1370,0)</f>
        <v>0</v>
      </c>
      <c r="BH1370" s="236">
        <f>IF(O1370="sníž. přenesená",K1370,0)</f>
        <v>0</v>
      </c>
      <c r="BI1370" s="236">
        <f>IF(O1370="nulová",K1370,0)</f>
        <v>0</v>
      </c>
      <c r="BJ1370" s="18" t="s">
        <v>102</v>
      </c>
      <c r="BK1370" s="236">
        <f>ROUND(P1370*H1370,2)</f>
        <v>0</v>
      </c>
      <c r="BL1370" s="18" t="s">
        <v>229</v>
      </c>
      <c r="BM1370" s="235" t="s">
        <v>1209</v>
      </c>
    </row>
    <row r="1371" s="2" customFormat="1">
      <c r="A1371" s="39"/>
      <c r="B1371" s="40"/>
      <c r="C1371" s="41"/>
      <c r="D1371" s="237" t="s">
        <v>182</v>
      </c>
      <c r="E1371" s="41"/>
      <c r="F1371" s="238" t="s">
        <v>1210</v>
      </c>
      <c r="G1371" s="41"/>
      <c r="H1371" s="41"/>
      <c r="I1371" s="239"/>
      <c r="J1371" s="239"/>
      <c r="K1371" s="41"/>
      <c r="L1371" s="41"/>
      <c r="M1371" s="45"/>
      <c r="N1371" s="240"/>
      <c r="O1371" s="241"/>
      <c r="P1371" s="92"/>
      <c r="Q1371" s="92"/>
      <c r="R1371" s="92"/>
      <c r="S1371" s="92"/>
      <c r="T1371" s="92"/>
      <c r="U1371" s="92"/>
      <c r="V1371" s="92"/>
      <c r="W1371" s="92"/>
      <c r="X1371" s="92"/>
      <c r="Y1371" s="93"/>
      <c r="Z1371" s="39"/>
      <c r="AA1371" s="39"/>
      <c r="AB1371" s="39"/>
      <c r="AC1371" s="39"/>
      <c r="AD1371" s="39"/>
      <c r="AE1371" s="39"/>
      <c r="AT1371" s="18" t="s">
        <v>182</v>
      </c>
      <c r="AU1371" s="18" t="s">
        <v>102</v>
      </c>
    </row>
    <row r="1372" s="12" customFormat="1" ht="22.8" customHeight="1">
      <c r="A1372" s="12"/>
      <c r="B1372" s="205"/>
      <c r="C1372" s="206"/>
      <c r="D1372" s="207" t="s">
        <v>74</v>
      </c>
      <c r="E1372" s="220" t="s">
        <v>1211</v>
      </c>
      <c r="F1372" s="220" t="s">
        <v>1212</v>
      </c>
      <c r="G1372" s="206"/>
      <c r="H1372" s="206"/>
      <c r="I1372" s="209"/>
      <c r="J1372" s="209"/>
      <c r="K1372" s="221">
        <f>BK1372</f>
        <v>0</v>
      </c>
      <c r="L1372" s="206"/>
      <c r="M1372" s="211"/>
      <c r="N1372" s="212"/>
      <c r="O1372" s="213"/>
      <c r="P1372" s="213"/>
      <c r="Q1372" s="214">
        <f>SUM(Q1373:Q1377)</f>
        <v>0</v>
      </c>
      <c r="R1372" s="214">
        <f>SUM(R1373:R1377)</f>
        <v>0</v>
      </c>
      <c r="S1372" s="213"/>
      <c r="T1372" s="215">
        <f>SUM(T1373:T1377)</f>
        <v>0</v>
      </c>
      <c r="U1372" s="213"/>
      <c r="V1372" s="215">
        <f>SUM(V1373:V1377)</f>
        <v>0</v>
      </c>
      <c r="W1372" s="213"/>
      <c r="X1372" s="215">
        <f>SUM(X1373:X1377)</f>
        <v>0</v>
      </c>
      <c r="Y1372" s="216"/>
      <c r="Z1372" s="12"/>
      <c r="AA1372" s="12"/>
      <c r="AB1372" s="12"/>
      <c r="AC1372" s="12"/>
      <c r="AD1372" s="12"/>
      <c r="AE1372" s="12"/>
      <c r="AR1372" s="217" t="s">
        <v>102</v>
      </c>
      <c r="AT1372" s="218" t="s">
        <v>74</v>
      </c>
      <c r="AU1372" s="218" t="s">
        <v>82</v>
      </c>
      <c r="AY1372" s="217" t="s">
        <v>175</v>
      </c>
      <c r="BK1372" s="219">
        <f>SUM(BK1373:BK1377)</f>
        <v>0</v>
      </c>
    </row>
    <row r="1373" s="2" customFormat="1" ht="24.15" customHeight="1">
      <c r="A1373" s="39"/>
      <c r="B1373" s="40"/>
      <c r="C1373" s="222" t="s">
        <v>708</v>
      </c>
      <c r="D1373" s="222" t="s">
        <v>177</v>
      </c>
      <c r="E1373" s="223" t="s">
        <v>1213</v>
      </c>
      <c r="F1373" s="224" t="s">
        <v>1214</v>
      </c>
      <c r="G1373" s="225" t="s">
        <v>228</v>
      </c>
      <c r="H1373" s="226">
        <v>337</v>
      </c>
      <c r="I1373" s="227"/>
      <c r="J1373" s="227"/>
      <c r="K1373" s="228">
        <f>ROUND(P1373*H1373,2)</f>
        <v>0</v>
      </c>
      <c r="L1373" s="229"/>
      <c r="M1373" s="45"/>
      <c r="N1373" s="230" t="s">
        <v>1</v>
      </c>
      <c r="O1373" s="231" t="s">
        <v>39</v>
      </c>
      <c r="P1373" s="232">
        <f>I1373+J1373</f>
        <v>0</v>
      </c>
      <c r="Q1373" s="232">
        <f>ROUND(I1373*H1373,2)</f>
        <v>0</v>
      </c>
      <c r="R1373" s="232">
        <f>ROUND(J1373*H1373,2)</f>
        <v>0</v>
      </c>
      <c r="S1373" s="92"/>
      <c r="T1373" s="233">
        <f>S1373*H1373</f>
        <v>0</v>
      </c>
      <c r="U1373" s="233">
        <v>0</v>
      </c>
      <c r="V1373" s="233">
        <f>U1373*H1373</f>
        <v>0</v>
      </c>
      <c r="W1373" s="233">
        <v>0</v>
      </c>
      <c r="X1373" s="233">
        <f>W1373*H1373</f>
        <v>0</v>
      </c>
      <c r="Y1373" s="234" t="s">
        <v>1</v>
      </c>
      <c r="Z1373" s="39"/>
      <c r="AA1373" s="39"/>
      <c r="AB1373" s="39"/>
      <c r="AC1373" s="39"/>
      <c r="AD1373" s="39"/>
      <c r="AE1373" s="39"/>
      <c r="AR1373" s="235" t="s">
        <v>229</v>
      </c>
      <c r="AT1373" s="235" t="s">
        <v>177</v>
      </c>
      <c r="AU1373" s="235" t="s">
        <v>102</v>
      </c>
      <c r="AY1373" s="18" t="s">
        <v>175</v>
      </c>
      <c r="BE1373" s="236">
        <f>IF(O1373="základní",K1373,0)</f>
        <v>0</v>
      </c>
      <c r="BF1373" s="236">
        <f>IF(O1373="snížená",K1373,0)</f>
        <v>0</v>
      </c>
      <c r="BG1373" s="236">
        <f>IF(O1373="zákl. přenesená",K1373,0)</f>
        <v>0</v>
      </c>
      <c r="BH1373" s="236">
        <f>IF(O1373="sníž. přenesená",K1373,0)</f>
        <v>0</v>
      </c>
      <c r="BI1373" s="236">
        <f>IF(O1373="nulová",K1373,0)</f>
        <v>0</v>
      </c>
      <c r="BJ1373" s="18" t="s">
        <v>102</v>
      </c>
      <c r="BK1373" s="236">
        <f>ROUND(P1373*H1373,2)</f>
        <v>0</v>
      </c>
      <c r="BL1373" s="18" t="s">
        <v>229</v>
      </c>
      <c r="BM1373" s="235" t="s">
        <v>1215</v>
      </c>
    </row>
    <row r="1374" s="13" customFormat="1">
      <c r="A1374" s="13"/>
      <c r="B1374" s="242"/>
      <c r="C1374" s="243"/>
      <c r="D1374" s="237" t="s">
        <v>184</v>
      </c>
      <c r="E1374" s="244" t="s">
        <v>1</v>
      </c>
      <c r="F1374" s="245" t="s">
        <v>352</v>
      </c>
      <c r="G1374" s="243"/>
      <c r="H1374" s="244" t="s">
        <v>1</v>
      </c>
      <c r="I1374" s="246"/>
      <c r="J1374" s="246"/>
      <c r="K1374" s="243"/>
      <c r="L1374" s="243"/>
      <c r="M1374" s="247"/>
      <c r="N1374" s="248"/>
      <c r="O1374" s="249"/>
      <c r="P1374" s="249"/>
      <c r="Q1374" s="249"/>
      <c r="R1374" s="249"/>
      <c r="S1374" s="249"/>
      <c r="T1374" s="249"/>
      <c r="U1374" s="249"/>
      <c r="V1374" s="249"/>
      <c r="W1374" s="249"/>
      <c r="X1374" s="249"/>
      <c r="Y1374" s="250"/>
      <c r="Z1374" s="13"/>
      <c r="AA1374" s="13"/>
      <c r="AB1374" s="13"/>
      <c r="AC1374" s="13"/>
      <c r="AD1374" s="13"/>
      <c r="AE1374" s="13"/>
      <c r="AT1374" s="251" t="s">
        <v>184</v>
      </c>
      <c r="AU1374" s="251" t="s">
        <v>102</v>
      </c>
      <c r="AV1374" s="13" t="s">
        <v>82</v>
      </c>
      <c r="AW1374" s="13" t="s">
        <v>5</v>
      </c>
      <c r="AX1374" s="13" t="s">
        <v>75</v>
      </c>
      <c r="AY1374" s="251" t="s">
        <v>175</v>
      </c>
    </row>
    <row r="1375" s="13" customFormat="1">
      <c r="A1375" s="13"/>
      <c r="B1375" s="242"/>
      <c r="C1375" s="243"/>
      <c r="D1375" s="237" t="s">
        <v>184</v>
      </c>
      <c r="E1375" s="244" t="s">
        <v>1</v>
      </c>
      <c r="F1375" s="245" t="s">
        <v>583</v>
      </c>
      <c r="G1375" s="243"/>
      <c r="H1375" s="244" t="s">
        <v>1</v>
      </c>
      <c r="I1375" s="246"/>
      <c r="J1375" s="246"/>
      <c r="K1375" s="243"/>
      <c r="L1375" s="243"/>
      <c r="M1375" s="247"/>
      <c r="N1375" s="248"/>
      <c r="O1375" s="249"/>
      <c r="P1375" s="249"/>
      <c r="Q1375" s="249"/>
      <c r="R1375" s="249"/>
      <c r="S1375" s="249"/>
      <c r="T1375" s="249"/>
      <c r="U1375" s="249"/>
      <c r="V1375" s="249"/>
      <c r="W1375" s="249"/>
      <c r="X1375" s="249"/>
      <c r="Y1375" s="250"/>
      <c r="Z1375" s="13"/>
      <c r="AA1375" s="13"/>
      <c r="AB1375" s="13"/>
      <c r="AC1375" s="13"/>
      <c r="AD1375" s="13"/>
      <c r="AE1375" s="13"/>
      <c r="AT1375" s="251" t="s">
        <v>184</v>
      </c>
      <c r="AU1375" s="251" t="s">
        <v>102</v>
      </c>
      <c r="AV1375" s="13" t="s">
        <v>82</v>
      </c>
      <c r="AW1375" s="13" t="s">
        <v>5</v>
      </c>
      <c r="AX1375" s="13" t="s">
        <v>75</v>
      </c>
      <c r="AY1375" s="251" t="s">
        <v>175</v>
      </c>
    </row>
    <row r="1376" s="14" customFormat="1">
      <c r="A1376" s="14"/>
      <c r="B1376" s="252"/>
      <c r="C1376" s="253"/>
      <c r="D1376" s="237" t="s">
        <v>184</v>
      </c>
      <c r="E1376" s="254" t="s">
        <v>1</v>
      </c>
      <c r="F1376" s="255" t="s">
        <v>1216</v>
      </c>
      <c r="G1376" s="253"/>
      <c r="H1376" s="256">
        <v>337</v>
      </c>
      <c r="I1376" s="257"/>
      <c r="J1376" s="257"/>
      <c r="K1376" s="253"/>
      <c r="L1376" s="253"/>
      <c r="M1376" s="258"/>
      <c r="N1376" s="259"/>
      <c r="O1376" s="260"/>
      <c r="P1376" s="260"/>
      <c r="Q1376" s="260"/>
      <c r="R1376" s="260"/>
      <c r="S1376" s="260"/>
      <c r="T1376" s="260"/>
      <c r="U1376" s="260"/>
      <c r="V1376" s="260"/>
      <c r="W1376" s="260"/>
      <c r="X1376" s="260"/>
      <c r="Y1376" s="261"/>
      <c r="Z1376" s="14"/>
      <c r="AA1376" s="14"/>
      <c r="AB1376" s="14"/>
      <c r="AC1376" s="14"/>
      <c r="AD1376" s="14"/>
      <c r="AE1376" s="14"/>
      <c r="AT1376" s="262" t="s">
        <v>184</v>
      </c>
      <c r="AU1376" s="262" t="s">
        <v>102</v>
      </c>
      <c r="AV1376" s="14" t="s">
        <v>102</v>
      </c>
      <c r="AW1376" s="14" t="s">
        <v>5</v>
      </c>
      <c r="AX1376" s="14" t="s">
        <v>75</v>
      </c>
      <c r="AY1376" s="262" t="s">
        <v>175</v>
      </c>
    </row>
    <row r="1377" s="15" customFormat="1">
      <c r="A1377" s="15"/>
      <c r="B1377" s="263"/>
      <c r="C1377" s="264"/>
      <c r="D1377" s="237" t="s">
        <v>184</v>
      </c>
      <c r="E1377" s="265" t="s">
        <v>1</v>
      </c>
      <c r="F1377" s="266" t="s">
        <v>189</v>
      </c>
      <c r="G1377" s="264"/>
      <c r="H1377" s="267">
        <v>337</v>
      </c>
      <c r="I1377" s="268"/>
      <c r="J1377" s="268"/>
      <c r="K1377" s="264"/>
      <c r="L1377" s="264"/>
      <c r="M1377" s="269"/>
      <c r="N1377" s="270"/>
      <c r="O1377" s="271"/>
      <c r="P1377" s="271"/>
      <c r="Q1377" s="271"/>
      <c r="R1377" s="271"/>
      <c r="S1377" s="271"/>
      <c r="T1377" s="271"/>
      <c r="U1377" s="271"/>
      <c r="V1377" s="271"/>
      <c r="W1377" s="271"/>
      <c r="X1377" s="271"/>
      <c r="Y1377" s="272"/>
      <c r="Z1377" s="15"/>
      <c r="AA1377" s="15"/>
      <c r="AB1377" s="15"/>
      <c r="AC1377" s="15"/>
      <c r="AD1377" s="15"/>
      <c r="AE1377" s="15"/>
      <c r="AT1377" s="273" t="s">
        <v>184</v>
      </c>
      <c r="AU1377" s="273" t="s">
        <v>102</v>
      </c>
      <c r="AV1377" s="15" t="s">
        <v>181</v>
      </c>
      <c r="AW1377" s="15" t="s">
        <v>5</v>
      </c>
      <c r="AX1377" s="15" t="s">
        <v>82</v>
      </c>
      <c r="AY1377" s="273" t="s">
        <v>175</v>
      </c>
    </row>
    <row r="1378" s="12" customFormat="1" ht="22.8" customHeight="1">
      <c r="A1378" s="12"/>
      <c r="B1378" s="205"/>
      <c r="C1378" s="206"/>
      <c r="D1378" s="207" t="s">
        <v>74</v>
      </c>
      <c r="E1378" s="220" t="s">
        <v>1217</v>
      </c>
      <c r="F1378" s="220" t="s">
        <v>1218</v>
      </c>
      <c r="G1378" s="206"/>
      <c r="H1378" s="206"/>
      <c r="I1378" s="209"/>
      <c r="J1378" s="209"/>
      <c r="K1378" s="221">
        <f>BK1378</f>
        <v>0</v>
      </c>
      <c r="L1378" s="206"/>
      <c r="M1378" s="211"/>
      <c r="N1378" s="212"/>
      <c r="O1378" s="213"/>
      <c r="P1378" s="213"/>
      <c r="Q1378" s="214">
        <f>SUM(Q1379:Q1389)</f>
        <v>0</v>
      </c>
      <c r="R1378" s="214">
        <f>SUM(R1379:R1389)</f>
        <v>0</v>
      </c>
      <c r="S1378" s="213"/>
      <c r="T1378" s="215">
        <f>SUM(T1379:T1389)</f>
        <v>0</v>
      </c>
      <c r="U1378" s="213"/>
      <c r="V1378" s="215">
        <f>SUM(V1379:V1389)</f>
        <v>0</v>
      </c>
      <c r="W1378" s="213"/>
      <c r="X1378" s="215">
        <f>SUM(X1379:X1389)</f>
        <v>0</v>
      </c>
      <c r="Y1378" s="216"/>
      <c r="Z1378" s="12"/>
      <c r="AA1378" s="12"/>
      <c r="AB1378" s="12"/>
      <c r="AC1378" s="12"/>
      <c r="AD1378" s="12"/>
      <c r="AE1378" s="12"/>
      <c r="AR1378" s="217" t="s">
        <v>102</v>
      </c>
      <c r="AT1378" s="218" t="s">
        <v>74</v>
      </c>
      <c r="AU1378" s="218" t="s">
        <v>82</v>
      </c>
      <c r="AY1378" s="217" t="s">
        <v>175</v>
      </c>
      <c r="BK1378" s="219">
        <f>SUM(BK1379:BK1389)</f>
        <v>0</v>
      </c>
    </row>
    <row r="1379" s="2" customFormat="1" ht="44.25" customHeight="1">
      <c r="A1379" s="39"/>
      <c r="B1379" s="40"/>
      <c r="C1379" s="222" t="s">
        <v>1219</v>
      </c>
      <c r="D1379" s="222" t="s">
        <v>177</v>
      </c>
      <c r="E1379" s="223" t="s">
        <v>1220</v>
      </c>
      <c r="F1379" s="224" t="s">
        <v>1221</v>
      </c>
      <c r="G1379" s="225" t="s">
        <v>228</v>
      </c>
      <c r="H1379" s="226">
        <v>382.38</v>
      </c>
      <c r="I1379" s="227"/>
      <c r="J1379" s="227"/>
      <c r="K1379" s="228">
        <f>ROUND(P1379*H1379,2)</f>
        <v>0</v>
      </c>
      <c r="L1379" s="229"/>
      <c r="M1379" s="45"/>
      <c r="N1379" s="230" t="s">
        <v>1</v>
      </c>
      <c r="O1379" s="231" t="s">
        <v>39</v>
      </c>
      <c r="P1379" s="232">
        <f>I1379+J1379</f>
        <v>0</v>
      </c>
      <c r="Q1379" s="232">
        <f>ROUND(I1379*H1379,2)</f>
        <v>0</v>
      </c>
      <c r="R1379" s="232">
        <f>ROUND(J1379*H1379,2)</f>
        <v>0</v>
      </c>
      <c r="S1379" s="92"/>
      <c r="T1379" s="233">
        <f>S1379*H1379</f>
        <v>0</v>
      </c>
      <c r="U1379" s="233">
        <v>0</v>
      </c>
      <c r="V1379" s="233">
        <f>U1379*H1379</f>
        <v>0</v>
      </c>
      <c r="W1379" s="233">
        <v>0</v>
      </c>
      <c r="X1379" s="233">
        <f>W1379*H1379</f>
        <v>0</v>
      </c>
      <c r="Y1379" s="234" t="s">
        <v>1</v>
      </c>
      <c r="Z1379" s="39"/>
      <c r="AA1379" s="39"/>
      <c r="AB1379" s="39"/>
      <c r="AC1379" s="39"/>
      <c r="AD1379" s="39"/>
      <c r="AE1379" s="39"/>
      <c r="AR1379" s="235" t="s">
        <v>229</v>
      </c>
      <c r="AT1379" s="235" t="s">
        <v>177</v>
      </c>
      <c r="AU1379" s="235" t="s">
        <v>102</v>
      </c>
      <c r="AY1379" s="18" t="s">
        <v>175</v>
      </c>
      <c r="BE1379" s="236">
        <f>IF(O1379="základní",K1379,0)</f>
        <v>0</v>
      </c>
      <c r="BF1379" s="236">
        <f>IF(O1379="snížená",K1379,0)</f>
        <v>0</v>
      </c>
      <c r="BG1379" s="236">
        <f>IF(O1379="zákl. přenesená",K1379,0)</f>
        <v>0</v>
      </c>
      <c r="BH1379" s="236">
        <f>IF(O1379="sníž. přenesená",K1379,0)</f>
        <v>0</v>
      </c>
      <c r="BI1379" s="236">
        <f>IF(O1379="nulová",K1379,0)</f>
        <v>0</v>
      </c>
      <c r="BJ1379" s="18" t="s">
        <v>102</v>
      </c>
      <c r="BK1379" s="236">
        <f>ROUND(P1379*H1379,2)</f>
        <v>0</v>
      </c>
      <c r="BL1379" s="18" t="s">
        <v>229</v>
      </c>
      <c r="BM1379" s="235" t="s">
        <v>1222</v>
      </c>
    </row>
    <row r="1380" s="2" customFormat="1" ht="24.15" customHeight="1">
      <c r="A1380" s="39"/>
      <c r="B1380" s="40"/>
      <c r="C1380" s="274" t="s">
        <v>712</v>
      </c>
      <c r="D1380" s="274" t="s">
        <v>315</v>
      </c>
      <c r="E1380" s="275" t="s">
        <v>1223</v>
      </c>
      <c r="F1380" s="276" t="s">
        <v>1224</v>
      </c>
      <c r="G1380" s="277" t="s">
        <v>228</v>
      </c>
      <c r="H1380" s="278">
        <v>390.02800000000002</v>
      </c>
      <c r="I1380" s="279"/>
      <c r="J1380" s="280"/>
      <c r="K1380" s="281">
        <f>ROUND(P1380*H1380,2)</f>
        <v>0</v>
      </c>
      <c r="L1380" s="280"/>
      <c r="M1380" s="282"/>
      <c r="N1380" s="283" t="s">
        <v>1</v>
      </c>
      <c r="O1380" s="231" t="s">
        <v>39</v>
      </c>
      <c r="P1380" s="232">
        <f>I1380+J1380</f>
        <v>0</v>
      </c>
      <c r="Q1380" s="232">
        <f>ROUND(I1380*H1380,2)</f>
        <v>0</v>
      </c>
      <c r="R1380" s="232">
        <f>ROUND(J1380*H1380,2)</f>
        <v>0</v>
      </c>
      <c r="S1380" s="92"/>
      <c r="T1380" s="233">
        <f>S1380*H1380</f>
        <v>0</v>
      </c>
      <c r="U1380" s="233">
        <v>0</v>
      </c>
      <c r="V1380" s="233">
        <f>U1380*H1380</f>
        <v>0</v>
      </c>
      <c r="W1380" s="233">
        <v>0</v>
      </c>
      <c r="X1380" s="233">
        <f>W1380*H1380</f>
        <v>0</v>
      </c>
      <c r="Y1380" s="234" t="s">
        <v>1</v>
      </c>
      <c r="Z1380" s="39"/>
      <c r="AA1380" s="39"/>
      <c r="AB1380" s="39"/>
      <c r="AC1380" s="39"/>
      <c r="AD1380" s="39"/>
      <c r="AE1380" s="39"/>
      <c r="AR1380" s="235" t="s">
        <v>270</v>
      </c>
      <c r="AT1380" s="235" t="s">
        <v>315</v>
      </c>
      <c r="AU1380" s="235" t="s">
        <v>102</v>
      </c>
      <c r="AY1380" s="18" t="s">
        <v>175</v>
      </c>
      <c r="BE1380" s="236">
        <f>IF(O1380="základní",K1380,0)</f>
        <v>0</v>
      </c>
      <c r="BF1380" s="236">
        <f>IF(O1380="snížená",K1380,0)</f>
        <v>0</v>
      </c>
      <c r="BG1380" s="236">
        <f>IF(O1380="zákl. přenesená",K1380,0)</f>
        <v>0</v>
      </c>
      <c r="BH1380" s="236">
        <f>IF(O1380="sníž. přenesená",K1380,0)</f>
        <v>0</v>
      </c>
      <c r="BI1380" s="236">
        <f>IF(O1380="nulová",K1380,0)</f>
        <v>0</v>
      </c>
      <c r="BJ1380" s="18" t="s">
        <v>102</v>
      </c>
      <c r="BK1380" s="236">
        <f>ROUND(P1380*H1380,2)</f>
        <v>0</v>
      </c>
      <c r="BL1380" s="18" t="s">
        <v>229</v>
      </c>
      <c r="BM1380" s="235" t="s">
        <v>1225</v>
      </c>
    </row>
    <row r="1381" s="14" customFormat="1">
      <c r="A1381" s="14"/>
      <c r="B1381" s="252"/>
      <c r="C1381" s="253"/>
      <c r="D1381" s="237" t="s">
        <v>184</v>
      </c>
      <c r="E1381" s="254" t="s">
        <v>1</v>
      </c>
      <c r="F1381" s="255" t="s">
        <v>1226</v>
      </c>
      <c r="G1381" s="253"/>
      <c r="H1381" s="256">
        <v>390.02800000000002</v>
      </c>
      <c r="I1381" s="257"/>
      <c r="J1381" s="257"/>
      <c r="K1381" s="253"/>
      <c r="L1381" s="253"/>
      <c r="M1381" s="258"/>
      <c r="N1381" s="259"/>
      <c r="O1381" s="260"/>
      <c r="P1381" s="260"/>
      <c r="Q1381" s="260"/>
      <c r="R1381" s="260"/>
      <c r="S1381" s="260"/>
      <c r="T1381" s="260"/>
      <c r="U1381" s="260"/>
      <c r="V1381" s="260"/>
      <c r="W1381" s="260"/>
      <c r="X1381" s="260"/>
      <c r="Y1381" s="261"/>
      <c r="Z1381" s="14"/>
      <c r="AA1381" s="14"/>
      <c r="AB1381" s="14"/>
      <c r="AC1381" s="14"/>
      <c r="AD1381" s="14"/>
      <c r="AE1381" s="14"/>
      <c r="AT1381" s="262" t="s">
        <v>184</v>
      </c>
      <c r="AU1381" s="262" t="s">
        <v>102</v>
      </c>
      <c r="AV1381" s="14" t="s">
        <v>102</v>
      </c>
      <c r="AW1381" s="14" t="s">
        <v>5</v>
      </c>
      <c r="AX1381" s="14" t="s">
        <v>75</v>
      </c>
      <c r="AY1381" s="262" t="s">
        <v>175</v>
      </c>
    </row>
    <row r="1382" s="15" customFormat="1">
      <c r="A1382" s="15"/>
      <c r="B1382" s="263"/>
      <c r="C1382" s="264"/>
      <c r="D1382" s="237" t="s">
        <v>184</v>
      </c>
      <c r="E1382" s="265" t="s">
        <v>1</v>
      </c>
      <c r="F1382" s="266" t="s">
        <v>189</v>
      </c>
      <c r="G1382" s="264"/>
      <c r="H1382" s="267">
        <v>390.02800000000002</v>
      </c>
      <c r="I1382" s="268"/>
      <c r="J1382" s="268"/>
      <c r="K1382" s="264"/>
      <c r="L1382" s="264"/>
      <c r="M1382" s="269"/>
      <c r="N1382" s="270"/>
      <c r="O1382" s="271"/>
      <c r="P1382" s="271"/>
      <c r="Q1382" s="271"/>
      <c r="R1382" s="271"/>
      <c r="S1382" s="271"/>
      <c r="T1382" s="271"/>
      <c r="U1382" s="271"/>
      <c r="V1382" s="271"/>
      <c r="W1382" s="271"/>
      <c r="X1382" s="271"/>
      <c r="Y1382" s="272"/>
      <c r="Z1382" s="15"/>
      <c r="AA1382" s="15"/>
      <c r="AB1382" s="15"/>
      <c r="AC1382" s="15"/>
      <c r="AD1382" s="15"/>
      <c r="AE1382" s="15"/>
      <c r="AT1382" s="273" t="s">
        <v>184</v>
      </c>
      <c r="AU1382" s="273" t="s">
        <v>102</v>
      </c>
      <c r="AV1382" s="15" t="s">
        <v>181</v>
      </c>
      <c r="AW1382" s="15" t="s">
        <v>5</v>
      </c>
      <c r="AX1382" s="15" t="s">
        <v>82</v>
      </c>
      <c r="AY1382" s="273" t="s">
        <v>175</v>
      </c>
    </row>
    <row r="1383" s="2" customFormat="1" ht="37.8" customHeight="1">
      <c r="A1383" s="39"/>
      <c r="B1383" s="40"/>
      <c r="C1383" s="222" t="s">
        <v>1227</v>
      </c>
      <c r="D1383" s="222" t="s">
        <v>177</v>
      </c>
      <c r="E1383" s="223" t="s">
        <v>1228</v>
      </c>
      <c r="F1383" s="224" t="s">
        <v>1229</v>
      </c>
      <c r="G1383" s="225" t="s">
        <v>228</v>
      </c>
      <c r="H1383" s="226">
        <v>5.0999999999999996</v>
      </c>
      <c r="I1383" s="227"/>
      <c r="J1383" s="227"/>
      <c r="K1383" s="228">
        <f>ROUND(P1383*H1383,2)</f>
        <v>0</v>
      </c>
      <c r="L1383" s="229"/>
      <c r="M1383" s="45"/>
      <c r="N1383" s="230" t="s">
        <v>1</v>
      </c>
      <c r="O1383" s="231" t="s">
        <v>39</v>
      </c>
      <c r="P1383" s="232">
        <f>I1383+J1383</f>
        <v>0</v>
      </c>
      <c r="Q1383" s="232">
        <f>ROUND(I1383*H1383,2)</f>
        <v>0</v>
      </c>
      <c r="R1383" s="232">
        <f>ROUND(J1383*H1383,2)</f>
        <v>0</v>
      </c>
      <c r="S1383" s="92"/>
      <c r="T1383" s="233">
        <f>S1383*H1383</f>
        <v>0</v>
      </c>
      <c r="U1383" s="233">
        <v>0</v>
      </c>
      <c r="V1383" s="233">
        <f>U1383*H1383</f>
        <v>0</v>
      </c>
      <c r="W1383" s="233">
        <v>0</v>
      </c>
      <c r="X1383" s="233">
        <f>W1383*H1383</f>
        <v>0</v>
      </c>
      <c r="Y1383" s="234" t="s">
        <v>1</v>
      </c>
      <c r="Z1383" s="39"/>
      <c r="AA1383" s="39"/>
      <c r="AB1383" s="39"/>
      <c r="AC1383" s="39"/>
      <c r="AD1383" s="39"/>
      <c r="AE1383" s="39"/>
      <c r="AR1383" s="235" t="s">
        <v>229</v>
      </c>
      <c r="AT1383" s="235" t="s">
        <v>177</v>
      </c>
      <c r="AU1383" s="235" t="s">
        <v>102</v>
      </c>
      <c r="AY1383" s="18" t="s">
        <v>175</v>
      </c>
      <c r="BE1383" s="236">
        <f>IF(O1383="základní",K1383,0)</f>
        <v>0</v>
      </c>
      <c r="BF1383" s="236">
        <f>IF(O1383="snížená",K1383,0)</f>
        <v>0</v>
      </c>
      <c r="BG1383" s="236">
        <f>IF(O1383="zákl. přenesená",K1383,0)</f>
        <v>0</v>
      </c>
      <c r="BH1383" s="236">
        <f>IF(O1383="sníž. přenesená",K1383,0)</f>
        <v>0</v>
      </c>
      <c r="BI1383" s="236">
        <f>IF(O1383="nulová",K1383,0)</f>
        <v>0</v>
      </c>
      <c r="BJ1383" s="18" t="s">
        <v>102</v>
      </c>
      <c r="BK1383" s="236">
        <f>ROUND(P1383*H1383,2)</f>
        <v>0</v>
      </c>
      <c r="BL1383" s="18" t="s">
        <v>229</v>
      </c>
      <c r="BM1383" s="235" t="s">
        <v>1230</v>
      </c>
    </row>
    <row r="1384" s="2" customFormat="1">
      <c r="A1384" s="39"/>
      <c r="B1384" s="40"/>
      <c r="C1384" s="41"/>
      <c r="D1384" s="237" t="s">
        <v>182</v>
      </c>
      <c r="E1384" s="41"/>
      <c r="F1384" s="238" t="s">
        <v>1231</v>
      </c>
      <c r="G1384" s="41"/>
      <c r="H1384" s="41"/>
      <c r="I1384" s="239"/>
      <c r="J1384" s="239"/>
      <c r="K1384" s="41"/>
      <c r="L1384" s="41"/>
      <c r="M1384" s="45"/>
      <c r="N1384" s="240"/>
      <c r="O1384" s="241"/>
      <c r="P1384" s="92"/>
      <c r="Q1384" s="92"/>
      <c r="R1384" s="92"/>
      <c r="S1384" s="92"/>
      <c r="T1384" s="92"/>
      <c r="U1384" s="92"/>
      <c r="V1384" s="92"/>
      <c r="W1384" s="92"/>
      <c r="X1384" s="92"/>
      <c r="Y1384" s="93"/>
      <c r="Z1384" s="39"/>
      <c r="AA1384" s="39"/>
      <c r="AB1384" s="39"/>
      <c r="AC1384" s="39"/>
      <c r="AD1384" s="39"/>
      <c r="AE1384" s="39"/>
      <c r="AT1384" s="18" t="s">
        <v>182</v>
      </c>
      <c r="AU1384" s="18" t="s">
        <v>102</v>
      </c>
    </row>
    <row r="1385" s="2" customFormat="1" ht="24.15" customHeight="1">
      <c r="A1385" s="39"/>
      <c r="B1385" s="40"/>
      <c r="C1385" s="274" t="s">
        <v>719</v>
      </c>
      <c r="D1385" s="274" t="s">
        <v>315</v>
      </c>
      <c r="E1385" s="275" t="s">
        <v>1232</v>
      </c>
      <c r="F1385" s="276" t="s">
        <v>1233</v>
      </c>
      <c r="G1385" s="277" t="s">
        <v>228</v>
      </c>
      <c r="H1385" s="278">
        <v>5.202</v>
      </c>
      <c r="I1385" s="279"/>
      <c r="J1385" s="280"/>
      <c r="K1385" s="281">
        <f>ROUND(P1385*H1385,2)</f>
        <v>0</v>
      </c>
      <c r="L1385" s="280"/>
      <c r="M1385" s="282"/>
      <c r="N1385" s="283" t="s">
        <v>1</v>
      </c>
      <c r="O1385" s="231" t="s">
        <v>39</v>
      </c>
      <c r="P1385" s="232">
        <f>I1385+J1385</f>
        <v>0</v>
      </c>
      <c r="Q1385" s="232">
        <f>ROUND(I1385*H1385,2)</f>
        <v>0</v>
      </c>
      <c r="R1385" s="232">
        <f>ROUND(J1385*H1385,2)</f>
        <v>0</v>
      </c>
      <c r="S1385" s="92"/>
      <c r="T1385" s="233">
        <f>S1385*H1385</f>
        <v>0</v>
      </c>
      <c r="U1385" s="233">
        <v>0</v>
      </c>
      <c r="V1385" s="233">
        <f>U1385*H1385</f>
        <v>0</v>
      </c>
      <c r="W1385" s="233">
        <v>0</v>
      </c>
      <c r="X1385" s="233">
        <f>W1385*H1385</f>
        <v>0</v>
      </c>
      <c r="Y1385" s="234" t="s">
        <v>1</v>
      </c>
      <c r="Z1385" s="39"/>
      <c r="AA1385" s="39"/>
      <c r="AB1385" s="39"/>
      <c r="AC1385" s="39"/>
      <c r="AD1385" s="39"/>
      <c r="AE1385" s="39"/>
      <c r="AR1385" s="235" t="s">
        <v>270</v>
      </c>
      <c r="AT1385" s="235" t="s">
        <v>315</v>
      </c>
      <c r="AU1385" s="235" t="s">
        <v>102</v>
      </c>
      <c r="AY1385" s="18" t="s">
        <v>175</v>
      </c>
      <c r="BE1385" s="236">
        <f>IF(O1385="základní",K1385,0)</f>
        <v>0</v>
      </c>
      <c r="BF1385" s="236">
        <f>IF(O1385="snížená",K1385,0)</f>
        <v>0</v>
      </c>
      <c r="BG1385" s="236">
        <f>IF(O1385="zákl. přenesená",K1385,0)</f>
        <v>0</v>
      </c>
      <c r="BH1385" s="236">
        <f>IF(O1385="sníž. přenesená",K1385,0)</f>
        <v>0</v>
      </c>
      <c r="BI1385" s="236">
        <f>IF(O1385="nulová",K1385,0)</f>
        <v>0</v>
      </c>
      <c r="BJ1385" s="18" t="s">
        <v>102</v>
      </c>
      <c r="BK1385" s="236">
        <f>ROUND(P1385*H1385,2)</f>
        <v>0</v>
      </c>
      <c r="BL1385" s="18" t="s">
        <v>229</v>
      </c>
      <c r="BM1385" s="235" t="s">
        <v>1234</v>
      </c>
    </row>
    <row r="1386" s="14" customFormat="1">
      <c r="A1386" s="14"/>
      <c r="B1386" s="252"/>
      <c r="C1386" s="253"/>
      <c r="D1386" s="237" t="s">
        <v>184</v>
      </c>
      <c r="E1386" s="254" t="s">
        <v>1</v>
      </c>
      <c r="F1386" s="255" t="s">
        <v>1235</v>
      </c>
      <c r="G1386" s="253"/>
      <c r="H1386" s="256">
        <v>5.202</v>
      </c>
      <c r="I1386" s="257"/>
      <c r="J1386" s="257"/>
      <c r="K1386" s="253"/>
      <c r="L1386" s="253"/>
      <c r="M1386" s="258"/>
      <c r="N1386" s="259"/>
      <c r="O1386" s="260"/>
      <c r="P1386" s="260"/>
      <c r="Q1386" s="260"/>
      <c r="R1386" s="260"/>
      <c r="S1386" s="260"/>
      <c r="T1386" s="260"/>
      <c r="U1386" s="260"/>
      <c r="V1386" s="260"/>
      <c r="W1386" s="260"/>
      <c r="X1386" s="260"/>
      <c r="Y1386" s="261"/>
      <c r="Z1386" s="14"/>
      <c r="AA1386" s="14"/>
      <c r="AB1386" s="14"/>
      <c r="AC1386" s="14"/>
      <c r="AD1386" s="14"/>
      <c r="AE1386" s="14"/>
      <c r="AT1386" s="262" t="s">
        <v>184</v>
      </c>
      <c r="AU1386" s="262" t="s">
        <v>102</v>
      </c>
      <c r="AV1386" s="14" t="s">
        <v>102</v>
      </c>
      <c r="AW1386" s="14" t="s">
        <v>5</v>
      </c>
      <c r="AX1386" s="14" t="s">
        <v>75</v>
      </c>
      <c r="AY1386" s="262" t="s">
        <v>175</v>
      </c>
    </row>
    <row r="1387" s="15" customFormat="1">
      <c r="A1387" s="15"/>
      <c r="B1387" s="263"/>
      <c r="C1387" s="264"/>
      <c r="D1387" s="237" t="s">
        <v>184</v>
      </c>
      <c r="E1387" s="265" t="s">
        <v>1</v>
      </c>
      <c r="F1387" s="266" t="s">
        <v>189</v>
      </c>
      <c r="G1387" s="264"/>
      <c r="H1387" s="267">
        <v>5.202</v>
      </c>
      <c r="I1387" s="268"/>
      <c r="J1387" s="268"/>
      <c r="K1387" s="264"/>
      <c r="L1387" s="264"/>
      <c r="M1387" s="269"/>
      <c r="N1387" s="270"/>
      <c r="O1387" s="271"/>
      <c r="P1387" s="271"/>
      <c r="Q1387" s="271"/>
      <c r="R1387" s="271"/>
      <c r="S1387" s="271"/>
      <c r="T1387" s="271"/>
      <c r="U1387" s="271"/>
      <c r="V1387" s="271"/>
      <c r="W1387" s="271"/>
      <c r="X1387" s="271"/>
      <c r="Y1387" s="272"/>
      <c r="Z1387" s="15"/>
      <c r="AA1387" s="15"/>
      <c r="AB1387" s="15"/>
      <c r="AC1387" s="15"/>
      <c r="AD1387" s="15"/>
      <c r="AE1387" s="15"/>
      <c r="AT1387" s="273" t="s">
        <v>184</v>
      </c>
      <c r="AU1387" s="273" t="s">
        <v>102</v>
      </c>
      <c r="AV1387" s="15" t="s">
        <v>181</v>
      </c>
      <c r="AW1387" s="15" t="s">
        <v>5</v>
      </c>
      <c r="AX1387" s="15" t="s">
        <v>82</v>
      </c>
      <c r="AY1387" s="273" t="s">
        <v>175</v>
      </c>
    </row>
    <row r="1388" s="2" customFormat="1" ht="44.25" customHeight="1">
      <c r="A1388" s="39"/>
      <c r="B1388" s="40"/>
      <c r="C1388" s="222" t="s">
        <v>1236</v>
      </c>
      <c r="D1388" s="222" t="s">
        <v>177</v>
      </c>
      <c r="E1388" s="223" t="s">
        <v>1237</v>
      </c>
      <c r="F1388" s="224" t="s">
        <v>1238</v>
      </c>
      <c r="G1388" s="225" t="s">
        <v>203</v>
      </c>
      <c r="H1388" s="226">
        <v>1.653</v>
      </c>
      <c r="I1388" s="227"/>
      <c r="J1388" s="227"/>
      <c r="K1388" s="228">
        <f>ROUND(P1388*H1388,2)</f>
        <v>0</v>
      </c>
      <c r="L1388" s="229"/>
      <c r="M1388" s="45"/>
      <c r="N1388" s="230" t="s">
        <v>1</v>
      </c>
      <c r="O1388" s="231" t="s">
        <v>39</v>
      </c>
      <c r="P1388" s="232">
        <f>I1388+J1388</f>
        <v>0</v>
      </c>
      <c r="Q1388" s="232">
        <f>ROUND(I1388*H1388,2)</f>
        <v>0</v>
      </c>
      <c r="R1388" s="232">
        <f>ROUND(J1388*H1388,2)</f>
        <v>0</v>
      </c>
      <c r="S1388" s="92"/>
      <c r="T1388" s="233">
        <f>S1388*H1388</f>
        <v>0</v>
      </c>
      <c r="U1388" s="233">
        <v>0</v>
      </c>
      <c r="V1388" s="233">
        <f>U1388*H1388</f>
        <v>0</v>
      </c>
      <c r="W1388" s="233">
        <v>0</v>
      </c>
      <c r="X1388" s="233">
        <f>W1388*H1388</f>
        <v>0</v>
      </c>
      <c r="Y1388" s="234" t="s">
        <v>1</v>
      </c>
      <c r="Z1388" s="39"/>
      <c r="AA1388" s="39"/>
      <c r="AB1388" s="39"/>
      <c r="AC1388" s="39"/>
      <c r="AD1388" s="39"/>
      <c r="AE1388" s="39"/>
      <c r="AR1388" s="235" t="s">
        <v>229</v>
      </c>
      <c r="AT1388" s="235" t="s">
        <v>177</v>
      </c>
      <c r="AU1388" s="235" t="s">
        <v>102</v>
      </c>
      <c r="AY1388" s="18" t="s">
        <v>175</v>
      </c>
      <c r="BE1388" s="236">
        <f>IF(O1388="základní",K1388,0)</f>
        <v>0</v>
      </c>
      <c r="BF1388" s="236">
        <f>IF(O1388="snížená",K1388,0)</f>
        <v>0</v>
      </c>
      <c r="BG1388" s="236">
        <f>IF(O1388="zákl. přenesená",K1388,0)</f>
        <v>0</v>
      </c>
      <c r="BH1388" s="236">
        <f>IF(O1388="sníž. přenesená",K1388,0)</f>
        <v>0</v>
      </c>
      <c r="BI1388" s="236">
        <f>IF(O1388="nulová",K1388,0)</f>
        <v>0</v>
      </c>
      <c r="BJ1388" s="18" t="s">
        <v>102</v>
      </c>
      <c r="BK1388" s="236">
        <f>ROUND(P1388*H1388,2)</f>
        <v>0</v>
      </c>
      <c r="BL1388" s="18" t="s">
        <v>229</v>
      </c>
      <c r="BM1388" s="235" t="s">
        <v>1239</v>
      </c>
    </row>
    <row r="1389" s="2" customFormat="1">
      <c r="A1389" s="39"/>
      <c r="B1389" s="40"/>
      <c r="C1389" s="41"/>
      <c r="D1389" s="237" t="s">
        <v>182</v>
      </c>
      <c r="E1389" s="41"/>
      <c r="F1389" s="238" t="s">
        <v>1240</v>
      </c>
      <c r="G1389" s="41"/>
      <c r="H1389" s="41"/>
      <c r="I1389" s="239"/>
      <c r="J1389" s="239"/>
      <c r="K1389" s="41"/>
      <c r="L1389" s="41"/>
      <c r="M1389" s="45"/>
      <c r="N1389" s="240"/>
      <c r="O1389" s="241"/>
      <c r="P1389" s="92"/>
      <c r="Q1389" s="92"/>
      <c r="R1389" s="92"/>
      <c r="S1389" s="92"/>
      <c r="T1389" s="92"/>
      <c r="U1389" s="92"/>
      <c r="V1389" s="92"/>
      <c r="W1389" s="92"/>
      <c r="X1389" s="92"/>
      <c r="Y1389" s="93"/>
      <c r="Z1389" s="39"/>
      <c r="AA1389" s="39"/>
      <c r="AB1389" s="39"/>
      <c r="AC1389" s="39"/>
      <c r="AD1389" s="39"/>
      <c r="AE1389" s="39"/>
      <c r="AT1389" s="18" t="s">
        <v>182</v>
      </c>
      <c r="AU1389" s="18" t="s">
        <v>102</v>
      </c>
    </row>
    <row r="1390" s="12" customFormat="1" ht="22.8" customHeight="1">
      <c r="A1390" s="12"/>
      <c r="B1390" s="205"/>
      <c r="C1390" s="206"/>
      <c r="D1390" s="207" t="s">
        <v>74</v>
      </c>
      <c r="E1390" s="220" t="s">
        <v>1241</v>
      </c>
      <c r="F1390" s="220" t="s">
        <v>1242</v>
      </c>
      <c r="G1390" s="206"/>
      <c r="H1390" s="206"/>
      <c r="I1390" s="209"/>
      <c r="J1390" s="209"/>
      <c r="K1390" s="221">
        <f>BK1390</f>
        <v>0</v>
      </c>
      <c r="L1390" s="206"/>
      <c r="M1390" s="211"/>
      <c r="N1390" s="212"/>
      <c r="O1390" s="213"/>
      <c r="P1390" s="213"/>
      <c r="Q1390" s="214">
        <f>Q1391</f>
        <v>0</v>
      </c>
      <c r="R1390" s="214">
        <f>R1391</f>
        <v>0</v>
      </c>
      <c r="S1390" s="213"/>
      <c r="T1390" s="215">
        <f>T1391</f>
        <v>0</v>
      </c>
      <c r="U1390" s="213"/>
      <c r="V1390" s="215">
        <f>V1391</f>
        <v>0</v>
      </c>
      <c r="W1390" s="213"/>
      <c r="X1390" s="215">
        <f>X1391</f>
        <v>0</v>
      </c>
      <c r="Y1390" s="216"/>
      <c r="Z1390" s="12"/>
      <c r="AA1390" s="12"/>
      <c r="AB1390" s="12"/>
      <c r="AC1390" s="12"/>
      <c r="AD1390" s="12"/>
      <c r="AE1390" s="12"/>
      <c r="AR1390" s="217" t="s">
        <v>102</v>
      </c>
      <c r="AT1390" s="218" t="s">
        <v>74</v>
      </c>
      <c r="AU1390" s="218" t="s">
        <v>82</v>
      </c>
      <c r="AY1390" s="217" t="s">
        <v>175</v>
      </c>
      <c r="BK1390" s="219">
        <f>BK1391</f>
        <v>0</v>
      </c>
    </row>
    <row r="1391" s="2" customFormat="1" ht="24.15" customHeight="1">
      <c r="A1391" s="39"/>
      <c r="B1391" s="40"/>
      <c r="C1391" s="222" t="s">
        <v>723</v>
      </c>
      <c r="D1391" s="222" t="s">
        <v>177</v>
      </c>
      <c r="E1391" s="223" t="s">
        <v>1243</v>
      </c>
      <c r="F1391" s="224" t="s">
        <v>1244</v>
      </c>
      <c r="G1391" s="225" t="s">
        <v>1245</v>
      </c>
      <c r="H1391" s="226">
        <v>1</v>
      </c>
      <c r="I1391" s="227"/>
      <c r="J1391" s="227"/>
      <c r="K1391" s="228">
        <f>ROUND(P1391*H1391,2)</f>
        <v>0</v>
      </c>
      <c r="L1391" s="229"/>
      <c r="M1391" s="45"/>
      <c r="N1391" s="230" t="s">
        <v>1</v>
      </c>
      <c r="O1391" s="231" t="s">
        <v>39</v>
      </c>
      <c r="P1391" s="232">
        <f>I1391+J1391</f>
        <v>0</v>
      </c>
      <c r="Q1391" s="232">
        <f>ROUND(I1391*H1391,2)</f>
        <v>0</v>
      </c>
      <c r="R1391" s="232">
        <f>ROUND(J1391*H1391,2)</f>
        <v>0</v>
      </c>
      <c r="S1391" s="92"/>
      <c r="T1391" s="233">
        <f>S1391*H1391</f>
        <v>0</v>
      </c>
      <c r="U1391" s="233">
        <v>0</v>
      </c>
      <c r="V1391" s="233">
        <f>U1391*H1391</f>
        <v>0</v>
      </c>
      <c r="W1391" s="233">
        <v>0</v>
      </c>
      <c r="X1391" s="233">
        <f>W1391*H1391</f>
        <v>0</v>
      </c>
      <c r="Y1391" s="234" t="s">
        <v>1</v>
      </c>
      <c r="Z1391" s="39"/>
      <c r="AA1391" s="39"/>
      <c r="AB1391" s="39"/>
      <c r="AC1391" s="39"/>
      <c r="AD1391" s="39"/>
      <c r="AE1391" s="39"/>
      <c r="AR1391" s="235" t="s">
        <v>229</v>
      </c>
      <c r="AT1391" s="235" t="s">
        <v>177</v>
      </c>
      <c r="AU1391" s="235" t="s">
        <v>102</v>
      </c>
      <c r="AY1391" s="18" t="s">
        <v>175</v>
      </c>
      <c r="BE1391" s="236">
        <f>IF(O1391="základní",K1391,0)</f>
        <v>0</v>
      </c>
      <c r="BF1391" s="236">
        <f>IF(O1391="snížená",K1391,0)</f>
        <v>0</v>
      </c>
      <c r="BG1391" s="236">
        <f>IF(O1391="zákl. přenesená",K1391,0)</f>
        <v>0</v>
      </c>
      <c r="BH1391" s="236">
        <f>IF(O1391="sníž. přenesená",K1391,0)</f>
        <v>0</v>
      </c>
      <c r="BI1391" s="236">
        <f>IF(O1391="nulová",K1391,0)</f>
        <v>0</v>
      </c>
      <c r="BJ1391" s="18" t="s">
        <v>102</v>
      </c>
      <c r="BK1391" s="236">
        <f>ROUND(P1391*H1391,2)</f>
        <v>0</v>
      </c>
      <c r="BL1391" s="18" t="s">
        <v>229</v>
      </c>
      <c r="BM1391" s="235" t="s">
        <v>1246</v>
      </c>
    </row>
    <row r="1392" s="12" customFormat="1" ht="22.8" customHeight="1">
      <c r="A1392" s="12"/>
      <c r="B1392" s="205"/>
      <c r="C1392" s="206"/>
      <c r="D1392" s="207" t="s">
        <v>74</v>
      </c>
      <c r="E1392" s="220" t="s">
        <v>1247</v>
      </c>
      <c r="F1392" s="220" t="s">
        <v>1248</v>
      </c>
      <c r="G1392" s="206"/>
      <c r="H1392" s="206"/>
      <c r="I1392" s="209"/>
      <c r="J1392" s="209"/>
      <c r="K1392" s="221">
        <f>BK1392</f>
        <v>0</v>
      </c>
      <c r="L1392" s="206"/>
      <c r="M1392" s="211"/>
      <c r="N1392" s="212"/>
      <c r="O1392" s="213"/>
      <c r="P1392" s="213"/>
      <c r="Q1392" s="214">
        <f>SUM(Q1393:Q1557)</f>
        <v>0</v>
      </c>
      <c r="R1392" s="214">
        <f>SUM(R1393:R1557)</f>
        <v>0</v>
      </c>
      <c r="S1392" s="213"/>
      <c r="T1392" s="215">
        <f>SUM(T1393:T1557)</f>
        <v>0</v>
      </c>
      <c r="U1392" s="213"/>
      <c r="V1392" s="215">
        <f>SUM(V1393:V1557)</f>
        <v>0</v>
      </c>
      <c r="W1392" s="213"/>
      <c r="X1392" s="215">
        <f>SUM(X1393:X1557)</f>
        <v>0</v>
      </c>
      <c r="Y1392" s="216"/>
      <c r="Z1392" s="12"/>
      <c r="AA1392" s="12"/>
      <c r="AB1392" s="12"/>
      <c r="AC1392" s="12"/>
      <c r="AD1392" s="12"/>
      <c r="AE1392" s="12"/>
      <c r="AR1392" s="217" t="s">
        <v>102</v>
      </c>
      <c r="AT1392" s="218" t="s">
        <v>74</v>
      </c>
      <c r="AU1392" s="218" t="s">
        <v>82</v>
      </c>
      <c r="AY1392" s="217" t="s">
        <v>175</v>
      </c>
      <c r="BK1392" s="219">
        <f>SUM(BK1393:BK1557)</f>
        <v>0</v>
      </c>
    </row>
    <row r="1393" s="2" customFormat="1" ht="44.25" customHeight="1">
      <c r="A1393" s="39"/>
      <c r="B1393" s="40"/>
      <c r="C1393" s="222" t="s">
        <v>1249</v>
      </c>
      <c r="D1393" s="222" t="s">
        <v>177</v>
      </c>
      <c r="E1393" s="223" t="s">
        <v>1250</v>
      </c>
      <c r="F1393" s="224" t="s">
        <v>1251</v>
      </c>
      <c r="G1393" s="225" t="s">
        <v>180</v>
      </c>
      <c r="H1393" s="226">
        <v>21.596</v>
      </c>
      <c r="I1393" s="227"/>
      <c r="J1393" s="227"/>
      <c r="K1393" s="228">
        <f>ROUND(P1393*H1393,2)</f>
        <v>0</v>
      </c>
      <c r="L1393" s="229"/>
      <c r="M1393" s="45"/>
      <c r="N1393" s="230" t="s">
        <v>1</v>
      </c>
      <c r="O1393" s="231" t="s">
        <v>39</v>
      </c>
      <c r="P1393" s="232">
        <f>I1393+J1393</f>
        <v>0</v>
      </c>
      <c r="Q1393" s="232">
        <f>ROUND(I1393*H1393,2)</f>
        <v>0</v>
      </c>
      <c r="R1393" s="232">
        <f>ROUND(J1393*H1393,2)</f>
        <v>0</v>
      </c>
      <c r="S1393" s="92"/>
      <c r="T1393" s="233">
        <f>S1393*H1393</f>
        <v>0</v>
      </c>
      <c r="U1393" s="233">
        <v>0</v>
      </c>
      <c r="V1393" s="233">
        <f>U1393*H1393</f>
        <v>0</v>
      </c>
      <c r="W1393" s="233">
        <v>0</v>
      </c>
      <c r="X1393" s="233">
        <f>W1393*H1393</f>
        <v>0</v>
      </c>
      <c r="Y1393" s="234" t="s">
        <v>1</v>
      </c>
      <c r="Z1393" s="39"/>
      <c r="AA1393" s="39"/>
      <c r="AB1393" s="39"/>
      <c r="AC1393" s="39"/>
      <c r="AD1393" s="39"/>
      <c r="AE1393" s="39"/>
      <c r="AR1393" s="235" t="s">
        <v>229</v>
      </c>
      <c r="AT1393" s="235" t="s">
        <v>177</v>
      </c>
      <c r="AU1393" s="235" t="s">
        <v>102</v>
      </c>
      <c r="AY1393" s="18" t="s">
        <v>175</v>
      </c>
      <c r="BE1393" s="236">
        <f>IF(O1393="základní",K1393,0)</f>
        <v>0</v>
      </c>
      <c r="BF1393" s="236">
        <f>IF(O1393="snížená",K1393,0)</f>
        <v>0</v>
      </c>
      <c r="BG1393" s="236">
        <f>IF(O1393="zákl. přenesená",K1393,0)</f>
        <v>0</v>
      </c>
      <c r="BH1393" s="236">
        <f>IF(O1393="sníž. přenesená",K1393,0)</f>
        <v>0</v>
      </c>
      <c r="BI1393" s="236">
        <f>IF(O1393="nulová",K1393,0)</f>
        <v>0</v>
      </c>
      <c r="BJ1393" s="18" t="s">
        <v>102</v>
      </c>
      <c r="BK1393" s="236">
        <f>ROUND(P1393*H1393,2)</f>
        <v>0</v>
      </c>
      <c r="BL1393" s="18" t="s">
        <v>229</v>
      </c>
      <c r="BM1393" s="235" t="s">
        <v>1252</v>
      </c>
    </row>
    <row r="1394" s="2" customFormat="1">
      <c r="A1394" s="39"/>
      <c r="B1394" s="40"/>
      <c r="C1394" s="41"/>
      <c r="D1394" s="237" t="s">
        <v>182</v>
      </c>
      <c r="E1394" s="41"/>
      <c r="F1394" s="238" t="s">
        <v>1253</v>
      </c>
      <c r="G1394" s="41"/>
      <c r="H1394" s="41"/>
      <c r="I1394" s="239"/>
      <c r="J1394" s="239"/>
      <c r="K1394" s="41"/>
      <c r="L1394" s="41"/>
      <c r="M1394" s="45"/>
      <c r="N1394" s="240"/>
      <c r="O1394" s="241"/>
      <c r="P1394" s="92"/>
      <c r="Q1394" s="92"/>
      <c r="R1394" s="92"/>
      <c r="S1394" s="92"/>
      <c r="T1394" s="92"/>
      <c r="U1394" s="92"/>
      <c r="V1394" s="92"/>
      <c r="W1394" s="92"/>
      <c r="X1394" s="92"/>
      <c r="Y1394" s="93"/>
      <c r="Z1394" s="39"/>
      <c r="AA1394" s="39"/>
      <c r="AB1394" s="39"/>
      <c r="AC1394" s="39"/>
      <c r="AD1394" s="39"/>
      <c r="AE1394" s="39"/>
      <c r="AT1394" s="18" t="s">
        <v>182</v>
      </c>
      <c r="AU1394" s="18" t="s">
        <v>102</v>
      </c>
    </row>
    <row r="1395" s="13" customFormat="1">
      <c r="A1395" s="13"/>
      <c r="B1395" s="242"/>
      <c r="C1395" s="243"/>
      <c r="D1395" s="237" t="s">
        <v>184</v>
      </c>
      <c r="E1395" s="244" t="s">
        <v>1</v>
      </c>
      <c r="F1395" s="245" t="s">
        <v>193</v>
      </c>
      <c r="G1395" s="243"/>
      <c r="H1395" s="244" t="s">
        <v>1</v>
      </c>
      <c r="I1395" s="246"/>
      <c r="J1395" s="246"/>
      <c r="K1395" s="243"/>
      <c r="L1395" s="243"/>
      <c r="M1395" s="247"/>
      <c r="N1395" s="248"/>
      <c r="O1395" s="249"/>
      <c r="P1395" s="249"/>
      <c r="Q1395" s="249"/>
      <c r="R1395" s="249"/>
      <c r="S1395" s="249"/>
      <c r="T1395" s="249"/>
      <c r="U1395" s="249"/>
      <c r="V1395" s="249"/>
      <c r="W1395" s="249"/>
      <c r="X1395" s="249"/>
      <c r="Y1395" s="250"/>
      <c r="Z1395" s="13"/>
      <c r="AA1395" s="13"/>
      <c r="AB1395" s="13"/>
      <c r="AC1395" s="13"/>
      <c r="AD1395" s="13"/>
      <c r="AE1395" s="13"/>
      <c r="AT1395" s="251" t="s">
        <v>184</v>
      </c>
      <c r="AU1395" s="251" t="s">
        <v>102</v>
      </c>
      <c r="AV1395" s="13" t="s">
        <v>82</v>
      </c>
      <c r="AW1395" s="13" t="s">
        <v>5</v>
      </c>
      <c r="AX1395" s="13" t="s">
        <v>75</v>
      </c>
      <c r="AY1395" s="251" t="s">
        <v>175</v>
      </c>
    </row>
    <row r="1396" s="14" customFormat="1">
      <c r="A1396" s="14"/>
      <c r="B1396" s="252"/>
      <c r="C1396" s="253"/>
      <c r="D1396" s="237" t="s">
        <v>184</v>
      </c>
      <c r="E1396" s="254" t="s">
        <v>1</v>
      </c>
      <c r="F1396" s="255" t="s">
        <v>1254</v>
      </c>
      <c r="G1396" s="253"/>
      <c r="H1396" s="256">
        <v>0.31</v>
      </c>
      <c r="I1396" s="257"/>
      <c r="J1396" s="257"/>
      <c r="K1396" s="253"/>
      <c r="L1396" s="253"/>
      <c r="M1396" s="258"/>
      <c r="N1396" s="259"/>
      <c r="O1396" s="260"/>
      <c r="P1396" s="260"/>
      <c r="Q1396" s="260"/>
      <c r="R1396" s="260"/>
      <c r="S1396" s="260"/>
      <c r="T1396" s="260"/>
      <c r="U1396" s="260"/>
      <c r="V1396" s="260"/>
      <c r="W1396" s="260"/>
      <c r="X1396" s="260"/>
      <c r="Y1396" s="261"/>
      <c r="Z1396" s="14"/>
      <c r="AA1396" s="14"/>
      <c r="AB1396" s="14"/>
      <c r="AC1396" s="14"/>
      <c r="AD1396" s="14"/>
      <c r="AE1396" s="14"/>
      <c r="AT1396" s="262" t="s">
        <v>184</v>
      </c>
      <c r="AU1396" s="262" t="s">
        <v>102</v>
      </c>
      <c r="AV1396" s="14" t="s">
        <v>102</v>
      </c>
      <c r="AW1396" s="14" t="s">
        <v>5</v>
      </c>
      <c r="AX1396" s="14" t="s">
        <v>75</v>
      </c>
      <c r="AY1396" s="262" t="s">
        <v>175</v>
      </c>
    </row>
    <row r="1397" s="14" customFormat="1">
      <c r="A1397" s="14"/>
      <c r="B1397" s="252"/>
      <c r="C1397" s="253"/>
      <c r="D1397" s="237" t="s">
        <v>184</v>
      </c>
      <c r="E1397" s="254" t="s">
        <v>1</v>
      </c>
      <c r="F1397" s="255" t="s">
        <v>1255</v>
      </c>
      <c r="G1397" s="253"/>
      <c r="H1397" s="256">
        <v>11.247999999999999</v>
      </c>
      <c r="I1397" s="257"/>
      <c r="J1397" s="257"/>
      <c r="K1397" s="253"/>
      <c r="L1397" s="253"/>
      <c r="M1397" s="258"/>
      <c r="N1397" s="259"/>
      <c r="O1397" s="260"/>
      <c r="P1397" s="260"/>
      <c r="Q1397" s="260"/>
      <c r="R1397" s="260"/>
      <c r="S1397" s="260"/>
      <c r="T1397" s="260"/>
      <c r="U1397" s="260"/>
      <c r="V1397" s="260"/>
      <c r="W1397" s="260"/>
      <c r="X1397" s="260"/>
      <c r="Y1397" s="261"/>
      <c r="Z1397" s="14"/>
      <c r="AA1397" s="14"/>
      <c r="AB1397" s="14"/>
      <c r="AC1397" s="14"/>
      <c r="AD1397" s="14"/>
      <c r="AE1397" s="14"/>
      <c r="AT1397" s="262" t="s">
        <v>184</v>
      </c>
      <c r="AU1397" s="262" t="s">
        <v>102</v>
      </c>
      <c r="AV1397" s="14" t="s">
        <v>102</v>
      </c>
      <c r="AW1397" s="14" t="s">
        <v>5</v>
      </c>
      <c r="AX1397" s="14" t="s">
        <v>75</v>
      </c>
      <c r="AY1397" s="262" t="s">
        <v>175</v>
      </c>
    </row>
    <row r="1398" s="14" customFormat="1">
      <c r="A1398" s="14"/>
      <c r="B1398" s="252"/>
      <c r="C1398" s="253"/>
      <c r="D1398" s="237" t="s">
        <v>184</v>
      </c>
      <c r="E1398" s="254" t="s">
        <v>1</v>
      </c>
      <c r="F1398" s="255" t="s">
        <v>1256</v>
      </c>
      <c r="G1398" s="253"/>
      <c r="H1398" s="256">
        <v>0.66000000000000003</v>
      </c>
      <c r="I1398" s="257"/>
      <c r="J1398" s="257"/>
      <c r="K1398" s="253"/>
      <c r="L1398" s="253"/>
      <c r="M1398" s="258"/>
      <c r="N1398" s="259"/>
      <c r="O1398" s="260"/>
      <c r="P1398" s="260"/>
      <c r="Q1398" s="260"/>
      <c r="R1398" s="260"/>
      <c r="S1398" s="260"/>
      <c r="T1398" s="260"/>
      <c r="U1398" s="260"/>
      <c r="V1398" s="260"/>
      <c r="W1398" s="260"/>
      <c r="X1398" s="260"/>
      <c r="Y1398" s="261"/>
      <c r="Z1398" s="14"/>
      <c r="AA1398" s="14"/>
      <c r="AB1398" s="14"/>
      <c r="AC1398" s="14"/>
      <c r="AD1398" s="14"/>
      <c r="AE1398" s="14"/>
      <c r="AT1398" s="262" t="s">
        <v>184</v>
      </c>
      <c r="AU1398" s="262" t="s">
        <v>102</v>
      </c>
      <c r="AV1398" s="14" t="s">
        <v>102</v>
      </c>
      <c r="AW1398" s="14" t="s">
        <v>5</v>
      </c>
      <c r="AX1398" s="14" t="s">
        <v>75</v>
      </c>
      <c r="AY1398" s="262" t="s">
        <v>175</v>
      </c>
    </row>
    <row r="1399" s="14" customFormat="1">
      <c r="A1399" s="14"/>
      <c r="B1399" s="252"/>
      <c r="C1399" s="253"/>
      <c r="D1399" s="237" t="s">
        <v>184</v>
      </c>
      <c r="E1399" s="254" t="s">
        <v>1</v>
      </c>
      <c r="F1399" s="255" t="s">
        <v>1257</v>
      </c>
      <c r="G1399" s="253"/>
      <c r="H1399" s="256">
        <v>9.3780000000000001</v>
      </c>
      <c r="I1399" s="257"/>
      <c r="J1399" s="257"/>
      <c r="K1399" s="253"/>
      <c r="L1399" s="253"/>
      <c r="M1399" s="258"/>
      <c r="N1399" s="259"/>
      <c r="O1399" s="260"/>
      <c r="P1399" s="260"/>
      <c r="Q1399" s="260"/>
      <c r="R1399" s="260"/>
      <c r="S1399" s="260"/>
      <c r="T1399" s="260"/>
      <c r="U1399" s="260"/>
      <c r="V1399" s="260"/>
      <c r="W1399" s="260"/>
      <c r="X1399" s="260"/>
      <c r="Y1399" s="261"/>
      <c r="Z1399" s="14"/>
      <c r="AA1399" s="14"/>
      <c r="AB1399" s="14"/>
      <c r="AC1399" s="14"/>
      <c r="AD1399" s="14"/>
      <c r="AE1399" s="14"/>
      <c r="AT1399" s="262" t="s">
        <v>184</v>
      </c>
      <c r="AU1399" s="262" t="s">
        <v>102</v>
      </c>
      <c r="AV1399" s="14" t="s">
        <v>102</v>
      </c>
      <c r="AW1399" s="14" t="s">
        <v>5</v>
      </c>
      <c r="AX1399" s="14" t="s">
        <v>75</v>
      </c>
      <c r="AY1399" s="262" t="s">
        <v>175</v>
      </c>
    </row>
    <row r="1400" s="15" customFormat="1">
      <c r="A1400" s="15"/>
      <c r="B1400" s="263"/>
      <c r="C1400" s="264"/>
      <c r="D1400" s="237" t="s">
        <v>184</v>
      </c>
      <c r="E1400" s="265" t="s">
        <v>1</v>
      </c>
      <c r="F1400" s="266" t="s">
        <v>189</v>
      </c>
      <c r="G1400" s="264"/>
      <c r="H1400" s="267">
        <v>21.596</v>
      </c>
      <c r="I1400" s="268"/>
      <c r="J1400" s="268"/>
      <c r="K1400" s="264"/>
      <c r="L1400" s="264"/>
      <c r="M1400" s="269"/>
      <c r="N1400" s="270"/>
      <c r="O1400" s="271"/>
      <c r="P1400" s="271"/>
      <c r="Q1400" s="271"/>
      <c r="R1400" s="271"/>
      <c r="S1400" s="271"/>
      <c r="T1400" s="271"/>
      <c r="U1400" s="271"/>
      <c r="V1400" s="271"/>
      <c r="W1400" s="271"/>
      <c r="X1400" s="271"/>
      <c r="Y1400" s="272"/>
      <c r="Z1400" s="15"/>
      <c r="AA1400" s="15"/>
      <c r="AB1400" s="15"/>
      <c r="AC1400" s="15"/>
      <c r="AD1400" s="15"/>
      <c r="AE1400" s="15"/>
      <c r="AT1400" s="273" t="s">
        <v>184</v>
      </c>
      <c r="AU1400" s="273" t="s">
        <v>102</v>
      </c>
      <c r="AV1400" s="15" t="s">
        <v>181</v>
      </c>
      <c r="AW1400" s="15" t="s">
        <v>5</v>
      </c>
      <c r="AX1400" s="15" t="s">
        <v>82</v>
      </c>
      <c r="AY1400" s="273" t="s">
        <v>175</v>
      </c>
    </row>
    <row r="1401" s="2" customFormat="1" ht="37.8" customHeight="1">
      <c r="A1401" s="39"/>
      <c r="B1401" s="40"/>
      <c r="C1401" s="222" t="s">
        <v>728</v>
      </c>
      <c r="D1401" s="222" t="s">
        <v>177</v>
      </c>
      <c r="E1401" s="223" t="s">
        <v>1258</v>
      </c>
      <c r="F1401" s="224" t="s">
        <v>1259</v>
      </c>
      <c r="G1401" s="225" t="s">
        <v>1260</v>
      </c>
      <c r="H1401" s="226">
        <v>150</v>
      </c>
      <c r="I1401" s="227"/>
      <c r="J1401" s="227"/>
      <c r="K1401" s="228">
        <f>ROUND(P1401*H1401,2)</f>
        <v>0</v>
      </c>
      <c r="L1401" s="229"/>
      <c r="M1401" s="45"/>
      <c r="N1401" s="230" t="s">
        <v>1</v>
      </c>
      <c r="O1401" s="231" t="s">
        <v>39</v>
      </c>
      <c r="P1401" s="232">
        <f>I1401+J1401</f>
        <v>0</v>
      </c>
      <c r="Q1401" s="232">
        <f>ROUND(I1401*H1401,2)</f>
        <v>0</v>
      </c>
      <c r="R1401" s="232">
        <f>ROUND(J1401*H1401,2)</f>
        <v>0</v>
      </c>
      <c r="S1401" s="92"/>
      <c r="T1401" s="233">
        <f>S1401*H1401</f>
        <v>0</v>
      </c>
      <c r="U1401" s="233">
        <v>0</v>
      </c>
      <c r="V1401" s="233">
        <f>U1401*H1401</f>
        <v>0</v>
      </c>
      <c r="W1401" s="233">
        <v>0</v>
      </c>
      <c r="X1401" s="233">
        <f>W1401*H1401</f>
        <v>0</v>
      </c>
      <c r="Y1401" s="234" t="s">
        <v>1</v>
      </c>
      <c r="Z1401" s="39"/>
      <c r="AA1401" s="39"/>
      <c r="AB1401" s="39"/>
      <c r="AC1401" s="39"/>
      <c r="AD1401" s="39"/>
      <c r="AE1401" s="39"/>
      <c r="AR1401" s="235" t="s">
        <v>229</v>
      </c>
      <c r="AT1401" s="235" t="s">
        <v>177</v>
      </c>
      <c r="AU1401" s="235" t="s">
        <v>102</v>
      </c>
      <c r="AY1401" s="18" t="s">
        <v>175</v>
      </c>
      <c r="BE1401" s="236">
        <f>IF(O1401="základní",K1401,0)</f>
        <v>0</v>
      </c>
      <c r="BF1401" s="236">
        <f>IF(O1401="snížená",K1401,0)</f>
        <v>0</v>
      </c>
      <c r="BG1401" s="236">
        <f>IF(O1401="zákl. přenesená",K1401,0)</f>
        <v>0</v>
      </c>
      <c r="BH1401" s="236">
        <f>IF(O1401="sníž. přenesená",K1401,0)</f>
        <v>0</v>
      </c>
      <c r="BI1401" s="236">
        <f>IF(O1401="nulová",K1401,0)</f>
        <v>0</v>
      </c>
      <c r="BJ1401" s="18" t="s">
        <v>102</v>
      </c>
      <c r="BK1401" s="236">
        <f>ROUND(P1401*H1401,2)</f>
        <v>0</v>
      </c>
      <c r="BL1401" s="18" t="s">
        <v>229</v>
      </c>
      <c r="BM1401" s="235" t="s">
        <v>1261</v>
      </c>
    </row>
    <row r="1402" s="2" customFormat="1">
      <c r="A1402" s="39"/>
      <c r="B1402" s="40"/>
      <c r="C1402" s="41"/>
      <c r="D1402" s="237" t="s">
        <v>182</v>
      </c>
      <c r="E1402" s="41"/>
      <c r="F1402" s="238" t="s">
        <v>1253</v>
      </c>
      <c r="G1402" s="41"/>
      <c r="H1402" s="41"/>
      <c r="I1402" s="239"/>
      <c r="J1402" s="239"/>
      <c r="K1402" s="41"/>
      <c r="L1402" s="41"/>
      <c r="M1402" s="45"/>
      <c r="N1402" s="240"/>
      <c r="O1402" s="241"/>
      <c r="P1402" s="92"/>
      <c r="Q1402" s="92"/>
      <c r="R1402" s="92"/>
      <c r="S1402" s="92"/>
      <c r="T1402" s="92"/>
      <c r="U1402" s="92"/>
      <c r="V1402" s="92"/>
      <c r="W1402" s="92"/>
      <c r="X1402" s="92"/>
      <c r="Y1402" s="93"/>
      <c r="Z1402" s="39"/>
      <c r="AA1402" s="39"/>
      <c r="AB1402" s="39"/>
      <c r="AC1402" s="39"/>
      <c r="AD1402" s="39"/>
      <c r="AE1402" s="39"/>
      <c r="AT1402" s="18" t="s">
        <v>182</v>
      </c>
      <c r="AU1402" s="18" t="s">
        <v>102</v>
      </c>
    </row>
    <row r="1403" s="13" customFormat="1">
      <c r="A1403" s="13"/>
      <c r="B1403" s="242"/>
      <c r="C1403" s="243"/>
      <c r="D1403" s="237" t="s">
        <v>184</v>
      </c>
      <c r="E1403" s="244" t="s">
        <v>1</v>
      </c>
      <c r="F1403" s="245" t="s">
        <v>193</v>
      </c>
      <c r="G1403" s="243"/>
      <c r="H1403" s="244" t="s">
        <v>1</v>
      </c>
      <c r="I1403" s="246"/>
      <c r="J1403" s="246"/>
      <c r="K1403" s="243"/>
      <c r="L1403" s="243"/>
      <c r="M1403" s="247"/>
      <c r="N1403" s="248"/>
      <c r="O1403" s="249"/>
      <c r="P1403" s="249"/>
      <c r="Q1403" s="249"/>
      <c r="R1403" s="249"/>
      <c r="S1403" s="249"/>
      <c r="T1403" s="249"/>
      <c r="U1403" s="249"/>
      <c r="V1403" s="249"/>
      <c r="W1403" s="249"/>
      <c r="X1403" s="249"/>
      <c r="Y1403" s="250"/>
      <c r="Z1403" s="13"/>
      <c r="AA1403" s="13"/>
      <c r="AB1403" s="13"/>
      <c r="AC1403" s="13"/>
      <c r="AD1403" s="13"/>
      <c r="AE1403" s="13"/>
      <c r="AT1403" s="251" t="s">
        <v>184</v>
      </c>
      <c r="AU1403" s="251" t="s">
        <v>102</v>
      </c>
      <c r="AV1403" s="13" t="s">
        <v>82</v>
      </c>
      <c r="AW1403" s="13" t="s">
        <v>5</v>
      </c>
      <c r="AX1403" s="13" t="s">
        <v>75</v>
      </c>
      <c r="AY1403" s="251" t="s">
        <v>175</v>
      </c>
    </row>
    <row r="1404" s="14" customFormat="1">
      <c r="A1404" s="14"/>
      <c r="B1404" s="252"/>
      <c r="C1404" s="253"/>
      <c r="D1404" s="237" t="s">
        <v>184</v>
      </c>
      <c r="E1404" s="254" t="s">
        <v>1</v>
      </c>
      <c r="F1404" s="255" t="s">
        <v>1262</v>
      </c>
      <c r="G1404" s="253"/>
      <c r="H1404" s="256">
        <v>150</v>
      </c>
      <c r="I1404" s="257"/>
      <c r="J1404" s="257"/>
      <c r="K1404" s="253"/>
      <c r="L1404" s="253"/>
      <c r="M1404" s="258"/>
      <c r="N1404" s="259"/>
      <c r="O1404" s="260"/>
      <c r="P1404" s="260"/>
      <c r="Q1404" s="260"/>
      <c r="R1404" s="260"/>
      <c r="S1404" s="260"/>
      <c r="T1404" s="260"/>
      <c r="U1404" s="260"/>
      <c r="V1404" s="260"/>
      <c r="W1404" s="260"/>
      <c r="X1404" s="260"/>
      <c r="Y1404" s="261"/>
      <c r="Z1404" s="14"/>
      <c r="AA1404" s="14"/>
      <c r="AB1404" s="14"/>
      <c r="AC1404" s="14"/>
      <c r="AD1404" s="14"/>
      <c r="AE1404" s="14"/>
      <c r="AT1404" s="262" t="s">
        <v>184</v>
      </c>
      <c r="AU1404" s="262" t="s">
        <v>102</v>
      </c>
      <c r="AV1404" s="14" t="s">
        <v>102</v>
      </c>
      <c r="AW1404" s="14" t="s">
        <v>5</v>
      </c>
      <c r="AX1404" s="14" t="s">
        <v>75</v>
      </c>
      <c r="AY1404" s="262" t="s">
        <v>175</v>
      </c>
    </row>
    <row r="1405" s="15" customFormat="1">
      <c r="A1405" s="15"/>
      <c r="B1405" s="263"/>
      <c r="C1405" s="264"/>
      <c r="D1405" s="237" t="s">
        <v>184</v>
      </c>
      <c r="E1405" s="265" t="s">
        <v>1</v>
      </c>
      <c r="F1405" s="266" t="s">
        <v>189</v>
      </c>
      <c r="G1405" s="264"/>
      <c r="H1405" s="267">
        <v>150</v>
      </c>
      <c r="I1405" s="268"/>
      <c r="J1405" s="268"/>
      <c r="K1405" s="264"/>
      <c r="L1405" s="264"/>
      <c r="M1405" s="269"/>
      <c r="N1405" s="270"/>
      <c r="O1405" s="271"/>
      <c r="P1405" s="271"/>
      <c r="Q1405" s="271"/>
      <c r="R1405" s="271"/>
      <c r="S1405" s="271"/>
      <c r="T1405" s="271"/>
      <c r="U1405" s="271"/>
      <c r="V1405" s="271"/>
      <c r="W1405" s="271"/>
      <c r="X1405" s="271"/>
      <c r="Y1405" s="272"/>
      <c r="Z1405" s="15"/>
      <c r="AA1405" s="15"/>
      <c r="AB1405" s="15"/>
      <c r="AC1405" s="15"/>
      <c r="AD1405" s="15"/>
      <c r="AE1405" s="15"/>
      <c r="AT1405" s="273" t="s">
        <v>184</v>
      </c>
      <c r="AU1405" s="273" t="s">
        <v>102</v>
      </c>
      <c r="AV1405" s="15" t="s">
        <v>181</v>
      </c>
      <c r="AW1405" s="15" t="s">
        <v>5</v>
      </c>
      <c r="AX1405" s="15" t="s">
        <v>82</v>
      </c>
      <c r="AY1405" s="273" t="s">
        <v>175</v>
      </c>
    </row>
    <row r="1406" s="2" customFormat="1" ht="16.5" customHeight="1">
      <c r="A1406" s="39"/>
      <c r="B1406" s="40"/>
      <c r="C1406" s="274" t="s">
        <v>1263</v>
      </c>
      <c r="D1406" s="274" t="s">
        <v>315</v>
      </c>
      <c r="E1406" s="275" t="s">
        <v>1264</v>
      </c>
      <c r="F1406" s="276" t="s">
        <v>1265</v>
      </c>
      <c r="G1406" s="277" t="s">
        <v>1260</v>
      </c>
      <c r="H1406" s="278">
        <v>150</v>
      </c>
      <c r="I1406" s="279"/>
      <c r="J1406" s="280"/>
      <c r="K1406" s="281">
        <f>ROUND(P1406*H1406,2)</f>
        <v>0</v>
      </c>
      <c r="L1406" s="280"/>
      <c r="M1406" s="282"/>
      <c r="N1406" s="283" t="s">
        <v>1</v>
      </c>
      <c r="O1406" s="231" t="s">
        <v>39</v>
      </c>
      <c r="P1406" s="232">
        <f>I1406+J1406</f>
        <v>0</v>
      </c>
      <c r="Q1406" s="232">
        <f>ROUND(I1406*H1406,2)</f>
        <v>0</v>
      </c>
      <c r="R1406" s="232">
        <f>ROUND(J1406*H1406,2)</f>
        <v>0</v>
      </c>
      <c r="S1406" s="92"/>
      <c r="T1406" s="233">
        <f>S1406*H1406</f>
        <v>0</v>
      </c>
      <c r="U1406" s="233">
        <v>0</v>
      </c>
      <c r="V1406" s="233">
        <f>U1406*H1406</f>
        <v>0</v>
      </c>
      <c r="W1406" s="233">
        <v>0</v>
      </c>
      <c r="X1406" s="233">
        <f>W1406*H1406</f>
        <v>0</v>
      </c>
      <c r="Y1406" s="234" t="s">
        <v>1</v>
      </c>
      <c r="Z1406" s="39"/>
      <c r="AA1406" s="39"/>
      <c r="AB1406" s="39"/>
      <c r="AC1406" s="39"/>
      <c r="AD1406" s="39"/>
      <c r="AE1406" s="39"/>
      <c r="AR1406" s="235" t="s">
        <v>270</v>
      </c>
      <c r="AT1406" s="235" t="s">
        <v>315</v>
      </c>
      <c r="AU1406" s="235" t="s">
        <v>102</v>
      </c>
      <c r="AY1406" s="18" t="s">
        <v>175</v>
      </c>
      <c r="BE1406" s="236">
        <f>IF(O1406="základní",K1406,0)</f>
        <v>0</v>
      </c>
      <c r="BF1406" s="236">
        <f>IF(O1406="snížená",K1406,0)</f>
        <v>0</v>
      </c>
      <c r="BG1406" s="236">
        <f>IF(O1406="zákl. přenesená",K1406,0)</f>
        <v>0</v>
      </c>
      <c r="BH1406" s="236">
        <f>IF(O1406="sníž. přenesená",K1406,0)</f>
        <v>0</v>
      </c>
      <c r="BI1406" s="236">
        <f>IF(O1406="nulová",K1406,0)</f>
        <v>0</v>
      </c>
      <c r="BJ1406" s="18" t="s">
        <v>102</v>
      </c>
      <c r="BK1406" s="236">
        <f>ROUND(P1406*H1406,2)</f>
        <v>0</v>
      </c>
      <c r="BL1406" s="18" t="s">
        <v>229</v>
      </c>
      <c r="BM1406" s="235" t="s">
        <v>1266</v>
      </c>
    </row>
    <row r="1407" s="2" customFormat="1" ht="37.8" customHeight="1">
      <c r="A1407" s="39"/>
      <c r="B1407" s="40"/>
      <c r="C1407" s="222" t="s">
        <v>731</v>
      </c>
      <c r="D1407" s="222" t="s">
        <v>177</v>
      </c>
      <c r="E1407" s="223" t="s">
        <v>1267</v>
      </c>
      <c r="F1407" s="224" t="s">
        <v>1268</v>
      </c>
      <c r="G1407" s="225" t="s">
        <v>369</v>
      </c>
      <c r="H1407" s="226">
        <v>45</v>
      </c>
      <c r="I1407" s="227"/>
      <c r="J1407" s="227"/>
      <c r="K1407" s="228">
        <f>ROUND(P1407*H1407,2)</f>
        <v>0</v>
      </c>
      <c r="L1407" s="229"/>
      <c r="M1407" s="45"/>
      <c r="N1407" s="230" t="s">
        <v>1</v>
      </c>
      <c r="O1407" s="231" t="s">
        <v>39</v>
      </c>
      <c r="P1407" s="232">
        <f>I1407+J1407</f>
        <v>0</v>
      </c>
      <c r="Q1407" s="232">
        <f>ROUND(I1407*H1407,2)</f>
        <v>0</v>
      </c>
      <c r="R1407" s="232">
        <f>ROUND(J1407*H1407,2)</f>
        <v>0</v>
      </c>
      <c r="S1407" s="92"/>
      <c r="T1407" s="233">
        <f>S1407*H1407</f>
        <v>0</v>
      </c>
      <c r="U1407" s="233">
        <v>0</v>
      </c>
      <c r="V1407" s="233">
        <f>U1407*H1407</f>
        <v>0</v>
      </c>
      <c r="W1407" s="233">
        <v>0</v>
      </c>
      <c r="X1407" s="233">
        <f>W1407*H1407</f>
        <v>0</v>
      </c>
      <c r="Y1407" s="234" t="s">
        <v>1</v>
      </c>
      <c r="Z1407" s="39"/>
      <c r="AA1407" s="39"/>
      <c r="AB1407" s="39"/>
      <c r="AC1407" s="39"/>
      <c r="AD1407" s="39"/>
      <c r="AE1407" s="39"/>
      <c r="AR1407" s="235" t="s">
        <v>229</v>
      </c>
      <c r="AT1407" s="235" t="s">
        <v>177</v>
      </c>
      <c r="AU1407" s="235" t="s">
        <v>102</v>
      </c>
      <c r="AY1407" s="18" t="s">
        <v>175</v>
      </c>
      <c r="BE1407" s="236">
        <f>IF(O1407="základní",K1407,0)</f>
        <v>0</v>
      </c>
      <c r="BF1407" s="236">
        <f>IF(O1407="snížená",K1407,0)</f>
        <v>0</v>
      </c>
      <c r="BG1407" s="236">
        <f>IF(O1407="zákl. přenesená",K1407,0)</f>
        <v>0</v>
      </c>
      <c r="BH1407" s="236">
        <f>IF(O1407="sníž. přenesená",K1407,0)</f>
        <v>0</v>
      </c>
      <c r="BI1407" s="236">
        <f>IF(O1407="nulová",K1407,0)</f>
        <v>0</v>
      </c>
      <c r="BJ1407" s="18" t="s">
        <v>102</v>
      </c>
      <c r="BK1407" s="236">
        <f>ROUND(P1407*H1407,2)</f>
        <v>0</v>
      </c>
      <c r="BL1407" s="18" t="s">
        <v>229</v>
      </c>
      <c r="BM1407" s="235" t="s">
        <v>1269</v>
      </c>
    </row>
    <row r="1408" s="2" customFormat="1">
      <c r="A1408" s="39"/>
      <c r="B1408" s="40"/>
      <c r="C1408" s="41"/>
      <c r="D1408" s="237" t="s">
        <v>182</v>
      </c>
      <c r="E1408" s="41"/>
      <c r="F1408" s="238" t="s">
        <v>1270</v>
      </c>
      <c r="G1408" s="41"/>
      <c r="H1408" s="41"/>
      <c r="I1408" s="239"/>
      <c r="J1408" s="239"/>
      <c r="K1408" s="41"/>
      <c r="L1408" s="41"/>
      <c r="M1408" s="45"/>
      <c r="N1408" s="240"/>
      <c r="O1408" s="241"/>
      <c r="P1408" s="92"/>
      <c r="Q1408" s="92"/>
      <c r="R1408" s="92"/>
      <c r="S1408" s="92"/>
      <c r="T1408" s="92"/>
      <c r="U1408" s="92"/>
      <c r="V1408" s="92"/>
      <c r="W1408" s="92"/>
      <c r="X1408" s="92"/>
      <c r="Y1408" s="93"/>
      <c r="Z1408" s="39"/>
      <c r="AA1408" s="39"/>
      <c r="AB1408" s="39"/>
      <c r="AC1408" s="39"/>
      <c r="AD1408" s="39"/>
      <c r="AE1408" s="39"/>
      <c r="AT1408" s="18" t="s">
        <v>182</v>
      </c>
      <c r="AU1408" s="18" t="s">
        <v>102</v>
      </c>
    </row>
    <row r="1409" s="13" customFormat="1">
      <c r="A1409" s="13"/>
      <c r="B1409" s="242"/>
      <c r="C1409" s="243"/>
      <c r="D1409" s="237" t="s">
        <v>184</v>
      </c>
      <c r="E1409" s="244" t="s">
        <v>1</v>
      </c>
      <c r="F1409" s="245" t="s">
        <v>352</v>
      </c>
      <c r="G1409" s="243"/>
      <c r="H1409" s="244" t="s">
        <v>1</v>
      </c>
      <c r="I1409" s="246"/>
      <c r="J1409" s="246"/>
      <c r="K1409" s="243"/>
      <c r="L1409" s="243"/>
      <c r="M1409" s="247"/>
      <c r="N1409" s="248"/>
      <c r="O1409" s="249"/>
      <c r="P1409" s="249"/>
      <c r="Q1409" s="249"/>
      <c r="R1409" s="249"/>
      <c r="S1409" s="249"/>
      <c r="T1409" s="249"/>
      <c r="U1409" s="249"/>
      <c r="V1409" s="249"/>
      <c r="W1409" s="249"/>
      <c r="X1409" s="249"/>
      <c r="Y1409" s="250"/>
      <c r="Z1409" s="13"/>
      <c r="AA1409" s="13"/>
      <c r="AB1409" s="13"/>
      <c r="AC1409" s="13"/>
      <c r="AD1409" s="13"/>
      <c r="AE1409" s="13"/>
      <c r="AT1409" s="251" t="s">
        <v>184</v>
      </c>
      <c r="AU1409" s="251" t="s">
        <v>102</v>
      </c>
      <c r="AV1409" s="13" t="s">
        <v>82</v>
      </c>
      <c r="AW1409" s="13" t="s">
        <v>5</v>
      </c>
      <c r="AX1409" s="13" t="s">
        <v>75</v>
      </c>
      <c r="AY1409" s="251" t="s">
        <v>175</v>
      </c>
    </row>
    <row r="1410" s="13" customFormat="1">
      <c r="A1410" s="13"/>
      <c r="B1410" s="242"/>
      <c r="C1410" s="243"/>
      <c r="D1410" s="237" t="s">
        <v>184</v>
      </c>
      <c r="E1410" s="244" t="s">
        <v>1</v>
      </c>
      <c r="F1410" s="245" t="s">
        <v>583</v>
      </c>
      <c r="G1410" s="243"/>
      <c r="H1410" s="244" t="s">
        <v>1</v>
      </c>
      <c r="I1410" s="246"/>
      <c r="J1410" s="246"/>
      <c r="K1410" s="243"/>
      <c r="L1410" s="243"/>
      <c r="M1410" s="247"/>
      <c r="N1410" s="248"/>
      <c r="O1410" s="249"/>
      <c r="P1410" s="249"/>
      <c r="Q1410" s="249"/>
      <c r="R1410" s="249"/>
      <c r="S1410" s="249"/>
      <c r="T1410" s="249"/>
      <c r="U1410" s="249"/>
      <c r="V1410" s="249"/>
      <c r="W1410" s="249"/>
      <c r="X1410" s="249"/>
      <c r="Y1410" s="250"/>
      <c r="Z1410" s="13"/>
      <c r="AA1410" s="13"/>
      <c r="AB1410" s="13"/>
      <c r="AC1410" s="13"/>
      <c r="AD1410" s="13"/>
      <c r="AE1410" s="13"/>
      <c r="AT1410" s="251" t="s">
        <v>184</v>
      </c>
      <c r="AU1410" s="251" t="s">
        <v>102</v>
      </c>
      <c r="AV1410" s="13" t="s">
        <v>82</v>
      </c>
      <c r="AW1410" s="13" t="s">
        <v>5</v>
      </c>
      <c r="AX1410" s="13" t="s">
        <v>75</v>
      </c>
      <c r="AY1410" s="251" t="s">
        <v>175</v>
      </c>
    </row>
    <row r="1411" s="14" customFormat="1">
      <c r="A1411" s="14"/>
      <c r="B1411" s="252"/>
      <c r="C1411" s="253"/>
      <c r="D1411" s="237" t="s">
        <v>184</v>
      </c>
      <c r="E1411" s="254" t="s">
        <v>1</v>
      </c>
      <c r="F1411" s="255" t="s">
        <v>1271</v>
      </c>
      <c r="G1411" s="253"/>
      <c r="H1411" s="256">
        <v>45</v>
      </c>
      <c r="I1411" s="257"/>
      <c r="J1411" s="257"/>
      <c r="K1411" s="253"/>
      <c r="L1411" s="253"/>
      <c r="M1411" s="258"/>
      <c r="N1411" s="259"/>
      <c r="O1411" s="260"/>
      <c r="P1411" s="260"/>
      <c r="Q1411" s="260"/>
      <c r="R1411" s="260"/>
      <c r="S1411" s="260"/>
      <c r="T1411" s="260"/>
      <c r="U1411" s="260"/>
      <c r="V1411" s="260"/>
      <c r="W1411" s="260"/>
      <c r="X1411" s="260"/>
      <c r="Y1411" s="261"/>
      <c r="Z1411" s="14"/>
      <c r="AA1411" s="14"/>
      <c r="AB1411" s="14"/>
      <c r="AC1411" s="14"/>
      <c r="AD1411" s="14"/>
      <c r="AE1411" s="14"/>
      <c r="AT1411" s="262" t="s">
        <v>184</v>
      </c>
      <c r="AU1411" s="262" t="s">
        <v>102</v>
      </c>
      <c r="AV1411" s="14" t="s">
        <v>102</v>
      </c>
      <c r="AW1411" s="14" t="s">
        <v>5</v>
      </c>
      <c r="AX1411" s="14" t="s">
        <v>75</v>
      </c>
      <c r="AY1411" s="262" t="s">
        <v>175</v>
      </c>
    </row>
    <row r="1412" s="15" customFormat="1">
      <c r="A1412" s="15"/>
      <c r="B1412" s="263"/>
      <c r="C1412" s="264"/>
      <c r="D1412" s="237" t="s">
        <v>184</v>
      </c>
      <c r="E1412" s="265" t="s">
        <v>1</v>
      </c>
      <c r="F1412" s="266" t="s">
        <v>189</v>
      </c>
      <c r="G1412" s="264"/>
      <c r="H1412" s="267">
        <v>45</v>
      </c>
      <c r="I1412" s="268"/>
      <c r="J1412" s="268"/>
      <c r="K1412" s="264"/>
      <c r="L1412" s="264"/>
      <c r="M1412" s="269"/>
      <c r="N1412" s="270"/>
      <c r="O1412" s="271"/>
      <c r="P1412" s="271"/>
      <c r="Q1412" s="271"/>
      <c r="R1412" s="271"/>
      <c r="S1412" s="271"/>
      <c r="T1412" s="271"/>
      <c r="U1412" s="271"/>
      <c r="V1412" s="271"/>
      <c r="W1412" s="271"/>
      <c r="X1412" s="271"/>
      <c r="Y1412" s="272"/>
      <c r="Z1412" s="15"/>
      <c r="AA1412" s="15"/>
      <c r="AB1412" s="15"/>
      <c r="AC1412" s="15"/>
      <c r="AD1412" s="15"/>
      <c r="AE1412" s="15"/>
      <c r="AT1412" s="273" t="s">
        <v>184</v>
      </c>
      <c r="AU1412" s="273" t="s">
        <v>102</v>
      </c>
      <c r="AV1412" s="15" t="s">
        <v>181</v>
      </c>
      <c r="AW1412" s="15" t="s">
        <v>5</v>
      </c>
      <c r="AX1412" s="15" t="s">
        <v>82</v>
      </c>
      <c r="AY1412" s="273" t="s">
        <v>175</v>
      </c>
    </row>
    <row r="1413" s="2" customFormat="1" ht="44.25" customHeight="1">
      <c r="A1413" s="39"/>
      <c r="B1413" s="40"/>
      <c r="C1413" s="222" t="s">
        <v>1272</v>
      </c>
      <c r="D1413" s="222" t="s">
        <v>177</v>
      </c>
      <c r="E1413" s="223" t="s">
        <v>1273</v>
      </c>
      <c r="F1413" s="224" t="s">
        <v>1274</v>
      </c>
      <c r="G1413" s="225" t="s">
        <v>369</v>
      </c>
      <c r="H1413" s="226">
        <v>75</v>
      </c>
      <c r="I1413" s="227"/>
      <c r="J1413" s="227"/>
      <c r="K1413" s="228">
        <f>ROUND(P1413*H1413,2)</f>
        <v>0</v>
      </c>
      <c r="L1413" s="229"/>
      <c r="M1413" s="45"/>
      <c r="N1413" s="230" t="s">
        <v>1</v>
      </c>
      <c r="O1413" s="231" t="s">
        <v>39</v>
      </c>
      <c r="P1413" s="232">
        <f>I1413+J1413</f>
        <v>0</v>
      </c>
      <c r="Q1413" s="232">
        <f>ROUND(I1413*H1413,2)</f>
        <v>0</v>
      </c>
      <c r="R1413" s="232">
        <f>ROUND(J1413*H1413,2)</f>
        <v>0</v>
      </c>
      <c r="S1413" s="92"/>
      <c r="T1413" s="233">
        <f>S1413*H1413</f>
        <v>0</v>
      </c>
      <c r="U1413" s="233">
        <v>0</v>
      </c>
      <c r="V1413" s="233">
        <f>U1413*H1413</f>
        <v>0</v>
      </c>
      <c r="W1413" s="233">
        <v>0</v>
      </c>
      <c r="X1413" s="233">
        <f>W1413*H1413</f>
        <v>0</v>
      </c>
      <c r="Y1413" s="234" t="s">
        <v>1</v>
      </c>
      <c r="Z1413" s="39"/>
      <c r="AA1413" s="39"/>
      <c r="AB1413" s="39"/>
      <c r="AC1413" s="39"/>
      <c r="AD1413" s="39"/>
      <c r="AE1413" s="39"/>
      <c r="AR1413" s="235" t="s">
        <v>229</v>
      </c>
      <c r="AT1413" s="235" t="s">
        <v>177</v>
      </c>
      <c r="AU1413" s="235" t="s">
        <v>102</v>
      </c>
      <c r="AY1413" s="18" t="s">
        <v>175</v>
      </c>
      <c r="BE1413" s="236">
        <f>IF(O1413="základní",K1413,0)</f>
        <v>0</v>
      </c>
      <c r="BF1413" s="236">
        <f>IF(O1413="snížená",K1413,0)</f>
        <v>0</v>
      </c>
      <c r="BG1413" s="236">
        <f>IF(O1413="zákl. přenesená",K1413,0)</f>
        <v>0</v>
      </c>
      <c r="BH1413" s="236">
        <f>IF(O1413="sníž. přenesená",K1413,0)</f>
        <v>0</v>
      </c>
      <c r="BI1413" s="236">
        <f>IF(O1413="nulová",K1413,0)</f>
        <v>0</v>
      </c>
      <c r="BJ1413" s="18" t="s">
        <v>102</v>
      </c>
      <c r="BK1413" s="236">
        <f>ROUND(P1413*H1413,2)</f>
        <v>0</v>
      </c>
      <c r="BL1413" s="18" t="s">
        <v>229</v>
      </c>
      <c r="BM1413" s="235" t="s">
        <v>1275</v>
      </c>
    </row>
    <row r="1414" s="2" customFormat="1">
      <c r="A1414" s="39"/>
      <c r="B1414" s="40"/>
      <c r="C1414" s="41"/>
      <c r="D1414" s="237" t="s">
        <v>182</v>
      </c>
      <c r="E1414" s="41"/>
      <c r="F1414" s="238" t="s">
        <v>1270</v>
      </c>
      <c r="G1414" s="41"/>
      <c r="H1414" s="41"/>
      <c r="I1414" s="239"/>
      <c r="J1414" s="239"/>
      <c r="K1414" s="41"/>
      <c r="L1414" s="41"/>
      <c r="M1414" s="45"/>
      <c r="N1414" s="240"/>
      <c r="O1414" s="241"/>
      <c r="P1414" s="92"/>
      <c r="Q1414" s="92"/>
      <c r="R1414" s="92"/>
      <c r="S1414" s="92"/>
      <c r="T1414" s="92"/>
      <c r="U1414" s="92"/>
      <c r="V1414" s="92"/>
      <c r="W1414" s="92"/>
      <c r="X1414" s="92"/>
      <c r="Y1414" s="93"/>
      <c r="Z1414" s="39"/>
      <c r="AA1414" s="39"/>
      <c r="AB1414" s="39"/>
      <c r="AC1414" s="39"/>
      <c r="AD1414" s="39"/>
      <c r="AE1414" s="39"/>
      <c r="AT1414" s="18" t="s">
        <v>182</v>
      </c>
      <c r="AU1414" s="18" t="s">
        <v>102</v>
      </c>
    </row>
    <row r="1415" s="13" customFormat="1">
      <c r="A1415" s="13"/>
      <c r="B1415" s="242"/>
      <c r="C1415" s="243"/>
      <c r="D1415" s="237" t="s">
        <v>184</v>
      </c>
      <c r="E1415" s="244" t="s">
        <v>1</v>
      </c>
      <c r="F1415" s="245" t="s">
        <v>352</v>
      </c>
      <c r="G1415" s="243"/>
      <c r="H1415" s="244" t="s">
        <v>1</v>
      </c>
      <c r="I1415" s="246"/>
      <c r="J1415" s="246"/>
      <c r="K1415" s="243"/>
      <c r="L1415" s="243"/>
      <c r="M1415" s="247"/>
      <c r="N1415" s="248"/>
      <c r="O1415" s="249"/>
      <c r="P1415" s="249"/>
      <c r="Q1415" s="249"/>
      <c r="R1415" s="249"/>
      <c r="S1415" s="249"/>
      <c r="T1415" s="249"/>
      <c r="U1415" s="249"/>
      <c r="V1415" s="249"/>
      <c r="W1415" s="249"/>
      <c r="X1415" s="249"/>
      <c r="Y1415" s="250"/>
      <c r="Z1415" s="13"/>
      <c r="AA1415" s="13"/>
      <c r="AB1415" s="13"/>
      <c r="AC1415" s="13"/>
      <c r="AD1415" s="13"/>
      <c r="AE1415" s="13"/>
      <c r="AT1415" s="251" t="s">
        <v>184</v>
      </c>
      <c r="AU1415" s="251" t="s">
        <v>102</v>
      </c>
      <c r="AV1415" s="13" t="s">
        <v>82</v>
      </c>
      <c r="AW1415" s="13" t="s">
        <v>5</v>
      </c>
      <c r="AX1415" s="13" t="s">
        <v>75</v>
      </c>
      <c r="AY1415" s="251" t="s">
        <v>175</v>
      </c>
    </row>
    <row r="1416" s="13" customFormat="1">
      <c r="A1416" s="13"/>
      <c r="B1416" s="242"/>
      <c r="C1416" s="243"/>
      <c r="D1416" s="237" t="s">
        <v>184</v>
      </c>
      <c r="E1416" s="244" t="s">
        <v>1</v>
      </c>
      <c r="F1416" s="245" t="s">
        <v>583</v>
      </c>
      <c r="G1416" s="243"/>
      <c r="H1416" s="244" t="s">
        <v>1</v>
      </c>
      <c r="I1416" s="246"/>
      <c r="J1416" s="246"/>
      <c r="K1416" s="243"/>
      <c r="L1416" s="243"/>
      <c r="M1416" s="247"/>
      <c r="N1416" s="248"/>
      <c r="O1416" s="249"/>
      <c r="P1416" s="249"/>
      <c r="Q1416" s="249"/>
      <c r="R1416" s="249"/>
      <c r="S1416" s="249"/>
      <c r="T1416" s="249"/>
      <c r="U1416" s="249"/>
      <c r="V1416" s="249"/>
      <c r="W1416" s="249"/>
      <c r="X1416" s="249"/>
      <c r="Y1416" s="250"/>
      <c r="Z1416" s="13"/>
      <c r="AA1416" s="13"/>
      <c r="AB1416" s="13"/>
      <c r="AC1416" s="13"/>
      <c r="AD1416" s="13"/>
      <c r="AE1416" s="13"/>
      <c r="AT1416" s="251" t="s">
        <v>184</v>
      </c>
      <c r="AU1416" s="251" t="s">
        <v>102</v>
      </c>
      <c r="AV1416" s="13" t="s">
        <v>82</v>
      </c>
      <c r="AW1416" s="13" t="s">
        <v>5</v>
      </c>
      <c r="AX1416" s="13" t="s">
        <v>75</v>
      </c>
      <c r="AY1416" s="251" t="s">
        <v>175</v>
      </c>
    </row>
    <row r="1417" s="14" customFormat="1">
      <c r="A1417" s="14"/>
      <c r="B1417" s="252"/>
      <c r="C1417" s="253"/>
      <c r="D1417" s="237" t="s">
        <v>184</v>
      </c>
      <c r="E1417" s="254" t="s">
        <v>1</v>
      </c>
      <c r="F1417" s="255" t="s">
        <v>1276</v>
      </c>
      <c r="G1417" s="253"/>
      <c r="H1417" s="256">
        <v>75</v>
      </c>
      <c r="I1417" s="257"/>
      <c r="J1417" s="257"/>
      <c r="K1417" s="253"/>
      <c r="L1417" s="253"/>
      <c r="M1417" s="258"/>
      <c r="N1417" s="259"/>
      <c r="O1417" s="260"/>
      <c r="P1417" s="260"/>
      <c r="Q1417" s="260"/>
      <c r="R1417" s="260"/>
      <c r="S1417" s="260"/>
      <c r="T1417" s="260"/>
      <c r="U1417" s="260"/>
      <c r="V1417" s="260"/>
      <c r="W1417" s="260"/>
      <c r="X1417" s="260"/>
      <c r="Y1417" s="261"/>
      <c r="Z1417" s="14"/>
      <c r="AA1417" s="14"/>
      <c r="AB1417" s="14"/>
      <c r="AC1417" s="14"/>
      <c r="AD1417" s="14"/>
      <c r="AE1417" s="14"/>
      <c r="AT1417" s="262" t="s">
        <v>184</v>
      </c>
      <c r="AU1417" s="262" t="s">
        <v>102</v>
      </c>
      <c r="AV1417" s="14" t="s">
        <v>102</v>
      </c>
      <c r="AW1417" s="14" t="s">
        <v>5</v>
      </c>
      <c r="AX1417" s="14" t="s">
        <v>75</v>
      </c>
      <c r="AY1417" s="262" t="s">
        <v>175</v>
      </c>
    </row>
    <row r="1418" s="15" customFormat="1">
      <c r="A1418" s="15"/>
      <c r="B1418" s="263"/>
      <c r="C1418" s="264"/>
      <c r="D1418" s="237" t="s">
        <v>184</v>
      </c>
      <c r="E1418" s="265" t="s">
        <v>1</v>
      </c>
      <c r="F1418" s="266" t="s">
        <v>189</v>
      </c>
      <c r="G1418" s="264"/>
      <c r="H1418" s="267">
        <v>75</v>
      </c>
      <c r="I1418" s="268"/>
      <c r="J1418" s="268"/>
      <c r="K1418" s="264"/>
      <c r="L1418" s="264"/>
      <c r="M1418" s="269"/>
      <c r="N1418" s="270"/>
      <c r="O1418" s="271"/>
      <c r="P1418" s="271"/>
      <c r="Q1418" s="271"/>
      <c r="R1418" s="271"/>
      <c r="S1418" s="271"/>
      <c r="T1418" s="271"/>
      <c r="U1418" s="271"/>
      <c r="V1418" s="271"/>
      <c r="W1418" s="271"/>
      <c r="X1418" s="271"/>
      <c r="Y1418" s="272"/>
      <c r="Z1418" s="15"/>
      <c r="AA1418" s="15"/>
      <c r="AB1418" s="15"/>
      <c r="AC1418" s="15"/>
      <c r="AD1418" s="15"/>
      <c r="AE1418" s="15"/>
      <c r="AT1418" s="273" t="s">
        <v>184</v>
      </c>
      <c r="AU1418" s="273" t="s">
        <v>102</v>
      </c>
      <c r="AV1418" s="15" t="s">
        <v>181</v>
      </c>
      <c r="AW1418" s="15" t="s">
        <v>5</v>
      </c>
      <c r="AX1418" s="15" t="s">
        <v>82</v>
      </c>
      <c r="AY1418" s="273" t="s">
        <v>175</v>
      </c>
    </row>
    <row r="1419" s="2" customFormat="1" ht="44.25" customHeight="1">
      <c r="A1419" s="39"/>
      <c r="B1419" s="40"/>
      <c r="C1419" s="222" t="s">
        <v>737</v>
      </c>
      <c r="D1419" s="222" t="s">
        <v>177</v>
      </c>
      <c r="E1419" s="223" t="s">
        <v>1277</v>
      </c>
      <c r="F1419" s="224" t="s">
        <v>1278</v>
      </c>
      <c r="G1419" s="225" t="s">
        <v>369</v>
      </c>
      <c r="H1419" s="226">
        <v>80</v>
      </c>
      <c r="I1419" s="227"/>
      <c r="J1419" s="227"/>
      <c r="K1419" s="228">
        <f>ROUND(P1419*H1419,2)</f>
        <v>0</v>
      </c>
      <c r="L1419" s="229"/>
      <c r="M1419" s="45"/>
      <c r="N1419" s="230" t="s">
        <v>1</v>
      </c>
      <c r="O1419" s="231" t="s">
        <v>39</v>
      </c>
      <c r="P1419" s="232">
        <f>I1419+J1419</f>
        <v>0</v>
      </c>
      <c r="Q1419" s="232">
        <f>ROUND(I1419*H1419,2)</f>
        <v>0</v>
      </c>
      <c r="R1419" s="232">
        <f>ROUND(J1419*H1419,2)</f>
        <v>0</v>
      </c>
      <c r="S1419" s="92"/>
      <c r="T1419" s="233">
        <f>S1419*H1419</f>
        <v>0</v>
      </c>
      <c r="U1419" s="233">
        <v>0</v>
      </c>
      <c r="V1419" s="233">
        <f>U1419*H1419</f>
        <v>0</v>
      </c>
      <c r="W1419" s="233">
        <v>0</v>
      </c>
      <c r="X1419" s="233">
        <f>W1419*H1419</f>
        <v>0</v>
      </c>
      <c r="Y1419" s="234" t="s">
        <v>1</v>
      </c>
      <c r="Z1419" s="39"/>
      <c r="AA1419" s="39"/>
      <c r="AB1419" s="39"/>
      <c r="AC1419" s="39"/>
      <c r="AD1419" s="39"/>
      <c r="AE1419" s="39"/>
      <c r="AR1419" s="235" t="s">
        <v>229</v>
      </c>
      <c r="AT1419" s="235" t="s">
        <v>177</v>
      </c>
      <c r="AU1419" s="235" t="s">
        <v>102</v>
      </c>
      <c r="AY1419" s="18" t="s">
        <v>175</v>
      </c>
      <c r="BE1419" s="236">
        <f>IF(O1419="základní",K1419,0)</f>
        <v>0</v>
      </c>
      <c r="BF1419" s="236">
        <f>IF(O1419="snížená",K1419,0)</f>
        <v>0</v>
      </c>
      <c r="BG1419" s="236">
        <f>IF(O1419="zákl. přenesená",K1419,0)</f>
        <v>0</v>
      </c>
      <c r="BH1419" s="236">
        <f>IF(O1419="sníž. přenesená",K1419,0)</f>
        <v>0</v>
      </c>
      <c r="BI1419" s="236">
        <f>IF(O1419="nulová",K1419,0)</f>
        <v>0</v>
      </c>
      <c r="BJ1419" s="18" t="s">
        <v>102</v>
      </c>
      <c r="BK1419" s="236">
        <f>ROUND(P1419*H1419,2)</f>
        <v>0</v>
      </c>
      <c r="BL1419" s="18" t="s">
        <v>229</v>
      </c>
      <c r="BM1419" s="235" t="s">
        <v>1279</v>
      </c>
    </row>
    <row r="1420" s="2" customFormat="1">
      <c r="A1420" s="39"/>
      <c r="B1420" s="40"/>
      <c r="C1420" s="41"/>
      <c r="D1420" s="237" t="s">
        <v>182</v>
      </c>
      <c r="E1420" s="41"/>
      <c r="F1420" s="238" t="s">
        <v>1270</v>
      </c>
      <c r="G1420" s="41"/>
      <c r="H1420" s="41"/>
      <c r="I1420" s="239"/>
      <c r="J1420" s="239"/>
      <c r="K1420" s="41"/>
      <c r="L1420" s="41"/>
      <c r="M1420" s="45"/>
      <c r="N1420" s="240"/>
      <c r="O1420" s="241"/>
      <c r="P1420" s="92"/>
      <c r="Q1420" s="92"/>
      <c r="R1420" s="92"/>
      <c r="S1420" s="92"/>
      <c r="T1420" s="92"/>
      <c r="U1420" s="92"/>
      <c r="V1420" s="92"/>
      <c r="W1420" s="92"/>
      <c r="X1420" s="92"/>
      <c r="Y1420" s="93"/>
      <c r="Z1420" s="39"/>
      <c r="AA1420" s="39"/>
      <c r="AB1420" s="39"/>
      <c r="AC1420" s="39"/>
      <c r="AD1420" s="39"/>
      <c r="AE1420" s="39"/>
      <c r="AT1420" s="18" t="s">
        <v>182</v>
      </c>
      <c r="AU1420" s="18" t="s">
        <v>102</v>
      </c>
    </row>
    <row r="1421" s="13" customFormat="1">
      <c r="A1421" s="13"/>
      <c r="B1421" s="242"/>
      <c r="C1421" s="243"/>
      <c r="D1421" s="237" t="s">
        <v>184</v>
      </c>
      <c r="E1421" s="244" t="s">
        <v>1</v>
      </c>
      <c r="F1421" s="245" t="s">
        <v>352</v>
      </c>
      <c r="G1421" s="243"/>
      <c r="H1421" s="244" t="s">
        <v>1</v>
      </c>
      <c r="I1421" s="246"/>
      <c r="J1421" s="246"/>
      <c r="K1421" s="243"/>
      <c r="L1421" s="243"/>
      <c r="M1421" s="247"/>
      <c r="N1421" s="248"/>
      <c r="O1421" s="249"/>
      <c r="P1421" s="249"/>
      <c r="Q1421" s="249"/>
      <c r="R1421" s="249"/>
      <c r="S1421" s="249"/>
      <c r="T1421" s="249"/>
      <c r="U1421" s="249"/>
      <c r="V1421" s="249"/>
      <c r="W1421" s="249"/>
      <c r="X1421" s="249"/>
      <c r="Y1421" s="250"/>
      <c r="Z1421" s="13"/>
      <c r="AA1421" s="13"/>
      <c r="AB1421" s="13"/>
      <c r="AC1421" s="13"/>
      <c r="AD1421" s="13"/>
      <c r="AE1421" s="13"/>
      <c r="AT1421" s="251" t="s">
        <v>184</v>
      </c>
      <c r="AU1421" s="251" t="s">
        <v>102</v>
      </c>
      <c r="AV1421" s="13" t="s">
        <v>82</v>
      </c>
      <c r="AW1421" s="13" t="s">
        <v>5</v>
      </c>
      <c r="AX1421" s="13" t="s">
        <v>75</v>
      </c>
      <c r="AY1421" s="251" t="s">
        <v>175</v>
      </c>
    </row>
    <row r="1422" s="13" customFormat="1">
      <c r="A1422" s="13"/>
      <c r="B1422" s="242"/>
      <c r="C1422" s="243"/>
      <c r="D1422" s="237" t="s">
        <v>184</v>
      </c>
      <c r="E1422" s="244" t="s">
        <v>1</v>
      </c>
      <c r="F1422" s="245" t="s">
        <v>583</v>
      </c>
      <c r="G1422" s="243"/>
      <c r="H1422" s="244" t="s">
        <v>1</v>
      </c>
      <c r="I1422" s="246"/>
      <c r="J1422" s="246"/>
      <c r="K1422" s="243"/>
      <c r="L1422" s="243"/>
      <c r="M1422" s="247"/>
      <c r="N1422" s="248"/>
      <c r="O1422" s="249"/>
      <c r="P1422" s="249"/>
      <c r="Q1422" s="249"/>
      <c r="R1422" s="249"/>
      <c r="S1422" s="249"/>
      <c r="T1422" s="249"/>
      <c r="U1422" s="249"/>
      <c r="V1422" s="249"/>
      <c r="W1422" s="249"/>
      <c r="X1422" s="249"/>
      <c r="Y1422" s="250"/>
      <c r="Z1422" s="13"/>
      <c r="AA1422" s="13"/>
      <c r="AB1422" s="13"/>
      <c r="AC1422" s="13"/>
      <c r="AD1422" s="13"/>
      <c r="AE1422" s="13"/>
      <c r="AT1422" s="251" t="s">
        <v>184</v>
      </c>
      <c r="AU1422" s="251" t="s">
        <v>102</v>
      </c>
      <c r="AV1422" s="13" t="s">
        <v>82</v>
      </c>
      <c r="AW1422" s="13" t="s">
        <v>5</v>
      </c>
      <c r="AX1422" s="13" t="s">
        <v>75</v>
      </c>
      <c r="AY1422" s="251" t="s">
        <v>175</v>
      </c>
    </row>
    <row r="1423" s="14" customFormat="1">
      <c r="A1423" s="14"/>
      <c r="B1423" s="252"/>
      <c r="C1423" s="253"/>
      <c r="D1423" s="237" t="s">
        <v>184</v>
      </c>
      <c r="E1423" s="254" t="s">
        <v>1</v>
      </c>
      <c r="F1423" s="255" t="s">
        <v>1280</v>
      </c>
      <c r="G1423" s="253"/>
      <c r="H1423" s="256">
        <v>80</v>
      </c>
      <c r="I1423" s="257"/>
      <c r="J1423" s="257"/>
      <c r="K1423" s="253"/>
      <c r="L1423" s="253"/>
      <c r="M1423" s="258"/>
      <c r="N1423" s="259"/>
      <c r="O1423" s="260"/>
      <c r="P1423" s="260"/>
      <c r="Q1423" s="260"/>
      <c r="R1423" s="260"/>
      <c r="S1423" s="260"/>
      <c r="T1423" s="260"/>
      <c r="U1423" s="260"/>
      <c r="V1423" s="260"/>
      <c r="W1423" s="260"/>
      <c r="X1423" s="260"/>
      <c r="Y1423" s="261"/>
      <c r="Z1423" s="14"/>
      <c r="AA1423" s="14"/>
      <c r="AB1423" s="14"/>
      <c r="AC1423" s="14"/>
      <c r="AD1423" s="14"/>
      <c r="AE1423" s="14"/>
      <c r="AT1423" s="262" t="s">
        <v>184</v>
      </c>
      <c r="AU1423" s="262" t="s">
        <v>102</v>
      </c>
      <c r="AV1423" s="14" t="s">
        <v>102</v>
      </c>
      <c r="AW1423" s="14" t="s">
        <v>5</v>
      </c>
      <c r="AX1423" s="14" t="s">
        <v>75</v>
      </c>
      <c r="AY1423" s="262" t="s">
        <v>175</v>
      </c>
    </row>
    <row r="1424" s="15" customFormat="1">
      <c r="A1424" s="15"/>
      <c r="B1424" s="263"/>
      <c r="C1424" s="264"/>
      <c r="D1424" s="237" t="s">
        <v>184</v>
      </c>
      <c r="E1424" s="265" t="s">
        <v>1</v>
      </c>
      <c r="F1424" s="266" t="s">
        <v>189</v>
      </c>
      <c r="G1424" s="264"/>
      <c r="H1424" s="267">
        <v>80</v>
      </c>
      <c r="I1424" s="268"/>
      <c r="J1424" s="268"/>
      <c r="K1424" s="264"/>
      <c r="L1424" s="264"/>
      <c r="M1424" s="269"/>
      <c r="N1424" s="270"/>
      <c r="O1424" s="271"/>
      <c r="P1424" s="271"/>
      <c r="Q1424" s="271"/>
      <c r="R1424" s="271"/>
      <c r="S1424" s="271"/>
      <c r="T1424" s="271"/>
      <c r="U1424" s="271"/>
      <c r="V1424" s="271"/>
      <c r="W1424" s="271"/>
      <c r="X1424" s="271"/>
      <c r="Y1424" s="272"/>
      <c r="Z1424" s="15"/>
      <c r="AA1424" s="15"/>
      <c r="AB1424" s="15"/>
      <c r="AC1424" s="15"/>
      <c r="AD1424" s="15"/>
      <c r="AE1424" s="15"/>
      <c r="AT1424" s="273" t="s">
        <v>184</v>
      </c>
      <c r="AU1424" s="273" t="s">
        <v>102</v>
      </c>
      <c r="AV1424" s="15" t="s">
        <v>181</v>
      </c>
      <c r="AW1424" s="15" t="s">
        <v>5</v>
      </c>
      <c r="AX1424" s="15" t="s">
        <v>82</v>
      </c>
      <c r="AY1424" s="273" t="s">
        <v>175</v>
      </c>
    </row>
    <row r="1425" s="2" customFormat="1" ht="44.25" customHeight="1">
      <c r="A1425" s="39"/>
      <c r="B1425" s="40"/>
      <c r="C1425" s="222" t="s">
        <v>1281</v>
      </c>
      <c r="D1425" s="222" t="s">
        <v>177</v>
      </c>
      <c r="E1425" s="223" t="s">
        <v>1282</v>
      </c>
      <c r="F1425" s="224" t="s">
        <v>1283</v>
      </c>
      <c r="G1425" s="225" t="s">
        <v>369</v>
      </c>
      <c r="H1425" s="226">
        <v>60</v>
      </c>
      <c r="I1425" s="227"/>
      <c r="J1425" s="227"/>
      <c r="K1425" s="228">
        <f>ROUND(P1425*H1425,2)</f>
        <v>0</v>
      </c>
      <c r="L1425" s="229"/>
      <c r="M1425" s="45"/>
      <c r="N1425" s="230" t="s">
        <v>1</v>
      </c>
      <c r="O1425" s="231" t="s">
        <v>39</v>
      </c>
      <c r="P1425" s="232">
        <f>I1425+J1425</f>
        <v>0</v>
      </c>
      <c r="Q1425" s="232">
        <f>ROUND(I1425*H1425,2)</f>
        <v>0</v>
      </c>
      <c r="R1425" s="232">
        <f>ROUND(J1425*H1425,2)</f>
        <v>0</v>
      </c>
      <c r="S1425" s="92"/>
      <c r="T1425" s="233">
        <f>S1425*H1425</f>
        <v>0</v>
      </c>
      <c r="U1425" s="233">
        <v>0</v>
      </c>
      <c r="V1425" s="233">
        <f>U1425*H1425</f>
        <v>0</v>
      </c>
      <c r="W1425" s="233">
        <v>0</v>
      </c>
      <c r="X1425" s="233">
        <f>W1425*H1425</f>
        <v>0</v>
      </c>
      <c r="Y1425" s="234" t="s">
        <v>1</v>
      </c>
      <c r="Z1425" s="39"/>
      <c r="AA1425" s="39"/>
      <c r="AB1425" s="39"/>
      <c r="AC1425" s="39"/>
      <c r="AD1425" s="39"/>
      <c r="AE1425" s="39"/>
      <c r="AR1425" s="235" t="s">
        <v>229</v>
      </c>
      <c r="AT1425" s="235" t="s">
        <v>177</v>
      </c>
      <c r="AU1425" s="235" t="s">
        <v>102</v>
      </c>
      <c r="AY1425" s="18" t="s">
        <v>175</v>
      </c>
      <c r="BE1425" s="236">
        <f>IF(O1425="základní",K1425,0)</f>
        <v>0</v>
      </c>
      <c r="BF1425" s="236">
        <f>IF(O1425="snížená",K1425,0)</f>
        <v>0</v>
      </c>
      <c r="BG1425" s="236">
        <f>IF(O1425="zákl. přenesená",K1425,0)</f>
        <v>0</v>
      </c>
      <c r="BH1425" s="236">
        <f>IF(O1425="sníž. přenesená",K1425,0)</f>
        <v>0</v>
      </c>
      <c r="BI1425" s="236">
        <f>IF(O1425="nulová",K1425,0)</f>
        <v>0</v>
      </c>
      <c r="BJ1425" s="18" t="s">
        <v>102</v>
      </c>
      <c r="BK1425" s="236">
        <f>ROUND(P1425*H1425,2)</f>
        <v>0</v>
      </c>
      <c r="BL1425" s="18" t="s">
        <v>229</v>
      </c>
      <c r="BM1425" s="235" t="s">
        <v>1284</v>
      </c>
    </row>
    <row r="1426" s="2" customFormat="1">
      <c r="A1426" s="39"/>
      <c r="B1426" s="40"/>
      <c r="C1426" s="41"/>
      <c r="D1426" s="237" t="s">
        <v>182</v>
      </c>
      <c r="E1426" s="41"/>
      <c r="F1426" s="238" t="s">
        <v>1270</v>
      </c>
      <c r="G1426" s="41"/>
      <c r="H1426" s="41"/>
      <c r="I1426" s="239"/>
      <c r="J1426" s="239"/>
      <c r="K1426" s="41"/>
      <c r="L1426" s="41"/>
      <c r="M1426" s="45"/>
      <c r="N1426" s="240"/>
      <c r="O1426" s="241"/>
      <c r="P1426" s="92"/>
      <c r="Q1426" s="92"/>
      <c r="R1426" s="92"/>
      <c r="S1426" s="92"/>
      <c r="T1426" s="92"/>
      <c r="U1426" s="92"/>
      <c r="V1426" s="92"/>
      <c r="W1426" s="92"/>
      <c r="X1426" s="92"/>
      <c r="Y1426" s="93"/>
      <c r="Z1426" s="39"/>
      <c r="AA1426" s="39"/>
      <c r="AB1426" s="39"/>
      <c r="AC1426" s="39"/>
      <c r="AD1426" s="39"/>
      <c r="AE1426" s="39"/>
      <c r="AT1426" s="18" t="s">
        <v>182</v>
      </c>
      <c r="AU1426" s="18" t="s">
        <v>102</v>
      </c>
    </row>
    <row r="1427" s="13" customFormat="1">
      <c r="A1427" s="13"/>
      <c r="B1427" s="242"/>
      <c r="C1427" s="243"/>
      <c r="D1427" s="237" t="s">
        <v>184</v>
      </c>
      <c r="E1427" s="244" t="s">
        <v>1</v>
      </c>
      <c r="F1427" s="245" t="s">
        <v>352</v>
      </c>
      <c r="G1427" s="243"/>
      <c r="H1427" s="244" t="s">
        <v>1</v>
      </c>
      <c r="I1427" s="246"/>
      <c r="J1427" s="246"/>
      <c r="K1427" s="243"/>
      <c r="L1427" s="243"/>
      <c r="M1427" s="247"/>
      <c r="N1427" s="248"/>
      <c r="O1427" s="249"/>
      <c r="P1427" s="249"/>
      <c r="Q1427" s="249"/>
      <c r="R1427" s="249"/>
      <c r="S1427" s="249"/>
      <c r="T1427" s="249"/>
      <c r="U1427" s="249"/>
      <c r="V1427" s="249"/>
      <c r="W1427" s="249"/>
      <c r="X1427" s="249"/>
      <c r="Y1427" s="250"/>
      <c r="Z1427" s="13"/>
      <c r="AA1427" s="13"/>
      <c r="AB1427" s="13"/>
      <c r="AC1427" s="13"/>
      <c r="AD1427" s="13"/>
      <c r="AE1427" s="13"/>
      <c r="AT1427" s="251" t="s">
        <v>184</v>
      </c>
      <c r="AU1427" s="251" t="s">
        <v>102</v>
      </c>
      <c r="AV1427" s="13" t="s">
        <v>82</v>
      </c>
      <c r="AW1427" s="13" t="s">
        <v>5</v>
      </c>
      <c r="AX1427" s="13" t="s">
        <v>75</v>
      </c>
      <c r="AY1427" s="251" t="s">
        <v>175</v>
      </c>
    </row>
    <row r="1428" s="13" customFormat="1">
      <c r="A1428" s="13"/>
      <c r="B1428" s="242"/>
      <c r="C1428" s="243"/>
      <c r="D1428" s="237" t="s">
        <v>184</v>
      </c>
      <c r="E1428" s="244" t="s">
        <v>1</v>
      </c>
      <c r="F1428" s="245" t="s">
        <v>583</v>
      </c>
      <c r="G1428" s="243"/>
      <c r="H1428" s="244" t="s">
        <v>1</v>
      </c>
      <c r="I1428" s="246"/>
      <c r="J1428" s="246"/>
      <c r="K1428" s="243"/>
      <c r="L1428" s="243"/>
      <c r="M1428" s="247"/>
      <c r="N1428" s="248"/>
      <c r="O1428" s="249"/>
      <c r="P1428" s="249"/>
      <c r="Q1428" s="249"/>
      <c r="R1428" s="249"/>
      <c r="S1428" s="249"/>
      <c r="T1428" s="249"/>
      <c r="U1428" s="249"/>
      <c r="V1428" s="249"/>
      <c r="W1428" s="249"/>
      <c r="X1428" s="249"/>
      <c r="Y1428" s="250"/>
      <c r="Z1428" s="13"/>
      <c r="AA1428" s="13"/>
      <c r="AB1428" s="13"/>
      <c r="AC1428" s="13"/>
      <c r="AD1428" s="13"/>
      <c r="AE1428" s="13"/>
      <c r="AT1428" s="251" t="s">
        <v>184</v>
      </c>
      <c r="AU1428" s="251" t="s">
        <v>102</v>
      </c>
      <c r="AV1428" s="13" t="s">
        <v>82</v>
      </c>
      <c r="AW1428" s="13" t="s">
        <v>5</v>
      </c>
      <c r="AX1428" s="13" t="s">
        <v>75</v>
      </c>
      <c r="AY1428" s="251" t="s">
        <v>175</v>
      </c>
    </row>
    <row r="1429" s="14" customFormat="1">
      <c r="A1429" s="14"/>
      <c r="B1429" s="252"/>
      <c r="C1429" s="253"/>
      <c r="D1429" s="237" t="s">
        <v>184</v>
      </c>
      <c r="E1429" s="254" t="s">
        <v>1</v>
      </c>
      <c r="F1429" s="255" t="s">
        <v>1285</v>
      </c>
      <c r="G1429" s="253"/>
      <c r="H1429" s="256">
        <v>60</v>
      </c>
      <c r="I1429" s="257"/>
      <c r="J1429" s="257"/>
      <c r="K1429" s="253"/>
      <c r="L1429" s="253"/>
      <c r="M1429" s="258"/>
      <c r="N1429" s="259"/>
      <c r="O1429" s="260"/>
      <c r="P1429" s="260"/>
      <c r="Q1429" s="260"/>
      <c r="R1429" s="260"/>
      <c r="S1429" s="260"/>
      <c r="T1429" s="260"/>
      <c r="U1429" s="260"/>
      <c r="V1429" s="260"/>
      <c r="W1429" s="260"/>
      <c r="X1429" s="260"/>
      <c r="Y1429" s="261"/>
      <c r="Z1429" s="14"/>
      <c r="AA1429" s="14"/>
      <c r="AB1429" s="14"/>
      <c r="AC1429" s="14"/>
      <c r="AD1429" s="14"/>
      <c r="AE1429" s="14"/>
      <c r="AT1429" s="262" t="s">
        <v>184</v>
      </c>
      <c r="AU1429" s="262" t="s">
        <v>102</v>
      </c>
      <c r="AV1429" s="14" t="s">
        <v>102</v>
      </c>
      <c r="AW1429" s="14" t="s">
        <v>5</v>
      </c>
      <c r="AX1429" s="14" t="s">
        <v>75</v>
      </c>
      <c r="AY1429" s="262" t="s">
        <v>175</v>
      </c>
    </row>
    <row r="1430" s="15" customFormat="1">
      <c r="A1430" s="15"/>
      <c r="B1430" s="263"/>
      <c r="C1430" s="264"/>
      <c r="D1430" s="237" t="s">
        <v>184</v>
      </c>
      <c r="E1430" s="265" t="s">
        <v>1</v>
      </c>
      <c r="F1430" s="266" t="s">
        <v>189</v>
      </c>
      <c r="G1430" s="264"/>
      <c r="H1430" s="267">
        <v>60</v>
      </c>
      <c r="I1430" s="268"/>
      <c r="J1430" s="268"/>
      <c r="K1430" s="264"/>
      <c r="L1430" s="264"/>
      <c r="M1430" s="269"/>
      <c r="N1430" s="270"/>
      <c r="O1430" s="271"/>
      <c r="P1430" s="271"/>
      <c r="Q1430" s="271"/>
      <c r="R1430" s="271"/>
      <c r="S1430" s="271"/>
      <c r="T1430" s="271"/>
      <c r="U1430" s="271"/>
      <c r="V1430" s="271"/>
      <c r="W1430" s="271"/>
      <c r="X1430" s="271"/>
      <c r="Y1430" s="272"/>
      <c r="Z1430" s="15"/>
      <c r="AA1430" s="15"/>
      <c r="AB1430" s="15"/>
      <c r="AC1430" s="15"/>
      <c r="AD1430" s="15"/>
      <c r="AE1430" s="15"/>
      <c r="AT1430" s="273" t="s">
        <v>184</v>
      </c>
      <c r="AU1430" s="273" t="s">
        <v>102</v>
      </c>
      <c r="AV1430" s="15" t="s">
        <v>181</v>
      </c>
      <c r="AW1430" s="15" t="s">
        <v>5</v>
      </c>
      <c r="AX1430" s="15" t="s">
        <v>82</v>
      </c>
      <c r="AY1430" s="273" t="s">
        <v>175</v>
      </c>
    </row>
    <row r="1431" s="2" customFormat="1" ht="55.5" customHeight="1">
      <c r="A1431" s="39"/>
      <c r="B1431" s="40"/>
      <c r="C1431" s="222" t="s">
        <v>742</v>
      </c>
      <c r="D1431" s="222" t="s">
        <v>177</v>
      </c>
      <c r="E1431" s="223" t="s">
        <v>1286</v>
      </c>
      <c r="F1431" s="224" t="s">
        <v>1287</v>
      </c>
      <c r="G1431" s="225" t="s">
        <v>369</v>
      </c>
      <c r="H1431" s="226">
        <v>12</v>
      </c>
      <c r="I1431" s="227"/>
      <c r="J1431" s="227"/>
      <c r="K1431" s="228">
        <f>ROUND(P1431*H1431,2)</f>
        <v>0</v>
      </c>
      <c r="L1431" s="229"/>
      <c r="M1431" s="45"/>
      <c r="N1431" s="230" t="s">
        <v>1</v>
      </c>
      <c r="O1431" s="231" t="s">
        <v>39</v>
      </c>
      <c r="P1431" s="232">
        <f>I1431+J1431</f>
        <v>0</v>
      </c>
      <c r="Q1431" s="232">
        <f>ROUND(I1431*H1431,2)</f>
        <v>0</v>
      </c>
      <c r="R1431" s="232">
        <f>ROUND(J1431*H1431,2)</f>
        <v>0</v>
      </c>
      <c r="S1431" s="92"/>
      <c r="T1431" s="233">
        <f>S1431*H1431</f>
        <v>0</v>
      </c>
      <c r="U1431" s="233">
        <v>0</v>
      </c>
      <c r="V1431" s="233">
        <f>U1431*H1431</f>
        <v>0</v>
      </c>
      <c r="W1431" s="233">
        <v>0</v>
      </c>
      <c r="X1431" s="233">
        <f>W1431*H1431</f>
        <v>0</v>
      </c>
      <c r="Y1431" s="234" t="s">
        <v>1</v>
      </c>
      <c r="Z1431" s="39"/>
      <c r="AA1431" s="39"/>
      <c r="AB1431" s="39"/>
      <c r="AC1431" s="39"/>
      <c r="AD1431" s="39"/>
      <c r="AE1431" s="39"/>
      <c r="AR1431" s="235" t="s">
        <v>229</v>
      </c>
      <c r="AT1431" s="235" t="s">
        <v>177</v>
      </c>
      <c r="AU1431" s="235" t="s">
        <v>102</v>
      </c>
      <c r="AY1431" s="18" t="s">
        <v>175</v>
      </c>
      <c r="BE1431" s="236">
        <f>IF(O1431="základní",K1431,0)</f>
        <v>0</v>
      </c>
      <c r="BF1431" s="236">
        <f>IF(O1431="snížená",K1431,0)</f>
        <v>0</v>
      </c>
      <c r="BG1431" s="236">
        <f>IF(O1431="zákl. přenesená",K1431,0)</f>
        <v>0</v>
      </c>
      <c r="BH1431" s="236">
        <f>IF(O1431="sníž. přenesená",K1431,0)</f>
        <v>0</v>
      </c>
      <c r="BI1431" s="236">
        <f>IF(O1431="nulová",K1431,0)</f>
        <v>0</v>
      </c>
      <c r="BJ1431" s="18" t="s">
        <v>102</v>
      </c>
      <c r="BK1431" s="236">
        <f>ROUND(P1431*H1431,2)</f>
        <v>0</v>
      </c>
      <c r="BL1431" s="18" t="s">
        <v>229</v>
      </c>
      <c r="BM1431" s="235" t="s">
        <v>1288</v>
      </c>
    </row>
    <row r="1432" s="2" customFormat="1">
      <c r="A1432" s="39"/>
      <c r="B1432" s="40"/>
      <c r="C1432" s="41"/>
      <c r="D1432" s="237" t="s">
        <v>182</v>
      </c>
      <c r="E1432" s="41"/>
      <c r="F1432" s="238" t="s">
        <v>1289</v>
      </c>
      <c r="G1432" s="41"/>
      <c r="H1432" s="41"/>
      <c r="I1432" s="239"/>
      <c r="J1432" s="239"/>
      <c r="K1432" s="41"/>
      <c r="L1432" s="41"/>
      <c r="M1432" s="45"/>
      <c r="N1432" s="240"/>
      <c r="O1432" s="241"/>
      <c r="P1432" s="92"/>
      <c r="Q1432" s="92"/>
      <c r="R1432" s="92"/>
      <c r="S1432" s="92"/>
      <c r="T1432" s="92"/>
      <c r="U1432" s="92"/>
      <c r="V1432" s="92"/>
      <c r="W1432" s="92"/>
      <c r="X1432" s="92"/>
      <c r="Y1432" s="93"/>
      <c r="Z1432" s="39"/>
      <c r="AA1432" s="39"/>
      <c r="AB1432" s="39"/>
      <c r="AC1432" s="39"/>
      <c r="AD1432" s="39"/>
      <c r="AE1432" s="39"/>
      <c r="AT1432" s="18" t="s">
        <v>182</v>
      </c>
      <c r="AU1432" s="18" t="s">
        <v>102</v>
      </c>
    </row>
    <row r="1433" s="13" customFormat="1">
      <c r="A1433" s="13"/>
      <c r="B1433" s="242"/>
      <c r="C1433" s="243"/>
      <c r="D1433" s="237" t="s">
        <v>184</v>
      </c>
      <c r="E1433" s="244" t="s">
        <v>1</v>
      </c>
      <c r="F1433" s="245" t="s">
        <v>193</v>
      </c>
      <c r="G1433" s="243"/>
      <c r="H1433" s="244" t="s">
        <v>1</v>
      </c>
      <c r="I1433" s="246"/>
      <c r="J1433" s="246"/>
      <c r="K1433" s="243"/>
      <c r="L1433" s="243"/>
      <c r="M1433" s="247"/>
      <c r="N1433" s="248"/>
      <c r="O1433" s="249"/>
      <c r="P1433" s="249"/>
      <c r="Q1433" s="249"/>
      <c r="R1433" s="249"/>
      <c r="S1433" s="249"/>
      <c r="T1433" s="249"/>
      <c r="U1433" s="249"/>
      <c r="V1433" s="249"/>
      <c r="W1433" s="249"/>
      <c r="X1433" s="249"/>
      <c r="Y1433" s="250"/>
      <c r="Z1433" s="13"/>
      <c r="AA1433" s="13"/>
      <c r="AB1433" s="13"/>
      <c r="AC1433" s="13"/>
      <c r="AD1433" s="13"/>
      <c r="AE1433" s="13"/>
      <c r="AT1433" s="251" t="s">
        <v>184</v>
      </c>
      <c r="AU1433" s="251" t="s">
        <v>102</v>
      </c>
      <c r="AV1433" s="13" t="s">
        <v>82</v>
      </c>
      <c r="AW1433" s="13" t="s">
        <v>5</v>
      </c>
      <c r="AX1433" s="13" t="s">
        <v>75</v>
      </c>
      <c r="AY1433" s="251" t="s">
        <v>175</v>
      </c>
    </row>
    <row r="1434" s="14" customFormat="1">
      <c r="A1434" s="14"/>
      <c r="B1434" s="252"/>
      <c r="C1434" s="253"/>
      <c r="D1434" s="237" t="s">
        <v>184</v>
      </c>
      <c r="E1434" s="254" t="s">
        <v>1</v>
      </c>
      <c r="F1434" s="255" t="s">
        <v>1290</v>
      </c>
      <c r="G1434" s="253"/>
      <c r="H1434" s="256">
        <v>12</v>
      </c>
      <c r="I1434" s="257"/>
      <c r="J1434" s="257"/>
      <c r="K1434" s="253"/>
      <c r="L1434" s="253"/>
      <c r="M1434" s="258"/>
      <c r="N1434" s="259"/>
      <c r="O1434" s="260"/>
      <c r="P1434" s="260"/>
      <c r="Q1434" s="260"/>
      <c r="R1434" s="260"/>
      <c r="S1434" s="260"/>
      <c r="T1434" s="260"/>
      <c r="U1434" s="260"/>
      <c r="V1434" s="260"/>
      <c r="W1434" s="260"/>
      <c r="X1434" s="260"/>
      <c r="Y1434" s="261"/>
      <c r="Z1434" s="14"/>
      <c r="AA1434" s="14"/>
      <c r="AB1434" s="14"/>
      <c r="AC1434" s="14"/>
      <c r="AD1434" s="14"/>
      <c r="AE1434" s="14"/>
      <c r="AT1434" s="262" t="s">
        <v>184</v>
      </c>
      <c r="AU1434" s="262" t="s">
        <v>102</v>
      </c>
      <c r="AV1434" s="14" t="s">
        <v>102</v>
      </c>
      <c r="AW1434" s="14" t="s">
        <v>5</v>
      </c>
      <c r="AX1434" s="14" t="s">
        <v>75</v>
      </c>
      <c r="AY1434" s="262" t="s">
        <v>175</v>
      </c>
    </row>
    <row r="1435" s="15" customFormat="1">
      <c r="A1435" s="15"/>
      <c r="B1435" s="263"/>
      <c r="C1435" s="264"/>
      <c r="D1435" s="237" t="s">
        <v>184</v>
      </c>
      <c r="E1435" s="265" t="s">
        <v>1</v>
      </c>
      <c r="F1435" s="266" t="s">
        <v>189</v>
      </c>
      <c r="G1435" s="264"/>
      <c r="H1435" s="267">
        <v>12</v>
      </c>
      <c r="I1435" s="268"/>
      <c r="J1435" s="268"/>
      <c r="K1435" s="264"/>
      <c r="L1435" s="264"/>
      <c r="M1435" s="269"/>
      <c r="N1435" s="270"/>
      <c r="O1435" s="271"/>
      <c r="P1435" s="271"/>
      <c r="Q1435" s="271"/>
      <c r="R1435" s="271"/>
      <c r="S1435" s="271"/>
      <c r="T1435" s="271"/>
      <c r="U1435" s="271"/>
      <c r="V1435" s="271"/>
      <c r="W1435" s="271"/>
      <c r="X1435" s="271"/>
      <c r="Y1435" s="272"/>
      <c r="Z1435" s="15"/>
      <c r="AA1435" s="15"/>
      <c r="AB1435" s="15"/>
      <c r="AC1435" s="15"/>
      <c r="AD1435" s="15"/>
      <c r="AE1435" s="15"/>
      <c r="AT1435" s="273" t="s">
        <v>184</v>
      </c>
      <c r="AU1435" s="273" t="s">
        <v>102</v>
      </c>
      <c r="AV1435" s="15" t="s">
        <v>181</v>
      </c>
      <c r="AW1435" s="15" t="s">
        <v>5</v>
      </c>
      <c r="AX1435" s="15" t="s">
        <v>82</v>
      </c>
      <c r="AY1435" s="273" t="s">
        <v>175</v>
      </c>
    </row>
    <row r="1436" s="2" customFormat="1" ht="21.75" customHeight="1">
      <c r="A1436" s="39"/>
      <c r="B1436" s="40"/>
      <c r="C1436" s="274" t="s">
        <v>1291</v>
      </c>
      <c r="D1436" s="274" t="s">
        <v>315</v>
      </c>
      <c r="E1436" s="275" t="s">
        <v>1292</v>
      </c>
      <c r="F1436" s="276" t="s">
        <v>1293</v>
      </c>
      <c r="G1436" s="277" t="s">
        <v>180</v>
      </c>
      <c r="H1436" s="278">
        <v>0.21099999999999999</v>
      </c>
      <c r="I1436" s="279"/>
      <c r="J1436" s="280"/>
      <c r="K1436" s="281">
        <f>ROUND(P1436*H1436,2)</f>
        <v>0</v>
      </c>
      <c r="L1436" s="280"/>
      <c r="M1436" s="282"/>
      <c r="N1436" s="283" t="s">
        <v>1</v>
      </c>
      <c r="O1436" s="231" t="s">
        <v>39</v>
      </c>
      <c r="P1436" s="232">
        <f>I1436+J1436</f>
        <v>0</v>
      </c>
      <c r="Q1436" s="232">
        <f>ROUND(I1436*H1436,2)</f>
        <v>0</v>
      </c>
      <c r="R1436" s="232">
        <f>ROUND(J1436*H1436,2)</f>
        <v>0</v>
      </c>
      <c r="S1436" s="92"/>
      <c r="T1436" s="233">
        <f>S1436*H1436</f>
        <v>0</v>
      </c>
      <c r="U1436" s="233">
        <v>0</v>
      </c>
      <c r="V1436" s="233">
        <f>U1436*H1436</f>
        <v>0</v>
      </c>
      <c r="W1436" s="233">
        <v>0</v>
      </c>
      <c r="X1436" s="233">
        <f>W1436*H1436</f>
        <v>0</v>
      </c>
      <c r="Y1436" s="234" t="s">
        <v>1</v>
      </c>
      <c r="Z1436" s="39"/>
      <c r="AA1436" s="39"/>
      <c r="AB1436" s="39"/>
      <c r="AC1436" s="39"/>
      <c r="AD1436" s="39"/>
      <c r="AE1436" s="39"/>
      <c r="AR1436" s="235" t="s">
        <v>270</v>
      </c>
      <c r="AT1436" s="235" t="s">
        <v>315</v>
      </c>
      <c r="AU1436" s="235" t="s">
        <v>102</v>
      </c>
      <c r="AY1436" s="18" t="s">
        <v>175</v>
      </c>
      <c r="BE1436" s="236">
        <f>IF(O1436="základní",K1436,0)</f>
        <v>0</v>
      </c>
      <c r="BF1436" s="236">
        <f>IF(O1436="snížená",K1436,0)</f>
        <v>0</v>
      </c>
      <c r="BG1436" s="236">
        <f>IF(O1436="zákl. přenesená",K1436,0)</f>
        <v>0</v>
      </c>
      <c r="BH1436" s="236">
        <f>IF(O1436="sníž. přenesená",K1436,0)</f>
        <v>0</v>
      </c>
      <c r="BI1436" s="236">
        <f>IF(O1436="nulová",K1436,0)</f>
        <v>0</v>
      </c>
      <c r="BJ1436" s="18" t="s">
        <v>102</v>
      </c>
      <c r="BK1436" s="236">
        <f>ROUND(P1436*H1436,2)</f>
        <v>0</v>
      </c>
      <c r="BL1436" s="18" t="s">
        <v>229</v>
      </c>
      <c r="BM1436" s="235" t="s">
        <v>1294</v>
      </c>
    </row>
    <row r="1437" s="14" customFormat="1">
      <c r="A1437" s="14"/>
      <c r="B1437" s="252"/>
      <c r="C1437" s="253"/>
      <c r="D1437" s="237" t="s">
        <v>184</v>
      </c>
      <c r="E1437" s="254" t="s">
        <v>1</v>
      </c>
      <c r="F1437" s="255" t="s">
        <v>1295</v>
      </c>
      <c r="G1437" s="253"/>
      <c r="H1437" s="256">
        <v>0.21099999999999999</v>
      </c>
      <c r="I1437" s="257"/>
      <c r="J1437" s="257"/>
      <c r="K1437" s="253"/>
      <c r="L1437" s="253"/>
      <c r="M1437" s="258"/>
      <c r="N1437" s="259"/>
      <c r="O1437" s="260"/>
      <c r="P1437" s="260"/>
      <c r="Q1437" s="260"/>
      <c r="R1437" s="260"/>
      <c r="S1437" s="260"/>
      <c r="T1437" s="260"/>
      <c r="U1437" s="260"/>
      <c r="V1437" s="260"/>
      <c r="W1437" s="260"/>
      <c r="X1437" s="260"/>
      <c r="Y1437" s="261"/>
      <c r="Z1437" s="14"/>
      <c r="AA1437" s="14"/>
      <c r="AB1437" s="14"/>
      <c r="AC1437" s="14"/>
      <c r="AD1437" s="14"/>
      <c r="AE1437" s="14"/>
      <c r="AT1437" s="262" t="s">
        <v>184</v>
      </c>
      <c r="AU1437" s="262" t="s">
        <v>102</v>
      </c>
      <c r="AV1437" s="14" t="s">
        <v>102</v>
      </c>
      <c r="AW1437" s="14" t="s">
        <v>5</v>
      </c>
      <c r="AX1437" s="14" t="s">
        <v>75</v>
      </c>
      <c r="AY1437" s="262" t="s">
        <v>175</v>
      </c>
    </row>
    <row r="1438" s="15" customFormat="1">
      <c r="A1438" s="15"/>
      <c r="B1438" s="263"/>
      <c r="C1438" s="264"/>
      <c r="D1438" s="237" t="s">
        <v>184</v>
      </c>
      <c r="E1438" s="265" t="s">
        <v>1</v>
      </c>
      <c r="F1438" s="266" t="s">
        <v>189</v>
      </c>
      <c r="G1438" s="264"/>
      <c r="H1438" s="267">
        <v>0.21099999999999999</v>
      </c>
      <c r="I1438" s="268"/>
      <c r="J1438" s="268"/>
      <c r="K1438" s="264"/>
      <c r="L1438" s="264"/>
      <c r="M1438" s="269"/>
      <c r="N1438" s="270"/>
      <c r="O1438" s="271"/>
      <c r="P1438" s="271"/>
      <c r="Q1438" s="271"/>
      <c r="R1438" s="271"/>
      <c r="S1438" s="271"/>
      <c r="T1438" s="271"/>
      <c r="U1438" s="271"/>
      <c r="V1438" s="271"/>
      <c r="W1438" s="271"/>
      <c r="X1438" s="271"/>
      <c r="Y1438" s="272"/>
      <c r="Z1438" s="15"/>
      <c r="AA1438" s="15"/>
      <c r="AB1438" s="15"/>
      <c r="AC1438" s="15"/>
      <c r="AD1438" s="15"/>
      <c r="AE1438" s="15"/>
      <c r="AT1438" s="273" t="s">
        <v>184</v>
      </c>
      <c r="AU1438" s="273" t="s">
        <v>102</v>
      </c>
      <c r="AV1438" s="15" t="s">
        <v>181</v>
      </c>
      <c r="AW1438" s="15" t="s">
        <v>5</v>
      </c>
      <c r="AX1438" s="15" t="s">
        <v>82</v>
      </c>
      <c r="AY1438" s="273" t="s">
        <v>175</v>
      </c>
    </row>
    <row r="1439" s="2" customFormat="1" ht="55.5" customHeight="1">
      <c r="A1439" s="39"/>
      <c r="B1439" s="40"/>
      <c r="C1439" s="222" t="s">
        <v>748</v>
      </c>
      <c r="D1439" s="222" t="s">
        <v>177</v>
      </c>
      <c r="E1439" s="223" t="s">
        <v>1296</v>
      </c>
      <c r="F1439" s="224" t="s">
        <v>1297</v>
      </c>
      <c r="G1439" s="225" t="s">
        <v>369</v>
      </c>
      <c r="H1439" s="226">
        <v>4</v>
      </c>
      <c r="I1439" s="227"/>
      <c r="J1439" s="227"/>
      <c r="K1439" s="228">
        <f>ROUND(P1439*H1439,2)</f>
        <v>0</v>
      </c>
      <c r="L1439" s="229"/>
      <c r="M1439" s="45"/>
      <c r="N1439" s="230" t="s">
        <v>1</v>
      </c>
      <c r="O1439" s="231" t="s">
        <v>39</v>
      </c>
      <c r="P1439" s="232">
        <f>I1439+J1439</f>
        <v>0</v>
      </c>
      <c r="Q1439" s="232">
        <f>ROUND(I1439*H1439,2)</f>
        <v>0</v>
      </c>
      <c r="R1439" s="232">
        <f>ROUND(J1439*H1439,2)</f>
        <v>0</v>
      </c>
      <c r="S1439" s="92"/>
      <c r="T1439" s="233">
        <f>S1439*H1439</f>
        <v>0</v>
      </c>
      <c r="U1439" s="233">
        <v>0</v>
      </c>
      <c r="V1439" s="233">
        <f>U1439*H1439</f>
        <v>0</v>
      </c>
      <c r="W1439" s="233">
        <v>0</v>
      </c>
      <c r="X1439" s="233">
        <f>W1439*H1439</f>
        <v>0</v>
      </c>
      <c r="Y1439" s="234" t="s">
        <v>1</v>
      </c>
      <c r="Z1439" s="39"/>
      <c r="AA1439" s="39"/>
      <c r="AB1439" s="39"/>
      <c r="AC1439" s="39"/>
      <c r="AD1439" s="39"/>
      <c r="AE1439" s="39"/>
      <c r="AR1439" s="235" t="s">
        <v>229</v>
      </c>
      <c r="AT1439" s="235" t="s">
        <v>177</v>
      </c>
      <c r="AU1439" s="235" t="s">
        <v>102</v>
      </c>
      <c r="AY1439" s="18" t="s">
        <v>175</v>
      </c>
      <c r="BE1439" s="236">
        <f>IF(O1439="základní",K1439,0)</f>
        <v>0</v>
      </c>
      <c r="BF1439" s="236">
        <f>IF(O1439="snížená",K1439,0)</f>
        <v>0</v>
      </c>
      <c r="BG1439" s="236">
        <f>IF(O1439="zákl. přenesená",K1439,0)</f>
        <v>0</v>
      </c>
      <c r="BH1439" s="236">
        <f>IF(O1439="sníž. přenesená",K1439,0)</f>
        <v>0</v>
      </c>
      <c r="BI1439" s="236">
        <f>IF(O1439="nulová",K1439,0)</f>
        <v>0</v>
      </c>
      <c r="BJ1439" s="18" t="s">
        <v>102</v>
      </c>
      <c r="BK1439" s="236">
        <f>ROUND(P1439*H1439,2)</f>
        <v>0</v>
      </c>
      <c r="BL1439" s="18" t="s">
        <v>229</v>
      </c>
      <c r="BM1439" s="235" t="s">
        <v>1298</v>
      </c>
    </row>
    <row r="1440" s="2" customFormat="1">
      <c r="A1440" s="39"/>
      <c r="B1440" s="40"/>
      <c r="C1440" s="41"/>
      <c r="D1440" s="237" t="s">
        <v>182</v>
      </c>
      <c r="E1440" s="41"/>
      <c r="F1440" s="238" t="s">
        <v>1289</v>
      </c>
      <c r="G1440" s="41"/>
      <c r="H1440" s="41"/>
      <c r="I1440" s="239"/>
      <c r="J1440" s="239"/>
      <c r="K1440" s="41"/>
      <c r="L1440" s="41"/>
      <c r="M1440" s="45"/>
      <c r="N1440" s="240"/>
      <c r="O1440" s="241"/>
      <c r="P1440" s="92"/>
      <c r="Q1440" s="92"/>
      <c r="R1440" s="92"/>
      <c r="S1440" s="92"/>
      <c r="T1440" s="92"/>
      <c r="U1440" s="92"/>
      <c r="V1440" s="92"/>
      <c r="W1440" s="92"/>
      <c r="X1440" s="92"/>
      <c r="Y1440" s="93"/>
      <c r="Z1440" s="39"/>
      <c r="AA1440" s="39"/>
      <c r="AB1440" s="39"/>
      <c r="AC1440" s="39"/>
      <c r="AD1440" s="39"/>
      <c r="AE1440" s="39"/>
      <c r="AT1440" s="18" t="s">
        <v>182</v>
      </c>
      <c r="AU1440" s="18" t="s">
        <v>102</v>
      </c>
    </row>
    <row r="1441" s="13" customFormat="1">
      <c r="A1441" s="13"/>
      <c r="B1441" s="242"/>
      <c r="C1441" s="243"/>
      <c r="D1441" s="237" t="s">
        <v>184</v>
      </c>
      <c r="E1441" s="244" t="s">
        <v>1</v>
      </c>
      <c r="F1441" s="245" t="s">
        <v>193</v>
      </c>
      <c r="G1441" s="243"/>
      <c r="H1441" s="244" t="s">
        <v>1</v>
      </c>
      <c r="I1441" s="246"/>
      <c r="J1441" s="246"/>
      <c r="K1441" s="243"/>
      <c r="L1441" s="243"/>
      <c r="M1441" s="247"/>
      <c r="N1441" s="248"/>
      <c r="O1441" s="249"/>
      <c r="P1441" s="249"/>
      <c r="Q1441" s="249"/>
      <c r="R1441" s="249"/>
      <c r="S1441" s="249"/>
      <c r="T1441" s="249"/>
      <c r="U1441" s="249"/>
      <c r="V1441" s="249"/>
      <c r="W1441" s="249"/>
      <c r="X1441" s="249"/>
      <c r="Y1441" s="250"/>
      <c r="Z1441" s="13"/>
      <c r="AA1441" s="13"/>
      <c r="AB1441" s="13"/>
      <c r="AC1441" s="13"/>
      <c r="AD1441" s="13"/>
      <c r="AE1441" s="13"/>
      <c r="AT1441" s="251" t="s">
        <v>184</v>
      </c>
      <c r="AU1441" s="251" t="s">
        <v>102</v>
      </c>
      <c r="AV1441" s="13" t="s">
        <v>82</v>
      </c>
      <c r="AW1441" s="13" t="s">
        <v>5</v>
      </c>
      <c r="AX1441" s="13" t="s">
        <v>75</v>
      </c>
      <c r="AY1441" s="251" t="s">
        <v>175</v>
      </c>
    </row>
    <row r="1442" s="14" customFormat="1">
      <c r="A1442" s="14"/>
      <c r="B1442" s="252"/>
      <c r="C1442" s="253"/>
      <c r="D1442" s="237" t="s">
        <v>184</v>
      </c>
      <c r="E1442" s="254" t="s">
        <v>1</v>
      </c>
      <c r="F1442" s="255" t="s">
        <v>1299</v>
      </c>
      <c r="G1442" s="253"/>
      <c r="H1442" s="256">
        <v>4</v>
      </c>
      <c r="I1442" s="257"/>
      <c r="J1442" s="257"/>
      <c r="K1442" s="253"/>
      <c r="L1442" s="253"/>
      <c r="M1442" s="258"/>
      <c r="N1442" s="259"/>
      <c r="O1442" s="260"/>
      <c r="P1442" s="260"/>
      <c r="Q1442" s="260"/>
      <c r="R1442" s="260"/>
      <c r="S1442" s="260"/>
      <c r="T1442" s="260"/>
      <c r="U1442" s="260"/>
      <c r="V1442" s="260"/>
      <c r="W1442" s="260"/>
      <c r="X1442" s="260"/>
      <c r="Y1442" s="261"/>
      <c r="Z1442" s="14"/>
      <c r="AA1442" s="14"/>
      <c r="AB1442" s="14"/>
      <c r="AC1442" s="14"/>
      <c r="AD1442" s="14"/>
      <c r="AE1442" s="14"/>
      <c r="AT1442" s="262" t="s">
        <v>184</v>
      </c>
      <c r="AU1442" s="262" t="s">
        <v>102</v>
      </c>
      <c r="AV1442" s="14" t="s">
        <v>102</v>
      </c>
      <c r="AW1442" s="14" t="s">
        <v>5</v>
      </c>
      <c r="AX1442" s="14" t="s">
        <v>75</v>
      </c>
      <c r="AY1442" s="262" t="s">
        <v>175</v>
      </c>
    </row>
    <row r="1443" s="15" customFormat="1">
      <c r="A1443" s="15"/>
      <c r="B1443" s="263"/>
      <c r="C1443" s="264"/>
      <c r="D1443" s="237" t="s">
        <v>184</v>
      </c>
      <c r="E1443" s="265" t="s">
        <v>1</v>
      </c>
      <c r="F1443" s="266" t="s">
        <v>189</v>
      </c>
      <c r="G1443" s="264"/>
      <c r="H1443" s="267">
        <v>4</v>
      </c>
      <c r="I1443" s="268"/>
      <c r="J1443" s="268"/>
      <c r="K1443" s="264"/>
      <c r="L1443" s="264"/>
      <c r="M1443" s="269"/>
      <c r="N1443" s="270"/>
      <c r="O1443" s="271"/>
      <c r="P1443" s="271"/>
      <c r="Q1443" s="271"/>
      <c r="R1443" s="271"/>
      <c r="S1443" s="271"/>
      <c r="T1443" s="271"/>
      <c r="U1443" s="271"/>
      <c r="V1443" s="271"/>
      <c r="W1443" s="271"/>
      <c r="X1443" s="271"/>
      <c r="Y1443" s="272"/>
      <c r="Z1443" s="15"/>
      <c r="AA1443" s="15"/>
      <c r="AB1443" s="15"/>
      <c r="AC1443" s="15"/>
      <c r="AD1443" s="15"/>
      <c r="AE1443" s="15"/>
      <c r="AT1443" s="273" t="s">
        <v>184</v>
      </c>
      <c r="AU1443" s="273" t="s">
        <v>102</v>
      </c>
      <c r="AV1443" s="15" t="s">
        <v>181</v>
      </c>
      <c r="AW1443" s="15" t="s">
        <v>5</v>
      </c>
      <c r="AX1443" s="15" t="s">
        <v>82</v>
      </c>
      <c r="AY1443" s="273" t="s">
        <v>175</v>
      </c>
    </row>
    <row r="1444" s="2" customFormat="1" ht="21.75" customHeight="1">
      <c r="A1444" s="39"/>
      <c r="B1444" s="40"/>
      <c r="C1444" s="274" t="s">
        <v>1300</v>
      </c>
      <c r="D1444" s="274" t="s">
        <v>315</v>
      </c>
      <c r="E1444" s="275" t="s">
        <v>1301</v>
      </c>
      <c r="F1444" s="276" t="s">
        <v>1302</v>
      </c>
      <c r="G1444" s="277" t="s">
        <v>180</v>
      </c>
      <c r="H1444" s="278">
        <v>0.112</v>
      </c>
      <c r="I1444" s="279"/>
      <c r="J1444" s="280"/>
      <c r="K1444" s="281">
        <f>ROUND(P1444*H1444,2)</f>
        <v>0</v>
      </c>
      <c r="L1444" s="280"/>
      <c r="M1444" s="282"/>
      <c r="N1444" s="283" t="s">
        <v>1</v>
      </c>
      <c r="O1444" s="231" t="s">
        <v>39</v>
      </c>
      <c r="P1444" s="232">
        <f>I1444+J1444</f>
        <v>0</v>
      </c>
      <c r="Q1444" s="232">
        <f>ROUND(I1444*H1444,2)</f>
        <v>0</v>
      </c>
      <c r="R1444" s="232">
        <f>ROUND(J1444*H1444,2)</f>
        <v>0</v>
      </c>
      <c r="S1444" s="92"/>
      <c r="T1444" s="233">
        <f>S1444*H1444</f>
        <v>0</v>
      </c>
      <c r="U1444" s="233">
        <v>0</v>
      </c>
      <c r="V1444" s="233">
        <f>U1444*H1444</f>
        <v>0</v>
      </c>
      <c r="W1444" s="233">
        <v>0</v>
      </c>
      <c r="X1444" s="233">
        <f>W1444*H1444</f>
        <v>0</v>
      </c>
      <c r="Y1444" s="234" t="s">
        <v>1</v>
      </c>
      <c r="Z1444" s="39"/>
      <c r="AA1444" s="39"/>
      <c r="AB1444" s="39"/>
      <c r="AC1444" s="39"/>
      <c r="AD1444" s="39"/>
      <c r="AE1444" s="39"/>
      <c r="AR1444" s="235" t="s">
        <v>270</v>
      </c>
      <c r="AT1444" s="235" t="s">
        <v>315</v>
      </c>
      <c r="AU1444" s="235" t="s">
        <v>102</v>
      </c>
      <c r="AY1444" s="18" t="s">
        <v>175</v>
      </c>
      <c r="BE1444" s="236">
        <f>IF(O1444="základní",K1444,0)</f>
        <v>0</v>
      </c>
      <c r="BF1444" s="236">
        <f>IF(O1444="snížená",K1444,0)</f>
        <v>0</v>
      </c>
      <c r="BG1444" s="236">
        <f>IF(O1444="zákl. přenesená",K1444,0)</f>
        <v>0</v>
      </c>
      <c r="BH1444" s="236">
        <f>IF(O1444="sníž. přenesená",K1444,0)</f>
        <v>0</v>
      </c>
      <c r="BI1444" s="236">
        <f>IF(O1444="nulová",K1444,0)</f>
        <v>0</v>
      </c>
      <c r="BJ1444" s="18" t="s">
        <v>102</v>
      </c>
      <c r="BK1444" s="236">
        <f>ROUND(P1444*H1444,2)</f>
        <v>0</v>
      </c>
      <c r="BL1444" s="18" t="s">
        <v>229</v>
      </c>
      <c r="BM1444" s="235" t="s">
        <v>1303</v>
      </c>
    </row>
    <row r="1445" s="14" customFormat="1">
      <c r="A1445" s="14"/>
      <c r="B1445" s="252"/>
      <c r="C1445" s="253"/>
      <c r="D1445" s="237" t="s">
        <v>184</v>
      </c>
      <c r="E1445" s="254" t="s">
        <v>1</v>
      </c>
      <c r="F1445" s="255" t="s">
        <v>1304</v>
      </c>
      <c r="G1445" s="253"/>
      <c r="H1445" s="256">
        <v>0.112</v>
      </c>
      <c r="I1445" s="257"/>
      <c r="J1445" s="257"/>
      <c r="K1445" s="253"/>
      <c r="L1445" s="253"/>
      <c r="M1445" s="258"/>
      <c r="N1445" s="259"/>
      <c r="O1445" s="260"/>
      <c r="P1445" s="260"/>
      <c r="Q1445" s="260"/>
      <c r="R1445" s="260"/>
      <c r="S1445" s="260"/>
      <c r="T1445" s="260"/>
      <c r="U1445" s="260"/>
      <c r="V1445" s="260"/>
      <c r="W1445" s="260"/>
      <c r="X1445" s="260"/>
      <c r="Y1445" s="261"/>
      <c r="Z1445" s="14"/>
      <c r="AA1445" s="14"/>
      <c r="AB1445" s="14"/>
      <c r="AC1445" s="14"/>
      <c r="AD1445" s="14"/>
      <c r="AE1445" s="14"/>
      <c r="AT1445" s="262" t="s">
        <v>184</v>
      </c>
      <c r="AU1445" s="262" t="s">
        <v>102</v>
      </c>
      <c r="AV1445" s="14" t="s">
        <v>102</v>
      </c>
      <c r="AW1445" s="14" t="s">
        <v>5</v>
      </c>
      <c r="AX1445" s="14" t="s">
        <v>75</v>
      </c>
      <c r="AY1445" s="262" t="s">
        <v>175</v>
      </c>
    </row>
    <row r="1446" s="15" customFormat="1">
      <c r="A1446" s="15"/>
      <c r="B1446" s="263"/>
      <c r="C1446" s="264"/>
      <c r="D1446" s="237" t="s">
        <v>184</v>
      </c>
      <c r="E1446" s="265" t="s">
        <v>1</v>
      </c>
      <c r="F1446" s="266" t="s">
        <v>189</v>
      </c>
      <c r="G1446" s="264"/>
      <c r="H1446" s="267">
        <v>0.112</v>
      </c>
      <c r="I1446" s="268"/>
      <c r="J1446" s="268"/>
      <c r="K1446" s="264"/>
      <c r="L1446" s="264"/>
      <c r="M1446" s="269"/>
      <c r="N1446" s="270"/>
      <c r="O1446" s="271"/>
      <c r="P1446" s="271"/>
      <c r="Q1446" s="271"/>
      <c r="R1446" s="271"/>
      <c r="S1446" s="271"/>
      <c r="T1446" s="271"/>
      <c r="U1446" s="271"/>
      <c r="V1446" s="271"/>
      <c r="W1446" s="271"/>
      <c r="X1446" s="271"/>
      <c r="Y1446" s="272"/>
      <c r="Z1446" s="15"/>
      <c r="AA1446" s="15"/>
      <c r="AB1446" s="15"/>
      <c r="AC1446" s="15"/>
      <c r="AD1446" s="15"/>
      <c r="AE1446" s="15"/>
      <c r="AT1446" s="273" t="s">
        <v>184</v>
      </c>
      <c r="AU1446" s="273" t="s">
        <v>102</v>
      </c>
      <c r="AV1446" s="15" t="s">
        <v>181</v>
      </c>
      <c r="AW1446" s="15" t="s">
        <v>5</v>
      </c>
      <c r="AX1446" s="15" t="s">
        <v>82</v>
      </c>
      <c r="AY1446" s="273" t="s">
        <v>175</v>
      </c>
    </row>
    <row r="1447" s="2" customFormat="1" ht="37.8" customHeight="1">
      <c r="A1447" s="39"/>
      <c r="B1447" s="40"/>
      <c r="C1447" s="222" t="s">
        <v>753</v>
      </c>
      <c r="D1447" s="222" t="s">
        <v>177</v>
      </c>
      <c r="E1447" s="223" t="s">
        <v>1305</v>
      </c>
      <c r="F1447" s="224" t="s">
        <v>1306</v>
      </c>
      <c r="G1447" s="225" t="s">
        <v>369</v>
      </c>
      <c r="H1447" s="226">
        <v>45</v>
      </c>
      <c r="I1447" s="227"/>
      <c r="J1447" s="227"/>
      <c r="K1447" s="228">
        <f>ROUND(P1447*H1447,2)</f>
        <v>0</v>
      </c>
      <c r="L1447" s="229"/>
      <c r="M1447" s="45"/>
      <c r="N1447" s="230" t="s">
        <v>1</v>
      </c>
      <c r="O1447" s="231" t="s">
        <v>39</v>
      </c>
      <c r="P1447" s="232">
        <f>I1447+J1447</f>
        <v>0</v>
      </c>
      <c r="Q1447" s="232">
        <f>ROUND(I1447*H1447,2)</f>
        <v>0</v>
      </c>
      <c r="R1447" s="232">
        <f>ROUND(J1447*H1447,2)</f>
        <v>0</v>
      </c>
      <c r="S1447" s="92"/>
      <c r="T1447" s="233">
        <f>S1447*H1447</f>
        <v>0</v>
      </c>
      <c r="U1447" s="233">
        <v>0</v>
      </c>
      <c r="V1447" s="233">
        <f>U1447*H1447</f>
        <v>0</v>
      </c>
      <c r="W1447" s="233">
        <v>0</v>
      </c>
      <c r="X1447" s="233">
        <f>W1447*H1447</f>
        <v>0</v>
      </c>
      <c r="Y1447" s="234" t="s">
        <v>1</v>
      </c>
      <c r="Z1447" s="39"/>
      <c r="AA1447" s="39"/>
      <c r="AB1447" s="39"/>
      <c r="AC1447" s="39"/>
      <c r="AD1447" s="39"/>
      <c r="AE1447" s="39"/>
      <c r="AR1447" s="235" t="s">
        <v>229</v>
      </c>
      <c r="AT1447" s="235" t="s">
        <v>177</v>
      </c>
      <c r="AU1447" s="235" t="s">
        <v>102</v>
      </c>
      <c r="AY1447" s="18" t="s">
        <v>175</v>
      </c>
      <c r="BE1447" s="236">
        <f>IF(O1447="základní",K1447,0)</f>
        <v>0</v>
      </c>
      <c r="BF1447" s="236">
        <f>IF(O1447="snížená",K1447,0)</f>
        <v>0</v>
      </c>
      <c r="BG1447" s="236">
        <f>IF(O1447="zákl. přenesená",K1447,0)</f>
        <v>0</v>
      </c>
      <c r="BH1447" s="236">
        <f>IF(O1447="sníž. přenesená",K1447,0)</f>
        <v>0</v>
      </c>
      <c r="BI1447" s="236">
        <f>IF(O1447="nulová",K1447,0)</f>
        <v>0</v>
      </c>
      <c r="BJ1447" s="18" t="s">
        <v>102</v>
      </c>
      <c r="BK1447" s="236">
        <f>ROUND(P1447*H1447,2)</f>
        <v>0</v>
      </c>
      <c r="BL1447" s="18" t="s">
        <v>229</v>
      </c>
      <c r="BM1447" s="235" t="s">
        <v>1307</v>
      </c>
    </row>
    <row r="1448" s="2" customFormat="1">
      <c r="A1448" s="39"/>
      <c r="B1448" s="40"/>
      <c r="C1448" s="41"/>
      <c r="D1448" s="237" t="s">
        <v>182</v>
      </c>
      <c r="E1448" s="41"/>
      <c r="F1448" s="238" t="s">
        <v>1270</v>
      </c>
      <c r="G1448" s="41"/>
      <c r="H1448" s="41"/>
      <c r="I1448" s="239"/>
      <c r="J1448" s="239"/>
      <c r="K1448" s="41"/>
      <c r="L1448" s="41"/>
      <c r="M1448" s="45"/>
      <c r="N1448" s="240"/>
      <c r="O1448" s="241"/>
      <c r="P1448" s="92"/>
      <c r="Q1448" s="92"/>
      <c r="R1448" s="92"/>
      <c r="S1448" s="92"/>
      <c r="T1448" s="92"/>
      <c r="U1448" s="92"/>
      <c r="V1448" s="92"/>
      <c r="W1448" s="92"/>
      <c r="X1448" s="92"/>
      <c r="Y1448" s="93"/>
      <c r="Z1448" s="39"/>
      <c r="AA1448" s="39"/>
      <c r="AB1448" s="39"/>
      <c r="AC1448" s="39"/>
      <c r="AD1448" s="39"/>
      <c r="AE1448" s="39"/>
      <c r="AT1448" s="18" t="s">
        <v>182</v>
      </c>
      <c r="AU1448" s="18" t="s">
        <v>102</v>
      </c>
    </row>
    <row r="1449" s="13" customFormat="1">
      <c r="A1449" s="13"/>
      <c r="B1449" s="242"/>
      <c r="C1449" s="243"/>
      <c r="D1449" s="237" t="s">
        <v>184</v>
      </c>
      <c r="E1449" s="244" t="s">
        <v>1</v>
      </c>
      <c r="F1449" s="245" t="s">
        <v>352</v>
      </c>
      <c r="G1449" s="243"/>
      <c r="H1449" s="244" t="s">
        <v>1</v>
      </c>
      <c r="I1449" s="246"/>
      <c r="J1449" s="246"/>
      <c r="K1449" s="243"/>
      <c r="L1449" s="243"/>
      <c r="M1449" s="247"/>
      <c r="N1449" s="248"/>
      <c r="O1449" s="249"/>
      <c r="P1449" s="249"/>
      <c r="Q1449" s="249"/>
      <c r="R1449" s="249"/>
      <c r="S1449" s="249"/>
      <c r="T1449" s="249"/>
      <c r="U1449" s="249"/>
      <c r="V1449" s="249"/>
      <c r="W1449" s="249"/>
      <c r="X1449" s="249"/>
      <c r="Y1449" s="250"/>
      <c r="Z1449" s="13"/>
      <c r="AA1449" s="13"/>
      <c r="AB1449" s="13"/>
      <c r="AC1449" s="13"/>
      <c r="AD1449" s="13"/>
      <c r="AE1449" s="13"/>
      <c r="AT1449" s="251" t="s">
        <v>184</v>
      </c>
      <c r="AU1449" s="251" t="s">
        <v>102</v>
      </c>
      <c r="AV1449" s="13" t="s">
        <v>82</v>
      </c>
      <c r="AW1449" s="13" t="s">
        <v>5</v>
      </c>
      <c r="AX1449" s="13" t="s">
        <v>75</v>
      </c>
      <c r="AY1449" s="251" t="s">
        <v>175</v>
      </c>
    </row>
    <row r="1450" s="13" customFormat="1">
      <c r="A1450" s="13"/>
      <c r="B1450" s="242"/>
      <c r="C1450" s="243"/>
      <c r="D1450" s="237" t="s">
        <v>184</v>
      </c>
      <c r="E1450" s="244" t="s">
        <v>1</v>
      </c>
      <c r="F1450" s="245" t="s">
        <v>583</v>
      </c>
      <c r="G1450" s="243"/>
      <c r="H1450" s="244" t="s">
        <v>1</v>
      </c>
      <c r="I1450" s="246"/>
      <c r="J1450" s="246"/>
      <c r="K1450" s="243"/>
      <c r="L1450" s="243"/>
      <c r="M1450" s="247"/>
      <c r="N1450" s="248"/>
      <c r="O1450" s="249"/>
      <c r="P1450" s="249"/>
      <c r="Q1450" s="249"/>
      <c r="R1450" s="249"/>
      <c r="S1450" s="249"/>
      <c r="T1450" s="249"/>
      <c r="U1450" s="249"/>
      <c r="V1450" s="249"/>
      <c r="W1450" s="249"/>
      <c r="X1450" s="249"/>
      <c r="Y1450" s="250"/>
      <c r="Z1450" s="13"/>
      <c r="AA1450" s="13"/>
      <c r="AB1450" s="13"/>
      <c r="AC1450" s="13"/>
      <c r="AD1450" s="13"/>
      <c r="AE1450" s="13"/>
      <c r="AT1450" s="251" t="s">
        <v>184</v>
      </c>
      <c r="AU1450" s="251" t="s">
        <v>102</v>
      </c>
      <c r="AV1450" s="13" t="s">
        <v>82</v>
      </c>
      <c r="AW1450" s="13" t="s">
        <v>5</v>
      </c>
      <c r="AX1450" s="13" t="s">
        <v>75</v>
      </c>
      <c r="AY1450" s="251" t="s">
        <v>175</v>
      </c>
    </row>
    <row r="1451" s="14" customFormat="1">
      <c r="A1451" s="14"/>
      <c r="B1451" s="252"/>
      <c r="C1451" s="253"/>
      <c r="D1451" s="237" t="s">
        <v>184</v>
      </c>
      <c r="E1451" s="254" t="s">
        <v>1</v>
      </c>
      <c r="F1451" s="255" t="s">
        <v>1308</v>
      </c>
      <c r="G1451" s="253"/>
      <c r="H1451" s="256">
        <v>45</v>
      </c>
      <c r="I1451" s="257"/>
      <c r="J1451" s="257"/>
      <c r="K1451" s="253"/>
      <c r="L1451" s="253"/>
      <c r="M1451" s="258"/>
      <c r="N1451" s="259"/>
      <c r="O1451" s="260"/>
      <c r="P1451" s="260"/>
      <c r="Q1451" s="260"/>
      <c r="R1451" s="260"/>
      <c r="S1451" s="260"/>
      <c r="T1451" s="260"/>
      <c r="U1451" s="260"/>
      <c r="V1451" s="260"/>
      <c r="W1451" s="260"/>
      <c r="X1451" s="260"/>
      <c r="Y1451" s="261"/>
      <c r="Z1451" s="14"/>
      <c r="AA1451" s="14"/>
      <c r="AB1451" s="14"/>
      <c r="AC1451" s="14"/>
      <c r="AD1451" s="14"/>
      <c r="AE1451" s="14"/>
      <c r="AT1451" s="262" t="s">
        <v>184</v>
      </c>
      <c r="AU1451" s="262" t="s">
        <v>102</v>
      </c>
      <c r="AV1451" s="14" t="s">
        <v>102</v>
      </c>
      <c r="AW1451" s="14" t="s">
        <v>5</v>
      </c>
      <c r="AX1451" s="14" t="s">
        <v>75</v>
      </c>
      <c r="AY1451" s="262" t="s">
        <v>175</v>
      </c>
    </row>
    <row r="1452" s="15" customFormat="1">
      <c r="A1452" s="15"/>
      <c r="B1452" s="263"/>
      <c r="C1452" s="264"/>
      <c r="D1452" s="237" t="s">
        <v>184</v>
      </c>
      <c r="E1452" s="265" t="s">
        <v>1</v>
      </c>
      <c r="F1452" s="266" t="s">
        <v>189</v>
      </c>
      <c r="G1452" s="264"/>
      <c r="H1452" s="267">
        <v>45</v>
      </c>
      <c r="I1452" s="268"/>
      <c r="J1452" s="268"/>
      <c r="K1452" s="264"/>
      <c r="L1452" s="264"/>
      <c r="M1452" s="269"/>
      <c r="N1452" s="270"/>
      <c r="O1452" s="271"/>
      <c r="P1452" s="271"/>
      <c r="Q1452" s="271"/>
      <c r="R1452" s="271"/>
      <c r="S1452" s="271"/>
      <c r="T1452" s="271"/>
      <c r="U1452" s="271"/>
      <c r="V1452" s="271"/>
      <c r="W1452" s="271"/>
      <c r="X1452" s="271"/>
      <c r="Y1452" s="272"/>
      <c r="Z1452" s="15"/>
      <c r="AA1452" s="15"/>
      <c r="AB1452" s="15"/>
      <c r="AC1452" s="15"/>
      <c r="AD1452" s="15"/>
      <c r="AE1452" s="15"/>
      <c r="AT1452" s="273" t="s">
        <v>184</v>
      </c>
      <c r="AU1452" s="273" t="s">
        <v>102</v>
      </c>
      <c r="AV1452" s="15" t="s">
        <v>181</v>
      </c>
      <c r="AW1452" s="15" t="s">
        <v>5</v>
      </c>
      <c r="AX1452" s="15" t="s">
        <v>82</v>
      </c>
      <c r="AY1452" s="273" t="s">
        <v>175</v>
      </c>
    </row>
    <row r="1453" s="2" customFormat="1" ht="37.8" customHeight="1">
      <c r="A1453" s="39"/>
      <c r="B1453" s="40"/>
      <c r="C1453" s="222" t="s">
        <v>1309</v>
      </c>
      <c r="D1453" s="222" t="s">
        <v>177</v>
      </c>
      <c r="E1453" s="223" t="s">
        <v>1310</v>
      </c>
      <c r="F1453" s="224" t="s">
        <v>1311</v>
      </c>
      <c r="G1453" s="225" t="s">
        <v>369</v>
      </c>
      <c r="H1453" s="226">
        <v>155</v>
      </c>
      <c r="I1453" s="227"/>
      <c r="J1453" s="227"/>
      <c r="K1453" s="228">
        <f>ROUND(P1453*H1453,2)</f>
        <v>0</v>
      </c>
      <c r="L1453" s="229"/>
      <c r="M1453" s="45"/>
      <c r="N1453" s="230" t="s">
        <v>1</v>
      </c>
      <c r="O1453" s="231" t="s">
        <v>39</v>
      </c>
      <c r="P1453" s="232">
        <f>I1453+J1453</f>
        <v>0</v>
      </c>
      <c r="Q1453" s="232">
        <f>ROUND(I1453*H1453,2)</f>
        <v>0</v>
      </c>
      <c r="R1453" s="232">
        <f>ROUND(J1453*H1453,2)</f>
        <v>0</v>
      </c>
      <c r="S1453" s="92"/>
      <c r="T1453" s="233">
        <f>S1453*H1453</f>
        <v>0</v>
      </c>
      <c r="U1453" s="233">
        <v>0</v>
      </c>
      <c r="V1453" s="233">
        <f>U1453*H1453</f>
        <v>0</v>
      </c>
      <c r="W1453" s="233">
        <v>0</v>
      </c>
      <c r="X1453" s="233">
        <f>W1453*H1453</f>
        <v>0</v>
      </c>
      <c r="Y1453" s="234" t="s">
        <v>1</v>
      </c>
      <c r="Z1453" s="39"/>
      <c r="AA1453" s="39"/>
      <c r="AB1453" s="39"/>
      <c r="AC1453" s="39"/>
      <c r="AD1453" s="39"/>
      <c r="AE1453" s="39"/>
      <c r="AR1453" s="235" t="s">
        <v>229</v>
      </c>
      <c r="AT1453" s="235" t="s">
        <v>177</v>
      </c>
      <c r="AU1453" s="235" t="s">
        <v>102</v>
      </c>
      <c r="AY1453" s="18" t="s">
        <v>175</v>
      </c>
      <c r="BE1453" s="236">
        <f>IF(O1453="základní",K1453,0)</f>
        <v>0</v>
      </c>
      <c r="BF1453" s="236">
        <f>IF(O1453="snížená",K1453,0)</f>
        <v>0</v>
      </c>
      <c r="BG1453" s="236">
        <f>IF(O1453="zákl. přenesená",K1453,0)</f>
        <v>0</v>
      </c>
      <c r="BH1453" s="236">
        <f>IF(O1453="sníž. přenesená",K1453,0)</f>
        <v>0</v>
      </c>
      <c r="BI1453" s="236">
        <f>IF(O1453="nulová",K1453,0)</f>
        <v>0</v>
      </c>
      <c r="BJ1453" s="18" t="s">
        <v>102</v>
      </c>
      <c r="BK1453" s="236">
        <f>ROUND(P1453*H1453,2)</f>
        <v>0</v>
      </c>
      <c r="BL1453" s="18" t="s">
        <v>229</v>
      </c>
      <c r="BM1453" s="235" t="s">
        <v>1312</v>
      </c>
    </row>
    <row r="1454" s="2" customFormat="1">
      <c r="A1454" s="39"/>
      <c r="B1454" s="40"/>
      <c r="C1454" s="41"/>
      <c r="D1454" s="237" t="s">
        <v>182</v>
      </c>
      <c r="E1454" s="41"/>
      <c r="F1454" s="238" t="s">
        <v>1270</v>
      </c>
      <c r="G1454" s="41"/>
      <c r="H1454" s="41"/>
      <c r="I1454" s="239"/>
      <c r="J1454" s="239"/>
      <c r="K1454" s="41"/>
      <c r="L1454" s="41"/>
      <c r="M1454" s="45"/>
      <c r="N1454" s="240"/>
      <c r="O1454" s="241"/>
      <c r="P1454" s="92"/>
      <c r="Q1454" s="92"/>
      <c r="R1454" s="92"/>
      <c r="S1454" s="92"/>
      <c r="T1454" s="92"/>
      <c r="U1454" s="92"/>
      <c r="V1454" s="92"/>
      <c r="W1454" s="92"/>
      <c r="X1454" s="92"/>
      <c r="Y1454" s="93"/>
      <c r="Z1454" s="39"/>
      <c r="AA1454" s="39"/>
      <c r="AB1454" s="39"/>
      <c r="AC1454" s="39"/>
      <c r="AD1454" s="39"/>
      <c r="AE1454" s="39"/>
      <c r="AT1454" s="18" t="s">
        <v>182</v>
      </c>
      <c r="AU1454" s="18" t="s">
        <v>102</v>
      </c>
    </row>
    <row r="1455" s="13" customFormat="1">
      <c r="A1455" s="13"/>
      <c r="B1455" s="242"/>
      <c r="C1455" s="243"/>
      <c r="D1455" s="237" t="s">
        <v>184</v>
      </c>
      <c r="E1455" s="244" t="s">
        <v>1</v>
      </c>
      <c r="F1455" s="245" t="s">
        <v>352</v>
      </c>
      <c r="G1455" s="243"/>
      <c r="H1455" s="244" t="s">
        <v>1</v>
      </c>
      <c r="I1455" s="246"/>
      <c r="J1455" s="246"/>
      <c r="K1455" s="243"/>
      <c r="L1455" s="243"/>
      <c r="M1455" s="247"/>
      <c r="N1455" s="248"/>
      <c r="O1455" s="249"/>
      <c r="P1455" s="249"/>
      <c r="Q1455" s="249"/>
      <c r="R1455" s="249"/>
      <c r="S1455" s="249"/>
      <c r="T1455" s="249"/>
      <c r="U1455" s="249"/>
      <c r="V1455" s="249"/>
      <c r="W1455" s="249"/>
      <c r="X1455" s="249"/>
      <c r="Y1455" s="250"/>
      <c r="Z1455" s="13"/>
      <c r="AA1455" s="13"/>
      <c r="AB1455" s="13"/>
      <c r="AC1455" s="13"/>
      <c r="AD1455" s="13"/>
      <c r="AE1455" s="13"/>
      <c r="AT1455" s="251" t="s">
        <v>184</v>
      </c>
      <c r="AU1455" s="251" t="s">
        <v>102</v>
      </c>
      <c r="AV1455" s="13" t="s">
        <v>82</v>
      </c>
      <c r="AW1455" s="13" t="s">
        <v>5</v>
      </c>
      <c r="AX1455" s="13" t="s">
        <v>75</v>
      </c>
      <c r="AY1455" s="251" t="s">
        <v>175</v>
      </c>
    </row>
    <row r="1456" s="13" customFormat="1">
      <c r="A1456" s="13"/>
      <c r="B1456" s="242"/>
      <c r="C1456" s="243"/>
      <c r="D1456" s="237" t="s">
        <v>184</v>
      </c>
      <c r="E1456" s="244" t="s">
        <v>1</v>
      </c>
      <c r="F1456" s="245" t="s">
        <v>583</v>
      </c>
      <c r="G1456" s="243"/>
      <c r="H1456" s="244" t="s">
        <v>1</v>
      </c>
      <c r="I1456" s="246"/>
      <c r="J1456" s="246"/>
      <c r="K1456" s="243"/>
      <c r="L1456" s="243"/>
      <c r="M1456" s="247"/>
      <c r="N1456" s="248"/>
      <c r="O1456" s="249"/>
      <c r="P1456" s="249"/>
      <c r="Q1456" s="249"/>
      <c r="R1456" s="249"/>
      <c r="S1456" s="249"/>
      <c r="T1456" s="249"/>
      <c r="U1456" s="249"/>
      <c r="V1456" s="249"/>
      <c r="W1456" s="249"/>
      <c r="X1456" s="249"/>
      <c r="Y1456" s="250"/>
      <c r="Z1456" s="13"/>
      <c r="AA1456" s="13"/>
      <c r="AB1456" s="13"/>
      <c r="AC1456" s="13"/>
      <c r="AD1456" s="13"/>
      <c r="AE1456" s="13"/>
      <c r="AT1456" s="251" t="s">
        <v>184</v>
      </c>
      <c r="AU1456" s="251" t="s">
        <v>102</v>
      </c>
      <c r="AV1456" s="13" t="s">
        <v>82</v>
      </c>
      <c r="AW1456" s="13" t="s">
        <v>5</v>
      </c>
      <c r="AX1456" s="13" t="s">
        <v>75</v>
      </c>
      <c r="AY1456" s="251" t="s">
        <v>175</v>
      </c>
    </row>
    <row r="1457" s="14" customFormat="1">
      <c r="A1457" s="14"/>
      <c r="B1457" s="252"/>
      <c r="C1457" s="253"/>
      <c r="D1457" s="237" t="s">
        <v>184</v>
      </c>
      <c r="E1457" s="254" t="s">
        <v>1</v>
      </c>
      <c r="F1457" s="255" t="s">
        <v>1313</v>
      </c>
      <c r="G1457" s="253"/>
      <c r="H1457" s="256">
        <v>155</v>
      </c>
      <c r="I1457" s="257"/>
      <c r="J1457" s="257"/>
      <c r="K1457" s="253"/>
      <c r="L1457" s="253"/>
      <c r="M1457" s="258"/>
      <c r="N1457" s="259"/>
      <c r="O1457" s="260"/>
      <c r="P1457" s="260"/>
      <c r="Q1457" s="260"/>
      <c r="R1457" s="260"/>
      <c r="S1457" s="260"/>
      <c r="T1457" s="260"/>
      <c r="U1457" s="260"/>
      <c r="V1457" s="260"/>
      <c r="W1457" s="260"/>
      <c r="X1457" s="260"/>
      <c r="Y1457" s="261"/>
      <c r="Z1457" s="14"/>
      <c r="AA1457" s="14"/>
      <c r="AB1457" s="14"/>
      <c r="AC1457" s="14"/>
      <c r="AD1457" s="14"/>
      <c r="AE1457" s="14"/>
      <c r="AT1457" s="262" t="s">
        <v>184</v>
      </c>
      <c r="AU1457" s="262" t="s">
        <v>102</v>
      </c>
      <c r="AV1457" s="14" t="s">
        <v>102</v>
      </c>
      <c r="AW1457" s="14" t="s">
        <v>5</v>
      </c>
      <c r="AX1457" s="14" t="s">
        <v>75</v>
      </c>
      <c r="AY1457" s="262" t="s">
        <v>175</v>
      </c>
    </row>
    <row r="1458" s="15" customFormat="1">
      <c r="A1458" s="15"/>
      <c r="B1458" s="263"/>
      <c r="C1458" s="264"/>
      <c r="D1458" s="237" t="s">
        <v>184</v>
      </c>
      <c r="E1458" s="265" t="s">
        <v>1</v>
      </c>
      <c r="F1458" s="266" t="s">
        <v>189</v>
      </c>
      <c r="G1458" s="264"/>
      <c r="H1458" s="267">
        <v>155</v>
      </c>
      <c r="I1458" s="268"/>
      <c r="J1458" s="268"/>
      <c r="K1458" s="264"/>
      <c r="L1458" s="264"/>
      <c r="M1458" s="269"/>
      <c r="N1458" s="270"/>
      <c r="O1458" s="271"/>
      <c r="P1458" s="271"/>
      <c r="Q1458" s="271"/>
      <c r="R1458" s="271"/>
      <c r="S1458" s="271"/>
      <c r="T1458" s="271"/>
      <c r="U1458" s="271"/>
      <c r="V1458" s="271"/>
      <c r="W1458" s="271"/>
      <c r="X1458" s="271"/>
      <c r="Y1458" s="272"/>
      <c r="Z1458" s="15"/>
      <c r="AA1458" s="15"/>
      <c r="AB1458" s="15"/>
      <c r="AC1458" s="15"/>
      <c r="AD1458" s="15"/>
      <c r="AE1458" s="15"/>
      <c r="AT1458" s="273" t="s">
        <v>184</v>
      </c>
      <c r="AU1458" s="273" t="s">
        <v>102</v>
      </c>
      <c r="AV1458" s="15" t="s">
        <v>181</v>
      </c>
      <c r="AW1458" s="15" t="s">
        <v>5</v>
      </c>
      <c r="AX1458" s="15" t="s">
        <v>82</v>
      </c>
      <c r="AY1458" s="273" t="s">
        <v>175</v>
      </c>
    </row>
    <row r="1459" s="2" customFormat="1" ht="37.8" customHeight="1">
      <c r="A1459" s="39"/>
      <c r="B1459" s="40"/>
      <c r="C1459" s="222" t="s">
        <v>759</v>
      </c>
      <c r="D1459" s="222" t="s">
        <v>177</v>
      </c>
      <c r="E1459" s="223" t="s">
        <v>1314</v>
      </c>
      <c r="F1459" s="224" t="s">
        <v>1315</v>
      </c>
      <c r="G1459" s="225" t="s">
        <v>369</v>
      </c>
      <c r="H1459" s="226">
        <v>60</v>
      </c>
      <c r="I1459" s="227"/>
      <c r="J1459" s="227"/>
      <c r="K1459" s="228">
        <f>ROUND(P1459*H1459,2)</f>
        <v>0</v>
      </c>
      <c r="L1459" s="229"/>
      <c r="M1459" s="45"/>
      <c r="N1459" s="230" t="s">
        <v>1</v>
      </c>
      <c r="O1459" s="231" t="s">
        <v>39</v>
      </c>
      <c r="P1459" s="232">
        <f>I1459+J1459</f>
        <v>0</v>
      </c>
      <c r="Q1459" s="232">
        <f>ROUND(I1459*H1459,2)</f>
        <v>0</v>
      </c>
      <c r="R1459" s="232">
        <f>ROUND(J1459*H1459,2)</f>
        <v>0</v>
      </c>
      <c r="S1459" s="92"/>
      <c r="T1459" s="233">
        <f>S1459*H1459</f>
        <v>0</v>
      </c>
      <c r="U1459" s="233">
        <v>0</v>
      </c>
      <c r="V1459" s="233">
        <f>U1459*H1459</f>
        <v>0</v>
      </c>
      <c r="W1459" s="233">
        <v>0</v>
      </c>
      <c r="X1459" s="233">
        <f>W1459*H1459</f>
        <v>0</v>
      </c>
      <c r="Y1459" s="234" t="s">
        <v>1</v>
      </c>
      <c r="Z1459" s="39"/>
      <c r="AA1459" s="39"/>
      <c r="AB1459" s="39"/>
      <c r="AC1459" s="39"/>
      <c r="AD1459" s="39"/>
      <c r="AE1459" s="39"/>
      <c r="AR1459" s="235" t="s">
        <v>229</v>
      </c>
      <c r="AT1459" s="235" t="s">
        <v>177</v>
      </c>
      <c r="AU1459" s="235" t="s">
        <v>102</v>
      </c>
      <c r="AY1459" s="18" t="s">
        <v>175</v>
      </c>
      <c r="BE1459" s="236">
        <f>IF(O1459="základní",K1459,0)</f>
        <v>0</v>
      </c>
      <c r="BF1459" s="236">
        <f>IF(O1459="snížená",K1459,0)</f>
        <v>0</v>
      </c>
      <c r="BG1459" s="236">
        <f>IF(O1459="zákl. přenesená",K1459,0)</f>
        <v>0</v>
      </c>
      <c r="BH1459" s="236">
        <f>IF(O1459="sníž. přenesená",K1459,0)</f>
        <v>0</v>
      </c>
      <c r="BI1459" s="236">
        <f>IF(O1459="nulová",K1459,0)</f>
        <v>0</v>
      </c>
      <c r="BJ1459" s="18" t="s">
        <v>102</v>
      </c>
      <c r="BK1459" s="236">
        <f>ROUND(P1459*H1459,2)</f>
        <v>0</v>
      </c>
      <c r="BL1459" s="18" t="s">
        <v>229</v>
      </c>
      <c r="BM1459" s="235" t="s">
        <v>1316</v>
      </c>
    </row>
    <row r="1460" s="2" customFormat="1">
      <c r="A1460" s="39"/>
      <c r="B1460" s="40"/>
      <c r="C1460" s="41"/>
      <c r="D1460" s="237" t="s">
        <v>182</v>
      </c>
      <c r="E1460" s="41"/>
      <c r="F1460" s="238" t="s">
        <v>1270</v>
      </c>
      <c r="G1460" s="41"/>
      <c r="H1460" s="41"/>
      <c r="I1460" s="239"/>
      <c r="J1460" s="239"/>
      <c r="K1460" s="41"/>
      <c r="L1460" s="41"/>
      <c r="M1460" s="45"/>
      <c r="N1460" s="240"/>
      <c r="O1460" s="241"/>
      <c r="P1460" s="92"/>
      <c r="Q1460" s="92"/>
      <c r="R1460" s="92"/>
      <c r="S1460" s="92"/>
      <c r="T1460" s="92"/>
      <c r="U1460" s="92"/>
      <c r="V1460" s="92"/>
      <c r="W1460" s="92"/>
      <c r="X1460" s="92"/>
      <c r="Y1460" s="93"/>
      <c r="Z1460" s="39"/>
      <c r="AA1460" s="39"/>
      <c r="AB1460" s="39"/>
      <c r="AC1460" s="39"/>
      <c r="AD1460" s="39"/>
      <c r="AE1460" s="39"/>
      <c r="AT1460" s="18" t="s">
        <v>182</v>
      </c>
      <c r="AU1460" s="18" t="s">
        <v>102</v>
      </c>
    </row>
    <row r="1461" s="13" customFormat="1">
      <c r="A1461" s="13"/>
      <c r="B1461" s="242"/>
      <c r="C1461" s="243"/>
      <c r="D1461" s="237" t="s">
        <v>184</v>
      </c>
      <c r="E1461" s="244" t="s">
        <v>1</v>
      </c>
      <c r="F1461" s="245" t="s">
        <v>352</v>
      </c>
      <c r="G1461" s="243"/>
      <c r="H1461" s="244" t="s">
        <v>1</v>
      </c>
      <c r="I1461" s="246"/>
      <c r="J1461" s="246"/>
      <c r="K1461" s="243"/>
      <c r="L1461" s="243"/>
      <c r="M1461" s="247"/>
      <c r="N1461" s="248"/>
      <c r="O1461" s="249"/>
      <c r="P1461" s="249"/>
      <c r="Q1461" s="249"/>
      <c r="R1461" s="249"/>
      <c r="S1461" s="249"/>
      <c r="T1461" s="249"/>
      <c r="U1461" s="249"/>
      <c r="V1461" s="249"/>
      <c r="W1461" s="249"/>
      <c r="X1461" s="249"/>
      <c r="Y1461" s="250"/>
      <c r="Z1461" s="13"/>
      <c r="AA1461" s="13"/>
      <c r="AB1461" s="13"/>
      <c r="AC1461" s="13"/>
      <c r="AD1461" s="13"/>
      <c r="AE1461" s="13"/>
      <c r="AT1461" s="251" t="s">
        <v>184</v>
      </c>
      <c r="AU1461" s="251" t="s">
        <v>102</v>
      </c>
      <c r="AV1461" s="13" t="s">
        <v>82</v>
      </c>
      <c r="AW1461" s="13" t="s">
        <v>5</v>
      </c>
      <c r="AX1461" s="13" t="s">
        <v>75</v>
      </c>
      <c r="AY1461" s="251" t="s">
        <v>175</v>
      </c>
    </row>
    <row r="1462" s="13" customFormat="1">
      <c r="A1462" s="13"/>
      <c r="B1462" s="242"/>
      <c r="C1462" s="243"/>
      <c r="D1462" s="237" t="s">
        <v>184</v>
      </c>
      <c r="E1462" s="244" t="s">
        <v>1</v>
      </c>
      <c r="F1462" s="245" t="s">
        <v>583</v>
      </c>
      <c r="G1462" s="243"/>
      <c r="H1462" s="244" t="s">
        <v>1</v>
      </c>
      <c r="I1462" s="246"/>
      <c r="J1462" s="246"/>
      <c r="K1462" s="243"/>
      <c r="L1462" s="243"/>
      <c r="M1462" s="247"/>
      <c r="N1462" s="248"/>
      <c r="O1462" s="249"/>
      <c r="P1462" s="249"/>
      <c r="Q1462" s="249"/>
      <c r="R1462" s="249"/>
      <c r="S1462" s="249"/>
      <c r="T1462" s="249"/>
      <c r="U1462" s="249"/>
      <c r="V1462" s="249"/>
      <c r="W1462" s="249"/>
      <c r="X1462" s="249"/>
      <c r="Y1462" s="250"/>
      <c r="Z1462" s="13"/>
      <c r="AA1462" s="13"/>
      <c r="AB1462" s="13"/>
      <c r="AC1462" s="13"/>
      <c r="AD1462" s="13"/>
      <c r="AE1462" s="13"/>
      <c r="AT1462" s="251" t="s">
        <v>184</v>
      </c>
      <c r="AU1462" s="251" t="s">
        <v>102</v>
      </c>
      <c r="AV1462" s="13" t="s">
        <v>82</v>
      </c>
      <c r="AW1462" s="13" t="s">
        <v>5</v>
      </c>
      <c r="AX1462" s="13" t="s">
        <v>75</v>
      </c>
      <c r="AY1462" s="251" t="s">
        <v>175</v>
      </c>
    </row>
    <row r="1463" s="14" customFormat="1">
      <c r="A1463" s="14"/>
      <c r="B1463" s="252"/>
      <c r="C1463" s="253"/>
      <c r="D1463" s="237" t="s">
        <v>184</v>
      </c>
      <c r="E1463" s="254" t="s">
        <v>1</v>
      </c>
      <c r="F1463" s="255" t="s">
        <v>1317</v>
      </c>
      <c r="G1463" s="253"/>
      <c r="H1463" s="256">
        <v>60</v>
      </c>
      <c r="I1463" s="257"/>
      <c r="J1463" s="257"/>
      <c r="K1463" s="253"/>
      <c r="L1463" s="253"/>
      <c r="M1463" s="258"/>
      <c r="N1463" s="259"/>
      <c r="O1463" s="260"/>
      <c r="P1463" s="260"/>
      <c r="Q1463" s="260"/>
      <c r="R1463" s="260"/>
      <c r="S1463" s="260"/>
      <c r="T1463" s="260"/>
      <c r="U1463" s="260"/>
      <c r="V1463" s="260"/>
      <c r="W1463" s="260"/>
      <c r="X1463" s="260"/>
      <c r="Y1463" s="261"/>
      <c r="Z1463" s="14"/>
      <c r="AA1463" s="14"/>
      <c r="AB1463" s="14"/>
      <c r="AC1463" s="14"/>
      <c r="AD1463" s="14"/>
      <c r="AE1463" s="14"/>
      <c r="AT1463" s="262" t="s">
        <v>184</v>
      </c>
      <c r="AU1463" s="262" t="s">
        <v>102</v>
      </c>
      <c r="AV1463" s="14" t="s">
        <v>102</v>
      </c>
      <c r="AW1463" s="14" t="s">
        <v>5</v>
      </c>
      <c r="AX1463" s="14" t="s">
        <v>75</v>
      </c>
      <c r="AY1463" s="262" t="s">
        <v>175</v>
      </c>
    </row>
    <row r="1464" s="15" customFormat="1">
      <c r="A1464" s="15"/>
      <c r="B1464" s="263"/>
      <c r="C1464" s="264"/>
      <c r="D1464" s="237" t="s">
        <v>184</v>
      </c>
      <c r="E1464" s="265" t="s">
        <v>1</v>
      </c>
      <c r="F1464" s="266" t="s">
        <v>189</v>
      </c>
      <c r="G1464" s="264"/>
      <c r="H1464" s="267">
        <v>60</v>
      </c>
      <c r="I1464" s="268"/>
      <c r="J1464" s="268"/>
      <c r="K1464" s="264"/>
      <c r="L1464" s="264"/>
      <c r="M1464" s="269"/>
      <c r="N1464" s="270"/>
      <c r="O1464" s="271"/>
      <c r="P1464" s="271"/>
      <c r="Q1464" s="271"/>
      <c r="R1464" s="271"/>
      <c r="S1464" s="271"/>
      <c r="T1464" s="271"/>
      <c r="U1464" s="271"/>
      <c r="V1464" s="271"/>
      <c r="W1464" s="271"/>
      <c r="X1464" s="271"/>
      <c r="Y1464" s="272"/>
      <c r="Z1464" s="15"/>
      <c r="AA1464" s="15"/>
      <c r="AB1464" s="15"/>
      <c r="AC1464" s="15"/>
      <c r="AD1464" s="15"/>
      <c r="AE1464" s="15"/>
      <c r="AT1464" s="273" t="s">
        <v>184</v>
      </c>
      <c r="AU1464" s="273" t="s">
        <v>102</v>
      </c>
      <c r="AV1464" s="15" t="s">
        <v>181</v>
      </c>
      <c r="AW1464" s="15" t="s">
        <v>5</v>
      </c>
      <c r="AX1464" s="15" t="s">
        <v>82</v>
      </c>
      <c r="AY1464" s="273" t="s">
        <v>175</v>
      </c>
    </row>
    <row r="1465" s="2" customFormat="1" ht="37.8" customHeight="1">
      <c r="A1465" s="39"/>
      <c r="B1465" s="40"/>
      <c r="C1465" s="222" t="s">
        <v>1318</v>
      </c>
      <c r="D1465" s="222" t="s">
        <v>177</v>
      </c>
      <c r="E1465" s="223" t="s">
        <v>1319</v>
      </c>
      <c r="F1465" s="224" t="s">
        <v>1320</v>
      </c>
      <c r="G1465" s="225" t="s">
        <v>228</v>
      </c>
      <c r="H1465" s="226">
        <v>341</v>
      </c>
      <c r="I1465" s="227"/>
      <c r="J1465" s="227"/>
      <c r="K1465" s="228">
        <f>ROUND(P1465*H1465,2)</f>
        <v>0</v>
      </c>
      <c r="L1465" s="229"/>
      <c r="M1465" s="45"/>
      <c r="N1465" s="230" t="s">
        <v>1</v>
      </c>
      <c r="O1465" s="231" t="s">
        <v>39</v>
      </c>
      <c r="P1465" s="232">
        <f>I1465+J1465</f>
        <v>0</v>
      </c>
      <c r="Q1465" s="232">
        <f>ROUND(I1465*H1465,2)</f>
        <v>0</v>
      </c>
      <c r="R1465" s="232">
        <f>ROUND(J1465*H1465,2)</f>
        <v>0</v>
      </c>
      <c r="S1465" s="92"/>
      <c r="T1465" s="233">
        <f>S1465*H1465</f>
        <v>0</v>
      </c>
      <c r="U1465" s="233">
        <v>0</v>
      </c>
      <c r="V1465" s="233">
        <f>U1465*H1465</f>
        <v>0</v>
      </c>
      <c r="W1465" s="233">
        <v>0</v>
      </c>
      <c r="X1465" s="233">
        <f>W1465*H1465</f>
        <v>0</v>
      </c>
      <c r="Y1465" s="234" t="s">
        <v>1</v>
      </c>
      <c r="Z1465" s="39"/>
      <c r="AA1465" s="39"/>
      <c r="AB1465" s="39"/>
      <c r="AC1465" s="39"/>
      <c r="AD1465" s="39"/>
      <c r="AE1465" s="39"/>
      <c r="AR1465" s="235" t="s">
        <v>229</v>
      </c>
      <c r="AT1465" s="235" t="s">
        <v>177</v>
      </c>
      <c r="AU1465" s="235" t="s">
        <v>102</v>
      </c>
      <c r="AY1465" s="18" t="s">
        <v>175</v>
      </c>
      <c r="BE1465" s="236">
        <f>IF(O1465="základní",K1465,0)</f>
        <v>0</v>
      </c>
      <c r="BF1465" s="236">
        <f>IF(O1465="snížená",K1465,0)</f>
        <v>0</v>
      </c>
      <c r="BG1465" s="236">
        <f>IF(O1465="zákl. přenesená",K1465,0)</f>
        <v>0</v>
      </c>
      <c r="BH1465" s="236">
        <f>IF(O1465="sníž. přenesená",K1465,0)</f>
        <v>0</v>
      </c>
      <c r="BI1465" s="236">
        <f>IF(O1465="nulová",K1465,0)</f>
        <v>0</v>
      </c>
      <c r="BJ1465" s="18" t="s">
        <v>102</v>
      </c>
      <c r="BK1465" s="236">
        <f>ROUND(P1465*H1465,2)</f>
        <v>0</v>
      </c>
      <c r="BL1465" s="18" t="s">
        <v>229</v>
      </c>
      <c r="BM1465" s="235" t="s">
        <v>1321</v>
      </c>
    </row>
    <row r="1466" s="2" customFormat="1">
      <c r="A1466" s="39"/>
      <c r="B1466" s="40"/>
      <c r="C1466" s="41"/>
      <c r="D1466" s="237" t="s">
        <v>182</v>
      </c>
      <c r="E1466" s="41"/>
      <c r="F1466" s="238" t="s">
        <v>1322</v>
      </c>
      <c r="G1466" s="41"/>
      <c r="H1466" s="41"/>
      <c r="I1466" s="239"/>
      <c r="J1466" s="239"/>
      <c r="K1466" s="41"/>
      <c r="L1466" s="41"/>
      <c r="M1466" s="45"/>
      <c r="N1466" s="240"/>
      <c r="O1466" s="241"/>
      <c r="P1466" s="92"/>
      <c r="Q1466" s="92"/>
      <c r="R1466" s="92"/>
      <c r="S1466" s="92"/>
      <c r="T1466" s="92"/>
      <c r="U1466" s="92"/>
      <c r="V1466" s="92"/>
      <c r="W1466" s="92"/>
      <c r="X1466" s="92"/>
      <c r="Y1466" s="93"/>
      <c r="Z1466" s="39"/>
      <c r="AA1466" s="39"/>
      <c r="AB1466" s="39"/>
      <c r="AC1466" s="39"/>
      <c r="AD1466" s="39"/>
      <c r="AE1466" s="39"/>
      <c r="AT1466" s="18" t="s">
        <v>182</v>
      </c>
      <c r="AU1466" s="18" t="s">
        <v>102</v>
      </c>
    </row>
    <row r="1467" s="13" customFormat="1">
      <c r="A1467" s="13"/>
      <c r="B1467" s="242"/>
      <c r="C1467" s="243"/>
      <c r="D1467" s="237" t="s">
        <v>184</v>
      </c>
      <c r="E1467" s="244" t="s">
        <v>1</v>
      </c>
      <c r="F1467" s="245" t="s">
        <v>193</v>
      </c>
      <c r="G1467" s="243"/>
      <c r="H1467" s="244" t="s">
        <v>1</v>
      </c>
      <c r="I1467" s="246"/>
      <c r="J1467" s="246"/>
      <c r="K1467" s="243"/>
      <c r="L1467" s="243"/>
      <c r="M1467" s="247"/>
      <c r="N1467" s="248"/>
      <c r="O1467" s="249"/>
      <c r="P1467" s="249"/>
      <c r="Q1467" s="249"/>
      <c r="R1467" s="249"/>
      <c r="S1467" s="249"/>
      <c r="T1467" s="249"/>
      <c r="U1467" s="249"/>
      <c r="V1467" s="249"/>
      <c r="W1467" s="249"/>
      <c r="X1467" s="249"/>
      <c r="Y1467" s="250"/>
      <c r="Z1467" s="13"/>
      <c r="AA1467" s="13"/>
      <c r="AB1467" s="13"/>
      <c r="AC1467" s="13"/>
      <c r="AD1467" s="13"/>
      <c r="AE1467" s="13"/>
      <c r="AT1467" s="251" t="s">
        <v>184</v>
      </c>
      <c r="AU1467" s="251" t="s">
        <v>102</v>
      </c>
      <c r="AV1467" s="13" t="s">
        <v>82</v>
      </c>
      <c r="AW1467" s="13" t="s">
        <v>5</v>
      </c>
      <c r="AX1467" s="13" t="s">
        <v>75</v>
      </c>
      <c r="AY1467" s="251" t="s">
        <v>175</v>
      </c>
    </row>
    <row r="1468" s="13" customFormat="1">
      <c r="A1468" s="13"/>
      <c r="B1468" s="242"/>
      <c r="C1468" s="243"/>
      <c r="D1468" s="237" t="s">
        <v>184</v>
      </c>
      <c r="E1468" s="244" t="s">
        <v>1</v>
      </c>
      <c r="F1468" s="245" t="s">
        <v>1323</v>
      </c>
      <c r="G1468" s="243"/>
      <c r="H1468" s="244" t="s">
        <v>1</v>
      </c>
      <c r="I1468" s="246"/>
      <c r="J1468" s="246"/>
      <c r="K1468" s="243"/>
      <c r="L1468" s="243"/>
      <c r="M1468" s="247"/>
      <c r="N1468" s="248"/>
      <c r="O1468" s="249"/>
      <c r="P1468" s="249"/>
      <c r="Q1468" s="249"/>
      <c r="R1468" s="249"/>
      <c r="S1468" s="249"/>
      <c r="T1468" s="249"/>
      <c r="U1468" s="249"/>
      <c r="V1468" s="249"/>
      <c r="W1468" s="249"/>
      <c r="X1468" s="249"/>
      <c r="Y1468" s="250"/>
      <c r="Z1468" s="13"/>
      <c r="AA1468" s="13"/>
      <c r="AB1468" s="13"/>
      <c r="AC1468" s="13"/>
      <c r="AD1468" s="13"/>
      <c r="AE1468" s="13"/>
      <c r="AT1468" s="251" t="s">
        <v>184</v>
      </c>
      <c r="AU1468" s="251" t="s">
        <v>102</v>
      </c>
      <c r="AV1468" s="13" t="s">
        <v>82</v>
      </c>
      <c r="AW1468" s="13" t="s">
        <v>5</v>
      </c>
      <c r="AX1468" s="13" t="s">
        <v>75</v>
      </c>
      <c r="AY1468" s="251" t="s">
        <v>175</v>
      </c>
    </row>
    <row r="1469" s="14" customFormat="1">
      <c r="A1469" s="14"/>
      <c r="B1469" s="252"/>
      <c r="C1469" s="253"/>
      <c r="D1469" s="237" t="s">
        <v>184</v>
      </c>
      <c r="E1469" s="254" t="s">
        <v>1</v>
      </c>
      <c r="F1469" s="255" t="s">
        <v>1324</v>
      </c>
      <c r="G1469" s="253"/>
      <c r="H1469" s="256">
        <v>292</v>
      </c>
      <c r="I1469" s="257"/>
      <c r="J1469" s="257"/>
      <c r="K1469" s="253"/>
      <c r="L1469" s="253"/>
      <c r="M1469" s="258"/>
      <c r="N1469" s="259"/>
      <c r="O1469" s="260"/>
      <c r="P1469" s="260"/>
      <c r="Q1469" s="260"/>
      <c r="R1469" s="260"/>
      <c r="S1469" s="260"/>
      <c r="T1469" s="260"/>
      <c r="U1469" s="260"/>
      <c r="V1469" s="260"/>
      <c r="W1469" s="260"/>
      <c r="X1469" s="260"/>
      <c r="Y1469" s="261"/>
      <c r="Z1469" s="14"/>
      <c r="AA1469" s="14"/>
      <c r="AB1469" s="14"/>
      <c r="AC1469" s="14"/>
      <c r="AD1469" s="14"/>
      <c r="AE1469" s="14"/>
      <c r="AT1469" s="262" t="s">
        <v>184</v>
      </c>
      <c r="AU1469" s="262" t="s">
        <v>102</v>
      </c>
      <c r="AV1469" s="14" t="s">
        <v>102</v>
      </c>
      <c r="AW1469" s="14" t="s">
        <v>5</v>
      </c>
      <c r="AX1469" s="14" t="s">
        <v>75</v>
      </c>
      <c r="AY1469" s="262" t="s">
        <v>175</v>
      </c>
    </row>
    <row r="1470" s="13" customFormat="1">
      <c r="A1470" s="13"/>
      <c r="B1470" s="242"/>
      <c r="C1470" s="243"/>
      <c r="D1470" s="237" t="s">
        <v>184</v>
      </c>
      <c r="E1470" s="244" t="s">
        <v>1</v>
      </c>
      <c r="F1470" s="245" t="s">
        <v>1325</v>
      </c>
      <c r="G1470" s="243"/>
      <c r="H1470" s="244" t="s">
        <v>1</v>
      </c>
      <c r="I1470" s="246"/>
      <c r="J1470" s="246"/>
      <c r="K1470" s="243"/>
      <c r="L1470" s="243"/>
      <c r="M1470" s="247"/>
      <c r="N1470" s="248"/>
      <c r="O1470" s="249"/>
      <c r="P1470" s="249"/>
      <c r="Q1470" s="249"/>
      <c r="R1470" s="249"/>
      <c r="S1470" s="249"/>
      <c r="T1470" s="249"/>
      <c r="U1470" s="249"/>
      <c r="V1470" s="249"/>
      <c r="W1470" s="249"/>
      <c r="X1470" s="249"/>
      <c r="Y1470" s="250"/>
      <c r="Z1470" s="13"/>
      <c r="AA1470" s="13"/>
      <c r="AB1470" s="13"/>
      <c r="AC1470" s="13"/>
      <c r="AD1470" s="13"/>
      <c r="AE1470" s="13"/>
      <c r="AT1470" s="251" t="s">
        <v>184</v>
      </c>
      <c r="AU1470" s="251" t="s">
        <v>102</v>
      </c>
      <c r="AV1470" s="13" t="s">
        <v>82</v>
      </c>
      <c r="AW1470" s="13" t="s">
        <v>5</v>
      </c>
      <c r="AX1470" s="13" t="s">
        <v>75</v>
      </c>
      <c r="AY1470" s="251" t="s">
        <v>175</v>
      </c>
    </row>
    <row r="1471" s="14" customFormat="1">
      <c r="A1471" s="14"/>
      <c r="B1471" s="252"/>
      <c r="C1471" s="253"/>
      <c r="D1471" s="237" t="s">
        <v>184</v>
      </c>
      <c r="E1471" s="254" t="s">
        <v>1</v>
      </c>
      <c r="F1471" s="255" t="s">
        <v>1326</v>
      </c>
      <c r="G1471" s="253"/>
      <c r="H1471" s="256">
        <v>19</v>
      </c>
      <c r="I1471" s="257"/>
      <c r="J1471" s="257"/>
      <c r="K1471" s="253"/>
      <c r="L1471" s="253"/>
      <c r="M1471" s="258"/>
      <c r="N1471" s="259"/>
      <c r="O1471" s="260"/>
      <c r="P1471" s="260"/>
      <c r="Q1471" s="260"/>
      <c r="R1471" s="260"/>
      <c r="S1471" s="260"/>
      <c r="T1471" s="260"/>
      <c r="U1471" s="260"/>
      <c r="V1471" s="260"/>
      <c r="W1471" s="260"/>
      <c r="X1471" s="260"/>
      <c r="Y1471" s="261"/>
      <c r="Z1471" s="14"/>
      <c r="AA1471" s="14"/>
      <c r="AB1471" s="14"/>
      <c r="AC1471" s="14"/>
      <c r="AD1471" s="14"/>
      <c r="AE1471" s="14"/>
      <c r="AT1471" s="262" t="s">
        <v>184</v>
      </c>
      <c r="AU1471" s="262" t="s">
        <v>102</v>
      </c>
      <c r="AV1471" s="14" t="s">
        <v>102</v>
      </c>
      <c r="AW1471" s="14" t="s">
        <v>5</v>
      </c>
      <c r="AX1471" s="14" t="s">
        <v>75</v>
      </c>
      <c r="AY1471" s="262" t="s">
        <v>175</v>
      </c>
    </row>
    <row r="1472" s="13" customFormat="1">
      <c r="A1472" s="13"/>
      <c r="B1472" s="242"/>
      <c r="C1472" s="243"/>
      <c r="D1472" s="237" t="s">
        <v>184</v>
      </c>
      <c r="E1472" s="244" t="s">
        <v>1</v>
      </c>
      <c r="F1472" s="245" t="s">
        <v>1327</v>
      </c>
      <c r="G1472" s="243"/>
      <c r="H1472" s="244" t="s">
        <v>1</v>
      </c>
      <c r="I1472" s="246"/>
      <c r="J1472" s="246"/>
      <c r="K1472" s="243"/>
      <c r="L1472" s="243"/>
      <c r="M1472" s="247"/>
      <c r="N1472" s="248"/>
      <c r="O1472" s="249"/>
      <c r="P1472" s="249"/>
      <c r="Q1472" s="249"/>
      <c r="R1472" s="249"/>
      <c r="S1472" s="249"/>
      <c r="T1472" s="249"/>
      <c r="U1472" s="249"/>
      <c r="V1472" s="249"/>
      <c r="W1472" s="249"/>
      <c r="X1472" s="249"/>
      <c r="Y1472" s="250"/>
      <c r="Z1472" s="13"/>
      <c r="AA1472" s="13"/>
      <c r="AB1472" s="13"/>
      <c r="AC1472" s="13"/>
      <c r="AD1472" s="13"/>
      <c r="AE1472" s="13"/>
      <c r="AT1472" s="251" t="s">
        <v>184</v>
      </c>
      <c r="AU1472" s="251" t="s">
        <v>102</v>
      </c>
      <c r="AV1472" s="13" t="s">
        <v>82</v>
      </c>
      <c r="AW1472" s="13" t="s">
        <v>5</v>
      </c>
      <c r="AX1472" s="13" t="s">
        <v>75</v>
      </c>
      <c r="AY1472" s="251" t="s">
        <v>175</v>
      </c>
    </row>
    <row r="1473" s="14" customFormat="1">
      <c r="A1473" s="14"/>
      <c r="B1473" s="252"/>
      <c r="C1473" s="253"/>
      <c r="D1473" s="237" t="s">
        <v>184</v>
      </c>
      <c r="E1473" s="254" t="s">
        <v>1</v>
      </c>
      <c r="F1473" s="255" t="s">
        <v>1328</v>
      </c>
      <c r="G1473" s="253"/>
      <c r="H1473" s="256">
        <v>30</v>
      </c>
      <c r="I1473" s="257"/>
      <c r="J1473" s="257"/>
      <c r="K1473" s="253"/>
      <c r="L1473" s="253"/>
      <c r="M1473" s="258"/>
      <c r="N1473" s="259"/>
      <c r="O1473" s="260"/>
      <c r="P1473" s="260"/>
      <c r="Q1473" s="260"/>
      <c r="R1473" s="260"/>
      <c r="S1473" s="260"/>
      <c r="T1473" s="260"/>
      <c r="U1473" s="260"/>
      <c r="V1473" s="260"/>
      <c r="W1473" s="260"/>
      <c r="X1473" s="260"/>
      <c r="Y1473" s="261"/>
      <c r="Z1473" s="14"/>
      <c r="AA1473" s="14"/>
      <c r="AB1473" s="14"/>
      <c r="AC1473" s="14"/>
      <c r="AD1473" s="14"/>
      <c r="AE1473" s="14"/>
      <c r="AT1473" s="262" t="s">
        <v>184</v>
      </c>
      <c r="AU1473" s="262" t="s">
        <v>102</v>
      </c>
      <c r="AV1473" s="14" t="s">
        <v>102</v>
      </c>
      <c r="AW1473" s="14" t="s">
        <v>5</v>
      </c>
      <c r="AX1473" s="14" t="s">
        <v>75</v>
      </c>
      <c r="AY1473" s="262" t="s">
        <v>175</v>
      </c>
    </row>
    <row r="1474" s="15" customFormat="1">
      <c r="A1474" s="15"/>
      <c r="B1474" s="263"/>
      <c r="C1474" s="264"/>
      <c r="D1474" s="237" t="s">
        <v>184</v>
      </c>
      <c r="E1474" s="265" t="s">
        <v>1</v>
      </c>
      <c r="F1474" s="266" t="s">
        <v>189</v>
      </c>
      <c r="G1474" s="264"/>
      <c r="H1474" s="267">
        <v>341</v>
      </c>
      <c r="I1474" s="268"/>
      <c r="J1474" s="268"/>
      <c r="K1474" s="264"/>
      <c r="L1474" s="264"/>
      <c r="M1474" s="269"/>
      <c r="N1474" s="270"/>
      <c r="O1474" s="271"/>
      <c r="P1474" s="271"/>
      <c r="Q1474" s="271"/>
      <c r="R1474" s="271"/>
      <c r="S1474" s="271"/>
      <c r="T1474" s="271"/>
      <c r="U1474" s="271"/>
      <c r="V1474" s="271"/>
      <c r="W1474" s="271"/>
      <c r="X1474" s="271"/>
      <c r="Y1474" s="272"/>
      <c r="Z1474" s="15"/>
      <c r="AA1474" s="15"/>
      <c r="AB1474" s="15"/>
      <c r="AC1474" s="15"/>
      <c r="AD1474" s="15"/>
      <c r="AE1474" s="15"/>
      <c r="AT1474" s="273" t="s">
        <v>184</v>
      </c>
      <c r="AU1474" s="273" t="s">
        <v>102</v>
      </c>
      <c r="AV1474" s="15" t="s">
        <v>181</v>
      </c>
      <c r="AW1474" s="15" t="s">
        <v>5</v>
      </c>
      <c r="AX1474" s="15" t="s">
        <v>82</v>
      </c>
      <c r="AY1474" s="273" t="s">
        <v>175</v>
      </c>
    </row>
    <row r="1475" s="2" customFormat="1" ht="16.5" customHeight="1">
      <c r="A1475" s="39"/>
      <c r="B1475" s="40"/>
      <c r="C1475" s="274" t="s">
        <v>762</v>
      </c>
      <c r="D1475" s="274" t="s">
        <v>315</v>
      </c>
      <c r="E1475" s="275" t="s">
        <v>1329</v>
      </c>
      <c r="F1475" s="276" t="s">
        <v>1330</v>
      </c>
      <c r="G1475" s="277" t="s">
        <v>180</v>
      </c>
      <c r="H1475" s="278">
        <v>9.3780000000000001</v>
      </c>
      <c r="I1475" s="279"/>
      <c r="J1475" s="280"/>
      <c r="K1475" s="281">
        <f>ROUND(P1475*H1475,2)</f>
        <v>0</v>
      </c>
      <c r="L1475" s="280"/>
      <c r="M1475" s="282"/>
      <c r="N1475" s="283" t="s">
        <v>1</v>
      </c>
      <c r="O1475" s="231" t="s">
        <v>39</v>
      </c>
      <c r="P1475" s="232">
        <f>I1475+J1475</f>
        <v>0</v>
      </c>
      <c r="Q1475" s="232">
        <f>ROUND(I1475*H1475,2)</f>
        <v>0</v>
      </c>
      <c r="R1475" s="232">
        <f>ROUND(J1475*H1475,2)</f>
        <v>0</v>
      </c>
      <c r="S1475" s="92"/>
      <c r="T1475" s="233">
        <f>S1475*H1475</f>
        <v>0</v>
      </c>
      <c r="U1475" s="233">
        <v>0</v>
      </c>
      <c r="V1475" s="233">
        <f>U1475*H1475</f>
        <v>0</v>
      </c>
      <c r="W1475" s="233">
        <v>0</v>
      </c>
      <c r="X1475" s="233">
        <f>W1475*H1475</f>
        <v>0</v>
      </c>
      <c r="Y1475" s="234" t="s">
        <v>1</v>
      </c>
      <c r="Z1475" s="39"/>
      <c r="AA1475" s="39"/>
      <c r="AB1475" s="39"/>
      <c r="AC1475" s="39"/>
      <c r="AD1475" s="39"/>
      <c r="AE1475" s="39"/>
      <c r="AR1475" s="235" t="s">
        <v>270</v>
      </c>
      <c r="AT1475" s="235" t="s">
        <v>315</v>
      </c>
      <c r="AU1475" s="235" t="s">
        <v>102</v>
      </c>
      <c r="AY1475" s="18" t="s">
        <v>175</v>
      </c>
      <c r="BE1475" s="236">
        <f>IF(O1475="základní",K1475,0)</f>
        <v>0</v>
      </c>
      <c r="BF1475" s="236">
        <f>IF(O1475="snížená",K1475,0)</f>
        <v>0</v>
      </c>
      <c r="BG1475" s="236">
        <f>IF(O1475="zákl. přenesená",K1475,0)</f>
        <v>0</v>
      </c>
      <c r="BH1475" s="236">
        <f>IF(O1475="sníž. přenesená",K1475,0)</f>
        <v>0</v>
      </c>
      <c r="BI1475" s="236">
        <f>IF(O1475="nulová",K1475,0)</f>
        <v>0</v>
      </c>
      <c r="BJ1475" s="18" t="s">
        <v>102</v>
      </c>
      <c r="BK1475" s="236">
        <f>ROUND(P1475*H1475,2)</f>
        <v>0</v>
      </c>
      <c r="BL1475" s="18" t="s">
        <v>229</v>
      </c>
      <c r="BM1475" s="235" t="s">
        <v>1331</v>
      </c>
    </row>
    <row r="1476" s="2" customFormat="1" ht="49.05" customHeight="1">
      <c r="A1476" s="39"/>
      <c r="B1476" s="40"/>
      <c r="C1476" s="222" t="s">
        <v>1332</v>
      </c>
      <c r="D1476" s="222" t="s">
        <v>177</v>
      </c>
      <c r="E1476" s="223" t="s">
        <v>1333</v>
      </c>
      <c r="F1476" s="224" t="s">
        <v>1334</v>
      </c>
      <c r="G1476" s="225" t="s">
        <v>228</v>
      </c>
      <c r="H1476" s="226">
        <v>337</v>
      </c>
      <c r="I1476" s="227"/>
      <c r="J1476" s="227"/>
      <c r="K1476" s="228">
        <f>ROUND(P1476*H1476,2)</f>
        <v>0</v>
      </c>
      <c r="L1476" s="229"/>
      <c r="M1476" s="45"/>
      <c r="N1476" s="230" t="s">
        <v>1</v>
      </c>
      <c r="O1476" s="231" t="s">
        <v>39</v>
      </c>
      <c r="P1476" s="232">
        <f>I1476+J1476</f>
        <v>0</v>
      </c>
      <c r="Q1476" s="232">
        <f>ROUND(I1476*H1476,2)</f>
        <v>0</v>
      </c>
      <c r="R1476" s="232">
        <f>ROUND(J1476*H1476,2)</f>
        <v>0</v>
      </c>
      <c r="S1476" s="92"/>
      <c r="T1476" s="233">
        <f>S1476*H1476</f>
        <v>0</v>
      </c>
      <c r="U1476" s="233">
        <v>0</v>
      </c>
      <c r="V1476" s="233">
        <f>U1476*H1476</f>
        <v>0</v>
      </c>
      <c r="W1476" s="233">
        <v>0</v>
      </c>
      <c r="X1476" s="233">
        <f>W1476*H1476</f>
        <v>0</v>
      </c>
      <c r="Y1476" s="234" t="s">
        <v>1</v>
      </c>
      <c r="Z1476" s="39"/>
      <c r="AA1476" s="39"/>
      <c r="AB1476" s="39"/>
      <c r="AC1476" s="39"/>
      <c r="AD1476" s="39"/>
      <c r="AE1476" s="39"/>
      <c r="AR1476" s="235" t="s">
        <v>229</v>
      </c>
      <c r="AT1476" s="235" t="s">
        <v>177</v>
      </c>
      <c r="AU1476" s="235" t="s">
        <v>102</v>
      </c>
      <c r="AY1476" s="18" t="s">
        <v>175</v>
      </c>
      <c r="BE1476" s="236">
        <f>IF(O1476="základní",K1476,0)</f>
        <v>0</v>
      </c>
      <c r="BF1476" s="236">
        <f>IF(O1476="snížená",K1476,0)</f>
        <v>0</v>
      </c>
      <c r="BG1476" s="236">
        <f>IF(O1476="zákl. přenesená",K1476,0)</f>
        <v>0</v>
      </c>
      <c r="BH1476" s="236">
        <f>IF(O1476="sníž. přenesená",K1476,0)</f>
        <v>0</v>
      </c>
      <c r="BI1476" s="236">
        <f>IF(O1476="nulová",K1476,0)</f>
        <v>0</v>
      </c>
      <c r="BJ1476" s="18" t="s">
        <v>102</v>
      </c>
      <c r="BK1476" s="236">
        <f>ROUND(P1476*H1476,2)</f>
        <v>0</v>
      </c>
      <c r="BL1476" s="18" t="s">
        <v>229</v>
      </c>
      <c r="BM1476" s="235" t="s">
        <v>1335</v>
      </c>
    </row>
    <row r="1477" s="13" customFormat="1">
      <c r="A1477" s="13"/>
      <c r="B1477" s="242"/>
      <c r="C1477" s="243"/>
      <c r="D1477" s="237" t="s">
        <v>184</v>
      </c>
      <c r="E1477" s="244" t="s">
        <v>1</v>
      </c>
      <c r="F1477" s="245" t="s">
        <v>352</v>
      </c>
      <c r="G1477" s="243"/>
      <c r="H1477" s="244" t="s">
        <v>1</v>
      </c>
      <c r="I1477" s="246"/>
      <c r="J1477" s="246"/>
      <c r="K1477" s="243"/>
      <c r="L1477" s="243"/>
      <c r="M1477" s="247"/>
      <c r="N1477" s="248"/>
      <c r="O1477" s="249"/>
      <c r="P1477" s="249"/>
      <c r="Q1477" s="249"/>
      <c r="R1477" s="249"/>
      <c r="S1477" s="249"/>
      <c r="T1477" s="249"/>
      <c r="U1477" s="249"/>
      <c r="V1477" s="249"/>
      <c r="W1477" s="249"/>
      <c r="X1477" s="249"/>
      <c r="Y1477" s="250"/>
      <c r="Z1477" s="13"/>
      <c r="AA1477" s="13"/>
      <c r="AB1477" s="13"/>
      <c r="AC1477" s="13"/>
      <c r="AD1477" s="13"/>
      <c r="AE1477" s="13"/>
      <c r="AT1477" s="251" t="s">
        <v>184</v>
      </c>
      <c r="AU1477" s="251" t="s">
        <v>102</v>
      </c>
      <c r="AV1477" s="13" t="s">
        <v>82</v>
      </c>
      <c r="AW1477" s="13" t="s">
        <v>5</v>
      </c>
      <c r="AX1477" s="13" t="s">
        <v>75</v>
      </c>
      <c r="AY1477" s="251" t="s">
        <v>175</v>
      </c>
    </row>
    <row r="1478" s="13" customFormat="1">
      <c r="A1478" s="13"/>
      <c r="B1478" s="242"/>
      <c r="C1478" s="243"/>
      <c r="D1478" s="237" t="s">
        <v>184</v>
      </c>
      <c r="E1478" s="244" t="s">
        <v>1</v>
      </c>
      <c r="F1478" s="245" t="s">
        <v>583</v>
      </c>
      <c r="G1478" s="243"/>
      <c r="H1478" s="244" t="s">
        <v>1</v>
      </c>
      <c r="I1478" s="246"/>
      <c r="J1478" s="246"/>
      <c r="K1478" s="243"/>
      <c r="L1478" s="243"/>
      <c r="M1478" s="247"/>
      <c r="N1478" s="248"/>
      <c r="O1478" s="249"/>
      <c r="P1478" s="249"/>
      <c r="Q1478" s="249"/>
      <c r="R1478" s="249"/>
      <c r="S1478" s="249"/>
      <c r="T1478" s="249"/>
      <c r="U1478" s="249"/>
      <c r="V1478" s="249"/>
      <c r="W1478" s="249"/>
      <c r="X1478" s="249"/>
      <c r="Y1478" s="250"/>
      <c r="Z1478" s="13"/>
      <c r="AA1478" s="13"/>
      <c r="AB1478" s="13"/>
      <c r="AC1478" s="13"/>
      <c r="AD1478" s="13"/>
      <c r="AE1478" s="13"/>
      <c r="AT1478" s="251" t="s">
        <v>184</v>
      </c>
      <c r="AU1478" s="251" t="s">
        <v>102</v>
      </c>
      <c r="AV1478" s="13" t="s">
        <v>82</v>
      </c>
      <c r="AW1478" s="13" t="s">
        <v>5</v>
      </c>
      <c r="AX1478" s="13" t="s">
        <v>75</v>
      </c>
      <c r="AY1478" s="251" t="s">
        <v>175</v>
      </c>
    </row>
    <row r="1479" s="14" customFormat="1">
      <c r="A1479" s="14"/>
      <c r="B1479" s="252"/>
      <c r="C1479" s="253"/>
      <c r="D1479" s="237" t="s">
        <v>184</v>
      </c>
      <c r="E1479" s="254" t="s">
        <v>1</v>
      </c>
      <c r="F1479" s="255" t="s">
        <v>1216</v>
      </c>
      <c r="G1479" s="253"/>
      <c r="H1479" s="256">
        <v>337</v>
      </c>
      <c r="I1479" s="257"/>
      <c r="J1479" s="257"/>
      <c r="K1479" s="253"/>
      <c r="L1479" s="253"/>
      <c r="M1479" s="258"/>
      <c r="N1479" s="259"/>
      <c r="O1479" s="260"/>
      <c r="P1479" s="260"/>
      <c r="Q1479" s="260"/>
      <c r="R1479" s="260"/>
      <c r="S1479" s="260"/>
      <c r="T1479" s="260"/>
      <c r="U1479" s="260"/>
      <c r="V1479" s="260"/>
      <c r="W1479" s="260"/>
      <c r="X1479" s="260"/>
      <c r="Y1479" s="261"/>
      <c r="Z1479" s="14"/>
      <c r="AA1479" s="14"/>
      <c r="AB1479" s="14"/>
      <c r="AC1479" s="14"/>
      <c r="AD1479" s="14"/>
      <c r="AE1479" s="14"/>
      <c r="AT1479" s="262" t="s">
        <v>184</v>
      </c>
      <c r="AU1479" s="262" t="s">
        <v>102</v>
      </c>
      <c r="AV1479" s="14" t="s">
        <v>102</v>
      </c>
      <c r="AW1479" s="14" t="s">
        <v>5</v>
      </c>
      <c r="AX1479" s="14" t="s">
        <v>75</v>
      </c>
      <c r="AY1479" s="262" t="s">
        <v>175</v>
      </c>
    </row>
    <row r="1480" s="15" customFormat="1">
      <c r="A1480" s="15"/>
      <c r="B1480" s="263"/>
      <c r="C1480" s="264"/>
      <c r="D1480" s="237" t="s">
        <v>184</v>
      </c>
      <c r="E1480" s="265" t="s">
        <v>1</v>
      </c>
      <c r="F1480" s="266" t="s">
        <v>189</v>
      </c>
      <c r="G1480" s="264"/>
      <c r="H1480" s="267">
        <v>337</v>
      </c>
      <c r="I1480" s="268"/>
      <c r="J1480" s="268"/>
      <c r="K1480" s="264"/>
      <c r="L1480" s="264"/>
      <c r="M1480" s="269"/>
      <c r="N1480" s="270"/>
      <c r="O1480" s="271"/>
      <c r="P1480" s="271"/>
      <c r="Q1480" s="271"/>
      <c r="R1480" s="271"/>
      <c r="S1480" s="271"/>
      <c r="T1480" s="271"/>
      <c r="U1480" s="271"/>
      <c r="V1480" s="271"/>
      <c r="W1480" s="271"/>
      <c r="X1480" s="271"/>
      <c r="Y1480" s="272"/>
      <c r="Z1480" s="15"/>
      <c r="AA1480" s="15"/>
      <c r="AB1480" s="15"/>
      <c r="AC1480" s="15"/>
      <c r="AD1480" s="15"/>
      <c r="AE1480" s="15"/>
      <c r="AT1480" s="273" t="s">
        <v>184</v>
      </c>
      <c r="AU1480" s="273" t="s">
        <v>102</v>
      </c>
      <c r="AV1480" s="15" t="s">
        <v>181</v>
      </c>
      <c r="AW1480" s="15" t="s">
        <v>5</v>
      </c>
      <c r="AX1480" s="15" t="s">
        <v>82</v>
      </c>
      <c r="AY1480" s="273" t="s">
        <v>175</v>
      </c>
    </row>
    <row r="1481" s="2" customFormat="1" ht="24.15" customHeight="1">
      <c r="A1481" s="39"/>
      <c r="B1481" s="40"/>
      <c r="C1481" s="222" t="s">
        <v>767</v>
      </c>
      <c r="D1481" s="222" t="s">
        <v>177</v>
      </c>
      <c r="E1481" s="223" t="s">
        <v>1336</v>
      </c>
      <c r="F1481" s="224" t="s">
        <v>1337</v>
      </c>
      <c r="G1481" s="225" t="s">
        <v>377</v>
      </c>
      <c r="H1481" s="226">
        <v>5</v>
      </c>
      <c r="I1481" s="227"/>
      <c r="J1481" s="227"/>
      <c r="K1481" s="228">
        <f>ROUND(P1481*H1481,2)</f>
        <v>0</v>
      </c>
      <c r="L1481" s="229"/>
      <c r="M1481" s="45"/>
      <c r="N1481" s="230" t="s">
        <v>1</v>
      </c>
      <c r="O1481" s="231" t="s">
        <v>39</v>
      </c>
      <c r="P1481" s="232">
        <f>I1481+J1481</f>
        <v>0</v>
      </c>
      <c r="Q1481" s="232">
        <f>ROUND(I1481*H1481,2)</f>
        <v>0</v>
      </c>
      <c r="R1481" s="232">
        <f>ROUND(J1481*H1481,2)</f>
        <v>0</v>
      </c>
      <c r="S1481" s="92"/>
      <c r="T1481" s="233">
        <f>S1481*H1481</f>
        <v>0</v>
      </c>
      <c r="U1481" s="233">
        <v>0</v>
      </c>
      <c r="V1481" s="233">
        <f>U1481*H1481</f>
        <v>0</v>
      </c>
      <c r="W1481" s="233">
        <v>0</v>
      </c>
      <c r="X1481" s="233">
        <f>W1481*H1481</f>
        <v>0</v>
      </c>
      <c r="Y1481" s="234" t="s">
        <v>1</v>
      </c>
      <c r="Z1481" s="39"/>
      <c r="AA1481" s="39"/>
      <c r="AB1481" s="39"/>
      <c r="AC1481" s="39"/>
      <c r="AD1481" s="39"/>
      <c r="AE1481" s="39"/>
      <c r="AR1481" s="235" t="s">
        <v>229</v>
      </c>
      <c r="AT1481" s="235" t="s">
        <v>177</v>
      </c>
      <c r="AU1481" s="235" t="s">
        <v>102</v>
      </c>
      <c r="AY1481" s="18" t="s">
        <v>175</v>
      </c>
      <c r="BE1481" s="236">
        <f>IF(O1481="základní",K1481,0)</f>
        <v>0</v>
      </c>
      <c r="BF1481" s="236">
        <f>IF(O1481="snížená",K1481,0)</f>
        <v>0</v>
      </c>
      <c r="BG1481" s="236">
        <f>IF(O1481="zákl. přenesená",K1481,0)</f>
        <v>0</v>
      </c>
      <c r="BH1481" s="236">
        <f>IF(O1481="sníž. přenesená",K1481,0)</f>
        <v>0</v>
      </c>
      <c r="BI1481" s="236">
        <f>IF(O1481="nulová",K1481,0)</f>
        <v>0</v>
      </c>
      <c r="BJ1481" s="18" t="s">
        <v>102</v>
      </c>
      <c r="BK1481" s="236">
        <f>ROUND(P1481*H1481,2)</f>
        <v>0</v>
      </c>
      <c r="BL1481" s="18" t="s">
        <v>229</v>
      </c>
      <c r="BM1481" s="235" t="s">
        <v>1338</v>
      </c>
    </row>
    <row r="1482" s="2" customFormat="1">
      <c r="A1482" s="39"/>
      <c r="B1482" s="40"/>
      <c r="C1482" s="41"/>
      <c r="D1482" s="237" t="s">
        <v>182</v>
      </c>
      <c r="E1482" s="41"/>
      <c r="F1482" s="238" t="s">
        <v>1339</v>
      </c>
      <c r="G1482" s="41"/>
      <c r="H1482" s="41"/>
      <c r="I1482" s="239"/>
      <c r="J1482" s="239"/>
      <c r="K1482" s="41"/>
      <c r="L1482" s="41"/>
      <c r="M1482" s="45"/>
      <c r="N1482" s="240"/>
      <c r="O1482" s="241"/>
      <c r="P1482" s="92"/>
      <c r="Q1482" s="92"/>
      <c r="R1482" s="92"/>
      <c r="S1482" s="92"/>
      <c r="T1482" s="92"/>
      <c r="U1482" s="92"/>
      <c r="V1482" s="92"/>
      <c r="W1482" s="92"/>
      <c r="X1482" s="92"/>
      <c r="Y1482" s="93"/>
      <c r="Z1482" s="39"/>
      <c r="AA1482" s="39"/>
      <c r="AB1482" s="39"/>
      <c r="AC1482" s="39"/>
      <c r="AD1482" s="39"/>
      <c r="AE1482" s="39"/>
      <c r="AT1482" s="18" t="s">
        <v>182</v>
      </c>
      <c r="AU1482" s="18" t="s">
        <v>102</v>
      </c>
    </row>
    <row r="1483" s="2" customFormat="1" ht="24.15" customHeight="1">
      <c r="A1483" s="39"/>
      <c r="B1483" s="40"/>
      <c r="C1483" s="222" t="s">
        <v>1340</v>
      </c>
      <c r="D1483" s="222" t="s">
        <v>177</v>
      </c>
      <c r="E1483" s="223" t="s">
        <v>1341</v>
      </c>
      <c r="F1483" s="224" t="s">
        <v>1342</v>
      </c>
      <c r="G1483" s="225" t="s">
        <v>377</v>
      </c>
      <c r="H1483" s="226">
        <v>10</v>
      </c>
      <c r="I1483" s="227"/>
      <c r="J1483" s="227"/>
      <c r="K1483" s="228">
        <f>ROUND(P1483*H1483,2)</f>
        <v>0</v>
      </c>
      <c r="L1483" s="229"/>
      <c r="M1483" s="45"/>
      <c r="N1483" s="230" t="s">
        <v>1</v>
      </c>
      <c r="O1483" s="231" t="s">
        <v>39</v>
      </c>
      <c r="P1483" s="232">
        <f>I1483+J1483</f>
        <v>0</v>
      </c>
      <c r="Q1483" s="232">
        <f>ROUND(I1483*H1483,2)</f>
        <v>0</v>
      </c>
      <c r="R1483" s="232">
        <f>ROUND(J1483*H1483,2)</f>
        <v>0</v>
      </c>
      <c r="S1483" s="92"/>
      <c r="T1483" s="233">
        <f>S1483*H1483</f>
        <v>0</v>
      </c>
      <c r="U1483" s="233">
        <v>0</v>
      </c>
      <c r="V1483" s="233">
        <f>U1483*H1483</f>
        <v>0</v>
      </c>
      <c r="W1483" s="233">
        <v>0</v>
      </c>
      <c r="X1483" s="233">
        <f>W1483*H1483</f>
        <v>0</v>
      </c>
      <c r="Y1483" s="234" t="s">
        <v>1</v>
      </c>
      <c r="Z1483" s="39"/>
      <c r="AA1483" s="39"/>
      <c r="AB1483" s="39"/>
      <c r="AC1483" s="39"/>
      <c r="AD1483" s="39"/>
      <c r="AE1483" s="39"/>
      <c r="AR1483" s="235" t="s">
        <v>229</v>
      </c>
      <c r="AT1483" s="235" t="s">
        <v>177</v>
      </c>
      <c r="AU1483" s="235" t="s">
        <v>102</v>
      </c>
      <c r="AY1483" s="18" t="s">
        <v>175</v>
      </c>
      <c r="BE1483" s="236">
        <f>IF(O1483="základní",K1483,0)</f>
        <v>0</v>
      </c>
      <c r="BF1483" s="236">
        <f>IF(O1483="snížená",K1483,0)</f>
        <v>0</v>
      </c>
      <c r="BG1483" s="236">
        <f>IF(O1483="zákl. přenesená",K1483,0)</f>
        <v>0</v>
      </c>
      <c r="BH1483" s="236">
        <f>IF(O1483="sníž. přenesená",K1483,0)</f>
        <v>0</v>
      </c>
      <c r="BI1483" s="236">
        <f>IF(O1483="nulová",K1483,0)</f>
        <v>0</v>
      </c>
      <c r="BJ1483" s="18" t="s">
        <v>102</v>
      </c>
      <c r="BK1483" s="236">
        <f>ROUND(P1483*H1483,2)</f>
        <v>0</v>
      </c>
      <c r="BL1483" s="18" t="s">
        <v>229</v>
      </c>
      <c r="BM1483" s="235" t="s">
        <v>1343</v>
      </c>
    </row>
    <row r="1484" s="2" customFormat="1">
      <c r="A1484" s="39"/>
      <c r="B1484" s="40"/>
      <c r="C1484" s="41"/>
      <c r="D1484" s="237" t="s">
        <v>182</v>
      </c>
      <c r="E1484" s="41"/>
      <c r="F1484" s="238" t="s">
        <v>1339</v>
      </c>
      <c r="G1484" s="41"/>
      <c r="H1484" s="41"/>
      <c r="I1484" s="239"/>
      <c r="J1484" s="239"/>
      <c r="K1484" s="41"/>
      <c r="L1484" s="41"/>
      <c r="M1484" s="45"/>
      <c r="N1484" s="240"/>
      <c r="O1484" s="241"/>
      <c r="P1484" s="92"/>
      <c r="Q1484" s="92"/>
      <c r="R1484" s="92"/>
      <c r="S1484" s="92"/>
      <c r="T1484" s="92"/>
      <c r="U1484" s="92"/>
      <c r="V1484" s="92"/>
      <c r="W1484" s="92"/>
      <c r="X1484" s="92"/>
      <c r="Y1484" s="93"/>
      <c r="Z1484" s="39"/>
      <c r="AA1484" s="39"/>
      <c r="AB1484" s="39"/>
      <c r="AC1484" s="39"/>
      <c r="AD1484" s="39"/>
      <c r="AE1484" s="39"/>
      <c r="AT1484" s="18" t="s">
        <v>182</v>
      </c>
      <c r="AU1484" s="18" t="s">
        <v>102</v>
      </c>
    </row>
    <row r="1485" s="2" customFormat="1" ht="37.8" customHeight="1">
      <c r="A1485" s="39"/>
      <c r="B1485" s="40"/>
      <c r="C1485" s="222" t="s">
        <v>783</v>
      </c>
      <c r="D1485" s="222" t="s">
        <v>177</v>
      </c>
      <c r="E1485" s="223" t="s">
        <v>1344</v>
      </c>
      <c r="F1485" s="224" t="s">
        <v>1345</v>
      </c>
      <c r="G1485" s="225" t="s">
        <v>180</v>
      </c>
      <c r="H1485" s="226">
        <v>8.5250000000000004</v>
      </c>
      <c r="I1485" s="227"/>
      <c r="J1485" s="227"/>
      <c r="K1485" s="228">
        <f>ROUND(P1485*H1485,2)</f>
        <v>0</v>
      </c>
      <c r="L1485" s="229"/>
      <c r="M1485" s="45"/>
      <c r="N1485" s="230" t="s">
        <v>1</v>
      </c>
      <c r="O1485" s="231" t="s">
        <v>39</v>
      </c>
      <c r="P1485" s="232">
        <f>I1485+J1485</f>
        <v>0</v>
      </c>
      <c r="Q1485" s="232">
        <f>ROUND(I1485*H1485,2)</f>
        <v>0</v>
      </c>
      <c r="R1485" s="232">
        <f>ROUND(J1485*H1485,2)</f>
        <v>0</v>
      </c>
      <c r="S1485" s="92"/>
      <c r="T1485" s="233">
        <f>S1485*H1485</f>
        <v>0</v>
      </c>
      <c r="U1485" s="233">
        <v>0</v>
      </c>
      <c r="V1485" s="233">
        <f>U1485*H1485</f>
        <v>0</v>
      </c>
      <c r="W1485" s="233">
        <v>0</v>
      </c>
      <c r="X1485" s="233">
        <f>W1485*H1485</f>
        <v>0</v>
      </c>
      <c r="Y1485" s="234" t="s">
        <v>1</v>
      </c>
      <c r="Z1485" s="39"/>
      <c r="AA1485" s="39"/>
      <c r="AB1485" s="39"/>
      <c r="AC1485" s="39"/>
      <c r="AD1485" s="39"/>
      <c r="AE1485" s="39"/>
      <c r="AR1485" s="235" t="s">
        <v>229</v>
      </c>
      <c r="AT1485" s="235" t="s">
        <v>177</v>
      </c>
      <c r="AU1485" s="235" t="s">
        <v>102</v>
      </c>
      <c r="AY1485" s="18" t="s">
        <v>175</v>
      </c>
      <c r="BE1485" s="236">
        <f>IF(O1485="základní",K1485,0)</f>
        <v>0</v>
      </c>
      <c r="BF1485" s="236">
        <f>IF(O1485="snížená",K1485,0)</f>
        <v>0</v>
      </c>
      <c r="BG1485" s="236">
        <f>IF(O1485="zákl. přenesená",K1485,0)</f>
        <v>0</v>
      </c>
      <c r="BH1485" s="236">
        <f>IF(O1485="sníž. přenesená",K1485,0)</f>
        <v>0</v>
      </c>
      <c r="BI1485" s="236">
        <f>IF(O1485="nulová",K1485,0)</f>
        <v>0</v>
      </c>
      <c r="BJ1485" s="18" t="s">
        <v>102</v>
      </c>
      <c r="BK1485" s="236">
        <f>ROUND(P1485*H1485,2)</f>
        <v>0</v>
      </c>
      <c r="BL1485" s="18" t="s">
        <v>229</v>
      </c>
      <c r="BM1485" s="235" t="s">
        <v>1346</v>
      </c>
    </row>
    <row r="1486" s="2" customFormat="1">
      <c r="A1486" s="39"/>
      <c r="B1486" s="40"/>
      <c r="C1486" s="41"/>
      <c r="D1486" s="237" t="s">
        <v>182</v>
      </c>
      <c r="E1486" s="41"/>
      <c r="F1486" s="238" t="s">
        <v>1347</v>
      </c>
      <c r="G1486" s="41"/>
      <c r="H1486" s="41"/>
      <c r="I1486" s="239"/>
      <c r="J1486" s="239"/>
      <c r="K1486" s="41"/>
      <c r="L1486" s="41"/>
      <c r="M1486" s="45"/>
      <c r="N1486" s="240"/>
      <c r="O1486" s="241"/>
      <c r="P1486" s="92"/>
      <c r="Q1486" s="92"/>
      <c r="R1486" s="92"/>
      <c r="S1486" s="92"/>
      <c r="T1486" s="92"/>
      <c r="U1486" s="92"/>
      <c r="V1486" s="92"/>
      <c r="W1486" s="92"/>
      <c r="X1486" s="92"/>
      <c r="Y1486" s="93"/>
      <c r="Z1486" s="39"/>
      <c r="AA1486" s="39"/>
      <c r="AB1486" s="39"/>
      <c r="AC1486" s="39"/>
      <c r="AD1486" s="39"/>
      <c r="AE1486" s="39"/>
      <c r="AT1486" s="18" t="s">
        <v>182</v>
      </c>
      <c r="AU1486" s="18" t="s">
        <v>102</v>
      </c>
    </row>
    <row r="1487" s="13" customFormat="1">
      <c r="A1487" s="13"/>
      <c r="B1487" s="242"/>
      <c r="C1487" s="243"/>
      <c r="D1487" s="237" t="s">
        <v>184</v>
      </c>
      <c r="E1487" s="244" t="s">
        <v>1</v>
      </c>
      <c r="F1487" s="245" t="s">
        <v>193</v>
      </c>
      <c r="G1487" s="243"/>
      <c r="H1487" s="244" t="s">
        <v>1</v>
      </c>
      <c r="I1487" s="246"/>
      <c r="J1487" s="246"/>
      <c r="K1487" s="243"/>
      <c r="L1487" s="243"/>
      <c r="M1487" s="247"/>
      <c r="N1487" s="248"/>
      <c r="O1487" s="249"/>
      <c r="P1487" s="249"/>
      <c r="Q1487" s="249"/>
      <c r="R1487" s="249"/>
      <c r="S1487" s="249"/>
      <c r="T1487" s="249"/>
      <c r="U1487" s="249"/>
      <c r="V1487" s="249"/>
      <c r="W1487" s="249"/>
      <c r="X1487" s="249"/>
      <c r="Y1487" s="250"/>
      <c r="Z1487" s="13"/>
      <c r="AA1487" s="13"/>
      <c r="AB1487" s="13"/>
      <c r="AC1487" s="13"/>
      <c r="AD1487" s="13"/>
      <c r="AE1487" s="13"/>
      <c r="AT1487" s="251" t="s">
        <v>184</v>
      </c>
      <c r="AU1487" s="251" t="s">
        <v>102</v>
      </c>
      <c r="AV1487" s="13" t="s">
        <v>82</v>
      </c>
      <c r="AW1487" s="13" t="s">
        <v>5</v>
      </c>
      <c r="AX1487" s="13" t="s">
        <v>75</v>
      </c>
      <c r="AY1487" s="251" t="s">
        <v>175</v>
      </c>
    </row>
    <row r="1488" s="13" customFormat="1">
      <c r="A1488" s="13"/>
      <c r="B1488" s="242"/>
      <c r="C1488" s="243"/>
      <c r="D1488" s="237" t="s">
        <v>184</v>
      </c>
      <c r="E1488" s="244" t="s">
        <v>1</v>
      </c>
      <c r="F1488" s="245" t="s">
        <v>1323</v>
      </c>
      <c r="G1488" s="243"/>
      <c r="H1488" s="244" t="s">
        <v>1</v>
      </c>
      <c r="I1488" s="246"/>
      <c r="J1488" s="246"/>
      <c r="K1488" s="243"/>
      <c r="L1488" s="243"/>
      <c r="M1488" s="247"/>
      <c r="N1488" s="248"/>
      <c r="O1488" s="249"/>
      <c r="P1488" s="249"/>
      <c r="Q1488" s="249"/>
      <c r="R1488" s="249"/>
      <c r="S1488" s="249"/>
      <c r="T1488" s="249"/>
      <c r="U1488" s="249"/>
      <c r="V1488" s="249"/>
      <c r="W1488" s="249"/>
      <c r="X1488" s="249"/>
      <c r="Y1488" s="250"/>
      <c r="Z1488" s="13"/>
      <c r="AA1488" s="13"/>
      <c r="AB1488" s="13"/>
      <c r="AC1488" s="13"/>
      <c r="AD1488" s="13"/>
      <c r="AE1488" s="13"/>
      <c r="AT1488" s="251" t="s">
        <v>184</v>
      </c>
      <c r="AU1488" s="251" t="s">
        <v>102</v>
      </c>
      <c r="AV1488" s="13" t="s">
        <v>82</v>
      </c>
      <c r="AW1488" s="13" t="s">
        <v>5</v>
      </c>
      <c r="AX1488" s="13" t="s">
        <v>75</v>
      </c>
      <c r="AY1488" s="251" t="s">
        <v>175</v>
      </c>
    </row>
    <row r="1489" s="14" customFormat="1">
      <c r="A1489" s="14"/>
      <c r="B1489" s="252"/>
      <c r="C1489" s="253"/>
      <c r="D1489" s="237" t="s">
        <v>184</v>
      </c>
      <c r="E1489" s="254" t="s">
        <v>1</v>
      </c>
      <c r="F1489" s="255" t="s">
        <v>1348</v>
      </c>
      <c r="G1489" s="253"/>
      <c r="H1489" s="256">
        <v>7.2999999999999998</v>
      </c>
      <c r="I1489" s="257"/>
      <c r="J1489" s="257"/>
      <c r="K1489" s="253"/>
      <c r="L1489" s="253"/>
      <c r="M1489" s="258"/>
      <c r="N1489" s="259"/>
      <c r="O1489" s="260"/>
      <c r="P1489" s="260"/>
      <c r="Q1489" s="260"/>
      <c r="R1489" s="260"/>
      <c r="S1489" s="260"/>
      <c r="T1489" s="260"/>
      <c r="U1489" s="260"/>
      <c r="V1489" s="260"/>
      <c r="W1489" s="260"/>
      <c r="X1489" s="260"/>
      <c r="Y1489" s="261"/>
      <c r="Z1489" s="14"/>
      <c r="AA1489" s="14"/>
      <c r="AB1489" s="14"/>
      <c r="AC1489" s="14"/>
      <c r="AD1489" s="14"/>
      <c r="AE1489" s="14"/>
      <c r="AT1489" s="262" t="s">
        <v>184</v>
      </c>
      <c r="AU1489" s="262" t="s">
        <v>102</v>
      </c>
      <c r="AV1489" s="14" t="s">
        <v>102</v>
      </c>
      <c r="AW1489" s="14" t="s">
        <v>5</v>
      </c>
      <c r="AX1489" s="14" t="s">
        <v>75</v>
      </c>
      <c r="AY1489" s="262" t="s">
        <v>175</v>
      </c>
    </row>
    <row r="1490" s="13" customFormat="1">
      <c r="A1490" s="13"/>
      <c r="B1490" s="242"/>
      <c r="C1490" s="243"/>
      <c r="D1490" s="237" t="s">
        <v>184</v>
      </c>
      <c r="E1490" s="244" t="s">
        <v>1</v>
      </c>
      <c r="F1490" s="245" t="s">
        <v>1325</v>
      </c>
      <c r="G1490" s="243"/>
      <c r="H1490" s="244" t="s">
        <v>1</v>
      </c>
      <c r="I1490" s="246"/>
      <c r="J1490" s="246"/>
      <c r="K1490" s="243"/>
      <c r="L1490" s="243"/>
      <c r="M1490" s="247"/>
      <c r="N1490" s="248"/>
      <c r="O1490" s="249"/>
      <c r="P1490" s="249"/>
      <c r="Q1490" s="249"/>
      <c r="R1490" s="249"/>
      <c r="S1490" s="249"/>
      <c r="T1490" s="249"/>
      <c r="U1490" s="249"/>
      <c r="V1490" s="249"/>
      <c r="W1490" s="249"/>
      <c r="X1490" s="249"/>
      <c r="Y1490" s="250"/>
      <c r="Z1490" s="13"/>
      <c r="AA1490" s="13"/>
      <c r="AB1490" s="13"/>
      <c r="AC1490" s="13"/>
      <c r="AD1490" s="13"/>
      <c r="AE1490" s="13"/>
      <c r="AT1490" s="251" t="s">
        <v>184</v>
      </c>
      <c r="AU1490" s="251" t="s">
        <v>102</v>
      </c>
      <c r="AV1490" s="13" t="s">
        <v>82</v>
      </c>
      <c r="AW1490" s="13" t="s">
        <v>5</v>
      </c>
      <c r="AX1490" s="13" t="s">
        <v>75</v>
      </c>
      <c r="AY1490" s="251" t="s">
        <v>175</v>
      </c>
    </row>
    <row r="1491" s="14" customFormat="1">
      <c r="A1491" s="14"/>
      <c r="B1491" s="252"/>
      <c r="C1491" s="253"/>
      <c r="D1491" s="237" t="s">
        <v>184</v>
      </c>
      <c r="E1491" s="254" t="s">
        <v>1</v>
      </c>
      <c r="F1491" s="255" t="s">
        <v>1349</v>
      </c>
      <c r="G1491" s="253"/>
      <c r="H1491" s="256">
        <v>0.47499999999999998</v>
      </c>
      <c r="I1491" s="257"/>
      <c r="J1491" s="257"/>
      <c r="K1491" s="253"/>
      <c r="L1491" s="253"/>
      <c r="M1491" s="258"/>
      <c r="N1491" s="259"/>
      <c r="O1491" s="260"/>
      <c r="P1491" s="260"/>
      <c r="Q1491" s="260"/>
      <c r="R1491" s="260"/>
      <c r="S1491" s="260"/>
      <c r="T1491" s="260"/>
      <c r="U1491" s="260"/>
      <c r="V1491" s="260"/>
      <c r="W1491" s="260"/>
      <c r="X1491" s="260"/>
      <c r="Y1491" s="261"/>
      <c r="Z1491" s="14"/>
      <c r="AA1491" s="14"/>
      <c r="AB1491" s="14"/>
      <c r="AC1491" s="14"/>
      <c r="AD1491" s="14"/>
      <c r="AE1491" s="14"/>
      <c r="AT1491" s="262" t="s">
        <v>184</v>
      </c>
      <c r="AU1491" s="262" t="s">
        <v>102</v>
      </c>
      <c r="AV1491" s="14" t="s">
        <v>102</v>
      </c>
      <c r="AW1491" s="14" t="s">
        <v>5</v>
      </c>
      <c r="AX1491" s="14" t="s">
        <v>75</v>
      </c>
      <c r="AY1491" s="262" t="s">
        <v>175</v>
      </c>
    </row>
    <row r="1492" s="13" customFormat="1">
      <c r="A1492" s="13"/>
      <c r="B1492" s="242"/>
      <c r="C1492" s="243"/>
      <c r="D1492" s="237" t="s">
        <v>184</v>
      </c>
      <c r="E1492" s="244" t="s">
        <v>1</v>
      </c>
      <c r="F1492" s="245" t="s">
        <v>1327</v>
      </c>
      <c r="G1492" s="243"/>
      <c r="H1492" s="244" t="s">
        <v>1</v>
      </c>
      <c r="I1492" s="246"/>
      <c r="J1492" s="246"/>
      <c r="K1492" s="243"/>
      <c r="L1492" s="243"/>
      <c r="M1492" s="247"/>
      <c r="N1492" s="248"/>
      <c r="O1492" s="249"/>
      <c r="P1492" s="249"/>
      <c r="Q1492" s="249"/>
      <c r="R1492" s="249"/>
      <c r="S1492" s="249"/>
      <c r="T1492" s="249"/>
      <c r="U1492" s="249"/>
      <c r="V1492" s="249"/>
      <c r="W1492" s="249"/>
      <c r="X1492" s="249"/>
      <c r="Y1492" s="250"/>
      <c r="Z1492" s="13"/>
      <c r="AA1492" s="13"/>
      <c r="AB1492" s="13"/>
      <c r="AC1492" s="13"/>
      <c r="AD1492" s="13"/>
      <c r="AE1492" s="13"/>
      <c r="AT1492" s="251" t="s">
        <v>184</v>
      </c>
      <c r="AU1492" s="251" t="s">
        <v>102</v>
      </c>
      <c r="AV1492" s="13" t="s">
        <v>82</v>
      </c>
      <c r="AW1492" s="13" t="s">
        <v>5</v>
      </c>
      <c r="AX1492" s="13" t="s">
        <v>75</v>
      </c>
      <c r="AY1492" s="251" t="s">
        <v>175</v>
      </c>
    </row>
    <row r="1493" s="14" customFormat="1">
      <c r="A1493" s="14"/>
      <c r="B1493" s="252"/>
      <c r="C1493" s="253"/>
      <c r="D1493" s="237" t="s">
        <v>184</v>
      </c>
      <c r="E1493" s="254" t="s">
        <v>1</v>
      </c>
      <c r="F1493" s="255" t="s">
        <v>1350</v>
      </c>
      <c r="G1493" s="253"/>
      <c r="H1493" s="256">
        <v>0.75</v>
      </c>
      <c r="I1493" s="257"/>
      <c r="J1493" s="257"/>
      <c r="K1493" s="253"/>
      <c r="L1493" s="253"/>
      <c r="M1493" s="258"/>
      <c r="N1493" s="259"/>
      <c r="O1493" s="260"/>
      <c r="P1493" s="260"/>
      <c r="Q1493" s="260"/>
      <c r="R1493" s="260"/>
      <c r="S1493" s="260"/>
      <c r="T1493" s="260"/>
      <c r="U1493" s="260"/>
      <c r="V1493" s="260"/>
      <c r="W1493" s="260"/>
      <c r="X1493" s="260"/>
      <c r="Y1493" s="261"/>
      <c r="Z1493" s="14"/>
      <c r="AA1493" s="14"/>
      <c r="AB1493" s="14"/>
      <c r="AC1493" s="14"/>
      <c r="AD1493" s="14"/>
      <c r="AE1493" s="14"/>
      <c r="AT1493" s="262" t="s">
        <v>184</v>
      </c>
      <c r="AU1493" s="262" t="s">
        <v>102</v>
      </c>
      <c r="AV1493" s="14" t="s">
        <v>102</v>
      </c>
      <c r="AW1493" s="14" t="s">
        <v>5</v>
      </c>
      <c r="AX1493" s="14" t="s">
        <v>75</v>
      </c>
      <c r="AY1493" s="262" t="s">
        <v>175</v>
      </c>
    </row>
    <row r="1494" s="15" customFormat="1">
      <c r="A1494" s="15"/>
      <c r="B1494" s="263"/>
      <c r="C1494" s="264"/>
      <c r="D1494" s="237" t="s">
        <v>184</v>
      </c>
      <c r="E1494" s="265" t="s">
        <v>1</v>
      </c>
      <c r="F1494" s="266" t="s">
        <v>189</v>
      </c>
      <c r="G1494" s="264"/>
      <c r="H1494" s="267">
        <v>8.5249999999999986</v>
      </c>
      <c r="I1494" s="268"/>
      <c r="J1494" s="268"/>
      <c r="K1494" s="264"/>
      <c r="L1494" s="264"/>
      <c r="M1494" s="269"/>
      <c r="N1494" s="270"/>
      <c r="O1494" s="271"/>
      <c r="P1494" s="271"/>
      <c r="Q1494" s="271"/>
      <c r="R1494" s="271"/>
      <c r="S1494" s="271"/>
      <c r="T1494" s="271"/>
      <c r="U1494" s="271"/>
      <c r="V1494" s="271"/>
      <c r="W1494" s="271"/>
      <c r="X1494" s="271"/>
      <c r="Y1494" s="272"/>
      <c r="Z1494" s="15"/>
      <c r="AA1494" s="15"/>
      <c r="AB1494" s="15"/>
      <c r="AC1494" s="15"/>
      <c r="AD1494" s="15"/>
      <c r="AE1494" s="15"/>
      <c r="AT1494" s="273" t="s">
        <v>184</v>
      </c>
      <c r="AU1494" s="273" t="s">
        <v>102</v>
      </c>
      <c r="AV1494" s="15" t="s">
        <v>181</v>
      </c>
      <c r="AW1494" s="15" t="s">
        <v>5</v>
      </c>
      <c r="AX1494" s="15" t="s">
        <v>82</v>
      </c>
      <c r="AY1494" s="273" t="s">
        <v>175</v>
      </c>
    </row>
    <row r="1495" s="2" customFormat="1" ht="44.25" customHeight="1">
      <c r="A1495" s="39"/>
      <c r="B1495" s="40"/>
      <c r="C1495" s="222" t="s">
        <v>1351</v>
      </c>
      <c r="D1495" s="222" t="s">
        <v>177</v>
      </c>
      <c r="E1495" s="223" t="s">
        <v>1352</v>
      </c>
      <c r="F1495" s="224" t="s">
        <v>1353</v>
      </c>
      <c r="G1495" s="225" t="s">
        <v>228</v>
      </c>
      <c r="H1495" s="226">
        <v>16.800000000000001</v>
      </c>
      <c r="I1495" s="227"/>
      <c r="J1495" s="227"/>
      <c r="K1495" s="228">
        <f>ROUND(P1495*H1495,2)</f>
        <v>0</v>
      </c>
      <c r="L1495" s="229"/>
      <c r="M1495" s="45"/>
      <c r="N1495" s="230" t="s">
        <v>1</v>
      </c>
      <c r="O1495" s="231" t="s">
        <v>39</v>
      </c>
      <c r="P1495" s="232">
        <f>I1495+J1495</f>
        <v>0</v>
      </c>
      <c r="Q1495" s="232">
        <f>ROUND(I1495*H1495,2)</f>
        <v>0</v>
      </c>
      <c r="R1495" s="232">
        <f>ROUND(J1495*H1495,2)</f>
        <v>0</v>
      </c>
      <c r="S1495" s="92"/>
      <c r="T1495" s="233">
        <f>S1495*H1495</f>
        <v>0</v>
      </c>
      <c r="U1495" s="233">
        <v>0</v>
      </c>
      <c r="V1495" s="233">
        <f>U1495*H1495</f>
        <v>0</v>
      </c>
      <c r="W1495" s="233">
        <v>0</v>
      </c>
      <c r="X1495" s="233">
        <f>W1495*H1495</f>
        <v>0</v>
      </c>
      <c r="Y1495" s="234" t="s">
        <v>1</v>
      </c>
      <c r="Z1495" s="39"/>
      <c r="AA1495" s="39"/>
      <c r="AB1495" s="39"/>
      <c r="AC1495" s="39"/>
      <c r="AD1495" s="39"/>
      <c r="AE1495" s="39"/>
      <c r="AR1495" s="235" t="s">
        <v>229</v>
      </c>
      <c r="AT1495" s="235" t="s">
        <v>177</v>
      </c>
      <c r="AU1495" s="235" t="s">
        <v>102</v>
      </c>
      <c r="AY1495" s="18" t="s">
        <v>175</v>
      </c>
      <c r="BE1495" s="236">
        <f>IF(O1495="základní",K1495,0)</f>
        <v>0</v>
      </c>
      <c r="BF1495" s="236">
        <f>IF(O1495="snížená",K1495,0)</f>
        <v>0</v>
      </c>
      <c r="BG1495" s="236">
        <f>IF(O1495="zákl. přenesená",K1495,0)</f>
        <v>0</v>
      </c>
      <c r="BH1495" s="236">
        <f>IF(O1495="sníž. přenesená",K1495,0)</f>
        <v>0</v>
      </c>
      <c r="BI1495" s="236">
        <f>IF(O1495="nulová",K1495,0)</f>
        <v>0</v>
      </c>
      <c r="BJ1495" s="18" t="s">
        <v>102</v>
      </c>
      <c r="BK1495" s="236">
        <f>ROUND(P1495*H1495,2)</f>
        <v>0</v>
      </c>
      <c r="BL1495" s="18" t="s">
        <v>229</v>
      </c>
      <c r="BM1495" s="235" t="s">
        <v>1354</v>
      </c>
    </row>
    <row r="1496" s="2" customFormat="1">
      <c r="A1496" s="39"/>
      <c r="B1496" s="40"/>
      <c r="C1496" s="41"/>
      <c r="D1496" s="237" t="s">
        <v>182</v>
      </c>
      <c r="E1496" s="41"/>
      <c r="F1496" s="238" t="s">
        <v>1355</v>
      </c>
      <c r="G1496" s="41"/>
      <c r="H1496" s="41"/>
      <c r="I1496" s="239"/>
      <c r="J1496" s="239"/>
      <c r="K1496" s="41"/>
      <c r="L1496" s="41"/>
      <c r="M1496" s="45"/>
      <c r="N1496" s="240"/>
      <c r="O1496" s="241"/>
      <c r="P1496" s="92"/>
      <c r="Q1496" s="92"/>
      <c r="R1496" s="92"/>
      <c r="S1496" s="92"/>
      <c r="T1496" s="92"/>
      <c r="U1496" s="92"/>
      <c r="V1496" s="92"/>
      <c r="W1496" s="92"/>
      <c r="X1496" s="92"/>
      <c r="Y1496" s="93"/>
      <c r="Z1496" s="39"/>
      <c r="AA1496" s="39"/>
      <c r="AB1496" s="39"/>
      <c r="AC1496" s="39"/>
      <c r="AD1496" s="39"/>
      <c r="AE1496" s="39"/>
      <c r="AT1496" s="18" t="s">
        <v>182</v>
      </c>
      <c r="AU1496" s="18" t="s">
        <v>102</v>
      </c>
    </row>
    <row r="1497" s="2" customFormat="1" ht="37.8" customHeight="1">
      <c r="A1497" s="39"/>
      <c r="B1497" s="40"/>
      <c r="C1497" s="222" t="s">
        <v>796</v>
      </c>
      <c r="D1497" s="222" t="s">
        <v>177</v>
      </c>
      <c r="E1497" s="223" t="s">
        <v>1356</v>
      </c>
      <c r="F1497" s="224" t="s">
        <v>1357</v>
      </c>
      <c r="G1497" s="225" t="s">
        <v>228</v>
      </c>
      <c r="H1497" s="226">
        <v>518.87</v>
      </c>
      <c r="I1497" s="227"/>
      <c r="J1497" s="227"/>
      <c r="K1497" s="228">
        <f>ROUND(P1497*H1497,2)</f>
        <v>0</v>
      </c>
      <c r="L1497" s="229"/>
      <c r="M1497" s="45"/>
      <c r="N1497" s="230" t="s">
        <v>1</v>
      </c>
      <c r="O1497" s="231" t="s">
        <v>39</v>
      </c>
      <c r="P1497" s="232">
        <f>I1497+J1497</f>
        <v>0</v>
      </c>
      <c r="Q1497" s="232">
        <f>ROUND(I1497*H1497,2)</f>
        <v>0</v>
      </c>
      <c r="R1497" s="232">
        <f>ROUND(J1497*H1497,2)</f>
        <v>0</v>
      </c>
      <c r="S1497" s="92"/>
      <c r="T1497" s="233">
        <f>S1497*H1497</f>
        <v>0</v>
      </c>
      <c r="U1497" s="233">
        <v>0</v>
      </c>
      <c r="V1497" s="233">
        <f>U1497*H1497</f>
        <v>0</v>
      </c>
      <c r="W1497" s="233">
        <v>0</v>
      </c>
      <c r="X1497" s="233">
        <f>W1497*H1497</f>
        <v>0</v>
      </c>
      <c r="Y1497" s="234" t="s">
        <v>1</v>
      </c>
      <c r="Z1497" s="39"/>
      <c r="AA1497" s="39"/>
      <c r="AB1497" s="39"/>
      <c r="AC1497" s="39"/>
      <c r="AD1497" s="39"/>
      <c r="AE1497" s="39"/>
      <c r="AR1497" s="235" t="s">
        <v>229</v>
      </c>
      <c r="AT1497" s="235" t="s">
        <v>177</v>
      </c>
      <c r="AU1497" s="235" t="s">
        <v>102</v>
      </c>
      <c r="AY1497" s="18" t="s">
        <v>175</v>
      </c>
      <c r="BE1497" s="236">
        <f>IF(O1497="základní",K1497,0)</f>
        <v>0</v>
      </c>
      <c r="BF1497" s="236">
        <f>IF(O1497="snížená",K1497,0)</f>
        <v>0</v>
      </c>
      <c r="BG1497" s="236">
        <f>IF(O1497="zákl. přenesená",K1497,0)</f>
        <v>0</v>
      </c>
      <c r="BH1497" s="236">
        <f>IF(O1497="sníž. přenesená",K1497,0)</f>
        <v>0</v>
      </c>
      <c r="BI1497" s="236">
        <f>IF(O1497="nulová",K1497,0)</f>
        <v>0</v>
      </c>
      <c r="BJ1497" s="18" t="s">
        <v>102</v>
      </c>
      <c r="BK1497" s="236">
        <f>ROUND(P1497*H1497,2)</f>
        <v>0</v>
      </c>
      <c r="BL1497" s="18" t="s">
        <v>229</v>
      </c>
      <c r="BM1497" s="235" t="s">
        <v>1358</v>
      </c>
    </row>
    <row r="1498" s="2" customFormat="1">
      <c r="A1498" s="39"/>
      <c r="B1498" s="40"/>
      <c r="C1498" s="41"/>
      <c r="D1498" s="237" t="s">
        <v>182</v>
      </c>
      <c r="E1498" s="41"/>
      <c r="F1498" s="238" t="s">
        <v>1355</v>
      </c>
      <c r="G1498" s="41"/>
      <c r="H1498" s="41"/>
      <c r="I1498" s="239"/>
      <c r="J1498" s="239"/>
      <c r="K1498" s="41"/>
      <c r="L1498" s="41"/>
      <c r="M1498" s="45"/>
      <c r="N1498" s="240"/>
      <c r="O1498" s="241"/>
      <c r="P1498" s="92"/>
      <c r="Q1498" s="92"/>
      <c r="R1498" s="92"/>
      <c r="S1498" s="92"/>
      <c r="T1498" s="92"/>
      <c r="U1498" s="92"/>
      <c r="V1498" s="92"/>
      <c r="W1498" s="92"/>
      <c r="X1498" s="92"/>
      <c r="Y1498" s="93"/>
      <c r="Z1498" s="39"/>
      <c r="AA1498" s="39"/>
      <c r="AB1498" s="39"/>
      <c r="AC1498" s="39"/>
      <c r="AD1498" s="39"/>
      <c r="AE1498" s="39"/>
      <c r="AT1498" s="18" t="s">
        <v>182</v>
      </c>
      <c r="AU1498" s="18" t="s">
        <v>102</v>
      </c>
    </row>
    <row r="1499" s="2" customFormat="1" ht="16.5" customHeight="1">
      <c r="A1499" s="39"/>
      <c r="B1499" s="40"/>
      <c r="C1499" s="222" t="s">
        <v>1359</v>
      </c>
      <c r="D1499" s="222" t="s">
        <v>177</v>
      </c>
      <c r="E1499" s="223" t="s">
        <v>1360</v>
      </c>
      <c r="F1499" s="224" t="s">
        <v>1361</v>
      </c>
      <c r="G1499" s="225" t="s">
        <v>228</v>
      </c>
      <c r="H1499" s="226">
        <v>25.32</v>
      </c>
      <c r="I1499" s="227"/>
      <c r="J1499" s="227"/>
      <c r="K1499" s="228">
        <f>ROUND(P1499*H1499,2)</f>
        <v>0</v>
      </c>
      <c r="L1499" s="229"/>
      <c r="M1499" s="45"/>
      <c r="N1499" s="230" t="s">
        <v>1</v>
      </c>
      <c r="O1499" s="231" t="s">
        <v>39</v>
      </c>
      <c r="P1499" s="232">
        <f>I1499+J1499</f>
        <v>0</v>
      </c>
      <c r="Q1499" s="232">
        <f>ROUND(I1499*H1499,2)</f>
        <v>0</v>
      </c>
      <c r="R1499" s="232">
        <f>ROUND(J1499*H1499,2)</f>
        <v>0</v>
      </c>
      <c r="S1499" s="92"/>
      <c r="T1499" s="233">
        <f>S1499*H1499</f>
        <v>0</v>
      </c>
      <c r="U1499" s="233">
        <v>0</v>
      </c>
      <c r="V1499" s="233">
        <f>U1499*H1499</f>
        <v>0</v>
      </c>
      <c r="W1499" s="233">
        <v>0</v>
      </c>
      <c r="X1499" s="233">
        <f>W1499*H1499</f>
        <v>0</v>
      </c>
      <c r="Y1499" s="234" t="s">
        <v>1</v>
      </c>
      <c r="Z1499" s="39"/>
      <c r="AA1499" s="39"/>
      <c r="AB1499" s="39"/>
      <c r="AC1499" s="39"/>
      <c r="AD1499" s="39"/>
      <c r="AE1499" s="39"/>
      <c r="AR1499" s="235" t="s">
        <v>229</v>
      </c>
      <c r="AT1499" s="235" t="s">
        <v>177</v>
      </c>
      <c r="AU1499" s="235" t="s">
        <v>102</v>
      </c>
      <c r="AY1499" s="18" t="s">
        <v>175</v>
      </c>
      <c r="BE1499" s="236">
        <f>IF(O1499="základní",K1499,0)</f>
        <v>0</v>
      </c>
      <c r="BF1499" s="236">
        <f>IF(O1499="snížená",K1499,0)</f>
        <v>0</v>
      </c>
      <c r="BG1499" s="236">
        <f>IF(O1499="zákl. přenesená",K1499,0)</f>
        <v>0</v>
      </c>
      <c r="BH1499" s="236">
        <f>IF(O1499="sníž. přenesená",K1499,0)</f>
        <v>0</v>
      </c>
      <c r="BI1499" s="236">
        <f>IF(O1499="nulová",K1499,0)</f>
        <v>0</v>
      </c>
      <c r="BJ1499" s="18" t="s">
        <v>102</v>
      </c>
      <c r="BK1499" s="236">
        <f>ROUND(P1499*H1499,2)</f>
        <v>0</v>
      </c>
      <c r="BL1499" s="18" t="s">
        <v>229</v>
      </c>
      <c r="BM1499" s="235" t="s">
        <v>1362</v>
      </c>
    </row>
    <row r="1500" s="13" customFormat="1">
      <c r="A1500" s="13"/>
      <c r="B1500" s="242"/>
      <c r="C1500" s="243"/>
      <c r="D1500" s="237" t="s">
        <v>184</v>
      </c>
      <c r="E1500" s="244" t="s">
        <v>1</v>
      </c>
      <c r="F1500" s="245" t="s">
        <v>352</v>
      </c>
      <c r="G1500" s="243"/>
      <c r="H1500" s="244" t="s">
        <v>1</v>
      </c>
      <c r="I1500" s="246"/>
      <c r="J1500" s="246"/>
      <c r="K1500" s="243"/>
      <c r="L1500" s="243"/>
      <c r="M1500" s="247"/>
      <c r="N1500" s="248"/>
      <c r="O1500" s="249"/>
      <c r="P1500" s="249"/>
      <c r="Q1500" s="249"/>
      <c r="R1500" s="249"/>
      <c r="S1500" s="249"/>
      <c r="T1500" s="249"/>
      <c r="U1500" s="249"/>
      <c r="V1500" s="249"/>
      <c r="W1500" s="249"/>
      <c r="X1500" s="249"/>
      <c r="Y1500" s="250"/>
      <c r="Z1500" s="13"/>
      <c r="AA1500" s="13"/>
      <c r="AB1500" s="13"/>
      <c r="AC1500" s="13"/>
      <c r="AD1500" s="13"/>
      <c r="AE1500" s="13"/>
      <c r="AT1500" s="251" t="s">
        <v>184</v>
      </c>
      <c r="AU1500" s="251" t="s">
        <v>102</v>
      </c>
      <c r="AV1500" s="13" t="s">
        <v>82</v>
      </c>
      <c r="AW1500" s="13" t="s">
        <v>5</v>
      </c>
      <c r="AX1500" s="13" t="s">
        <v>75</v>
      </c>
      <c r="AY1500" s="251" t="s">
        <v>175</v>
      </c>
    </row>
    <row r="1501" s="13" customFormat="1">
      <c r="A1501" s="13"/>
      <c r="B1501" s="242"/>
      <c r="C1501" s="243"/>
      <c r="D1501" s="237" t="s">
        <v>184</v>
      </c>
      <c r="E1501" s="244" t="s">
        <v>1</v>
      </c>
      <c r="F1501" s="245" t="s">
        <v>286</v>
      </c>
      <c r="G1501" s="243"/>
      <c r="H1501" s="244" t="s">
        <v>1</v>
      </c>
      <c r="I1501" s="246"/>
      <c r="J1501" s="246"/>
      <c r="K1501" s="243"/>
      <c r="L1501" s="243"/>
      <c r="M1501" s="247"/>
      <c r="N1501" s="248"/>
      <c r="O1501" s="249"/>
      <c r="P1501" s="249"/>
      <c r="Q1501" s="249"/>
      <c r="R1501" s="249"/>
      <c r="S1501" s="249"/>
      <c r="T1501" s="249"/>
      <c r="U1501" s="249"/>
      <c r="V1501" s="249"/>
      <c r="W1501" s="249"/>
      <c r="X1501" s="249"/>
      <c r="Y1501" s="250"/>
      <c r="Z1501" s="13"/>
      <c r="AA1501" s="13"/>
      <c r="AB1501" s="13"/>
      <c r="AC1501" s="13"/>
      <c r="AD1501" s="13"/>
      <c r="AE1501" s="13"/>
      <c r="AT1501" s="251" t="s">
        <v>184</v>
      </c>
      <c r="AU1501" s="251" t="s">
        <v>102</v>
      </c>
      <c r="AV1501" s="13" t="s">
        <v>82</v>
      </c>
      <c r="AW1501" s="13" t="s">
        <v>5</v>
      </c>
      <c r="AX1501" s="13" t="s">
        <v>75</v>
      </c>
      <c r="AY1501" s="251" t="s">
        <v>175</v>
      </c>
    </row>
    <row r="1502" s="14" customFormat="1">
      <c r="A1502" s="14"/>
      <c r="B1502" s="252"/>
      <c r="C1502" s="253"/>
      <c r="D1502" s="237" t="s">
        <v>184</v>
      </c>
      <c r="E1502" s="254" t="s">
        <v>1</v>
      </c>
      <c r="F1502" s="255" t="s">
        <v>1363</v>
      </c>
      <c r="G1502" s="253"/>
      <c r="H1502" s="256">
        <v>3.3399999999999999</v>
      </c>
      <c r="I1502" s="257"/>
      <c r="J1502" s="257"/>
      <c r="K1502" s="253"/>
      <c r="L1502" s="253"/>
      <c r="M1502" s="258"/>
      <c r="N1502" s="259"/>
      <c r="O1502" s="260"/>
      <c r="P1502" s="260"/>
      <c r="Q1502" s="260"/>
      <c r="R1502" s="260"/>
      <c r="S1502" s="260"/>
      <c r="T1502" s="260"/>
      <c r="U1502" s="260"/>
      <c r="V1502" s="260"/>
      <c r="W1502" s="260"/>
      <c r="X1502" s="260"/>
      <c r="Y1502" s="261"/>
      <c r="Z1502" s="14"/>
      <c r="AA1502" s="14"/>
      <c r="AB1502" s="14"/>
      <c r="AC1502" s="14"/>
      <c r="AD1502" s="14"/>
      <c r="AE1502" s="14"/>
      <c r="AT1502" s="262" t="s">
        <v>184</v>
      </c>
      <c r="AU1502" s="262" t="s">
        <v>102</v>
      </c>
      <c r="AV1502" s="14" t="s">
        <v>102</v>
      </c>
      <c r="AW1502" s="14" t="s">
        <v>5</v>
      </c>
      <c r="AX1502" s="14" t="s">
        <v>75</v>
      </c>
      <c r="AY1502" s="262" t="s">
        <v>175</v>
      </c>
    </row>
    <row r="1503" s="14" customFormat="1">
      <c r="A1503" s="14"/>
      <c r="B1503" s="252"/>
      <c r="C1503" s="253"/>
      <c r="D1503" s="237" t="s">
        <v>184</v>
      </c>
      <c r="E1503" s="254" t="s">
        <v>1</v>
      </c>
      <c r="F1503" s="255" t="s">
        <v>1364</v>
      </c>
      <c r="G1503" s="253"/>
      <c r="H1503" s="256">
        <v>2.9900000000000002</v>
      </c>
      <c r="I1503" s="257"/>
      <c r="J1503" s="257"/>
      <c r="K1503" s="253"/>
      <c r="L1503" s="253"/>
      <c r="M1503" s="258"/>
      <c r="N1503" s="259"/>
      <c r="O1503" s="260"/>
      <c r="P1503" s="260"/>
      <c r="Q1503" s="260"/>
      <c r="R1503" s="260"/>
      <c r="S1503" s="260"/>
      <c r="T1503" s="260"/>
      <c r="U1503" s="260"/>
      <c r="V1503" s="260"/>
      <c r="W1503" s="260"/>
      <c r="X1503" s="260"/>
      <c r="Y1503" s="261"/>
      <c r="Z1503" s="14"/>
      <c r="AA1503" s="14"/>
      <c r="AB1503" s="14"/>
      <c r="AC1503" s="14"/>
      <c r="AD1503" s="14"/>
      <c r="AE1503" s="14"/>
      <c r="AT1503" s="262" t="s">
        <v>184</v>
      </c>
      <c r="AU1503" s="262" t="s">
        <v>102</v>
      </c>
      <c r="AV1503" s="14" t="s">
        <v>102</v>
      </c>
      <c r="AW1503" s="14" t="s">
        <v>5</v>
      </c>
      <c r="AX1503" s="14" t="s">
        <v>75</v>
      </c>
      <c r="AY1503" s="262" t="s">
        <v>175</v>
      </c>
    </row>
    <row r="1504" s="14" customFormat="1">
      <c r="A1504" s="14"/>
      <c r="B1504" s="252"/>
      <c r="C1504" s="253"/>
      <c r="D1504" s="237" t="s">
        <v>184</v>
      </c>
      <c r="E1504" s="254" t="s">
        <v>1</v>
      </c>
      <c r="F1504" s="255" t="s">
        <v>1364</v>
      </c>
      <c r="G1504" s="253"/>
      <c r="H1504" s="256">
        <v>2.9900000000000002</v>
      </c>
      <c r="I1504" s="257"/>
      <c r="J1504" s="257"/>
      <c r="K1504" s="253"/>
      <c r="L1504" s="253"/>
      <c r="M1504" s="258"/>
      <c r="N1504" s="259"/>
      <c r="O1504" s="260"/>
      <c r="P1504" s="260"/>
      <c r="Q1504" s="260"/>
      <c r="R1504" s="260"/>
      <c r="S1504" s="260"/>
      <c r="T1504" s="260"/>
      <c r="U1504" s="260"/>
      <c r="V1504" s="260"/>
      <c r="W1504" s="260"/>
      <c r="X1504" s="260"/>
      <c r="Y1504" s="261"/>
      <c r="Z1504" s="14"/>
      <c r="AA1504" s="14"/>
      <c r="AB1504" s="14"/>
      <c r="AC1504" s="14"/>
      <c r="AD1504" s="14"/>
      <c r="AE1504" s="14"/>
      <c r="AT1504" s="262" t="s">
        <v>184</v>
      </c>
      <c r="AU1504" s="262" t="s">
        <v>102</v>
      </c>
      <c r="AV1504" s="14" t="s">
        <v>102</v>
      </c>
      <c r="AW1504" s="14" t="s">
        <v>5</v>
      </c>
      <c r="AX1504" s="14" t="s">
        <v>75</v>
      </c>
      <c r="AY1504" s="262" t="s">
        <v>175</v>
      </c>
    </row>
    <row r="1505" s="14" customFormat="1">
      <c r="A1505" s="14"/>
      <c r="B1505" s="252"/>
      <c r="C1505" s="253"/>
      <c r="D1505" s="237" t="s">
        <v>184</v>
      </c>
      <c r="E1505" s="254" t="s">
        <v>1</v>
      </c>
      <c r="F1505" s="255" t="s">
        <v>1363</v>
      </c>
      <c r="G1505" s="253"/>
      <c r="H1505" s="256">
        <v>3.3399999999999999</v>
      </c>
      <c r="I1505" s="257"/>
      <c r="J1505" s="257"/>
      <c r="K1505" s="253"/>
      <c r="L1505" s="253"/>
      <c r="M1505" s="258"/>
      <c r="N1505" s="259"/>
      <c r="O1505" s="260"/>
      <c r="P1505" s="260"/>
      <c r="Q1505" s="260"/>
      <c r="R1505" s="260"/>
      <c r="S1505" s="260"/>
      <c r="T1505" s="260"/>
      <c r="U1505" s="260"/>
      <c r="V1505" s="260"/>
      <c r="W1505" s="260"/>
      <c r="X1505" s="260"/>
      <c r="Y1505" s="261"/>
      <c r="Z1505" s="14"/>
      <c r="AA1505" s="14"/>
      <c r="AB1505" s="14"/>
      <c r="AC1505" s="14"/>
      <c r="AD1505" s="14"/>
      <c r="AE1505" s="14"/>
      <c r="AT1505" s="262" t="s">
        <v>184</v>
      </c>
      <c r="AU1505" s="262" t="s">
        <v>102</v>
      </c>
      <c r="AV1505" s="14" t="s">
        <v>102</v>
      </c>
      <c r="AW1505" s="14" t="s">
        <v>5</v>
      </c>
      <c r="AX1505" s="14" t="s">
        <v>75</v>
      </c>
      <c r="AY1505" s="262" t="s">
        <v>175</v>
      </c>
    </row>
    <row r="1506" s="13" customFormat="1">
      <c r="A1506" s="13"/>
      <c r="B1506" s="242"/>
      <c r="C1506" s="243"/>
      <c r="D1506" s="237" t="s">
        <v>184</v>
      </c>
      <c r="E1506" s="244" t="s">
        <v>1</v>
      </c>
      <c r="F1506" s="245" t="s">
        <v>290</v>
      </c>
      <c r="G1506" s="243"/>
      <c r="H1506" s="244" t="s">
        <v>1</v>
      </c>
      <c r="I1506" s="246"/>
      <c r="J1506" s="246"/>
      <c r="K1506" s="243"/>
      <c r="L1506" s="243"/>
      <c r="M1506" s="247"/>
      <c r="N1506" s="248"/>
      <c r="O1506" s="249"/>
      <c r="P1506" s="249"/>
      <c r="Q1506" s="249"/>
      <c r="R1506" s="249"/>
      <c r="S1506" s="249"/>
      <c r="T1506" s="249"/>
      <c r="U1506" s="249"/>
      <c r="V1506" s="249"/>
      <c r="W1506" s="249"/>
      <c r="X1506" s="249"/>
      <c r="Y1506" s="250"/>
      <c r="Z1506" s="13"/>
      <c r="AA1506" s="13"/>
      <c r="AB1506" s="13"/>
      <c r="AC1506" s="13"/>
      <c r="AD1506" s="13"/>
      <c r="AE1506" s="13"/>
      <c r="AT1506" s="251" t="s">
        <v>184</v>
      </c>
      <c r="AU1506" s="251" t="s">
        <v>102</v>
      </c>
      <c r="AV1506" s="13" t="s">
        <v>82</v>
      </c>
      <c r="AW1506" s="13" t="s">
        <v>5</v>
      </c>
      <c r="AX1506" s="13" t="s">
        <v>75</v>
      </c>
      <c r="AY1506" s="251" t="s">
        <v>175</v>
      </c>
    </row>
    <row r="1507" s="14" customFormat="1">
      <c r="A1507" s="14"/>
      <c r="B1507" s="252"/>
      <c r="C1507" s="253"/>
      <c r="D1507" s="237" t="s">
        <v>184</v>
      </c>
      <c r="E1507" s="254" t="s">
        <v>1</v>
      </c>
      <c r="F1507" s="255" t="s">
        <v>1363</v>
      </c>
      <c r="G1507" s="253"/>
      <c r="H1507" s="256">
        <v>3.3399999999999999</v>
      </c>
      <c r="I1507" s="257"/>
      <c r="J1507" s="257"/>
      <c r="K1507" s="253"/>
      <c r="L1507" s="253"/>
      <c r="M1507" s="258"/>
      <c r="N1507" s="259"/>
      <c r="O1507" s="260"/>
      <c r="P1507" s="260"/>
      <c r="Q1507" s="260"/>
      <c r="R1507" s="260"/>
      <c r="S1507" s="260"/>
      <c r="T1507" s="260"/>
      <c r="U1507" s="260"/>
      <c r="V1507" s="260"/>
      <c r="W1507" s="260"/>
      <c r="X1507" s="260"/>
      <c r="Y1507" s="261"/>
      <c r="Z1507" s="14"/>
      <c r="AA1507" s="14"/>
      <c r="AB1507" s="14"/>
      <c r="AC1507" s="14"/>
      <c r="AD1507" s="14"/>
      <c r="AE1507" s="14"/>
      <c r="AT1507" s="262" t="s">
        <v>184</v>
      </c>
      <c r="AU1507" s="262" t="s">
        <v>102</v>
      </c>
      <c r="AV1507" s="14" t="s">
        <v>102</v>
      </c>
      <c r="AW1507" s="14" t="s">
        <v>5</v>
      </c>
      <c r="AX1507" s="14" t="s">
        <v>75</v>
      </c>
      <c r="AY1507" s="262" t="s">
        <v>175</v>
      </c>
    </row>
    <row r="1508" s="14" customFormat="1">
      <c r="A1508" s="14"/>
      <c r="B1508" s="252"/>
      <c r="C1508" s="253"/>
      <c r="D1508" s="237" t="s">
        <v>184</v>
      </c>
      <c r="E1508" s="254" t="s">
        <v>1</v>
      </c>
      <c r="F1508" s="255" t="s">
        <v>1364</v>
      </c>
      <c r="G1508" s="253"/>
      <c r="H1508" s="256">
        <v>2.9900000000000002</v>
      </c>
      <c r="I1508" s="257"/>
      <c r="J1508" s="257"/>
      <c r="K1508" s="253"/>
      <c r="L1508" s="253"/>
      <c r="M1508" s="258"/>
      <c r="N1508" s="259"/>
      <c r="O1508" s="260"/>
      <c r="P1508" s="260"/>
      <c r="Q1508" s="260"/>
      <c r="R1508" s="260"/>
      <c r="S1508" s="260"/>
      <c r="T1508" s="260"/>
      <c r="U1508" s="260"/>
      <c r="V1508" s="260"/>
      <c r="W1508" s="260"/>
      <c r="X1508" s="260"/>
      <c r="Y1508" s="261"/>
      <c r="Z1508" s="14"/>
      <c r="AA1508" s="14"/>
      <c r="AB1508" s="14"/>
      <c r="AC1508" s="14"/>
      <c r="AD1508" s="14"/>
      <c r="AE1508" s="14"/>
      <c r="AT1508" s="262" t="s">
        <v>184</v>
      </c>
      <c r="AU1508" s="262" t="s">
        <v>102</v>
      </c>
      <c r="AV1508" s="14" t="s">
        <v>102</v>
      </c>
      <c r="AW1508" s="14" t="s">
        <v>5</v>
      </c>
      <c r="AX1508" s="14" t="s">
        <v>75</v>
      </c>
      <c r="AY1508" s="262" t="s">
        <v>175</v>
      </c>
    </row>
    <row r="1509" s="14" customFormat="1">
      <c r="A1509" s="14"/>
      <c r="B1509" s="252"/>
      <c r="C1509" s="253"/>
      <c r="D1509" s="237" t="s">
        <v>184</v>
      </c>
      <c r="E1509" s="254" t="s">
        <v>1</v>
      </c>
      <c r="F1509" s="255" t="s">
        <v>1364</v>
      </c>
      <c r="G1509" s="253"/>
      <c r="H1509" s="256">
        <v>2.9900000000000002</v>
      </c>
      <c r="I1509" s="257"/>
      <c r="J1509" s="257"/>
      <c r="K1509" s="253"/>
      <c r="L1509" s="253"/>
      <c r="M1509" s="258"/>
      <c r="N1509" s="259"/>
      <c r="O1509" s="260"/>
      <c r="P1509" s="260"/>
      <c r="Q1509" s="260"/>
      <c r="R1509" s="260"/>
      <c r="S1509" s="260"/>
      <c r="T1509" s="260"/>
      <c r="U1509" s="260"/>
      <c r="V1509" s="260"/>
      <c r="W1509" s="260"/>
      <c r="X1509" s="260"/>
      <c r="Y1509" s="261"/>
      <c r="Z1509" s="14"/>
      <c r="AA1509" s="14"/>
      <c r="AB1509" s="14"/>
      <c r="AC1509" s="14"/>
      <c r="AD1509" s="14"/>
      <c r="AE1509" s="14"/>
      <c r="AT1509" s="262" t="s">
        <v>184</v>
      </c>
      <c r="AU1509" s="262" t="s">
        <v>102</v>
      </c>
      <c r="AV1509" s="14" t="s">
        <v>102</v>
      </c>
      <c r="AW1509" s="14" t="s">
        <v>5</v>
      </c>
      <c r="AX1509" s="14" t="s">
        <v>75</v>
      </c>
      <c r="AY1509" s="262" t="s">
        <v>175</v>
      </c>
    </row>
    <row r="1510" s="14" customFormat="1">
      <c r="A1510" s="14"/>
      <c r="B1510" s="252"/>
      <c r="C1510" s="253"/>
      <c r="D1510" s="237" t="s">
        <v>184</v>
      </c>
      <c r="E1510" s="254" t="s">
        <v>1</v>
      </c>
      <c r="F1510" s="255" t="s">
        <v>1363</v>
      </c>
      <c r="G1510" s="253"/>
      <c r="H1510" s="256">
        <v>3.3399999999999999</v>
      </c>
      <c r="I1510" s="257"/>
      <c r="J1510" s="257"/>
      <c r="K1510" s="253"/>
      <c r="L1510" s="253"/>
      <c r="M1510" s="258"/>
      <c r="N1510" s="259"/>
      <c r="O1510" s="260"/>
      <c r="P1510" s="260"/>
      <c r="Q1510" s="260"/>
      <c r="R1510" s="260"/>
      <c r="S1510" s="260"/>
      <c r="T1510" s="260"/>
      <c r="U1510" s="260"/>
      <c r="V1510" s="260"/>
      <c r="W1510" s="260"/>
      <c r="X1510" s="260"/>
      <c r="Y1510" s="261"/>
      <c r="Z1510" s="14"/>
      <c r="AA1510" s="14"/>
      <c r="AB1510" s="14"/>
      <c r="AC1510" s="14"/>
      <c r="AD1510" s="14"/>
      <c r="AE1510" s="14"/>
      <c r="AT1510" s="262" t="s">
        <v>184</v>
      </c>
      <c r="AU1510" s="262" t="s">
        <v>102</v>
      </c>
      <c r="AV1510" s="14" t="s">
        <v>102</v>
      </c>
      <c r="AW1510" s="14" t="s">
        <v>5</v>
      </c>
      <c r="AX1510" s="14" t="s">
        <v>75</v>
      </c>
      <c r="AY1510" s="262" t="s">
        <v>175</v>
      </c>
    </row>
    <row r="1511" s="15" customFormat="1">
      <c r="A1511" s="15"/>
      <c r="B1511" s="263"/>
      <c r="C1511" s="264"/>
      <c r="D1511" s="237" t="s">
        <v>184</v>
      </c>
      <c r="E1511" s="265" t="s">
        <v>1</v>
      </c>
      <c r="F1511" s="266" t="s">
        <v>189</v>
      </c>
      <c r="G1511" s="264"/>
      <c r="H1511" s="267">
        <v>25.320000000000004</v>
      </c>
      <c r="I1511" s="268"/>
      <c r="J1511" s="268"/>
      <c r="K1511" s="264"/>
      <c r="L1511" s="264"/>
      <c r="M1511" s="269"/>
      <c r="N1511" s="270"/>
      <c r="O1511" s="271"/>
      <c r="P1511" s="271"/>
      <c r="Q1511" s="271"/>
      <c r="R1511" s="271"/>
      <c r="S1511" s="271"/>
      <c r="T1511" s="271"/>
      <c r="U1511" s="271"/>
      <c r="V1511" s="271"/>
      <c r="W1511" s="271"/>
      <c r="X1511" s="271"/>
      <c r="Y1511" s="272"/>
      <c r="Z1511" s="15"/>
      <c r="AA1511" s="15"/>
      <c r="AB1511" s="15"/>
      <c r="AC1511" s="15"/>
      <c r="AD1511" s="15"/>
      <c r="AE1511" s="15"/>
      <c r="AT1511" s="273" t="s">
        <v>184</v>
      </c>
      <c r="AU1511" s="273" t="s">
        <v>102</v>
      </c>
      <c r="AV1511" s="15" t="s">
        <v>181</v>
      </c>
      <c r="AW1511" s="15" t="s">
        <v>5</v>
      </c>
      <c r="AX1511" s="15" t="s">
        <v>82</v>
      </c>
      <c r="AY1511" s="273" t="s">
        <v>175</v>
      </c>
    </row>
    <row r="1512" s="2" customFormat="1" ht="21.75" customHeight="1">
      <c r="A1512" s="39"/>
      <c r="B1512" s="40"/>
      <c r="C1512" s="222" t="s">
        <v>799</v>
      </c>
      <c r="D1512" s="222" t="s">
        <v>177</v>
      </c>
      <c r="E1512" s="223" t="s">
        <v>1365</v>
      </c>
      <c r="F1512" s="224" t="s">
        <v>1366</v>
      </c>
      <c r="G1512" s="225" t="s">
        <v>228</v>
      </c>
      <c r="H1512" s="226">
        <v>297.57999999999998</v>
      </c>
      <c r="I1512" s="227"/>
      <c r="J1512" s="227"/>
      <c r="K1512" s="228">
        <f>ROUND(P1512*H1512,2)</f>
        <v>0</v>
      </c>
      <c r="L1512" s="229"/>
      <c r="M1512" s="45"/>
      <c r="N1512" s="230" t="s">
        <v>1</v>
      </c>
      <c r="O1512" s="231" t="s">
        <v>39</v>
      </c>
      <c r="P1512" s="232">
        <f>I1512+J1512</f>
        <v>0</v>
      </c>
      <c r="Q1512" s="232">
        <f>ROUND(I1512*H1512,2)</f>
        <v>0</v>
      </c>
      <c r="R1512" s="232">
        <f>ROUND(J1512*H1512,2)</f>
        <v>0</v>
      </c>
      <c r="S1512" s="92"/>
      <c r="T1512" s="233">
        <f>S1512*H1512</f>
        <v>0</v>
      </c>
      <c r="U1512" s="233">
        <v>0</v>
      </c>
      <c r="V1512" s="233">
        <f>U1512*H1512</f>
        <v>0</v>
      </c>
      <c r="W1512" s="233">
        <v>0</v>
      </c>
      <c r="X1512" s="233">
        <f>W1512*H1512</f>
        <v>0</v>
      </c>
      <c r="Y1512" s="234" t="s">
        <v>1</v>
      </c>
      <c r="Z1512" s="39"/>
      <c r="AA1512" s="39"/>
      <c r="AB1512" s="39"/>
      <c r="AC1512" s="39"/>
      <c r="AD1512" s="39"/>
      <c r="AE1512" s="39"/>
      <c r="AR1512" s="235" t="s">
        <v>229</v>
      </c>
      <c r="AT1512" s="235" t="s">
        <v>177</v>
      </c>
      <c r="AU1512" s="235" t="s">
        <v>102</v>
      </c>
      <c r="AY1512" s="18" t="s">
        <v>175</v>
      </c>
      <c r="BE1512" s="236">
        <f>IF(O1512="základní",K1512,0)</f>
        <v>0</v>
      </c>
      <c r="BF1512" s="236">
        <f>IF(O1512="snížená",K1512,0)</f>
        <v>0</v>
      </c>
      <c r="BG1512" s="236">
        <f>IF(O1512="zákl. přenesená",K1512,0)</f>
        <v>0</v>
      </c>
      <c r="BH1512" s="236">
        <f>IF(O1512="sníž. přenesená",K1512,0)</f>
        <v>0</v>
      </c>
      <c r="BI1512" s="236">
        <f>IF(O1512="nulová",K1512,0)</f>
        <v>0</v>
      </c>
      <c r="BJ1512" s="18" t="s">
        <v>102</v>
      </c>
      <c r="BK1512" s="236">
        <f>ROUND(P1512*H1512,2)</f>
        <v>0</v>
      </c>
      <c r="BL1512" s="18" t="s">
        <v>229</v>
      </c>
      <c r="BM1512" s="235" t="s">
        <v>1367</v>
      </c>
    </row>
    <row r="1513" s="13" customFormat="1">
      <c r="A1513" s="13"/>
      <c r="B1513" s="242"/>
      <c r="C1513" s="243"/>
      <c r="D1513" s="237" t="s">
        <v>184</v>
      </c>
      <c r="E1513" s="244" t="s">
        <v>1</v>
      </c>
      <c r="F1513" s="245" t="s">
        <v>352</v>
      </c>
      <c r="G1513" s="243"/>
      <c r="H1513" s="244" t="s">
        <v>1</v>
      </c>
      <c r="I1513" s="246"/>
      <c r="J1513" s="246"/>
      <c r="K1513" s="243"/>
      <c r="L1513" s="243"/>
      <c r="M1513" s="247"/>
      <c r="N1513" s="248"/>
      <c r="O1513" s="249"/>
      <c r="P1513" s="249"/>
      <c r="Q1513" s="249"/>
      <c r="R1513" s="249"/>
      <c r="S1513" s="249"/>
      <c r="T1513" s="249"/>
      <c r="U1513" s="249"/>
      <c r="V1513" s="249"/>
      <c r="W1513" s="249"/>
      <c r="X1513" s="249"/>
      <c r="Y1513" s="250"/>
      <c r="Z1513" s="13"/>
      <c r="AA1513" s="13"/>
      <c r="AB1513" s="13"/>
      <c r="AC1513" s="13"/>
      <c r="AD1513" s="13"/>
      <c r="AE1513" s="13"/>
      <c r="AT1513" s="251" t="s">
        <v>184</v>
      </c>
      <c r="AU1513" s="251" t="s">
        <v>102</v>
      </c>
      <c r="AV1513" s="13" t="s">
        <v>82</v>
      </c>
      <c r="AW1513" s="13" t="s">
        <v>5</v>
      </c>
      <c r="AX1513" s="13" t="s">
        <v>75</v>
      </c>
      <c r="AY1513" s="251" t="s">
        <v>175</v>
      </c>
    </row>
    <row r="1514" s="13" customFormat="1">
      <c r="A1514" s="13"/>
      <c r="B1514" s="242"/>
      <c r="C1514" s="243"/>
      <c r="D1514" s="237" t="s">
        <v>184</v>
      </c>
      <c r="E1514" s="244" t="s">
        <v>1</v>
      </c>
      <c r="F1514" s="245" t="s">
        <v>286</v>
      </c>
      <c r="G1514" s="243"/>
      <c r="H1514" s="244" t="s">
        <v>1</v>
      </c>
      <c r="I1514" s="246"/>
      <c r="J1514" s="246"/>
      <c r="K1514" s="243"/>
      <c r="L1514" s="243"/>
      <c r="M1514" s="247"/>
      <c r="N1514" s="248"/>
      <c r="O1514" s="249"/>
      <c r="P1514" s="249"/>
      <c r="Q1514" s="249"/>
      <c r="R1514" s="249"/>
      <c r="S1514" s="249"/>
      <c r="T1514" s="249"/>
      <c r="U1514" s="249"/>
      <c r="V1514" s="249"/>
      <c r="W1514" s="249"/>
      <c r="X1514" s="249"/>
      <c r="Y1514" s="250"/>
      <c r="Z1514" s="13"/>
      <c r="AA1514" s="13"/>
      <c r="AB1514" s="13"/>
      <c r="AC1514" s="13"/>
      <c r="AD1514" s="13"/>
      <c r="AE1514" s="13"/>
      <c r="AT1514" s="251" t="s">
        <v>184</v>
      </c>
      <c r="AU1514" s="251" t="s">
        <v>102</v>
      </c>
      <c r="AV1514" s="13" t="s">
        <v>82</v>
      </c>
      <c r="AW1514" s="13" t="s">
        <v>5</v>
      </c>
      <c r="AX1514" s="13" t="s">
        <v>75</v>
      </c>
      <c r="AY1514" s="251" t="s">
        <v>175</v>
      </c>
    </row>
    <row r="1515" s="14" customFormat="1">
      <c r="A1515" s="14"/>
      <c r="B1515" s="252"/>
      <c r="C1515" s="253"/>
      <c r="D1515" s="237" t="s">
        <v>184</v>
      </c>
      <c r="E1515" s="254" t="s">
        <v>1</v>
      </c>
      <c r="F1515" s="255" t="s">
        <v>1368</v>
      </c>
      <c r="G1515" s="253"/>
      <c r="H1515" s="256">
        <v>73.459999999999994</v>
      </c>
      <c r="I1515" s="257"/>
      <c r="J1515" s="257"/>
      <c r="K1515" s="253"/>
      <c r="L1515" s="253"/>
      <c r="M1515" s="258"/>
      <c r="N1515" s="259"/>
      <c r="O1515" s="260"/>
      <c r="P1515" s="260"/>
      <c r="Q1515" s="260"/>
      <c r="R1515" s="260"/>
      <c r="S1515" s="260"/>
      <c r="T1515" s="260"/>
      <c r="U1515" s="260"/>
      <c r="V1515" s="260"/>
      <c r="W1515" s="260"/>
      <c r="X1515" s="260"/>
      <c r="Y1515" s="261"/>
      <c r="Z1515" s="14"/>
      <c r="AA1515" s="14"/>
      <c r="AB1515" s="14"/>
      <c r="AC1515" s="14"/>
      <c r="AD1515" s="14"/>
      <c r="AE1515" s="14"/>
      <c r="AT1515" s="262" t="s">
        <v>184</v>
      </c>
      <c r="AU1515" s="262" t="s">
        <v>102</v>
      </c>
      <c r="AV1515" s="14" t="s">
        <v>102</v>
      </c>
      <c r="AW1515" s="14" t="s">
        <v>5</v>
      </c>
      <c r="AX1515" s="14" t="s">
        <v>75</v>
      </c>
      <c r="AY1515" s="262" t="s">
        <v>175</v>
      </c>
    </row>
    <row r="1516" s="14" customFormat="1">
      <c r="A1516" s="14"/>
      <c r="B1516" s="252"/>
      <c r="C1516" s="253"/>
      <c r="D1516" s="237" t="s">
        <v>184</v>
      </c>
      <c r="E1516" s="254" t="s">
        <v>1</v>
      </c>
      <c r="F1516" s="255" t="s">
        <v>1369</v>
      </c>
      <c r="G1516" s="253"/>
      <c r="H1516" s="256">
        <v>72.579999999999998</v>
      </c>
      <c r="I1516" s="257"/>
      <c r="J1516" s="257"/>
      <c r="K1516" s="253"/>
      <c r="L1516" s="253"/>
      <c r="M1516" s="258"/>
      <c r="N1516" s="259"/>
      <c r="O1516" s="260"/>
      <c r="P1516" s="260"/>
      <c r="Q1516" s="260"/>
      <c r="R1516" s="260"/>
      <c r="S1516" s="260"/>
      <c r="T1516" s="260"/>
      <c r="U1516" s="260"/>
      <c r="V1516" s="260"/>
      <c r="W1516" s="260"/>
      <c r="X1516" s="260"/>
      <c r="Y1516" s="261"/>
      <c r="Z1516" s="14"/>
      <c r="AA1516" s="14"/>
      <c r="AB1516" s="14"/>
      <c r="AC1516" s="14"/>
      <c r="AD1516" s="14"/>
      <c r="AE1516" s="14"/>
      <c r="AT1516" s="262" t="s">
        <v>184</v>
      </c>
      <c r="AU1516" s="262" t="s">
        <v>102</v>
      </c>
      <c r="AV1516" s="14" t="s">
        <v>102</v>
      </c>
      <c r="AW1516" s="14" t="s">
        <v>5</v>
      </c>
      <c r="AX1516" s="14" t="s">
        <v>75</v>
      </c>
      <c r="AY1516" s="262" t="s">
        <v>175</v>
      </c>
    </row>
    <row r="1517" s="13" customFormat="1">
      <c r="A1517" s="13"/>
      <c r="B1517" s="242"/>
      <c r="C1517" s="243"/>
      <c r="D1517" s="237" t="s">
        <v>184</v>
      </c>
      <c r="E1517" s="244" t="s">
        <v>1</v>
      </c>
      <c r="F1517" s="245" t="s">
        <v>290</v>
      </c>
      <c r="G1517" s="243"/>
      <c r="H1517" s="244" t="s">
        <v>1</v>
      </c>
      <c r="I1517" s="246"/>
      <c r="J1517" s="246"/>
      <c r="K1517" s="243"/>
      <c r="L1517" s="243"/>
      <c r="M1517" s="247"/>
      <c r="N1517" s="248"/>
      <c r="O1517" s="249"/>
      <c r="P1517" s="249"/>
      <c r="Q1517" s="249"/>
      <c r="R1517" s="249"/>
      <c r="S1517" s="249"/>
      <c r="T1517" s="249"/>
      <c r="U1517" s="249"/>
      <c r="V1517" s="249"/>
      <c r="W1517" s="249"/>
      <c r="X1517" s="249"/>
      <c r="Y1517" s="250"/>
      <c r="Z1517" s="13"/>
      <c r="AA1517" s="13"/>
      <c r="AB1517" s="13"/>
      <c r="AC1517" s="13"/>
      <c r="AD1517" s="13"/>
      <c r="AE1517" s="13"/>
      <c r="AT1517" s="251" t="s">
        <v>184</v>
      </c>
      <c r="AU1517" s="251" t="s">
        <v>102</v>
      </c>
      <c r="AV1517" s="13" t="s">
        <v>82</v>
      </c>
      <c r="AW1517" s="13" t="s">
        <v>5</v>
      </c>
      <c r="AX1517" s="13" t="s">
        <v>75</v>
      </c>
      <c r="AY1517" s="251" t="s">
        <v>175</v>
      </c>
    </row>
    <row r="1518" s="14" customFormat="1">
      <c r="A1518" s="14"/>
      <c r="B1518" s="252"/>
      <c r="C1518" s="253"/>
      <c r="D1518" s="237" t="s">
        <v>184</v>
      </c>
      <c r="E1518" s="254" t="s">
        <v>1</v>
      </c>
      <c r="F1518" s="255" t="s">
        <v>1370</v>
      </c>
      <c r="G1518" s="253"/>
      <c r="H1518" s="256">
        <v>76.239999999999995</v>
      </c>
      <c r="I1518" s="257"/>
      <c r="J1518" s="257"/>
      <c r="K1518" s="253"/>
      <c r="L1518" s="253"/>
      <c r="M1518" s="258"/>
      <c r="N1518" s="259"/>
      <c r="O1518" s="260"/>
      <c r="P1518" s="260"/>
      <c r="Q1518" s="260"/>
      <c r="R1518" s="260"/>
      <c r="S1518" s="260"/>
      <c r="T1518" s="260"/>
      <c r="U1518" s="260"/>
      <c r="V1518" s="260"/>
      <c r="W1518" s="260"/>
      <c r="X1518" s="260"/>
      <c r="Y1518" s="261"/>
      <c r="Z1518" s="14"/>
      <c r="AA1518" s="14"/>
      <c r="AB1518" s="14"/>
      <c r="AC1518" s="14"/>
      <c r="AD1518" s="14"/>
      <c r="AE1518" s="14"/>
      <c r="AT1518" s="262" t="s">
        <v>184</v>
      </c>
      <c r="AU1518" s="262" t="s">
        <v>102</v>
      </c>
      <c r="AV1518" s="14" t="s">
        <v>102</v>
      </c>
      <c r="AW1518" s="14" t="s">
        <v>5</v>
      </c>
      <c r="AX1518" s="14" t="s">
        <v>75</v>
      </c>
      <c r="AY1518" s="262" t="s">
        <v>175</v>
      </c>
    </row>
    <row r="1519" s="14" customFormat="1">
      <c r="A1519" s="14"/>
      <c r="B1519" s="252"/>
      <c r="C1519" s="253"/>
      <c r="D1519" s="237" t="s">
        <v>184</v>
      </c>
      <c r="E1519" s="254" t="s">
        <v>1</v>
      </c>
      <c r="F1519" s="255" t="s">
        <v>1371</v>
      </c>
      <c r="G1519" s="253"/>
      <c r="H1519" s="256">
        <v>75.299999999999997</v>
      </c>
      <c r="I1519" s="257"/>
      <c r="J1519" s="257"/>
      <c r="K1519" s="253"/>
      <c r="L1519" s="253"/>
      <c r="M1519" s="258"/>
      <c r="N1519" s="259"/>
      <c r="O1519" s="260"/>
      <c r="P1519" s="260"/>
      <c r="Q1519" s="260"/>
      <c r="R1519" s="260"/>
      <c r="S1519" s="260"/>
      <c r="T1519" s="260"/>
      <c r="U1519" s="260"/>
      <c r="V1519" s="260"/>
      <c r="W1519" s="260"/>
      <c r="X1519" s="260"/>
      <c r="Y1519" s="261"/>
      <c r="Z1519" s="14"/>
      <c r="AA1519" s="14"/>
      <c r="AB1519" s="14"/>
      <c r="AC1519" s="14"/>
      <c r="AD1519" s="14"/>
      <c r="AE1519" s="14"/>
      <c r="AT1519" s="262" t="s">
        <v>184</v>
      </c>
      <c r="AU1519" s="262" t="s">
        <v>102</v>
      </c>
      <c r="AV1519" s="14" t="s">
        <v>102</v>
      </c>
      <c r="AW1519" s="14" t="s">
        <v>5</v>
      </c>
      <c r="AX1519" s="14" t="s">
        <v>75</v>
      </c>
      <c r="AY1519" s="262" t="s">
        <v>175</v>
      </c>
    </row>
    <row r="1520" s="15" customFormat="1">
      <c r="A1520" s="15"/>
      <c r="B1520" s="263"/>
      <c r="C1520" s="264"/>
      <c r="D1520" s="237" t="s">
        <v>184</v>
      </c>
      <c r="E1520" s="265" t="s">
        <v>1</v>
      </c>
      <c r="F1520" s="266" t="s">
        <v>189</v>
      </c>
      <c r="G1520" s="264"/>
      <c r="H1520" s="267">
        <v>297.57999999999998</v>
      </c>
      <c r="I1520" s="268"/>
      <c r="J1520" s="268"/>
      <c r="K1520" s="264"/>
      <c r="L1520" s="264"/>
      <c r="M1520" s="269"/>
      <c r="N1520" s="270"/>
      <c r="O1520" s="271"/>
      <c r="P1520" s="271"/>
      <c r="Q1520" s="271"/>
      <c r="R1520" s="271"/>
      <c r="S1520" s="271"/>
      <c r="T1520" s="271"/>
      <c r="U1520" s="271"/>
      <c r="V1520" s="271"/>
      <c r="W1520" s="271"/>
      <c r="X1520" s="271"/>
      <c r="Y1520" s="272"/>
      <c r="Z1520" s="15"/>
      <c r="AA1520" s="15"/>
      <c r="AB1520" s="15"/>
      <c r="AC1520" s="15"/>
      <c r="AD1520" s="15"/>
      <c r="AE1520" s="15"/>
      <c r="AT1520" s="273" t="s">
        <v>184</v>
      </c>
      <c r="AU1520" s="273" t="s">
        <v>102</v>
      </c>
      <c r="AV1520" s="15" t="s">
        <v>181</v>
      </c>
      <c r="AW1520" s="15" t="s">
        <v>5</v>
      </c>
      <c r="AX1520" s="15" t="s">
        <v>82</v>
      </c>
      <c r="AY1520" s="273" t="s">
        <v>175</v>
      </c>
    </row>
    <row r="1521" s="2" customFormat="1" ht="24.15" customHeight="1">
      <c r="A1521" s="39"/>
      <c r="B1521" s="40"/>
      <c r="C1521" s="222" t="s">
        <v>1372</v>
      </c>
      <c r="D1521" s="222" t="s">
        <v>177</v>
      </c>
      <c r="E1521" s="223" t="s">
        <v>1373</v>
      </c>
      <c r="F1521" s="224" t="s">
        <v>1374</v>
      </c>
      <c r="G1521" s="225" t="s">
        <v>228</v>
      </c>
      <c r="H1521" s="226">
        <v>518.87</v>
      </c>
      <c r="I1521" s="227"/>
      <c r="J1521" s="227"/>
      <c r="K1521" s="228">
        <f>ROUND(P1521*H1521,2)</f>
        <v>0</v>
      </c>
      <c r="L1521" s="229"/>
      <c r="M1521" s="45"/>
      <c r="N1521" s="230" t="s">
        <v>1</v>
      </c>
      <c r="O1521" s="231" t="s">
        <v>39</v>
      </c>
      <c r="P1521" s="232">
        <f>I1521+J1521</f>
        <v>0</v>
      </c>
      <c r="Q1521" s="232">
        <f>ROUND(I1521*H1521,2)</f>
        <v>0</v>
      </c>
      <c r="R1521" s="232">
        <f>ROUND(J1521*H1521,2)</f>
        <v>0</v>
      </c>
      <c r="S1521" s="92"/>
      <c r="T1521" s="233">
        <f>S1521*H1521</f>
        <v>0</v>
      </c>
      <c r="U1521" s="233">
        <v>0</v>
      </c>
      <c r="V1521" s="233">
        <f>U1521*H1521</f>
        <v>0</v>
      </c>
      <c r="W1521" s="233">
        <v>0</v>
      </c>
      <c r="X1521" s="233">
        <f>W1521*H1521</f>
        <v>0</v>
      </c>
      <c r="Y1521" s="234" t="s">
        <v>1</v>
      </c>
      <c r="Z1521" s="39"/>
      <c r="AA1521" s="39"/>
      <c r="AB1521" s="39"/>
      <c r="AC1521" s="39"/>
      <c r="AD1521" s="39"/>
      <c r="AE1521" s="39"/>
      <c r="AR1521" s="235" t="s">
        <v>229</v>
      </c>
      <c r="AT1521" s="235" t="s">
        <v>177</v>
      </c>
      <c r="AU1521" s="235" t="s">
        <v>102</v>
      </c>
      <c r="AY1521" s="18" t="s">
        <v>175</v>
      </c>
      <c r="BE1521" s="236">
        <f>IF(O1521="základní",K1521,0)</f>
        <v>0</v>
      </c>
      <c r="BF1521" s="236">
        <f>IF(O1521="snížená",K1521,0)</f>
        <v>0</v>
      </c>
      <c r="BG1521" s="236">
        <f>IF(O1521="zákl. přenesená",K1521,0)</f>
        <v>0</v>
      </c>
      <c r="BH1521" s="236">
        <f>IF(O1521="sníž. přenesená",K1521,0)</f>
        <v>0</v>
      </c>
      <c r="BI1521" s="236">
        <f>IF(O1521="nulová",K1521,0)</f>
        <v>0</v>
      </c>
      <c r="BJ1521" s="18" t="s">
        <v>102</v>
      </c>
      <c r="BK1521" s="236">
        <f>ROUND(P1521*H1521,2)</f>
        <v>0</v>
      </c>
      <c r="BL1521" s="18" t="s">
        <v>229</v>
      </c>
      <c r="BM1521" s="235" t="s">
        <v>1375</v>
      </c>
    </row>
    <row r="1522" s="2" customFormat="1">
      <c r="A1522" s="39"/>
      <c r="B1522" s="40"/>
      <c r="C1522" s="41"/>
      <c r="D1522" s="237" t="s">
        <v>182</v>
      </c>
      <c r="E1522" s="41"/>
      <c r="F1522" s="238" t="s">
        <v>1376</v>
      </c>
      <c r="G1522" s="41"/>
      <c r="H1522" s="41"/>
      <c r="I1522" s="239"/>
      <c r="J1522" s="239"/>
      <c r="K1522" s="41"/>
      <c r="L1522" s="41"/>
      <c r="M1522" s="45"/>
      <c r="N1522" s="240"/>
      <c r="O1522" s="241"/>
      <c r="P1522" s="92"/>
      <c r="Q1522" s="92"/>
      <c r="R1522" s="92"/>
      <c r="S1522" s="92"/>
      <c r="T1522" s="92"/>
      <c r="U1522" s="92"/>
      <c r="V1522" s="92"/>
      <c r="W1522" s="92"/>
      <c r="X1522" s="92"/>
      <c r="Y1522" s="93"/>
      <c r="Z1522" s="39"/>
      <c r="AA1522" s="39"/>
      <c r="AB1522" s="39"/>
      <c r="AC1522" s="39"/>
      <c r="AD1522" s="39"/>
      <c r="AE1522" s="39"/>
      <c r="AT1522" s="18" t="s">
        <v>182</v>
      </c>
      <c r="AU1522" s="18" t="s">
        <v>102</v>
      </c>
    </row>
    <row r="1523" s="2" customFormat="1" ht="21.75" customHeight="1">
      <c r="A1523" s="39"/>
      <c r="B1523" s="40"/>
      <c r="C1523" s="274" t="s">
        <v>804</v>
      </c>
      <c r="D1523" s="274" t="s">
        <v>315</v>
      </c>
      <c r="E1523" s="275" t="s">
        <v>1377</v>
      </c>
      <c r="F1523" s="276" t="s">
        <v>1378</v>
      </c>
      <c r="G1523" s="277" t="s">
        <v>180</v>
      </c>
      <c r="H1523" s="278">
        <v>11.247999999999999</v>
      </c>
      <c r="I1523" s="279"/>
      <c r="J1523" s="280"/>
      <c r="K1523" s="281">
        <f>ROUND(P1523*H1523,2)</f>
        <v>0</v>
      </c>
      <c r="L1523" s="280"/>
      <c r="M1523" s="282"/>
      <c r="N1523" s="283" t="s">
        <v>1</v>
      </c>
      <c r="O1523" s="231" t="s">
        <v>39</v>
      </c>
      <c r="P1523" s="232">
        <f>I1523+J1523</f>
        <v>0</v>
      </c>
      <c r="Q1523" s="232">
        <f>ROUND(I1523*H1523,2)</f>
        <v>0</v>
      </c>
      <c r="R1523" s="232">
        <f>ROUND(J1523*H1523,2)</f>
        <v>0</v>
      </c>
      <c r="S1523" s="92"/>
      <c r="T1523" s="233">
        <f>S1523*H1523</f>
        <v>0</v>
      </c>
      <c r="U1523" s="233">
        <v>0</v>
      </c>
      <c r="V1523" s="233">
        <f>U1523*H1523</f>
        <v>0</v>
      </c>
      <c r="W1523" s="233">
        <v>0</v>
      </c>
      <c r="X1523" s="233">
        <f>W1523*H1523</f>
        <v>0</v>
      </c>
      <c r="Y1523" s="234" t="s">
        <v>1</v>
      </c>
      <c r="Z1523" s="39"/>
      <c r="AA1523" s="39"/>
      <c r="AB1523" s="39"/>
      <c r="AC1523" s="39"/>
      <c r="AD1523" s="39"/>
      <c r="AE1523" s="39"/>
      <c r="AR1523" s="235" t="s">
        <v>270</v>
      </c>
      <c r="AT1523" s="235" t="s">
        <v>315</v>
      </c>
      <c r="AU1523" s="235" t="s">
        <v>102</v>
      </c>
      <c r="AY1523" s="18" t="s">
        <v>175</v>
      </c>
      <c r="BE1523" s="236">
        <f>IF(O1523="základní",K1523,0)</f>
        <v>0</v>
      </c>
      <c r="BF1523" s="236">
        <f>IF(O1523="snížená",K1523,0)</f>
        <v>0</v>
      </c>
      <c r="BG1523" s="236">
        <f>IF(O1523="zákl. přenesená",K1523,0)</f>
        <v>0</v>
      </c>
      <c r="BH1523" s="236">
        <f>IF(O1523="sníž. přenesená",K1523,0)</f>
        <v>0</v>
      </c>
      <c r="BI1523" s="236">
        <f>IF(O1523="nulová",K1523,0)</f>
        <v>0</v>
      </c>
      <c r="BJ1523" s="18" t="s">
        <v>102</v>
      </c>
      <c r="BK1523" s="236">
        <f>ROUND(P1523*H1523,2)</f>
        <v>0</v>
      </c>
      <c r="BL1523" s="18" t="s">
        <v>229</v>
      </c>
      <c r="BM1523" s="235" t="s">
        <v>1379</v>
      </c>
    </row>
    <row r="1524" s="13" customFormat="1">
      <c r="A1524" s="13"/>
      <c r="B1524" s="242"/>
      <c r="C1524" s="243"/>
      <c r="D1524" s="237" t="s">
        <v>184</v>
      </c>
      <c r="E1524" s="244" t="s">
        <v>1</v>
      </c>
      <c r="F1524" s="245" t="s">
        <v>1380</v>
      </c>
      <c r="G1524" s="243"/>
      <c r="H1524" s="244" t="s">
        <v>1</v>
      </c>
      <c r="I1524" s="246"/>
      <c r="J1524" s="246"/>
      <c r="K1524" s="243"/>
      <c r="L1524" s="243"/>
      <c r="M1524" s="247"/>
      <c r="N1524" s="248"/>
      <c r="O1524" s="249"/>
      <c r="P1524" s="249"/>
      <c r="Q1524" s="249"/>
      <c r="R1524" s="249"/>
      <c r="S1524" s="249"/>
      <c r="T1524" s="249"/>
      <c r="U1524" s="249"/>
      <c r="V1524" s="249"/>
      <c r="W1524" s="249"/>
      <c r="X1524" s="249"/>
      <c r="Y1524" s="250"/>
      <c r="Z1524" s="13"/>
      <c r="AA1524" s="13"/>
      <c r="AB1524" s="13"/>
      <c r="AC1524" s="13"/>
      <c r="AD1524" s="13"/>
      <c r="AE1524" s="13"/>
      <c r="AT1524" s="251" t="s">
        <v>184</v>
      </c>
      <c r="AU1524" s="251" t="s">
        <v>102</v>
      </c>
      <c r="AV1524" s="13" t="s">
        <v>82</v>
      </c>
      <c r="AW1524" s="13" t="s">
        <v>5</v>
      </c>
      <c r="AX1524" s="13" t="s">
        <v>75</v>
      </c>
      <c r="AY1524" s="251" t="s">
        <v>175</v>
      </c>
    </row>
    <row r="1525" s="13" customFormat="1">
      <c r="A1525" s="13"/>
      <c r="B1525" s="242"/>
      <c r="C1525" s="243"/>
      <c r="D1525" s="237" t="s">
        <v>184</v>
      </c>
      <c r="E1525" s="244" t="s">
        <v>1</v>
      </c>
      <c r="F1525" s="245" t="s">
        <v>1381</v>
      </c>
      <c r="G1525" s="243"/>
      <c r="H1525" s="244" t="s">
        <v>1</v>
      </c>
      <c r="I1525" s="246"/>
      <c r="J1525" s="246"/>
      <c r="K1525" s="243"/>
      <c r="L1525" s="243"/>
      <c r="M1525" s="247"/>
      <c r="N1525" s="248"/>
      <c r="O1525" s="249"/>
      <c r="P1525" s="249"/>
      <c r="Q1525" s="249"/>
      <c r="R1525" s="249"/>
      <c r="S1525" s="249"/>
      <c r="T1525" s="249"/>
      <c r="U1525" s="249"/>
      <c r="V1525" s="249"/>
      <c r="W1525" s="249"/>
      <c r="X1525" s="249"/>
      <c r="Y1525" s="250"/>
      <c r="Z1525" s="13"/>
      <c r="AA1525" s="13"/>
      <c r="AB1525" s="13"/>
      <c r="AC1525" s="13"/>
      <c r="AD1525" s="13"/>
      <c r="AE1525" s="13"/>
      <c r="AT1525" s="251" t="s">
        <v>184</v>
      </c>
      <c r="AU1525" s="251" t="s">
        <v>102</v>
      </c>
      <c r="AV1525" s="13" t="s">
        <v>82</v>
      </c>
      <c r="AW1525" s="13" t="s">
        <v>5</v>
      </c>
      <c r="AX1525" s="13" t="s">
        <v>75</v>
      </c>
      <c r="AY1525" s="251" t="s">
        <v>175</v>
      </c>
    </row>
    <row r="1526" s="15" customFormat="1">
      <c r="A1526" s="15"/>
      <c r="B1526" s="263"/>
      <c r="C1526" s="264"/>
      <c r="D1526" s="237" t="s">
        <v>184</v>
      </c>
      <c r="E1526" s="265" t="s">
        <v>1</v>
      </c>
      <c r="F1526" s="266" t="s">
        <v>189</v>
      </c>
      <c r="G1526" s="264"/>
      <c r="H1526" s="267">
        <v>0</v>
      </c>
      <c r="I1526" s="268"/>
      <c r="J1526" s="268"/>
      <c r="K1526" s="264"/>
      <c r="L1526" s="264"/>
      <c r="M1526" s="269"/>
      <c r="N1526" s="270"/>
      <c r="O1526" s="271"/>
      <c r="P1526" s="271"/>
      <c r="Q1526" s="271"/>
      <c r="R1526" s="271"/>
      <c r="S1526" s="271"/>
      <c r="T1526" s="271"/>
      <c r="U1526" s="271"/>
      <c r="V1526" s="271"/>
      <c r="W1526" s="271"/>
      <c r="X1526" s="271"/>
      <c r="Y1526" s="272"/>
      <c r="Z1526" s="15"/>
      <c r="AA1526" s="15"/>
      <c r="AB1526" s="15"/>
      <c r="AC1526" s="15"/>
      <c r="AD1526" s="15"/>
      <c r="AE1526" s="15"/>
      <c r="AT1526" s="273" t="s">
        <v>184</v>
      </c>
      <c r="AU1526" s="273" t="s">
        <v>102</v>
      </c>
      <c r="AV1526" s="15" t="s">
        <v>181</v>
      </c>
      <c r="AW1526" s="15" t="s">
        <v>5</v>
      </c>
      <c r="AX1526" s="15" t="s">
        <v>75</v>
      </c>
      <c r="AY1526" s="273" t="s">
        <v>175</v>
      </c>
    </row>
    <row r="1527" s="14" customFormat="1">
      <c r="A1527" s="14"/>
      <c r="B1527" s="252"/>
      <c r="C1527" s="253"/>
      <c r="D1527" s="237" t="s">
        <v>184</v>
      </c>
      <c r="E1527" s="254" t="s">
        <v>1</v>
      </c>
      <c r="F1527" s="255" t="s">
        <v>1382</v>
      </c>
      <c r="G1527" s="253"/>
      <c r="H1527" s="256">
        <v>11.247999999999999</v>
      </c>
      <c r="I1527" s="257"/>
      <c r="J1527" s="257"/>
      <c r="K1527" s="253"/>
      <c r="L1527" s="253"/>
      <c r="M1527" s="258"/>
      <c r="N1527" s="259"/>
      <c r="O1527" s="260"/>
      <c r="P1527" s="260"/>
      <c r="Q1527" s="260"/>
      <c r="R1527" s="260"/>
      <c r="S1527" s="260"/>
      <c r="T1527" s="260"/>
      <c r="U1527" s="260"/>
      <c r="V1527" s="260"/>
      <c r="W1527" s="260"/>
      <c r="X1527" s="260"/>
      <c r="Y1527" s="261"/>
      <c r="Z1527" s="14"/>
      <c r="AA1527" s="14"/>
      <c r="AB1527" s="14"/>
      <c r="AC1527" s="14"/>
      <c r="AD1527" s="14"/>
      <c r="AE1527" s="14"/>
      <c r="AT1527" s="262" t="s">
        <v>184</v>
      </c>
      <c r="AU1527" s="262" t="s">
        <v>102</v>
      </c>
      <c r="AV1527" s="14" t="s">
        <v>102</v>
      </c>
      <c r="AW1527" s="14" t="s">
        <v>5</v>
      </c>
      <c r="AX1527" s="14" t="s">
        <v>75</v>
      </c>
      <c r="AY1527" s="262" t="s">
        <v>175</v>
      </c>
    </row>
    <row r="1528" s="15" customFormat="1">
      <c r="A1528" s="15"/>
      <c r="B1528" s="263"/>
      <c r="C1528" s="264"/>
      <c r="D1528" s="237" t="s">
        <v>184</v>
      </c>
      <c r="E1528" s="265" t="s">
        <v>1</v>
      </c>
      <c r="F1528" s="266" t="s">
        <v>189</v>
      </c>
      <c r="G1528" s="264"/>
      <c r="H1528" s="267">
        <v>11.247999999999999</v>
      </c>
      <c r="I1528" s="268"/>
      <c r="J1528" s="268"/>
      <c r="K1528" s="264"/>
      <c r="L1528" s="264"/>
      <c r="M1528" s="269"/>
      <c r="N1528" s="270"/>
      <c r="O1528" s="271"/>
      <c r="P1528" s="271"/>
      <c r="Q1528" s="271"/>
      <c r="R1528" s="271"/>
      <c r="S1528" s="271"/>
      <c r="T1528" s="271"/>
      <c r="U1528" s="271"/>
      <c r="V1528" s="271"/>
      <c r="W1528" s="271"/>
      <c r="X1528" s="271"/>
      <c r="Y1528" s="272"/>
      <c r="Z1528" s="15"/>
      <c r="AA1528" s="15"/>
      <c r="AB1528" s="15"/>
      <c r="AC1528" s="15"/>
      <c r="AD1528" s="15"/>
      <c r="AE1528" s="15"/>
      <c r="AT1528" s="273" t="s">
        <v>184</v>
      </c>
      <c r="AU1528" s="273" t="s">
        <v>102</v>
      </c>
      <c r="AV1528" s="15" t="s">
        <v>181</v>
      </c>
      <c r="AW1528" s="15" t="s">
        <v>5</v>
      </c>
      <c r="AX1528" s="15" t="s">
        <v>82</v>
      </c>
      <c r="AY1528" s="273" t="s">
        <v>175</v>
      </c>
    </row>
    <row r="1529" s="2" customFormat="1" ht="24.15" customHeight="1">
      <c r="A1529" s="39"/>
      <c r="B1529" s="40"/>
      <c r="C1529" s="222" t="s">
        <v>1383</v>
      </c>
      <c r="D1529" s="222" t="s">
        <v>177</v>
      </c>
      <c r="E1529" s="223" t="s">
        <v>1384</v>
      </c>
      <c r="F1529" s="224" t="s">
        <v>1385</v>
      </c>
      <c r="G1529" s="225" t="s">
        <v>228</v>
      </c>
      <c r="H1529" s="226">
        <v>518.87</v>
      </c>
      <c r="I1529" s="227"/>
      <c r="J1529" s="227"/>
      <c r="K1529" s="228">
        <f>ROUND(P1529*H1529,2)</f>
        <v>0</v>
      </c>
      <c r="L1529" s="229"/>
      <c r="M1529" s="45"/>
      <c r="N1529" s="230" t="s">
        <v>1</v>
      </c>
      <c r="O1529" s="231" t="s">
        <v>39</v>
      </c>
      <c r="P1529" s="232">
        <f>I1529+J1529</f>
        <v>0</v>
      </c>
      <c r="Q1529" s="232">
        <f>ROUND(I1529*H1529,2)</f>
        <v>0</v>
      </c>
      <c r="R1529" s="232">
        <f>ROUND(J1529*H1529,2)</f>
        <v>0</v>
      </c>
      <c r="S1529" s="92"/>
      <c r="T1529" s="233">
        <f>S1529*H1529</f>
        <v>0</v>
      </c>
      <c r="U1529" s="233">
        <v>0</v>
      </c>
      <c r="V1529" s="233">
        <f>U1529*H1529</f>
        <v>0</v>
      </c>
      <c r="W1529" s="233">
        <v>0</v>
      </c>
      <c r="X1529" s="233">
        <f>W1529*H1529</f>
        <v>0</v>
      </c>
      <c r="Y1529" s="234" t="s">
        <v>1</v>
      </c>
      <c r="Z1529" s="39"/>
      <c r="AA1529" s="39"/>
      <c r="AB1529" s="39"/>
      <c r="AC1529" s="39"/>
      <c r="AD1529" s="39"/>
      <c r="AE1529" s="39"/>
      <c r="AR1529" s="235" t="s">
        <v>229</v>
      </c>
      <c r="AT1529" s="235" t="s">
        <v>177</v>
      </c>
      <c r="AU1529" s="235" t="s">
        <v>102</v>
      </c>
      <c r="AY1529" s="18" t="s">
        <v>175</v>
      </c>
      <c r="BE1529" s="236">
        <f>IF(O1529="základní",K1529,0)</f>
        <v>0</v>
      </c>
      <c r="BF1529" s="236">
        <f>IF(O1529="snížená",K1529,0)</f>
        <v>0</v>
      </c>
      <c r="BG1529" s="236">
        <f>IF(O1529="zákl. přenesená",K1529,0)</f>
        <v>0</v>
      </c>
      <c r="BH1529" s="236">
        <f>IF(O1529="sníž. přenesená",K1529,0)</f>
        <v>0</v>
      </c>
      <c r="BI1529" s="236">
        <f>IF(O1529="nulová",K1529,0)</f>
        <v>0</v>
      </c>
      <c r="BJ1529" s="18" t="s">
        <v>102</v>
      </c>
      <c r="BK1529" s="236">
        <f>ROUND(P1529*H1529,2)</f>
        <v>0</v>
      </c>
      <c r="BL1529" s="18" t="s">
        <v>229</v>
      </c>
      <c r="BM1529" s="235" t="s">
        <v>1386</v>
      </c>
    </row>
    <row r="1530" s="2" customFormat="1">
      <c r="A1530" s="39"/>
      <c r="B1530" s="40"/>
      <c r="C1530" s="41"/>
      <c r="D1530" s="237" t="s">
        <v>182</v>
      </c>
      <c r="E1530" s="41"/>
      <c r="F1530" s="238" t="s">
        <v>1387</v>
      </c>
      <c r="G1530" s="41"/>
      <c r="H1530" s="41"/>
      <c r="I1530" s="239"/>
      <c r="J1530" s="239"/>
      <c r="K1530" s="41"/>
      <c r="L1530" s="41"/>
      <c r="M1530" s="45"/>
      <c r="N1530" s="240"/>
      <c r="O1530" s="241"/>
      <c r="P1530" s="92"/>
      <c r="Q1530" s="92"/>
      <c r="R1530" s="92"/>
      <c r="S1530" s="92"/>
      <c r="T1530" s="92"/>
      <c r="U1530" s="92"/>
      <c r="V1530" s="92"/>
      <c r="W1530" s="92"/>
      <c r="X1530" s="92"/>
      <c r="Y1530" s="93"/>
      <c r="Z1530" s="39"/>
      <c r="AA1530" s="39"/>
      <c r="AB1530" s="39"/>
      <c r="AC1530" s="39"/>
      <c r="AD1530" s="39"/>
      <c r="AE1530" s="39"/>
      <c r="AT1530" s="18" t="s">
        <v>182</v>
      </c>
      <c r="AU1530" s="18" t="s">
        <v>102</v>
      </c>
    </row>
    <row r="1531" s="2" customFormat="1" ht="37.8" customHeight="1">
      <c r="A1531" s="39"/>
      <c r="B1531" s="40"/>
      <c r="C1531" s="222" t="s">
        <v>807</v>
      </c>
      <c r="D1531" s="222" t="s">
        <v>177</v>
      </c>
      <c r="E1531" s="223" t="s">
        <v>1388</v>
      </c>
      <c r="F1531" s="224" t="s">
        <v>1389</v>
      </c>
      <c r="G1531" s="225" t="s">
        <v>228</v>
      </c>
      <c r="H1531" s="226">
        <v>390</v>
      </c>
      <c r="I1531" s="227"/>
      <c r="J1531" s="227"/>
      <c r="K1531" s="228">
        <f>ROUND(P1531*H1531,2)</f>
        <v>0</v>
      </c>
      <c r="L1531" s="229"/>
      <c r="M1531" s="45"/>
      <c r="N1531" s="230" t="s">
        <v>1</v>
      </c>
      <c r="O1531" s="231" t="s">
        <v>39</v>
      </c>
      <c r="P1531" s="232">
        <f>I1531+J1531</f>
        <v>0</v>
      </c>
      <c r="Q1531" s="232">
        <f>ROUND(I1531*H1531,2)</f>
        <v>0</v>
      </c>
      <c r="R1531" s="232">
        <f>ROUND(J1531*H1531,2)</f>
        <v>0</v>
      </c>
      <c r="S1531" s="92"/>
      <c r="T1531" s="233">
        <f>S1531*H1531</f>
        <v>0</v>
      </c>
      <c r="U1531" s="233">
        <v>0</v>
      </c>
      <c r="V1531" s="233">
        <f>U1531*H1531</f>
        <v>0</v>
      </c>
      <c r="W1531" s="233">
        <v>0</v>
      </c>
      <c r="X1531" s="233">
        <f>W1531*H1531</f>
        <v>0</v>
      </c>
      <c r="Y1531" s="234" t="s">
        <v>1</v>
      </c>
      <c r="Z1531" s="39"/>
      <c r="AA1531" s="39"/>
      <c r="AB1531" s="39"/>
      <c r="AC1531" s="39"/>
      <c r="AD1531" s="39"/>
      <c r="AE1531" s="39"/>
      <c r="AR1531" s="235" t="s">
        <v>229</v>
      </c>
      <c r="AT1531" s="235" t="s">
        <v>177</v>
      </c>
      <c r="AU1531" s="235" t="s">
        <v>102</v>
      </c>
      <c r="AY1531" s="18" t="s">
        <v>175</v>
      </c>
      <c r="BE1531" s="236">
        <f>IF(O1531="základní",K1531,0)</f>
        <v>0</v>
      </c>
      <c r="BF1531" s="236">
        <f>IF(O1531="snížená",K1531,0)</f>
        <v>0</v>
      </c>
      <c r="BG1531" s="236">
        <f>IF(O1531="zákl. přenesená",K1531,0)</f>
        <v>0</v>
      </c>
      <c r="BH1531" s="236">
        <f>IF(O1531="sníž. přenesená",K1531,0)</f>
        <v>0</v>
      </c>
      <c r="BI1531" s="236">
        <f>IF(O1531="nulová",K1531,0)</f>
        <v>0</v>
      </c>
      <c r="BJ1531" s="18" t="s">
        <v>102</v>
      </c>
      <c r="BK1531" s="236">
        <f>ROUND(P1531*H1531,2)</f>
        <v>0</v>
      </c>
      <c r="BL1531" s="18" t="s">
        <v>229</v>
      </c>
      <c r="BM1531" s="235" t="s">
        <v>1390</v>
      </c>
    </row>
    <row r="1532" s="13" customFormat="1">
      <c r="A1532" s="13"/>
      <c r="B1532" s="242"/>
      <c r="C1532" s="243"/>
      <c r="D1532" s="237" t="s">
        <v>184</v>
      </c>
      <c r="E1532" s="244" t="s">
        <v>1</v>
      </c>
      <c r="F1532" s="245" t="s">
        <v>460</v>
      </c>
      <c r="G1532" s="243"/>
      <c r="H1532" s="244" t="s">
        <v>1</v>
      </c>
      <c r="I1532" s="246"/>
      <c r="J1532" s="246"/>
      <c r="K1532" s="243"/>
      <c r="L1532" s="243"/>
      <c r="M1532" s="247"/>
      <c r="N1532" s="248"/>
      <c r="O1532" s="249"/>
      <c r="P1532" s="249"/>
      <c r="Q1532" s="249"/>
      <c r="R1532" s="249"/>
      <c r="S1532" s="249"/>
      <c r="T1532" s="249"/>
      <c r="U1532" s="249"/>
      <c r="V1532" s="249"/>
      <c r="W1532" s="249"/>
      <c r="X1532" s="249"/>
      <c r="Y1532" s="250"/>
      <c r="Z1532" s="13"/>
      <c r="AA1532" s="13"/>
      <c r="AB1532" s="13"/>
      <c r="AC1532" s="13"/>
      <c r="AD1532" s="13"/>
      <c r="AE1532" s="13"/>
      <c r="AT1532" s="251" t="s">
        <v>184</v>
      </c>
      <c r="AU1532" s="251" t="s">
        <v>102</v>
      </c>
      <c r="AV1532" s="13" t="s">
        <v>82</v>
      </c>
      <c r="AW1532" s="13" t="s">
        <v>5</v>
      </c>
      <c r="AX1532" s="13" t="s">
        <v>75</v>
      </c>
      <c r="AY1532" s="251" t="s">
        <v>175</v>
      </c>
    </row>
    <row r="1533" s="14" customFormat="1">
      <c r="A1533" s="14"/>
      <c r="B1533" s="252"/>
      <c r="C1533" s="253"/>
      <c r="D1533" s="237" t="s">
        <v>184</v>
      </c>
      <c r="E1533" s="254" t="s">
        <v>1</v>
      </c>
      <c r="F1533" s="255" t="s">
        <v>1391</v>
      </c>
      <c r="G1533" s="253"/>
      <c r="H1533" s="256">
        <v>390</v>
      </c>
      <c r="I1533" s="257"/>
      <c r="J1533" s="257"/>
      <c r="K1533" s="253"/>
      <c r="L1533" s="253"/>
      <c r="M1533" s="258"/>
      <c r="N1533" s="259"/>
      <c r="O1533" s="260"/>
      <c r="P1533" s="260"/>
      <c r="Q1533" s="260"/>
      <c r="R1533" s="260"/>
      <c r="S1533" s="260"/>
      <c r="T1533" s="260"/>
      <c r="U1533" s="260"/>
      <c r="V1533" s="260"/>
      <c r="W1533" s="260"/>
      <c r="X1533" s="260"/>
      <c r="Y1533" s="261"/>
      <c r="Z1533" s="14"/>
      <c r="AA1533" s="14"/>
      <c r="AB1533" s="14"/>
      <c r="AC1533" s="14"/>
      <c r="AD1533" s="14"/>
      <c r="AE1533" s="14"/>
      <c r="AT1533" s="262" t="s">
        <v>184</v>
      </c>
      <c r="AU1533" s="262" t="s">
        <v>102</v>
      </c>
      <c r="AV1533" s="14" t="s">
        <v>102</v>
      </c>
      <c r="AW1533" s="14" t="s">
        <v>5</v>
      </c>
      <c r="AX1533" s="14" t="s">
        <v>75</v>
      </c>
      <c r="AY1533" s="262" t="s">
        <v>175</v>
      </c>
    </row>
    <row r="1534" s="15" customFormat="1">
      <c r="A1534" s="15"/>
      <c r="B1534" s="263"/>
      <c r="C1534" s="264"/>
      <c r="D1534" s="237" t="s">
        <v>184</v>
      </c>
      <c r="E1534" s="265" t="s">
        <v>1</v>
      </c>
      <c r="F1534" s="266" t="s">
        <v>189</v>
      </c>
      <c r="G1534" s="264"/>
      <c r="H1534" s="267">
        <v>390</v>
      </c>
      <c r="I1534" s="268"/>
      <c r="J1534" s="268"/>
      <c r="K1534" s="264"/>
      <c r="L1534" s="264"/>
      <c r="M1534" s="269"/>
      <c r="N1534" s="270"/>
      <c r="O1534" s="271"/>
      <c r="P1534" s="271"/>
      <c r="Q1534" s="271"/>
      <c r="R1534" s="271"/>
      <c r="S1534" s="271"/>
      <c r="T1534" s="271"/>
      <c r="U1534" s="271"/>
      <c r="V1534" s="271"/>
      <c r="W1534" s="271"/>
      <c r="X1534" s="271"/>
      <c r="Y1534" s="272"/>
      <c r="Z1534" s="15"/>
      <c r="AA1534" s="15"/>
      <c r="AB1534" s="15"/>
      <c r="AC1534" s="15"/>
      <c r="AD1534" s="15"/>
      <c r="AE1534" s="15"/>
      <c r="AT1534" s="273" t="s">
        <v>184</v>
      </c>
      <c r="AU1534" s="273" t="s">
        <v>102</v>
      </c>
      <c r="AV1534" s="15" t="s">
        <v>181</v>
      </c>
      <c r="AW1534" s="15" t="s">
        <v>5</v>
      </c>
      <c r="AX1534" s="15" t="s">
        <v>82</v>
      </c>
      <c r="AY1534" s="273" t="s">
        <v>175</v>
      </c>
    </row>
    <row r="1535" s="2" customFormat="1" ht="37.8" customHeight="1">
      <c r="A1535" s="39"/>
      <c r="B1535" s="40"/>
      <c r="C1535" s="222" t="s">
        <v>1392</v>
      </c>
      <c r="D1535" s="222" t="s">
        <v>177</v>
      </c>
      <c r="E1535" s="223" t="s">
        <v>1393</v>
      </c>
      <c r="F1535" s="224" t="s">
        <v>1394</v>
      </c>
      <c r="G1535" s="225" t="s">
        <v>369</v>
      </c>
      <c r="H1535" s="226">
        <v>170</v>
      </c>
      <c r="I1535" s="227"/>
      <c r="J1535" s="227"/>
      <c r="K1535" s="228">
        <f>ROUND(P1535*H1535,2)</f>
        <v>0</v>
      </c>
      <c r="L1535" s="229"/>
      <c r="M1535" s="45"/>
      <c r="N1535" s="230" t="s">
        <v>1</v>
      </c>
      <c r="O1535" s="231" t="s">
        <v>39</v>
      </c>
      <c r="P1535" s="232">
        <f>I1535+J1535</f>
        <v>0</v>
      </c>
      <c r="Q1535" s="232">
        <f>ROUND(I1535*H1535,2)</f>
        <v>0</v>
      </c>
      <c r="R1535" s="232">
        <f>ROUND(J1535*H1535,2)</f>
        <v>0</v>
      </c>
      <c r="S1535" s="92"/>
      <c r="T1535" s="233">
        <f>S1535*H1535</f>
        <v>0</v>
      </c>
      <c r="U1535" s="233">
        <v>0</v>
      </c>
      <c r="V1535" s="233">
        <f>U1535*H1535</f>
        <v>0</v>
      </c>
      <c r="W1535" s="233">
        <v>0</v>
      </c>
      <c r="X1535" s="233">
        <f>W1535*H1535</f>
        <v>0</v>
      </c>
      <c r="Y1535" s="234" t="s">
        <v>1</v>
      </c>
      <c r="Z1535" s="39"/>
      <c r="AA1535" s="39"/>
      <c r="AB1535" s="39"/>
      <c r="AC1535" s="39"/>
      <c r="AD1535" s="39"/>
      <c r="AE1535" s="39"/>
      <c r="AR1535" s="235" t="s">
        <v>229</v>
      </c>
      <c r="AT1535" s="235" t="s">
        <v>177</v>
      </c>
      <c r="AU1535" s="235" t="s">
        <v>102</v>
      </c>
      <c r="AY1535" s="18" t="s">
        <v>175</v>
      </c>
      <c r="BE1535" s="236">
        <f>IF(O1535="základní",K1535,0)</f>
        <v>0</v>
      </c>
      <c r="BF1535" s="236">
        <f>IF(O1535="snížená",K1535,0)</f>
        <v>0</v>
      </c>
      <c r="BG1535" s="236">
        <f>IF(O1535="zákl. přenesená",K1535,0)</f>
        <v>0</v>
      </c>
      <c r="BH1535" s="236">
        <f>IF(O1535="sníž. přenesená",K1535,0)</f>
        <v>0</v>
      </c>
      <c r="BI1535" s="236">
        <f>IF(O1535="nulová",K1535,0)</f>
        <v>0</v>
      </c>
      <c r="BJ1535" s="18" t="s">
        <v>102</v>
      </c>
      <c r="BK1535" s="236">
        <f>ROUND(P1535*H1535,2)</f>
        <v>0</v>
      </c>
      <c r="BL1535" s="18" t="s">
        <v>229</v>
      </c>
      <c r="BM1535" s="235" t="s">
        <v>1395</v>
      </c>
    </row>
    <row r="1536" s="2" customFormat="1">
      <c r="A1536" s="39"/>
      <c r="B1536" s="40"/>
      <c r="C1536" s="41"/>
      <c r="D1536" s="237" t="s">
        <v>182</v>
      </c>
      <c r="E1536" s="41"/>
      <c r="F1536" s="238" t="s">
        <v>1396</v>
      </c>
      <c r="G1536" s="41"/>
      <c r="H1536" s="41"/>
      <c r="I1536" s="239"/>
      <c r="J1536" s="239"/>
      <c r="K1536" s="41"/>
      <c r="L1536" s="41"/>
      <c r="M1536" s="45"/>
      <c r="N1536" s="240"/>
      <c r="O1536" s="241"/>
      <c r="P1536" s="92"/>
      <c r="Q1536" s="92"/>
      <c r="R1536" s="92"/>
      <c r="S1536" s="92"/>
      <c r="T1536" s="92"/>
      <c r="U1536" s="92"/>
      <c r="V1536" s="92"/>
      <c r="W1536" s="92"/>
      <c r="X1536" s="92"/>
      <c r="Y1536" s="93"/>
      <c r="Z1536" s="39"/>
      <c r="AA1536" s="39"/>
      <c r="AB1536" s="39"/>
      <c r="AC1536" s="39"/>
      <c r="AD1536" s="39"/>
      <c r="AE1536" s="39"/>
      <c r="AT1536" s="18" t="s">
        <v>182</v>
      </c>
      <c r="AU1536" s="18" t="s">
        <v>102</v>
      </c>
    </row>
    <row r="1537" s="13" customFormat="1">
      <c r="A1537" s="13"/>
      <c r="B1537" s="242"/>
      <c r="C1537" s="243"/>
      <c r="D1537" s="237" t="s">
        <v>184</v>
      </c>
      <c r="E1537" s="244" t="s">
        <v>1</v>
      </c>
      <c r="F1537" s="245" t="s">
        <v>460</v>
      </c>
      <c r="G1537" s="243"/>
      <c r="H1537" s="244" t="s">
        <v>1</v>
      </c>
      <c r="I1537" s="246"/>
      <c r="J1537" s="246"/>
      <c r="K1537" s="243"/>
      <c r="L1537" s="243"/>
      <c r="M1537" s="247"/>
      <c r="N1537" s="248"/>
      <c r="O1537" s="249"/>
      <c r="P1537" s="249"/>
      <c r="Q1537" s="249"/>
      <c r="R1537" s="249"/>
      <c r="S1537" s="249"/>
      <c r="T1537" s="249"/>
      <c r="U1537" s="249"/>
      <c r="V1537" s="249"/>
      <c r="W1537" s="249"/>
      <c r="X1537" s="249"/>
      <c r="Y1537" s="250"/>
      <c r="Z1537" s="13"/>
      <c r="AA1537" s="13"/>
      <c r="AB1537" s="13"/>
      <c r="AC1537" s="13"/>
      <c r="AD1537" s="13"/>
      <c r="AE1537" s="13"/>
      <c r="AT1537" s="251" t="s">
        <v>184</v>
      </c>
      <c r="AU1537" s="251" t="s">
        <v>102</v>
      </c>
      <c r="AV1537" s="13" t="s">
        <v>82</v>
      </c>
      <c r="AW1537" s="13" t="s">
        <v>5</v>
      </c>
      <c r="AX1537" s="13" t="s">
        <v>75</v>
      </c>
      <c r="AY1537" s="251" t="s">
        <v>175</v>
      </c>
    </row>
    <row r="1538" s="14" customFormat="1">
      <c r="A1538" s="14"/>
      <c r="B1538" s="252"/>
      <c r="C1538" s="253"/>
      <c r="D1538" s="237" t="s">
        <v>184</v>
      </c>
      <c r="E1538" s="254" t="s">
        <v>1</v>
      </c>
      <c r="F1538" s="255" t="s">
        <v>1397</v>
      </c>
      <c r="G1538" s="253"/>
      <c r="H1538" s="256">
        <v>170</v>
      </c>
      <c r="I1538" s="257"/>
      <c r="J1538" s="257"/>
      <c r="K1538" s="253"/>
      <c r="L1538" s="253"/>
      <c r="M1538" s="258"/>
      <c r="N1538" s="259"/>
      <c r="O1538" s="260"/>
      <c r="P1538" s="260"/>
      <c r="Q1538" s="260"/>
      <c r="R1538" s="260"/>
      <c r="S1538" s="260"/>
      <c r="T1538" s="260"/>
      <c r="U1538" s="260"/>
      <c r="V1538" s="260"/>
      <c r="W1538" s="260"/>
      <c r="X1538" s="260"/>
      <c r="Y1538" s="261"/>
      <c r="Z1538" s="14"/>
      <c r="AA1538" s="14"/>
      <c r="AB1538" s="14"/>
      <c r="AC1538" s="14"/>
      <c r="AD1538" s="14"/>
      <c r="AE1538" s="14"/>
      <c r="AT1538" s="262" t="s">
        <v>184</v>
      </c>
      <c r="AU1538" s="262" t="s">
        <v>102</v>
      </c>
      <c r="AV1538" s="14" t="s">
        <v>102</v>
      </c>
      <c r="AW1538" s="14" t="s">
        <v>5</v>
      </c>
      <c r="AX1538" s="14" t="s">
        <v>75</v>
      </c>
      <c r="AY1538" s="262" t="s">
        <v>175</v>
      </c>
    </row>
    <row r="1539" s="15" customFormat="1">
      <c r="A1539" s="15"/>
      <c r="B1539" s="263"/>
      <c r="C1539" s="264"/>
      <c r="D1539" s="237" t="s">
        <v>184</v>
      </c>
      <c r="E1539" s="265" t="s">
        <v>1</v>
      </c>
      <c r="F1539" s="266" t="s">
        <v>189</v>
      </c>
      <c r="G1539" s="264"/>
      <c r="H1539" s="267">
        <v>170</v>
      </c>
      <c r="I1539" s="268"/>
      <c r="J1539" s="268"/>
      <c r="K1539" s="264"/>
      <c r="L1539" s="264"/>
      <c r="M1539" s="269"/>
      <c r="N1539" s="270"/>
      <c r="O1539" s="271"/>
      <c r="P1539" s="271"/>
      <c r="Q1539" s="271"/>
      <c r="R1539" s="271"/>
      <c r="S1539" s="271"/>
      <c r="T1539" s="271"/>
      <c r="U1539" s="271"/>
      <c r="V1539" s="271"/>
      <c r="W1539" s="271"/>
      <c r="X1539" s="271"/>
      <c r="Y1539" s="272"/>
      <c r="Z1539" s="15"/>
      <c r="AA1539" s="15"/>
      <c r="AB1539" s="15"/>
      <c r="AC1539" s="15"/>
      <c r="AD1539" s="15"/>
      <c r="AE1539" s="15"/>
      <c r="AT1539" s="273" t="s">
        <v>184</v>
      </c>
      <c r="AU1539" s="273" t="s">
        <v>102</v>
      </c>
      <c r="AV1539" s="15" t="s">
        <v>181</v>
      </c>
      <c r="AW1539" s="15" t="s">
        <v>5</v>
      </c>
      <c r="AX1539" s="15" t="s">
        <v>82</v>
      </c>
      <c r="AY1539" s="273" t="s">
        <v>175</v>
      </c>
    </row>
    <row r="1540" s="2" customFormat="1" ht="37.8" customHeight="1">
      <c r="A1540" s="39"/>
      <c r="B1540" s="40"/>
      <c r="C1540" s="222" t="s">
        <v>813</v>
      </c>
      <c r="D1540" s="222" t="s">
        <v>177</v>
      </c>
      <c r="E1540" s="223" t="s">
        <v>1398</v>
      </c>
      <c r="F1540" s="224" t="s">
        <v>1399</v>
      </c>
      <c r="G1540" s="225" t="s">
        <v>369</v>
      </c>
      <c r="H1540" s="226">
        <v>36</v>
      </c>
      <c r="I1540" s="227"/>
      <c r="J1540" s="227"/>
      <c r="K1540" s="228">
        <f>ROUND(P1540*H1540,2)</f>
        <v>0</v>
      </c>
      <c r="L1540" s="229"/>
      <c r="M1540" s="45"/>
      <c r="N1540" s="230" t="s">
        <v>1</v>
      </c>
      <c r="O1540" s="231" t="s">
        <v>39</v>
      </c>
      <c r="P1540" s="232">
        <f>I1540+J1540</f>
        <v>0</v>
      </c>
      <c r="Q1540" s="232">
        <f>ROUND(I1540*H1540,2)</f>
        <v>0</v>
      </c>
      <c r="R1540" s="232">
        <f>ROUND(J1540*H1540,2)</f>
        <v>0</v>
      </c>
      <c r="S1540" s="92"/>
      <c r="T1540" s="233">
        <f>S1540*H1540</f>
        <v>0</v>
      </c>
      <c r="U1540" s="233">
        <v>0</v>
      </c>
      <c r="V1540" s="233">
        <f>U1540*H1540</f>
        <v>0</v>
      </c>
      <c r="W1540" s="233">
        <v>0</v>
      </c>
      <c r="X1540" s="233">
        <f>W1540*H1540</f>
        <v>0</v>
      </c>
      <c r="Y1540" s="234" t="s">
        <v>1</v>
      </c>
      <c r="Z1540" s="39"/>
      <c r="AA1540" s="39"/>
      <c r="AB1540" s="39"/>
      <c r="AC1540" s="39"/>
      <c r="AD1540" s="39"/>
      <c r="AE1540" s="39"/>
      <c r="AR1540" s="235" t="s">
        <v>229</v>
      </c>
      <c r="AT1540" s="235" t="s">
        <v>177</v>
      </c>
      <c r="AU1540" s="235" t="s">
        <v>102</v>
      </c>
      <c r="AY1540" s="18" t="s">
        <v>175</v>
      </c>
      <c r="BE1540" s="236">
        <f>IF(O1540="základní",K1540,0)</f>
        <v>0</v>
      </c>
      <c r="BF1540" s="236">
        <f>IF(O1540="snížená",K1540,0)</f>
        <v>0</v>
      </c>
      <c r="BG1540" s="236">
        <f>IF(O1540="zákl. přenesená",K1540,0)</f>
        <v>0</v>
      </c>
      <c r="BH1540" s="236">
        <f>IF(O1540="sníž. přenesená",K1540,0)</f>
        <v>0</v>
      </c>
      <c r="BI1540" s="236">
        <f>IF(O1540="nulová",K1540,0)</f>
        <v>0</v>
      </c>
      <c r="BJ1540" s="18" t="s">
        <v>102</v>
      </c>
      <c r="BK1540" s="236">
        <f>ROUND(P1540*H1540,2)</f>
        <v>0</v>
      </c>
      <c r="BL1540" s="18" t="s">
        <v>229</v>
      </c>
      <c r="BM1540" s="235" t="s">
        <v>1400</v>
      </c>
    </row>
    <row r="1541" s="2" customFormat="1">
      <c r="A1541" s="39"/>
      <c r="B1541" s="40"/>
      <c r="C1541" s="41"/>
      <c r="D1541" s="237" t="s">
        <v>182</v>
      </c>
      <c r="E1541" s="41"/>
      <c r="F1541" s="238" t="s">
        <v>1396</v>
      </c>
      <c r="G1541" s="41"/>
      <c r="H1541" s="41"/>
      <c r="I1541" s="239"/>
      <c r="J1541" s="239"/>
      <c r="K1541" s="41"/>
      <c r="L1541" s="41"/>
      <c r="M1541" s="45"/>
      <c r="N1541" s="240"/>
      <c r="O1541" s="241"/>
      <c r="P1541" s="92"/>
      <c r="Q1541" s="92"/>
      <c r="R1541" s="92"/>
      <c r="S1541" s="92"/>
      <c r="T1541" s="92"/>
      <c r="U1541" s="92"/>
      <c r="V1541" s="92"/>
      <c r="W1541" s="92"/>
      <c r="X1541" s="92"/>
      <c r="Y1541" s="93"/>
      <c r="Z1541" s="39"/>
      <c r="AA1541" s="39"/>
      <c r="AB1541" s="39"/>
      <c r="AC1541" s="39"/>
      <c r="AD1541" s="39"/>
      <c r="AE1541" s="39"/>
      <c r="AT1541" s="18" t="s">
        <v>182</v>
      </c>
      <c r="AU1541" s="18" t="s">
        <v>102</v>
      </c>
    </row>
    <row r="1542" s="13" customFormat="1">
      <c r="A1542" s="13"/>
      <c r="B1542" s="242"/>
      <c r="C1542" s="243"/>
      <c r="D1542" s="237" t="s">
        <v>184</v>
      </c>
      <c r="E1542" s="244" t="s">
        <v>1</v>
      </c>
      <c r="F1542" s="245" t="s">
        <v>460</v>
      </c>
      <c r="G1542" s="243"/>
      <c r="H1542" s="244" t="s">
        <v>1</v>
      </c>
      <c r="I1542" s="246"/>
      <c r="J1542" s="246"/>
      <c r="K1542" s="243"/>
      <c r="L1542" s="243"/>
      <c r="M1542" s="247"/>
      <c r="N1542" s="248"/>
      <c r="O1542" s="249"/>
      <c r="P1542" s="249"/>
      <c r="Q1542" s="249"/>
      <c r="R1542" s="249"/>
      <c r="S1542" s="249"/>
      <c r="T1542" s="249"/>
      <c r="U1542" s="249"/>
      <c r="V1542" s="249"/>
      <c r="W1542" s="249"/>
      <c r="X1542" s="249"/>
      <c r="Y1542" s="250"/>
      <c r="Z1542" s="13"/>
      <c r="AA1542" s="13"/>
      <c r="AB1542" s="13"/>
      <c r="AC1542" s="13"/>
      <c r="AD1542" s="13"/>
      <c r="AE1542" s="13"/>
      <c r="AT1542" s="251" t="s">
        <v>184</v>
      </c>
      <c r="AU1542" s="251" t="s">
        <v>102</v>
      </c>
      <c r="AV1542" s="13" t="s">
        <v>82</v>
      </c>
      <c r="AW1542" s="13" t="s">
        <v>5</v>
      </c>
      <c r="AX1542" s="13" t="s">
        <v>75</v>
      </c>
      <c r="AY1542" s="251" t="s">
        <v>175</v>
      </c>
    </row>
    <row r="1543" s="13" customFormat="1">
      <c r="A1543" s="13"/>
      <c r="B1543" s="242"/>
      <c r="C1543" s="243"/>
      <c r="D1543" s="237" t="s">
        <v>184</v>
      </c>
      <c r="E1543" s="244" t="s">
        <v>1</v>
      </c>
      <c r="F1543" s="245" t="s">
        <v>1401</v>
      </c>
      <c r="G1543" s="243"/>
      <c r="H1543" s="244" t="s">
        <v>1</v>
      </c>
      <c r="I1543" s="246"/>
      <c r="J1543" s="246"/>
      <c r="K1543" s="243"/>
      <c r="L1543" s="243"/>
      <c r="M1543" s="247"/>
      <c r="N1543" s="248"/>
      <c r="O1543" s="249"/>
      <c r="P1543" s="249"/>
      <c r="Q1543" s="249"/>
      <c r="R1543" s="249"/>
      <c r="S1543" s="249"/>
      <c r="T1543" s="249"/>
      <c r="U1543" s="249"/>
      <c r="V1543" s="249"/>
      <c r="W1543" s="249"/>
      <c r="X1543" s="249"/>
      <c r="Y1543" s="250"/>
      <c r="Z1543" s="13"/>
      <c r="AA1543" s="13"/>
      <c r="AB1543" s="13"/>
      <c r="AC1543" s="13"/>
      <c r="AD1543" s="13"/>
      <c r="AE1543" s="13"/>
      <c r="AT1543" s="251" t="s">
        <v>184</v>
      </c>
      <c r="AU1543" s="251" t="s">
        <v>102</v>
      </c>
      <c r="AV1543" s="13" t="s">
        <v>82</v>
      </c>
      <c r="AW1543" s="13" t="s">
        <v>5</v>
      </c>
      <c r="AX1543" s="13" t="s">
        <v>75</v>
      </c>
      <c r="AY1543" s="251" t="s">
        <v>175</v>
      </c>
    </row>
    <row r="1544" s="13" customFormat="1">
      <c r="A1544" s="13"/>
      <c r="B1544" s="242"/>
      <c r="C1544" s="243"/>
      <c r="D1544" s="237" t="s">
        <v>184</v>
      </c>
      <c r="E1544" s="244" t="s">
        <v>1</v>
      </c>
      <c r="F1544" s="245" t="s">
        <v>1402</v>
      </c>
      <c r="G1544" s="243"/>
      <c r="H1544" s="244" t="s">
        <v>1</v>
      </c>
      <c r="I1544" s="246"/>
      <c r="J1544" s="246"/>
      <c r="K1544" s="243"/>
      <c r="L1544" s="243"/>
      <c r="M1544" s="247"/>
      <c r="N1544" s="248"/>
      <c r="O1544" s="249"/>
      <c r="P1544" s="249"/>
      <c r="Q1544" s="249"/>
      <c r="R1544" s="249"/>
      <c r="S1544" s="249"/>
      <c r="T1544" s="249"/>
      <c r="U1544" s="249"/>
      <c r="V1544" s="249"/>
      <c r="W1544" s="249"/>
      <c r="X1544" s="249"/>
      <c r="Y1544" s="250"/>
      <c r="Z1544" s="13"/>
      <c r="AA1544" s="13"/>
      <c r="AB1544" s="13"/>
      <c r="AC1544" s="13"/>
      <c r="AD1544" s="13"/>
      <c r="AE1544" s="13"/>
      <c r="AT1544" s="251" t="s">
        <v>184</v>
      </c>
      <c r="AU1544" s="251" t="s">
        <v>102</v>
      </c>
      <c r="AV1544" s="13" t="s">
        <v>82</v>
      </c>
      <c r="AW1544" s="13" t="s">
        <v>5</v>
      </c>
      <c r="AX1544" s="13" t="s">
        <v>75</v>
      </c>
      <c r="AY1544" s="251" t="s">
        <v>175</v>
      </c>
    </row>
    <row r="1545" s="14" customFormat="1">
      <c r="A1545" s="14"/>
      <c r="B1545" s="252"/>
      <c r="C1545" s="253"/>
      <c r="D1545" s="237" t="s">
        <v>184</v>
      </c>
      <c r="E1545" s="254" t="s">
        <v>1</v>
      </c>
      <c r="F1545" s="255" t="s">
        <v>1403</v>
      </c>
      <c r="G1545" s="253"/>
      <c r="H1545" s="256">
        <v>36</v>
      </c>
      <c r="I1545" s="257"/>
      <c r="J1545" s="257"/>
      <c r="K1545" s="253"/>
      <c r="L1545" s="253"/>
      <c r="M1545" s="258"/>
      <c r="N1545" s="259"/>
      <c r="O1545" s="260"/>
      <c r="P1545" s="260"/>
      <c r="Q1545" s="260"/>
      <c r="R1545" s="260"/>
      <c r="S1545" s="260"/>
      <c r="T1545" s="260"/>
      <c r="U1545" s="260"/>
      <c r="V1545" s="260"/>
      <c r="W1545" s="260"/>
      <c r="X1545" s="260"/>
      <c r="Y1545" s="261"/>
      <c r="Z1545" s="14"/>
      <c r="AA1545" s="14"/>
      <c r="AB1545" s="14"/>
      <c r="AC1545" s="14"/>
      <c r="AD1545" s="14"/>
      <c r="AE1545" s="14"/>
      <c r="AT1545" s="262" t="s">
        <v>184</v>
      </c>
      <c r="AU1545" s="262" t="s">
        <v>102</v>
      </c>
      <c r="AV1545" s="14" t="s">
        <v>102</v>
      </c>
      <c r="AW1545" s="14" t="s">
        <v>5</v>
      </c>
      <c r="AX1545" s="14" t="s">
        <v>75</v>
      </c>
      <c r="AY1545" s="262" t="s">
        <v>175</v>
      </c>
    </row>
    <row r="1546" s="15" customFormat="1">
      <c r="A1546" s="15"/>
      <c r="B1546" s="263"/>
      <c r="C1546" s="264"/>
      <c r="D1546" s="237" t="s">
        <v>184</v>
      </c>
      <c r="E1546" s="265" t="s">
        <v>1</v>
      </c>
      <c r="F1546" s="266" t="s">
        <v>189</v>
      </c>
      <c r="G1546" s="264"/>
      <c r="H1546" s="267">
        <v>36</v>
      </c>
      <c r="I1546" s="268"/>
      <c r="J1546" s="268"/>
      <c r="K1546" s="264"/>
      <c r="L1546" s="264"/>
      <c r="M1546" s="269"/>
      <c r="N1546" s="270"/>
      <c r="O1546" s="271"/>
      <c r="P1546" s="271"/>
      <c r="Q1546" s="271"/>
      <c r="R1546" s="271"/>
      <c r="S1546" s="271"/>
      <c r="T1546" s="271"/>
      <c r="U1546" s="271"/>
      <c r="V1546" s="271"/>
      <c r="W1546" s="271"/>
      <c r="X1546" s="271"/>
      <c r="Y1546" s="272"/>
      <c r="Z1546" s="15"/>
      <c r="AA1546" s="15"/>
      <c r="AB1546" s="15"/>
      <c r="AC1546" s="15"/>
      <c r="AD1546" s="15"/>
      <c r="AE1546" s="15"/>
      <c r="AT1546" s="273" t="s">
        <v>184</v>
      </c>
      <c r="AU1546" s="273" t="s">
        <v>102</v>
      </c>
      <c r="AV1546" s="15" t="s">
        <v>181</v>
      </c>
      <c r="AW1546" s="15" t="s">
        <v>5</v>
      </c>
      <c r="AX1546" s="15" t="s">
        <v>82</v>
      </c>
      <c r="AY1546" s="273" t="s">
        <v>175</v>
      </c>
    </row>
    <row r="1547" s="2" customFormat="1" ht="37.8" customHeight="1">
      <c r="A1547" s="39"/>
      <c r="B1547" s="40"/>
      <c r="C1547" s="222" t="s">
        <v>1404</v>
      </c>
      <c r="D1547" s="222" t="s">
        <v>177</v>
      </c>
      <c r="E1547" s="223" t="s">
        <v>1405</v>
      </c>
      <c r="F1547" s="224" t="s">
        <v>1406</v>
      </c>
      <c r="G1547" s="225" t="s">
        <v>369</v>
      </c>
      <c r="H1547" s="226">
        <v>170</v>
      </c>
      <c r="I1547" s="227"/>
      <c r="J1547" s="227"/>
      <c r="K1547" s="228">
        <f>ROUND(P1547*H1547,2)</f>
        <v>0</v>
      </c>
      <c r="L1547" s="229"/>
      <c r="M1547" s="45"/>
      <c r="N1547" s="230" t="s">
        <v>1</v>
      </c>
      <c r="O1547" s="231" t="s">
        <v>39</v>
      </c>
      <c r="P1547" s="232">
        <f>I1547+J1547</f>
        <v>0</v>
      </c>
      <c r="Q1547" s="232">
        <f>ROUND(I1547*H1547,2)</f>
        <v>0</v>
      </c>
      <c r="R1547" s="232">
        <f>ROUND(J1547*H1547,2)</f>
        <v>0</v>
      </c>
      <c r="S1547" s="92"/>
      <c r="T1547" s="233">
        <f>S1547*H1547</f>
        <v>0</v>
      </c>
      <c r="U1547" s="233">
        <v>0</v>
      </c>
      <c r="V1547" s="233">
        <f>U1547*H1547</f>
        <v>0</v>
      </c>
      <c r="W1547" s="233">
        <v>0</v>
      </c>
      <c r="X1547" s="233">
        <f>W1547*H1547</f>
        <v>0</v>
      </c>
      <c r="Y1547" s="234" t="s">
        <v>1</v>
      </c>
      <c r="Z1547" s="39"/>
      <c r="AA1547" s="39"/>
      <c r="AB1547" s="39"/>
      <c r="AC1547" s="39"/>
      <c r="AD1547" s="39"/>
      <c r="AE1547" s="39"/>
      <c r="AR1547" s="235" t="s">
        <v>229</v>
      </c>
      <c r="AT1547" s="235" t="s">
        <v>177</v>
      </c>
      <c r="AU1547" s="235" t="s">
        <v>102</v>
      </c>
      <c r="AY1547" s="18" t="s">
        <v>175</v>
      </c>
      <c r="BE1547" s="236">
        <f>IF(O1547="základní",K1547,0)</f>
        <v>0</v>
      </c>
      <c r="BF1547" s="236">
        <f>IF(O1547="snížená",K1547,0)</f>
        <v>0</v>
      </c>
      <c r="BG1547" s="236">
        <f>IF(O1547="zákl. přenesená",K1547,0)</f>
        <v>0</v>
      </c>
      <c r="BH1547" s="236">
        <f>IF(O1547="sníž. přenesená",K1547,0)</f>
        <v>0</v>
      </c>
      <c r="BI1547" s="236">
        <f>IF(O1547="nulová",K1547,0)</f>
        <v>0</v>
      </c>
      <c r="BJ1547" s="18" t="s">
        <v>102</v>
      </c>
      <c r="BK1547" s="236">
        <f>ROUND(P1547*H1547,2)</f>
        <v>0</v>
      </c>
      <c r="BL1547" s="18" t="s">
        <v>229</v>
      </c>
      <c r="BM1547" s="235" t="s">
        <v>1407</v>
      </c>
    </row>
    <row r="1548" s="2" customFormat="1">
      <c r="A1548" s="39"/>
      <c r="B1548" s="40"/>
      <c r="C1548" s="41"/>
      <c r="D1548" s="237" t="s">
        <v>182</v>
      </c>
      <c r="E1548" s="41"/>
      <c r="F1548" s="238" t="s">
        <v>1396</v>
      </c>
      <c r="G1548" s="41"/>
      <c r="H1548" s="41"/>
      <c r="I1548" s="239"/>
      <c r="J1548" s="239"/>
      <c r="K1548" s="41"/>
      <c r="L1548" s="41"/>
      <c r="M1548" s="45"/>
      <c r="N1548" s="240"/>
      <c r="O1548" s="241"/>
      <c r="P1548" s="92"/>
      <c r="Q1548" s="92"/>
      <c r="R1548" s="92"/>
      <c r="S1548" s="92"/>
      <c r="T1548" s="92"/>
      <c r="U1548" s="92"/>
      <c r="V1548" s="92"/>
      <c r="W1548" s="92"/>
      <c r="X1548" s="92"/>
      <c r="Y1548" s="93"/>
      <c r="Z1548" s="39"/>
      <c r="AA1548" s="39"/>
      <c r="AB1548" s="39"/>
      <c r="AC1548" s="39"/>
      <c r="AD1548" s="39"/>
      <c r="AE1548" s="39"/>
      <c r="AT1548" s="18" t="s">
        <v>182</v>
      </c>
      <c r="AU1548" s="18" t="s">
        <v>102</v>
      </c>
    </row>
    <row r="1549" s="13" customFormat="1">
      <c r="A1549" s="13"/>
      <c r="B1549" s="242"/>
      <c r="C1549" s="243"/>
      <c r="D1549" s="237" t="s">
        <v>184</v>
      </c>
      <c r="E1549" s="244" t="s">
        <v>1</v>
      </c>
      <c r="F1549" s="245" t="s">
        <v>460</v>
      </c>
      <c r="G1549" s="243"/>
      <c r="H1549" s="244" t="s">
        <v>1</v>
      </c>
      <c r="I1549" s="246"/>
      <c r="J1549" s="246"/>
      <c r="K1549" s="243"/>
      <c r="L1549" s="243"/>
      <c r="M1549" s="247"/>
      <c r="N1549" s="248"/>
      <c r="O1549" s="249"/>
      <c r="P1549" s="249"/>
      <c r="Q1549" s="249"/>
      <c r="R1549" s="249"/>
      <c r="S1549" s="249"/>
      <c r="T1549" s="249"/>
      <c r="U1549" s="249"/>
      <c r="V1549" s="249"/>
      <c r="W1549" s="249"/>
      <c r="X1549" s="249"/>
      <c r="Y1549" s="250"/>
      <c r="Z1549" s="13"/>
      <c r="AA1549" s="13"/>
      <c r="AB1549" s="13"/>
      <c r="AC1549" s="13"/>
      <c r="AD1549" s="13"/>
      <c r="AE1549" s="13"/>
      <c r="AT1549" s="251" t="s">
        <v>184</v>
      </c>
      <c r="AU1549" s="251" t="s">
        <v>102</v>
      </c>
      <c r="AV1549" s="13" t="s">
        <v>82</v>
      </c>
      <c r="AW1549" s="13" t="s">
        <v>5</v>
      </c>
      <c r="AX1549" s="13" t="s">
        <v>75</v>
      </c>
      <c r="AY1549" s="251" t="s">
        <v>175</v>
      </c>
    </row>
    <row r="1550" s="14" customFormat="1">
      <c r="A1550" s="14"/>
      <c r="B1550" s="252"/>
      <c r="C1550" s="253"/>
      <c r="D1550" s="237" t="s">
        <v>184</v>
      </c>
      <c r="E1550" s="254" t="s">
        <v>1</v>
      </c>
      <c r="F1550" s="255" t="s">
        <v>1397</v>
      </c>
      <c r="G1550" s="253"/>
      <c r="H1550" s="256">
        <v>170</v>
      </c>
      <c r="I1550" s="257"/>
      <c r="J1550" s="257"/>
      <c r="K1550" s="253"/>
      <c r="L1550" s="253"/>
      <c r="M1550" s="258"/>
      <c r="N1550" s="259"/>
      <c r="O1550" s="260"/>
      <c r="P1550" s="260"/>
      <c r="Q1550" s="260"/>
      <c r="R1550" s="260"/>
      <c r="S1550" s="260"/>
      <c r="T1550" s="260"/>
      <c r="U1550" s="260"/>
      <c r="V1550" s="260"/>
      <c r="W1550" s="260"/>
      <c r="X1550" s="260"/>
      <c r="Y1550" s="261"/>
      <c r="Z1550" s="14"/>
      <c r="AA1550" s="14"/>
      <c r="AB1550" s="14"/>
      <c r="AC1550" s="14"/>
      <c r="AD1550" s="14"/>
      <c r="AE1550" s="14"/>
      <c r="AT1550" s="262" t="s">
        <v>184</v>
      </c>
      <c r="AU1550" s="262" t="s">
        <v>102</v>
      </c>
      <c r="AV1550" s="14" t="s">
        <v>102</v>
      </c>
      <c r="AW1550" s="14" t="s">
        <v>5</v>
      </c>
      <c r="AX1550" s="14" t="s">
        <v>75</v>
      </c>
      <c r="AY1550" s="262" t="s">
        <v>175</v>
      </c>
    </row>
    <row r="1551" s="15" customFormat="1">
      <c r="A1551" s="15"/>
      <c r="B1551" s="263"/>
      <c r="C1551" s="264"/>
      <c r="D1551" s="237" t="s">
        <v>184</v>
      </c>
      <c r="E1551" s="265" t="s">
        <v>1</v>
      </c>
      <c r="F1551" s="266" t="s">
        <v>189</v>
      </c>
      <c r="G1551" s="264"/>
      <c r="H1551" s="267">
        <v>170</v>
      </c>
      <c r="I1551" s="268"/>
      <c r="J1551" s="268"/>
      <c r="K1551" s="264"/>
      <c r="L1551" s="264"/>
      <c r="M1551" s="269"/>
      <c r="N1551" s="270"/>
      <c r="O1551" s="271"/>
      <c r="P1551" s="271"/>
      <c r="Q1551" s="271"/>
      <c r="R1551" s="271"/>
      <c r="S1551" s="271"/>
      <c r="T1551" s="271"/>
      <c r="U1551" s="271"/>
      <c r="V1551" s="271"/>
      <c r="W1551" s="271"/>
      <c r="X1551" s="271"/>
      <c r="Y1551" s="272"/>
      <c r="Z1551" s="15"/>
      <c r="AA1551" s="15"/>
      <c r="AB1551" s="15"/>
      <c r="AC1551" s="15"/>
      <c r="AD1551" s="15"/>
      <c r="AE1551" s="15"/>
      <c r="AT1551" s="273" t="s">
        <v>184</v>
      </c>
      <c r="AU1551" s="273" t="s">
        <v>102</v>
      </c>
      <c r="AV1551" s="15" t="s">
        <v>181</v>
      </c>
      <c r="AW1551" s="15" t="s">
        <v>5</v>
      </c>
      <c r="AX1551" s="15" t="s">
        <v>82</v>
      </c>
      <c r="AY1551" s="273" t="s">
        <v>175</v>
      </c>
    </row>
    <row r="1552" s="2" customFormat="1" ht="24.15" customHeight="1">
      <c r="A1552" s="39"/>
      <c r="B1552" s="40"/>
      <c r="C1552" s="222" t="s">
        <v>817</v>
      </c>
      <c r="D1552" s="222" t="s">
        <v>177</v>
      </c>
      <c r="E1552" s="223" t="s">
        <v>1408</v>
      </c>
      <c r="F1552" s="224" t="s">
        <v>1409</v>
      </c>
      <c r="G1552" s="225" t="s">
        <v>180</v>
      </c>
      <c r="H1552" s="226">
        <v>9.75</v>
      </c>
      <c r="I1552" s="227"/>
      <c r="J1552" s="227"/>
      <c r="K1552" s="228">
        <f>ROUND(P1552*H1552,2)</f>
        <v>0</v>
      </c>
      <c r="L1552" s="229"/>
      <c r="M1552" s="45"/>
      <c r="N1552" s="230" t="s">
        <v>1</v>
      </c>
      <c r="O1552" s="231" t="s">
        <v>39</v>
      </c>
      <c r="P1552" s="232">
        <f>I1552+J1552</f>
        <v>0</v>
      </c>
      <c r="Q1552" s="232">
        <f>ROUND(I1552*H1552,2)</f>
        <v>0</v>
      </c>
      <c r="R1552" s="232">
        <f>ROUND(J1552*H1552,2)</f>
        <v>0</v>
      </c>
      <c r="S1552" s="92"/>
      <c r="T1552" s="233">
        <f>S1552*H1552</f>
        <v>0</v>
      </c>
      <c r="U1552" s="233">
        <v>0</v>
      </c>
      <c r="V1552" s="233">
        <f>U1552*H1552</f>
        <v>0</v>
      </c>
      <c r="W1552" s="233">
        <v>0</v>
      </c>
      <c r="X1552" s="233">
        <f>W1552*H1552</f>
        <v>0</v>
      </c>
      <c r="Y1552" s="234" t="s">
        <v>1</v>
      </c>
      <c r="Z1552" s="39"/>
      <c r="AA1552" s="39"/>
      <c r="AB1552" s="39"/>
      <c r="AC1552" s="39"/>
      <c r="AD1552" s="39"/>
      <c r="AE1552" s="39"/>
      <c r="AR1552" s="235" t="s">
        <v>229</v>
      </c>
      <c r="AT1552" s="235" t="s">
        <v>177</v>
      </c>
      <c r="AU1552" s="235" t="s">
        <v>102</v>
      </c>
      <c r="AY1552" s="18" t="s">
        <v>175</v>
      </c>
      <c r="BE1552" s="236">
        <f>IF(O1552="základní",K1552,0)</f>
        <v>0</v>
      </c>
      <c r="BF1552" s="236">
        <f>IF(O1552="snížená",K1552,0)</f>
        <v>0</v>
      </c>
      <c r="BG1552" s="236">
        <f>IF(O1552="zákl. přenesená",K1552,0)</f>
        <v>0</v>
      </c>
      <c r="BH1552" s="236">
        <f>IF(O1552="sníž. přenesená",K1552,0)</f>
        <v>0</v>
      </c>
      <c r="BI1552" s="236">
        <f>IF(O1552="nulová",K1552,0)</f>
        <v>0</v>
      </c>
      <c r="BJ1552" s="18" t="s">
        <v>102</v>
      </c>
      <c r="BK1552" s="236">
        <f>ROUND(P1552*H1552,2)</f>
        <v>0</v>
      </c>
      <c r="BL1552" s="18" t="s">
        <v>229</v>
      </c>
      <c r="BM1552" s="235" t="s">
        <v>1410</v>
      </c>
    </row>
    <row r="1553" s="2" customFormat="1">
      <c r="A1553" s="39"/>
      <c r="B1553" s="40"/>
      <c r="C1553" s="41"/>
      <c r="D1553" s="237" t="s">
        <v>182</v>
      </c>
      <c r="E1553" s="41"/>
      <c r="F1553" s="238" t="s">
        <v>1411</v>
      </c>
      <c r="G1553" s="41"/>
      <c r="H1553" s="41"/>
      <c r="I1553" s="239"/>
      <c r="J1553" s="239"/>
      <c r="K1553" s="41"/>
      <c r="L1553" s="41"/>
      <c r="M1553" s="45"/>
      <c r="N1553" s="240"/>
      <c r="O1553" s="241"/>
      <c r="P1553" s="92"/>
      <c r="Q1553" s="92"/>
      <c r="R1553" s="92"/>
      <c r="S1553" s="92"/>
      <c r="T1553" s="92"/>
      <c r="U1553" s="92"/>
      <c r="V1553" s="92"/>
      <c r="W1553" s="92"/>
      <c r="X1553" s="92"/>
      <c r="Y1553" s="93"/>
      <c r="Z1553" s="39"/>
      <c r="AA1553" s="39"/>
      <c r="AB1553" s="39"/>
      <c r="AC1553" s="39"/>
      <c r="AD1553" s="39"/>
      <c r="AE1553" s="39"/>
      <c r="AT1553" s="18" t="s">
        <v>182</v>
      </c>
      <c r="AU1553" s="18" t="s">
        <v>102</v>
      </c>
    </row>
    <row r="1554" s="14" customFormat="1">
      <c r="A1554" s="14"/>
      <c r="B1554" s="252"/>
      <c r="C1554" s="253"/>
      <c r="D1554" s="237" t="s">
        <v>184</v>
      </c>
      <c r="E1554" s="254" t="s">
        <v>1</v>
      </c>
      <c r="F1554" s="255" t="s">
        <v>1412</v>
      </c>
      <c r="G1554" s="253"/>
      <c r="H1554" s="256">
        <v>9.75</v>
      </c>
      <c r="I1554" s="257"/>
      <c r="J1554" s="257"/>
      <c r="K1554" s="253"/>
      <c r="L1554" s="253"/>
      <c r="M1554" s="258"/>
      <c r="N1554" s="259"/>
      <c r="O1554" s="260"/>
      <c r="P1554" s="260"/>
      <c r="Q1554" s="260"/>
      <c r="R1554" s="260"/>
      <c r="S1554" s="260"/>
      <c r="T1554" s="260"/>
      <c r="U1554" s="260"/>
      <c r="V1554" s="260"/>
      <c r="W1554" s="260"/>
      <c r="X1554" s="260"/>
      <c r="Y1554" s="261"/>
      <c r="Z1554" s="14"/>
      <c r="AA1554" s="14"/>
      <c r="AB1554" s="14"/>
      <c r="AC1554" s="14"/>
      <c r="AD1554" s="14"/>
      <c r="AE1554" s="14"/>
      <c r="AT1554" s="262" t="s">
        <v>184</v>
      </c>
      <c r="AU1554" s="262" t="s">
        <v>102</v>
      </c>
      <c r="AV1554" s="14" t="s">
        <v>102</v>
      </c>
      <c r="AW1554" s="14" t="s">
        <v>5</v>
      </c>
      <c r="AX1554" s="14" t="s">
        <v>75</v>
      </c>
      <c r="AY1554" s="262" t="s">
        <v>175</v>
      </c>
    </row>
    <row r="1555" s="15" customFormat="1">
      <c r="A1555" s="15"/>
      <c r="B1555" s="263"/>
      <c r="C1555" s="264"/>
      <c r="D1555" s="237" t="s">
        <v>184</v>
      </c>
      <c r="E1555" s="265" t="s">
        <v>1</v>
      </c>
      <c r="F1555" s="266" t="s">
        <v>189</v>
      </c>
      <c r="G1555" s="264"/>
      <c r="H1555" s="267">
        <v>9.75</v>
      </c>
      <c r="I1555" s="268"/>
      <c r="J1555" s="268"/>
      <c r="K1555" s="264"/>
      <c r="L1555" s="264"/>
      <c r="M1555" s="269"/>
      <c r="N1555" s="270"/>
      <c r="O1555" s="271"/>
      <c r="P1555" s="271"/>
      <c r="Q1555" s="271"/>
      <c r="R1555" s="271"/>
      <c r="S1555" s="271"/>
      <c r="T1555" s="271"/>
      <c r="U1555" s="271"/>
      <c r="V1555" s="271"/>
      <c r="W1555" s="271"/>
      <c r="X1555" s="271"/>
      <c r="Y1555" s="272"/>
      <c r="Z1555" s="15"/>
      <c r="AA1555" s="15"/>
      <c r="AB1555" s="15"/>
      <c r="AC1555" s="15"/>
      <c r="AD1555" s="15"/>
      <c r="AE1555" s="15"/>
      <c r="AT1555" s="273" t="s">
        <v>184</v>
      </c>
      <c r="AU1555" s="273" t="s">
        <v>102</v>
      </c>
      <c r="AV1555" s="15" t="s">
        <v>181</v>
      </c>
      <c r="AW1555" s="15" t="s">
        <v>5</v>
      </c>
      <c r="AX1555" s="15" t="s">
        <v>82</v>
      </c>
      <c r="AY1555" s="273" t="s">
        <v>175</v>
      </c>
    </row>
    <row r="1556" s="2" customFormat="1" ht="49.05" customHeight="1">
      <c r="A1556" s="39"/>
      <c r="B1556" s="40"/>
      <c r="C1556" s="222" t="s">
        <v>1413</v>
      </c>
      <c r="D1556" s="222" t="s">
        <v>177</v>
      </c>
      <c r="E1556" s="223" t="s">
        <v>1414</v>
      </c>
      <c r="F1556" s="224" t="s">
        <v>1415</v>
      </c>
      <c r="G1556" s="225" t="s">
        <v>203</v>
      </c>
      <c r="H1556" s="226">
        <v>36.279000000000003</v>
      </c>
      <c r="I1556" s="227"/>
      <c r="J1556" s="227"/>
      <c r="K1556" s="228">
        <f>ROUND(P1556*H1556,2)</f>
        <v>0</v>
      </c>
      <c r="L1556" s="229"/>
      <c r="M1556" s="45"/>
      <c r="N1556" s="230" t="s">
        <v>1</v>
      </c>
      <c r="O1556" s="231" t="s">
        <v>39</v>
      </c>
      <c r="P1556" s="232">
        <f>I1556+J1556</f>
        <v>0</v>
      </c>
      <c r="Q1556" s="232">
        <f>ROUND(I1556*H1556,2)</f>
        <v>0</v>
      </c>
      <c r="R1556" s="232">
        <f>ROUND(J1556*H1556,2)</f>
        <v>0</v>
      </c>
      <c r="S1556" s="92"/>
      <c r="T1556" s="233">
        <f>S1556*H1556</f>
        <v>0</v>
      </c>
      <c r="U1556" s="233">
        <v>0</v>
      </c>
      <c r="V1556" s="233">
        <f>U1556*H1556</f>
        <v>0</v>
      </c>
      <c r="W1556" s="233">
        <v>0</v>
      </c>
      <c r="X1556" s="233">
        <f>W1556*H1556</f>
        <v>0</v>
      </c>
      <c r="Y1556" s="234" t="s">
        <v>1</v>
      </c>
      <c r="Z1556" s="39"/>
      <c r="AA1556" s="39"/>
      <c r="AB1556" s="39"/>
      <c r="AC1556" s="39"/>
      <c r="AD1556" s="39"/>
      <c r="AE1556" s="39"/>
      <c r="AR1556" s="235" t="s">
        <v>229</v>
      </c>
      <c r="AT1556" s="235" t="s">
        <v>177</v>
      </c>
      <c r="AU1556" s="235" t="s">
        <v>102</v>
      </c>
      <c r="AY1556" s="18" t="s">
        <v>175</v>
      </c>
      <c r="BE1556" s="236">
        <f>IF(O1556="základní",K1556,0)</f>
        <v>0</v>
      </c>
      <c r="BF1556" s="236">
        <f>IF(O1556="snížená",K1556,0)</f>
        <v>0</v>
      </c>
      <c r="BG1556" s="236">
        <f>IF(O1556="zákl. přenesená",K1556,0)</f>
        <v>0</v>
      </c>
      <c r="BH1556" s="236">
        <f>IF(O1556="sníž. přenesená",K1556,0)</f>
        <v>0</v>
      </c>
      <c r="BI1556" s="236">
        <f>IF(O1556="nulová",K1556,0)</f>
        <v>0</v>
      </c>
      <c r="BJ1556" s="18" t="s">
        <v>102</v>
      </c>
      <c r="BK1556" s="236">
        <f>ROUND(P1556*H1556,2)</f>
        <v>0</v>
      </c>
      <c r="BL1556" s="18" t="s">
        <v>229</v>
      </c>
      <c r="BM1556" s="235" t="s">
        <v>1416</v>
      </c>
    </row>
    <row r="1557" s="2" customFormat="1">
      <c r="A1557" s="39"/>
      <c r="B1557" s="40"/>
      <c r="C1557" s="41"/>
      <c r="D1557" s="237" t="s">
        <v>182</v>
      </c>
      <c r="E1557" s="41"/>
      <c r="F1557" s="238" t="s">
        <v>1417</v>
      </c>
      <c r="G1557" s="41"/>
      <c r="H1557" s="41"/>
      <c r="I1557" s="239"/>
      <c r="J1557" s="239"/>
      <c r="K1557" s="41"/>
      <c r="L1557" s="41"/>
      <c r="M1557" s="45"/>
      <c r="N1557" s="240"/>
      <c r="O1557" s="241"/>
      <c r="P1557" s="92"/>
      <c r="Q1557" s="92"/>
      <c r="R1557" s="92"/>
      <c r="S1557" s="92"/>
      <c r="T1557" s="92"/>
      <c r="U1557" s="92"/>
      <c r="V1557" s="92"/>
      <c r="W1557" s="92"/>
      <c r="X1557" s="92"/>
      <c r="Y1557" s="93"/>
      <c r="Z1557" s="39"/>
      <c r="AA1557" s="39"/>
      <c r="AB1557" s="39"/>
      <c r="AC1557" s="39"/>
      <c r="AD1557" s="39"/>
      <c r="AE1557" s="39"/>
      <c r="AT1557" s="18" t="s">
        <v>182</v>
      </c>
      <c r="AU1557" s="18" t="s">
        <v>102</v>
      </c>
    </row>
    <row r="1558" s="12" customFormat="1" ht="22.8" customHeight="1">
      <c r="A1558" s="12"/>
      <c r="B1558" s="205"/>
      <c r="C1558" s="206"/>
      <c r="D1558" s="207" t="s">
        <v>74</v>
      </c>
      <c r="E1558" s="220" t="s">
        <v>1418</v>
      </c>
      <c r="F1558" s="220" t="s">
        <v>1419</v>
      </c>
      <c r="G1558" s="206"/>
      <c r="H1558" s="206"/>
      <c r="I1558" s="209"/>
      <c r="J1558" s="209"/>
      <c r="K1558" s="221">
        <f>BK1558</f>
        <v>0</v>
      </c>
      <c r="L1558" s="206"/>
      <c r="M1558" s="211"/>
      <c r="N1558" s="212"/>
      <c r="O1558" s="213"/>
      <c r="P1558" s="213"/>
      <c r="Q1558" s="214">
        <f>SUM(Q1559:Q1666)</f>
        <v>0</v>
      </c>
      <c r="R1558" s="214">
        <f>SUM(R1559:R1666)</f>
        <v>0</v>
      </c>
      <c r="S1558" s="213"/>
      <c r="T1558" s="215">
        <f>SUM(T1559:T1666)</f>
        <v>0</v>
      </c>
      <c r="U1558" s="213"/>
      <c r="V1558" s="215">
        <f>SUM(V1559:V1666)</f>
        <v>0</v>
      </c>
      <c r="W1558" s="213"/>
      <c r="X1558" s="215">
        <f>SUM(X1559:X1666)</f>
        <v>0</v>
      </c>
      <c r="Y1558" s="216"/>
      <c r="Z1558" s="12"/>
      <c r="AA1558" s="12"/>
      <c r="AB1558" s="12"/>
      <c r="AC1558" s="12"/>
      <c r="AD1558" s="12"/>
      <c r="AE1558" s="12"/>
      <c r="AR1558" s="217" t="s">
        <v>102</v>
      </c>
      <c r="AT1558" s="218" t="s">
        <v>74</v>
      </c>
      <c r="AU1558" s="218" t="s">
        <v>82</v>
      </c>
      <c r="AY1558" s="217" t="s">
        <v>175</v>
      </c>
      <c r="BK1558" s="219">
        <f>SUM(BK1559:BK1666)</f>
        <v>0</v>
      </c>
    </row>
    <row r="1559" s="2" customFormat="1" ht="44.25" customHeight="1">
      <c r="A1559" s="39"/>
      <c r="B1559" s="40"/>
      <c r="C1559" s="222" t="s">
        <v>822</v>
      </c>
      <c r="D1559" s="222" t="s">
        <v>177</v>
      </c>
      <c r="E1559" s="223" t="s">
        <v>1420</v>
      </c>
      <c r="F1559" s="224" t="s">
        <v>1421</v>
      </c>
      <c r="G1559" s="225" t="s">
        <v>369</v>
      </c>
      <c r="H1559" s="226">
        <v>11.199999999999999</v>
      </c>
      <c r="I1559" s="227"/>
      <c r="J1559" s="227"/>
      <c r="K1559" s="228">
        <f>ROUND(P1559*H1559,2)</f>
        <v>0</v>
      </c>
      <c r="L1559" s="229"/>
      <c r="M1559" s="45"/>
      <c r="N1559" s="230" t="s">
        <v>1</v>
      </c>
      <c r="O1559" s="231" t="s">
        <v>39</v>
      </c>
      <c r="P1559" s="232">
        <f>I1559+J1559</f>
        <v>0</v>
      </c>
      <c r="Q1559" s="232">
        <f>ROUND(I1559*H1559,2)</f>
        <v>0</v>
      </c>
      <c r="R1559" s="232">
        <f>ROUND(J1559*H1559,2)</f>
        <v>0</v>
      </c>
      <c r="S1559" s="92"/>
      <c r="T1559" s="233">
        <f>S1559*H1559</f>
        <v>0</v>
      </c>
      <c r="U1559" s="233">
        <v>0</v>
      </c>
      <c r="V1559" s="233">
        <f>U1559*H1559</f>
        <v>0</v>
      </c>
      <c r="W1559" s="233">
        <v>0</v>
      </c>
      <c r="X1559" s="233">
        <f>W1559*H1559</f>
        <v>0</v>
      </c>
      <c r="Y1559" s="234" t="s">
        <v>1</v>
      </c>
      <c r="Z1559" s="39"/>
      <c r="AA1559" s="39"/>
      <c r="AB1559" s="39"/>
      <c r="AC1559" s="39"/>
      <c r="AD1559" s="39"/>
      <c r="AE1559" s="39"/>
      <c r="AR1559" s="235" t="s">
        <v>229</v>
      </c>
      <c r="AT1559" s="235" t="s">
        <v>177</v>
      </c>
      <c r="AU1559" s="235" t="s">
        <v>102</v>
      </c>
      <c r="AY1559" s="18" t="s">
        <v>175</v>
      </c>
      <c r="BE1559" s="236">
        <f>IF(O1559="základní",K1559,0)</f>
        <v>0</v>
      </c>
      <c r="BF1559" s="236">
        <f>IF(O1559="snížená",K1559,0)</f>
        <v>0</v>
      </c>
      <c r="BG1559" s="236">
        <f>IF(O1559="zákl. přenesená",K1559,0)</f>
        <v>0</v>
      </c>
      <c r="BH1559" s="236">
        <f>IF(O1559="sníž. přenesená",K1559,0)</f>
        <v>0</v>
      </c>
      <c r="BI1559" s="236">
        <f>IF(O1559="nulová",K1559,0)</f>
        <v>0</v>
      </c>
      <c r="BJ1559" s="18" t="s">
        <v>102</v>
      </c>
      <c r="BK1559" s="236">
        <f>ROUND(P1559*H1559,2)</f>
        <v>0</v>
      </c>
      <c r="BL1559" s="18" t="s">
        <v>229</v>
      </c>
      <c r="BM1559" s="235" t="s">
        <v>1422</v>
      </c>
    </row>
    <row r="1560" s="2" customFormat="1">
      <c r="A1560" s="39"/>
      <c r="B1560" s="40"/>
      <c r="C1560" s="41"/>
      <c r="D1560" s="237" t="s">
        <v>182</v>
      </c>
      <c r="E1560" s="41"/>
      <c r="F1560" s="238" t="s">
        <v>1423</v>
      </c>
      <c r="G1560" s="41"/>
      <c r="H1560" s="41"/>
      <c r="I1560" s="239"/>
      <c r="J1560" s="239"/>
      <c r="K1560" s="41"/>
      <c r="L1560" s="41"/>
      <c r="M1560" s="45"/>
      <c r="N1560" s="240"/>
      <c r="O1560" s="241"/>
      <c r="P1560" s="92"/>
      <c r="Q1560" s="92"/>
      <c r="R1560" s="92"/>
      <c r="S1560" s="92"/>
      <c r="T1560" s="92"/>
      <c r="U1560" s="92"/>
      <c r="V1560" s="92"/>
      <c r="W1560" s="92"/>
      <c r="X1560" s="92"/>
      <c r="Y1560" s="93"/>
      <c r="Z1560" s="39"/>
      <c r="AA1560" s="39"/>
      <c r="AB1560" s="39"/>
      <c r="AC1560" s="39"/>
      <c r="AD1560" s="39"/>
      <c r="AE1560" s="39"/>
      <c r="AT1560" s="18" t="s">
        <v>182</v>
      </c>
      <c r="AU1560" s="18" t="s">
        <v>102</v>
      </c>
    </row>
    <row r="1561" s="13" customFormat="1">
      <c r="A1561" s="13"/>
      <c r="B1561" s="242"/>
      <c r="C1561" s="243"/>
      <c r="D1561" s="237" t="s">
        <v>184</v>
      </c>
      <c r="E1561" s="244" t="s">
        <v>1</v>
      </c>
      <c r="F1561" s="245" t="s">
        <v>193</v>
      </c>
      <c r="G1561" s="243"/>
      <c r="H1561" s="244" t="s">
        <v>1</v>
      </c>
      <c r="I1561" s="246"/>
      <c r="J1561" s="246"/>
      <c r="K1561" s="243"/>
      <c r="L1561" s="243"/>
      <c r="M1561" s="247"/>
      <c r="N1561" s="248"/>
      <c r="O1561" s="249"/>
      <c r="P1561" s="249"/>
      <c r="Q1561" s="249"/>
      <c r="R1561" s="249"/>
      <c r="S1561" s="249"/>
      <c r="T1561" s="249"/>
      <c r="U1561" s="249"/>
      <c r="V1561" s="249"/>
      <c r="W1561" s="249"/>
      <c r="X1561" s="249"/>
      <c r="Y1561" s="250"/>
      <c r="Z1561" s="13"/>
      <c r="AA1561" s="13"/>
      <c r="AB1561" s="13"/>
      <c r="AC1561" s="13"/>
      <c r="AD1561" s="13"/>
      <c r="AE1561" s="13"/>
      <c r="AT1561" s="251" t="s">
        <v>184</v>
      </c>
      <c r="AU1561" s="251" t="s">
        <v>102</v>
      </c>
      <c r="AV1561" s="13" t="s">
        <v>82</v>
      </c>
      <c r="AW1561" s="13" t="s">
        <v>5</v>
      </c>
      <c r="AX1561" s="13" t="s">
        <v>75</v>
      </c>
      <c r="AY1561" s="251" t="s">
        <v>175</v>
      </c>
    </row>
    <row r="1562" s="13" customFormat="1">
      <c r="A1562" s="13"/>
      <c r="B1562" s="242"/>
      <c r="C1562" s="243"/>
      <c r="D1562" s="237" t="s">
        <v>184</v>
      </c>
      <c r="E1562" s="244" t="s">
        <v>1</v>
      </c>
      <c r="F1562" s="245" t="s">
        <v>286</v>
      </c>
      <c r="G1562" s="243"/>
      <c r="H1562" s="244" t="s">
        <v>1</v>
      </c>
      <c r="I1562" s="246"/>
      <c r="J1562" s="246"/>
      <c r="K1562" s="243"/>
      <c r="L1562" s="243"/>
      <c r="M1562" s="247"/>
      <c r="N1562" s="248"/>
      <c r="O1562" s="249"/>
      <c r="P1562" s="249"/>
      <c r="Q1562" s="249"/>
      <c r="R1562" s="249"/>
      <c r="S1562" s="249"/>
      <c r="T1562" s="249"/>
      <c r="U1562" s="249"/>
      <c r="V1562" s="249"/>
      <c r="W1562" s="249"/>
      <c r="X1562" s="249"/>
      <c r="Y1562" s="250"/>
      <c r="Z1562" s="13"/>
      <c r="AA1562" s="13"/>
      <c r="AB1562" s="13"/>
      <c r="AC1562" s="13"/>
      <c r="AD1562" s="13"/>
      <c r="AE1562" s="13"/>
      <c r="AT1562" s="251" t="s">
        <v>184</v>
      </c>
      <c r="AU1562" s="251" t="s">
        <v>102</v>
      </c>
      <c r="AV1562" s="13" t="s">
        <v>82</v>
      </c>
      <c r="AW1562" s="13" t="s">
        <v>5</v>
      </c>
      <c r="AX1562" s="13" t="s">
        <v>75</v>
      </c>
      <c r="AY1562" s="251" t="s">
        <v>175</v>
      </c>
    </row>
    <row r="1563" s="14" customFormat="1">
      <c r="A1563" s="14"/>
      <c r="B1563" s="252"/>
      <c r="C1563" s="253"/>
      <c r="D1563" s="237" t="s">
        <v>184</v>
      </c>
      <c r="E1563" s="254" t="s">
        <v>1</v>
      </c>
      <c r="F1563" s="255" t="s">
        <v>1424</v>
      </c>
      <c r="G1563" s="253"/>
      <c r="H1563" s="256">
        <v>5.5999999999999996</v>
      </c>
      <c r="I1563" s="257"/>
      <c r="J1563" s="257"/>
      <c r="K1563" s="253"/>
      <c r="L1563" s="253"/>
      <c r="M1563" s="258"/>
      <c r="N1563" s="259"/>
      <c r="O1563" s="260"/>
      <c r="P1563" s="260"/>
      <c r="Q1563" s="260"/>
      <c r="R1563" s="260"/>
      <c r="S1563" s="260"/>
      <c r="T1563" s="260"/>
      <c r="U1563" s="260"/>
      <c r="V1563" s="260"/>
      <c r="W1563" s="260"/>
      <c r="X1563" s="260"/>
      <c r="Y1563" s="261"/>
      <c r="Z1563" s="14"/>
      <c r="AA1563" s="14"/>
      <c r="AB1563" s="14"/>
      <c r="AC1563" s="14"/>
      <c r="AD1563" s="14"/>
      <c r="AE1563" s="14"/>
      <c r="AT1563" s="262" t="s">
        <v>184</v>
      </c>
      <c r="AU1563" s="262" t="s">
        <v>102</v>
      </c>
      <c r="AV1563" s="14" t="s">
        <v>102</v>
      </c>
      <c r="AW1563" s="14" t="s">
        <v>5</v>
      </c>
      <c r="AX1563" s="14" t="s">
        <v>75</v>
      </c>
      <c r="AY1563" s="262" t="s">
        <v>175</v>
      </c>
    </row>
    <row r="1564" s="13" customFormat="1">
      <c r="A1564" s="13"/>
      <c r="B1564" s="242"/>
      <c r="C1564" s="243"/>
      <c r="D1564" s="237" t="s">
        <v>184</v>
      </c>
      <c r="E1564" s="244" t="s">
        <v>1</v>
      </c>
      <c r="F1564" s="245" t="s">
        <v>290</v>
      </c>
      <c r="G1564" s="243"/>
      <c r="H1564" s="244" t="s">
        <v>1</v>
      </c>
      <c r="I1564" s="246"/>
      <c r="J1564" s="246"/>
      <c r="K1564" s="243"/>
      <c r="L1564" s="243"/>
      <c r="M1564" s="247"/>
      <c r="N1564" s="248"/>
      <c r="O1564" s="249"/>
      <c r="P1564" s="249"/>
      <c r="Q1564" s="249"/>
      <c r="R1564" s="249"/>
      <c r="S1564" s="249"/>
      <c r="T1564" s="249"/>
      <c r="U1564" s="249"/>
      <c r="V1564" s="249"/>
      <c r="W1564" s="249"/>
      <c r="X1564" s="249"/>
      <c r="Y1564" s="250"/>
      <c r="Z1564" s="13"/>
      <c r="AA1564" s="13"/>
      <c r="AB1564" s="13"/>
      <c r="AC1564" s="13"/>
      <c r="AD1564" s="13"/>
      <c r="AE1564" s="13"/>
      <c r="AT1564" s="251" t="s">
        <v>184</v>
      </c>
      <c r="AU1564" s="251" t="s">
        <v>102</v>
      </c>
      <c r="AV1564" s="13" t="s">
        <v>82</v>
      </c>
      <c r="AW1564" s="13" t="s">
        <v>5</v>
      </c>
      <c r="AX1564" s="13" t="s">
        <v>75</v>
      </c>
      <c r="AY1564" s="251" t="s">
        <v>175</v>
      </c>
    </row>
    <row r="1565" s="14" customFormat="1">
      <c r="A1565" s="14"/>
      <c r="B1565" s="252"/>
      <c r="C1565" s="253"/>
      <c r="D1565" s="237" t="s">
        <v>184</v>
      </c>
      <c r="E1565" s="254" t="s">
        <v>1</v>
      </c>
      <c r="F1565" s="255" t="s">
        <v>1424</v>
      </c>
      <c r="G1565" s="253"/>
      <c r="H1565" s="256">
        <v>5.5999999999999996</v>
      </c>
      <c r="I1565" s="257"/>
      <c r="J1565" s="257"/>
      <c r="K1565" s="253"/>
      <c r="L1565" s="253"/>
      <c r="M1565" s="258"/>
      <c r="N1565" s="259"/>
      <c r="O1565" s="260"/>
      <c r="P1565" s="260"/>
      <c r="Q1565" s="260"/>
      <c r="R1565" s="260"/>
      <c r="S1565" s="260"/>
      <c r="T1565" s="260"/>
      <c r="U1565" s="260"/>
      <c r="V1565" s="260"/>
      <c r="W1565" s="260"/>
      <c r="X1565" s="260"/>
      <c r="Y1565" s="261"/>
      <c r="Z1565" s="14"/>
      <c r="AA1565" s="14"/>
      <c r="AB1565" s="14"/>
      <c r="AC1565" s="14"/>
      <c r="AD1565" s="14"/>
      <c r="AE1565" s="14"/>
      <c r="AT1565" s="262" t="s">
        <v>184</v>
      </c>
      <c r="AU1565" s="262" t="s">
        <v>102</v>
      </c>
      <c r="AV1565" s="14" t="s">
        <v>102</v>
      </c>
      <c r="AW1565" s="14" t="s">
        <v>5</v>
      </c>
      <c r="AX1565" s="14" t="s">
        <v>75</v>
      </c>
      <c r="AY1565" s="262" t="s">
        <v>175</v>
      </c>
    </row>
    <row r="1566" s="15" customFormat="1">
      <c r="A1566" s="15"/>
      <c r="B1566" s="263"/>
      <c r="C1566" s="264"/>
      <c r="D1566" s="237" t="s">
        <v>184</v>
      </c>
      <c r="E1566" s="265" t="s">
        <v>1</v>
      </c>
      <c r="F1566" s="266" t="s">
        <v>189</v>
      </c>
      <c r="G1566" s="264"/>
      <c r="H1566" s="267">
        <v>11.199999999999999</v>
      </c>
      <c r="I1566" s="268"/>
      <c r="J1566" s="268"/>
      <c r="K1566" s="264"/>
      <c r="L1566" s="264"/>
      <c r="M1566" s="269"/>
      <c r="N1566" s="270"/>
      <c r="O1566" s="271"/>
      <c r="P1566" s="271"/>
      <c r="Q1566" s="271"/>
      <c r="R1566" s="271"/>
      <c r="S1566" s="271"/>
      <c r="T1566" s="271"/>
      <c r="U1566" s="271"/>
      <c r="V1566" s="271"/>
      <c r="W1566" s="271"/>
      <c r="X1566" s="271"/>
      <c r="Y1566" s="272"/>
      <c r="Z1566" s="15"/>
      <c r="AA1566" s="15"/>
      <c r="AB1566" s="15"/>
      <c r="AC1566" s="15"/>
      <c r="AD1566" s="15"/>
      <c r="AE1566" s="15"/>
      <c r="AT1566" s="273" t="s">
        <v>184</v>
      </c>
      <c r="AU1566" s="273" t="s">
        <v>102</v>
      </c>
      <c r="AV1566" s="15" t="s">
        <v>181</v>
      </c>
      <c r="AW1566" s="15" t="s">
        <v>5</v>
      </c>
      <c r="AX1566" s="15" t="s">
        <v>82</v>
      </c>
      <c r="AY1566" s="273" t="s">
        <v>175</v>
      </c>
    </row>
    <row r="1567" s="2" customFormat="1" ht="44.25" customHeight="1">
      <c r="A1567" s="39"/>
      <c r="B1567" s="40"/>
      <c r="C1567" s="222" t="s">
        <v>1425</v>
      </c>
      <c r="D1567" s="222" t="s">
        <v>177</v>
      </c>
      <c r="E1567" s="223" t="s">
        <v>1426</v>
      </c>
      <c r="F1567" s="224" t="s">
        <v>1427</v>
      </c>
      <c r="G1567" s="225" t="s">
        <v>228</v>
      </c>
      <c r="H1567" s="226">
        <v>34.159999999999997</v>
      </c>
      <c r="I1567" s="227"/>
      <c r="J1567" s="227"/>
      <c r="K1567" s="228">
        <f>ROUND(P1567*H1567,2)</f>
        <v>0</v>
      </c>
      <c r="L1567" s="229"/>
      <c r="M1567" s="45"/>
      <c r="N1567" s="230" t="s">
        <v>1</v>
      </c>
      <c r="O1567" s="231" t="s">
        <v>39</v>
      </c>
      <c r="P1567" s="232">
        <f>I1567+J1567</f>
        <v>0</v>
      </c>
      <c r="Q1567" s="232">
        <f>ROUND(I1567*H1567,2)</f>
        <v>0</v>
      </c>
      <c r="R1567" s="232">
        <f>ROUND(J1567*H1567,2)</f>
        <v>0</v>
      </c>
      <c r="S1567" s="92"/>
      <c r="T1567" s="233">
        <f>S1567*H1567</f>
        <v>0</v>
      </c>
      <c r="U1567" s="233">
        <v>0</v>
      </c>
      <c r="V1567" s="233">
        <f>U1567*H1567</f>
        <v>0</v>
      </c>
      <c r="W1567" s="233">
        <v>0</v>
      </c>
      <c r="X1567" s="233">
        <f>W1567*H1567</f>
        <v>0</v>
      </c>
      <c r="Y1567" s="234" t="s">
        <v>1</v>
      </c>
      <c r="Z1567" s="39"/>
      <c r="AA1567" s="39"/>
      <c r="AB1567" s="39"/>
      <c r="AC1567" s="39"/>
      <c r="AD1567" s="39"/>
      <c r="AE1567" s="39"/>
      <c r="AR1567" s="235" t="s">
        <v>229</v>
      </c>
      <c r="AT1567" s="235" t="s">
        <v>177</v>
      </c>
      <c r="AU1567" s="235" t="s">
        <v>102</v>
      </c>
      <c r="AY1567" s="18" t="s">
        <v>175</v>
      </c>
      <c r="BE1567" s="236">
        <f>IF(O1567="základní",K1567,0)</f>
        <v>0</v>
      </c>
      <c r="BF1567" s="236">
        <f>IF(O1567="snížená",K1567,0)</f>
        <v>0</v>
      </c>
      <c r="BG1567" s="236">
        <f>IF(O1567="zákl. přenesená",K1567,0)</f>
        <v>0</v>
      </c>
      <c r="BH1567" s="236">
        <f>IF(O1567="sníž. přenesená",K1567,0)</f>
        <v>0</v>
      </c>
      <c r="BI1567" s="236">
        <f>IF(O1567="nulová",K1567,0)</f>
        <v>0</v>
      </c>
      <c r="BJ1567" s="18" t="s">
        <v>102</v>
      </c>
      <c r="BK1567" s="236">
        <f>ROUND(P1567*H1567,2)</f>
        <v>0</v>
      </c>
      <c r="BL1567" s="18" t="s">
        <v>229</v>
      </c>
      <c r="BM1567" s="235" t="s">
        <v>1428</v>
      </c>
    </row>
    <row r="1568" s="2" customFormat="1">
      <c r="A1568" s="39"/>
      <c r="B1568" s="40"/>
      <c r="C1568" s="41"/>
      <c r="D1568" s="237" t="s">
        <v>182</v>
      </c>
      <c r="E1568" s="41"/>
      <c r="F1568" s="238" t="s">
        <v>1423</v>
      </c>
      <c r="G1568" s="41"/>
      <c r="H1568" s="41"/>
      <c r="I1568" s="239"/>
      <c r="J1568" s="239"/>
      <c r="K1568" s="41"/>
      <c r="L1568" s="41"/>
      <c r="M1568" s="45"/>
      <c r="N1568" s="240"/>
      <c r="O1568" s="241"/>
      <c r="P1568" s="92"/>
      <c r="Q1568" s="92"/>
      <c r="R1568" s="92"/>
      <c r="S1568" s="92"/>
      <c r="T1568" s="92"/>
      <c r="U1568" s="92"/>
      <c r="V1568" s="92"/>
      <c r="W1568" s="92"/>
      <c r="X1568" s="92"/>
      <c r="Y1568" s="93"/>
      <c r="Z1568" s="39"/>
      <c r="AA1568" s="39"/>
      <c r="AB1568" s="39"/>
      <c r="AC1568" s="39"/>
      <c r="AD1568" s="39"/>
      <c r="AE1568" s="39"/>
      <c r="AT1568" s="18" t="s">
        <v>182</v>
      </c>
      <c r="AU1568" s="18" t="s">
        <v>102</v>
      </c>
    </row>
    <row r="1569" s="13" customFormat="1">
      <c r="A1569" s="13"/>
      <c r="B1569" s="242"/>
      <c r="C1569" s="243"/>
      <c r="D1569" s="237" t="s">
        <v>184</v>
      </c>
      <c r="E1569" s="244" t="s">
        <v>1</v>
      </c>
      <c r="F1569" s="245" t="s">
        <v>193</v>
      </c>
      <c r="G1569" s="243"/>
      <c r="H1569" s="244" t="s">
        <v>1</v>
      </c>
      <c r="I1569" s="246"/>
      <c r="J1569" s="246"/>
      <c r="K1569" s="243"/>
      <c r="L1569" s="243"/>
      <c r="M1569" s="247"/>
      <c r="N1569" s="248"/>
      <c r="O1569" s="249"/>
      <c r="P1569" s="249"/>
      <c r="Q1569" s="249"/>
      <c r="R1569" s="249"/>
      <c r="S1569" s="249"/>
      <c r="T1569" s="249"/>
      <c r="U1569" s="249"/>
      <c r="V1569" s="249"/>
      <c r="W1569" s="249"/>
      <c r="X1569" s="249"/>
      <c r="Y1569" s="250"/>
      <c r="Z1569" s="13"/>
      <c r="AA1569" s="13"/>
      <c r="AB1569" s="13"/>
      <c r="AC1569" s="13"/>
      <c r="AD1569" s="13"/>
      <c r="AE1569" s="13"/>
      <c r="AT1569" s="251" t="s">
        <v>184</v>
      </c>
      <c r="AU1569" s="251" t="s">
        <v>102</v>
      </c>
      <c r="AV1569" s="13" t="s">
        <v>82</v>
      </c>
      <c r="AW1569" s="13" t="s">
        <v>5</v>
      </c>
      <c r="AX1569" s="13" t="s">
        <v>75</v>
      </c>
      <c r="AY1569" s="251" t="s">
        <v>175</v>
      </c>
    </row>
    <row r="1570" s="13" customFormat="1">
      <c r="A1570" s="13"/>
      <c r="B1570" s="242"/>
      <c r="C1570" s="243"/>
      <c r="D1570" s="237" t="s">
        <v>184</v>
      </c>
      <c r="E1570" s="244" t="s">
        <v>1</v>
      </c>
      <c r="F1570" s="245" t="s">
        <v>286</v>
      </c>
      <c r="G1570" s="243"/>
      <c r="H1570" s="244" t="s">
        <v>1</v>
      </c>
      <c r="I1570" s="246"/>
      <c r="J1570" s="246"/>
      <c r="K1570" s="243"/>
      <c r="L1570" s="243"/>
      <c r="M1570" s="247"/>
      <c r="N1570" s="248"/>
      <c r="O1570" s="249"/>
      <c r="P1570" s="249"/>
      <c r="Q1570" s="249"/>
      <c r="R1570" s="249"/>
      <c r="S1570" s="249"/>
      <c r="T1570" s="249"/>
      <c r="U1570" s="249"/>
      <c r="V1570" s="249"/>
      <c r="W1570" s="249"/>
      <c r="X1570" s="249"/>
      <c r="Y1570" s="250"/>
      <c r="Z1570" s="13"/>
      <c r="AA1570" s="13"/>
      <c r="AB1570" s="13"/>
      <c r="AC1570" s="13"/>
      <c r="AD1570" s="13"/>
      <c r="AE1570" s="13"/>
      <c r="AT1570" s="251" t="s">
        <v>184</v>
      </c>
      <c r="AU1570" s="251" t="s">
        <v>102</v>
      </c>
      <c r="AV1570" s="13" t="s">
        <v>82</v>
      </c>
      <c r="AW1570" s="13" t="s">
        <v>5</v>
      </c>
      <c r="AX1570" s="13" t="s">
        <v>75</v>
      </c>
      <c r="AY1570" s="251" t="s">
        <v>175</v>
      </c>
    </row>
    <row r="1571" s="14" customFormat="1">
      <c r="A1571" s="14"/>
      <c r="B1571" s="252"/>
      <c r="C1571" s="253"/>
      <c r="D1571" s="237" t="s">
        <v>184</v>
      </c>
      <c r="E1571" s="254" t="s">
        <v>1</v>
      </c>
      <c r="F1571" s="255" t="s">
        <v>1429</v>
      </c>
      <c r="G1571" s="253"/>
      <c r="H1571" s="256">
        <v>17.079999999999998</v>
      </c>
      <c r="I1571" s="257"/>
      <c r="J1571" s="257"/>
      <c r="K1571" s="253"/>
      <c r="L1571" s="253"/>
      <c r="M1571" s="258"/>
      <c r="N1571" s="259"/>
      <c r="O1571" s="260"/>
      <c r="P1571" s="260"/>
      <c r="Q1571" s="260"/>
      <c r="R1571" s="260"/>
      <c r="S1571" s="260"/>
      <c r="T1571" s="260"/>
      <c r="U1571" s="260"/>
      <c r="V1571" s="260"/>
      <c r="W1571" s="260"/>
      <c r="X1571" s="260"/>
      <c r="Y1571" s="261"/>
      <c r="Z1571" s="14"/>
      <c r="AA1571" s="14"/>
      <c r="AB1571" s="14"/>
      <c r="AC1571" s="14"/>
      <c r="AD1571" s="14"/>
      <c r="AE1571" s="14"/>
      <c r="AT1571" s="262" t="s">
        <v>184</v>
      </c>
      <c r="AU1571" s="262" t="s">
        <v>102</v>
      </c>
      <c r="AV1571" s="14" t="s">
        <v>102</v>
      </c>
      <c r="AW1571" s="14" t="s">
        <v>5</v>
      </c>
      <c r="AX1571" s="14" t="s">
        <v>75</v>
      </c>
      <c r="AY1571" s="262" t="s">
        <v>175</v>
      </c>
    </row>
    <row r="1572" s="13" customFormat="1">
      <c r="A1572" s="13"/>
      <c r="B1572" s="242"/>
      <c r="C1572" s="243"/>
      <c r="D1572" s="237" t="s">
        <v>184</v>
      </c>
      <c r="E1572" s="244" t="s">
        <v>1</v>
      </c>
      <c r="F1572" s="245" t="s">
        <v>290</v>
      </c>
      <c r="G1572" s="243"/>
      <c r="H1572" s="244" t="s">
        <v>1</v>
      </c>
      <c r="I1572" s="246"/>
      <c r="J1572" s="246"/>
      <c r="K1572" s="243"/>
      <c r="L1572" s="243"/>
      <c r="M1572" s="247"/>
      <c r="N1572" s="248"/>
      <c r="O1572" s="249"/>
      <c r="P1572" s="249"/>
      <c r="Q1572" s="249"/>
      <c r="R1572" s="249"/>
      <c r="S1572" s="249"/>
      <c r="T1572" s="249"/>
      <c r="U1572" s="249"/>
      <c r="V1572" s="249"/>
      <c r="W1572" s="249"/>
      <c r="X1572" s="249"/>
      <c r="Y1572" s="250"/>
      <c r="Z1572" s="13"/>
      <c r="AA1572" s="13"/>
      <c r="AB1572" s="13"/>
      <c r="AC1572" s="13"/>
      <c r="AD1572" s="13"/>
      <c r="AE1572" s="13"/>
      <c r="AT1572" s="251" t="s">
        <v>184</v>
      </c>
      <c r="AU1572" s="251" t="s">
        <v>102</v>
      </c>
      <c r="AV1572" s="13" t="s">
        <v>82</v>
      </c>
      <c r="AW1572" s="13" t="s">
        <v>5</v>
      </c>
      <c r="AX1572" s="13" t="s">
        <v>75</v>
      </c>
      <c r="AY1572" s="251" t="s">
        <v>175</v>
      </c>
    </row>
    <row r="1573" s="14" customFormat="1">
      <c r="A1573" s="14"/>
      <c r="B1573" s="252"/>
      <c r="C1573" s="253"/>
      <c r="D1573" s="237" t="s">
        <v>184</v>
      </c>
      <c r="E1573" s="254" t="s">
        <v>1</v>
      </c>
      <c r="F1573" s="255" t="s">
        <v>1429</v>
      </c>
      <c r="G1573" s="253"/>
      <c r="H1573" s="256">
        <v>17.079999999999998</v>
      </c>
      <c r="I1573" s="257"/>
      <c r="J1573" s="257"/>
      <c r="K1573" s="253"/>
      <c r="L1573" s="253"/>
      <c r="M1573" s="258"/>
      <c r="N1573" s="259"/>
      <c r="O1573" s="260"/>
      <c r="P1573" s="260"/>
      <c r="Q1573" s="260"/>
      <c r="R1573" s="260"/>
      <c r="S1573" s="260"/>
      <c r="T1573" s="260"/>
      <c r="U1573" s="260"/>
      <c r="V1573" s="260"/>
      <c r="W1573" s="260"/>
      <c r="X1573" s="260"/>
      <c r="Y1573" s="261"/>
      <c r="Z1573" s="14"/>
      <c r="AA1573" s="14"/>
      <c r="AB1573" s="14"/>
      <c r="AC1573" s="14"/>
      <c r="AD1573" s="14"/>
      <c r="AE1573" s="14"/>
      <c r="AT1573" s="262" t="s">
        <v>184</v>
      </c>
      <c r="AU1573" s="262" t="s">
        <v>102</v>
      </c>
      <c r="AV1573" s="14" t="s">
        <v>102</v>
      </c>
      <c r="AW1573" s="14" t="s">
        <v>5</v>
      </c>
      <c r="AX1573" s="14" t="s">
        <v>75</v>
      </c>
      <c r="AY1573" s="262" t="s">
        <v>175</v>
      </c>
    </row>
    <row r="1574" s="15" customFormat="1">
      <c r="A1574" s="15"/>
      <c r="B1574" s="263"/>
      <c r="C1574" s="264"/>
      <c r="D1574" s="237" t="s">
        <v>184</v>
      </c>
      <c r="E1574" s="265" t="s">
        <v>1</v>
      </c>
      <c r="F1574" s="266" t="s">
        <v>189</v>
      </c>
      <c r="G1574" s="264"/>
      <c r="H1574" s="267">
        <v>34.159999999999997</v>
      </c>
      <c r="I1574" s="268"/>
      <c r="J1574" s="268"/>
      <c r="K1574" s="264"/>
      <c r="L1574" s="264"/>
      <c r="M1574" s="269"/>
      <c r="N1574" s="270"/>
      <c r="O1574" s="271"/>
      <c r="P1574" s="271"/>
      <c r="Q1574" s="271"/>
      <c r="R1574" s="271"/>
      <c r="S1574" s="271"/>
      <c r="T1574" s="271"/>
      <c r="U1574" s="271"/>
      <c r="V1574" s="271"/>
      <c r="W1574" s="271"/>
      <c r="X1574" s="271"/>
      <c r="Y1574" s="272"/>
      <c r="Z1574" s="15"/>
      <c r="AA1574" s="15"/>
      <c r="AB1574" s="15"/>
      <c r="AC1574" s="15"/>
      <c r="AD1574" s="15"/>
      <c r="AE1574" s="15"/>
      <c r="AT1574" s="273" t="s">
        <v>184</v>
      </c>
      <c r="AU1574" s="273" t="s">
        <v>102</v>
      </c>
      <c r="AV1574" s="15" t="s">
        <v>181</v>
      </c>
      <c r="AW1574" s="15" t="s">
        <v>5</v>
      </c>
      <c r="AX1574" s="15" t="s">
        <v>82</v>
      </c>
      <c r="AY1574" s="273" t="s">
        <v>175</v>
      </c>
    </row>
    <row r="1575" s="2" customFormat="1" ht="55.5" customHeight="1">
      <c r="A1575" s="39"/>
      <c r="B1575" s="40"/>
      <c r="C1575" s="222" t="s">
        <v>825</v>
      </c>
      <c r="D1575" s="222" t="s">
        <v>177</v>
      </c>
      <c r="E1575" s="223" t="s">
        <v>1430</v>
      </c>
      <c r="F1575" s="224" t="s">
        <v>1431</v>
      </c>
      <c r="G1575" s="225" t="s">
        <v>369</v>
      </c>
      <c r="H1575" s="226">
        <v>11.199999999999999</v>
      </c>
      <c r="I1575" s="227"/>
      <c r="J1575" s="227"/>
      <c r="K1575" s="228">
        <f>ROUND(P1575*H1575,2)</f>
        <v>0</v>
      </c>
      <c r="L1575" s="229"/>
      <c r="M1575" s="45"/>
      <c r="N1575" s="230" t="s">
        <v>1</v>
      </c>
      <c r="O1575" s="231" t="s">
        <v>39</v>
      </c>
      <c r="P1575" s="232">
        <f>I1575+J1575</f>
        <v>0</v>
      </c>
      <c r="Q1575" s="232">
        <f>ROUND(I1575*H1575,2)</f>
        <v>0</v>
      </c>
      <c r="R1575" s="232">
        <f>ROUND(J1575*H1575,2)</f>
        <v>0</v>
      </c>
      <c r="S1575" s="92"/>
      <c r="T1575" s="233">
        <f>S1575*H1575</f>
        <v>0</v>
      </c>
      <c r="U1575" s="233">
        <v>0</v>
      </c>
      <c r="V1575" s="233">
        <f>U1575*H1575</f>
        <v>0</v>
      </c>
      <c r="W1575" s="233">
        <v>0</v>
      </c>
      <c r="X1575" s="233">
        <f>W1575*H1575</f>
        <v>0</v>
      </c>
      <c r="Y1575" s="234" t="s">
        <v>1</v>
      </c>
      <c r="Z1575" s="39"/>
      <c r="AA1575" s="39"/>
      <c r="AB1575" s="39"/>
      <c r="AC1575" s="39"/>
      <c r="AD1575" s="39"/>
      <c r="AE1575" s="39"/>
      <c r="AR1575" s="235" t="s">
        <v>229</v>
      </c>
      <c r="AT1575" s="235" t="s">
        <v>177</v>
      </c>
      <c r="AU1575" s="235" t="s">
        <v>102</v>
      </c>
      <c r="AY1575" s="18" t="s">
        <v>175</v>
      </c>
      <c r="BE1575" s="236">
        <f>IF(O1575="základní",K1575,0)</f>
        <v>0</v>
      </c>
      <c r="BF1575" s="236">
        <f>IF(O1575="snížená",K1575,0)</f>
        <v>0</v>
      </c>
      <c r="BG1575" s="236">
        <f>IF(O1575="zákl. přenesená",K1575,0)</f>
        <v>0</v>
      </c>
      <c r="BH1575" s="236">
        <f>IF(O1575="sníž. přenesená",K1575,0)</f>
        <v>0</v>
      </c>
      <c r="BI1575" s="236">
        <f>IF(O1575="nulová",K1575,0)</f>
        <v>0</v>
      </c>
      <c r="BJ1575" s="18" t="s">
        <v>102</v>
      </c>
      <c r="BK1575" s="236">
        <f>ROUND(P1575*H1575,2)</f>
        <v>0</v>
      </c>
      <c r="BL1575" s="18" t="s">
        <v>229</v>
      </c>
      <c r="BM1575" s="235" t="s">
        <v>1432</v>
      </c>
    </row>
    <row r="1576" s="2" customFormat="1">
      <c r="A1576" s="39"/>
      <c r="B1576" s="40"/>
      <c r="C1576" s="41"/>
      <c r="D1576" s="237" t="s">
        <v>182</v>
      </c>
      <c r="E1576" s="41"/>
      <c r="F1576" s="238" t="s">
        <v>1423</v>
      </c>
      <c r="G1576" s="41"/>
      <c r="H1576" s="41"/>
      <c r="I1576" s="239"/>
      <c r="J1576" s="239"/>
      <c r="K1576" s="41"/>
      <c r="L1576" s="41"/>
      <c r="M1576" s="45"/>
      <c r="N1576" s="240"/>
      <c r="O1576" s="241"/>
      <c r="P1576" s="92"/>
      <c r="Q1576" s="92"/>
      <c r="R1576" s="92"/>
      <c r="S1576" s="92"/>
      <c r="T1576" s="92"/>
      <c r="U1576" s="92"/>
      <c r="V1576" s="92"/>
      <c r="W1576" s="92"/>
      <c r="X1576" s="92"/>
      <c r="Y1576" s="93"/>
      <c r="Z1576" s="39"/>
      <c r="AA1576" s="39"/>
      <c r="AB1576" s="39"/>
      <c r="AC1576" s="39"/>
      <c r="AD1576" s="39"/>
      <c r="AE1576" s="39"/>
      <c r="AT1576" s="18" t="s">
        <v>182</v>
      </c>
      <c r="AU1576" s="18" t="s">
        <v>102</v>
      </c>
    </row>
    <row r="1577" s="13" customFormat="1">
      <c r="A1577" s="13"/>
      <c r="B1577" s="242"/>
      <c r="C1577" s="243"/>
      <c r="D1577" s="237" t="s">
        <v>184</v>
      </c>
      <c r="E1577" s="244" t="s">
        <v>1</v>
      </c>
      <c r="F1577" s="245" t="s">
        <v>193</v>
      </c>
      <c r="G1577" s="243"/>
      <c r="H1577" s="244" t="s">
        <v>1</v>
      </c>
      <c r="I1577" s="246"/>
      <c r="J1577" s="246"/>
      <c r="K1577" s="243"/>
      <c r="L1577" s="243"/>
      <c r="M1577" s="247"/>
      <c r="N1577" s="248"/>
      <c r="O1577" s="249"/>
      <c r="P1577" s="249"/>
      <c r="Q1577" s="249"/>
      <c r="R1577" s="249"/>
      <c r="S1577" s="249"/>
      <c r="T1577" s="249"/>
      <c r="U1577" s="249"/>
      <c r="V1577" s="249"/>
      <c r="W1577" s="249"/>
      <c r="X1577" s="249"/>
      <c r="Y1577" s="250"/>
      <c r="Z1577" s="13"/>
      <c r="AA1577" s="13"/>
      <c r="AB1577" s="13"/>
      <c r="AC1577" s="13"/>
      <c r="AD1577" s="13"/>
      <c r="AE1577" s="13"/>
      <c r="AT1577" s="251" t="s">
        <v>184</v>
      </c>
      <c r="AU1577" s="251" t="s">
        <v>102</v>
      </c>
      <c r="AV1577" s="13" t="s">
        <v>82</v>
      </c>
      <c r="AW1577" s="13" t="s">
        <v>5</v>
      </c>
      <c r="AX1577" s="13" t="s">
        <v>75</v>
      </c>
      <c r="AY1577" s="251" t="s">
        <v>175</v>
      </c>
    </row>
    <row r="1578" s="13" customFormat="1">
      <c r="A1578" s="13"/>
      <c r="B1578" s="242"/>
      <c r="C1578" s="243"/>
      <c r="D1578" s="237" t="s">
        <v>184</v>
      </c>
      <c r="E1578" s="244" t="s">
        <v>1</v>
      </c>
      <c r="F1578" s="245" t="s">
        <v>286</v>
      </c>
      <c r="G1578" s="243"/>
      <c r="H1578" s="244" t="s">
        <v>1</v>
      </c>
      <c r="I1578" s="246"/>
      <c r="J1578" s="246"/>
      <c r="K1578" s="243"/>
      <c r="L1578" s="243"/>
      <c r="M1578" s="247"/>
      <c r="N1578" s="248"/>
      <c r="O1578" s="249"/>
      <c r="P1578" s="249"/>
      <c r="Q1578" s="249"/>
      <c r="R1578" s="249"/>
      <c r="S1578" s="249"/>
      <c r="T1578" s="249"/>
      <c r="U1578" s="249"/>
      <c r="V1578" s="249"/>
      <c r="W1578" s="249"/>
      <c r="X1578" s="249"/>
      <c r="Y1578" s="250"/>
      <c r="Z1578" s="13"/>
      <c r="AA1578" s="13"/>
      <c r="AB1578" s="13"/>
      <c r="AC1578" s="13"/>
      <c r="AD1578" s="13"/>
      <c r="AE1578" s="13"/>
      <c r="AT1578" s="251" t="s">
        <v>184</v>
      </c>
      <c r="AU1578" s="251" t="s">
        <v>102</v>
      </c>
      <c r="AV1578" s="13" t="s">
        <v>82</v>
      </c>
      <c r="AW1578" s="13" t="s">
        <v>5</v>
      </c>
      <c r="AX1578" s="13" t="s">
        <v>75</v>
      </c>
      <c r="AY1578" s="251" t="s">
        <v>175</v>
      </c>
    </row>
    <row r="1579" s="14" customFormat="1">
      <c r="A1579" s="14"/>
      <c r="B1579" s="252"/>
      <c r="C1579" s="253"/>
      <c r="D1579" s="237" t="s">
        <v>184</v>
      </c>
      <c r="E1579" s="254" t="s">
        <v>1</v>
      </c>
      <c r="F1579" s="255" t="s">
        <v>1424</v>
      </c>
      <c r="G1579" s="253"/>
      <c r="H1579" s="256">
        <v>5.5999999999999996</v>
      </c>
      <c r="I1579" s="257"/>
      <c r="J1579" s="257"/>
      <c r="K1579" s="253"/>
      <c r="L1579" s="253"/>
      <c r="M1579" s="258"/>
      <c r="N1579" s="259"/>
      <c r="O1579" s="260"/>
      <c r="P1579" s="260"/>
      <c r="Q1579" s="260"/>
      <c r="R1579" s="260"/>
      <c r="S1579" s="260"/>
      <c r="T1579" s="260"/>
      <c r="U1579" s="260"/>
      <c r="V1579" s="260"/>
      <c r="W1579" s="260"/>
      <c r="X1579" s="260"/>
      <c r="Y1579" s="261"/>
      <c r="Z1579" s="14"/>
      <c r="AA1579" s="14"/>
      <c r="AB1579" s="14"/>
      <c r="AC1579" s="14"/>
      <c r="AD1579" s="14"/>
      <c r="AE1579" s="14"/>
      <c r="AT1579" s="262" t="s">
        <v>184</v>
      </c>
      <c r="AU1579" s="262" t="s">
        <v>102</v>
      </c>
      <c r="AV1579" s="14" t="s">
        <v>102</v>
      </c>
      <c r="AW1579" s="14" t="s">
        <v>5</v>
      </c>
      <c r="AX1579" s="14" t="s">
        <v>75</v>
      </c>
      <c r="AY1579" s="262" t="s">
        <v>175</v>
      </c>
    </row>
    <row r="1580" s="13" customFormat="1">
      <c r="A1580" s="13"/>
      <c r="B1580" s="242"/>
      <c r="C1580" s="243"/>
      <c r="D1580" s="237" t="s">
        <v>184</v>
      </c>
      <c r="E1580" s="244" t="s">
        <v>1</v>
      </c>
      <c r="F1580" s="245" t="s">
        <v>290</v>
      </c>
      <c r="G1580" s="243"/>
      <c r="H1580" s="244" t="s">
        <v>1</v>
      </c>
      <c r="I1580" s="246"/>
      <c r="J1580" s="246"/>
      <c r="K1580" s="243"/>
      <c r="L1580" s="243"/>
      <c r="M1580" s="247"/>
      <c r="N1580" s="248"/>
      <c r="O1580" s="249"/>
      <c r="P1580" s="249"/>
      <c r="Q1580" s="249"/>
      <c r="R1580" s="249"/>
      <c r="S1580" s="249"/>
      <c r="T1580" s="249"/>
      <c r="U1580" s="249"/>
      <c r="V1580" s="249"/>
      <c r="W1580" s="249"/>
      <c r="X1580" s="249"/>
      <c r="Y1580" s="250"/>
      <c r="Z1580" s="13"/>
      <c r="AA1580" s="13"/>
      <c r="AB1580" s="13"/>
      <c r="AC1580" s="13"/>
      <c r="AD1580" s="13"/>
      <c r="AE1580" s="13"/>
      <c r="AT1580" s="251" t="s">
        <v>184</v>
      </c>
      <c r="AU1580" s="251" t="s">
        <v>102</v>
      </c>
      <c r="AV1580" s="13" t="s">
        <v>82</v>
      </c>
      <c r="AW1580" s="13" t="s">
        <v>5</v>
      </c>
      <c r="AX1580" s="13" t="s">
        <v>75</v>
      </c>
      <c r="AY1580" s="251" t="s">
        <v>175</v>
      </c>
    </row>
    <row r="1581" s="14" customFormat="1">
      <c r="A1581" s="14"/>
      <c r="B1581" s="252"/>
      <c r="C1581" s="253"/>
      <c r="D1581" s="237" t="s">
        <v>184</v>
      </c>
      <c r="E1581" s="254" t="s">
        <v>1</v>
      </c>
      <c r="F1581" s="255" t="s">
        <v>1424</v>
      </c>
      <c r="G1581" s="253"/>
      <c r="H1581" s="256">
        <v>5.5999999999999996</v>
      </c>
      <c r="I1581" s="257"/>
      <c r="J1581" s="257"/>
      <c r="K1581" s="253"/>
      <c r="L1581" s="253"/>
      <c r="M1581" s="258"/>
      <c r="N1581" s="259"/>
      <c r="O1581" s="260"/>
      <c r="P1581" s="260"/>
      <c r="Q1581" s="260"/>
      <c r="R1581" s="260"/>
      <c r="S1581" s="260"/>
      <c r="T1581" s="260"/>
      <c r="U1581" s="260"/>
      <c r="V1581" s="260"/>
      <c r="W1581" s="260"/>
      <c r="X1581" s="260"/>
      <c r="Y1581" s="261"/>
      <c r="Z1581" s="14"/>
      <c r="AA1581" s="14"/>
      <c r="AB1581" s="14"/>
      <c r="AC1581" s="14"/>
      <c r="AD1581" s="14"/>
      <c r="AE1581" s="14"/>
      <c r="AT1581" s="262" t="s">
        <v>184</v>
      </c>
      <c r="AU1581" s="262" t="s">
        <v>102</v>
      </c>
      <c r="AV1581" s="14" t="s">
        <v>102</v>
      </c>
      <c r="AW1581" s="14" t="s">
        <v>5</v>
      </c>
      <c r="AX1581" s="14" t="s">
        <v>75</v>
      </c>
      <c r="AY1581" s="262" t="s">
        <v>175</v>
      </c>
    </row>
    <row r="1582" s="15" customFormat="1">
      <c r="A1582" s="15"/>
      <c r="B1582" s="263"/>
      <c r="C1582" s="264"/>
      <c r="D1582" s="237" t="s">
        <v>184</v>
      </c>
      <c r="E1582" s="265" t="s">
        <v>1</v>
      </c>
      <c r="F1582" s="266" t="s">
        <v>189</v>
      </c>
      <c r="G1582" s="264"/>
      <c r="H1582" s="267">
        <v>11.199999999999999</v>
      </c>
      <c r="I1582" s="268"/>
      <c r="J1582" s="268"/>
      <c r="K1582" s="264"/>
      <c r="L1582" s="264"/>
      <c r="M1582" s="269"/>
      <c r="N1582" s="270"/>
      <c r="O1582" s="271"/>
      <c r="P1582" s="271"/>
      <c r="Q1582" s="271"/>
      <c r="R1582" s="271"/>
      <c r="S1582" s="271"/>
      <c r="T1582" s="271"/>
      <c r="U1582" s="271"/>
      <c r="V1582" s="271"/>
      <c r="W1582" s="271"/>
      <c r="X1582" s="271"/>
      <c r="Y1582" s="272"/>
      <c r="Z1582" s="15"/>
      <c r="AA1582" s="15"/>
      <c r="AB1582" s="15"/>
      <c r="AC1582" s="15"/>
      <c r="AD1582" s="15"/>
      <c r="AE1582" s="15"/>
      <c r="AT1582" s="273" t="s">
        <v>184</v>
      </c>
      <c r="AU1582" s="273" t="s">
        <v>102</v>
      </c>
      <c r="AV1582" s="15" t="s">
        <v>181</v>
      </c>
      <c r="AW1582" s="15" t="s">
        <v>5</v>
      </c>
      <c r="AX1582" s="15" t="s">
        <v>82</v>
      </c>
      <c r="AY1582" s="273" t="s">
        <v>175</v>
      </c>
    </row>
    <row r="1583" s="2" customFormat="1" ht="44.25" customHeight="1">
      <c r="A1583" s="39"/>
      <c r="B1583" s="40"/>
      <c r="C1583" s="222" t="s">
        <v>1433</v>
      </c>
      <c r="D1583" s="222" t="s">
        <v>177</v>
      </c>
      <c r="E1583" s="223" t="s">
        <v>1434</v>
      </c>
      <c r="F1583" s="224" t="s">
        <v>1435</v>
      </c>
      <c r="G1583" s="225" t="s">
        <v>369</v>
      </c>
      <c r="H1583" s="226">
        <v>56</v>
      </c>
      <c r="I1583" s="227"/>
      <c r="J1583" s="227"/>
      <c r="K1583" s="228">
        <f>ROUND(P1583*H1583,2)</f>
        <v>0</v>
      </c>
      <c r="L1583" s="229"/>
      <c r="M1583" s="45"/>
      <c r="N1583" s="230" t="s">
        <v>1</v>
      </c>
      <c r="O1583" s="231" t="s">
        <v>39</v>
      </c>
      <c r="P1583" s="232">
        <f>I1583+J1583</f>
        <v>0</v>
      </c>
      <c r="Q1583" s="232">
        <f>ROUND(I1583*H1583,2)</f>
        <v>0</v>
      </c>
      <c r="R1583" s="232">
        <f>ROUND(J1583*H1583,2)</f>
        <v>0</v>
      </c>
      <c r="S1583" s="92"/>
      <c r="T1583" s="233">
        <f>S1583*H1583</f>
        <v>0</v>
      </c>
      <c r="U1583" s="233">
        <v>0</v>
      </c>
      <c r="V1583" s="233">
        <f>U1583*H1583</f>
        <v>0</v>
      </c>
      <c r="W1583" s="233">
        <v>0</v>
      </c>
      <c r="X1583" s="233">
        <f>W1583*H1583</f>
        <v>0</v>
      </c>
      <c r="Y1583" s="234" t="s">
        <v>1</v>
      </c>
      <c r="Z1583" s="39"/>
      <c r="AA1583" s="39"/>
      <c r="AB1583" s="39"/>
      <c r="AC1583" s="39"/>
      <c r="AD1583" s="39"/>
      <c r="AE1583" s="39"/>
      <c r="AR1583" s="235" t="s">
        <v>229</v>
      </c>
      <c r="AT1583" s="235" t="s">
        <v>177</v>
      </c>
      <c r="AU1583" s="235" t="s">
        <v>102</v>
      </c>
      <c r="AY1583" s="18" t="s">
        <v>175</v>
      </c>
      <c r="BE1583" s="236">
        <f>IF(O1583="základní",K1583,0)</f>
        <v>0</v>
      </c>
      <c r="BF1583" s="236">
        <f>IF(O1583="snížená",K1583,0)</f>
        <v>0</v>
      </c>
      <c r="BG1583" s="236">
        <f>IF(O1583="zákl. přenesená",K1583,0)</f>
        <v>0</v>
      </c>
      <c r="BH1583" s="236">
        <f>IF(O1583="sníž. přenesená",K1583,0)</f>
        <v>0</v>
      </c>
      <c r="BI1583" s="236">
        <f>IF(O1583="nulová",K1583,0)</f>
        <v>0</v>
      </c>
      <c r="BJ1583" s="18" t="s">
        <v>102</v>
      </c>
      <c r="BK1583" s="236">
        <f>ROUND(P1583*H1583,2)</f>
        <v>0</v>
      </c>
      <c r="BL1583" s="18" t="s">
        <v>229</v>
      </c>
      <c r="BM1583" s="235" t="s">
        <v>1436</v>
      </c>
    </row>
    <row r="1584" s="2" customFormat="1">
      <c r="A1584" s="39"/>
      <c r="B1584" s="40"/>
      <c r="C1584" s="41"/>
      <c r="D1584" s="237" t="s">
        <v>182</v>
      </c>
      <c r="E1584" s="41"/>
      <c r="F1584" s="238" t="s">
        <v>1423</v>
      </c>
      <c r="G1584" s="41"/>
      <c r="H1584" s="41"/>
      <c r="I1584" s="239"/>
      <c r="J1584" s="239"/>
      <c r="K1584" s="41"/>
      <c r="L1584" s="41"/>
      <c r="M1584" s="45"/>
      <c r="N1584" s="240"/>
      <c r="O1584" s="241"/>
      <c r="P1584" s="92"/>
      <c r="Q1584" s="92"/>
      <c r="R1584" s="92"/>
      <c r="S1584" s="92"/>
      <c r="T1584" s="92"/>
      <c r="U1584" s="92"/>
      <c r="V1584" s="92"/>
      <c r="W1584" s="92"/>
      <c r="X1584" s="92"/>
      <c r="Y1584" s="93"/>
      <c r="Z1584" s="39"/>
      <c r="AA1584" s="39"/>
      <c r="AB1584" s="39"/>
      <c r="AC1584" s="39"/>
      <c r="AD1584" s="39"/>
      <c r="AE1584" s="39"/>
      <c r="AT1584" s="18" t="s">
        <v>182</v>
      </c>
      <c r="AU1584" s="18" t="s">
        <v>102</v>
      </c>
    </row>
    <row r="1585" s="13" customFormat="1">
      <c r="A1585" s="13"/>
      <c r="B1585" s="242"/>
      <c r="C1585" s="243"/>
      <c r="D1585" s="237" t="s">
        <v>184</v>
      </c>
      <c r="E1585" s="244" t="s">
        <v>1</v>
      </c>
      <c r="F1585" s="245" t="s">
        <v>193</v>
      </c>
      <c r="G1585" s="243"/>
      <c r="H1585" s="244" t="s">
        <v>1</v>
      </c>
      <c r="I1585" s="246"/>
      <c r="J1585" s="246"/>
      <c r="K1585" s="243"/>
      <c r="L1585" s="243"/>
      <c r="M1585" s="247"/>
      <c r="N1585" s="248"/>
      <c r="O1585" s="249"/>
      <c r="P1585" s="249"/>
      <c r="Q1585" s="249"/>
      <c r="R1585" s="249"/>
      <c r="S1585" s="249"/>
      <c r="T1585" s="249"/>
      <c r="U1585" s="249"/>
      <c r="V1585" s="249"/>
      <c r="W1585" s="249"/>
      <c r="X1585" s="249"/>
      <c r="Y1585" s="250"/>
      <c r="Z1585" s="13"/>
      <c r="AA1585" s="13"/>
      <c r="AB1585" s="13"/>
      <c r="AC1585" s="13"/>
      <c r="AD1585" s="13"/>
      <c r="AE1585" s="13"/>
      <c r="AT1585" s="251" t="s">
        <v>184</v>
      </c>
      <c r="AU1585" s="251" t="s">
        <v>102</v>
      </c>
      <c r="AV1585" s="13" t="s">
        <v>82</v>
      </c>
      <c r="AW1585" s="13" t="s">
        <v>5</v>
      </c>
      <c r="AX1585" s="13" t="s">
        <v>75</v>
      </c>
      <c r="AY1585" s="251" t="s">
        <v>175</v>
      </c>
    </row>
    <row r="1586" s="14" customFormat="1">
      <c r="A1586" s="14"/>
      <c r="B1586" s="252"/>
      <c r="C1586" s="253"/>
      <c r="D1586" s="237" t="s">
        <v>184</v>
      </c>
      <c r="E1586" s="254" t="s">
        <v>1</v>
      </c>
      <c r="F1586" s="255" t="s">
        <v>1437</v>
      </c>
      <c r="G1586" s="253"/>
      <c r="H1586" s="256">
        <v>56</v>
      </c>
      <c r="I1586" s="257"/>
      <c r="J1586" s="257"/>
      <c r="K1586" s="253"/>
      <c r="L1586" s="253"/>
      <c r="M1586" s="258"/>
      <c r="N1586" s="259"/>
      <c r="O1586" s="260"/>
      <c r="P1586" s="260"/>
      <c r="Q1586" s="260"/>
      <c r="R1586" s="260"/>
      <c r="S1586" s="260"/>
      <c r="T1586" s="260"/>
      <c r="U1586" s="260"/>
      <c r="V1586" s="260"/>
      <c r="W1586" s="260"/>
      <c r="X1586" s="260"/>
      <c r="Y1586" s="261"/>
      <c r="Z1586" s="14"/>
      <c r="AA1586" s="14"/>
      <c r="AB1586" s="14"/>
      <c r="AC1586" s="14"/>
      <c r="AD1586" s="14"/>
      <c r="AE1586" s="14"/>
      <c r="AT1586" s="262" t="s">
        <v>184</v>
      </c>
      <c r="AU1586" s="262" t="s">
        <v>102</v>
      </c>
      <c r="AV1586" s="14" t="s">
        <v>102</v>
      </c>
      <c r="AW1586" s="14" t="s">
        <v>5</v>
      </c>
      <c r="AX1586" s="14" t="s">
        <v>75</v>
      </c>
      <c r="AY1586" s="262" t="s">
        <v>175</v>
      </c>
    </row>
    <row r="1587" s="15" customFormat="1">
      <c r="A1587" s="15"/>
      <c r="B1587" s="263"/>
      <c r="C1587" s="264"/>
      <c r="D1587" s="237" t="s">
        <v>184</v>
      </c>
      <c r="E1587" s="265" t="s">
        <v>1</v>
      </c>
      <c r="F1587" s="266" t="s">
        <v>189</v>
      </c>
      <c r="G1587" s="264"/>
      <c r="H1587" s="267">
        <v>56</v>
      </c>
      <c r="I1587" s="268"/>
      <c r="J1587" s="268"/>
      <c r="K1587" s="264"/>
      <c r="L1587" s="264"/>
      <c r="M1587" s="269"/>
      <c r="N1587" s="270"/>
      <c r="O1587" s="271"/>
      <c r="P1587" s="271"/>
      <c r="Q1587" s="271"/>
      <c r="R1587" s="271"/>
      <c r="S1587" s="271"/>
      <c r="T1587" s="271"/>
      <c r="U1587" s="271"/>
      <c r="V1587" s="271"/>
      <c r="W1587" s="271"/>
      <c r="X1587" s="271"/>
      <c r="Y1587" s="272"/>
      <c r="Z1587" s="15"/>
      <c r="AA1587" s="15"/>
      <c r="AB1587" s="15"/>
      <c r="AC1587" s="15"/>
      <c r="AD1587" s="15"/>
      <c r="AE1587" s="15"/>
      <c r="AT1587" s="273" t="s">
        <v>184</v>
      </c>
      <c r="AU1587" s="273" t="s">
        <v>102</v>
      </c>
      <c r="AV1587" s="15" t="s">
        <v>181</v>
      </c>
      <c r="AW1587" s="15" t="s">
        <v>5</v>
      </c>
      <c r="AX1587" s="15" t="s">
        <v>82</v>
      </c>
      <c r="AY1587" s="273" t="s">
        <v>175</v>
      </c>
    </row>
    <row r="1588" s="2" customFormat="1" ht="66.75" customHeight="1">
      <c r="A1588" s="39"/>
      <c r="B1588" s="40"/>
      <c r="C1588" s="222" t="s">
        <v>831</v>
      </c>
      <c r="D1588" s="222" t="s">
        <v>177</v>
      </c>
      <c r="E1588" s="223" t="s">
        <v>1438</v>
      </c>
      <c r="F1588" s="224" t="s">
        <v>1439</v>
      </c>
      <c r="G1588" s="225" t="s">
        <v>228</v>
      </c>
      <c r="H1588" s="226">
        <v>34.159999999999997</v>
      </c>
      <c r="I1588" s="227"/>
      <c r="J1588" s="227"/>
      <c r="K1588" s="228">
        <f>ROUND(P1588*H1588,2)</f>
        <v>0</v>
      </c>
      <c r="L1588" s="229"/>
      <c r="M1588" s="45"/>
      <c r="N1588" s="230" t="s">
        <v>1</v>
      </c>
      <c r="O1588" s="231" t="s">
        <v>39</v>
      </c>
      <c r="P1588" s="232">
        <f>I1588+J1588</f>
        <v>0</v>
      </c>
      <c r="Q1588" s="232">
        <f>ROUND(I1588*H1588,2)</f>
        <v>0</v>
      </c>
      <c r="R1588" s="232">
        <f>ROUND(J1588*H1588,2)</f>
        <v>0</v>
      </c>
      <c r="S1588" s="92"/>
      <c r="T1588" s="233">
        <f>S1588*H1588</f>
        <v>0</v>
      </c>
      <c r="U1588" s="233">
        <v>0</v>
      </c>
      <c r="V1588" s="233">
        <f>U1588*H1588</f>
        <v>0</v>
      </c>
      <c r="W1588" s="233">
        <v>0</v>
      </c>
      <c r="X1588" s="233">
        <f>W1588*H1588</f>
        <v>0</v>
      </c>
      <c r="Y1588" s="234" t="s">
        <v>1</v>
      </c>
      <c r="Z1588" s="39"/>
      <c r="AA1588" s="39"/>
      <c r="AB1588" s="39"/>
      <c r="AC1588" s="39"/>
      <c r="AD1588" s="39"/>
      <c r="AE1588" s="39"/>
      <c r="AR1588" s="235" t="s">
        <v>229</v>
      </c>
      <c r="AT1588" s="235" t="s">
        <v>177</v>
      </c>
      <c r="AU1588" s="235" t="s">
        <v>102</v>
      </c>
      <c r="AY1588" s="18" t="s">
        <v>175</v>
      </c>
      <c r="BE1588" s="236">
        <f>IF(O1588="základní",K1588,0)</f>
        <v>0</v>
      </c>
      <c r="BF1588" s="236">
        <f>IF(O1588="snížená",K1588,0)</f>
        <v>0</v>
      </c>
      <c r="BG1588" s="236">
        <f>IF(O1588="zákl. přenesená",K1588,0)</f>
        <v>0</v>
      </c>
      <c r="BH1588" s="236">
        <f>IF(O1588="sníž. přenesená",K1588,0)</f>
        <v>0</v>
      </c>
      <c r="BI1588" s="236">
        <f>IF(O1588="nulová",K1588,0)</f>
        <v>0</v>
      </c>
      <c r="BJ1588" s="18" t="s">
        <v>102</v>
      </c>
      <c r="BK1588" s="236">
        <f>ROUND(P1588*H1588,2)</f>
        <v>0</v>
      </c>
      <c r="BL1588" s="18" t="s">
        <v>229</v>
      </c>
      <c r="BM1588" s="235" t="s">
        <v>1440</v>
      </c>
    </row>
    <row r="1589" s="2" customFormat="1">
      <c r="A1589" s="39"/>
      <c r="B1589" s="40"/>
      <c r="C1589" s="41"/>
      <c r="D1589" s="237" t="s">
        <v>182</v>
      </c>
      <c r="E1589" s="41"/>
      <c r="F1589" s="238" t="s">
        <v>1441</v>
      </c>
      <c r="G1589" s="41"/>
      <c r="H1589" s="41"/>
      <c r="I1589" s="239"/>
      <c r="J1589" s="239"/>
      <c r="K1589" s="41"/>
      <c r="L1589" s="41"/>
      <c r="M1589" s="45"/>
      <c r="N1589" s="240"/>
      <c r="O1589" s="241"/>
      <c r="P1589" s="92"/>
      <c r="Q1589" s="92"/>
      <c r="R1589" s="92"/>
      <c r="S1589" s="92"/>
      <c r="T1589" s="92"/>
      <c r="U1589" s="92"/>
      <c r="V1589" s="92"/>
      <c r="W1589" s="92"/>
      <c r="X1589" s="92"/>
      <c r="Y1589" s="93"/>
      <c r="Z1589" s="39"/>
      <c r="AA1589" s="39"/>
      <c r="AB1589" s="39"/>
      <c r="AC1589" s="39"/>
      <c r="AD1589" s="39"/>
      <c r="AE1589" s="39"/>
      <c r="AT1589" s="18" t="s">
        <v>182</v>
      </c>
      <c r="AU1589" s="18" t="s">
        <v>102</v>
      </c>
    </row>
    <row r="1590" s="13" customFormat="1">
      <c r="A1590" s="13"/>
      <c r="B1590" s="242"/>
      <c r="C1590" s="243"/>
      <c r="D1590" s="237" t="s">
        <v>184</v>
      </c>
      <c r="E1590" s="244" t="s">
        <v>1</v>
      </c>
      <c r="F1590" s="245" t="s">
        <v>193</v>
      </c>
      <c r="G1590" s="243"/>
      <c r="H1590" s="244" t="s">
        <v>1</v>
      </c>
      <c r="I1590" s="246"/>
      <c r="J1590" s="246"/>
      <c r="K1590" s="243"/>
      <c r="L1590" s="243"/>
      <c r="M1590" s="247"/>
      <c r="N1590" s="248"/>
      <c r="O1590" s="249"/>
      <c r="P1590" s="249"/>
      <c r="Q1590" s="249"/>
      <c r="R1590" s="249"/>
      <c r="S1590" s="249"/>
      <c r="T1590" s="249"/>
      <c r="U1590" s="249"/>
      <c r="V1590" s="249"/>
      <c r="W1590" s="249"/>
      <c r="X1590" s="249"/>
      <c r="Y1590" s="250"/>
      <c r="Z1590" s="13"/>
      <c r="AA1590" s="13"/>
      <c r="AB1590" s="13"/>
      <c r="AC1590" s="13"/>
      <c r="AD1590" s="13"/>
      <c r="AE1590" s="13"/>
      <c r="AT1590" s="251" t="s">
        <v>184</v>
      </c>
      <c r="AU1590" s="251" t="s">
        <v>102</v>
      </c>
      <c r="AV1590" s="13" t="s">
        <v>82</v>
      </c>
      <c r="AW1590" s="13" t="s">
        <v>5</v>
      </c>
      <c r="AX1590" s="13" t="s">
        <v>75</v>
      </c>
      <c r="AY1590" s="251" t="s">
        <v>175</v>
      </c>
    </row>
    <row r="1591" s="13" customFormat="1">
      <c r="A1591" s="13"/>
      <c r="B1591" s="242"/>
      <c r="C1591" s="243"/>
      <c r="D1591" s="237" t="s">
        <v>184</v>
      </c>
      <c r="E1591" s="244" t="s">
        <v>1</v>
      </c>
      <c r="F1591" s="245" t="s">
        <v>286</v>
      </c>
      <c r="G1591" s="243"/>
      <c r="H1591" s="244" t="s">
        <v>1</v>
      </c>
      <c r="I1591" s="246"/>
      <c r="J1591" s="246"/>
      <c r="K1591" s="243"/>
      <c r="L1591" s="243"/>
      <c r="M1591" s="247"/>
      <c r="N1591" s="248"/>
      <c r="O1591" s="249"/>
      <c r="P1591" s="249"/>
      <c r="Q1591" s="249"/>
      <c r="R1591" s="249"/>
      <c r="S1591" s="249"/>
      <c r="T1591" s="249"/>
      <c r="U1591" s="249"/>
      <c r="V1591" s="249"/>
      <c r="W1591" s="249"/>
      <c r="X1591" s="249"/>
      <c r="Y1591" s="250"/>
      <c r="Z1591" s="13"/>
      <c r="AA1591" s="13"/>
      <c r="AB1591" s="13"/>
      <c r="AC1591" s="13"/>
      <c r="AD1591" s="13"/>
      <c r="AE1591" s="13"/>
      <c r="AT1591" s="251" t="s">
        <v>184</v>
      </c>
      <c r="AU1591" s="251" t="s">
        <v>102</v>
      </c>
      <c r="AV1591" s="13" t="s">
        <v>82</v>
      </c>
      <c r="AW1591" s="13" t="s">
        <v>5</v>
      </c>
      <c r="AX1591" s="13" t="s">
        <v>75</v>
      </c>
      <c r="AY1591" s="251" t="s">
        <v>175</v>
      </c>
    </row>
    <row r="1592" s="14" customFormat="1">
      <c r="A1592" s="14"/>
      <c r="B1592" s="252"/>
      <c r="C1592" s="253"/>
      <c r="D1592" s="237" t="s">
        <v>184</v>
      </c>
      <c r="E1592" s="254" t="s">
        <v>1</v>
      </c>
      <c r="F1592" s="255" t="s">
        <v>1429</v>
      </c>
      <c r="G1592" s="253"/>
      <c r="H1592" s="256">
        <v>17.079999999999998</v>
      </c>
      <c r="I1592" s="257"/>
      <c r="J1592" s="257"/>
      <c r="K1592" s="253"/>
      <c r="L1592" s="253"/>
      <c r="M1592" s="258"/>
      <c r="N1592" s="259"/>
      <c r="O1592" s="260"/>
      <c r="P1592" s="260"/>
      <c r="Q1592" s="260"/>
      <c r="R1592" s="260"/>
      <c r="S1592" s="260"/>
      <c r="T1592" s="260"/>
      <c r="U1592" s="260"/>
      <c r="V1592" s="260"/>
      <c r="W1592" s="260"/>
      <c r="X1592" s="260"/>
      <c r="Y1592" s="261"/>
      <c r="Z1592" s="14"/>
      <c r="AA1592" s="14"/>
      <c r="AB1592" s="14"/>
      <c r="AC1592" s="14"/>
      <c r="AD1592" s="14"/>
      <c r="AE1592" s="14"/>
      <c r="AT1592" s="262" t="s">
        <v>184</v>
      </c>
      <c r="AU1592" s="262" t="s">
        <v>102</v>
      </c>
      <c r="AV1592" s="14" t="s">
        <v>102</v>
      </c>
      <c r="AW1592" s="14" t="s">
        <v>5</v>
      </c>
      <c r="AX1592" s="14" t="s">
        <v>75</v>
      </c>
      <c r="AY1592" s="262" t="s">
        <v>175</v>
      </c>
    </row>
    <row r="1593" s="13" customFormat="1">
      <c r="A1593" s="13"/>
      <c r="B1593" s="242"/>
      <c r="C1593" s="243"/>
      <c r="D1593" s="237" t="s">
        <v>184</v>
      </c>
      <c r="E1593" s="244" t="s">
        <v>1</v>
      </c>
      <c r="F1593" s="245" t="s">
        <v>290</v>
      </c>
      <c r="G1593" s="243"/>
      <c r="H1593" s="244" t="s">
        <v>1</v>
      </c>
      <c r="I1593" s="246"/>
      <c r="J1593" s="246"/>
      <c r="K1593" s="243"/>
      <c r="L1593" s="243"/>
      <c r="M1593" s="247"/>
      <c r="N1593" s="248"/>
      <c r="O1593" s="249"/>
      <c r="P1593" s="249"/>
      <c r="Q1593" s="249"/>
      <c r="R1593" s="249"/>
      <c r="S1593" s="249"/>
      <c r="T1593" s="249"/>
      <c r="U1593" s="249"/>
      <c r="V1593" s="249"/>
      <c r="W1593" s="249"/>
      <c r="X1593" s="249"/>
      <c r="Y1593" s="250"/>
      <c r="Z1593" s="13"/>
      <c r="AA1593" s="13"/>
      <c r="AB1593" s="13"/>
      <c r="AC1593" s="13"/>
      <c r="AD1593" s="13"/>
      <c r="AE1593" s="13"/>
      <c r="AT1593" s="251" t="s">
        <v>184</v>
      </c>
      <c r="AU1593" s="251" t="s">
        <v>102</v>
      </c>
      <c r="AV1593" s="13" t="s">
        <v>82</v>
      </c>
      <c r="AW1593" s="13" t="s">
        <v>5</v>
      </c>
      <c r="AX1593" s="13" t="s">
        <v>75</v>
      </c>
      <c r="AY1593" s="251" t="s">
        <v>175</v>
      </c>
    </row>
    <row r="1594" s="14" customFormat="1">
      <c r="A1594" s="14"/>
      <c r="B1594" s="252"/>
      <c r="C1594" s="253"/>
      <c r="D1594" s="237" t="s">
        <v>184</v>
      </c>
      <c r="E1594" s="254" t="s">
        <v>1</v>
      </c>
      <c r="F1594" s="255" t="s">
        <v>1429</v>
      </c>
      <c r="G1594" s="253"/>
      <c r="H1594" s="256">
        <v>17.079999999999998</v>
      </c>
      <c r="I1594" s="257"/>
      <c r="J1594" s="257"/>
      <c r="K1594" s="253"/>
      <c r="L1594" s="253"/>
      <c r="M1594" s="258"/>
      <c r="N1594" s="259"/>
      <c r="O1594" s="260"/>
      <c r="P1594" s="260"/>
      <c r="Q1594" s="260"/>
      <c r="R1594" s="260"/>
      <c r="S1594" s="260"/>
      <c r="T1594" s="260"/>
      <c r="U1594" s="260"/>
      <c r="V1594" s="260"/>
      <c r="W1594" s="260"/>
      <c r="X1594" s="260"/>
      <c r="Y1594" s="261"/>
      <c r="Z1594" s="14"/>
      <c r="AA1594" s="14"/>
      <c r="AB1594" s="14"/>
      <c r="AC1594" s="14"/>
      <c r="AD1594" s="14"/>
      <c r="AE1594" s="14"/>
      <c r="AT1594" s="262" t="s">
        <v>184</v>
      </c>
      <c r="AU1594" s="262" t="s">
        <v>102</v>
      </c>
      <c r="AV1594" s="14" t="s">
        <v>102</v>
      </c>
      <c r="AW1594" s="14" t="s">
        <v>5</v>
      </c>
      <c r="AX1594" s="14" t="s">
        <v>75</v>
      </c>
      <c r="AY1594" s="262" t="s">
        <v>175</v>
      </c>
    </row>
    <row r="1595" s="15" customFormat="1">
      <c r="A1595" s="15"/>
      <c r="B1595" s="263"/>
      <c r="C1595" s="264"/>
      <c r="D1595" s="237" t="s">
        <v>184</v>
      </c>
      <c r="E1595" s="265" t="s">
        <v>1</v>
      </c>
      <c r="F1595" s="266" t="s">
        <v>189</v>
      </c>
      <c r="G1595" s="264"/>
      <c r="H1595" s="267">
        <v>34.159999999999997</v>
      </c>
      <c r="I1595" s="268"/>
      <c r="J1595" s="268"/>
      <c r="K1595" s="264"/>
      <c r="L1595" s="264"/>
      <c r="M1595" s="269"/>
      <c r="N1595" s="270"/>
      <c r="O1595" s="271"/>
      <c r="P1595" s="271"/>
      <c r="Q1595" s="271"/>
      <c r="R1595" s="271"/>
      <c r="S1595" s="271"/>
      <c r="T1595" s="271"/>
      <c r="U1595" s="271"/>
      <c r="V1595" s="271"/>
      <c r="W1595" s="271"/>
      <c r="X1595" s="271"/>
      <c r="Y1595" s="272"/>
      <c r="Z1595" s="15"/>
      <c r="AA1595" s="15"/>
      <c r="AB1595" s="15"/>
      <c r="AC1595" s="15"/>
      <c r="AD1595" s="15"/>
      <c r="AE1595" s="15"/>
      <c r="AT1595" s="273" t="s">
        <v>184</v>
      </c>
      <c r="AU1595" s="273" t="s">
        <v>102</v>
      </c>
      <c r="AV1595" s="15" t="s">
        <v>181</v>
      </c>
      <c r="AW1595" s="15" t="s">
        <v>5</v>
      </c>
      <c r="AX1595" s="15" t="s">
        <v>82</v>
      </c>
      <c r="AY1595" s="273" t="s">
        <v>175</v>
      </c>
    </row>
    <row r="1596" s="2" customFormat="1" ht="55.5" customHeight="1">
      <c r="A1596" s="39"/>
      <c r="B1596" s="40"/>
      <c r="C1596" s="222" t="s">
        <v>1442</v>
      </c>
      <c r="D1596" s="222" t="s">
        <v>177</v>
      </c>
      <c r="E1596" s="223" t="s">
        <v>1443</v>
      </c>
      <c r="F1596" s="224" t="s">
        <v>1444</v>
      </c>
      <c r="G1596" s="225" t="s">
        <v>228</v>
      </c>
      <c r="H1596" s="226">
        <v>50.020000000000003</v>
      </c>
      <c r="I1596" s="227"/>
      <c r="J1596" s="227"/>
      <c r="K1596" s="228">
        <f>ROUND(P1596*H1596,2)</f>
        <v>0</v>
      </c>
      <c r="L1596" s="229"/>
      <c r="M1596" s="45"/>
      <c r="N1596" s="230" t="s">
        <v>1</v>
      </c>
      <c r="O1596" s="231" t="s">
        <v>39</v>
      </c>
      <c r="P1596" s="232">
        <f>I1596+J1596</f>
        <v>0</v>
      </c>
      <c r="Q1596" s="232">
        <f>ROUND(I1596*H1596,2)</f>
        <v>0</v>
      </c>
      <c r="R1596" s="232">
        <f>ROUND(J1596*H1596,2)</f>
        <v>0</v>
      </c>
      <c r="S1596" s="92"/>
      <c r="T1596" s="233">
        <f>S1596*H1596</f>
        <v>0</v>
      </c>
      <c r="U1596" s="233">
        <v>0</v>
      </c>
      <c r="V1596" s="233">
        <f>U1596*H1596</f>
        <v>0</v>
      </c>
      <c r="W1596" s="233">
        <v>0</v>
      </c>
      <c r="X1596" s="233">
        <f>W1596*H1596</f>
        <v>0</v>
      </c>
      <c r="Y1596" s="234" t="s">
        <v>1</v>
      </c>
      <c r="Z1596" s="39"/>
      <c r="AA1596" s="39"/>
      <c r="AB1596" s="39"/>
      <c r="AC1596" s="39"/>
      <c r="AD1596" s="39"/>
      <c r="AE1596" s="39"/>
      <c r="AR1596" s="235" t="s">
        <v>229</v>
      </c>
      <c r="AT1596" s="235" t="s">
        <v>177</v>
      </c>
      <c r="AU1596" s="235" t="s">
        <v>102</v>
      </c>
      <c r="AY1596" s="18" t="s">
        <v>175</v>
      </c>
      <c r="BE1596" s="236">
        <f>IF(O1596="základní",K1596,0)</f>
        <v>0</v>
      </c>
      <c r="BF1596" s="236">
        <f>IF(O1596="snížená",K1596,0)</f>
        <v>0</v>
      </c>
      <c r="BG1596" s="236">
        <f>IF(O1596="zákl. přenesená",K1596,0)</f>
        <v>0</v>
      </c>
      <c r="BH1596" s="236">
        <f>IF(O1596="sníž. přenesená",K1596,0)</f>
        <v>0</v>
      </c>
      <c r="BI1596" s="236">
        <f>IF(O1596="nulová",K1596,0)</f>
        <v>0</v>
      </c>
      <c r="BJ1596" s="18" t="s">
        <v>102</v>
      </c>
      <c r="BK1596" s="236">
        <f>ROUND(P1596*H1596,2)</f>
        <v>0</v>
      </c>
      <c r="BL1596" s="18" t="s">
        <v>229</v>
      </c>
      <c r="BM1596" s="235" t="s">
        <v>1445</v>
      </c>
    </row>
    <row r="1597" s="2" customFormat="1">
      <c r="A1597" s="39"/>
      <c r="B1597" s="40"/>
      <c r="C1597" s="41"/>
      <c r="D1597" s="237" t="s">
        <v>182</v>
      </c>
      <c r="E1597" s="41"/>
      <c r="F1597" s="238" t="s">
        <v>1446</v>
      </c>
      <c r="G1597" s="41"/>
      <c r="H1597" s="41"/>
      <c r="I1597" s="239"/>
      <c r="J1597" s="239"/>
      <c r="K1597" s="41"/>
      <c r="L1597" s="41"/>
      <c r="M1597" s="45"/>
      <c r="N1597" s="240"/>
      <c r="O1597" s="241"/>
      <c r="P1597" s="92"/>
      <c r="Q1597" s="92"/>
      <c r="R1597" s="92"/>
      <c r="S1597" s="92"/>
      <c r="T1597" s="92"/>
      <c r="U1597" s="92"/>
      <c r="V1597" s="92"/>
      <c r="W1597" s="92"/>
      <c r="X1597" s="92"/>
      <c r="Y1597" s="93"/>
      <c r="Z1597" s="39"/>
      <c r="AA1597" s="39"/>
      <c r="AB1597" s="39"/>
      <c r="AC1597" s="39"/>
      <c r="AD1597" s="39"/>
      <c r="AE1597" s="39"/>
      <c r="AT1597" s="18" t="s">
        <v>182</v>
      </c>
      <c r="AU1597" s="18" t="s">
        <v>102</v>
      </c>
    </row>
    <row r="1598" s="13" customFormat="1">
      <c r="A1598" s="13"/>
      <c r="B1598" s="242"/>
      <c r="C1598" s="243"/>
      <c r="D1598" s="237" t="s">
        <v>184</v>
      </c>
      <c r="E1598" s="244" t="s">
        <v>1</v>
      </c>
      <c r="F1598" s="245" t="s">
        <v>193</v>
      </c>
      <c r="G1598" s="243"/>
      <c r="H1598" s="244" t="s">
        <v>1</v>
      </c>
      <c r="I1598" s="246"/>
      <c r="J1598" s="246"/>
      <c r="K1598" s="243"/>
      <c r="L1598" s="243"/>
      <c r="M1598" s="247"/>
      <c r="N1598" s="248"/>
      <c r="O1598" s="249"/>
      <c r="P1598" s="249"/>
      <c r="Q1598" s="249"/>
      <c r="R1598" s="249"/>
      <c r="S1598" s="249"/>
      <c r="T1598" s="249"/>
      <c r="U1598" s="249"/>
      <c r="V1598" s="249"/>
      <c r="W1598" s="249"/>
      <c r="X1598" s="249"/>
      <c r="Y1598" s="250"/>
      <c r="Z1598" s="13"/>
      <c r="AA1598" s="13"/>
      <c r="AB1598" s="13"/>
      <c r="AC1598" s="13"/>
      <c r="AD1598" s="13"/>
      <c r="AE1598" s="13"/>
      <c r="AT1598" s="251" t="s">
        <v>184</v>
      </c>
      <c r="AU1598" s="251" t="s">
        <v>102</v>
      </c>
      <c r="AV1598" s="13" t="s">
        <v>82</v>
      </c>
      <c r="AW1598" s="13" t="s">
        <v>5</v>
      </c>
      <c r="AX1598" s="13" t="s">
        <v>75</v>
      </c>
      <c r="AY1598" s="251" t="s">
        <v>175</v>
      </c>
    </row>
    <row r="1599" s="13" customFormat="1">
      <c r="A1599" s="13"/>
      <c r="B1599" s="242"/>
      <c r="C1599" s="243"/>
      <c r="D1599" s="237" t="s">
        <v>184</v>
      </c>
      <c r="E1599" s="244" t="s">
        <v>1</v>
      </c>
      <c r="F1599" s="245" t="s">
        <v>286</v>
      </c>
      <c r="G1599" s="243"/>
      <c r="H1599" s="244" t="s">
        <v>1</v>
      </c>
      <c r="I1599" s="246"/>
      <c r="J1599" s="246"/>
      <c r="K1599" s="243"/>
      <c r="L1599" s="243"/>
      <c r="M1599" s="247"/>
      <c r="N1599" s="248"/>
      <c r="O1599" s="249"/>
      <c r="P1599" s="249"/>
      <c r="Q1599" s="249"/>
      <c r="R1599" s="249"/>
      <c r="S1599" s="249"/>
      <c r="T1599" s="249"/>
      <c r="U1599" s="249"/>
      <c r="V1599" s="249"/>
      <c r="W1599" s="249"/>
      <c r="X1599" s="249"/>
      <c r="Y1599" s="250"/>
      <c r="Z1599" s="13"/>
      <c r="AA1599" s="13"/>
      <c r="AB1599" s="13"/>
      <c r="AC1599" s="13"/>
      <c r="AD1599" s="13"/>
      <c r="AE1599" s="13"/>
      <c r="AT1599" s="251" t="s">
        <v>184</v>
      </c>
      <c r="AU1599" s="251" t="s">
        <v>102</v>
      </c>
      <c r="AV1599" s="13" t="s">
        <v>82</v>
      </c>
      <c r="AW1599" s="13" t="s">
        <v>5</v>
      </c>
      <c r="AX1599" s="13" t="s">
        <v>75</v>
      </c>
      <c r="AY1599" s="251" t="s">
        <v>175</v>
      </c>
    </row>
    <row r="1600" s="14" customFormat="1">
      <c r="A1600" s="14"/>
      <c r="B1600" s="252"/>
      <c r="C1600" s="253"/>
      <c r="D1600" s="237" t="s">
        <v>184</v>
      </c>
      <c r="E1600" s="254" t="s">
        <v>1</v>
      </c>
      <c r="F1600" s="255" t="s">
        <v>987</v>
      </c>
      <c r="G1600" s="253"/>
      <c r="H1600" s="256">
        <v>25.010000000000002</v>
      </c>
      <c r="I1600" s="257"/>
      <c r="J1600" s="257"/>
      <c r="K1600" s="253"/>
      <c r="L1600" s="253"/>
      <c r="M1600" s="258"/>
      <c r="N1600" s="259"/>
      <c r="O1600" s="260"/>
      <c r="P1600" s="260"/>
      <c r="Q1600" s="260"/>
      <c r="R1600" s="260"/>
      <c r="S1600" s="260"/>
      <c r="T1600" s="260"/>
      <c r="U1600" s="260"/>
      <c r="V1600" s="260"/>
      <c r="W1600" s="260"/>
      <c r="X1600" s="260"/>
      <c r="Y1600" s="261"/>
      <c r="Z1600" s="14"/>
      <c r="AA1600" s="14"/>
      <c r="AB1600" s="14"/>
      <c r="AC1600" s="14"/>
      <c r="AD1600" s="14"/>
      <c r="AE1600" s="14"/>
      <c r="AT1600" s="262" t="s">
        <v>184</v>
      </c>
      <c r="AU1600" s="262" t="s">
        <v>102</v>
      </c>
      <c r="AV1600" s="14" t="s">
        <v>102</v>
      </c>
      <c r="AW1600" s="14" t="s">
        <v>5</v>
      </c>
      <c r="AX1600" s="14" t="s">
        <v>75</v>
      </c>
      <c r="AY1600" s="262" t="s">
        <v>175</v>
      </c>
    </row>
    <row r="1601" s="13" customFormat="1">
      <c r="A1601" s="13"/>
      <c r="B1601" s="242"/>
      <c r="C1601" s="243"/>
      <c r="D1601" s="237" t="s">
        <v>184</v>
      </c>
      <c r="E1601" s="244" t="s">
        <v>1</v>
      </c>
      <c r="F1601" s="245" t="s">
        <v>290</v>
      </c>
      <c r="G1601" s="243"/>
      <c r="H1601" s="244" t="s">
        <v>1</v>
      </c>
      <c r="I1601" s="246"/>
      <c r="J1601" s="246"/>
      <c r="K1601" s="243"/>
      <c r="L1601" s="243"/>
      <c r="M1601" s="247"/>
      <c r="N1601" s="248"/>
      <c r="O1601" s="249"/>
      <c r="P1601" s="249"/>
      <c r="Q1601" s="249"/>
      <c r="R1601" s="249"/>
      <c r="S1601" s="249"/>
      <c r="T1601" s="249"/>
      <c r="U1601" s="249"/>
      <c r="V1601" s="249"/>
      <c r="W1601" s="249"/>
      <c r="X1601" s="249"/>
      <c r="Y1601" s="250"/>
      <c r="Z1601" s="13"/>
      <c r="AA1601" s="13"/>
      <c r="AB1601" s="13"/>
      <c r="AC1601" s="13"/>
      <c r="AD1601" s="13"/>
      <c r="AE1601" s="13"/>
      <c r="AT1601" s="251" t="s">
        <v>184</v>
      </c>
      <c r="AU1601" s="251" t="s">
        <v>102</v>
      </c>
      <c r="AV1601" s="13" t="s">
        <v>82</v>
      </c>
      <c r="AW1601" s="13" t="s">
        <v>5</v>
      </c>
      <c r="AX1601" s="13" t="s">
        <v>75</v>
      </c>
      <c r="AY1601" s="251" t="s">
        <v>175</v>
      </c>
    </row>
    <row r="1602" s="14" customFormat="1">
      <c r="A1602" s="14"/>
      <c r="B1602" s="252"/>
      <c r="C1602" s="253"/>
      <c r="D1602" s="237" t="s">
        <v>184</v>
      </c>
      <c r="E1602" s="254" t="s">
        <v>1</v>
      </c>
      <c r="F1602" s="255" t="s">
        <v>987</v>
      </c>
      <c r="G1602" s="253"/>
      <c r="H1602" s="256">
        <v>25.010000000000002</v>
      </c>
      <c r="I1602" s="257"/>
      <c r="J1602" s="257"/>
      <c r="K1602" s="253"/>
      <c r="L1602" s="253"/>
      <c r="M1602" s="258"/>
      <c r="N1602" s="259"/>
      <c r="O1602" s="260"/>
      <c r="P1602" s="260"/>
      <c r="Q1602" s="260"/>
      <c r="R1602" s="260"/>
      <c r="S1602" s="260"/>
      <c r="T1602" s="260"/>
      <c r="U1602" s="260"/>
      <c r="V1602" s="260"/>
      <c r="W1602" s="260"/>
      <c r="X1602" s="260"/>
      <c r="Y1602" s="261"/>
      <c r="Z1602" s="14"/>
      <c r="AA1602" s="14"/>
      <c r="AB1602" s="14"/>
      <c r="AC1602" s="14"/>
      <c r="AD1602" s="14"/>
      <c r="AE1602" s="14"/>
      <c r="AT1602" s="262" t="s">
        <v>184</v>
      </c>
      <c r="AU1602" s="262" t="s">
        <v>102</v>
      </c>
      <c r="AV1602" s="14" t="s">
        <v>102</v>
      </c>
      <c r="AW1602" s="14" t="s">
        <v>5</v>
      </c>
      <c r="AX1602" s="14" t="s">
        <v>75</v>
      </c>
      <c r="AY1602" s="262" t="s">
        <v>175</v>
      </c>
    </row>
    <row r="1603" s="15" customFormat="1">
      <c r="A1603" s="15"/>
      <c r="B1603" s="263"/>
      <c r="C1603" s="264"/>
      <c r="D1603" s="237" t="s">
        <v>184</v>
      </c>
      <c r="E1603" s="265" t="s">
        <v>1</v>
      </c>
      <c r="F1603" s="266" t="s">
        <v>189</v>
      </c>
      <c r="G1603" s="264"/>
      <c r="H1603" s="267">
        <v>50.020000000000003</v>
      </c>
      <c r="I1603" s="268"/>
      <c r="J1603" s="268"/>
      <c r="K1603" s="264"/>
      <c r="L1603" s="264"/>
      <c r="M1603" s="269"/>
      <c r="N1603" s="270"/>
      <c r="O1603" s="271"/>
      <c r="P1603" s="271"/>
      <c r="Q1603" s="271"/>
      <c r="R1603" s="271"/>
      <c r="S1603" s="271"/>
      <c r="T1603" s="271"/>
      <c r="U1603" s="271"/>
      <c r="V1603" s="271"/>
      <c r="W1603" s="271"/>
      <c r="X1603" s="271"/>
      <c r="Y1603" s="272"/>
      <c r="Z1603" s="15"/>
      <c r="AA1603" s="15"/>
      <c r="AB1603" s="15"/>
      <c r="AC1603" s="15"/>
      <c r="AD1603" s="15"/>
      <c r="AE1603" s="15"/>
      <c r="AT1603" s="273" t="s">
        <v>184</v>
      </c>
      <c r="AU1603" s="273" t="s">
        <v>102</v>
      </c>
      <c r="AV1603" s="15" t="s">
        <v>181</v>
      </c>
      <c r="AW1603" s="15" t="s">
        <v>5</v>
      </c>
      <c r="AX1603" s="15" t="s">
        <v>82</v>
      </c>
      <c r="AY1603" s="273" t="s">
        <v>175</v>
      </c>
    </row>
    <row r="1604" s="2" customFormat="1" ht="44.25" customHeight="1">
      <c r="A1604" s="39"/>
      <c r="B1604" s="40"/>
      <c r="C1604" s="222" t="s">
        <v>835</v>
      </c>
      <c r="D1604" s="222" t="s">
        <v>177</v>
      </c>
      <c r="E1604" s="223" t="s">
        <v>1447</v>
      </c>
      <c r="F1604" s="224" t="s">
        <v>1448</v>
      </c>
      <c r="G1604" s="225" t="s">
        <v>228</v>
      </c>
      <c r="H1604" s="226">
        <v>50.020000000000003</v>
      </c>
      <c r="I1604" s="227"/>
      <c r="J1604" s="227"/>
      <c r="K1604" s="228">
        <f>ROUND(P1604*H1604,2)</f>
        <v>0</v>
      </c>
      <c r="L1604" s="229"/>
      <c r="M1604" s="45"/>
      <c r="N1604" s="230" t="s">
        <v>1</v>
      </c>
      <c r="O1604" s="231" t="s">
        <v>39</v>
      </c>
      <c r="P1604" s="232">
        <f>I1604+J1604</f>
        <v>0</v>
      </c>
      <c r="Q1604" s="232">
        <f>ROUND(I1604*H1604,2)</f>
        <v>0</v>
      </c>
      <c r="R1604" s="232">
        <f>ROUND(J1604*H1604,2)</f>
        <v>0</v>
      </c>
      <c r="S1604" s="92"/>
      <c r="T1604" s="233">
        <f>S1604*H1604</f>
        <v>0</v>
      </c>
      <c r="U1604" s="233">
        <v>0</v>
      </c>
      <c r="V1604" s="233">
        <f>U1604*H1604</f>
        <v>0</v>
      </c>
      <c r="W1604" s="233">
        <v>0</v>
      </c>
      <c r="X1604" s="233">
        <f>W1604*H1604</f>
        <v>0</v>
      </c>
      <c r="Y1604" s="234" t="s">
        <v>1</v>
      </c>
      <c r="Z1604" s="39"/>
      <c r="AA1604" s="39"/>
      <c r="AB1604" s="39"/>
      <c r="AC1604" s="39"/>
      <c r="AD1604" s="39"/>
      <c r="AE1604" s="39"/>
      <c r="AR1604" s="235" t="s">
        <v>229</v>
      </c>
      <c r="AT1604" s="235" t="s">
        <v>177</v>
      </c>
      <c r="AU1604" s="235" t="s">
        <v>102</v>
      </c>
      <c r="AY1604" s="18" t="s">
        <v>175</v>
      </c>
      <c r="BE1604" s="236">
        <f>IF(O1604="základní",K1604,0)</f>
        <v>0</v>
      </c>
      <c r="BF1604" s="236">
        <f>IF(O1604="snížená",K1604,0)</f>
        <v>0</v>
      </c>
      <c r="BG1604" s="236">
        <f>IF(O1604="zákl. přenesená",K1604,0)</f>
        <v>0</v>
      </c>
      <c r="BH1604" s="236">
        <f>IF(O1604="sníž. přenesená",K1604,0)</f>
        <v>0</v>
      </c>
      <c r="BI1604" s="236">
        <f>IF(O1604="nulová",K1604,0)</f>
        <v>0</v>
      </c>
      <c r="BJ1604" s="18" t="s">
        <v>102</v>
      </c>
      <c r="BK1604" s="236">
        <f>ROUND(P1604*H1604,2)</f>
        <v>0</v>
      </c>
      <c r="BL1604" s="18" t="s">
        <v>229</v>
      </c>
      <c r="BM1604" s="235" t="s">
        <v>1449</v>
      </c>
    </row>
    <row r="1605" s="2" customFormat="1">
      <c r="A1605" s="39"/>
      <c r="B1605" s="40"/>
      <c r="C1605" s="41"/>
      <c r="D1605" s="237" t="s">
        <v>182</v>
      </c>
      <c r="E1605" s="41"/>
      <c r="F1605" s="238" t="s">
        <v>1446</v>
      </c>
      <c r="G1605" s="41"/>
      <c r="H1605" s="41"/>
      <c r="I1605" s="239"/>
      <c r="J1605" s="239"/>
      <c r="K1605" s="41"/>
      <c r="L1605" s="41"/>
      <c r="M1605" s="45"/>
      <c r="N1605" s="240"/>
      <c r="O1605" s="241"/>
      <c r="P1605" s="92"/>
      <c r="Q1605" s="92"/>
      <c r="R1605" s="92"/>
      <c r="S1605" s="92"/>
      <c r="T1605" s="92"/>
      <c r="U1605" s="92"/>
      <c r="V1605" s="92"/>
      <c r="W1605" s="92"/>
      <c r="X1605" s="92"/>
      <c r="Y1605" s="93"/>
      <c r="Z1605" s="39"/>
      <c r="AA1605" s="39"/>
      <c r="AB1605" s="39"/>
      <c r="AC1605" s="39"/>
      <c r="AD1605" s="39"/>
      <c r="AE1605" s="39"/>
      <c r="AT1605" s="18" t="s">
        <v>182</v>
      </c>
      <c r="AU1605" s="18" t="s">
        <v>102</v>
      </c>
    </row>
    <row r="1606" s="13" customFormat="1">
      <c r="A1606" s="13"/>
      <c r="B1606" s="242"/>
      <c r="C1606" s="243"/>
      <c r="D1606" s="237" t="s">
        <v>184</v>
      </c>
      <c r="E1606" s="244" t="s">
        <v>1</v>
      </c>
      <c r="F1606" s="245" t="s">
        <v>193</v>
      </c>
      <c r="G1606" s="243"/>
      <c r="H1606" s="244" t="s">
        <v>1</v>
      </c>
      <c r="I1606" s="246"/>
      <c r="J1606" s="246"/>
      <c r="K1606" s="243"/>
      <c r="L1606" s="243"/>
      <c r="M1606" s="247"/>
      <c r="N1606" s="248"/>
      <c r="O1606" s="249"/>
      <c r="P1606" s="249"/>
      <c r="Q1606" s="249"/>
      <c r="R1606" s="249"/>
      <c r="S1606" s="249"/>
      <c r="T1606" s="249"/>
      <c r="U1606" s="249"/>
      <c r="V1606" s="249"/>
      <c r="W1606" s="249"/>
      <c r="X1606" s="249"/>
      <c r="Y1606" s="250"/>
      <c r="Z1606" s="13"/>
      <c r="AA1606" s="13"/>
      <c r="AB1606" s="13"/>
      <c r="AC1606" s="13"/>
      <c r="AD1606" s="13"/>
      <c r="AE1606" s="13"/>
      <c r="AT1606" s="251" t="s">
        <v>184</v>
      </c>
      <c r="AU1606" s="251" t="s">
        <v>102</v>
      </c>
      <c r="AV1606" s="13" t="s">
        <v>82</v>
      </c>
      <c r="AW1606" s="13" t="s">
        <v>5</v>
      </c>
      <c r="AX1606" s="13" t="s">
        <v>75</v>
      </c>
      <c r="AY1606" s="251" t="s">
        <v>175</v>
      </c>
    </row>
    <row r="1607" s="13" customFormat="1">
      <c r="A1607" s="13"/>
      <c r="B1607" s="242"/>
      <c r="C1607" s="243"/>
      <c r="D1607" s="237" t="s">
        <v>184</v>
      </c>
      <c r="E1607" s="244" t="s">
        <v>1</v>
      </c>
      <c r="F1607" s="245" t="s">
        <v>286</v>
      </c>
      <c r="G1607" s="243"/>
      <c r="H1607" s="244" t="s">
        <v>1</v>
      </c>
      <c r="I1607" s="246"/>
      <c r="J1607" s="246"/>
      <c r="K1607" s="243"/>
      <c r="L1607" s="243"/>
      <c r="M1607" s="247"/>
      <c r="N1607" s="248"/>
      <c r="O1607" s="249"/>
      <c r="P1607" s="249"/>
      <c r="Q1607" s="249"/>
      <c r="R1607" s="249"/>
      <c r="S1607" s="249"/>
      <c r="T1607" s="249"/>
      <c r="U1607" s="249"/>
      <c r="V1607" s="249"/>
      <c r="W1607" s="249"/>
      <c r="X1607" s="249"/>
      <c r="Y1607" s="250"/>
      <c r="Z1607" s="13"/>
      <c r="AA1607" s="13"/>
      <c r="AB1607" s="13"/>
      <c r="AC1607" s="13"/>
      <c r="AD1607" s="13"/>
      <c r="AE1607" s="13"/>
      <c r="AT1607" s="251" t="s">
        <v>184</v>
      </c>
      <c r="AU1607" s="251" t="s">
        <v>102</v>
      </c>
      <c r="AV1607" s="13" t="s">
        <v>82</v>
      </c>
      <c r="AW1607" s="13" t="s">
        <v>5</v>
      </c>
      <c r="AX1607" s="13" t="s">
        <v>75</v>
      </c>
      <c r="AY1607" s="251" t="s">
        <v>175</v>
      </c>
    </row>
    <row r="1608" s="14" customFormat="1">
      <c r="A1608" s="14"/>
      <c r="B1608" s="252"/>
      <c r="C1608" s="253"/>
      <c r="D1608" s="237" t="s">
        <v>184</v>
      </c>
      <c r="E1608" s="254" t="s">
        <v>1</v>
      </c>
      <c r="F1608" s="255" t="s">
        <v>987</v>
      </c>
      <c r="G1608" s="253"/>
      <c r="H1608" s="256">
        <v>25.010000000000002</v>
      </c>
      <c r="I1608" s="257"/>
      <c r="J1608" s="257"/>
      <c r="K1608" s="253"/>
      <c r="L1608" s="253"/>
      <c r="M1608" s="258"/>
      <c r="N1608" s="259"/>
      <c r="O1608" s="260"/>
      <c r="P1608" s="260"/>
      <c r="Q1608" s="260"/>
      <c r="R1608" s="260"/>
      <c r="S1608" s="260"/>
      <c r="T1608" s="260"/>
      <c r="U1608" s="260"/>
      <c r="V1608" s="260"/>
      <c r="W1608" s="260"/>
      <c r="X1608" s="260"/>
      <c r="Y1608" s="261"/>
      <c r="Z1608" s="14"/>
      <c r="AA1608" s="14"/>
      <c r="AB1608" s="14"/>
      <c r="AC1608" s="14"/>
      <c r="AD1608" s="14"/>
      <c r="AE1608" s="14"/>
      <c r="AT1608" s="262" t="s">
        <v>184</v>
      </c>
      <c r="AU1608" s="262" t="s">
        <v>102</v>
      </c>
      <c r="AV1608" s="14" t="s">
        <v>102</v>
      </c>
      <c r="AW1608" s="14" t="s">
        <v>5</v>
      </c>
      <c r="AX1608" s="14" t="s">
        <v>75</v>
      </c>
      <c r="AY1608" s="262" t="s">
        <v>175</v>
      </c>
    </row>
    <row r="1609" s="13" customFormat="1">
      <c r="A1609" s="13"/>
      <c r="B1609" s="242"/>
      <c r="C1609" s="243"/>
      <c r="D1609" s="237" t="s">
        <v>184</v>
      </c>
      <c r="E1609" s="244" t="s">
        <v>1</v>
      </c>
      <c r="F1609" s="245" t="s">
        <v>290</v>
      </c>
      <c r="G1609" s="243"/>
      <c r="H1609" s="244" t="s">
        <v>1</v>
      </c>
      <c r="I1609" s="246"/>
      <c r="J1609" s="246"/>
      <c r="K1609" s="243"/>
      <c r="L1609" s="243"/>
      <c r="M1609" s="247"/>
      <c r="N1609" s="248"/>
      <c r="O1609" s="249"/>
      <c r="P1609" s="249"/>
      <c r="Q1609" s="249"/>
      <c r="R1609" s="249"/>
      <c r="S1609" s="249"/>
      <c r="T1609" s="249"/>
      <c r="U1609" s="249"/>
      <c r="V1609" s="249"/>
      <c r="W1609" s="249"/>
      <c r="X1609" s="249"/>
      <c r="Y1609" s="250"/>
      <c r="Z1609" s="13"/>
      <c r="AA1609" s="13"/>
      <c r="AB1609" s="13"/>
      <c r="AC1609" s="13"/>
      <c r="AD1609" s="13"/>
      <c r="AE1609" s="13"/>
      <c r="AT1609" s="251" t="s">
        <v>184</v>
      </c>
      <c r="AU1609" s="251" t="s">
        <v>102</v>
      </c>
      <c r="AV1609" s="13" t="s">
        <v>82</v>
      </c>
      <c r="AW1609" s="13" t="s">
        <v>5</v>
      </c>
      <c r="AX1609" s="13" t="s">
        <v>75</v>
      </c>
      <c r="AY1609" s="251" t="s">
        <v>175</v>
      </c>
    </row>
    <row r="1610" s="14" customFormat="1">
      <c r="A1610" s="14"/>
      <c r="B1610" s="252"/>
      <c r="C1610" s="253"/>
      <c r="D1610" s="237" t="s">
        <v>184</v>
      </c>
      <c r="E1610" s="254" t="s">
        <v>1</v>
      </c>
      <c r="F1610" s="255" t="s">
        <v>987</v>
      </c>
      <c r="G1610" s="253"/>
      <c r="H1610" s="256">
        <v>25.010000000000002</v>
      </c>
      <c r="I1610" s="257"/>
      <c r="J1610" s="257"/>
      <c r="K1610" s="253"/>
      <c r="L1610" s="253"/>
      <c r="M1610" s="258"/>
      <c r="N1610" s="259"/>
      <c r="O1610" s="260"/>
      <c r="P1610" s="260"/>
      <c r="Q1610" s="260"/>
      <c r="R1610" s="260"/>
      <c r="S1610" s="260"/>
      <c r="T1610" s="260"/>
      <c r="U1610" s="260"/>
      <c r="V1610" s="260"/>
      <c r="W1610" s="260"/>
      <c r="X1610" s="260"/>
      <c r="Y1610" s="261"/>
      <c r="Z1610" s="14"/>
      <c r="AA1610" s="14"/>
      <c r="AB1610" s="14"/>
      <c r="AC1610" s="14"/>
      <c r="AD1610" s="14"/>
      <c r="AE1610" s="14"/>
      <c r="AT1610" s="262" t="s">
        <v>184</v>
      </c>
      <c r="AU1610" s="262" t="s">
        <v>102</v>
      </c>
      <c r="AV1610" s="14" t="s">
        <v>102</v>
      </c>
      <c r="AW1610" s="14" t="s">
        <v>5</v>
      </c>
      <c r="AX1610" s="14" t="s">
        <v>75</v>
      </c>
      <c r="AY1610" s="262" t="s">
        <v>175</v>
      </c>
    </row>
    <row r="1611" s="15" customFormat="1">
      <c r="A1611" s="15"/>
      <c r="B1611" s="263"/>
      <c r="C1611" s="264"/>
      <c r="D1611" s="237" t="s">
        <v>184</v>
      </c>
      <c r="E1611" s="265" t="s">
        <v>1</v>
      </c>
      <c r="F1611" s="266" t="s">
        <v>189</v>
      </c>
      <c r="G1611" s="264"/>
      <c r="H1611" s="267">
        <v>50.020000000000003</v>
      </c>
      <c r="I1611" s="268"/>
      <c r="J1611" s="268"/>
      <c r="K1611" s="264"/>
      <c r="L1611" s="264"/>
      <c r="M1611" s="269"/>
      <c r="N1611" s="270"/>
      <c r="O1611" s="271"/>
      <c r="P1611" s="271"/>
      <c r="Q1611" s="271"/>
      <c r="R1611" s="271"/>
      <c r="S1611" s="271"/>
      <c r="T1611" s="271"/>
      <c r="U1611" s="271"/>
      <c r="V1611" s="271"/>
      <c r="W1611" s="271"/>
      <c r="X1611" s="271"/>
      <c r="Y1611" s="272"/>
      <c r="Z1611" s="15"/>
      <c r="AA1611" s="15"/>
      <c r="AB1611" s="15"/>
      <c r="AC1611" s="15"/>
      <c r="AD1611" s="15"/>
      <c r="AE1611" s="15"/>
      <c r="AT1611" s="273" t="s">
        <v>184</v>
      </c>
      <c r="AU1611" s="273" t="s">
        <v>102</v>
      </c>
      <c r="AV1611" s="15" t="s">
        <v>181</v>
      </c>
      <c r="AW1611" s="15" t="s">
        <v>5</v>
      </c>
      <c r="AX1611" s="15" t="s">
        <v>82</v>
      </c>
      <c r="AY1611" s="273" t="s">
        <v>175</v>
      </c>
    </row>
    <row r="1612" s="2" customFormat="1" ht="49.05" customHeight="1">
      <c r="A1612" s="39"/>
      <c r="B1612" s="40"/>
      <c r="C1612" s="222" t="s">
        <v>1450</v>
      </c>
      <c r="D1612" s="222" t="s">
        <v>177</v>
      </c>
      <c r="E1612" s="223" t="s">
        <v>1451</v>
      </c>
      <c r="F1612" s="224" t="s">
        <v>1452</v>
      </c>
      <c r="G1612" s="225" t="s">
        <v>369</v>
      </c>
      <c r="H1612" s="226">
        <v>16.399999999999999</v>
      </c>
      <c r="I1612" s="227"/>
      <c r="J1612" s="227"/>
      <c r="K1612" s="228">
        <f>ROUND(P1612*H1612,2)</f>
        <v>0</v>
      </c>
      <c r="L1612" s="229"/>
      <c r="M1612" s="45"/>
      <c r="N1612" s="230" t="s">
        <v>1</v>
      </c>
      <c r="O1612" s="231" t="s">
        <v>39</v>
      </c>
      <c r="P1612" s="232">
        <f>I1612+J1612</f>
        <v>0</v>
      </c>
      <c r="Q1612" s="232">
        <f>ROUND(I1612*H1612,2)</f>
        <v>0</v>
      </c>
      <c r="R1612" s="232">
        <f>ROUND(J1612*H1612,2)</f>
        <v>0</v>
      </c>
      <c r="S1612" s="92"/>
      <c r="T1612" s="233">
        <f>S1612*H1612</f>
        <v>0</v>
      </c>
      <c r="U1612" s="233">
        <v>0</v>
      </c>
      <c r="V1612" s="233">
        <f>U1612*H1612</f>
        <v>0</v>
      </c>
      <c r="W1612" s="233">
        <v>0</v>
      </c>
      <c r="X1612" s="233">
        <f>W1612*H1612</f>
        <v>0</v>
      </c>
      <c r="Y1612" s="234" t="s">
        <v>1</v>
      </c>
      <c r="Z1612" s="39"/>
      <c r="AA1612" s="39"/>
      <c r="AB1612" s="39"/>
      <c r="AC1612" s="39"/>
      <c r="AD1612" s="39"/>
      <c r="AE1612" s="39"/>
      <c r="AR1612" s="235" t="s">
        <v>229</v>
      </c>
      <c r="AT1612" s="235" t="s">
        <v>177</v>
      </c>
      <c r="AU1612" s="235" t="s">
        <v>102</v>
      </c>
      <c r="AY1612" s="18" t="s">
        <v>175</v>
      </c>
      <c r="BE1612" s="236">
        <f>IF(O1612="základní",K1612,0)</f>
        <v>0</v>
      </c>
      <c r="BF1612" s="236">
        <f>IF(O1612="snížená",K1612,0)</f>
        <v>0</v>
      </c>
      <c r="BG1612" s="236">
        <f>IF(O1612="zákl. přenesená",K1612,0)</f>
        <v>0</v>
      </c>
      <c r="BH1612" s="236">
        <f>IF(O1612="sníž. přenesená",K1612,0)</f>
        <v>0</v>
      </c>
      <c r="BI1612" s="236">
        <f>IF(O1612="nulová",K1612,0)</f>
        <v>0</v>
      </c>
      <c r="BJ1612" s="18" t="s">
        <v>102</v>
      </c>
      <c r="BK1612" s="236">
        <f>ROUND(P1612*H1612,2)</f>
        <v>0</v>
      </c>
      <c r="BL1612" s="18" t="s">
        <v>229</v>
      </c>
      <c r="BM1612" s="235" t="s">
        <v>1453</v>
      </c>
    </row>
    <row r="1613" s="2" customFormat="1">
      <c r="A1613" s="39"/>
      <c r="B1613" s="40"/>
      <c r="C1613" s="41"/>
      <c r="D1613" s="237" t="s">
        <v>182</v>
      </c>
      <c r="E1613" s="41"/>
      <c r="F1613" s="238" t="s">
        <v>1446</v>
      </c>
      <c r="G1613" s="41"/>
      <c r="H1613" s="41"/>
      <c r="I1613" s="239"/>
      <c r="J1613" s="239"/>
      <c r="K1613" s="41"/>
      <c r="L1613" s="41"/>
      <c r="M1613" s="45"/>
      <c r="N1613" s="240"/>
      <c r="O1613" s="241"/>
      <c r="P1613" s="92"/>
      <c r="Q1613" s="92"/>
      <c r="R1613" s="92"/>
      <c r="S1613" s="92"/>
      <c r="T1613" s="92"/>
      <c r="U1613" s="92"/>
      <c r="V1613" s="92"/>
      <c r="W1613" s="92"/>
      <c r="X1613" s="92"/>
      <c r="Y1613" s="93"/>
      <c r="Z1613" s="39"/>
      <c r="AA1613" s="39"/>
      <c r="AB1613" s="39"/>
      <c r="AC1613" s="39"/>
      <c r="AD1613" s="39"/>
      <c r="AE1613" s="39"/>
      <c r="AT1613" s="18" t="s">
        <v>182</v>
      </c>
      <c r="AU1613" s="18" t="s">
        <v>102</v>
      </c>
    </row>
    <row r="1614" s="13" customFormat="1">
      <c r="A1614" s="13"/>
      <c r="B1614" s="242"/>
      <c r="C1614" s="243"/>
      <c r="D1614" s="237" t="s">
        <v>184</v>
      </c>
      <c r="E1614" s="244" t="s">
        <v>1</v>
      </c>
      <c r="F1614" s="245" t="s">
        <v>193</v>
      </c>
      <c r="G1614" s="243"/>
      <c r="H1614" s="244" t="s">
        <v>1</v>
      </c>
      <c r="I1614" s="246"/>
      <c r="J1614" s="246"/>
      <c r="K1614" s="243"/>
      <c r="L1614" s="243"/>
      <c r="M1614" s="247"/>
      <c r="N1614" s="248"/>
      <c r="O1614" s="249"/>
      <c r="P1614" s="249"/>
      <c r="Q1614" s="249"/>
      <c r="R1614" s="249"/>
      <c r="S1614" s="249"/>
      <c r="T1614" s="249"/>
      <c r="U1614" s="249"/>
      <c r="V1614" s="249"/>
      <c r="W1614" s="249"/>
      <c r="X1614" s="249"/>
      <c r="Y1614" s="250"/>
      <c r="Z1614" s="13"/>
      <c r="AA1614" s="13"/>
      <c r="AB1614" s="13"/>
      <c r="AC1614" s="13"/>
      <c r="AD1614" s="13"/>
      <c r="AE1614" s="13"/>
      <c r="AT1614" s="251" t="s">
        <v>184</v>
      </c>
      <c r="AU1614" s="251" t="s">
        <v>102</v>
      </c>
      <c r="AV1614" s="13" t="s">
        <v>82</v>
      </c>
      <c r="AW1614" s="13" t="s">
        <v>5</v>
      </c>
      <c r="AX1614" s="13" t="s">
        <v>75</v>
      </c>
      <c r="AY1614" s="251" t="s">
        <v>175</v>
      </c>
    </row>
    <row r="1615" s="13" customFormat="1">
      <c r="A1615" s="13"/>
      <c r="B1615" s="242"/>
      <c r="C1615" s="243"/>
      <c r="D1615" s="237" t="s">
        <v>184</v>
      </c>
      <c r="E1615" s="244" t="s">
        <v>1</v>
      </c>
      <c r="F1615" s="245" t="s">
        <v>286</v>
      </c>
      <c r="G1615" s="243"/>
      <c r="H1615" s="244" t="s">
        <v>1</v>
      </c>
      <c r="I1615" s="246"/>
      <c r="J1615" s="246"/>
      <c r="K1615" s="243"/>
      <c r="L1615" s="243"/>
      <c r="M1615" s="247"/>
      <c r="N1615" s="248"/>
      <c r="O1615" s="249"/>
      <c r="P1615" s="249"/>
      <c r="Q1615" s="249"/>
      <c r="R1615" s="249"/>
      <c r="S1615" s="249"/>
      <c r="T1615" s="249"/>
      <c r="U1615" s="249"/>
      <c r="V1615" s="249"/>
      <c r="W1615" s="249"/>
      <c r="X1615" s="249"/>
      <c r="Y1615" s="250"/>
      <c r="Z1615" s="13"/>
      <c r="AA1615" s="13"/>
      <c r="AB1615" s="13"/>
      <c r="AC1615" s="13"/>
      <c r="AD1615" s="13"/>
      <c r="AE1615" s="13"/>
      <c r="AT1615" s="251" t="s">
        <v>184</v>
      </c>
      <c r="AU1615" s="251" t="s">
        <v>102</v>
      </c>
      <c r="AV1615" s="13" t="s">
        <v>82</v>
      </c>
      <c r="AW1615" s="13" t="s">
        <v>5</v>
      </c>
      <c r="AX1615" s="13" t="s">
        <v>75</v>
      </c>
      <c r="AY1615" s="251" t="s">
        <v>175</v>
      </c>
    </row>
    <row r="1616" s="14" customFormat="1">
      <c r="A1616" s="14"/>
      <c r="B1616" s="252"/>
      <c r="C1616" s="253"/>
      <c r="D1616" s="237" t="s">
        <v>184</v>
      </c>
      <c r="E1616" s="254" t="s">
        <v>1</v>
      </c>
      <c r="F1616" s="255" t="s">
        <v>1454</v>
      </c>
      <c r="G1616" s="253"/>
      <c r="H1616" s="256">
        <v>8.1999999999999993</v>
      </c>
      <c r="I1616" s="257"/>
      <c r="J1616" s="257"/>
      <c r="K1616" s="253"/>
      <c r="L1616" s="253"/>
      <c r="M1616" s="258"/>
      <c r="N1616" s="259"/>
      <c r="O1616" s="260"/>
      <c r="P1616" s="260"/>
      <c r="Q1616" s="260"/>
      <c r="R1616" s="260"/>
      <c r="S1616" s="260"/>
      <c r="T1616" s="260"/>
      <c r="U1616" s="260"/>
      <c r="V1616" s="260"/>
      <c r="W1616" s="260"/>
      <c r="X1616" s="260"/>
      <c r="Y1616" s="261"/>
      <c r="Z1616" s="14"/>
      <c r="AA1616" s="14"/>
      <c r="AB1616" s="14"/>
      <c r="AC1616" s="14"/>
      <c r="AD1616" s="14"/>
      <c r="AE1616" s="14"/>
      <c r="AT1616" s="262" t="s">
        <v>184</v>
      </c>
      <c r="AU1616" s="262" t="s">
        <v>102</v>
      </c>
      <c r="AV1616" s="14" t="s">
        <v>102</v>
      </c>
      <c r="AW1616" s="14" t="s">
        <v>5</v>
      </c>
      <c r="AX1616" s="14" t="s">
        <v>75</v>
      </c>
      <c r="AY1616" s="262" t="s">
        <v>175</v>
      </c>
    </row>
    <row r="1617" s="13" customFormat="1">
      <c r="A1617" s="13"/>
      <c r="B1617" s="242"/>
      <c r="C1617" s="243"/>
      <c r="D1617" s="237" t="s">
        <v>184</v>
      </c>
      <c r="E1617" s="244" t="s">
        <v>1</v>
      </c>
      <c r="F1617" s="245" t="s">
        <v>290</v>
      </c>
      <c r="G1617" s="243"/>
      <c r="H1617" s="244" t="s">
        <v>1</v>
      </c>
      <c r="I1617" s="246"/>
      <c r="J1617" s="246"/>
      <c r="K1617" s="243"/>
      <c r="L1617" s="243"/>
      <c r="M1617" s="247"/>
      <c r="N1617" s="248"/>
      <c r="O1617" s="249"/>
      <c r="P1617" s="249"/>
      <c r="Q1617" s="249"/>
      <c r="R1617" s="249"/>
      <c r="S1617" s="249"/>
      <c r="T1617" s="249"/>
      <c r="U1617" s="249"/>
      <c r="V1617" s="249"/>
      <c r="W1617" s="249"/>
      <c r="X1617" s="249"/>
      <c r="Y1617" s="250"/>
      <c r="Z1617" s="13"/>
      <c r="AA1617" s="13"/>
      <c r="AB1617" s="13"/>
      <c r="AC1617" s="13"/>
      <c r="AD1617" s="13"/>
      <c r="AE1617" s="13"/>
      <c r="AT1617" s="251" t="s">
        <v>184</v>
      </c>
      <c r="AU1617" s="251" t="s">
        <v>102</v>
      </c>
      <c r="AV1617" s="13" t="s">
        <v>82</v>
      </c>
      <c r="AW1617" s="13" t="s">
        <v>5</v>
      </c>
      <c r="AX1617" s="13" t="s">
        <v>75</v>
      </c>
      <c r="AY1617" s="251" t="s">
        <v>175</v>
      </c>
    </row>
    <row r="1618" s="14" customFormat="1">
      <c r="A1618" s="14"/>
      <c r="B1618" s="252"/>
      <c r="C1618" s="253"/>
      <c r="D1618" s="237" t="s">
        <v>184</v>
      </c>
      <c r="E1618" s="254" t="s">
        <v>1</v>
      </c>
      <c r="F1618" s="255" t="s">
        <v>1454</v>
      </c>
      <c r="G1618" s="253"/>
      <c r="H1618" s="256">
        <v>8.1999999999999993</v>
      </c>
      <c r="I1618" s="257"/>
      <c r="J1618" s="257"/>
      <c r="K1618" s="253"/>
      <c r="L1618" s="253"/>
      <c r="M1618" s="258"/>
      <c r="N1618" s="259"/>
      <c r="O1618" s="260"/>
      <c r="P1618" s="260"/>
      <c r="Q1618" s="260"/>
      <c r="R1618" s="260"/>
      <c r="S1618" s="260"/>
      <c r="T1618" s="260"/>
      <c r="U1618" s="260"/>
      <c r="V1618" s="260"/>
      <c r="W1618" s="260"/>
      <c r="X1618" s="260"/>
      <c r="Y1618" s="261"/>
      <c r="Z1618" s="14"/>
      <c r="AA1618" s="14"/>
      <c r="AB1618" s="14"/>
      <c r="AC1618" s="14"/>
      <c r="AD1618" s="14"/>
      <c r="AE1618" s="14"/>
      <c r="AT1618" s="262" t="s">
        <v>184</v>
      </c>
      <c r="AU1618" s="262" t="s">
        <v>102</v>
      </c>
      <c r="AV1618" s="14" t="s">
        <v>102</v>
      </c>
      <c r="AW1618" s="14" t="s">
        <v>5</v>
      </c>
      <c r="AX1618" s="14" t="s">
        <v>75</v>
      </c>
      <c r="AY1618" s="262" t="s">
        <v>175</v>
      </c>
    </row>
    <row r="1619" s="15" customFormat="1">
      <c r="A1619" s="15"/>
      <c r="B1619" s="263"/>
      <c r="C1619" s="264"/>
      <c r="D1619" s="237" t="s">
        <v>184</v>
      </c>
      <c r="E1619" s="265" t="s">
        <v>1</v>
      </c>
      <c r="F1619" s="266" t="s">
        <v>189</v>
      </c>
      <c r="G1619" s="264"/>
      <c r="H1619" s="267">
        <v>16.399999999999999</v>
      </c>
      <c r="I1619" s="268"/>
      <c r="J1619" s="268"/>
      <c r="K1619" s="264"/>
      <c r="L1619" s="264"/>
      <c r="M1619" s="269"/>
      <c r="N1619" s="270"/>
      <c r="O1619" s="271"/>
      <c r="P1619" s="271"/>
      <c r="Q1619" s="271"/>
      <c r="R1619" s="271"/>
      <c r="S1619" s="271"/>
      <c r="T1619" s="271"/>
      <c r="U1619" s="271"/>
      <c r="V1619" s="271"/>
      <c r="W1619" s="271"/>
      <c r="X1619" s="271"/>
      <c r="Y1619" s="272"/>
      <c r="Z1619" s="15"/>
      <c r="AA1619" s="15"/>
      <c r="AB1619" s="15"/>
      <c r="AC1619" s="15"/>
      <c r="AD1619" s="15"/>
      <c r="AE1619" s="15"/>
      <c r="AT1619" s="273" t="s">
        <v>184</v>
      </c>
      <c r="AU1619" s="273" t="s">
        <v>102</v>
      </c>
      <c r="AV1619" s="15" t="s">
        <v>181</v>
      </c>
      <c r="AW1619" s="15" t="s">
        <v>5</v>
      </c>
      <c r="AX1619" s="15" t="s">
        <v>82</v>
      </c>
      <c r="AY1619" s="273" t="s">
        <v>175</v>
      </c>
    </row>
    <row r="1620" s="2" customFormat="1" ht="49.05" customHeight="1">
      <c r="A1620" s="39"/>
      <c r="B1620" s="40"/>
      <c r="C1620" s="222" t="s">
        <v>839</v>
      </c>
      <c r="D1620" s="222" t="s">
        <v>177</v>
      </c>
      <c r="E1620" s="223" t="s">
        <v>1455</v>
      </c>
      <c r="F1620" s="224" t="s">
        <v>1456</v>
      </c>
      <c r="G1620" s="225" t="s">
        <v>228</v>
      </c>
      <c r="H1620" s="226">
        <v>321.07999999999998</v>
      </c>
      <c r="I1620" s="227"/>
      <c r="J1620" s="227"/>
      <c r="K1620" s="228">
        <f>ROUND(P1620*H1620,2)</f>
        <v>0</v>
      </c>
      <c r="L1620" s="229"/>
      <c r="M1620" s="45"/>
      <c r="N1620" s="230" t="s">
        <v>1</v>
      </c>
      <c r="O1620" s="231" t="s">
        <v>39</v>
      </c>
      <c r="P1620" s="232">
        <f>I1620+J1620</f>
        <v>0</v>
      </c>
      <c r="Q1620" s="232">
        <f>ROUND(I1620*H1620,2)</f>
        <v>0</v>
      </c>
      <c r="R1620" s="232">
        <f>ROUND(J1620*H1620,2)</f>
        <v>0</v>
      </c>
      <c r="S1620" s="92"/>
      <c r="T1620" s="233">
        <f>S1620*H1620</f>
        <v>0</v>
      </c>
      <c r="U1620" s="233">
        <v>0</v>
      </c>
      <c r="V1620" s="233">
        <f>U1620*H1620</f>
        <v>0</v>
      </c>
      <c r="W1620" s="233">
        <v>0</v>
      </c>
      <c r="X1620" s="233">
        <f>W1620*H1620</f>
        <v>0</v>
      </c>
      <c r="Y1620" s="234" t="s">
        <v>1</v>
      </c>
      <c r="Z1620" s="39"/>
      <c r="AA1620" s="39"/>
      <c r="AB1620" s="39"/>
      <c r="AC1620" s="39"/>
      <c r="AD1620" s="39"/>
      <c r="AE1620" s="39"/>
      <c r="AR1620" s="235" t="s">
        <v>229</v>
      </c>
      <c r="AT1620" s="235" t="s">
        <v>177</v>
      </c>
      <c r="AU1620" s="235" t="s">
        <v>102</v>
      </c>
      <c r="AY1620" s="18" t="s">
        <v>175</v>
      </c>
      <c r="BE1620" s="236">
        <f>IF(O1620="základní",K1620,0)</f>
        <v>0</v>
      </c>
      <c r="BF1620" s="236">
        <f>IF(O1620="snížená",K1620,0)</f>
        <v>0</v>
      </c>
      <c r="BG1620" s="236">
        <f>IF(O1620="zákl. přenesená",K1620,0)</f>
        <v>0</v>
      </c>
      <c r="BH1620" s="236">
        <f>IF(O1620="sníž. přenesená",K1620,0)</f>
        <v>0</v>
      </c>
      <c r="BI1620" s="236">
        <f>IF(O1620="nulová",K1620,0)</f>
        <v>0</v>
      </c>
      <c r="BJ1620" s="18" t="s">
        <v>102</v>
      </c>
      <c r="BK1620" s="236">
        <f>ROUND(P1620*H1620,2)</f>
        <v>0</v>
      </c>
      <c r="BL1620" s="18" t="s">
        <v>229</v>
      </c>
      <c r="BM1620" s="235" t="s">
        <v>1457</v>
      </c>
    </row>
    <row r="1621" s="2" customFormat="1">
      <c r="A1621" s="39"/>
      <c r="B1621" s="40"/>
      <c r="C1621" s="41"/>
      <c r="D1621" s="237" t="s">
        <v>182</v>
      </c>
      <c r="E1621" s="41"/>
      <c r="F1621" s="238" t="s">
        <v>1458</v>
      </c>
      <c r="G1621" s="41"/>
      <c r="H1621" s="41"/>
      <c r="I1621" s="239"/>
      <c r="J1621" s="239"/>
      <c r="K1621" s="41"/>
      <c r="L1621" s="41"/>
      <c r="M1621" s="45"/>
      <c r="N1621" s="240"/>
      <c r="O1621" s="241"/>
      <c r="P1621" s="92"/>
      <c r="Q1621" s="92"/>
      <c r="R1621" s="92"/>
      <c r="S1621" s="92"/>
      <c r="T1621" s="92"/>
      <c r="U1621" s="92"/>
      <c r="V1621" s="92"/>
      <c r="W1621" s="92"/>
      <c r="X1621" s="92"/>
      <c r="Y1621" s="93"/>
      <c r="Z1621" s="39"/>
      <c r="AA1621" s="39"/>
      <c r="AB1621" s="39"/>
      <c r="AC1621" s="39"/>
      <c r="AD1621" s="39"/>
      <c r="AE1621" s="39"/>
      <c r="AT1621" s="18" t="s">
        <v>182</v>
      </c>
      <c r="AU1621" s="18" t="s">
        <v>102</v>
      </c>
    </row>
    <row r="1622" s="13" customFormat="1">
      <c r="A1622" s="13"/>
      <c r="B1622" s="242"/>
      <c r="C1622" s="243"/>
      <c r="D1622" s="237" t="s">
        <v>184</v>
      </c>
      <c r="E1622" s="244" t="s">
        <v>1</v>
      </c>
      <c r="F1622" s="245" t="s">
        <v>193</v>
      </c>
      <c r="G1622" s="243"/>
      <c r="H1622" s="244" t="s">
        <v>1</v>
      </c>
      <c r="I1622" s="246"/>
      <c r="J1622" s="246"/>
      <c r="K1622" s="243"/>
      <c r="L1622" s="243"/>
      <c r="M1622" s="247"/>
      <c r="N1622" s="248"/>
      <c r="O1622" s="249"/>
      <c r="P1622" s="249"/>
      <c r="Q1622" s="249"/>
      <c r="R1622" s="249"/>
      <c r="S1622" s="249"/>
      <c r="T1622" s="249"/>
      <c r="U1622" s="249"/>
      <c r="V1622" s="249"/>
      <c r="W1622" s="249"/>
      <c r="X1622" s="249"/>
      <c r="Y1622" s="250"/>
      <c r="Z1622" s="13"/>
      <c r="AA1622" s="13"/>
      <c r="AB1622" s="13"/>
      <c r="AC1622" s="13"/>
      <c r="AD1622" s="13"/>
      <c r="AE1622" s="13"/>
      <c r="AT1622" s="251" t="s">
        <v>184</v>
      </c>
      <c r="AU1622" s="251" t="s">
        <v>102</v>
      </c>
      <c r="AV1622" s="13" t="s">
        <v>82</v>
      </c>
      <c r="AW1622" s="13" t="s">
        <v>5</v>
      </c>
      <c r="AX1622" s="13" t="s">
        <v>75</v>
      </c>
      <c r="AY1622" s="251" t="s">
        <v>175</v>
      </c>
    </row>
    <row r="1623" s="13" customFormat="1">
      <c r="A1623" s="13"/>
      <c r="B1623" s="242"/>
      <c r="C1623" s="243"/>
      <c r="D1623" s="237" t="s">
        <v>184</v>
      </c>
      <c r="E1623" s="244" t="s">
        <v>1</v>
      </c>
      <c r="F1623" s="245" t="s">
        <v>1459</v>
      </c>
      <c r="G1623" s="243"/>
      <c r="H1623" s="244" t="s">
        <v>1</v>
      </c>
      <c r="I1623" s="246"/>
      <c r="J1623" s="246"/>
      <c r="K1623" s="243"/>
      <c r="L1623" s="243"/>
      <c r="M1623" s="247"/>
      <c r="N1623" s="248"/>
      <c r="O1623" s="249"/>
      <c r="P1623" s="249"/>
      <c r="Q1623" s="249"/>
      <c r="R1623" s="249"/>
      <c r="S1623" s="249"/>
      <c r="T1623" s="249"/>
      <c r="U1623" s="249"/>
      <c r="V1623" s="249"/>
      <c r="W1623" s="249"/>
      <c r="X1623" s="249"/>
      <c r="Y1623" s="250"/>
      <c r="Z1623" s="13"/>
      <c r="AA1623" s="13"/>
      <c r="AB1623" s="13"/>
      <c r="AC1623" s="13"/>
      <c r="AD1623" s="13"/>
      <c r="AE1623" s="13"/>
      <c r="AT1623" s="251" t="s">
        <v>184</v>
      </c>
      <c r="AU1623" s="251" t="s">
        <v>102</v>
      </c>
      <c r="AV1623" s="13" t="s">
        <v>82</v>
      </c>
      <c r="AW1623" s="13" t="s">
        <v>5</v>
      </c>
      <c r="AX1623" s="13" t="s">
        <v>75</v>
      </c>
      <c r="AY1623" s="251" t="s">
        <v>175</v>
      </c>
    </row>
    <row r="1624" s="13" customFormat="1">
      <c r="A1624" s="13"/>
      <c r="B1624" s="242"/>
      <c r="C1624" s="243"/>
      <c r="D1624" s="237" t="s">
        <v>184</v>
      </c>
      <c r="E1624" s="244" t="s">
        <v>1</v>
      </c>
      <c r="F1624" s="245" t="s">
        <v>286</v>
      </c>
      <c r="G1624" s="243"/>
      <c r="H1624" s="244" t="s">
        <v>1</v>
      </c>
      <c r="I1624" s="246"/>
      <c r="J1624" s="246"/>
      <c r="K1624" s="243"/>
      <c r="L1624" s="243"/>
      <c r="M1624" s="247"/>
      <c r="N1624" s="248"/>
      <c r="O1624" s="249"/>
      <c r="P1624" s="249"/>
      <c r="Q1624" s="249"/>
      <c r="R1624" s="249"/>
      <c r="S1624" s="249"/>
      <c r="T1624" s="249"/>
      <c r="U1624" s="249"/>
      <c r="V1624" s="249"/>
      <c r="W1624" s="249"/>
      <c r="X1624" s="249"/>
      <c r="Y1624" s="250"/>
      <c r="Z1624" s="13"/>
      <c r="AA1624" s="13"/>
      <c r="AB1624" s="13"/>
      <c r="AC1624" s="13"/>
      <c r="AD1624" s="13"/>
      <c r="AE1624" s="13"/>
      <c r="AT1624" s="251" t="s">
        <v>184</v>
      </c>
      <c r="AU1624" s="251" t="s">
        <v>102</v>
      </c>
      <c r="AV1624" s="13" t="s">
        <v>82</v>
      </c>
      <c r="AW1624" s="13" t="s">
        <v>5</v>
      </c>
      <c r="AX1624" s="13" t="s">
        <v>75</v>
      </c>
      <c r="AY1624" s="251" t="s">
        <v>175</v>
      </c>
    </row>
    <row r="1625" s="14" customFormat="1">
      <c r="A1625" s="14"/>
      <c r="B1625" s="252"/>
      <c r="C1625" s="253"/>
      <c r="D1625" s="237" t="s">
        <v>184</v>
      </c>
      <c r="E1625" s="254" t="s">
        <v>1</v>
      </c>
      <c r="F1625" s="255" t="s">
        <v>1460</v>
      </c>
      <c r="G1625" s="253"/>
      <c r="H1625" s="256">
        <v>41.060000000000002</v>
      </c>
      <c r="I1625" s="257"/>
      <c r="J1625" s="257"/>
      <c r="K1625" s="253"/>
      <c r="L1625" s="253"/>
      <c r="M1625" s="258"/>
      <c r="N1625" s="259"/>
      <c r="O1625" s="260"/>
      <c r="P1625" s="260"/>
      <c r="Q1625" s="260"/>
      <c r="R1625" s="260"/>
      <c r="S1625" s="260"/>
      <c r="T1625" s="260"/>
      <c r="U1625" s="260"/>
      <c r="V1625" s="260"/>
      <c r="W1625" s="260"/>
      <c r="X1625" s="260"/>
      <c r="Y1625" s="261"/>
      <c r="Z1625" s="14"/>
      <c r="AA1625" s="14"/>
      <c r="AB1625" s="14"/>
      <c r="AC1625" s="14"/>
      <c r="AD1625" s="14"/>
      <c r="AE1625" s="14"/>
      <c r="AT1625" s="262" t="s">
        <v>184</v>
      </c>
      <c r="AU1625" s="262" t="s">
        <v>102</v>
      </c>
      <c r="AV1625" s="14" t="s">
        <v>102</v>
      </c>
      <c r="AW1625" s="14" t="s">
        <v>5</v>
      </c>
      <c r="AX1625" s="14" t="s">
        <v>75</v>
      </c>
      <c r="AY1625" s="262" t="s">
        <v>175</v>
      </c>
    </row>
    <row r="1626" s="14" customFormat="1">
      <c r="A1626" s="14"/>
      <c r="B1626" s="252"/>
      <c r="C1626" s="253"/>
      <c r="D1626" s="237" t="s">
        <v>184</v>
      </c>
      <c r="E1626" s="254" t="s">
        <v>1</v>
      </c>
      <c r="F1626" s="255" t="s">
        <v>1461</v>
      </c>
      <c r="G1626" s="253"/>
      <c r="H1626" s="256">
        <v>114.74</v>
      </c>
      <c r="I1626" s="257"/>
      <c r="J1626" s="257"/>
      <c r="K1626" s="253"/>
      <c r="L1626" s="253"/>
      <c r="M1626" s="258"/>
      <c r="N1626" s="259"/>
      <c r="O1626" s="260"/>
      <c r="P1626" s="260"/>
      <c r="Q1626" s="260"/>
      <c r="R1626" s="260"/>
      <c r="S1626" s="260"/>
      <c r="T1626" s="260"/>
      <c r="U1626" s="260"/>
      <c r="V1626" s="260"/>
      <c r="W1626" s="260"/>
      <c r="X1626" s="260"/>
      <c r="Y1626" s="261"/>
      <c r="Z1626" s="14"/>
      <c r="AA1626" s="14"/>
      <c r="AB1626" s="14"/>
      <c r="AC1626" s="14"/>
      <c r="AD1626" s="14"/>
      <c r="AE1626" s="14"/>
      <c r="AT1626" s="262" t="s">
        <v>184</v>
      </c>
      <c r="AU1626" s="262" t="s">
        <v>102</v>
      </c>
      <c r="AV1626" s="14" t="s">
        <v>102</v>
      </c>
      <c r="AW1626" s="14" t="s">
        <v>5</v>
      </c>
      <c r="AX1626" s="14" t="s">
        <v>75</v>
      </c>
      <c r="AY1626" s="262" t="s">
        <v>175</v>
      </c>
    </row>
    <row r="1627" s="13" customFormat="1">
      <c r="A1627" s="13"/>
      <c r="B1627" s="242"/>
      <c r="C1627" s="243"/>
      <c r="D1627" s="237" t="s">
        <v>184</v>
      </c>
      <c r="E1627" s="244" t="s">
        <v>1</v>
      </c>
      <c r="F1627" s="245" t="s">
        <v>290</v>
      </c>
      <c r="G1627" s="243"/>
      <c r="H1627" s="244" t="s">
        <v>1</v>
      </c>
      <c r="I1627" s="246"/>
      <c r="J1627" s="246"/>
      <c r="K1627" s="243"/>
      <c r="L1627" s="243"/>
      <c r="M1627" s="247"/>
      <c r="N1627" s="248"/>
      <c r="O1627" s="249"/>
      <c r="P1627" s="249"/>
      <c r="Q1627" s="249"/>
      <c r="R1627" s="249"/>
      <c r="S1627" s="249"/>
      <c r="T1627" s="249"/>
      <c r="U1627" s="249"/>
      <c r="V1627" s="249"/>
      <c r="W1627" s="249"/>
      <c r="X1627" s="249"/>
      <c r="Y1627" s="250"/>
      <c r="Z1627" s="13"/>
      <c r="AA1627" s="13"/>
      <c r="AB1627" s="13"/>
      <c r="AC1627" s="13"/>
      <c r="AD1627" s="13"/>
      <c r="AE1627" s="13"/>
      <c r="AT1627" s="251" t="s">
        <v>184</v>
      </c>
      <c r="AU1627" s="251" t="s">
        <v>102</v>
      </c>
      <c r="AV1627" s="13" t="s">
        <v>82</v>
      </c>
      <c r="AW1627" s="13" t="s">
        <v>5</v>
      </c>
      <c r="AX1627" s="13" t="s">
        <v>75</v>
      </c>
      <c r="AY1627" s="251" t="s">
        <v>175</v>
      </c>
    </row>
    <row r="1628" s="14" customFormat="1">
      <c r="A1628" s="14"/>
      <c r="B1628" s="252"/>
      <c r="C1628" s="253"/>
      <c r="D1628" s="237" t="s">
        <v>184</v>
      </c>
      <c r="E1628" s="254" t="s">
        <v>1</v>
      </c>
      <c r="F1628" s="255" t="s">
        <v>1462</v>
      </c>
      <c r="G1628" s="253"/>
      <c r="H1628" s="256">
        <v>41.219999999999999</v>
      </c>
      <c r="I1628" s="257"/>
      <c r="J1628" s="257"/>
      <c r="K1628" s="253"/>
      <c r="L1628" s="253"/>
      <c r="M1628" s="258"/>
      <c r="N1628" s="259"/>
      <c r="O1628" s="260"/>
      <c r="P1628" s="260"/>
      <c r="Q1628" s="260"/>
      <c r="R1628" s="260"/>
      <c r="S1628" s="260"/>
      <c r="T1628" s="260"/>
      <c r="U1628" s="260"/>
      <c r="V1628" s="260"/>
      <c r="W1628" s="260"/>
      <c r="X1628" s="260"/>
      <c r="Y1628" s="261"/>
      <c r="Z1628" s="14"/>
      <c r="AA1628" s="14"/>
      <c r="AB1628" s="14"/>
      <c r="AC1628" s="14"/>
      <c r="AD1628" s="14"/>
      <c r="AE1628" s="14"/>
      <c r="AT1628" s="262" t="s">
        <v>184</v>
      </c>
      <c r="AU1628" s="262" t="s">
        <v>102</v>
      </c>
      <c r="AV1628" s="14" t="s">
        <v>102</v>
      </c>
      <c r="AW1628" s="14" t="s">
        <v>5</v>
      </c>
      <c r="AX1628" s="14" t="s">
        <v>75</v>
      </c>
      <c r="AY1628" s="262" t="s">
        <v>175</v>
      </c>
    </row>
    <row r="1629" s="14" customFormat="1">
      <c r="A1629" s="14"/>
      <c r="B1629" s="252"/>
      <c r="C1629" s="253"/>
      <c r="D1629" s="237" t="s">
        <v>184</v>
      </c>
      <c r="E1629" s="254" t="s">
        <v>1</v>
      </c>
      <c r="F1629" s="255" t="s">
        <v>1463</v>
      </c>
      <c r="G1629" s="253"/>
      <c r="H1629" s="256">
        <v>118.95999999999999</v>
      </c>
      <c r="I1629" s="257"/>
      <c r="J1629" s="257"/>
      <c r="K1629" s="253"/>
      <c r="L1629" s="253"/>
      <c r="M1629" s="258"/>
      <c r="N1629" s="259"/>
      <c r="O1629" s="260"/>
      <c r="P1629" s="260"/>
      <c r="Q1629" s="260"/>
      <c r="R1629" s="260"/>
      <c r="S1629" s="260"/>
      <c r="T1629" s="260"/>
      <c r="U1629" s="260"/>
      <c r="V1629" s="260"/>
      <c r="W1629" s="260"/>
      <c r="X1629" s="260"/>
      <c r="Y1629" s="261"/>
      <c r="Z1629" s="14"/>
      <c r="AA1629" s="14"/>
      <c r="AB1629" s="14"/>
      <c r="AC1629" s="14"/>
      <c r="AD1629" s="14"/>
      <c r="AE1629" s="14"/>
      <c r="AT1629" s="262" t="s">
        <v>184</v>
      </c>
      <c r="AU1629" s="262" t="s">
        <v>102</v>
      </c>
      <c r="AV1629" s="14" t="s">
        <v>102</v>
      </c>
      <c r="AW1629" s="14" t="s">
        <v>5</v>
      </c>
      <c r="AX1629" s="14" t="s">
        <v>75</v>
      </c>
      <c r="AY1629" s="262" t="s">
        <v>175</v>
      </c>
    </row>
    <row r="1630" s="16" customFormat="1">
      <c r="A1630" s="16"/>
      <c r="B1630" s="284"/>
      <c r="C1630" s="285"/>
      <c r="D1630" s="237" t="s">
        <v>184</v>
      </c>
      <c r="E1630" s="286" t="s">
        <v>1</v>
      </c>
      <c r="F1630" s="287" t="s">
        <v>453</v>
      </c>
      <c r="G1630" s="285"/>
      <c r="H1630" s="288">
        <v>315.98000000000002</v>
      </c>
      <c r="I1630" s="289"/>
      <c r="J1630" s="289"/>
      <c r="K1630" s="285"/>
      <c r="L1630" s="285"/>
      <c r="M1630" s="290"/>
      <c r="N1630" s="291"/>
      <c r="O1630" s="292"/>
      <c r="P1630" s="292"/>
      <c r="Q1630" s="292"/>
      <c r="R1630" s="292"/>
      <c r="S1630" s="292"/>
      <c r="T1630" s="292"/>
      <c r="U1630" s="292"/>
      <c r="V1630" s="292"/>
      <c r="W1630" s="292"/>
      <c r="X1630" s="292"/>
      <c r="Y1630" s="293"/>
      <c r="Z1630" s="16"/>
      <c r="AA1630" s="16"/>
      <c r="AB1630" s="16"/>
      <c r="AC1630" s="16"/>
      <c r="AD1630" s="16"/>
      <c r="AE1630" s="16"/>
      <c r="AT1630" s="294" t="s">
        <v>184</v>
      </c>
      <c r="AU1630" s="294" t="s">
        <v>102</v>
      </c>
      <c r="AV1630" s="16" t="s">
        <v>196</v>
      </c>
      <c r="AW1630" s="16" t="s">
        <v>5</v>
      </c>
      <c r="AX1630" s="16" t="s">
        <v>75</v>
      </c>
      <c r="AY1630" s="294" t="s">
        <v>175</v>
      </c>
    </row>
    <row r="1631" s="13" customFormat="1">
      <c r="A1631" s="13"/>
      <c r="B1631" s="242"/>
      <c r="C1631" s="243"/>
      <c r="D1631" s="237" t="s">
        <v>184</v>
      </c>
      <c r="E1631" s="244" t="s">
        <v>1</v>
      </c>
      <c r="F1631" s="245" t="s">
        <v>1464</v>
      </c>
      <c r="G1631" s="243"/>
      <c r="H1631" s="244" t="s">
        <v>1</v>
      </c>
      <c r="I1631" s="246"/>
      <c r="J1631" s="246"/>
      <c r="K1631" s="243"/>
      <c r="L1631" s="243"/>
      <c r="M1631" s="247"/>
      <c r="N1631" s="248"/>
      <c r="O1631" s="249"/>
      <c r="P1631" s="249"/>
      <c r="Q1631" s="249"/>
      <c r="R1631" s="249"/>
      <c r="S1631" s="249"/>
      <c r="T1631" s="249"/>
      <c r="U1631" s="249"/>
      <c r="V1631" s="249"/>
      <c r="W1631" s="249"/>
      <c r="X1631" s="249"/>
      <c r="Y1631" s="250"/>
      <c r="Z1631" s="13"/>
      <c r="AA1631" s="13"/>
      <c r="AB1631" s="13"/>
      <c r="AC1631" s="13"/>
      <c r="AD1631" s="13"/>
      <c r="AE1631" s="13"/>
      <c r="AT1631" s="251" t="s">
        <v>184</v>
      </c>
      <c r="AU1631" s="251" t="s">
        <v>102</v>
      </c>
      <c r="AV1631" s="13" t="s">
        <v>82</v>
      </c>
      <c r="AW1631" s="13" t="s">
        <v>5</v>
      </c>
      <c r="AX1631" s="13" t="s">
        <v>75</v>
      </c>
      <c r="AY1631" s="251" t="s">
        <v>175</v>
      </c>
    </row>
    <row r="1632" s="14" customFormat="1">
      <c r="A1632" s="14"/>
      <c r="B1632" s="252"/>
      <c r="C1632" s="253"/>
      <c r="D1632" s="237" t="s">
        <v>184</v>
      </c>
      <c r="E1632" s="254" t="s">
        <v>1</v>
      </c>
      <c r="F1632" s="255" t="s">
        <v>1465</v>
      </c>
      <c r="G1632" s="253"/>
      <c r="H1632" s="256">
        <v>5.0999999999999996</v>
      </c>
      <c r="I1632" s="257"/>
      <c r="J1632" s="257"/>
      <c r="K1632" s="253"/>
      <c r="L1632" s="253"/>
      <c r="M1632" s="258"/>
      <c r="N1632" s="259"/>
      <c r="O1632" s="260"/>
      <c r="P1632" s="260"/>
      <c r="Q1632" s="260"/>
      <c r="R1632" s="260"/>
      <c r="S1632" s="260"/>
      <c r="T1632" s="260"/>
      <c r="U1632" s="260"/>
      <c r="V1632" s="260"/>
      <c r="W1632" s="260"/>
      <c r="X1632" s="260"/>
      <c r="Y1632" s="261"/>
      <c r="Z1632" s="14"/>
      <c r="AA1632" s="14"/>
      <c r="AB1632" s="14"/>
      <c r="AC1632" s="14"/>
      <c r="AD1632" s="14"/>
      <c r="AE1632" s="14"/>
      <c r="AT1632" s="262" t="s">
        <v>184</v>
      </c>
      <c r="AU1632" s="262" t="s">
        <v>102</v>
      </c>
      <c r="AV1632" s="14" t="s">
        <v>102</v>
      </c>
      <c r="AW1632" s="14" t="s">
        <v>5</v>
      </c>
      <c r="AX1632" s="14" t="s">
        <v>75</v>
      </c>
      <c r="AY1632" s="262" t="s">
        <v>175</v>
      </c>
    </row>
    <row r="1633" s="16" customFormat="1">
      <c r="A1633" s="16"/>
      <c r="B1633" s="284"/>
      <c r="C1633" s="285"/>
      <c r="D1633" s="237" t="s">
        <v>184</v>
      </c>
      <c r="E1633" s="286" t="s">
        <v>1</v>
      </c>
      <c r="F1633" s="287" t="s">
        <v>453</v>
      </c>
      <c r="G1633" s="285"/>
      <c r="H1633" s="288">
        <v>5.0999999999999996</v>
      </c>
      <c r="I1633" s="289"/>
      <c r="J1633" s="289"/>
      <c r="K1633" s="285"/>
      <c r="L1633" s="285"/>
      <c r="M1633" s="290"/>
      <c r="N1633" s="291"/>
      <c r="O1633" s="292"/>
      <c r="P1633" s="292"/>
      <c r="Q1633" s="292"/>
      <c r="R1633" s="292"/>
      <c r="S1633" s="292"/>
      <c r="T1633" s="292"/>
      <c r="U1633" s="292"/>
      <c r="V1633" s="292"/>
      <c r="W1633" s="292"/>
      <c r="X1633" s="292"/>
      <c r="Y1633" s="293"/>
      <c r="Z1633" s="16"/>
      <c r="AA1633" s="16"/>
      <c r="AB1633" s="16"/>
      <c r="AC1633" s="16"/>
      <c r="AD1633" s="16"/>
      <c r="AE1633" s="16"/>
      <c r="AT1633" s="294" t="s">
        <v>184</v>
      </c>
      <c r="AU1633" s="294" t="s">
        <v>102</v>
      </c>
      <c r="AV1633" s="16" t="s">
        <v>196</v>
      </c>
      <c r="AW1633" s="16" t="s">
        <v>5</v>
      </c>
      <c r="AX1633" s="16" t="s">
        <v>75</v>
      </c>
      <c r="AY1633" s="294" t="s">
        <v>175</v>
      </c>
    </row>
    <row r="1634" s="15" customFormat="1">
      <c r="A1634" s="15"/>
      <c r="B1634" s="263"/>
      <c r="C1634" s="264"/>
      <c r="D1634" s="237" t="s">
        <v>184</v>
      </c>
      <c r="E1634" s="265" t="s">
        <v>1</v>
      </c>
      <c r="F1634" s="266" t="s">
        <v>189</v>
      </c>
      <c r="G1634" s="264"/>
      <c r="H1634" s="267">
        <v>321.08000000000004</v>
      </c>
      <c r="I1634" s="268"/>
      <c r="J1634" s="268"/>
      <c r="K1634" s="264"/>
      <c r="L1634" s="264"/>
      <c r="M1634" s="269"/>
      <c r="N1634" s="270"/>
      <c r="O1634" s="271"/>
      <c r="P1634" s="271"/>
      <c r="Q1634" s="271"/>
      <c r="R1634" s="271"/>
      <c r="S1634" s="271"/>
      <c r="T1634" s="271"/>
      <c r="U1634" s="271"/>
      <c r="V1634" s="271"/>
      <c r="W1634" s="271"/>
      <c r="X1634" s="271"/>
      <c r="Y1634" s="272"/>
      <c r="Z1634" s="15"/>
      <c r="AA1634" s="15"/>
      <c r="AB1634" s="15"/>
      <c r="AC1634" s="15"/>
      <c r="AD1634" s="15"/>
      <c r="AE1634" s="15"/>
      <c r="AT1634" s="273" t="s">
        <v>184</v>
      </c>
      <c r="AU1634" s="273" t="s">
        <v>102</v>
      </c>
      <c r="AV1634" s="15" t="s">
        <v>181</v>
      </c>
      <c r="AW1634" s="15" t="s">
        <v>5</v>
      </c>
      <c r="AX1634" s="15" t="s">
        <v>82</v>
      </c>
      <c r="AY1634" s="273" t="s">
        <v>175</v>
      </c>
    </row>
    <row r="1635" s="2" customFormat="1" ht="49.05" customHeight="1">
      <c r="A1635" s="39"/>
      <c r="B1635" s="40"/>
      <c r="C1635" s="222" t="s">
        <v>1466</v>
      </c>
      <c r="D1635" s="222" t="s">
        <v>177</v>
      </c>
      <c r="E1635" s="223" t="s">
        <v>1467</v>
      </c>
      <c r="F1635" s="224" t="s">
        <v>1468</v>
      </c>
      <c r="G1635" s="225" t="s">
        <v>228</v>
      </c>
      <c r="H1635" s="226">
        <v>29.800000000000001</v>
      </c>
      <c r="I1635" s="227"/>
      <c r="J1635" s="227"/>
      <c r="K1635" s="228">
        <f>ROUND(P1635*H1635,2)</f>
        <v>0</v>
      </c>
      <c r="L1635" s="229"/>
      <c r="M1635" s="45"/>
      <c r="N1635" s="230" t="s">
        <v>1</v>
      </c>
      <c r="O1635" s="231" t="s">
        <v>39</v>
      </c>
      <c r="P1635" s="232">
        <f>I1635+J1635</f>
        <v>0</v>
      </c>
      <c r="Q1635" s="232">
        <f>ROUND(I1635*H1635,2)</f>
        <v>0</v>
      </c>
      <c r="R1635" s="232">
        <f>ROUND(J1635*H1635,2)</f>
        <v>0</v>
      </c>
      <c r="S1635" s="92"/>
      <c r="T1635" s="233">
        <f>S1635*H1635</f>
        <v>0</v>
      </c>
      <c r="U1635" s="233">
        <v>0</v>
      </c>
      <c r="V1635" s="233">
        <f>U1635*H1635</f>
        <v>0</v>
      </c>
      <c r="W1635" s="233">
        <v>0</v>
      </c>
      <c r="X1635" s="233">
        <f>W1635*H1635</f>
        <v>0</v>
      </c>
      <c r="Y1635" s="234" t="s">
        <v>1</v>
      </c>
      <c r="Z1635" s="39"/>
      <c r="AA1635" s="39"/>
      <c r="AB1635" s="39"/>
      <c r="AC1635" s="39"/>
      <c r="AD1635" s="39"/>
      <c r="AE1635" s="39"/>
      <c r="AR1635" s="235" t="s">
        <v>229</v>
      </c>
      <c r="AT1635" s="235" t="s">
        <v>177</v>
      </c>
      <c r="AU1635" s="235" t="s">
        <v>102</v>
      </c>
      <c r="AY1635" s="18" t="s">
        <v>175</v>
      </c>
      <c r="BE1635" s="236">
        <f>IF(O1635="základní",K1635,0)</f>
        <v>0</v>
      </c>
      <c r="BF1635" s="236">
        <f>IF(O1635="snížená",K1635,0)</f>
        <v>0</v>
      </c>
      <c r="BG1635" s="236">
        <f>IF(O1635="zákl. přenesená",K1635,0)</f>
        <v>0</v>
      </c>
      <c r="BH1635" s="236">
        <f>IF(O1635="sníž. přenesená",K1635,0)</f>
        <v>0</v>
      </c>
      <c r="BI1635" s="236">
        <f>IF(O1635="nulová",K1635,0)</f>
        <v>0</v>
      </c>
      <c r="BJ1635" s="18" t="s">
        <v>102</v>
      </c>
      <c r="BK1635" s="236">
        <f>ROUND(P1635*H1635,2)</f>
        <v>0</v>
      </c>
      <c r="BL1635" s="18" t="s">
        <v>229</v>
      </c>
      <c r="BM1635" s="235" t="s">
        <v>1469</v>
      </c>
    </row>
    <row r="1636" s="2" customFormat="1">
      <c r="A1636" s="39"/>
      <c r="B1636" s="40"/>
      <c r="C1636" s="41"/>
      <c r="D1636" s="237" t="s">
        <v>182</v>
      </c>
      <c r="E1636" s="41"/>
      <c r="F1636" s="238" t="s">
        <v>1458</v>
      </c>
      <c r="G1636" s="41"/>
      <c r="H1636" s="41"/>
      <c r="I1636" s="239"/>
      <c r="J1636" s="239"/>
      <c r="K1636" s="41"/>
      <c r="L1636" s="41"/>
      <c r="M1636" s="45"/>
      <c r="N1636" s="240"/>
      <c r="O1636" s="241"/>
      <c r="P1636" s="92"/>
      <c r="Q1636" s="92"/>
      <c r="R1636" s="92"/>
      <c r="S1636" s="92"/>
      <c r="T1636" s="92"/>
      <c r="U1636" s="92"/>
      <c r="V1636" s="92"/>
      <c r="W1636" s="92"/>
      <c r="X1636" s="92"/>
      <c r="Y1636" s="93"/>
      <c r="Z1636" s="39"/>
      <c r="AA1636" s="39"/>
      <c r="AB1636" s="39"/>
      <c r="AC1636" s="39"/>
      <c r="AD1636" s="39"/>
      <c r="AE1636" s="39"/>
      <c r="AT1636" s="18" t="s">
        <v>182</v>
      </c>
      <c r="AU1636" s="18" t="s">
        <v>102</v>
      </c>
    </row>
    <row r="1637" s="13" customFormat="1">
      <c r="A1637" s="13"/>
      <c r="B1637" s="242"/>
      <c r="C1637" s="243"/>
      <c r="D1637" s="237" t="s">
        <v>184</v>
      </c>
      <c r="E1637" s="244" t="s">
        <v>1</v>
      </c>
      <c r="F1637" s="245" t="s">
        <v>193</v>
      </c>
      <c r="G1637" s="243"/>
      <c r="H1637" s="244" t="s">
        <v>1</v>
      </c>
      <c r="I1637" s="246"/>
      <c r="J1637" s="246"/>
      <c r="K1637" s="243"/>
      <c r="L1637" s="243"/>
      <c r="M1637" s="247"/>
      <c r="N1637" s="248"/>
      <c r="O1637" s="249"/>
      <c r="P1637" s="249"/>
      <c r="Q1637" s="249"/>
      <c r="R1637" s="249"/>
      <c r="S1637" s="249"/>
      <c r="T1637" s="249"/>
      <c r="U1637" s="249"/>
      <c r="V1637" s="249"/>
      <c r="W1637" s="249"/>
      <c r="X1637" s="249"/>
      <c r="Y1637" s="250"/>
      <c r="Z1637" s="13"/>
      <c r="AA1637" s="13"/>
      <c r="AB1637" s="13"/>
      <c r="AC1637" s="13"/>
      <c r="AD1637" s="13"/>
      <c r="AE1637" s="13"/>
      <c r="AT1637" s="251" t="s">
        <v>184</v>
      </c>
      <c r="AU1637" s="251" t="s">
        <v>102</v>
      </c>
      <c r="AV1637" s="13" t="s">
        <v>82</v>
      </c>
      <c r="AW1637" s="13" t="s">
        <v>5</v>
      </c>
      <c r="AX1637" s="13" t="s">
        <v>75</v>
      </c>
      <c r="AY1637" s="251" t="s">
        <v>175</v>
      </c>
    </row>
    <row r="1638" s="13" customFormat="1">
      <c r="A1638" s="13"/>
      <c r="B1638" s="242"/>
      <c r="C1638" s="243"/>
      <c r="D1638" s="237" t="s">
        <v>184</v>
      </c>
      <c r="E1638" s="244" t="s">
        <v>1</v>
      </c>
      <c r="F1638" s="245" t="s">
        <v>1470</v>
      </c>
      <c r="G1638" s="243"/>
      <c r="H1638" s="244" t="s">
        <v>1</v>
      </c>
      <c r="I1638" s="246"/>
      <c r="J1638" s="246"/>
      <c r="K1638" s="243"/>
      <c r="L1638" s="243"/>
      <c r="M1638" s="247"/>
      <c r="N1638" s="248"/>
      <c r="O1638" s="249"/>
      <c r="P1638" s="249"/>
      <c r="Q1638" s="249"/>
      <c r="R1638" s="249"/>
      <c r="S1638" s="249"/>
      <c r="T1638" s="249"/>
      <c r="U1638" s="249"/>
      <c r="V1638" s="249"/>
      <c r="W1638" s="249"/>
      <c r="X1638" s="249"/>
      <c r="Y1638" s="250"/>
      <c r="Z1638" s="13"/>
      <c r="AA1638" s="13"/>
      <c r="AB1638" s="13"/>
      <c r="AC1638" s="13"/>
      <c r="AD1638" s="13"/>
      <c r="AE1638" s="13"/>
      <c r="AT1638" s="251" t="s">
        <v>184</v>
      </c>
      <c r="AU1638" s="251" t="s">
        <v>102</v>
      </c>
      <c r="AV1638" s="13" t="s">
        <v>82</v>
      </c>
      <c r="AW1638" s="13" t="s">
        <v>5</v>
      </c>
      <c r="AX1638" s="13" t="s">
        <v>75</v>
      </c>
      <c r="AY1638" s="251" t="s">
        <v>175</v>
      </c>
    </row>
    <row r="1639" s="13" customFormat="1">
      <c r="A1639" s="13"/>
      <c r="B1639" s="242"/>
      <c r="C1639" s="243"/>
      <c r="D1639" s="237" t="s">
        <v>184</v>
      </c>
      <c r="E1639" s="244" t="s">
        <v>1</v>
      </c>
      <c r="F1639" s="245" t="s">
        <v>286</v>
      </c>
      <c r="G1639" s="243"/>
      <c r="H1639" s="244" t="s">
        <v>1</v>
      </c>
      <c r="I1639" s="246"/>
      <c r="J1639" s="246"/>
      <c r="K1639" s="243"/>
      <c r="L1639" s="243"/>
      <c r="M1639" s="247"/>
      <c r="N1639" s="248"/>
      <c r="O1639" s="249"/>
      <c r="P1639" s="249"/>
      <c r="Q1639" s="249"/>
      <c r="R1639" s="249"/>
      <c r="S1639" s="249"/>
      <c r="T1639" s="249"/>
      <c r="U1639" s="249"/>
      <c r="V1639" s="249"/>
      <c r="W1639" s="249"/>
      <c r="X1639" s="249"/>
      <c r="Y1639" s="250"/>
      <c r="Z1639" s="13"/>
      <c r="AA1639" s="13"/>
      <c r="AB1639" s="13"/>
      <c r="AC1639" s="13"/>
      <c r="AD1639" s="13"/>
      <c r="AE1639" s="13"/>
      <c r="AT1639" s="251" t="s">
        <v>184</v>
      </c>
      <c r="AU1639" s="251" t="s">
        <v>102</v>
      </c>
      <c r="AV1639" s="13" t="s">
        <v>82</v>
      </c>
      <c r="AW1639" s="13" t="s">
        <v>5</v>
      </c>
      <c r="AX1639" s="13" t="s">
        <v>75</v>
      </c>
      <c r="AY1639" s="251" t="s">
        <v>175</v>
      </c>
    </row>
    <row r="1640" s="14" customFormat="1">
      <c r="A1640" s="14"/>
      <c r="B1640" s="252"/>
      <c r="C1640" s="253"/>
      <c r="D1640" s="237" t="s">
        <v>184</v>
      </c>
      <c r="E1640" s="254" t="s">
        <v>1</v>
      </c>
      <c r="F1640" s="255" t="s">
        <v>1471</v>
      </c>
      <c r="G1640" s="253"/>
      <c r="H1640" s="256">
        <v>14.98</v>
      </c>
      <c r="I1640" s="257"/>
      <c r="J1640" s="257"/>
      <c r="K1640" s="253"/>
      <c r="L1640" s="253"/>
      <c r="M1640" s="258"/>
      <c r="N1640" s="259"/>
      <c r="O1640" s="260"/>
      <c r="P1640" s="260"/>
      <c r="Q1640" s="260"/>
      <c r="R1640" s="260"/>
      <c r="S1640" s="260"/>
      <c r="T1640" s="260"/>
      <c r="U1640" s="260"/>
      <c r="V1640" s="260"/>
      <c r="W1640" s="260"/>
      <c r="X1640" s="260"/>
      <c r="Y1640" s="261"/>
      <c r="Z1640" s="14"/>
      <c r="AA1640" s="14"/>
      <c r="AB1640" s="14"/>
      <c r="AC1640" s="14"/>
      <c r="AD1640" s="14"/>
      <c r="AE1640" s="14"/>
      <c r="AT1640" s="262" t="s">
        <v>184</v>
      </c>
      <c r="AU1640" s="262" t="s">
        <v>102</v>
      </c>
      <c r="AV1640" s="14" t="s">
        <v>102</v>
      </c>
      <c r="AW1640" s="14" t="s">
        <v>5</v>
      </c>
      <c r="AX1640" s="14" t="s">
        <v>75</v>
      </c>
      <c r="AY1640" s="262" t="s">
        <v>175</v>
      </c>
    </row>
    <row r="1641" s="13" customFormat="1">
      <c r="A1641" s="13"/>
      <c r="B1641" s="242"/>
      <c r="C1641" s="243"/>
      <c r="D1641" s="237" t="s">
        <v>184</v>
      </c>
      <c r="E1641" s="244" t="s">
        <v>1</v>
      </c>
      <c r="F1641" s="245" t="s">
        <v>290</v>
      </c>
      <c r="G1641" s="243"/>
      <c r="H1641" s="244" t="s">
        <v>1</v>
      </c>
      <c r="I1641" s="246"/>
      <c r="J1641" s="246"/>
      <c r="K1641" s="243"/>
      <c r="L1641" s="243"/>
      <c r="M1641" s="247"/>
      <c r="N1641" s="248"/>
      <c r="O1641" s="249"/>
      <c r="P1641" s="249"/>
      <c r="Q1641" s="249"/>
      <c r="R1641" s="249"/>
      <c r="S1641" s="249"/>
      <c r="T1641" s="249"/>
      <c r="U1641" s="249"/>
      <c r="V1641" s="249"/>
      <c r="W1641" s="249"/>
      <c r="X1641" s="249"/>
      <c r="Y1641" s="250"/>
      <c r="Z1641" s="13"/>
      <c r="AA1641" s="13"/>
      <c r="AB1641" s="13"/>
      <c r="AC1641" s="13"/>
      <c r="AD1641" s="13"/>
      <c r="AE1641" s="13"/>
      <c r="AT1641" s="251" t="s">
        <v>184</v>
      </c>
      <c r="AU1641" s="251" t="s">
        <v>102</v>
      </c>
      <c r="AV1641" s="13" t="s">
        <v>82</v>
      </c>
      <c r="AW1641" s="13" t="s">
        <v>5</v>
      </c>
      <c r="AX1641" s="13" t="s">
        <v>75</v>
      </c>
      <c r="AY1641" s="251" t="s">
        <v>175</v>
      </c>
    </row>
    <row r="1642" s="14" customFormat="1">
      <c r="A1642" s="14"/>
      <c r="B1642" s="252"/>
      <c r="C1642" s="253"/>
      <c r="D1642" s="237" t="s">
        <v>184</v>
      </c>
      <c r="E1642" s="254" t="s">
        <v>1</v>
      </c>
      <c r="F1642" s="255" t="s">
        <v>1472</v>
      </c>
      <c r="G1642" s="253"/>
      <c r="H1642" s="256">
        <v>14.82</v>
      </c>
      <c r="I1642" s="257"/>
      <c r="J1642" s="257"/>
      <c r="K1642" s="253"/>
      <c r="L1642" s="253"/>
      <c r="M1642" s="258"/>
      <c r="N1642" s="259"/>
      <c r="O1642" s="260"/>
      <c r="P1642" s="260"/>
      <c r="Q1642" s="260"/>
      <c r="R1642" s="260"/>
      <c r="S1642" s="260"/>
      <c r="T1642" s="260"/>
      <c r="U1642" s="260"/>
      <c r="V1642" s="260"/>
      <c r="W1642" s="260"/>
      <c r="X1642" s="260"/>
      <c r="Y1642" s="261"/>
      <c r="Z1642" s="14"/>
      <c r="AA1642" s="14"/>
      <c r="AB1642" s="14"/>
      <c r="AC1642" s="14"/>
      <c r="AD1642" s="14"/>
      <c r="AE1642" s="14"/>
      <c r="AT1642" s="262" t="s">
        <v>184</v>
      </c>
      <c r="AU1642" s="262" t="s">
        <v>102</v>
      </c>
      <c r="AV1642" s="14" t="s">
        <v>102</v>
      </c>
      <c r="AW1642" s="14" t="s">
        <v>5</v>
      </c>
      <c r="AX1642" s="14" t="s">
        <v>75</v>
      </c>
      <c r="AY1642" s="262" t="s">
        <v>175</v>
      </c>
    </row>
    <row r="1643" s="15" customFormat="1">
      <c r="A1643" s="15"/>
      <c r="B1643" s="263"/>
      <c r="C1643" s="264"/>
      <c r="D1643" s="237" t="s">
        <v>184</v>
      </c>
      <c r="E1643" s="265" t="s">
        <v>1</v>
      </c>
      <c r="F1643" s="266" t="s">
        <v>189</v>
      </c>
      <c r="G1643" s="264"/>
      <c r="H1643" s="267">
        <v>29.800000000000001</v>
      </c>
      <c r="I1643" s="268"/>
      <c r="J1643" s="268"/>
      <c r="K1643" s="264"/>
      <c r="L1643" s="264"/>
      <c r="M1643" s="269"/>
      <c r="N1643" s="270"/>
      <c r="O1643" s="271"/>
      <c r="P1643" s="271"/>
      <c r="Q1643" s="271"/>
      <c r="R1643" s="271"/>
      <c r="S1643" s="271"/>
      <c r="T1643" s="271"/>
      <c r="U1643" s="271"/>
      <c r="V1643" s="271"/>
      <c r="W1643" s="271"/>
      <c r="X1643" s="271"/>
      <c r="Y1643" s="272"/>
      <c r="Z1643" s="15"/>
      <c r="AA1643" s="15"/>
      <c r="AB1643" s="15"/>
      <c r="AC1643" s="15"/>
      <c r="AD1643" s="15"/>
      <c r="AE1643" s="15"/>
      <c r="AT1643" s="273" t="s">
        <v>184</v>
      </c>
      <c r="AU1643" s="273" t="s">
        <v>102</v>
      </c>
      <c r="AV1643" s="15" t="s">
        <v>181</v>
      </c>
      <c r="AW1643" s="15" t="s">
        <v>5</v>
      </c>
      <c r="AX1643" s="15" t="s">
        <v>82</v>
      </c>
      <c r="AY1643" s="273" t="s">
        <v>175</v>
      </c>
    </row>
    <row r="1644" s="2" customFormat="1" ht="37.8" customHeight="1">
      <c r="A1644" s="39"/>
      <c r="B1644" s="40"/>
      <c r="C1644" s="222" t="s">
        <v>843</v>
      </c>
      <c r="D1644" s="222" t="s">
        <v>177</v>
      </c>
      <c r="E1644" s="223" t="s">
        <v>1473</v>
      </c>
      <c r="F1644" s="224" t="s">
        <v>1474</v>
      </c>
      <c r="G1644" s="225" t="s">
        <v>228</v>
      </c>
      <c r="H1644" s="226">
        <v>350.88</v>
      </c>
      <c r="I1644" s="227"/>
      <c r="J1644" s="227"/>
      <c r="K1644" s="228">
        <f>ROUND(P1644*H1644,2)</f>
        <v>0</v>
      </c>
      <c r="L1644" s="229"/>
      <c r="M1644" s="45"/>
      <c r="N1644" s="230" t="s">
        <v>1</v>
      </c>
      <c r="O1644" s="231" t="s">
        <v>39</v>
      </c>
      <c r="P1644" s="232">
        <f>I1644+J1644</f>
        <v>0</v>
      </c>
      <c r="Q1644" s="232">
        <f>ROUND(I1644*H1644,2)</f>
        <v>0</v>
      </c>
      <c r="R1644" s="232">
        <f>ROUND(J1644*H1644,2)</f>
        <v>0</v>
      </c>
      <c r="S1644" s="92"/>
      <c r="T1644" s="233">
        <f>S1644*H1644</f>
        <v>0</v>
      </c>
      <c r="U1644" s="233">
        <v>0</v>
      </c>
      <c r="V1644" s="233">
        <f>U1644*H1644</f>
        <v>0</v>
      </c>
      <c r="W1644" s="233">
        <v>0</v>
      </c>
      <c r="X1644" s="233">
        <f>W1644*H1644</f>
        <v>0</v>
      </c>
      <c r="Y1644" s="234" t="s">
        <v>1</v>
      </c>
      <c r="Z1644" s="39"/>
      <c r="AA1644" s="39"/>
      <c r="AB1644" s="39"/>
      <c r="AC1644" s="39"/>
      <c r="AD1644" s="39"/>
      <c r="AE1644" s="39"/>
      <c r="AR1644" s="235" t="s">
        <v>229</v>
      </c>
      <c r="AT1644" s="235" t="s">
        <v>177</v>
      </c>
      <c r="AU1644" s="235" t="s">
        <v>102</v>
      </c>
      <c r="AY1644" s="18" t="s">
        <v>175</v>
      </c>
      <c r="BE1644" s="236">
        <f>IF(O1644="základní",K1644,0)</f>
        <v>0</v>
      </c>
      <c r="BF1644" s="236">
        <f>IF(O1644="snížená",K1644,0)</f>
        <v>0</v>
      </c>
      <c r="BG1644" s="236">
        <f>IF(O1644="zákl. přenesená",K1644,0)</f>
        <v>0</v>
      </c>
      <c r="BH1644" s="236">
        <f>IF(O1644="sníž. přenesená",K1644,0)</f>
        <v>0</v>
      </c>
      <c r="BI1644" s="236">
        <f>IF(O1644="nulová",K1644,0)</f>
        <v>0</v>
      </c>
      <c r="BJ1644" s="18" t="s">
        <v>102</v>
      </c>
      <c r="BK1644" s="236">
        <f>ROUND(P1644*H1644,2)</f>
        <v>0</v>
      </c>
      <c r="BL1644" s="18" t="s">
        <v>229</v>
      </c>
      <c r="BM1644" s="235" t="s">
        <v>1475</v>
      </c>
    </row>
    <row r="1645" s="2" customFormat="1">
      <c r="A1645" s="39"/>
      <c r="B1645" s="40"/>
      <c r="C1645" s="41"/>
      <c r="D1645" s="237" t="s">
        <v>182</v>
      </c>
      <c r="E1645" s="41"/>
      <c r="F1645" s="238" t="s">
        <v>1458</v>
      </c>
      <c r="G1645" s="41"/>
      <c r="H1645" s="41"/>
      <c r="I1645" s="239"/>
      <c r="J1645" s="239"/>
      <c r="K1645" s="41"/>
      <c r="L1645" s="41"/>
      <c r="M1645" s="45"/>
      <c r="N1645" s="240"/>
      <c r="O1645" s="241"/>
      <c r="P1645" s="92"/>
      <c r="Q1645" s="92"/>
      <c r="R1645" s="92"/>
      <c r="S1645" s="92"/>
      <c r="T1645" s="92"/>
      <c r="U1645" s="92"/>
      <c r="V1645" s="92"/>
      <c r="W1645" s="92"/>
      <c r="X1645" s="92"/>
      <c r="Y1645" s="93"/>
      <c r="Z1645" s="39"/>
      <c r="AA1645" s="39"/>
      <c r="AB1645" s="39"/>
      <c r="AC1645" s="39"/>
      <c r="AD1645" s="39"/>
      <c r="AE1645" s="39"/>
      <c r="AT1645" s="18" t="s">
        <v>182</v>
      </c>
      <c r="AU1645" s="18" t="s">
        <v>102</v>
      </c>
    </row>
    <row r="1646" s="13" customFormat="1">
      <c r="A1646" s="13"/>
      <c r="B1646" s="242"/>
      <c r="C1646" s="243"/>
      <c r="D1646" s="237" t="s">
        <v>184</v>
      </c>
      <c r="E1646" s="244" t="s">
        <v>1</v>
      </c>
      <c r="F1646" s="245" t="s">
        <v>193</v>
      </c>
      <c r="G1646" s="243"/>
      <c r="H1646" s="244" t="s">
        <v>1</v>
      </c>
      <c r="I1646" s="246"/>
      <c r="J1646" s="246"/>
      <c r="K1646" s="243"/>
      <c r="L1646" s="243"/>
      <c r="M1646" s="247"/>
      <c r="N1646" s="248"/>
      <c r="O1646" s="249"/>
      <c r="P1646" s="249"/>
      <c r="Q1646" s="249"/>
      <c r="R1646" s="249"/>
      <c r="S1646" s="249"/>
      <c r="T1646" s="249"/>
      <c r="U1646" s="249"/>
      <c r="V1646" s="249"/>
      <c r="W1646" s="249"/>
      <c r="X1646" s="249"/>
      <c r="Y1646" s="250"/>
      <c r="Z1646" s="13"/>
      <c r="AA1646" s="13"/>
      <c r="AB1646" s="13"/>
      <c r="AC1646" s="13"/>
      <c r="AD1646" s="13"/>
      <c r="AE1646" s="13"/>
      <c r="AT1646" s="251" t="s">
        <v>184</v>
      </c>
      <c r="AU1646" s="251" t="s">
        <v>102</v>
      </c>
      <c r="AV1646" s="13" t="s">
        <v>82</v>
      </c>
      <c r="AW1646" s="13" t="s">
        <v>5</v>
      </c>
      <c r="AX1646" s="13" t="s">
        <v>75</v>
      </c>
      <c r="AY1646" s="251" t="s">
        <v>175</v>
      </c>
    </row>
    <row r="1647" s="14" customFormat="1">
      <c r="A1647" s="14"/>
      <c r="B1647" s="252"/>
      <c r="C1647" s="253"/>
      <c r="D1647" s="237" t="s">
        <v>184</v>
      </c>
      <c r="E1647" s="254" t="s">
        <v>1</v>
      </c>
      <c r="F1647" s="255" t="s">
        <v>1476</v>
      </c>
      <c r="G1647" s="253"/>
      <c r="H1647" s="256">
        <v>350.88</v>
      </c>
      <c r="I1647" s="257"/>
      <c r="J1647" s="257"/>
      <c r="K1647" s="253"/>
      <c r="L1647" s="253"/>
      <c r="M1647" s="258"/>
      <c r="N1647" s="259"/>
      <c r="O1647" s="260"/>
      <c r="P1647" s="260"/>
      <c r="Q1647" s="260"/>
      <c r="R1647" s="260"/>
      <c r="S1647" s="260"/>
      <c r="T1647" s="260"/>
      <c r="U1647" s="260"/>
      <c r="V1647" s="260"/>
      <c r="W1647" s="260"/>
      <c r="X1647" s="260"/>
      <c r="Y1647" s="261"/>
      <c r="Z1647" s="14"/>
      <c r="AA1647" s="14"/>
      <c r="AB1647" s="14"/>
      <c r="AC1647" s="14"/>
      <c r="AD1647" s="14"/>
      <c r="AE1647" s="14"/>
      <c r="AT1647" s="262" t="s">
        <v>184</v>
      </c>
      <c r="AU1647" s="262" t="s">
        <v>102</v>
      </c>
      <c r="AV1647" s="14" t="s">
        <v>102</v>
      </c>
      <c r="AW1647" s="14" t="s">
        <v>5</v>
      </c>
      <c r="AX1647" s="14" t="s">
        <v>75</v>
      </c>
      <c r="AY1647" s="262" t="s">
        <v>175</v>
      </c>
    </row>
    <row r="1648" s="15" customFormat="1">
      <c r="A1648" s="15"/>
      <c r="B1648" s="263"/>
      <c r="C1648" s="264"/>
      <c r="D1648" s="237" t="s">
        <v>184</v>
      </c>
      <c r="E1648" s="265" t="s">
        <v>1</v>
      </c>
      <c r="F1648" s="266" t="s">
        <v>189</v>
      </c>
      <c r="G1648" s="264"/>
      <c r="H1648" s="267">
        <v>350.88</v>
      </c>
      <c r="I1648" s="268"/>
      <c r="J1648" s="268"/>
      <c r="K1648" s="264"/>
      <c r="L1648" s="264"/>
      <c r="M1648" s="269"/>
      <c r="N1648" s="270"/>
      <c r="O1648" s="271"/>
      <c r="P1648" s="271"/>
      <c r="Q1648" s="271"/>
      <c r="R1648" s="271"/>
      <c r="S1648" s="271"/>
      <c r="T1648" s="271"/>
      <c r="U1648" s="271"/>
      <c r="V1648" s="271"/>
      <c r="W1648" s="271"/>
      <c r="X1648" s="271"/>
      <c r="Y1648" s="272"/>
      <c r="Z1648" s="15"/>
      <c r="AA1648" s="15"/>
      <c r="AB1648" s="15"/>
      <c r="AC1648" s="15"/>
      <c r="AD1648" s="15"/>
      <c r="AE1648" s="15"/>
      <c r="AT1648" s="273" t="s">
        <v>184</v>
      </c>
      <c r="AU1648" s="273" t="s">
        <v>102</v>
      </c>
      <c r="AV1648" s="15" t="s">
        <v>181</v>
      </c>
      <c r="AW1648" s="15" t="s">
        <v>5</v>
      </c>
      <c r="AX1648" s="15" t="s">
        <v>82</v>
      </c>
      <c r="AY1648" s="273" t="s">
        <v>175</v>
      </c>
    </row>
    <row r="1649" s="2" customFormat="1" ht="37.8" customHeight="1">
      <c r="A1649" s="39"/>
      <c r="B1649" s="40"/>
      <c r="C1649" s="222" t="s">
        <v>1477</v>
      </c>
      <c r="D1649" s="222" t="s">
        <v>177</v>
      </c>
      <c r="E1649" s="223" t="s">
        <v>1478</v>
      </c>
      <c r="F1649" s="224" t="s">
        <v>1479</v>
      </c>
      <c r="G1649" s="225" t="s">
        <v>228</v>
      </c>
      <c r="H1649" s="226">
        <v>350.88</v>
      </c>
      <c r="I1649" s="227"/>
      <c r="J1649" s="227"/>
      <c r="K1649" s="228">
        <f>ROUND(P1649*H1649,2)</f>
        <v>0</v>
      </c>
      <c r="L1649" s="229"/>
      <c r="M1649" s="45"/>
      <c r="N1649" s="230" t="s">
        <v>1</v>
      </c>
      <c r="O1649" s="231" t="s">
        <v>39</v>
      </c>
      <c r="P1649" s="232">
        <f>I1649+J1649</f>
        <v>0</v>
      </c>
      <c r="Q1649" s="232">
        <f>ROUND(I1649*H1649,2)</f>
        <v>0</v>
      </c>
      <c r="R1649" s="232">
        <f>ROUND(J1649*H1649,2)</f>
        <v>0</v>
      </c>
      <c r="S1649" s="92"/>
      <c r="T1649" s="233">
        <f>S1649*H1649</f>
        <v>0</v>
      </c>
      <c r="U1649" s="233">
        <v>0</v>
      </c>
      <c r="V1649" s="233">
        <f>U1649*H1649</f>
        <v>0</v>
      </c>
      <c r="W1649" s="233">
        <v>0</v>
      </c>
      <c r="X1649" s="233">
        <f>W1649*H1649</f>
        <v>0</v>
      </c>
      <c r="Y1649" s="234" t="s">
        <v>1</v>
      </c>
      <c r="Z1649" s="39"/>
      <c r="AA1649" s="39"/>
      <c r="AB1649" s="39"/>
      <c r="AC1649" s="39"/>
      <c r="AD1649" s="39"/>
      <c r="AE1649" s="39"/>
      <c r="AR1649" s="235" t="s">
        <v>229</v>
      </c>
      <c r="AT1649" s="235" t="s">
        <v>177</v>
      </c>
      <c r="AU1649" s="235" t="s">
        <v>102</v>
      </c>
      <c r="AY1649" s="18" t="s">
        <v>175</v>
      </c>
      <c r="BE1649" s="236">
        <f>IF(O1649="základní",K1649,0)</f>
        <v>0</v>
      </c>
      <c r="BF1649" s="236">
        <f>IF(O1649="snížená",K1649,0)</f>
        <v>0</v>
      </c>
      <c r="BG1649" s="236">
        <f>IF(O1649="zákl. přenesená",K1649,0)</f>
        <v>0</v>
      </c>
      <c r="BH1649" s="236">
        <f>IF(O1649="sníž. přenesená",K1649,0)</f>
        <v>0</v>
      </c>
      <c r="BI1649" s="236">
        <f>IF(O1649="nulová",K1649,0)</f>
        <v>0</v>
      </c>
      <c r="BJ1649" s="18" t="s">
        <v>102</v>
      </c>
      <c r="BK1649" s="236">
        <f>ROUND(P1649*H1649,2)</f>
        <v>0</v>
      </c>
      <c r="BL1649" s="18" t="s">
        <v>229</v>
      </c>
      <c r="BM1649" s="235" t="s">
        <v>1480</v>
      </c>
    </row>
    <row r="1650" s="2" customFormat="1">
      <c r="A1650" s="39"/>
      <c r="B1650" s="40"/>
      <c r="C1650" s="41"/>
      <c r="D1650" s="237" t="s">
        <v>182</v>
      </c>
      <c r="E1650" s="41"/>
      <c r="F1650" s="238" t="s">
        <v>1458</v>
      </c>
      <c r="G1650" s="41"/>
      <c r="H1650" s="41"/>
      <c r="I1650" s="239"/>
      <c r="J1650" s="239"/>
      <c r="K1650" s="41"/>
      <c r="L1650" s="41"/>
      <c r="M1650" s="45"/>
      <c r="N1650" s="240"/>
      <c r="O1650" s="241"/>
      <c r="P1650" s="92"/>
      <c r="Q1650" s="92"/>
      <c r="R1650" s="92"/>
      <c r="S1650" s="92"/>
      <c r="T1650" s="92"/>
      <c r="U1650" s="92"/>
      <c r="V1650" s="92"/>
      <c r="W1650" s="92"/>
      <c r="X1650" s="92"/>
      <c r="Y1650" s="93"/>
      <c r="Z1650" s="39"/>
      <c r="AA1650" s="39"/>
      <c r="AB1650" s="39"/>
      <c r="AC1650" s="39"/>
      <c r="AD1650" s="39"/>
      <c r="AE1650" s="39"/>
      <c r="AT1650" s="18" t="s">
        <v>182</v>
      </c>
      <c r="AU1650" s="18" t="s">
        <v>102</v>
      </c>
    </row>
    <row r="1651" s="13" customFormat="1">
      <c r="A1651" s="13"/>
      <c r="B1651" s="242"/>
      <c r="C1651" s="243"/>
      <c r="D1651" s="237" t="s">
        <v>184</v>
      </c>
      <c r="E1651" s="244" t="s">
        <v>1</v>
      </c>
      <c r="F1651" s="245" t="s">
        <v>193</v>
      </c>
      <c r="G1651" s="243"/>
      <c r="H1651" s="244" t="s">
        <v>1</v>
      </c>
      <c r="I1651" s="246"/>
      <c r="J1651" s="246"/>
      <c r="K1651" s="243"/>
      <c r="L1651" s="243"/>
      <c r="M1651" s="247"/>
      <c r="N1651" s="248"/>
      <c r="O1651" s="249"/>
      <c r="P1651" s="249"/>
      <c r="Q1651" s="249"/>
      <c r="R1651" s="249"/>
      <c r="S1651" s="249"/>
      <c r="T1651" s="249"/>
      <c r="U1651" s="249"/>
      <c r="V1651" s="249"/>
      <c r="W1651" s="249"/>
      <c r="X1651" s="249"/>
      <c r="Y1651" s="250"/>
      <c r="Z1651" s="13"/>
      <c r="AA1651" s="13"/>
      <c r="AB1651" s="13"/>
      <c r="AC1651" s="13"/>
      <c r="AD1651" s="13"/>
      <c r="AE1651" s="13"/>
      <c r="AT1651" s="251" t="s">
        <v>184</v>
      </c>
      <c r="AU1651" s="251" t="s">
        <v>102</v>
      </c>
      <c r="AV1651" s="13" t="s">
        <v>82</v>
      </c>
      <c r="AW1651" s="13" t="s">
        <v>5</v>
      </c>
      <c r="AX1651" s="13" t="s">
        <v>75</v>
      </c>
      <c r="AY1651" s="251" t="s">
        <v>175</v>
      </c>
    </row>
    <row r="1652" s="14" customFormat="1">
      <c r="A1652" s="14"/>
      <c r="B1652" s="252"/>
      <c r="C1652" s="253"/>
      <c r="D1652" s="237" t="s">
        <v>184</v>
      </c>
      <c r="E1652" s="254" t="s">
        <v>1</v>
      </c>
      <c r="F1652" s="255" t="s">
        <v>1476</v>
      </c>
      <c r="G1652" s="253"/>
      <c r="H1652" s="256">
        <v>350.88</v>
      </c>
      <c r="I1652" s="257"/>
      <c r="J1652" s="257"/>
      <c r="K1652" s="253"/>
      <c r="L1652" s="253"/>
      <c r="M1652" s="258"/>
      <c r="N1652" s="259"/>
      <c r="O1652" s="260"/>
      <c r="P1652" s="260"/>
      <c r="Q1652" s="260"/>
      <c r="R1652" s="260"/>
      <c r="S1652" s="260"/>
      <c r="T1652" s="260"/>
      <c r="U1652" s="260"/>
      <c r="V1652" s="260"/>
      <c r="W1652" s="260"/>
      <c r="X1652" s="260"/>
      <c r="Y1652" s="261"/>
      <c r="Z1652" s="14"/>
      <c r="AA1652" s="14"/>
      <c r="AB1652" s="14"/>
      <c r="AC1652" s="14"/>
      <c r="AD1652" s="14"/>
      <c r="AE1652" s="14"/>
      <c r="AT1652" s="262" t="s">
        <v>184</v>
      </c>
      <c r="AU1652" s="262" t="s">
        <v>102</v>
      </c>
      <c r="AV1652" s="14" t="s">
        <v>102</v>
      </c>
      <c r="AW1652" s="14" t="s">
        <v>5</v>
      </c>
      <c r="AX1652" s="14" t="s">
        <v>75</v>
      </c>
      <c r="AY1652" s="262" t="s">
        <v>175</v>
      </c>
    </row>
    <row r="1653" s="15" customFormat="1">
      <c r="A1653" s="15"/>
      <c r="B1653" s="263"/>
      <c r="C1653" s="264"/>
      <c r="D1653" s="237" t="s">
        <v>184</v>
      </c>
      <c r="E1653" s="265" t="s">
        <v>1</v>
      </c>
      <c r="F1653" s="266" t="s">
        <v>189</v>
      </c>
      <c r="G1653" s="264"/>
      <c r="H1653" s="267">
        <v>350.88</v>
      </c>
      <c r="I1653" s="268"/>
      <c r="J1653" s="268"/>
      <c r="K1653" s="264"/>
      <c r="L1653" s="264"/>
      <c r="M1653" s="269"/>
      <c r="N1653" s="270"/>
      <c r="O1653" s="271"/>
      <c r="P1653" s="271"/>
      <c r="Q1653" s="271"/>
      <c r="R1653" s="271"/>
      <c r="S1653" s="271"/>
      <c r="T1653" s="271"/>
      <c r="U1653" s="271"/>
      <c r="V1653" s="271"/>
      <c r="W1653" s="271"/>
      <c r="X1653" s="271"/>
      <c r="Y1653" s="272"/>
      <c r="Z1653" s="15"/>
      <c r="AA1653" s="15"/>
      <c r="AB1653" s="15"/>
      <c r="AC1653" s="15"/>
      <c r="AD1653" s="15"/>
      <c r="AE1653" s="15"/>
      <c r="AT1653" s="273" t="s">
        <v>184</v>
      </c>
      <c r="AU1653" s="273" t="s">
        <v>102</v>
      </c>
      <c r="AV1653" s="15" t="s">
        <v>181</v>
      </c>
      <c r="AW1653" s="15" t="s">
        <v>5</v>
      </c>
      <c r="AX1653" s="15" t="s">
        <v>82</v>
      </c>
      <c r="AY1653" s="273" t="s">
        <v>175</v>
      </c>
    </row>
    <row r="1654" s="2" customFormat="1" ht="24.15" customHeight="1">
      <c r="A1654" s="39"/>
      <c r="B1654" s="40"/>
      <c r="C1654" s="274" t="s">
        <v>848</v>
      </c>
      <c r="D1654" s="274" t="s">
        <v>315</v>
      </c>
      <c r="E1654" s="275" t="s">
        <v>1481</v>
      </c>
      <c r="F1654" s="276" t="s">
        <v>1482</v>
      </c>
      <c r="G1654" s="277" t="s">
        <v>228</v>
      </c>
      <c r="H1654" s="278">
        <v>385.96800000000002</v>
      </c>
      <c r="I1654" s="279"/>
      <c r="J1654" s="280"/>
      <c r="K1654" s="281">
        <f>ROUND(P1654*H1654,2)</f>
        <v>0</v>
      </c>
      <c r="L1654" s="280"/>
      <c r="M1654" s="282"/>
      <c r="N1654" s="283" t="s">
        <v>1</v>
      </c>
      <c r="O1654" s="231" t="s">
        <v>39</v>
      </c>
      <c r="P1654" s="232">
        <f>I1654+J1654</f>
        <v>0</v>
      </c>
      <c r="Q1654" s="232">
        <f>ROUND(I1654*H1654,2)</f>
        <v>0</v>
      </c>
      <c r="R1654" s="232">
        <f>ROUND(J1654*H1654,2)</f>
        <v>0</v>
      </c>
      <c r="S1654" s="92"/>
      <c r="T1654" s="233">
        <f>S1654*H1654</f>
        <v>0</v>
      </c>
      <c r="U1654" s="233">
        <v>0</v>
      </c>
      <c r="V1654" s="233">
        <f>U1654*H1654</f>
        <v>0</v>
      </c>
      <c r="W1654" s="233">
        <v>0</v>
      </c>
      <c r="X1654" s="233">
        <f>W1654*H1654</f>
        <v>0</v>
      </c>
      <c r="Y1654" s="234" t="s">
        <v>1</v>
      </c>
      <c r="Z1654" s="39"/>
      <c r="AA1654" s="39"/>
      <c r="AB1654" s="39"/>
      <c r="AC1654" s="39"/>
      <c r="AD1654" s="39"/>
      <c r="AE1654" s="39"/>
      <c r="AR1654" s="235" t="s">
        <v>270</v>
      </c>
      <c r="AT1654" s="235" t="s">
        <v>315</v>
      </c>
      <c r="AU1654" s="235" t="s">
        <v>102</v>
      </c>
      <c r="AY1654" s="18" t="s">
        <v>175</v>
      </c>
      <c r="BE1654" s="236">
        <f>IF(O1654="základní",K1654,0)</f>
        <v>0</v>
      </c>
      <c r="BF1654" s="236">
        <f>IF(O1654="snížená",K1654,0)</f>
        <v>0</v>
      </c>
      <c r="BG1654" s="236">
        <f>IF(O1654="zákl. přenesená",K1654,0)</f>
        <v>0</v>
      </c>
      <c r="BH1654" s="236">
        <f>IF(O1654="sníž. přenesená",K1654,0)</f>
        <v>0</v>
      </c>
      <c r="BI1654" s="236">
        <f>IF(O1654="nulová",K1654,0)</f>
        <v>0</v>
      </c>
      <c r="BJ1654" s="18" t="s">
        <v>102</v>
      </c>
      <c r="BK1654" s="236">
        <f>ROUND(P1654*H1654,2)</f>
        <v>0</v>
      </c>
      <c r="BL1654" s="18" t="s">
        <v>229</v>
      </c>
      <c r="BM1654" s="235" t="s">
        <v>1483</v>
      </c>
    </row>
    <row r="1655" s="14" customFormat="1">
      <c r="A1655" s="14"/>
      <c r="B1655" s="252"/>
      <c r="C1655" s="253"/>
      <c r="D1655" s="237" t="s">
        <v>184</v>
      </c>
      <c r="E1655" s="254" t="s">
        <v>1</v>
      </c>
      <c r="F1655" s="255" t="s">
        <v>1484</v>
      </c>
      <c r="G1655" s="253"/>
      <c r="H1655" s="256">
        <v>385.96800000000002</v>
      </c>
      <c r="I1655" s="257"/>
      <c r="J1655" s="257"/>
      <c r="K1655" s="253"/>
      <c r="L1655" s="253"/>
      <c r="M1655" s="258"/>
      <c r="N1655" s="259"/>
      <c r="O1655" s="260"/>
      <c r="P1655" s="260"/>
      <c r="Q1655" s="260"/>
      <c r="R1655" s="260"/>
      <c r="S1655" s="260"/>
      <c r="T1655" s="260"/>
      <c r="U1655" s="260"/>
      <c r="V1655" s="260"/>
      <c r="W1655" s="260"/>
      <c r="X1655" s="260"/>
      <c r="Y1655" s="261"/>
      <c r="Z1655" s="14"/>
      <c r="AA1655" s="14"/>
      <c r="AB1655" s="14"/>
      <c r="AC1655" s="14"/>
      <c r="AD1655" s="14"/>
      <c r="AE1655" s="14"/>
      <c r="AT1655" s="262" t="s">
        <v>184</v>
      </c>
      <c r="AU1655" s="262" t="s">
        <v>102</v>
      </c>
      <c r="AV1655" s="14" t="s">
        <v>102</v>
      </c>
      <c r="AW1655" s="14" t="s">
        <v>5</v>
      </c>
      <c r="AX1655" s="14" t="s">
        <v>75</v>
      </c>
      <c r="AY1655" s="262" t="s">
        <v>175</v>
      </c>
    </row>
    <row r="1656" s="15" customFormat="1">
      <c r="A1656" s="15"/>
      <c r="B1656" s="263"/>
      <c r="C1656" s="264"/>
      <c r="D1656" s="237" t="s">
        <v>184</v>
      </c>
      <c r="E1656" s="265" t="s">
        <v>1</v>
      </c>
      <c r="F1656" s="266" t="s">
        <v>189</v>
      </c>
      <c r="G1656" s="264"/>
      <c r="H1656" s="267">
        <v>385.96800000000002</v>
      </c>
      <c r="I1656" s="268"/>
      <c r="J1656" s="268"/>
      <c r="K1656" s="264"/>
      <c r="L1656" s="264"/>
      <c r="M1656" s="269"/>
      <c r="N1656" s="270"/>
      <c r="O1656" s="271"/>
      <c r="P1656" s="271"/>
      <c r="Q1656" s="271"/>
      <c r="R1656" s="271"/>
      <c r="S1656" s="271"/>
      <c r="T1656" s="271"/>
      <c r="U1656" s="271"/>
      <c r="V1656" s="271"/>
      <c r="W1656" s="271"/>
      <c r="X1656" s="271"/>
      <c r="Y1656" s="272"/>
      <c r="Z1656" s="15"/>
      <c r="AA1656" s="15"/>
      <c r="AB1656" s="15"/>
      <c r="AC1656" s="15"/>
      <c r="AD1656" s="15"/>
      <c r="AE1656" s="15"/>
      <c r="AT1656" s="273" t="s">
        <v>184</v>
      </c>
      <c r="AU1656" s="273" t="s">
        <v>102</v>
      </c>
      <c r="AV1656" s="15" t="s">
        <v>181</v>
      </c>
      <c r="AW1656" s="15" t="s">
        <v>5</v>
      </c>
      <c r="AX1656" s="15" t="s">
        <v>82</v>
      </c>
      <c r="AY1656" s="273" t="s">
        <v>175</v>
      </c>
    </row>
    <row r="1657" s="2" customFormat="1" ht="37.8" customHeight="1">
      <c r="A1657" s="39"/>
      <c r="B1657" s="40"/>
      <c r="C1657" s="222" t="s">
        <v>1485</v>
      </c>
      <c r="D1657" s="222" t="s">
        <v>177</v>
      </c>
      <c r="E1657" s="223" t="s">
        <v>1486</v>
      </c>
      <c r="F1657" s="224" t="s">
        <v>1487</v>
      </c>
      <c r="G1657" s="225" t="s">
        <v>228</v>
      </c>
      <c r="H1657" s="226">
        <v>11.52</v>
      </c>
      <c r="I1657" s="227"/>
      <c r="J1657" s="227"/>
      <c r="K1657" s="228">
        <f>ROUND(P1657*H1657,2)</f>
        <v>0</v>
      </c>
      <c r="L1657" s="229"/>
      <c r="M1657" s="45"/>
      <c r="N1657" s="230" t="s">
        <v>1</v>
      </c>
      <c r="O1657" s="231" t="s">
        <v>39</v>
      </c>
      <c r="P1657" s="232">
        <f>I1657+J1657</f>
        <v>0</v>
      </c>
      <c r="Q1657" s="232">
        <f>ROUND(I1657*H1657,2)</f>
        <v>0</v>
      </c>
      <c r="R1657" s="232">
        <f>ROUND(J1657*H1657,2)</f>
        <v>0</v>
      </c>
      <c r="S1657" s="92"/>
      <c r="T1657" s="233">
        <f>S1657*H1657</f>
        <v>0</v>
      </c>
      <c r="U1657" s="233">
        <v>0</v>
      </c>
      <c r="V1657" s="233">
        <f>U1657*H1657</f>
        <v>0</v>
      </c>
      <c r="W1657" s="233">
        <v>0</v>
      </c>
      <c r="X1657" s="233">
        <f>W1657*H1657</f>
        <v>0</v>
      </c>
      <c r="Y1657" s="234" t="s">
        <v>1</v>
      </c>
      <c r="Z1657" s="39"/>
      <c r="AA1657" s="39"/>
      <c r="AB1657" s="39"/>
      <c r="AC1657" s="39"/>
      <c r="AD1657" s="39"/>
      <c r="AE1657" s="39"/>
      <c r="AR1657" s="235" t="s">
        <v>229</v>
      </c>
      <c r="AT1657" s="235" t="s">
        <v>177</v>
      </c>
      <c r="AU1657" s="235" t="s">
        <v>102</v>
      </c>
      <c r="AY1657" s="18" t="s">
        <v>175</v>
      </c>
      <c r="BE1657" s="236">
        <f>IF(O1657="základní",K1657,0)</f>
        <v>0</v>
      </c>
      <c r="BF1657" s="236">
        <f>IF(O1657="snížená",K1657,0)</f>
        <v>0</v>
      </c>
      <c r="BG1657" s="236">
        <f>IF(O1657="zákl. přenesená",K1657,0)</f>
        <v>0</v>
      </c>
      <c r="BH1657" s="236">
        <f>IF(O1657="sníž. přenesená",K1657,0)</f>
        <v>0</v>
      </c>
      <c r="BI1657" s="236">
        <f>IF(O1657="nulová",K1657,0)</f>
        <v>0</v>
      </c>
      <c r="BJ1657" s="18" t="s">
        <v>102</v>
      </c>
      <c r="BK1657" s="236">
        <f>ROUND(P1657*H1657,2)</f>
        <v>0</v>
      </c>
      <c r="BL1657" s="18" t="s">
        <v>229</v>
      </c>
      <c r="BM1657" s="235" t="s">
        <v>1488</v>
      </c>
    </row>
    <row r="1658" s="2" customFormat="1">
      <c r="A1658" s="39"/>
      <c r="B1658" s="40"/>
      <c r="C1658" s="41"/>
      <c r="D1658" s="237" t="s">
        <v>182</v>
      </c>
      <c r="E1658" s="41"/>
      <c r="F1658" s="238" t="s">
        <v>1458</v>
      </c>
      <c r="G1658" s="41"/>
      <c r="H1658" s="41"/>
      <c r="I1658" s="239"/>
      <c r="J1658" s="239"/>
      <c r="K1658" s="41"/>
      <c r="L1658" s="41"/>
      <c r="M1658" s="45"/>
      <c r="N1658" s="240"/>
      <c r="O1658" s="241"/>
      <c r="P1658" s="92"/>
      <c r="Q1658" s="92"/>
      <c r="R1658" s="92"/>
      <c r="S1658" s="92"/>
      <c r="T1658" s="92"/>
      <c r="U1658" s="92"/>
      <c r="V1658" s="92"/>
      <c r="W1658" s="92"/>
      <c r="X1658" s="92"/>
      <c r="Y1658" s="93"/>
      <c r="Z1658" s="39"/>
      <c r="AA1658" s="39"/>
      <c r="AB1658" s="39"/>
      <c r="AC1658" s="39"/>
      <c r="AD1658" s="39"/>
      <c r="AE1658" s="39"/>
      <c r="AT1658" s="18" t="s">
        <v>182</v>
      </c>
      <c r="AU1658" s="18" t="s">
        <v>102</v>
      </c>
    </row>
    <row r="1659" s="13" customFormat="1">
      <c r="A1659" s="13"/>
      <c r="B1659" s="242"/>
      <c r="C1659" s="243"/>
      <c r="D1659" s="237" t="s">
        <v>184</v>
      </c>
      <c r="E1659" s="244" t="s">
        <v>1</v>
      </c>
      <c r="F1659" s="245" t="s">
        <v>193</v>
      </c>
      <c r="G1659" s="243"/>
      <c r="H1659" s="244" t="s">
        <v>1</v>
      </c>
      <c r="I1659" s="246"/>
      <c r="J1659" s="246"/>
      <c r="K1659" s="243"/>
      <c r="L1659" s="243"/>
      <c r="M1659" s="247"/>
      <c r="N1659" s="248"/>
      <c r="O1659" s="249"/>
      <c r="P1659" s="249"/>
      <c r="Q1659" s="249"/>
      <c r="R1659" s="249"/>
      <c r="S1659" s="249"/>
      <c r="T1659" s="249"/>
      <c r="U1659" s="249"/>
      <c r="V1659" s="249"/>
      <c r="W1659" s="249"/>
      <c r="X1659" s="249"/>
      <c r="Y1659" s="250"/>
      <c r="Z1659" s="13"/>
      <c r="AA1659" s="13"/>
      <c r="AB1659" s="13"/>
      <c r="AC1659" s="13"/>
      <c r="AD1659" s="13"/>
      <c r="AE1659" s="13"/>
      <c r="AT1659" s="251" t="s">
        <v>184</v>
      </c>
      <c r="AU1659" s="251" t="s">
        <v>102</v>
      </c>
      <c r="AV1659" s="13" t="s">
        <v>82</v>
      </c>
      <c r="AW1659" s="13" t="s">
        <v>5</v>
      </c>
      <c r="AX1659" s="13" t="s">
        <v>75</v>
      </c>
      <c r="AY1659" s="251" t="s">
        <v>175</v>
      </c>
    </row>
    <row r="1660" s="14" customFormat="1">
      <c r="A1660" s="14"/>
      <c r="B1660" s="252"/>
      <c r="C1660" s="253"/>
      <c r="D1660" s="237" t="s">
        <v>184</v>
      </c>
      <c r="E1660" s="254" t="s">
        <v>1</v>
      </c>
      <c r="F1660" s="255" t="s">
        <v>1489</v>
      </c>
      <c r="G1660" s="253"/>
      <c r="H1660" s="256">
        <v>11.52</v>
      </c>
      <c r="I1660" s="257"/>
      <c r="J1660" s="257"/>
      <c r="K1660" s="253"/>
      <c r="L1660" s="253"/>
      <c r="M1660" s="258"/>
      <c r="N1660" s="259"/>
      <c r="O1660" s="260"/>
      <c r="P1660" s="260"/>
      <c r="Q1660" s="260"/>
      <c r="R1660" s="260"/>
      <c r="S1660" s="260"/>
      <c r="T1660" s="260"/>
      <c r="U1660" s="260"/>
      <c r="V1660" s="260"/>
      <c r="W1660" s="260"/>
      <c r="X1660" s="260"/>
      <c r="Y1660" s="261"/>
      <c r="Z1660" s="14"/>
      <c r="AA1660" s="14"/>
      <c r="AB1660" s="14"/>
      <c r="AC1660" s="14"/>
      <c r="AD1660" s="14"/>
      <c r="AE1660" s="14"/>
      <c r="AT1660" s="262" t="s">
        <v>184</v>
      </c>
      <c r="AU1660" s="262" t="s">
        <v>102</v>
      </c>
      <c r="AV1660" s="14" t="s">
        <v>102</v>
      </c>
      <c r="AW1660" s="14" t="s">
        <v>5</v>
      </c>
      <c r="AX1660" s="14" t="s">
        <v>75</v>
      </c>
      <c r="AY1660" s="262" t="s">
        <v>175</v>
      </c>
    </row>
    <row r="1661" s="15" customFormat="1">
      <c r="A1661" s="15"/>
      <c r="B1661" s="263"/>
      <c r="C1661" s="264"/>
      <c r="D1661" s="237" t="s">
        <v>184</v>
      </c>
      <c r="E1661" s="265" t="s">
        <v>1</v>
      </c>
      <c r="F1661" s="266" t="s">
        <v>189</v>
      </c>
      <c r="G1661" s="264"/>
      <c r="H1661" s="267">
        <v>11.52</v>
      </c>
      <c r="I1661" s="268"/>
      <c r="J1661" s="268"/>
      <c r="K1661" s="264"/>
      <c r="L1661" s="264"/>
      <c r="M1661" s="269"/>
      <c r="N1661" s="270"/>
      <c r="O1661" s="271"/>
      <c r="P1661" s="271"/>
      <c r="Q1661" s="271"/>
      <c r="R1661" s="271"/>
      <c r="S1661" s="271"/>
      <c r="T1661" s="271"/>
      <c r="U1661" s="271"/>
      <c r="V1661" s="271"/>
      <c r="W1661" s="271"/>
      <c r="X1661" s="271"/>
      <c r="Y1661" s="272"/>
      <c r="Z1661" s="15"/>
      <c r="AA1661" s="15"/>
      <c r="AB1661" s="15"/>
      <c r="AC1661" s="15"/>
      <c r="AD1661" s="15"/>
      <c r="AE1661" s="15"/>
      <c r="AT1661" s="273" t="s">
        <v>184</v>
      </c>
      <c r="AU1661" s="273" t="s">
        <v>102</v>
      </c>
      <c r="AV1661" s="15" t="s">
        <v>181</v>
      </c>
      <c r="AW1661" s="15" t="s">
        <v>5</v>
      </c>
      <c r="AX1661" s="15" t="s">
        <v>82</v>
      </c>
      <c r="AY1661" s="273" t="s">
        <v>175</v>
      </c>
    </row>
    <row r="1662" s="2" customFormat="1" ht="24.15" customHeight="1">
      <c r="A1662" s="39"/>
      <c r="B1662" s="40"/>
      <c r="C1662" s="274" t="s">
        <v>858</v>
      </c>
      <c r="D1662" s="274" t="s">
        <v>315</v>
      </c>
      <c r="E1662" s="275" t="s">
        <v>1490</v>
      </c>
      <c r="F1662" s="276" t="s">
        <v>1491</v>
      </c>
      <c r="G1662" s="277" t="s">
        <v>228</v>
      </c>
      <c r="H1662" s="278">
        <v>11.75</v>
      </c>
      <c r="I1662" s="279"/>
      <c r="J1662" s="280"/>
      <c r="K1662" s="281">
        <f>ROUND(P1662*H1662,2)</f>
        <v>0</v>
      </c>
      <c r="L1662" s="280"/>
      <c r="M1662" s="282"/>
      <c r="N1662" s="283" t="s">
        <v>1</v>
      </c>
      <c r="O1662" s="231" t="s">
        <v>39</v>
      </c>
      <c r="P1662" s="232">
        <f>I1662+J1662</f>
        <v>0</v>
      </c>
      <c r="Q1662" s="232">
        <f>ROUND(I1662*H1662,2)</f>
        <v>0</v>
      </c>
      <c r="R1662" s="232">
        <f>ROUND(J1662*H1662,2)</f>
        <v>0</v>
      </c>
      <c r="S1662" s="92"/>
      <c r="T1662" s="233">
        <f>S1662*H1662</f>
        <v>0</v>
      </c>
      <c r="U1662" s="233">
        <v>0</v>
      </c>
      <c r="V1662" s="233">
        <f>U1662*H1662</f>
        <v>0</v>
      </c>
      <c r="W1662" s="233">
        <v>0</v>
      </c>
      <c r="X1662" s="233">
        <f>W1662*H1662</f>
        <v>0</v>
      </c>
      <c r="Y1662" s="234" t="s">
        <v>1</v>
      </c>
      <c r="Z1662" s="39"/>
      <c r="AA1662" s="39"/>
      <c r="AB1662" s="39"/>
      <c r="AC1662" s="39"/>
      <c r="AD1662" s="39"/>
      <c r="AE1662" s="39"/>
      <c r="AR1662" s="235" t="s">
        <v>270</v>
      </c>
      <c r="AT1662" s="235" t="s">
        <v>315</v>
      </c>
      <c r="AU1662" s="235" t="s">
        <v>102</v>
      </c>
      <c r="AY1662" s="18" t="s">
        <v>175</v>
      </c>
      <c r="BE1662" s="236">
        <f>IF(O1662="základní",K1662,0)</f>
        <v>0</v>
      </c>
      <c r="BF1662" s="236">
        <f>IF(O1662="snížená",K1662,0)</f>
        <v>0</v>
      </c>
      <c r="BG1662" s="236">
        <f>IF(O1662="zákl. přenesená",K1662,0)</f>
        <v>0</v>
      </c>
      <c r="BH1662" s="236">
        <f>IF(O1662="sníž. přenesená",K1662,0)</f>
        <v>0</v>
      </c>
      <c r="BI1662" s="236">
        <f>IF(O1662="nulová",K1662,0)</f>
        <v>0</v>
      </c>
      <c r="BJ1662" s="18" t="s">
        <v>102</v>
      </c>
      <c r="BK1662" s="236">
        <f>ROUND(P1662*H1662,2)</f>
        <v>0</v>
      </c>
      <c r="BL1662" s="18" t="s">
        <v>229</v>
      </c>
      <c r="BM1662" s="235" t="s">
        <v>1492</v>
      </c>
    </row>
    <row r="1663" s="14" customFormat="1">
      <c r="A1663" s="14"/>
      <c r="B1663" s="252"/>
      <c r="C1663" s="253"/>
      <c r="D1663" s="237" t="s">
        <v>184</v>
      </c>
      <c r="E1663" s="254" t="s">
        <v>1</v>
      </c>
      <c r="F1663" s="255" t="s">
        <v>1493</v>
      </c>
      <c r="G1663" s="253"/>
      <c r="H1663" s="256">
        <v>11.75</v>
      </c>
      <c r="I1663" s="257"/>
      <c r="J1663" s="257"/>
      <c r="K1663" s="253"/>
      <c r="L1663" s="253"/>
      <c r="M1663" s="258"/>
      <c r="N1663" s="259"/>
      <c r="O1663" s="260"/>
      <c r="P1663" s="260"/>
      <c r="Q1663" s="260"/>
      <c r="R1663" s="260"/>
      <c r="S1663" s="260"/>
      <c r="T1663" s="260"/>
      <c r="U1663" s="260"/>
      <c r="V1663" s="260"/>
      <c r="W1663" s="260"/>
      <c r="X1663" s="260"/>
      <c r="Y1663" s="261"/>
      <c r="Z1663" s="14"/>
      <c r="AA1663" s="14"/>
      <c r="AB1663" s="14"/>
      <c r="AC1663" s="14"/>
      <c r="AD1663" s="14"/>
      <c r="AE1663" s="14"/>
      <c r="AT1663" s="262" t="s">
        <v>184</v>
      </c>
      <c r="AU1663" s="262" t="s">
        <v>102</v>
      </c>
      <c r="AV1663" s="14" t="s">
        <v>102</v>
      </c>
      <c r="AW1663" s="14" t="s">
        <v>5</v>
      </c>
      <c r="AX1663" s="14" t="s">
        <v>75</v>
      </c>
      <c r="AY1663" s="262" t="s">
        <v>175</v>
      </c>
    </row>
    <row r="1664" s="15" customFormat="1">
      <c r="A1664" s="15"/>
      <c r="B1664" s="263"/>
      <c r="C1664" s="264"/>
      <c r="D1664" s="237" t="s">
        <v>184</v>
      </c>
      <c r="E1664" s="265" t="s">
        <v>1</v>
      </c>
      <c r="F1664" s="266" t="s">
        <v>189</v>
      </c>
      <c r="G1664" s="264"/>
      <c r="H1664" s="267">
        <v>11.75</v>
      </c>
      <c r="I1664" s="268"/>
      <c r="J1664" s="268"/>
      <c r="K1664" s="264"/>
      <c r="L1664" s="264"/>
      <c r="M1664" s="269"/>
      <c r="N1664" s="270"/>
      <c r="O1664" s="271"/>
      <c r="P1664" s="271"/>
      <c r="Q1664" s="271"/>
      <c r="R1664" s="271"/>
      <c r="S1664" s="271"/>
      <c r="T1664" s="271"/>
      <c r="U1664" s="271"/>
      <c r="V1664" s="271"/>
      <c r="W1664" s="271"/>
      <c r="X1664" s="271"/>
      <c r="Y1664" s="272"/>
      <c r="Z1664" s="15"/>
      <c r="AA1664" s="15"/>
      <c r="AB1664" s="15"/>
      <c r="AC1664" s="15"/>
      <c r="AD1664" s="15"/>
      <c r="AE1664" s="15"/>
      <c r="AT1664" s="273" t="s">
        <v>184</v>
      </c>
      <c r="AU1664" s="273" t="s">
        <v>102</v>
      </c>
      <c r="AV1664" s="15" t="s">
        <v>181</v>
      </c>
      <c r="AW1664" s="15" t="s">
        <v>5</v>
      </c>
      <c r="AX1664" s="15" t="s">
        <v>82</v>
      </c>
      <c r="AY1664" s="273" t="s">
        <v>175</v>
      </c>
    </row>
    <row r="1665" s="2" customFormat="1" ht="66.75" customHeight="1">
      <c r="A1665" s="39"/>
      <c r="B1665" s="40"/>
      <c r="C1665" s="222" t="s">
        <v>1494</v>
      </c>
      <c r="D1665" s="222" t="s">
        <v>177</v>
      </c>
      <c r="E1665" s="223" t="s">
        <v>1495</v>
      </c>
      <c r="F1665" s="224" t="s">
        <v>1496</v>
      </c>
      <c r="G1665" s="225" t="s">
        <v>203</v>
      </c>
      <c r="H1665" s="226">
        <v>8.4299999999999997</v>
      </c>
      <c r="I1665" s="227"/>
      <c r="J1665" s="227"/>
      <c r="K1665" s="228">
        <f>ROUND(P1665*H1665,2)</f>
        <v>0</v>
      </c>
      <c r="L1665" s="229"/>
      <c r="M1665" s="45"/>
      <c r="N1665" s="230" t="s">
        <v>1</v>
      </c>
      <c r="O1665" s="231" t="s">
        <v>39</v>
      </c>
      <c r="P1665" s="232">
        <f>I1665+J1665</f>
        <v>0</v>
      </c>
      <c r="Q1665" s="232">
        <f>ROUND(I1665*H1665,2)</f>
        <v>0</v>
      </c>
      <c r="R1665" s="232">
        <f>ROUND(J1665*H1665,2)</f>
        <v>0</v>
      </c>
      <c r="S1665" s="92"/>
      <c r="T1665" s="233">
        <f>S1665*H1665</f>
        <v>0</v>
      </c>
      <c r="U1665" s="233">
        <v>0</v>
      </c>
      <c r="V1665" s="233">
        <f>U1665*H1665</f>
        <v>0</v>
      </c>
      <c r="W1665" s="233">
        <v>0</v>
      </c>
      <c r="X1665" s="233">
        <f>W1665*H1665</f>
        <v>0</v>
      </c>
      <c r="Y1665" s="234" t="s">
        <v>1</v>
      </c>
      <c r="Z1665" s="39"/>
      <c r="AA1665" s="39"/>
      <c r="AB1665" s="39"/>
      <c r="AC1665" s="39"/>
      <c r="AD1665" s="39"/>
      <c r="AE1665" s="39"/>
      <c r="AR1665" s="235" t="s">
        <v>229</v>
      </c>
      <c r="AT1665" s="235" t="s">
        <v>177</v>
      </c>
      <c r="AU1665" s="235" t="s">
        <v>102</v>
      </c>
      <c r="AY1665" s="18" t="s">
        <v>175</v>
      </c>
      <c r="BE1665" s="236">
        <f>IF(O1665="základní",K1665,0)</f>
        <v>0</v>
      </c>
      <c r="BF1665" s="236">
        <f>IF(O1665="snížená",K1665,0)</f>
        <v>0</v>
      </c>
      <c r="BG1665" s="236">
        <f>IF(O1665="zákl. přenesená",K1665,0)</f>
        <v>0</v>
      </c>
      <c r="BH1665" s="236">
        <f>IF(O1665="sníž. přenesená",K1665,0)</f>
        <v>0</v>
      </c>
      <c r="BI1665" s="236">
        <f>IF(O1665="nulová",K1665,0)</f>
        <v>0</v>
      </c>
      <c r="BJ1665" s="18" t="s">
        <v>102</v>
      </c>
      <c r="BK1665" s="236">
        <f>ROUND(P1665*H1665,2)</f>
        <v>0</v>
      </c>
      <c r="BL1665" s="18" t="s">
        <v>229</v>
      </c>
      <c r="BM1665" s="235" t="s">
        <v>1497</v>
      </c>
    </row>
    <row r="1666" s="2" customFormat="1">
      <c r="A1666" s="39"/>
      <c r="B1666" s="40"/>
      <c r="C1666" s="41"/>
      <c r="D1666" s="237" t="s">
        <v>182</v>
      </c>
      <c r="E1666" s="41"/>
      <c r="F1666" s="238" t="s">
        <v>1498</v>
      </c>
      <c r="G1666" s="41"/>
      <c r="H1666" s="41"/>
      <c r="I1666" s="239"/>
      <c r="J1666" s="239"/>
      <c r="K1666" s="41"/>
      <c r="L1666" s="41"/>
      <c r="M1666" s="45"/>
      <c r="N1666" s="240"/>
      <c r="O1666" s="241"/>
      <c r="P1666" s="92"/>
      <c r="Q1666" s="92"/>
      <c r="R1666" s="92"/>
      <c r="S1666" s="92"/>
      <c r="T1666" s="92"/>
      <c r="U1666" s="92"/>
      <c r="V1666" s="92"/>
      <c r="W1666" s="92"/>
      <c r="X1666" s="92"/>
      <c r="Y1666" s="93"/>
      <c r="Z1666" s="39"/>
      <c r="AA1666" s="39"/>
      <c r="AB1666" s="39"/>
      <c r="AC1666" s="39"/>
      <c r="AD1666" s="39"/>
      <c r="AE1666" s="39"/>
      <c r="AT1666" s="18" t="s">
        <v>182</v>
      </c>
      <c r="AU1666" s="18" t="s">
        <v>102</v>
      </c>
    </row>
    <row r="1667" s="12" customFormat="1" ht="22.8" customHeight="1">
      <c r="A1667" s="12"/>
      <c r="B1667" s="205"/>
      <c r="C1667" s="206"/>
      <c r="D1667" s="207" t="s">
        <v>74</v>
      </c>
      <c r="E1667" s="220" t="s">
        <v>1499</v>
      </c>
      <c r="F1667" s="220" t="s">
        <v>1500</v>
      </c>
      <c r="G1667" s="206"/>
      <c r="H1667" s="206"/>
      <c r="I1667" s="209"/>
      <c r="J1667" s="209"/>
      <c r="K1667" s="221">
        <f>BK1667</f>
        <v>0</v>
      </c>
      <c r="L1667" s="206"/>
      <c r="M1667" s="211"/>
      <c r="N1667" s="212"/>
      <c r="O1667" s="213"/>
      <c r="P1667" s="213"/>
      <c r="Q1667" s="214">
        <f>SUM(Q1668:Q1826)</f>
        <v>0</v>
      </c>
      <c r="R1667" s="214">
        <f>SUM(R1668:R1826)</f>
        <v>0</v>
      </c>
      <c r="S1667" s="213"/>
      <c r="T1667" s="215">
        <f>SUM(T1668:T1826)</f>
        <v>0</v>
      </c>
      <c r="U1667" s="213"/>
      <c r="V1667" s="215">
        <f>SUM(V1668:V1826)</f>
        <v>0</v>
      </c>
      <c r="W1667" s="213"/>
      <c r="X1667" s="215">
        <f>SUM(X1668:X1826)</f>
        <v>0</v>
      </c>
      <c r="Y1667" s="216"/>
      <c r="Z1667" s="12"/>
      <c r="AA1667" s="12"/>
      <c r="AB1667" s="12"/>
      <c r="AC1667" s="12"/>
      <c r="AD1667" s="12"/>
      <c r="AE1667" s="12"/>
      <c r="AR1667" s="217" t="s">
        <v>102</v>
      </c>
      <c r="AT1667" s="218" t="s">
        <v>74</v>
      </c>
      <c r="AU1667" s="218" t="s">
        <v>82</v>
      </c>
      <c r="AY1667" s="217" t="s">
        <v>175</v>
      </c>
      <c r="BK1667" s="219">
        <f>SUM(BK1668:BK1826)</f>
        <v>0</v>
      </c>
    </row>
    <row r="1668" s="2" customFormat="1" ht="24.15" customHeight="1">
      <c r="A1668" s="39"/>
      <c r="B1668" s="40"/>
      <c r="C1668" s="222" t="s">
        <v>862</v>
      </c>
      <c r="D1668" s="222" t="s">
        <v>177</v>
      </c>
      <c r="E1668" s="223" t="s">
        <v>1501</v>
      </c>
      <c r="F1668" s="224" t="s">
        <v>1502</v>
      </c>
      <c r="G1668" s="225" t="s">
        <v>228</v>
      </c>
      <c r="H1668" s="226">
        <v>337</v>
      </c>
      <c r="I1668" s="227"/>
      <c r="J1668" s="227"/>
      <c r="K1668" s="228">
        <f>ROUND(P1668*H1668,2)</f>
        <v>0</v>
      </c>
      <c r="L1668" s="229"/>
      <c r="M1668" s="45"/>
      <c r="N1668" s="230" t="s">
        <v>1</v>
      </c>
      <c r="O1668" s="231" t="s">
        <v>39</v>
      </c>
      <c r="P1668" s="232">
        <f>I1668+J1668</f>
        <v>0</v>
      </c>
      <c r="Q1668" s="232">
        <f>ROUND(I1668*H1668,2)</f>
        <v>0</v>
      </c>
      <c r="R1668" s="232">
        <f>ROUND(J1668*H1668,2)</f>
        <v>0</v>
      </c>
      <c r="S1668" s="92"/>
      <c r="T1668" s="233">
        <f>S1668*H1668</f>
        <v>0</v>
      </c>
      <c r="U1668" s="233">
        <v>0</v>
      </c>
      <c r="V1668" s="233">
        <f>U1668*H1668</f>
        <v>0</v>
      </c>
      <c r="W1668" s="233">
        <v>0</v>
      </c>
      <c r="X1668" s="233">
        <f>W1668*H1668</f>
        <v>0</v>
      </c>
      <c r="Y1668" s="234" t="s">
        <v>1</v>
      </c>
      <c r="Z1668" s="39"/>
      <c r="AA1668" s="39"/>
      <c r="AB1668" s="39"/>
      <c r="AC1668" s="39"/>
      <c r="AD1668" s="39"/>
      <c r="AE1668" s="39"/>
      <c r="AR1668" s="235" t="s">
        <v>229</v>
      </c>
      <c r="AT1668" s="235" t="s">
        <v>177</v>
      </c>
      <c r="AU1668" s="235" t="s">
        <v>102</v>
      </c>
      <c r="AY1668" s="18" t="s">
        <v>175</v>
      </c>
      <c r="BE1668" s="236">
        <f>IF(O1668="základní",K1668,0)</f>
        <v>0</v>
      </c>
      <c r="BF1668" s="236">
        <f>IF(O1668="snížená",K1668,0)</f>
        <v>0</v>
      </c>
      <c r="BG1668" s="236">
        <f>IF(O1668="zákl. přenesená",K1668,0)</f>
        <v>0</v>
      </c>
      <c r="BH1668" s="236">
        <f>IF(O1668="sníž. přenesená",K1668,0)</f>
        <v>0</v>
      </c>
      <c r="BI1668" s="236">
        <f>IF(O1668="nulová",K1668,0)</f>
        <v>0</v>
      </c>
      <c r="BJ1668" s="18" t="s">
        <v>102</v>
      </c>
      <c r="BK1668" s="236">
        <f>ROUND(P1668*H1668,2)</f>
        <v>0</v>
      </c>
      <c r="BL1668" s="18" t="s">
        <v>229</v>
      </c>
      <c r="BM1668" s="235" t="s">
        <v>1503</v>
      </c>
    </row>
    <row r="1669" s="13" customFormat="1">
      <c r="A1669" s="13"/>
      <c r="B1669" s="242"/>
      <c r="C1669" s="243"/>
      <c r="D1669" s="237" t="s">
        <v>184</v>
      </c>
      <c r="E1669" s="244" t="s">
        <v>1</v>
      </c>
      <c r="F1669" s="245" t="s">
        <v>352</v>
      </c>
      <c r="G1669" s="243"/>
      <c r="H1669" s="244" t="s">
        <v>1</v>
      </c>
      <c r="I1669" s="246"/>
      <c r="J1669" s="246"/>
      <c r="K1669" s="243"/>
      <c r="L1669" s="243"/>
      <c r="M1669" s="247"/>
      <c r="N1669" s="248"/>
      <c r="O1669" s="249"/>
      <c r="P1669" s="249"/>
      <c r="Q1669" s="249"/>
      <c r="R1669" s="249"/>
      <c r="S1669" s="249"/>
      <c r="T1669" s="249"/>
      <c r="U1669" s="249"/>
      <c r="V1669" s="249"/>
      <c r="W1669" s="249"/>
      <c r="X1669" s="249"/>
      <c r="Y1669" s="250"/>
      <c r="Z1669" s="13"/>
      <c r="AA1669" s="13"/>
      <c r="AB1669" s="13"/>
      <c r="AC1669" s="13"/>
      <c r="AD1669" s="13"/>
      <c r="AE1669" s="13"/>
      <c r="AT1669" s="251" t="s">
        <v>184</v>
      </c>
      <c r="AU1669" s="251" t="s">
        <v>102</v>
      </c>
      <c r="AV1669" s="13" t="s">
        <v>82</v>
      </c>
      <c r="AW1669" s="13" t="s">
        <v>5</v>
      </c>
      <c r="AX1669" s="13" t="s">
        <v>75</v>
      </c>
      <c r="AY1669" s="251" t="s">
        <v>175</v>
      </c>
    </row>
    <row r="1670" s="13" customFormat="1">
      <c r="A1670" s="13"/>
      <c r="B1670" s="242"/>
      <c r="C1670" s="243"/>
      <c r="D1670" s="237" t="s">
        <v>184</v>
      </c>
      <c r="E1670" s="244" t="s">
        <v>1</v>
      </c>
      <c r="F1670" s="245" t="s">
        <v>583</v>
      </c>
      <c r="G1670" s="243"/>
      <c r="H1670" s="244" t="s">
        <v>1</v>
      </c>
      <c r="I1670" s="246"/>
      <c r="J1670" s="246"/>
      <c r="K1670" s="243"/>
      <c r="L1670" s="243"/>
      <c r="M1670" s="247"/>
      <c r="N1670" s="248"/>
      <c r="O1670" s="249"/>
      <c r="P1670" s="249"/>
      <c r="Q1670" s="249"/>
      <c r="R1670" s="249"/>
      <c r="S1670" s="249"/>
      <c r="T1670" s="249"/>
      <c r="U1670" s="249"/>
      <c r="V1670" s="249"/>
      <c r="W1670" s="249"/>
      <c r="X1670" s="249"/>
      <c r="Y1670" s="250"/>
      <c r="Z1670" s="13"/>
      <c r="AA1670" s="13"/>
      <c r="AB1670" s="13"/>
      <c r="AC1670" s="13"/>
      <c r="AD1670" s="13"/>
      <c r="AE1670" s="13"/>
      <c r="AT1670" s="251" t="s">
        <v>184</v>
      </c>
      <c r="AU1670" s="251" t="s">
        <v>102</v>
      </c>
      <c r="AV1670" s="13" t="s">
        <v>82</v>
      </c>
      <c r="AW1670" s="13" t="s">
        <v>5</v>
      </c>
      <c r="AX1670" s="13" t="s">
        <v>75</v>
      </c>
      <c r="AY1670" s="251" t="s">
        <v>175</v>
      </c>
    </row>
    <row r="1671" s="14" customFormat="1">
      <c r="A1671" s="14"/>
      <c r="B1671" s="252"/>
      <c r="C1671" s="253"/>
      <c r="D1671" s="237" t="s">
        <v>184</v>
      </c>
      <c r="E1671" s="254" t="s">
        <v>1</v>
      </c>
      <c r="F1671" s="255" t="s">
        <v>1216</v>
      </c>
      <c r="G1671" s="253"/>
      <c r="H1671" s="256">
        <v>337</v>
      </c>
      <c r="I1671" s="257"/>
      <c r="J1671" s="257"/>
      <c r="K1671" s="253"/>
      <c r="L1671" s="253"/>
      <c r="M1671" s="258"/>
      <c r="N1671" s="259"/>
      <c r="O1671" s="260"/>
      <c r="P1671" s="260"/>
      <c r="Q1671" s="260"/>
      <c r="R1671" s="260"/>
      <c r="S1671" s="260"/>
      <c r="T1671" s="260"/>
      <c r="U1671" s="260"/>
      <c r="V1671" s="260"/>
      <c r="W1671" s="260"/>
      <c r="X1671" s="260"/>
      <c r="Y1671" s="261"/>
      <c r="Z1671" s="14"/>
      <c r="AA1671" s="14"/>
      <c r="AB1671" s="14"/>
      <c r="AC1671" s="14"/>
      <c r="AD1671" s="14"/>
      <c r="AE1671" s="14"/>
      <c r="AT1671" s="262" t="s">
        <v>184</v>
      </c>
      <c r="AU1671" s="262" t="s">
        <v>102</v>
      </c>
      <c r="AV1671" s="14" t="s">
        <v>102</v>
      </c>
      <c r="AW1671" s="14" t="s">
        <v>5</v>
      </c>
      <c r="AX1671" s="14" t="s">
        <v>75</v>
      </c>
      <c r="AY1671" s="262" t="s">
        <v>175</v>
      </c>
    </row>
    <row r="1672" s="15" customFormat="1">
      <c r="A1672" s="15"/>
      <c r="B1672" s="263"/>
      <c r="C1672" s="264"/>
      <c r="D1672" s="237" t="s">
        <v>184</v>
      </c>
      <c r="E1672" s="265" t="s">
        <v>1</v>
      </c>
      <c r="F1672" s="266" t="s">
        <v>189</v>
      </c>
      <c r="G1672" s="264"/>
      <c r="H1672" s="267">
        <v>337</v>
      </c>
      <c r="I1672" s="268"/>
      <c r="J1672" s="268"/>
      <c r="K1672" s="264"/>
      <c r="L1672" s="264"/>
      <c r="M1672" s="269"/>
      <c r="N1672" s="270"/>
      <c r="O1672" s="271"/>
      <c r="P1672" s="271"/>
      <c r="Q1672" s="271"/>
      <c r="R1672" s="271"/>
      <c r="S1672" s="271"/>
      <c r="T1672" s="271"/>
      <c r="U1672" s="271"/>
      <c r="V1672" s="271"/>
      <c r="W1672" s="271"/>
      <c r="X1672" s="271"/>
      <c r="Y1672" s="272"/>
      <c r="Z1672" s="15"/>
      <c r="AA1672" s="15"/>
      <c r="AB1672" s="15"/>
      <c r="AC1672" s="15"/>
      <c r="AD1672" s="15"/>
      <c r="AE1672" s="15"/>
      <c r="AT1672" s="273" t="s">
        <v>184</v>
      </c>
      <c r="AU1672" s="273" t="s">
        <v>102</v>
      </c>
      <c r="AV1672" s="15" t="s">
        <v>181</v>
      </c>
      <c r="AW1672" s="15" t="s">
        <v>5</v>
      </c>
      <c r="AX1672" s="15" t="s">
        <v>82</v>
      </c>
      <c r="AY1672" s="273" t="s">
        <v>175</v>
      </c>
    </row>
    <row r="1673" s="2" customFormat="1" ht="24.15" customHeight="1">
      <c r="A1673" s="39"/>
      <c r="B1673" s="40"/>
      <c r="C1673" s="222" t="s">
        <v>1504</v>
      </c>
      <c r="D1673" s="222" t="s">
        <v>177</v>
      </c>
      <c r="E1673" s="223" t="s">
        <v>1505</v>
      </c>
      <c r="F1673" s="224" t="s">
        <v>1506</v>
      </c>
      <c r="G1673" s="225" t="s">
        <v>369</v>
      </c>
      <c r="H1673" s="226">
        <v>23</v>
      </c>
      <c r="I1673" s="227"/>
      <c r="J1673" s="227"/>
      <c r="K1673" s="228">
        <f>ROUND(P1673*H1673,2)</f>
        <v>0</v>
      </c>
      <c r="L1673" s="229"/>
      <c r="M1673" s="45"/>
      <c r="N1673" s="230" t="s">
        <v>1</v>
      </c>
      <c r="O1673" s="231" t="s">
        <v>39</v>
      </c>
      <c r="P1673" s="232">
        <f>I1673+J1673</f>
        <v>0</v>
      </c>
      <c r="Q1673" s="232">
        <f>ROUND(I1673*H1673,2)</f>
        <v>0</v>
      </c>
      <c r="R1673" s="232">
        <f>ROUND(J1673*H1673,2)</f>
        <v>0</v>
      </c>
      <c r="S1673" s="92"/>
      <c r="T1673" s="233">
        <f>S1673*H1673</f>
        <v>0</v>
      </c>
      <c r="U1673" s="233">
        <v>0</v>
      </c>
      <c r="V1673" s="233">
        <f>U1673*H1673</f>
        <v>0</v>
      </c>
      <c r="W1673" s="233">
        <v>0</v>
      </c>
      <c r="X1673" s="233">
        <f>W1673*H1673</f>
        <v>0</v>
      </c>
      <c r="Y1673" s="234" t="s">
        <v>1</v>
      </c>
      <c r="Z1673" s="39"/>
      <c r="AA1673" s="39"/>
      <c r="AB1673" s="39"/>
      <c r="AC1673" s="39"/>
      <c r="AD1673" s="39"/>
      <c r="AE1673" s="39"/>
      <c r="AR1673" s="235" t="s">
        <v>229</v>
      </c>
      <c r="AT1673" s="235" t="s">
        <v>177</v>
      </c>
      <c r="AU1673" s="235" t="s">
        <v>102</v>
      </c>
      <c r="AY1673" s="18" t="s">
        <v>175</v>
      </c>
      <c r="BE1673" s="236">
        <f>IF(O1673="základní",K1673,0)</f>
        <v>0</v>
      </c>
      <c r="BF1673" s="236">
        <f>IF(O1673="snížená",K1673,0)</f>
        <v>0</v>
      </c>
      <c r="BG1673" s="236">
        <f>IF(O1673="zákl. přenesená",K1673,0)</f>
        <v>0</v>
      </c>
      <c r="BH1673" s="236">
        <f>IF(O1673="sníž. přenesená",K1673,0)</f>
        <v>0</v>
      </c>
      <c r="BI1673" s="236">
        <f>IF(O1673="nulová",K1673,0)</f>
        <v>0</v>
      </c>
      <c r="BJ1673" s="18" t="s">
        <v>102</v>
      </c>
      <c r="BK1673" s="236">
        <f>ROUND(P1673*H1673,2)</f>
        <v>0</v>
      </c>
      <c r="BL1673" s="18" t="s">
        <v>229</v>
      </c>
      <c r="BM1673" s="235" t="s">
        <v>1507</v>
      </c>
    </row>
    <row r="1674" s="13" customFormat="1">
      <c r="A1674" s="13"/>
      <c r="B1674" s="242"/>
      <c r="C1674" s="243"/>
      <c r="D1674" s="237" t="s">
        <v>184</v>
      </c>
      <c r="E1674" s="244" t="s">
        <v>1</v>
      </c>
      <c r="F1674" s="245" t="s">
        <v>352</v>
      </c>
      <c r="G1674" s="243"/>
      <c r="H1674" s="244" t="s">
        <v>1</v>
      </c>
      <c r="I1674" s="246"/>
      <c r="J1674" s="246"/>
      <c r="K1674" s="243"/>
      <c r="L1674" s="243"/>
      <c r="M1674" s="247"/>
      <c r="N1674" s="248"/>
      <c r="O1674" s="249"/>
      <c r="P1674" s="249"/>
      <c r="Q1674" s="249"/>
      <c r="R1674" s="249"/>
      <c r="S1674" s="249"/>
      <c r="T1674" s="249"/>
      <c r="U1674" s="249"/>
      <c r="V1674" s="249"/>
      <c r="W1674" s="249"/>
      <c r="X1674" s="249"/>
      <c r="Y1674" s="250"/>
      <c r="Z1674" s="13"/>
      <c r="AA1674" s="13"/>
      <c r="AB1674" s="13"/>
      <c r="AC1674" s="13"/>
      <c r="AD1674" s="13"/>
      <c r="AE1674" s="13"/>
      <c r="AT1674" s="251" t="s">
        <v>184</v>
      </c>
      <c r="AU1674" s="251" t="s">
        <v>102</v>
      </c>
      <c r="AV1674" s="13" t="s">
        <v>82</v>
      </c>
      <c r="AW1674" s="13" t="s">
        <v>5</v>
      </c>
      <c r="AX1674" s="13" t="s">
        <v>75</v>
      </c>
      <c r="AY1674" s="251" t="s">
        <v>175</v>
      </c>
    </row>
    <row r="1675" s="13" customFormat="1">
      <c r="A1675" s="13"/>
      <c r="B1675" s="242"/>
      <c r="C1675" s="243"/>
      <c r="D1675" s="237" t="s">
        <v>184</v>
      </c>
      <c r="E1675" s="244" t="s">
        <v>1</v>
      </c>
      <c r="F1675" s="245" t="s">
        <v>583</v>
      </c>
      <c r="G1675" s="243"/>
      <c r="H1675" s="244" t="s">
        <v>1</v>
      </c>
      <c r="I1675" s="246"/>
      <c r="J1675" s="246"/>
      <c r="K1675" s="243"/>
      <c r="L1675" s="243"/>
      <c r="M1675" s="247"/>
      <c r="N1675" s="248"/>
      <c r="O1675" s="249"/>
      <c r="P1675" s="249"/>
      <c r="Q1675" s="249"/>
      <c r="R1675" s="249"/>
      <c r="S1675" s="249"/>
      <c r="T1675" s="249"/>
      <c r="U1675" s="249"/>
      <c r="V1675" s="249"/>
      <c r="W1675" s="249"/>
      <c r="X1675" s="249"/>
      <c r="Y1675" s="250"/>
      <c r="Z1675" s="13"/>
      <c r="AA1675" s="13"/>
      <c r="AB1675" s="13"/>
      <c r="AC1675" s="13"/>
      <c r="AD1675" s="13"/>
      <c r="AE1675" s="13"/>
      <c r="AT1675" s="251" t="s">
        <v>184</v>
      </c>
      <c r="AU1675" s="251" t="s">
        <v>102</v>
      </c>
      <c r="AV1675" s="13" t="s">
        <v>82</v>
      </c>
      <c r="AW1675" s="13" t="s">
        <v>5</v>
      </c>
      <c r="AX1675" s="13" t="s">
        <v>75</v>
      </c>
      <c r="AY1675" s="251" t="s">
        <v>175</v>
      </c>
    </row>
    <row r="1676" s="14" customFormat="1">
      <c r="A1676" s="14"/>
      <c r="B1676" s="252"/>
      <c r="C1676" s="253"/>
      <c r="D1676" s="237" t="s">
        <v>184</v>
      </c>
      <c r="E1676" s="254" t="s">
        <v>1</v>
      </c>
      <c r="F1676" s="255" t="s">
        <v>1508</v>
      </c>
      <c r="G1676" s="253"/>
      <c r="H1676" s="256">
        <v>23</v>
      </c>
      <c r="I1676" s="257"/>
      <c r="J1676" s="257"/>
      <c r="K1676" s="253"/>
      <c r="L1676" s="253"/>
      <c r="M1676" s="258"/>
      <c r="N1676" s="259"/>
      <c r="O1676" s="260"/>
      <c r="P1676" s="260"/>
      <c r="Q1676" s="260"/>
      <c r="R1676" s="260"/>
      <c r="S1676" s="260"/>
      <c r="T1676" s="260"/>
      <c r="U1676" s="260"/>
      <c r="V1676" s="260"/>
      <c r="W1676" s="260"/>
      <c r="X1676" s="260"/>
      <c r="Y1676" s="261"/>
      <c r="Z1676" s="14"/>
      <c r="AA1676" s="14"/>
      <c r="AB1676" s="14"/>
      <c r="AC1676" s="14"/>
      <c r="AD1676" s="14"/>
      <c r="AE1676" s="14"/>
      <c r="AT1676" s="262" t="s">
        <v>184</v>
      </c>
      <c r="AU1676" s="262" t="s">
        <v>102</v>
      </c>
      <c r="AV1676" s="14" t="s">
        <v>102</v>
      </c>
      <c r="AW1676" s="14" t="s">
        <v>5</v>
      </c>
      <c r="AX1676" s="14" t="s">
        <v>75</v>
      </c>
      <c r="AY1676" s="262" t="s">
        <v>175</v>
      </c>
    </row>
    <row r="1677" s="15" customFormat="1">
      <c r="A1677" s="15"/>
      <c r="B1677" s="263"/>
      <c r="C1677" s="264"/>
      <c r="D1677" s="237" t="s">
        <v>184</v>
      </c>
      <c r="E1677" s="265" t="s">
        <v>1</v>
      </c>
      <c r="F1677" s="266" t="s">
        <v>189</v>
      </c>
      <c r="G1677" s="264"/>
      <c r="H1677" s="267">
        <v>23</v>
      </c>
      <c r="I1677" s="268"/>
      <c r="J1677" s="268"/>
      <c r="K1677" s="264"/>
      <c r="L1677" s="264"/>
      <c r="M1677" s="269"/>
      <c r="N1677" s="270"/>
      <c r="O1677" s="271"/>
      <c r="P1677" s="271"/>
      <c r="Q1677" s="271"/>
      <c r="R1677" s="271"/>
      <c r="S1677" s="271"/>
      <c r="T1677" s="271"/>
      <c r="U1677" s="271"/>
      <c r="V1677" s="271"/>
      <c r="W1677" s="271"/>
      <c r="X1677" s="271"/>
      <c r="Y1677" s="272"/>
      <c r="Z1677" s="15"/>
      <c r="AA1677" s="15"/>
      <c r="AB1677" s="15"/>
      <c r="AC1677" s="15"/>
      <c r="AD1677" s="15"/>
      <c r="AE1677" s="15"/>
      <c r="AT1677" s="273" t="s">
        <v>184</v>
      </c>
      <c r="AU1677" s="273" t="s">
        <v>102</v>
      </c>
      <c r="AV1677" s="15" t="s">
        <v>181</v>
      </c>
      <c r="AW1677" s="15" t="s">
        <v>5</v>
      </c>
      <c r="AX1677" s="15" t="s">
        <v>82</v>
      </c>
      <c r="AY1677" s="273" t="s">
        <v>175</v>
      </c>
    </row>
    <row r="1678" s="2" customFormat="1" ht="21.75" customHeight="1">
      <c r="A1678" s="39"/>
      <c r="B1678" s="40"/>
      <c r="C1678" s="222" t="s">
        <v>865</v>
      </c>
      <c r="D1678" s="222" t="s">
        <v>177</v>
      </c>
      <c r="E1678" s="223" t="s">
        <v>1509</v>
      </c>
      <c r="F1678" s="224" t="s">
        <v>1510</v>
      </c>
      <c r="G1678" s="225" t="s">
        <v>369</v>
      </c>
      <c r="H1678" s="226">
        <v>33.712000000000003</v>
      </c>
      <c r="I1678" s="227"/>
      <c r="J1678" s="227"/>
      <c r="K1678" s="228">
        <f>ROUND(P1678*H1678,2)</f>
        <v>0</v>
      </c>
      <c r="L1678" s="229"/>
      <c r="M1678" s="45"/>
      <c r="N1678" s="230" t="s">
        <v>1</v>
      </c>
      <c r="O1678" s="231" t="s">
        <v>39</v>
      </c>
      <c r="P1678" s="232">
        <f>I1678+J1678</f>
        <v>0</v>
      </c>
      <c r="Q1678" s="232">
        <f>ROUND(I1678*H1678,2)</f>
        <v>0</v>
      </c>
      <c r="R1678" s="232">
        <f>ROUND(J1678*H1678,2)</f>
        <v>0</v>
      </c>
      <c r="S1678" s="92"/>
      <c r="T1678" s="233">
        <f>S1678*H1678</f>
        <v>0</v>
      </c>
      <c r="U1678" s="233">
        <v>0</v>
      </c>
      <c r="V1678" s="233">
        <f>U1678*H1678</f>
        <v>0</v>
      </c>
      <c r="W1678" s="233">
        <v>0</v>
      </c>
      <c r="X1678" s="233">
        <f>W1678*H1678</f>
        <v>0</v>
      </c>
      <c r="Y1678" s="234" t="s">
        <v>1</v>
      </c>
      <c r="Z1678" s="39"/>
      <c r="AA1678" s="39"/>
      <c r="AB1678" s="39"/>
      <c r="AC1678" s="39"/>
      <c r="AD1678" s="39"/>
      <c r="AE1678" s="39"/>
      <c r="AR1678" s="235" t="s">
        <v>229</v>
      </c>
      <c r="AT1678" s="235" t="s">
        <v>177</v>
      </c>
      <c r="AU1678" s="235" t="s">
        <v>102</v>
      </c>
      <c r="AY1678" s="18" t="s">
        <v>175</v>
      </c>
      <c r="BE1678" s="236">
        <f>IF(O1678="základní",K1678,0)</f>
        <v>0</v>
      </c>
      <c r="BF1678" s="236">
        <f>IF(O1678="snížená",K1678,0)</f>
        <v>0</v>
      </c>
      <c r="BG1678" s="236">
        <f>IF(O1678="zákl. přenesená",K1678,0)</f>
        <v>0</v>
      </c>
      <c r="BH1678" s="236">
        <f>IF(O1678="sníž. přenesená",K1678,0)</f>
        <v>0</v>
      </c>
      <c r="BI1678" s="236">
        <f>IF(O1678="nulová",K1678,0)</f>
        <v>0</v>
      </c>
      <c r="BJ1678" s="18" t="s">
        <v>102</v>
      </c>
      <c r="BK1678" s="236">
        <f>ROUND(P1678*H1678,2)</f>
        <v>0</v>
      </c>
      <c r="BL1678" s="18" t="s">
        <v>229</v>
      </c>
      <c r="BM1678" s="235" t="s">
        <v>1511</v>
      </c>
    </row>
    <row r="1679" s="13" customFormat="1">
      <c r="A1679" s="13"/>
      <c r="B1679" s="242"/>
      <c r="C1679" s="243"/>
      <c r="D1679" s="237" t="s">
        <v>184</v>
      </c>
      <c r="E1679" s="244" t="s">
        <v>1</v>
      </c>
      <c r="F1679" s="245" t="s">
        <v>352</v>
      </c>
      <c r="G1679" s="243"/>
      <c r="H1679" s="244" t="s">
        <v>1</v>
      </c>
      <c r="I1679" s="246"/>
      <c r="J1679" s="246"/>
      <c r="K1679" s="243"/>
      <c r="L1679" s="243"/>
      <c r="M1679" s="247"/>
      <c r="N1679" s="248"/>
      <c r="O1679" s="249"/>
      <c r="P1679" s="249"/>
      <c r="Q1679" s="249"/>
      <c r="R1679" s="249"/>
      <c r="S1679" s="249"/>
      <c r="T1679" s="249"/>
      <c r="U1679" s="249"/>
      <c r="V1679" s="249"/>
      <c r="W1679" s="249"/>
      <c r="X1679" s="249"/>
      <c r="Y1679" s="250"/>
      <c r="Z1679" s="13"/>
      <c r="AA1679" s="13"/>
      <c r="AB1679" s="13"/>
      <c r="AC1679" s="13"/>
      <c r="AD1679" s="13"/>
      <c r="AE1679" s="13"/>
      <c r="AT1679" s="251" t="s">
        <v>184</v>
      </c>
      <c r="AU1679" s="251" t="s">
        <v>102</v>
      </c>
      <c r="AV1679" s="13" t="s">
        <v>82</v>
      </c>
      <c r="AW1679" s="13" t="s">
        <v>5</v>
      </c>
      <c r="AX1679" s="13" t="s">
        <v>75</v>
      </c>
      <c r="AY1679" s="251" t="s">
        <v>175</v>
      </c>
    </row>
    <row r="1680" s="13" customFormat="1">
      <c r="A1680" s="13"/>
      <c r="B1680" s="242"/>
      <c r="C1680" s="243"/>
      <c r="D1680" s="237" t="s">
        <v>184</v>
      </c>
      <c r="E1680" s="244" t="s">
        <v>1</v>
      </c>
      <c r="F1680" s="245" t="s">
        <v>583</v>
      </c>
      <c r="G1680" s="243"/>
      <c r="H1680" s="244" t="s">
        <v>1</v>
      </c>
      <c r="I1680" s="246"/>
      <c r="J1680" s="246"/>
      <c r="K1680" s="243"/>
      <c r="L1680" s="243"/>
      <c r="M1680" s="247"/>
      <c r="N1680" s="248"/>
      <c r="O1680" s="249"/>
      <c r="P1680" s="249"/>
      <c r="Q1680" s="249"/>
      <c r="R1680" s="249"/>
      <c r="S1680" s="249"/>
      <c r="T1680" s="249"/>
      <c r="U1680" s="249"/>
      <c r="V1680" s="249"/>
      <c r="W1680" s="249"/>
      <c r="X1680" s="249"/>
      <c r="Y1680" s="250"/>
      <c r="Z1680" s="13"/>
      <c r="AA1680" s="13"/>
      <c r="AB1680" s="13"/>
      <c r="AC1680" s="13"/>
      <c r="AD1680" s="13"/>
      <c r="AE1680" s="13"/>
      <c r="AT1680" s="251" t="s">
        <v>184</v>
      </c>
      <c r="AU1680" s="251" t="s">
        <v>102</v>
      </c>
      <c r="AV1680" s="13" t="s">
        <v>82</v>
      </c>
      <c r="AW1680" s="13" t="s">
        <v>5</v>
      </c>
      <c r="AX1680" s="13" t="s">
        <v>75</v>
      </c>
      <c r="AY1680" s="251" t="s">
        <v>175</v>
      </c>
    </row>
    <row r="1681" s="14" customFormat="1">
      <c r="A1681" s="14"/>
      <c r="B1681" s="252"/>
      <c r="C1681" s="253"/>
      <c r="D1681" s="237" t="s">
        <v>184</v>
      </c>
      <c r="E1681" s="254" t="s">
        <v>1</v>
      </c>
      <c r="F1681" s="255" t="s">
        <v>1512</v>
      </c>
      <c r="G1681" s="253"/>
      <c r="H1681" s="256">
        <v>25.324000000000002</v>
      </c>
      <c r="I1681" s="257"/>
      <c r="J1681" s="257"/>
      <c r="K1681" s="253"/>
      <c r="L1681" s="253"/>
      <c r="M1681" s="258"/>
      <c r="N1681" s="259"/>
      <c r="O1681" s="260"/>
      <c r="P1681" s="260"/>
      <c r="Q1681" s="260"/>
      <c r="R1681" s="260"/>
      <c r="S1681" s="260"/>
      <c r="T1681" s="260"/>
      <c r="U1681" s="260"/>
      <c r="V1681" s="260"/>
      <c r="W1681" s="260"/>
      <c r="X1681" s="260"/>
      <c r="Y1681" s="261"/>
      <c r="Z1681" s="14"/>
      <c r="AA1681" s="14"/>
      <c r="AB1681" s="14"/>
      <c r="AC1681" s="14"/>
      <c r="AD1681" s="14"/>
      <c r="AE1681" s="14"/>
      <c r="AT1681" s="262" t="s">
        <v>184</v>
      </c>
      <c r="AU1681" s="262" t="s">
        <v>102</v>
      </c>
      <c r="AV1681" s="14" t="s">
        <v>102</v>
      </c>
      <c r="AW1681" s="14" t="s">
        <v>5</v>
      </c>
      <c r="AX1681" s="14" t="s">
        <v>75</v>
      </c>
      <c r="AY1681" s="262" t="s">
        <v>175</v>
      </c>
    </row>
    <row r="1682" s="14" customFormat="1">
      <c r="A1682" s="14"/>
      <c r="B1682" s="252"/>
      <c r="C1682" s="253"/>
      <c r="D1682" s="237" t="s">
        <v>184</v>
      </c>
      <c r="E1682" s="254" t="s">
        <v>1</v>
      </c>
      <c r="F1682" s="255" t="s">
        <v>1513</v>
      </c>
      <c r="G1682" s="253"/>
      <c r="H1682" s="256">
        <v>5.7880000000000003</v>
      </c>
      <c r="I1682" s="257"/>
      <c r="J1682" s="257"/>
      <c r="K1682" s="253"/>
      <c r="L1682" s="253"/>
      <c r="M1682" s="258"/>
      <c r="N1682" s="259"/>
      <c r="O1682" s="260"/>
      <c r="P1682" s="260"/>
      <c r="Q1682" s="260"/>
      <c r="R1682" s="260"/>
      <c r="S1682" s="260"/>
      <c r="T1682" s="260"/>
      <c r="U1682" s="260"/>
      <c r="V1682" s="260"/>
      <c r="W1682" s="260"/>
      <c r="X1682" s="260"/>
      <c r="Y1682" s="261"/>
      <c r="Z1682" s="14"/>
      <c r="AA1682" s="14"/>
      <c r="AB1682" s="14"/>
      <c r="AC1682" s="14"/>
      <c r="AD1682" s="14"/>
      <c r="AE1682" s="14"/>
      <c r="AT1682" s="262" t="s">
        <v>184</v>
      </c>
      <c r="AU1682" s="262" t="s">
        <v>102</v>
      </c>
      <c r="AV1682" s="14" t="s">
        <v>102</v>
      </c>
      <c r="AW1682" s="14" t="s">
        <v>5</v>
      </c>
      <c r="AX1682" s="14" t="s">
        <v>75</v>
      </c>
      <c r="AY1682" s="262" t="s">
        <v>175</v>
      </c>
    </row>
    <row r="1683" s="14" customFormat="1">
      <c r="A1683" s="14"/>
      <c r="B1683" s="252"/>
      <c r="C1683" s="253"/>
      <c r="D1683" s="237" t="s">
        <v>184</v>
      </c>
      <c r="E1683" s="254" t="s">
        <v>1</v>
      </c>
      <c r="F1683" s="255" t="s">
        <v>1514</v>
      </c>
      <c r="G1683" s="253"/>
      <c r="H1683" s="256">
        <v>2.6000000000000001</v>
      </c>
      <c r="I1683" s="257"/>
      <c r="J1683" s="257"/>
      <c r="K1683" s="253"/>
      <c r="L1683" s="253"/>
      <c r="M1683" s="258"/>
      <c r="N1683" s="259"/>
      <c r="O1683" s="260"/>
      <c r="P1683" s="260"/>
      <c r="Q1683" s="260"/>
      <c r="R1683" s="260"/>
      <c r="S1683" s="260"/>
      <c r="T1683" s="260"/>
      <c r="U1683" s="260"/>
      <c r="V1683" s="260"/>
      <c r="W1683" s="260"/>
      <c r="X1683" s="260"/>
      <c r="Y1683" s="261"/>
      <c r="Z1683" s="14"/>
      <c r="AA1683" s="14"/>
      <c r="AB1683" s="14"/>
      <c r="AC1683" s="14"/>
      <c r="AD1683" s="14"/>
      <c r="AE1683" s="14"/>
      <c r="AT1683" s="262" t="s">
        <v>184</v>
      </c>
      <c r="AU1683" s="262" t="s">
        <v>102</v>
      </c>
      <c r="AV1683" s="14" t="s">
        <v>102</v>
      </c>
      <c r="AW1683" s="14" t="s">
        <v>5</v>
      </c>
      <c r="AX1683" s="14" t="s">
        <v>75</v>
      </c>
      <c r="AY1683" s="262" t="s">
        <v>175</v>
      </c>
    </row>
    <row r="1684" s="15" customFormat="1">
      <c r="A1684" s="15"/>
      <c r="B1684" s="263"/>
      <c r="C1684" s="264"/>
      <c r="D1684" s="237" t="s">
        <v>184</v>
      </c>
      <c r="E1684" s="265" t="s">
        <v>1</v>
      </c>
      <c r="F1684" s="266" t="s">
        <v>189</v>
      </c>
      <c r="G1684" s="264"/>
      <c r="H1684" s="267">
        <v>33.712000000000003</v>
      </c>
      <c r="I1684" s="268"/>
      <c r="J1684" s="268"/>
      <c r="K1684" s="264"/>
      <c r="L1684" s="264"/>
      <c r="M1684" s="269"/>
      <c r="N1684" s="270"/>
      <c r="O1684" s="271"/>
      <c r="P1684" s="271"/>
      <c r="Q1684" s="271"/>
      <c r="R1684" s="271"/>
      <c r="S1684" s="271"/>
      <c r="T1684" s="271"/>
      <c r="U1684" s="271"/>
      <c r="V1684" s="271"/>
      <c r="W1684" s="271"/>
      <c r="X1684" s="271"/>
      <c r="Y1684" s="272"/>
      <c r="Z1684" s="15"/>
      <c r="AA1684" s="15"/>
      <c r="AB1684" s="15"/>
      <c r="AC1684" s="15"/>
      <c r="AD1684" s="15"/>
      <c r="AE1684" s="15"/>
      <c r="AT1684" s="273" t="s">
        <v>184</v>
      </c>
      <c r="AU1684" s="273" t="s">
        <v>102</v>
      </c>
      <c r="AV1684" s="15" t="s">
        <v>181</v>
      </c>
      <c r="AW1684" s="15" t="s">
        <v>5</v>
      </c>
      <c r="AX1684" s="15" t="s">
        <v>82</v>
      </c>
      <c r="AY1684" s="273" t="s">
        <v>175</v>
      </c>
    </row>
    <row r="1685" s="2" customFormat="1" ht="24.15" customHeight="1">
      <c r="A1685" s="39"/>
      <c r="B1685" s="40"/>
      <c r="C1685" s="222" t="s">
        <v>1515</v>
      </c>
      <c r="D1685" s="222" t="s">
        <v>177</v>
      </c>
      <c r="E1685" s="223" t="s">
        <v>1516</v>
      </c>
      <c r="F1685" s="224" t="s">
        <v>1517</v>
      </c>
      <c r="G1685" s="225" t="s">
        <v>369</v>
      </c>
      <c r="H1685" s="226">
        <v>66</v>
      </c>
      <c r="I1685" s="227"/>
      <c r="J1685" s="227"/>
      <c r="K1685" s="228">
        <f>ROUND(P1685*H1685,2)</f>
        <v>0</v>
      </c>
      <c r="L1685" s="229"/>
      <c r="M1685" s="45"/>
      <c r="N1685" s="230" t="s">
        <v>1</v>
      </c>
      <c r="O1685" s="231" t="s">
        <v>39</v>
      </c>
      <c r="P1685" s="232">
        <f>I1685+J1685</f>
        <v>0</v>
      </c>
      <c r="Q1685" s="232">
        <f>ROUND(I1685*H1685,2)</f>
        <v>0</v>
      </c>
      <c r="R1685" s="232">
        <f>ROUND(J1685*H1685,2)</f>
        <v>0</v>
      </c>
      <c r="S1685" s="92"/>
      <c r="T1685" s="233">
        <f>S1685*H1685</f>
        <v>0</v>
      </c>
      <c r="U1685" s="233">
        <v>0</v>
      </c>
      <c r="V1685" s="233">
        <f>U1685*H1685</f>
        <v>0</v>
      </c>
      <c r="W1685" s="233">
        <v>0</v>
      </c>
      <c r="X1685" s="233">
        <f>W1685*H1685</f>
        <v>0</v>
      </c>
      <c r="Y1685" s="234" t="s">
        <v>1</v>
      </c>
      <c r="Z1685" s="39"/>
      <c r="AA1685" s="39"/>
      <c r="AB1685" s="39"/>
      <c r="AC1685" s="39"/>
      <c r="AD1685" s="39"/>
      <c r="AE1685" s="39"/>
      <c r="AR1685" s="235" t="s">
        <v>229</v>
      </c>
      <c r="AT1685" s="235" t="s">
        <v>177</v>
      </c>
      <c r="AU1685" s="235" t="s">
        <v>102</v>
      </c>
      <c r="AY1685" s="18" t="s">
        <v>175</v>
      </c>
      <c r="BE1685" s="236">
        <f>IF(O1685="základní",K1685,0)</f>
        <v>0</v>
      </c>
      <c r="BF1685" s="236">
        <f>IF(O1685="snížená",K1685,0)</f>
        <v>0</v>
      </c>
      <c r="BG1685" s="236">
        <f>IF(O1685="zákl. přenesená",K1685,0)</f>
        <v>0</v>
      </c>
      <c r="BH1685" s="236">
        <f>IF(O1685="sníž. přenesená",K1685,0)</f>
        <v>0</v>
      </c>
      <c r="BI1685" s="236">
        <f>IF(O1685="nulová",K1685,0)</f>
        <v>0</v>
      </c>
      <c r="BJ1685" s="18" t="s">
        <v>102</v>
      </c>
      <c r="BK1685" s="236">
        <f>ROUND(P1685*H1685,2)</f>
        <v>0</v>
      </c>
      <c r="BL1685" s="18" t="s">
        <v>229</v>
      </c>
      <c r="BM1685" s="235" t="s">
        <v>1518</v>
      </c>
    </row>
    <row r="1686" s="13" customFormat="1">
      <c r="A1686" s="13"/>
      <c r="B1686" s="242"/>
      <c r="C1686" s="243"/>
      <c r="D1686" s="237" t="s">
        <v>184</v>
      </c>
      <c r="E1686" s="244" t="s">
        <v>1</v>
      </c>
      <c r="F1686" s="245" t="s">
        <v>352</v>
      </c>
      <c r="G1686" s="243"/>
      <c r="H1686" s="244" t="s">
        <v>1</v>
      </c>
      <c r="I1686" s="246"/>
      <c r="J1686" s="246"/>
      <c r="K1686" s="243"/>
      <c r="L1686" s="243"/>
      <c r="M1686" s="247"/>
      <c r="N1686" s="248"/>
      <c r="O1686" s="249"/>
      <c r="P1686" s="249"/>
      <c r="Q1686" s="249"/>
      <c r="R1686" s="249"/>
      <c r="S1686" s="249"/>
      <c r="T1686" s="249"/>
      <c r="U1686" s="249"/>
      <c r="V1686" s="249"/>
      <c r="W1686" s="249"/>
      <c r="X1686" s="249"/>
      <c r="Y1686" s="250"/>
      <c r="Z1686" s="13"/>
      <c r="AA1686" s="13"/>
      <c r="AB1686" s="13"/>
      <c r="AC1686" s="13"/>
      <c r="AD1686" s="13"/>
      <c r="AE1686" s="13"/>
      <c r="AT1686" s="251" t="s">
        <v>184</v>
      </c>
      <c r="AU1686" s="251" t="s">
        <v>102</v>
      </c>
      <c r="AV1686" s="13" t="s">
        <v>82</v>
      </c>
      <c r="AW1686" s="13" t="s">
        <v>5</v>
      </c>
      <c r="AX1686" s="13" t="s">
        <v>75</v>
      </c>
      <c r="AY1686" s="251" t="s">
        <v>175</v>
      </c>
    </row>
    <row r="1687" s="13" customFormat="1">
      <c r="A1687" s="13"/>
      <c r="B1687" s="242"/>
      <c r="C1687" s="243"/>
      <c r="D1687" s="237" t="s">
        <v>184</v>
      </c>
      <c r="E1687" s="244" t="s">
        <v>1</v>
      </c>
      <c r="F1687" s="245" t="s">
        <v>583</v>
      </c>
      <c r="G1687" s="243"/>
      <c r="H1687" s="244" t="s">
        <v>1</v>
      </c>
      <c r="I1687" s="246"/>
      <c r="J1687" s="246"/>
      <c r="K1687" s="243"/>
      <c r="L1687" s="243"/>
      <c r="M1687" s="247"/>
      <c r="N1687" s="248"/>
      <c r="O1687" s="249"/>
      <c r="P1687" s="249"/>
      <c r="Q1687" s="249"/>
      <c r="R1687" s="249"/>
      <c r="S1687" s="249"/>
      <c r="T1687" s="249"/>
      <c r="U1687" s="249"/>
      <c r="V1687" s="249"/>
      <c r="W1687" s="249"/>
      <c r="X1687" s="249"/>
      <c r="Y1687" s="250"/>
      <c r="Z1687" s="13"/>
      <c r="AA1687" s="13"/>
      <c r="AB1687" s="13"/>
      <c r="AC1687" s="13"/>
      <c r="AD1687" s="13"/>
      <c r="AE1687" s="13"/>
      <c r="AT1687" s="251" t="s">
        <v>184</v>
      </c>
      <c r="AU1687" s="251" t="s">
        <v>102</v>
      </c>
      <c r="AV1687" s="13" t="s">
        <v>82</v>
      </c>
      <c r="AW1687" s="13" t="s">
        <v>5</v>
      </c>
      <c r="AX1687" s="13" t="s">
        <v>75</v>
      </c>
      <c r="AY1687" s="251" t="s">
        <v>175</v>
      </c>
    </row>
    <row r="1688" s="14" customFormat="1">
      <c r="A1688" s="14"/>
      <c r="B1688" s="252"/>
      <c r="C1688" s="253"/>
      <c r="D1688" s="237" t="s">
        <v>184</v>
      </c>
      <c r="E1688" s="254" t="s">
        <v>1</v>
      </c>
      <c r="F1688" s="255" t="s">
        <v>1519</v>
      </c>
      <c r="G1688" s="253"/>
      <c r="H1688" s="256">
        <v>46</v>
      </c>
      <c r="I1688" s="257"/>
      <c r="J1688" s="257"/>
      <c r="K1688" s="253"/>
      <c r="L1688" s="253"/>
      <c r="M1688" s="258"/>
      <c r="N1688" s="259"/>
      <c r="O1688" s="260"/>
      <c r="P1688" s="260"/>
      <c r="Q1688" s="260"/>
      <c r="R1688" s="260"/>
      <c r="S1688" s="260"/>
      <c r="T1688" s="260"/>
      <c r="U1688" s="260"/>
      <c r="V1688" s="260"/>
      <c r="W1688" s="260"/>
      <c r="X1688" s="260"/>
      <c r="Y1688" s="261"/>
      <c r="Z1688" s="14"/>
      <c r="AA1688" s="14"/>
      <c r="AB1688" s="14"/>
      <c r="AC1688" s="14"/>
      <c r="AD1688" s="14"/>
      <c r="AE1688" s="14"/>
      <c r="AT1688" s="262" t="s">
        <v>184</v>
      </c>
      <c r="AU1688" s="262" t="s">
        <v>102</v>
      </c>
      <c r="AV1688" s="14" t="s">
        <v>102</v>
      </c>
      <c r="AW1688" s="14" t="s">
        <v>5</v>
      </c>
      <c r="AX1688" s="14" t="s">
        <v>75</v>
      </c>
      <c r="AY1688" s="262" t="s">
        <v>175</v>
      </c>
    </row>
    <row r="1689" s="14" customFormat="1">
      <c r="A1689" s="14"/>
      <c r="B1689" s="252"/>
      <c r="C1689" s="253"/>
      <c r="D1689" s="237" t="s">
        <v>184</v>
      </c>
      <c r="E1689" s="254" t="s">
        <v>1</v>
      </c>
      <c r="F1689" s="255" t="s">
        <v>1520</v>
      </c>
      <c r="G1689" s="253"/>
      <c r="H1689" s="256">
        <v>20</v>
      </c>
      <c r="I1689" s="257"/>
      <c r="J1689" s="257"/>
      <c r="K1689" s="253"/>
      <c r="L1689" s="253"/>
      <c r="M1689" s="258"/>
      <c r="N1689" s="259"/>
      <c r="O1689" s="260"/>
      <c r="P1689" s="260"/>
      <c r="Q1689" s="260"/>
      <c r="R1689" s="260"/>
      <c r="S1689" s="260"/>
      <c r="T1689" s="260"/>
      <c r="U1689" s="260"/>
      <c r="V1689" s="260"/>
      <c r="W1689" s="260"/>
      <c r="X1689" s="260"/>
      <c r="Y1689" s="261"/>
      <c r="Z1689" s="14"/>
      <c r="AA1689" s="14"/>
      <c r="AB1689" s="14"/>
      <c r="AC1689" s="14"/>
      <c r="AD1689" s="14"/>
      <c r="AE1689" s="14"/>
      <c r="AT1689" s="262" t="s">
        <v>184</v>
      </c>
      <c r="AU1689" s="262" t="s">
        <v>102</v>
      </c>
      <c r="AV1689" s="14" t="s">
        <v>102</v>
      </c>
      <c r="AW1689" s="14" t="s">
        <v>5</v>
      </c>
      <c r="AX1689" s="14" t="s">
        <v>75</v>
      </c>
      <c r="AY1689" s="262" t="s">
        <v>175</v>
      </c>
    </row>
    <row r="1690" s="15" customFormat="1">
      <c r="A1690" s="15"/>
      <c r="B1690" s="263"/>
      <c r="C1690" s="264"/>
      <c r="D1690" s="237" t="s">
        <v>184</v>
      </c>
      <c r="E1690" s="265" t="s">
        <v>1</v>
      </c>
      <c r="F1690" s="266" t="s">
        <v>189</v>
      </c>
      <c r="G1690" s="264"/>
      <c r="H1690" s="267">
        <v>66</v>
      </c>
      <c r="I1690" s="268"/>
      <c r="J1690" s="268"/>
      <c r="K1690" s="264"/>
      <c r="L1690" s="264"/>
      <c r="M1690" s="269"/>
      <c r="N1690" s="270"/>
      <c r="O1690" s="271"/>
      <c r="P1690" s="271"/>
      <c r="Q1690" s="271"/>
      <c r="R1690" s="271"/>
      <c r="S1690" s="271"/>
      <c r="T1690" s="271"/>
      <c r="U1690" s="271"/>
      <c r="V1690" s="271"/>
      <c r="W1690" s="271"/>
      <c r="X1690" s="271"/>
      <c r="Y1690" s="272"/>
      <c r="Z1690" s="15"/>
      <c r="AA1690" s="15"/>
      <c r="AB1690" s="15"/>
      <c r="AC1690" s="15"/>
      <c r="AD1690" s="15"/>
      <c r="AE1690" s="15"/>
      <c r="AT1690" s="273" t="s">
        <v>184</v>
      </c>
      <c r="AU1690" s="273" t="s">
        <v>102</v>
      </c>
      <c r="AV1690" s="15" t="s">
        <v>181</v>
      </c>
      <c r="AW1690" s="15" t="s">
        <v>5</v>
      </c>
      <c r="AX1690" s="15" t="s">
        <v>82</v>
      </c>
      <c r="AY1690" s="273" t="s">
        <v>175</v>
      </c>
    </row>
    <row r="1691" s="2" customFormat="1" ht="24.15" customHeight="1">
      <c r="A1691" s="39"/>
      <c r="B1691" s="40"/>
      <c r="C1691" s="222" t="s">
        <v>869</v>
      </c>
      <c r="D1691" s="222" t="s">
        <v>177</v>
      </c>
      <c r="E1691" s="223" t="s">
        <v>1521</v>
      </c>
      <c r="F1691" s="224" t="s">
        <v>1522</v>
      </c>
      <c r="G1691" s="225" t="s">
        <v>369</v>
      </c>
      <c r="H1691" s="226">
        <v>32.185000000000002</v>
      </c>
      <c r="I1691" s="227"/>
      <c r="J1691" s="227"/>
      <c r="K1691" s="228">
        <f>ROUND(P1691*H1691,2)</f>
        <v>0</v>
      </c>
      <c r="L1691" s="229"/>
      <c r="M1691" s="45"/>
      <c r="N1691" s="230" t="s">
        <v>1</v>
      </c>
      <c r="O1691" s="231" t="s">
        <v>39</v>
      </c>
      <c r="P1691" s="232">
        <f>I1691+J1691</f>
        <v>0</v>
      </c>
      <c r="Q1691" s="232">
        <f>ROUND(I1691*H1691,2)</f>
        <v>0</v>
      </c>
      <c r="R1691" s="232">
        <f>ROUND(J1691*H1691,2)</f>
        <v>0</v>
      </c>
      <c r="S1691" s="92"/>
      <c r="T1691" s="233">
        <f>S1691*H1691</f>
        <v>0</v>
      </c>
      <c r="U1691" s="233">
        <v>0</v>
      </c>
      <c r="V1691" s="233">
        <f>U1691*H1691</f>
        <v>0</v>
      </c>
      <c r="W1691" s="233">
        <v>0</v>
      </c>
      <c r="X1691" s="233">
        <f>W1691*H1691</f>
        <v>0</v>
      </c>
      <c r="Y1691" s="234" t="s">
        <v>1</v>
      </c>
      <c r="Z1691" s="39"/>
      <c r="AA1691" s="39"/>
      <c r="AB1691" s="39"/>
      <c r="AC1691" s="39"/>
      <c r="AD1691" s="39"/>
      <c r="AE1691" s="39"/>
      <c r="AR1691" s="235" t="s">
        <v>229</v>
      </c>
      <c r="AT1691" s="235" t="s">
        <v>177</v>
      </c>
      <c r="AU1691" s="235" t="s">
        <v>102</v>
      </c>
      <c r="AY1691" s="18" t="s">
        <v>175</v>
      </c>
      <c r="BE1691" s="236">
        <f>IF(O1691="základní",K1691,0)</f>
        <v>0</v>
      </c>
      <c r="BF1691" s="236">
        <f>IF(O1691="snížená",K1691,0)</f>
        <v>0</v>
      </c>
      <c r="BG1691" s="236">
        <f>IF(O1691="zákl. přenesená",K1691,0)</f>
        <v>0</v>
      </c>
      <c r="BH1691" s="236">
        <f>IF(O1691="sníž. přenesená",K1691,0)</f>
        <v>0</v>
      </c>
      <c r="BI1691" s="236">
        <f>IF(O1691="nulová",K1691,0)</f>
        <v>0</v>
      </c>
      <c r="BJ1691" s="18" t="s">
        <v>102</v>
      </c>
      <c r="BK1691" s="236">
        <f>ROUND(P1691*H1691,2)</f>
        <v>0</v>
      </c>
      <c r="BL1691" s="18" t="s">
        <v>229</v>
      </c>
      <c r="BM1691" s="235" t="s">
        <v>1523</v>
      </c>
    </row>
    <row r="1692" s="13" customFormat="1">
      <c r="A1692" s="13"/>
      <c r="B1692" s="242"/>
      <c r="C1692" s="243"/>
      <c r="D1692" s="237" t="s">
        <v>184</v>
      </c>
      <c r="E1692" s="244" t="s">
        <v>1</v>
      </c>
      <c r="F1692" s="245" t="s">
        <v>352</v>
      </c>
      <c r="G1692" s="243"/>
      <c r="H1692" s="244" t="s">
        <v>1</v>
      </c>
      <c r="I1692" s="246"/>
      <c r="J1692" s="246"/>
      <c r="K1692" s="243"/>
      <c r="L1692" s="243"/>
      <c r="M1692" s="247"/>
      <c r="N1692" s="248"/>
      <c r="O1692" s="249"/>
      <c r="P1692" s="249"/>
      <c r="Q1692" s="249"/>
      <c r="R1692" s="249"/>
      <c r="S1692" s="249"/>
      <c r="T1692" s="249"/>
      <c r="U1692" s="249"/>
      <c r="V1692" s="249"/>
      <c r="W1692" s="249"/>
      <c r="X1692" s="249"/>
      <c r="Y1692" s="250"/>
      <c r="Z1692" s="13"/>
      <c r="AA1692" s="13"/>
      <c r="AB1692" s="13"/>
      <c r="AC1692" s="13"/>
      <c r="AD1692" s="13"/>
      <c r="AE1692" s="13"/>
      <c r="AT1692" s="251" t="s">
        <v>184</v>
      </c>
      <c r="AU1692" s="251" t="s">
        <v>102</v>
      </c>
      <c r="AV1692" s="13" t="s">
        <v>82</v>
      </c>
      <c r="AW1692" s="13" t="s">
        <v>5</v>
      </c>
      <c r="AX1692" s="13" t="s">
        <v>75</v>
      </c>
      <c r="AY1692" s="251" t="s">
        <v>175</v>
      </c>
    </row>
    <row r="1693" s="13" customFormat="1">
      <c r="A1693" s="13"/>
      <c r="B1693" s="242"/>
      <c r="C1693" s="243"/>
      <c r="D1693" s="237" t="s">
        <v>184</v>
      </c>
      <c r="E1693" s="244" t="s">
        <v>1</v>
      </c>
      <c r="F1693" s="245" t="s">
        <v>372</v>
      </c>
      <c r="G1693" s="243"/>
      <c r="H1693" s="244" t="s">
        <v>1</v>
      </c>
      <c r="I1693" s="246"/>
      <c r="J1693" s="246"/>
      <c r="K1693" s="243"/>
      <c r="L1693" s="243"/>
      <c r="M1693" s="247"/>
      <c r="N1693" s="248"/>
      <c r="O1693" s="249"/>
      <c r="P1693" s="249"/>
      <c r="Q1693" s="249"/>
      <c r="R1693" s="249"/>
      <c r="S1693" s="249"/>
      <c r="T1693" s="249"/>
      <c r="U1693" s="249"/>
      <c r="V1693" s="249"/>
      <c r="W1693" s="249"/>
      <c r="X1693" s="249"/>
      <c r="Y1693" s="250"/>
      <c r="Z1693" s="13"/>
      <c r="AA1693" s="13"/>
      <c r="AB1693" s="13"/>
      <c r="AC1693" s="13"/>
      <c r="AD1693" s="13"/>
      <c r="AE1693" s="13"/>
      <c r="AT1693" s="251" t="s">
        <v>184</v>
      </c>
      <c r="AU1693" s="251" t="s">
        <v>102</v>
      </c>
      <c r="AV1693" s="13" t="s">
        <v>82</v>
      </c>
      <c r="AW1693" s="13" t="s">
        <v>5</v>
      </c>
      <c r="AX1693" s="13" t="s">
        <v>75</v>
      </c>
      <c r="AY1693" s="251" t="s">
        <v>175</v>
      </c>
    </row>
    <row r="1694" s="14" customFormat="1">
      <c r="A1694" s="14"/>
      <c r="B1694" s="252"/>
      <c r="C1694" s="253"/>
      <c r="D1694" s="237" t="s">
        <v>184</v>
      </c>
      <c r="E1694" s="254" t="s">
        <v>1</v>
      </c>
      <c r="F1694" s="255" t="s">
        <v>1114</v>
      </c>
      <c r="G1694" s="253"/>
      <c r="H1694" s="256">
        <v>1.8</v>
      </c>
      <c r="I1694" s="257"/>
      <c r="J1694" s="257"/>
      <c r="K1694" s="253"/>
      <c r="L1694" s="253"/>
      <c r="M1694" s="258"/>
      <c r="N1694" s="259"/>
      <c r="O1694" s="260"/>
      <c r="P1694" s="260"/>
      <c r="Q1694" s="260"/>
      <c r="R1694" s="260"/>
      <c r="S1694" s="260"/>
      <c r="T1694" s="260"/>
      <c r="U1694" s="260"/>
      <c r="V1694" s="260"/>
      <c r="W1694" s="260"/>
      <c r="X1694" s="260"/>
      <c r="Y1694" s="261"/>
      <c r="Z1694" s="14"/>
      <c r="AA1694" s="14"/>
      <c r="AB1694" s="14"/>
      <c r="AC1694" s="14"/>
      <c r="AD1694" s="14"/>
      <c r="AE1694" s="14"/>
      <c r="AT1694" s="262" t="s">
        <v>184</v>
      </c>
      <c r="AU1694" s="262" t="s">
        <v>102</v>
      </c>
      <c r="AV1694" s="14" t="s">
        <v>102</v>
      </c>
      <c r="AW1694" s="14" t="s">
        <v>5</v>
      </c>
      <c r="AX1694" s="14" t="s">
        <v>75</v>
      </c>
      <c r="AY1694" s="262" t="s">
        <v>175</v>
      </c>
    </row>
    <row r="1695" s="14" customFormat="1">
      <c r="A1695" s="14"/>
      <c r="B1695" s="252"/>
      <c r="C1695" s="253"/>
      <c r="D1695" s="237" t="s">
        <v>184</v>
      </c>
      <c r="E1695" s="254" t="s">
        <v>1</v>
      </c>
      <c r="F1695" s="255" t="s">
        <v>1524</v>
      </c>
      <c r="G1695" s="253"/>
      <c r="H1695" s="256">
        <v>0.68500000000000005</v>
      </c>
      <c r="I1695" s="257"/>
      <c r="J1695" s="257"/>
      <c r="K1695" s="253"/>
      <c r="L1695" s="253"/>
      <c r="M1695" s="258"/>
      <c r="N1695" s="259"/>
      <c r="O1695" s="260"/>
      <c r="P1695" s="260"/>
      <c r="Q1695" s="260"/>
      <c r="R1695" s="260"/>
      <c r="S1695" s="260"/>
      <c r="T1695" s="260"/>
      <c r="U1695" s="260"/>
      <c r="V1695" s="260"/>
      <c r="W1695" s="260"/>
      <c r="X1695" s="260"/>
      <c r="Y1695" s="261"/>
      <c r="Z1695" s="14"/>
      <c r="AA1695" s="14"/>
      <c r="AB1695" s="14"/>
      <c r="AC1695" s="14"/>
      <c r="AD1695" s="14"/>
      <c r="AE1695" s="14"/>
      <c r="AT1695" s="262" t="s">
        <v>184</v>
      </c>
      <c r="AU1695" s="262" t="s">
        <v>102</v>
      </c>
      <c r="AV1695" s="14" t="s">
        <v>102</v>
      </c>
      <c r="AW1695" s="14" t="s">
        <v>5</v>
      </c>
      <c r="AX1695" s="14" t="s">
        <v>75</v>
      </c>
      <c r="AY1695" s="262" t="s">
        <v>175</v>
      </c>
    </row>
    <row r="1696" s="14" customFormat="1">
      <c r="A1696" s="14"/>
      <c r="B1696" s="252"/>
      <c r="C1696" s="253"/>
      <c r="D1696" s="237" t="s">
        <v>184</v>
      </c>
      <c r="E1696" s="254" t="s">
        <v>1</v>
      </c>
      <c r="F1696" s="255" t="s">
        <v>1525</v>
      </c>
      <c r="G1696" s="253"/>
      <c r="H1696" s="256">
        <v>1.05</v>
      </c>
      <c r="I1696" s="257"/>
      <c r="J1696" s="257"/>
      <c r="K1696" s="253"/>
      <c r="L1696" s="253"/>
      <c r="M1696" s="258"/>
      <c r="N1696" s="259"/>
      <c r="O1696" s="260"/>
      <c r="P1696" s="260"/>
      <c r="Q1696" s="260"/>
      <c r="R1696" s="260"/>
      <c r="S1696" s="260"/>
      <c r="T1696" s="260"/>
      <c r="U1696" s="260"/>
      <c r="V1696" s="260"/>
      <c r="W1696" s="260"/>
      <c r="X1696" s="260"/>
      <c r="Y1696" s="261"/>
      <c r="Z1696" s="14"/>
      <c r="AA1696" s="14"/>
      <c r="AB1696" s="14"/>
      <c r="AC1696" s="14"/>
      <c r="AD1696" s="14"/>
      <c r="AE1696" s="14"/>
      <c r="AT1696" s="262" t="s">
        <v>184</v>
      </c>
      <c r="AU1696" s="262" t="s">
        <v>102</v>
      </c>
      <c r="AV1696" s="14" t="s">
        <v>102</v>
      </c>
      <c r="AW1696" s="14" t="s">
        <v>5</v>
      </c>
      <c r="AX1696" s="14" t="s">
        <v>75</v>
      </c>
      <c r="AY1696" s="262" t="s">
        <v>175</v>
      </c>
    </row>
    <row r="1697" s="14" customFormat="1">
      <c r="A1697" s="14"/>
      <c r="B1697" s="252"/>
      <c r="C1697" s="253"/>
      <c r="D1697" s="237" t="s">
        <v>184</v>
      </c>
      <c r="E1697" s="254" t="s">
        <v>1</v>
      </c>
      <c r="F1697" s="255" t="s">
        <v>1526</v>
      </c>
      <c r="G1697" s="253"/>
      <c r="H1697" s="256">
        <v>3.8500000000000001</v>
      </c>
      <c r="I1697" s="257"/>
      <c r="J1697" s="257"/>
      <c r="K1697" s="253"/>
      <c r="L1697" s="253"/>
      <c r="M1697" s="258"/>
      <c r="N1697" s="259"/>
      <c r="O1697" s="260"/>
      <c r="P1697" s="260"/>
      <c r="Q1697" s="260"/>
      <c r="R1697" s="260"/>
      <c r="S1697" s="260"/>
      <c r="T1697" s="260"/>
      <c r="U1697" s="260"/>
      <c r="V1697" s="260"/>
      <c r="W1697" s="260"/>
      <c r="X1697" s="260"/>
      <c r="Y1697" s="261"/>
      <c r="Z1697" s="14"/>
      <c r="AA1697" s="14"/>
      <c r="AB1697" s="14"/>
      <c r="AC1697" s="14"/>
      <c r="AD1697" s="14"/>
      <c r="AE1697" s="14"/>
      <c r="AT1697" s="262" t="s">
        <v>184</v>
      </c>
      <c r="AU1697" s="262" t="s">
        <v>102</v>
      </c>
      <c r="AV1697" s="14" t="s">
        <v>102</v>
      </c>
      <c r="AW1697" s="14" t="s">
        <v>5</v>
      </c>
      <c r="AX1697" s="14" t="s">
        <v>75</v>
      </c>
      <c r="AY1697" s="262" t="s">
        <v>175</v>
      </c>
    </row>
    <row r="1698" s="13" customFormat="1">
      <c r="A1698" s="13"/>
      <c r="B1698" s="242"/>
      <c r="C1698" s="243"/>
      <c r="D1698" s="237" t="s">
        <v>184</v>
      </c>
      <c r="E1698" s="244" t="s">
        <v>1</v>
      </c>
      <c r="F1698" s="245" t="s">
        <v>286</v>
      </c>
      <c r="G1698" s="243"/>
      <c r="H1698" s="244" t="s">
        <v>1</v>
      </c>
      <c r="I1698" s="246"/>
      <c r="J1698" s="246"/>
      <c r="K1698" s="243"/>
      <c r="L1698" s="243"/>
      <c r="M1698" s="247"/>
      <c r="N1698" s="248"/>
      <c r="O1698" s="249"/>
      <c r="P1698" s="249"/>
      <c r="Q1698" s="249"/>
      <c r="R1698" s="249"/>
      <c r="S1698" s="249"/>
      <c r="T1698" s="249"/>
      <c r="U1698" s="249"/>
      <c r="V1698" s="249"/>
      <c r="W1698" s="249"/>
      <c r="X1698" s="249"/>
      <c r="Y1698" s="250"/>
      <c r="Z1698" s="13"/>
      <c r="AA1698" s="13"/>
      <c r="AB1698" s="13"/>
      <c r="AC1698" s="13"/>
      <c r="AD1698" s="13"/>
      <c r="AE1698" s="13"/>
      <c r="AT1698" s="251" t="s">
        <v>184</v>
      </c>
      <c r="AU1698" s="251" t="s">
        <v>102</v>
      </c>
      <c r="AV1698" s="13" t="s">
        <v>82</v>
      </c>
      <c r="AW1698" s="13" t="s">
        <v>5</v>
      </c>
      <c r="AX1698" s="13" t="s">
        <v>75</v>
      </c>
      <c r="AY1698" s="251" t="s">
        <v>175</v>
      </c>
    </row>
    <row r="1699" s="14" customFormat="1">
      <c r="A1699" s="14"/>
      <c r="B1699" s="252"/>
      <c r="C1699" s="253"/>
      <c r="D1699" s="237" t="s">
        <v>184</v>
      </c>
      <c r="E1699" s="254" t="s">
        <v>1</v>
      </c>
      <c r="F1699" s="255" t="s">
        <v>1527</v>
      </c>
      <c r="G1699" s="253"/>
      <c r="H1699" s="256">
        <v>4.2000000000000002</v>
      </c>
      <c r="I1699" s="257"/>
      <c r="J1699" s="257"/>
      <c r="K1699" s="253"/>
      <c r="L1699" s="253"/>
      <c r="M1699" s="258"/>
      <c r="N1699" s="259"/>
      <c r="O1699" s="260"/>
      <c r="P1699" s="260"/>
      <c r="Q1699" s="260"/>
      <c r="R1699" s="260"/>
      <c r="S1699" s="260"/>
      <c r="T1699" s="260"/>
      <c r="U1699" s="260"/>
      <c r="V1699" s="260"/>
      <c r="W1699" s="260"/>
      <c r="X1699" s="260"/>
      <c r="Y1699" s="261"/>
      <c r="Z1699" s="14"/>
      <c r="AA1699" s="14"/>
      <c r="AB1699" s="14"/>
      <c r="AC1699" s="14"/>
      <c r="AD1699" s="14"/>
      <c r="AE1699" s="14"/>
      <c r="AT1699" s="262" t="s">
        <v>184</v>
      </c>
      <c r="AU1699" s="262" t="s">
        <v>102</v>
      </c>
      <c r="AV1699" s="14" t="s">
        <v>102</v>
      </c>
      <c r="AW1699" s="14" t="s">
        <v>5</v>
      </c>
      <c r="AX1699" s="14" t="s">
        <v>75</v>
      </c>
      <c r="AY1699" s="262" t="s">
        <v>175</v>
      </c>
    </row>
    <row r="1700" s="14" customFormat="1">
      <c r="A1700" s="14"/>
      <c r="B1700" s="252"/>
      <c r="C1700" s="253"/>
      <c r="D1700" s="237" t="s">
        <v>184</v>
      </c>
      <c r="E1700" s="254" t="s">
        <v>1</v>
      </c>
      <c r="F1700" s="255" t="s">
        <v>1528</v>
      </c>
      <c r="G1700" s="253"/>
      <c r="H1700" s="256">
        <v>5.4000000000000004</v>
      </c>
      <c r="I1700" s="257"/>
      <c r="J1700" s="257"/>
      <c r="K1700" s="253"/>
      <c r="L1700" s="253"/>
      <c r="M1700" s="258"/>
      <c r="N1700" s="259"/>
      <c r="O1700" s="260"/>
      <c r="P1700" s="260"/>
      <c r="Q1700" s="260"/>
      <c r="R1700" s="260"/>
      <c r="S1700" s="260"/>
      <c r="T1700" s="260"/>
      <c r="U1700" s="260"/>
      <c r="V1700" s="260"/>
      <c r="W1700" s="260"/>
      <c r="X1700" s="260"/>
      <c r="Y1700" s="261"/>
      <c r="Z1700" s="14"/>
      <c r="AA1700" s="14"/>
      <c r="AB1700" s="14"/>
      <c r="AC1700" s="14"/>
      <c r="AD1700" s="14"/>
      <c r="AE1700" s="14"/>
      <c r="AT1700" s="262" t="s">
        <v>184</v>
      </c>
      <c r="AU1700" s="262" t="s">
        <v>102</v>
      </c>
      <c r="AV1700" s="14" t="s">
        <v>102</v>
      </c>
      <c r="AW1700" s="14" t="s">
        <v>5</v>
      </c>
      <c r="AX1700" s="14" t="s">
        <v>75</v>
      </c>
      <c r="AY1700" s="262" t="s">
        <v>175</v>
      </c>
    </row>
    <row r="1701" s="14" customFormat="1">
      <c r="A1701" s="14"/>
      <c r="B1701" s="252"/>
      <c r="C1701" s="253"/>
      <c r="D1701" s="237" t="s">
        <v>184</v>
      </c>
      <c r="E1701" s="254" t="s">
        <v>1</v>
      </c>
      <c r="F1701" s="255" t="s">
        <v>1529</v>
      </c>
      <c r="G1701" s="253"/>
      <c r="H1701" s="256">
        <v>1.2</v>
      </c>
      <c r="I1701" s="257"/>
      <c r="J1701" s="257"/>
      <c r="K1701" s="253"/>
      <c r="L1701" s="253"/>
      <c r="M1701" s="258"/>
      <c r="N1701" s="259"/>
      <c r="O1701" s="260"/>
      <c r="P1701" s="260"/>
      <c r="Q1701" s="260"/>
      <c r="R1701" s="260"/>
      <c r="S1701" s="260"/>
      <c r="T1701" s="260"/>
      <c r="U1701" s="260"/>
      <c r="V1701" s="260"/>
      <c r="W1701" s="260"/>
      <c r="X1701" s="260"/>
      <c r="Y1701" s="261"/>
      <c r="Z1701" s="14"/>
      <c r="AA1701" s="14"/>
      <c r="AB1701" s="14"/>
      <c r="AC1701" s="14"/>
      <c r="AD1701" s="14"/>
      <c r="AE1701" s="14"/>
      <c r="AT1701" s="262" t="s">
        <v>184</v>
      </c>
      <c r="AU1701" s="262" t="s">
        <v>102</v>
      </c>
      <c r="AV1701" s="14" t="s">
        <v>102</v>
      </c>
      <c r="AW1701" s="14" t="s">
        <v>5</v>
      </c>
      <c r="AX1701" s="14" t="s">
        <v>75</v>
      </c>
      <c r="AY1701" s="262" t="s">
        <v>175</v>
      </c>
    </row>
    <row r="1702" s="14" customFormat="1">
      <c r="A1702" s="14"/>
      <c r="B1702" s="252"/>
      <c r="C1702" s="253"/>
      <c r="D1702" s="237" t="s">
        <v>184</v>
      </c>
      <c r="E1702" s="254" t="s">
        <v>1</v>
      </c>
      <c r="F1702" s="255" t="s">
        <v>1530</v>
      </c>
      <c r="G1702" s="253"/>
      <c r="H1702" s="256">
        <v>1.6000000000000001</v>
      </c>
      <c r="I1702" s="257"/>
      <c r="J1702" s="257"/>
      <c r="K1702" s="253"/>
      <c r="L1702" s="253"/>
      <c r="M1702" s="258"/>
      <c r="N1702" s="259"/>
      <c r="O1702" s="260"/>
      <c r="P1702" s="260"/>
      <c r="Q1702" s="260"/>
      <c r="R1702" s="260"/>
      <c r="S1702" s="260"/>
      <c r="T1702" s="260"/>
      <c r="U1702" s="260"/>
      <c r="V1702" s="260"/>
      <c r="W1702" s="260"/>
      <c r="X1702" s="260"/>
      <c r="Y1702" s="261"/>
      <c r="Z1702" s="14"/>
      <c r="AA1702" s="14"/>
      <c r="AB1702" s="14"/>
      <c r="AC1702" s="14"/>
      <c r="AD1702" s="14"/>
      <c r="AE1702" s="14"/>
      <c r="AT1702" s="262" t="s">
        <v>184</v>
      </c>
      <c r="AU1702" s="262" t="s">
        <v>102</v>
      </c>
      <c r="AV1702" s="14" t="s">
        <v>102</v>
      </c>
      <c r="AW1702" s="14" t="s">
        <v>5</v>
      </c>
      <c r="AX1702" s="14" t="s">
        <v>75</v>
      </c>
      <c r="AY1702" s="262" t="s">
        <v>175</v>
      </c>
    </row>
    <row r="1703" s="13" customFormat="1">
      <c r="A1703" s="13"/>
      <c r="B1703" s="242"/>
      <c r="C1703" s="243"/>
      <c r="D1703" s="237" t="s">
        <v>184</v>
      </c>
      <c r="E1703" s="244" t="s">
        <v>1</v>
      </c>
      <c r="F1703" s="245" t="s">
        <v>290</v>
      </c>
      <c r="G1703" s="243"/>
      <c r="H1703" s="244" t="s">
        <v>1</v>
      </c>
      <c r="I1703" s="246"/>
      <c r="J1703" s="246"/>
      <c r="K1703" s="243"/>
      <c r="L1703" s="243"/>
      <c r="M1703" s="247"/>
      <c r="N1703" s="248"/>
      <c r="O1703" s="249"/>
      <c r="P1703" s="249"/>
      <c r="Q1703" s="249"/>
      <c r="R1703" s="249"/>
      <c r="S1703" s="249"/>
      <c r="T1703" s="249"/>
      <c r="U1703" s="249"/>
      <c r="V1703" s="249"/>
      <c r="W1703" s="249"/>
      <c r="X1703" s="249"/>
      <c r="Y1703" s="250"/>
      <c r="Z1703" s="13"/>
      <c r="AA1703" s="13"/>
      <c r="AB1703" s="13"/>
      <c r="AC1703" s="13"/>
      <c r="AD1703" s="13"/>
      <c r="AE1703" s="13"/>
      <c r="AT1703" s="251" t="s">
        <v>184</v>
      </c>
      <c r="AU1703" s="251" t="s">
        <v>102</v>
      </c>
      <c r="AV1703" s="13" t="s">
        <v>82</v>
      </c>
      <c r="AW1703" s="13" t="s">
        <v>5</v>
      </c>
      <c r="AX1703" s="13" t="s">
        <v>75</v>
      </c>
      <c r="AY1703" s="251" t="s">
        <v>175</v>
      </c>
    </row>
    <row r="1704" s="14" customFormat="1">
      <c r="A1704" s="14"/>
      <c r="B1704" s="252"/>
      <c r="C1704" s="253"/>
      <c r="D1704" s="237" t="s">
        <v>184</v>
      </c>
      <c r="E1704" s="254" t="s">
        <v>1</v>
      </c>
      <c r="F1704" s="255" t="s">
        <v>1527</v>
      </c>
      <c r="G1704" s="253"/>
      <c r="H1704" s="256">
        <v>4.2000000000000002</v>
      </c>
      <c r="I1704" s="257"/>
      <c r="J1704" s="257"/>
      <c r="K1704" s="253"/>
      <c r="L1704" s="253"/>
      <c r="M1704" s="258"/>
      <c r="N1704" s="259"/>
      <c r="O1704" s="260"/>
      <c r="P1704" s="260"/>
      <c r="Q1704" s="260"/>
      <c r="R1704" s="260"/>
      <c r="S1704" s="260"/>
      <c r="T1704" s="260"/>
      <c r="U1704" s="260"/>
      <c r="V1704" s="260"/>
      <c r="W1704" s="260"/>
      <c r="X1704" s="260"/>
      <c r="Y1704" s="261"/>
      <c r="Z1704" s="14"/>
      <c r="AA1704" s="14"/>
      <c r="AB1704" s="14"/>
      <c r="AC1704" s="14"/>
      <c r="AD1704" s="14"/>
      <c r="AE1704" s="14"/>
      <c r="AT1704" s="262" t="s">
        <v>184</v>
      </c>
      <c r="AU1704" s="262" t="s">
        <v>102</v>
      </c>
      <c r="AV1704" s="14" t="s">
        <v>102</v>
      </c>
      <c r="AW1704" s="14" t="s">
        <v>5</v>
      </c>
      <c r="AX1704" s="14" t="s">
        <v>75</v>
      </c>
      <c r="AY1704" s="262" t="s">
        <v>175</v>
      </c>
    </row>
    <row r="1705" s="14" customFormat="1">
      <c r="A1705" s="14"/>
      <c r="B1705" s="252"/>
      <c r="C1705" s="253"/>
      <c r="D1705" s="237" t="s">
        <v>184</v>
      </c>
      <c r="E1705" s="254" t="s">
        <v>1</v>
      </c>
      <c r="F1705" s="255" t="s">
        <v>1528</v>
      </c>
      <c r="G1705" s="253"/>
      <c r="H1705" s="256">
        <v>5.4000000000000004</v>
      </c>
      <c r="I1705" s="257"/>
      <c r="J1705" s="257"/>
      <c r="K1705" s="253"/>
      <c r="L1705" s="253"/>
      <c r="M1705" s="258"/>
      <c r="N1705" s="259"/>
      <c r="O1705" s="260"/>
      <c r="P1705" s="260"/>
      <c r="Q1705" s="260"/>
      <c r="R1705" s="260"/>
      <c r="S1705" s="260"/>
      <c r="T1705" s="260"/>
      <c r="U1705" s="260"/>
      <c r="V1705" s="260"/>
      <c r="W1705" s="260"/>
      <c r="X1705" s="260"/>
      <c r="Y1705" s="261"/>
      <c r="Z1705" s="14"/>
      <c r="AA1705" s="14"/>
      <c r="AB1705" s="14"/>
      <c r="AC1705" s="14"/>
      <c r="AD1705" s="14"/>
      <c r="AE1705" s="14"/>
      <c r="AT1705" s="262" t="s">
        <v>184</v>
      </c>
      <c r="AU1705" s="262" t="s">
        <v>102</v>
      </c>
      <c r="AV1705" s="14" t="s">
        <v>102</v>
      </c>
      <c r="AW1705" s="14" t="s">
        <v>5</v>
      </c>
      <c r="AX1705" s="14" t="s">
        <v>75</v>
      </c>
      <c r="AY1705" s="262" t="s">
        <v>175</v>
      </c>
    </row>
    <row r="1706" s="14" customFormat="1">
      <c r="A1706" s="14"/>
      <c r="B1706" s="252"/>
      <c r="C1706" s="253"/>
      <c r="D1706" s="237" t="s">
        <v>184</v>
      </c>
      <c r="E1706" s="254" t="s">
        <v>1</v>
      </c>
      <c r="F1706" s="255" t="s">
        <v>1529</v>
      </c>
      <c r="G1706" s="253"/>
      <c r="H1706" s="256">
        <v>1.2</v>
      </c>
      <c r="I1706" s="257"/>
      <c r="J1706" s="257"/>
      <c r="K1706" s="253"/>
      <c r="L1706" s="253"/>
      <c r="M1706" s="258"/>
      <c r="N1706" s="259"/>
      <c r="O1706" s="260"/>
      <c r="P1706" s="260"/>
      <c r="Q1706" s="260"/>
      <c r="R1706" s="260"/>
      <c r="S1706" s="260"/>
      <c r="T1706" s="260"/>
      <c r="U1706" s="260"/>
      <c r="V1706" s="260"/>
      <c r="W1706" s="260"/>
      <c r="X1706" s="260"/>
      <c r="Y1706" s="261"/>
      <c r="Z1706" s="14"/>
      <c r="AA1706" s="14"/>
      <c r="AB1706" s="14"/>
      <c r="AC1706" s="14"/>
      <c r="AD1706" s="14"/>
      <c r="AE1706" s="14"/>
      <c r="AT1706" s="262" t="s">
        <v>184</v>
      </c>
      <c r="AU1706" s="262" t="s">
        <v>102</v>
      </c>
      <c r="AV1706" s="14" t="s">
        <v>102</v>
      </c>
      <c r="AW1706" s="14" t="s">
        <v>5</v>
      </c>
      <c r="AX1706" s="14" t="s">
        <v>75</v>
      </c>
      <c r="AY1706" s="262" t="s">
        <v>175</v>
      </c>
    </row>
    <row r="1707" s="14" customFormat="1">
      <c r="A1707" s="14"/>
      <c r="B1707" s="252"/>
      <c r="C1707" s="253"/>
      <c r="D1707" s="237" t="s">
        <v>184</v>
      </c>
      <c r="E1707" s="254" t="s">
        <v>1</v>
      </c>
      <c r="F1707" s="255" t="s">
        <v>1530</v>
      </c>
      <c r="G1707" s="253"/>
      <c r="H1707" s="256">
        <v>1.6000000000000001</v>
      </c>
      <c r="I1707" s="257"/>
      <c r="J1707" s="257"/>
      <c r="K1707" s="253"/>
      <c r="L1707" s="253"/>
      <c r="M1707" s="258"/>
      <c r="N1707" s="259"/>
      <c r="O1707" s="260"/>
      <c r="P1707" s="260"/>
      <c r="Q1707" s="260"/>
      <c r="R1707" s="260"/>
      <c r="S1707" s="260"/>
      <c r="T1707" s="260"/>
      <c r="U1707" s="260"/>
      <c r="V1707" s="260"/>
      <c r="W1707" s="260"/>
      <c r="X1707" s="260"/>
      <c r="Y1707" s="261"/>
      <c r="Z1707" s="14"/>
      <c r="AA1707" s="14"/>
      <c r="AB1707" s="14"/>
      <c r="AC1707" s="14"/>
      <c r="AD1707" s="14"/>
      <c r="AE1707" s="14"/>
      <c r="AT1707" s="262" t="s">
        <v>184</v>
      </c>
      <c r="AU1707" s="262" t="s">
        <v>102</v>
      </c>
      <c r="AV1707" s="14" t="s">
        <v>102</v>
      </c>
      <c r="AW1707" s="14" t="s">
        <v>5</v>
      </c>
      <c r="AX1707" s="14" t="s">
        <v>75</v>
      </c>
      <c r="AY1707" s="262" t="s">
        <v>175</v>
      </c>
    </row>
    <row r="1708" s="15" customFormat="1">
      <c r="A1708" s="15"/>
      <c r="B1708" s="263"/>
      <c r="C1708" s="264"/>
      <c r="D1708" s="237" t="s">
        <v>184</v>
      </c>
      <c r="E1708" s="265" t="s">
        <v>1</v>
      </c>
      <c r="F1708" s="266" t="s">
        <v>189</v>
      </c>
      <c r="G1708" s="264"/>
      <c r="H1708" s="267">
        <v>32.184999999999995</v>
      </c>
      <c r="I1708" s="268"/>
      <c r="J1708" s="268"/>
      <c r="K1708" s="264"/>
      <c r="L1708" s="264"/>
      <c r="M1708" s="269"/>
      <c r="N1708" s="270"/>
      <c r="O1708" s="271"/>
      <c r="P1708" s="271"/>
      <c r="Q1708" s="271"/>
      <c r="R1708" s="271"/>
      <c r="S1708" s="271"/>
      <c r="T1708" s="271"/>
      <c r="U1708" s="271"/>
      <c r="V1708" s="271"/>
      <c r="W1708" s="271"/>
      <c r="X1708" s="271"/>
      <c r="Y1708" s="272"/>
      <c r="Z1708" s="15"/>
      <c r="AA1708" s="15"/>
      <c r="AB1708" s="15"/>
      <c r="AC1708" s="15"/>
      <c r="AD1708" s="15"/>
      <c r="AE1708" s="15"/>
      <c r="AT1708" s="273" t="s">
        <v>184</v>
      </c>
      <c r="AU1708" s="273" t="s">
        <v>102</v>
      </c>
      <c r="AV1708" s="15" t="s">
        <v>181</v>
      </c>
      <c r="AW1708" s="15" t="s">
        <v>5</v>
      </c>
      <c r="AX1708" s="15" t="s">
        <v>82</v>
      </c>
      <c r="AY1708" s="273" t="s">
        <v>175</v>
      </c>
    </row>
    <row r="1709" s="2" customFormat="1" ht="24.15" customHeight="1">
      <c r="A1709" s="39"/>
      <c r="B1709" s="40"/>
      <c r="C1709" s="222" t="s">
        <v>1531</v>
      </c>
      <c r="D1709" s="222" t="s">
        <v>177</v>
      </c>
      <c r="E1709" s="223" t="s">
        <v>1532</v>
      </c>
      <c r="F1709" s="224" t="s">
        <v>1533</v>
      </c>
      <c r="G1709" s="225" t="s">
        <v>369</v>
      </c>
      <c r="H1709" s="226">
        <v>66</v>
      </c>
      <c r="I1709" s="227"/>
      <c r="J1709" s="227"/>
      <c r="K1709" s="228">
        <f>ROUND(P1709*H1709,2)</f>
        <v>0</v>
      </c>
      <c r="L1709" s="229"/>
      <c r="M1709" s="45"/>
      <c r="N1709" s="230" t="s">
        <v>1</v>
      </c>
      <c r="O1709" s="231" t="s">
        <v>39</v>
      </c>
      <c r="P1709" s="232">
        <f>I1709+J1709</f>
        <v>0</v>
      </c>
      <c r="Q1709" s="232">
        <f>ROUND(I1709*H1709,2)</f>
        <v>0</v>
      </c>
      <c r="R1709" s="232">
        <f>ROUND(J1709*H1709,2)</f>
        <v>0</v>
      </c>
      <c r="S1709" s="92"/>
      <c r="T1709" s="233">
        <f>S1709*H1709</f>
        <v>0</v>
      </c>
      <c r="U1709" s="233">
        <v>0</v>
      </c>
      <c r="V1709" s="233">
        <f>U1709*H1709</f>
        <v>0</v>
      </c>
      <c r="W1709" s="233">
        <v>0</v>
      </c>
      <c r="X1709" s="233">
        <f>W1709*H1709</f>
        <v>0</v>
      </c>
      <c r="Y1709" s="234" t="s">
        <v>1</v>
      </c>
      <c r="Z1709" s="39"/>
      <c r="AA1709" s="39"/>
      <c r="AB1709" s="39"/>
      <c r="AC1709" s="39"/>
      <c r="AD1709" s="39"/>
      <c r="AE1709" s="39"/>
      <c r="AR1709" s="235" t="s">
        <v>229</v>
      </c>
      <c r="AT1709" s="235" t="s">
        <v>177</v>
      </c>
      <c r="AU1709" s="235" t="s">
        <v>102</v>
      </c>
      <c r="AY1709" s="18" t="s">
        <v>175</v>
      </c>
      <c r="BE1709" s="236">
        <f>IF(O1709="základní",K1709,0)</f>
        <v>0</v>
      </c>
      <c r="BF1709" s="236">
        <f>IF(O1709="snížená",K1709,0)</f>
        <v>0</v>
      </c>
      <c r="BG1709" s="236">
        <f>IF(O1709="zákl. přenesená",K1709,0)</f>
        <v>0</v>
      </c>
      <c r="BH1709" s="236">
        <f>IF(O1709="sníž. přenesená",K1709,0)</f>
        <v>0</v>
      </c>
      <c r="BI1709" s="236">
        <f>IF(O1709="nulová",K1709,0)</f>
        <v>0</v>
      </c>
      <c r="BJ1709" s="18" t="s">
        <v>102</v>
      </c>
      <c r="BK1709" s="236">
        <f>ROUND(P1709*H1709,2)</f>
        <v>0</v>
      </c>
      <c r="BL1709" s="18" t="s">
        <v>229</v>
      </c>
      <c r="BM1709" s="235" t="s">
        <v>1534</v>
      </c>
    </row>
    <row r="1710" s="13" customFormat="1">
      <c r="A1710" s="13"/>
      <c r="B1710" s="242"/>
      <c r="C1710" s="243"/>
      <c r="D1710" s="237" t="s">
        <v>184</v>
      </c>
      <c r="E1710" s="244" t="s">
        <v>1</v>
      </c>
      <c r="F1710" s="245" t="s">
        <v>352</v>
      </c>
      <c r="G1710" s="243"/>
      <c r="H1710" s="244" t="s">
        <v>1</v>
      </c>
      <c r="I1710" s="246"/>
      <c r="J1710" s="246"/>
      <c r="K1710" s="243"/>
      <c r="L1710" s="243"/>
      <c r="M1710" s="247"/>
      <c r="N1710" s="248"/>
      <c r="O1710" s="249"/>
      <c r="P1710" s="249"/>
      <c r="Q1710" s="249"/>
      <c r="R1710" s="249"/>
      <c r="S1710" s="249"/>
      <c r="T1710" s="249"/>
      <c r="U1710" s="249"/>
      <c r="V1710" s="249"/>
      <c r="W1710" s="249"/>
      <c r="X1710" s="249"/>
      <c r="Y1710" s="250"/>
      <c r="Z1710" s="13"/>
      <c r="AA1710" s="13"/>
      <c r="AB1710" s="13"/>
      <c r="AC1710" s="13"/>
      <c r="AD1710" s="13"/>
      <c r="AE1710" s="13"/>
      <c r="AT1710" s="251" t="s">
        <v>184</v>
      </c>
      <c r="AU1710" s="251" t="s">
        <v>102</v>
      </c>
      <c r="AV1710" s="13" t="s">
        <v>82</v>
      </c>
      <c r="AW1710" s="13" t="s">
        <v>5</v>
      </c>
      <c r="AX1710" s="13" t="s">
        <v>75</v>
      </c>
      <c r="AY1710" s="251" t="s">
        <v>175</v>
      </c>
    </row>
    <row r="1711" s="13" customFormat="1">
      <c r="A1711" s="13"/>
      <c r="B1711" s="242"/>
      <c r="C1711" s="243"/>
      <c r="D1711" s="237" t="s">
        <v>184</v>
      </c>
      <c r="E1711" s="244" t="s">
        <v>1</v>
      </c>
      <c r="F1711" s="245" t="s">
        <v>583</v>
      </c>
      <c r="G1711" s="243"/>
      <c r="H1711" s="244" t="s">
        <v>1</v>
      </c>
      <c r="I1711" s="246"/>
      <c r="J1711" s="246"/>
      <c r="K1711" s="243"/>
      <c r="L1711" s="243"/>
      <c r="M1711" s="247"/>
      <c r="N1711" s="248"/>
      <c r="O1711" s="249"/>
      <c r="P1711" s="249"/>
      <c r="Q1711" s="249"/>
      <c r="R1711" s="249"/>
      <c r="S1711" s="249"/>
      <c r="T1711" s="249"/>
      <c r="U1711" s="249"/>
      <c r="V1711" s="249"/>
      <c r="W1711" s="249"/>
      <c r="X1711" s="249"/>
      <c r="Y1711" s="250"/>
      <c r="Z1711" s="13"/>
      <c r="AA1711" s="13"/>
      <c r="AB1711" s="13"/>
      <c r="AC1711" s="13"/>
      <c r="AD1711" s="13"/>
      <c r="AE1711" s="13"/>
      <c r="AT1711" s="251" t="s">
        <v>184</v>
      </c>
      <c r="AU1711" s="251" t="s">
        <v>102</v>
      </c>
      <c r="AV1711" s="13" t="s">
        <v>82</v>
      </c>
      <c r="AW1711" s="13" t="s">
        <v>5</v>
      </c>
      <c r="AX1711" s="13" t="s">
        <v>75</v>
      </c>
      <c r="AY1711" s="251" t="s">
        <v>175</v>
      </c>
    </row>
    <row r="1712" s="14" customFormat="1">
      <c r="A1712" s="14"/>
      <c r="B1712" s="252"/>
      <c r="C1712" s="253"/>
      <c r="D1712" s="237" t="s">
        <v>184</v>
      </c>
      <c r="E1712" s="254" t="s">
        <v>1</v>
      </c>
      <c r="F1712" s="255" t="s">
        <v>1519</v>
      </c>
      <c r="G1712" s="253"/>
      <c r="H1712" s="256">
        <v>46</v>
      </c>
      <c r="I1712" s="257"/>
      <c r="J1712" s="257"/>
      <c r="K1712" s="253"/>
      <c r="L1712" s="253"/>
      <c r="M1712" s="258"/>
      <c r="N1712" s="259"/>
      <c r="O1712" s="260"/>
      <c r="P1712" s="260"/>
      <c r="Q1712" s="260"/>
      <c r="R1712" s="260"/>
      <c r="S1712" s="260"/>
      <c r="T1712" s="260"/>
      <c r="U1712" s="260"/>
      <c r="V1712" s="260"/>
      <c r="W1712" s="260"/>
      <c r="X1712" s="260"/>
      <c r="Y1712" s="261"/>
      <c r="Z1712" s="14"/>
      <c r="AA1712" s="14"/>
      <c r="AB1712" s="14"/>
      <c r="AC1712" s="14"/>
      <c r="AD1712" s="14"/>
      <c r="AE1712" s="14"/>
      <c r="AT1712" s="262" t="s">
        <v>184</v>
      </c>
      <c r="AU1712" s="262" t="s">
        <v>102</v>
      </c>
      <c r="AV1712" s="14" t="s">
        <v>102</v>
      </c>
      <c r="AW1712" s="14" t="s">
        <v>5</v>
      </c>
      <c r="AX1712" s="14" t="s">
        <v>75</v>
      </c>
      <c r="AY1712" s="262" t="s">
        <v>175</v>
      </c>
    </row>
    <row r="1713" s="14" customFormat="1">
      <c r="A1713" s="14"/>
      <c r="B1713" s="252"/>
      <c r="C1713" s="253"/>
      <c r="D1713" s="237" t="s">
        <v>184</v>
      </c>
      <c r="E1713" s="254" t="s">
        <v>1</v>
      </c>
      <c r="F1713" s="255" t="s">
        <v>1520</v>
      </c>
      <c r="G1713" s="253"/>
      <c r="H1713" s="256">
        <v>20</v>
      </c>
      <c r="I1713" s="257"/>
      <c r="J1713" s="257"/>
      <c r="K1713" s="253"/>
      <c r="L1713" s="253"/>
      <c r="M1713" s="258"/>
      <c r="N1713" s="259"/>
      <c r="O1713" s="260"/>
      <c r="P1713" s="260"/>
      <c r="Q1713" s="260"/>
      <c r="R1713" s="260"/>
      <c r="S1713" s="260"/>
      <c r="T1713" s="260"/>
      <c r="U1713" s="260"/>
      <c r="V1713" s="260"/>
      <c r="W1713" s="260"/>
      <c r="X1713" s="260"/>
      <c r="Y1713" s="261"/>
      <c r="Z1713" s="14"/>
      <c r="AA1713" s="14"/>
      <c r="AB1713" s="14"/>
      <c r="AC1713" s="14"/>
      <c r="AD1713" s="14"/>
      <c r="AE1713" s="14"/>
      <c r="AT1713" s="262" t="s">
        <v>184</v>
      </c>
      <c r="AU1713" s="262" t="s">
        <v>102</v>
      </c>
      <c r="AV1713" s="14" t="s">
        <v>102</v>
      </c>
      <c r="AW1713" s="14" t="s">
        <v>5</v>
      </c>
      <c r="AX1713" s="14" t="s">
        <v>75</v>
      </c>
      <c r="AY1713" s="262" t="s">
        <v>175</v>
      </c>
    </row>
    <row r="1714" s="15" customFormat="1">
      <c r="A1714" s="15"/>
      <c r="B1714" s="263"/>
      <c r="C1714" s="264"/>
      <c r="D1714" s="237" t="s">
        <v>184</v>
      </c>
      <c r="E1714" s="265" t="s">
        <v>1</v>
      </c>
      <c r="F1714" s="266" t="s">
        <v>189</v>
      </c>
      <c r="G1714" s="264"/>
      <c r="H1714" s="267">
        <v>66</v>
      </c>
      <c r="I1714" s="268"/>
      <c r="J1714" s="268"/>
      <c r="K1714" s="264"/>
      <c r="L1714" s="264"/>
      <c r="M1714" s="269"/>
      <c r="N1714" s="270"/>
      <c r="O1714" s="271"/>
      <c r="P1714" s="271"/>
      <c r="Q1714" s="271"/>
      <c r="R1714" s="271"/>
      <c r="S1714" s="271"/>
      <c r="T1714" s="271"/>
      <c r="U1714" s="271"/>
      <c r="V1714" s="271"/>
      <c r="W1714" s="271"/>
      <c r="X1714" s="271"/>
      <c r="Y1714" s="272"/>
      <c r="Z1714" s="15"/>
      <c r="AA1714" s="15"/>
      <c r="AB1714" s="15"/>
      <c r="AC1714" s="15"/>
      <c r="AD1714" s="15"/>
      <c r="AE1714" s="15"/>
      <c r="AT1714" s="273" t="s">
        <v>184</v>
      </c>
      <c r="AU1714" s="273" t="s">
        <v>102</v>
      </c>
      <c r="AV1714" s="15" t="s">
        <v>181</v>
      </c>
      <c r="AW1714" s="15" t="s">
        <v>5</v>
      </c>
      <c r="AX1714" s="15" t="s">
        <v>82</v>
      </c>
      <c r="AY1714" s="273" t="s">
        <v>175</v>
      </c>
    </row>
    <row r="1715" s="2" customFormat="1" ht="16.5" customHeight="1">
      <c r="A1715" s="39"/>
      <c r="B1715" s="40"/>
      <c r="C1715" s="222" t="s">
        <v>872</v>
      </c>
      <c r="D1715" s="222" t="s">
        <v>177</v>
      </c>
      <c r="E1715" s="223" t="s">
        <v>1535</v>
      </c>
      <c r="F1715" s="224" t="s">
        <v>1536</v>
      </c>
      <c r="G1715" s="225" t="s">
        <v>369</v>
      </c>
      <c r="H1715" s="226">
        <v>59.060000000000002</v>
      </c>
      <c r="I1715" s="227"/>
      <c r="J1715" s="227"/>
      <c r="K1715" s="228">
        <f>ROUND(P1715*H1715,2)</f>
        <v>0</v>
      </c>
      <c r="L1715" s="229"/>
      <c r="M1715" s="45"/>
      <c r="N1715" s="230" t="s">
        <v>1</v>
      </c>
      <c r="O1715" s="231" t="s">
        <v>39</v>
      </c>
      <c r="P1715" s="232">
        <f>I1715+J1715</f>
        <v>0</v>
      </c>
      <c r="Q1715" s="232">
        <f>ROUND(I1715*H1715,2)</f>
        <v>0</v>
      </c>
      <c r="R1715" s="232">
        <f>ROUND(J1715*H1715,2)</f>
        <v>0</v>
      </c>
      <c r="S1715" s="92"/>
      <c r="T1715" s="233">
        <f>S1715*H1715</f>
        <v>0</v>
      </c>
      <c r="U1715" s="233">
        <v>0</v>
      </c>
      <c r="V1715" s="233">
        <f>U1715*H1715</f>
        <v>0</v>
      </c>
      <c r="W1715" s="233">
        <v>0</v>
      </c>
      <c r="X1715" s="233">
        <f>W1715*H1715</f>
        <v>0</v>
      </c>
      <c r="Y1715" s="234" t="s">
        <v>1</v>
      </c>
      <c r="Z1715" s="39"/>
      <c r="AA1715" s="39"/>
      <c r="AB1715" s="39"/>
      <c r="AC1715" s="39"/>
      <c r="AD1715" s="39"/>
      <c r="AE1715" s="39"/>
      <c r="AR1715" s="235" t="s">
        <v>229</v>
      </c>
      <c r="AT1715" s="235" t="s">
        <v>177</v>
      </c>
      <c r="AU1715" s="235" t="s">
        <v>102</v>
      </c>
      <c r="AY1715" s="18" t="s">
        <v>175</v>
      </c>
      <c r="BE1715" s="236">
        <f>IF(O1715="základní",K1715,0)</f>
        <v>0</v>
      </c>
      <c r="BF1715" s="236">
        <f>IF(O1715="snížená",K1715,0)</f>
        <v>0</v>
      </c>
      <c r="BG1715" s="236">
        <f>IF(O1715="zákl. přenesená",K1715,0)</f>
        <v>0</v>
      </c>
      <c r="BH1715" s="236">
        <f>IF(O1715="sníž. přenesená",K1715,0)</f>
        <v>0</v>
      </c>
      <c r="BI1715" s="236">
        <f>IF(O1715="nulová",K1715,0)</f>
        <v>0</v>
      </c>
      <c r="BJ1715" s="18" t="s">
        <v>102</v>
      </c>
      <c r="BK1715" s="236">
        <f>ROUND(P1715*H1715,2)</f>
        <v>0</v>
      </c>
      <c r="BL1715" s="18" t="s">
        <v>229</v>
      </c>
      <c r="BM1715" s="235" t="s">
        <v>1537</v>
      </c>
    </row>
    <row r="1716" s="13" customFormat="1">
      <c r="A1716" s="13"/>
      <c r="B1716" s="242"/>
      <c r="C1716" s="243"/>
      <c r="D1716" s="237" t="s">
        <v>184</v>
      </c>
      <c r="E1716" s="244" t="s">
        <v>1</v>
      </c>
      <c r="F1716" s="245" t="s">
        <v>352</v>
      </c>
      <c r="G1716" s="243"/>
      <c r="H1716" s="244" t="s">
        <v>1</v>
      </c>
      <c r="I1716" s="246"/>
      <c r="J1716" s="246"/>
      <c r="K1716" s="243"/>
      <c r="L1716" s="243"/>
      <c r="M1716" s="247"/>
      <c r="N1716" s="248"/>
      <c r="O1716" s="249"/>
      <c r="P1716" s="249"/>
      <c r="Q1716" s="249"/>
      <c r="R1716" s="249"/>
      <c r="S1716" s="249"/>
      <c r="T1716" s="249"/>
      <c r="U1716" s="249"/>
      <c r="V1716" s="249"/>
      <c r="W1716" s="249"/>
      <c r="X1716" s="249"/>
      <c r="Y1716" s="250"/>
      <c r="Z1716" s="13"/>
      <c r="AA1716" s="13"/>
      <c r="AB1716" s="13"/>
      <c r="AC1716" s="13"/>
      <c r="AD1716" s="13"/>
      <c r="AE1716" s="13"/>
      <c r="AT1716" s="251" t="s">
        <v>184</v>
      </c>
      <c r="AU1716" s="251" t="s">
        <v>102</v>
      </c>
      <c r="AV1716" s="13" t="s">
        <v>82</v>
      </c>
      <c r="AW1716" s="13" t="s">
        <v>5</v>
      </c>
      <c r="AX1716" s="13" t="s">
        <v>75</v>
      </c>
      <c r="AY1716" s="251" t="s">
        <v>175</v>
      </c>
    </row>
    <row r="1717" s="13" customFormat="1">
      <c r="A1717" s="13"/>
      <c r="B1717" s="242"/>
      <c r="C1717" s="243"/>
      <c r="D1717" s="237" t="s">
        <v>184</v>
      </c>
      <c r="E1717" s="244" t="s">
        <v>1</v>
      </c>
      <c r="F1717" s="245" t="s">
        <v>583</v>
      </c>
      <c r="G1717" s="243"/>
      <c r="H1717" s="244" t="s">
        <v>1</v>
      </c>
      <c r="I1717" s="246"/>
      <c r="J1717" s="246"/>
      <c r="K1717" s="243"/>
      <c r="L1717" s="243"/>
      <c r="M1717" s="247"/>
      <c r="N1717" s="248"/>
      <c r="O1717" s="249"/>
      <c r="P1717" s="249"/>
      <c r="Q1717" s="249"/>
      <c r="R1717" s="249"/>
      <c r="S1717" s="249"/>
      <c r="T1717" s="249"/>
      <c r="U1717" s="249"/>
      <c r="V1717" s="249"/>
      <c r="W1717" s="249"/>
      <c r="X1717" s="249"/>
      <c r="Y1717" s="250"/>
      <c r="Z1717" s="13"/>
      <c r="AA1717" s="13"/>
      <c r="AB1717" s="13"/>
      <c r="AC1717" s="13"/>
      <c r="AD1717" s="13"/>
      <c r="AE1717" s="13"/>
      <c r="AT1717" s="251" t="s">
        <v>184</v>
      </c>
      <c r="AU1717" s="251" t="s">
        <v>102</v>
      </c>
      <c r="AV1717" s="13" t="s">
        <v>82</v>
      </c>
      <c r="AW1717" s="13" t="s">
        <v>5</v>
      </c>
      <c r="AX1717" s="13" t="s">
        <v>75</v>
      </c>
      <c r="AY1717" s="251" t="s">
        <v>175</v>
      </c>
    </row>
    <row r="1718" s="14" customFormat="1">
      <c r="A1718" s="14"/>
      <c r="B1718" s="252"/>
      <c r="C1718" s="253"/>
      <c r="D1718" s="237" t="s">
        <v>184</v>
      </c>
      <c r="E1718" s="254" t="s">
        <v>1</v>
      </c>
      <c r="F1718" s="255" t="s">
        <v>1538</v>
      </c>
      <c r="G1718" s="253"/>
      <c r="H1718" s="256">
        <v>41.579999999999998</v>
      </c>
      <c r="I1718" s="257"/>
      <c r="J1718" s="257"/>
      <c r="K1718" s="253"/>
      <c r="L1718" s="253"/>
      <c r="M1718" s="258"/>
      <c r="N1718" s="259"/>
      <c r="O1718" s="260"/>
      <c r="P1718" s="260"/>
      <c r="Q1718" s="260"/>
      <c r="R1718" s="260"/>
      <c r="S1718" s="260"/>
      <c r="T1718" s="260"/>
      <c r="U1718" s="260"/>
      <c r="V1718" s="260"/>
      <c r="W1718" s="260"/>
      <c r="X1718" s="260"/>
      <c r="Y1718" s="261"/>
      <c r="Z1718" s="14"/>
      <c r="AA1718" s="14"/>
      <c r="AB1718" s="14"/>
      <c r="AC1718" s="14"/>
      <c r="AD1718" s="14"/>
      <c r="AE1718" s="14"/>
      <c r="AT1718" s="262" t="s">
        <v>184</v>
      </c>
      <c r="AU1718" s="262" t="s">
        <v>102</v>
      </c>
      <c r="AV1718" s="14" t="s">
        <v>102</v>
      </c>
      <c r="AW1718" s="14" t="s">
        <v>5</v>
      </c>
      <c r="AX1718" s="14" t="s">
        <v>75</v>
      </c>
      <c r="AY1718" s="262" t="s">
        <v>175</v>
      </c>
    </row>
    <row r="1719" s="14" customFormat="1">
      <c r="A1719" s="14"/>
      <c r="B1719" s="252"/>
      <c r="C1719" s="253"/>
      <c r="D1719" s="237" t="s">
        <v>184</v>
      </c>
      <c r="E1719" s="254" t="s">
        <v>1</v>
      </c>
      <c r="F1719" s="255" t="s">
        <v>1539</v>
      </c>
      <c r="G1719" s="253"/>
      <c r="H1719" s="256">
        <v>17.48</v>
      </c>
      <c r="I1719" s="257"/>
      <c r="J1719" s="257"/>
      <c r="K1719" s="253"/>
      <c r="L1719" s="253"/>
      <c r="M1719" s="258"/>
      <c r="N1719" s="259"/>
      <c r="O1719" s="260"/>
      <c r="P1719" s="260"/>
      <c r="Q1719" s="260"/>
      <c r="R1719" s="260"/>
      <c r="S1719" s="260"/>
      <c r="T1719" s="260"/>
      <c r="U1719" s="260"/>
      <c r="V1719" s="260"/>
      <c r="W1719" s="260"/>
      <c r="X1719" s="260"/>
      <c r="Y1719" s="261"/>
      <c r="Z1719" s="14"/>
      <c r="AA1719" s="14"/>
      <c r="AB1719" s="14"/>
      <c r="AC1719" s="14"/>
      <c r="AD1719" s="14"/>
      <c r="AE1719" s="14"/>
      <c r="AT1719" s="262" t="s">
        <v>184</v>
      </c>
      <c r="AU1719" s="262" t="s">
        <v>102</v>
      </c>
      <c r="AV1719" s="14" t="s">
        <v>102</v>
      </c>
      <c r="AW1719" s="14" t="s">
        <v>5</v>
      </c>
      <c r="AX1719" s="14" t="s">
        <v>75</v>
      </c>
      <c r="AY1719" s="262" t="s">
        <v>175</v>
      </c>
    </row>
    <row r="1720" s="15" customFormat="1">
      <c r="A1720" s="15"/>
      <c r="B1720" s="263"/>
      <c r="C1720" s="264"/>
      <c r="D1720" s="237" t="s">
        <v>184</v>
      </c>
      <c r="E1720" s="265" t="s">
        <v>1</v>
      </c>
      <c r="F1720" s="266" t="s">
        <v>189</v>
      </c>
      <c r="G1720" s="264"/>
      <c r="H1720" s="267">
        <v>59.060000000000002</v>
      </c>
      <c r="I1720" s="268"/>
      <c r="J1720" s="268"/>
      <c r="K1720" s="264"/>
      <c r="L1720" s="264"/>
      <c r="M1720" s="269"/>
      <c r="N1720" s="270"/>
      <c r="O1720" s="271"/>
      <c r="P1720" s="271"/>
      <c r="Q1720" s="271"/>
      <c r="R1720" s="271"/>
      <c r="S1720" s="271"/>
      <c r="T1720" s="271"/>
      <c r="U1720" s="271"/>
      <c r="V1720" s="271"/>
      <c r="W1720" s="271"/>
      <c r="X1720" s="271"/>
      <c r="Y1720" s="272"/>
      <c r="Z1720" s="15"/>
      <c r="AA1720" s="15"/>
      <c r="AB1720" s="15"/>
      <c r="AC1720" s="15"/>
      <c r="AD1720" s="15"/>
      <c r="AE1720" s="15"/>
      <c r="AT1720" s="273" t="s">
        <v>184</v>
      </c>
      <c r="AU1720" s="273" t="s">
        <v>102</v>
      </c>
      <c r="AV1720" s="15" t="s">
        <v>181</v>
      </c>
      <c r="AW1720" s="15" t="s">
        <v>5</v>
      </c>
      <c r="AX1720" s="15" t="s">
        <v>82</v>
      </c>
      <c r="AY1720" s="273" t="s">
        <v>175</v>
      </c>
    </row>
    <row r="1721" s="2" customFormat="1" ht="24.15" customHeight="1">
      <c r="A1721" s="39"/>
      <c r="B1721" s="40"/>
      <c r="C1721" s="222" t="s">
        <v>1540</v>
      </c>
      <c r="D1721" s="222" t="s">
        <v>177</v>
      </c>
      <c r="E1721" s="223" t="s">
        <v>1541</v>
      </c>
      <c r="F1721" s="224" t="s">
        <v>1542</v>
      </c>
      <c r="G1721" s="225" t="s">
        <v>369</v>
      </c>
      <c r="H1721" s="226">
        <v>100</v>
      </c>
      <c r="I1721" s="227"/>
      <c r="J1721" s="227"/>
      <c r="K1721" s="228">
        <f>ROUND(P1721*H1721,2)</f>
        <v>0</v>
      </c>
      <c r="L1721" s="229"/>
      <c r="M1721" s="45"/>
      <c r="N1721" s="230" t="s">
        <v>1</v>
      </c>
      <c r="O1721" s="231" t="s">
        <v>39</v>
      </c>
      <c r="P1721" s="232">
        <f>I1721+J1721</f>
        <v>0</v>
      </c>
      <c r="Q1721" s="232">
        <f>ROUND(I1721*H1721,2)</f>
        <v>0</v>
      </c>
      <c r="R1721" s="232">
        <f>ROUND(J1721*H1721,2)</f>
        <v>0</v>
      </c>
      <c r="S1721" s="92"/>
      <c r="T1721" s="233">
        <f>S1721*H1721</f>
        <v>0</v>
      </c>
      <c r="U1721" s="233">
        <v>0</v>
      </c>
      <c r="V1721" s="233">
        <f>U1721*H1721</f>
        <v>0</v>
      </c>
      <c r="W1721" s="233">
        <v>0</v>
      </c>
      <c r="X1721" s="233">
        <f>W1721*H1721</f>
        <v>0</v>
      </c>
      <c r="Y1721" s="234" t="s">
        <v>1</v>
      </c>
      <c r="Z1721" s="39"/>
      <c r="AA1721" s="39"/>
      <c r="AB1721" s="39"/>
      <c r="AC1721" s="39"/>
      <c r="AD1721" s="39"/>
      <c r="AE1721" s="39"/>
      <c r="AR1721" s="235" t="s">
        <v>229</v>
      </c>
      <c r="AT1721" s="235" t="s">
        <v>177</v>
      </c>
      <c r="AU1721" s="235" t="s">
        <v>102</v>
      </c>
      <c r="AY1721" s="18" t="s">
        <v>175</v>
      </c>
      <c r="BE1721" s="236">
        <f>IF(O1721="základní",K1721,0)</f>
        <v>0</v>
      </c>
      <c r="BF1721" s="236">
        <f>IF(O1721="snížená",K1721,0)</f>
        <v>0</v>
      </c>
      <c r="BG1721" s="236">
        <f>IF(O1721="zákl. přenesená",K1721,0)</f>
        <v>0</v>
      </c>
      <c r="BH1721" s="236">
        <f>IF(O1721="sníž. přenesená",K1721,0)</f>
        <v>0</v>
      </c>
      <c r="BI1721" s="236">
        <f>IF(O1721="nulová",K1721,0)</f>
        <v>0</v>
      </c>
      <c r="BJ1721" s="18" t="s">
        <v>102</v>
      </c>
      <c r="BK1721" s="236">
        <f>ROUND(P1721*H1721,2)</f>
        <v>0</v>
      </c>
      <c r="BL1721" s="18" t="s">
        <v>229</v>
      </c>
      <c r="BM1721" s="235" t="s">
        <v>1543</v>
      </c>
    </row>
    <row r="1722" s="2" customFormat="1">
      <c r="A1722" s="39"/>
      <c r="B1722" s="40"/>
      <c r="C1722" s="41"/>
      <c r="D1722" s="237" t="s">
        <v>182</v>
      </c>
      <c r="E1722" s="41"/>
      <c r="F1722" s="238" t="s">
        <v>1544</v>
      </c>
      <c r="G1722" s="41"/>
      <c r="H1722" s="41"/>
      <c r="I1722" s="239"/>
      <c r="J1722" s="239"/>
      <c r="K1722" s="41"/>
      <c r="L1722" s="41"/>
      <c r="M1722" s="45"/>
      <c r="N1722" s="240"/>
      <c r="O1722" s="241"/>
      <c r="P1722" s="92"/>
      <c r="Q1722" s="92"/>
      <c r="R1722" s="92"/>
      <c r="S1722" s="92"/>
      <c r="T1722" s="92"/>
      <c r="U1722" s="92"/>
      <c r="V1722" s="92"/>
      <c r="W1722" s="92"/>
      <c r="X1722" s="92"/>
      <c r="Y1722" s="93"/>
      <c r="Z1722" s="39"/>
      <c r="AA1722" s="39"/>
      <c r="AB1722" s="39"/>
      <c r="AC1722" s="39"/>
      <c r="AD1722" s="39"/>
      <c r="AE1722" s="39"/>
      <c r="AT1722" s="18" t="s">
        <v>182</v>
      </c>
      <c r="AU1722" s="18" t="s">
        <v>102</v>
      </c>
    </row>
    <row r="1723" s="2" customFormat="1" ht="24.15" customHeight="1">
      <c r="A1723" s="39"/>
      <c r="B1723" s="40"/>
      <c r="C1723" s="222" t="s">
        <v>876</v>
      </c>
      <c r="D1723" s="222" t="s">
        <v>177</v>
      </c>
      <c r="E1723" s="223" t="s">
        <v>1545</v>
      </c>
      <c r="F1723" s="224" t="s">
        <v>1546</v>
      </c>
      <c r="G1723" s="225" t="s">
        <v>228</v>
      </c>
      <c r="H1723" s="226">
        <v>341</v>
      </c>
      <c r="I1723" s="227"/>
      <c r="J1723" s="227"/>
      <c r="K1723" s="228">
        <f>ROUND(P1723*H1723,2)</f>
        <v>0</v>
      </c>
      <c r="L1723" s="229"/>
      <c r="M1723" s="45"/>
      <c r="N1723" s="230" t="s">
        <v>1</v>
      </c>
      <c r="O1723" s="231" t="s">
        <v>39</v>
      </c>
      <c r="P1723" s="232">
        <f>I1723+J1723</f>
        <v>0</v>
      </c>
      <c r="Q1723" s="232">
        <f>ROUND(I1723*H1723,2)</f>
        <v>0</v>
      </c>
      <c r="R1723" s="232">
        <f>ROUND(J1723*H1723,2)</f>
        <v>0</v>
      </c>
      <c r="S1723" s="92"/>
      <c r="T1723" s="233">
        <f>S1723*H1723</f>
        <v>0</v>
      </c>
      <c r="U1723" s="233">
        <v>0</v>
      </c>
      <c r="V1723" s="233">
        <f>U1723*H1723</f>
        <v>0</v>
      </c>
      <c r="W1723" s="233">
        <v>0</v>
      </c>
      <c r="X1723" s="233">
        <f>W1723*H1723</f>
        <v>0</v>
      </c>
      <c r="Y1723" s="234" t="s">
        <v>1</v>
      </c>
      <c r="Z1723" s="39"/>
      <c r="AA1723" s="39"/>
      <c r="AB1723" s="39"/>
      <c r="AC1723" s="39"/>
      <c r="AD1723" s="39"/>
      <c r="AE1723" s="39"/>
      <c r="AR1723" s="235" t="s">
        <v>229</v>
      </c>
      <c r="AT1723" s="235" t="s">
        <v>177</v>
      </c>
      <c r="AU1723" s="235" t="s">
        <v>102</v>
      </c>
      <c r="AY1723" s="18" t="s">
        <v>175</v>
      </c>
      <c r="BE1723" s="236">
        <f>IF(O1723="základní",K1723,0)</f>
        <v>0</v>
      </c>
      <c r="BF1723" s="236">
        <f>IF(O1723="snížená",K1723,0)</f>
        <v>0</v>
      </c>
      <c r="BG1723" s="236">
        <f>IF(O1723="zákl. přenesená",K1723,0)</f>
        <v>0</v>
      </c>
      <c r="BH1723" s="236">
        <f>IF(O1723="sníž. přenesená",K1723,0)</f>
        <v>0</v>
      </c>
      <c r="BI1723" s="236">
        <f>IF(O1723="nulová",K1723,0)</f>
        <v>0</v>
      </c>
      <c r="BJ1723" s="18" t="s">
        <v>102</v>
      </c>
      <c r="BK1723" s="236">
        <f>ROUND(P1723*H1723,2)</f>
        <v>0</v>
      </c>
      <c r="BL1723" s="18" t="s">
        <v>229</v>
      </c>
      <c r="BM1723" s="235" t="s">
        <v>1547</v>
      </c>
    </row>
    <row r="1724" s="13" customFormat="1">
      <c r="A1724" s="13"/>
      <c r="B1724" s="242"/>
      <c r="C1724" s="243"/>
      <c r="D1724" s="237" t="s">
        <v>184</v>
      </c>
      <c r="E1724" s="244" t="s">
        <v>1</v>
      </c>
      <c r="F1724" s="245" t="s">
        <v>193</v>
      </c>
      <c r="G1724" s="243"/>
      <c r="H1724" s="244" t="s">
        <v>1</v>
      </c>
      <c r="I1724" s="246"/>
      <c r="J1724" s="246"/>
      <c r="K1724" s="243"/>
      <c r="L1724" s="243"/>
      <c r="M1724" s="247"/>
      <c r="N1724" s="248"/>
      <c r="O1724" s="249"/>
      <c r="P1724" s="249"/>
      <c r="Q1724" s="249"/>
      <c r="R1724" s="249"/>
      <c r="S1724" s="249"/>
      <c r="T1724" s="249"/>
      <c r="U1724" s="249"/>
      <c r="V1724" s="249"/>
      <c r="W1724" s="249"/>
      <c r="X1724" s="249"/>
      <c r="Y1724" s="250"/>
      <c r="Z1724" s="13"/>
      <c r="AA1724" s="13"/>
      <c r="AB1724" s="13"/>
      <c r="AC1724" s="13"/>
      <c r="AD1724" s="13"/>
      <c r="AE1724" s="13"/>
      <c r="AT1724" s="251" t="s">
        <v>184</v>
      </c>
      <c r="AU1724" s="251" t="s">
        <v>102</v>
      </c>
      <c r="AV1724" s="13" t="s">
        <v>82</v>
      </c>
      <c r="AW1724" s="13" t="s">
        <v>5</v>
      </c>
      <c r="AX1724" s="13" t="s">
        <v>75</v>
      </c>
      <c r="AY1724" s="251" t="s">
        <v>175</v>
      </c>
    </row>
    <row r="1725" s="13" customFormat="1">
      <c r="A1725" s="13"/>
      <c r="B1725" s="242"/>
      <c r="C1725" s="243"/>
      <c r="D1725" s="237" t="s">
        <v>184</v>
      </c>
      <c r="E1725" s="244" t="s">
        <v>1</v>
      </c>
      <c r="F1725" s="245" t="s">
        <v>1323</v>
      </c>
      <c r="G1725" s="243"/>
      <c r="H1725" s="244" t="s">
        <v>1</v>
      </c>
      <c r="I1725" s="246"/>
      <c r="J1725" s="246"/>
      <c r="K1725" s="243"/>
      <c r="L1725" s="243"/>
      <c r="M1725" s="247"/>
      <c r="N1725" s="248"/>
      <c r="O1725" s="249"/>
      <c r="P1725" s="249"/>
      <c r="Q1725" s="249"/>
      <c r="R1725" s="249"/>
      <c r="S1725" s="249"/>
      <c r="T1725" s="249"/>
      <c r="U1725" s="249"/>
      <c r="V1725" s="249"/>
      <c r="W1725" s="249"/>
      <c r="X1725" s="249"/>
      <c r="Y1725" s="250"/>
      <c r="Z1725" s="13"/>
      <c r="AA1725" s="13"/>
      <c r="AB1725" s="13"/>
      <c r="AC1725" s="13"/>
      <c r="AD1725" s="13"/>
      <c r="AE1725" s="13"/>
      <c r="AT1725" s="251" t="s">
        <v>184</v>
      </c>
      <c r="AU1725" s="251" t="s">
        <v>102</v>
      </c>
      <c r="AV1725" s="13" t="s">
        <v>82</v>
      </c>
      <c r="AW1725" s="13" t="s">
        <v>5</v>
      </c>
      <c r="AX1725" s="13" t="s">
        <v>75</v>
      </c>
      <c r="AY1725" s="251" t="s">
        <v>175</v>
      </c>
    </row>
    <row r="1726" s="14" customFormat="1">
      <c r="A1726" s="14"/>
      <c r="B1726" s="252"/>
      <c r="C1726" s="253"/>
      <c r="D1726" s="237" t="s">
        <v>184</v>
      </c>
      <c r="E1726" s="254" t="s">
        <v>1</v>
      </c>
      <c r="F1726" s="255" t="s">
        <v>1324</v>
      </c>
      <c r="G1726" s="253"/>
      <c r="H1726" s="256">
        <v>292</v>
      </c>
      <c r="I1726" s="257"/>
      <c r="J1726" s="257"/>
      <c r="K1726" s="253"/>
      <c r="L1726" s="253"/>
      <c r="M1726" s="258"/>
      <c r="N1726" s="259"/>
      <c r="O1726" s="260"/>
      <c r="P1726" s="260"/>
      <c r="Q1726" s="260"/>
      <c r="R1726" s="260"/>
      <c r="S1726" s="260"/>
      <c r="T1726" s="260"/>
      <c r="U1726" s="260"/>
      <c r="V1726" s="260"/>
      <c r="W1726" s="260"/>
      <c r="X1726" s="260"/>
      <c r="Y1726" s="261"/>
      <c r="Z1726" s="14"/>
      <c r="AA1726" s="14"/>
      <c r="AB1726" s="14"/>
      <c r="AC1726" s="14"/>
      <c r="AD1726" s="14"/>
      <c r="AE1726" s="14"/>
      <c r="AT1726" s="262" t="s">
        <v>184</v>
      </c>
      <c r="AU1726" s="262" t="s">
        <v>102</v>
      </c>
      <c r="AV1726" s="14" t="s">
        <v>102</v>
      </c>
      <c r="AW1726" s="14" t="s">
        <v>5</v>
      </c>
      <c r="AX1726" s="14" t="s">
        <v>75</v>
      </c>
      <c r="AY1726" s="262" t="s">
        <v>175</v>
      </c>
    </row>
    <row r="1727" s="13" customFormat="1">
      <c r="A1727" s="13"/>
      <c r="B1727" s="242"/>
      <c r="C1727" s="243"/>
      <c r="D1727" s="237" t="s">
        <v>184</v>
      </c>
      <c r="E1727" s="244" t="s">
        <v>1</v>
      </c>
      <c r="F1727" s="245" t="s">
        <v>1325</v>
      </c>
      <c r="G1727" s="243"/>
      <c r="H1727" s="244" t="s">
        <v>1</v>
      </c>
      <c r="I1727" s="246"/>
      <c r="J1727" s="246"/>
      <c r="K1727" s="243"/>
      <c r="L1727" s="243"/>
      <c r="M1727" s="247"/>
      <c r="N1727" s="248"/>
      <c r="O1727" s="249"/>
      <c r="P1727" s="249"/>
      <c r="Q1727" s="249"/>
      <c r="R1727" s="249"/>
      <c r="S1727" s="249"/>
      <c r="T1727" s="249"/>
      <c r="U1727" s="249"/>
      <c r="V1727" s="249"/>
      <c r="W1727" s="249"/>
      <c r="X1727" s="249"/>
      <c r="Y1727" s="250"/>
      <c r="Z1727" s="13"/>
      <c r="AA1727" s="13"/>
      <c r="AB1727" s="13"/>
      <c r="AC1727" s="13"/>
      <c r="AD1727" s="13"/>
      <c r="AE1727" s="13"/>
      <c r="AT1727" s="251" t="s">
        <v>184</v>
      </c>
      <c r="AU1727" s="251" t="s">
        <v>102</v>
      </c>
      <c r="AV1727" s="13" t="s">
        <v>82</v>
      </c>
      <c r="AW1727" s="13" t="s">
        <v>5</v>
      </c>
      <c r="AX1727" s="13" t="s">
        <v>75</v>
      </c>
      <c r="AY1727" s="251" t="s">
        <v>175</v>
      </c>
    </row>
    <row r="1728" s="14" customFormat="1">
      <c r="A1728" s="14"/>
      <c r="B1728" s="252"/>
      <c r="C1728" s="253"/>
      <c r="D1728" s="237" t="s">
        <v>184</v>
      </c>
      <c r="E1728" s="254" t="s">
        <v>1</v>
      </c>
      <c r="F1728" s="255" t="s">
        <v>1326</v>
      </c>
      <c r="G1728" s="253"/>
      <c r="H1728" s="256">
        <v>19</v>
      </c>
      <c r="I1728" s="257"/>
      <c r="J1728" s="257"/>
      <c r="K1728" s="253"/>
      <c r="L1728" s="253"/>
      <c r="M1728" s="258"/>
      <c r="N1728" s="259"/>
      <c r="O1728" s="260"/>
      <c r="P1728" s="260"/>
      <c r="Q1728" s="260"/>
      <c r="R1728" s="260"/>
      <c r="S1728" s="260"/>
      <c r="T1728" s="260"/>
      <c r="U1728" s="260"/>
      <c r="V1728" s="260"/>
      <c r="W1728" s="260"/>
      <c r="X1728" s="260"/>
      <c r="Y1728" s="261"/>
      <c r="Z1728" s="14"/>
      <c r="AA1728" s="14"/>
      <c r="AB1728" s="14"/>
      <c r="AC1728" s="14"/>
      <c r="AD1728" s="14"/>
      <c r="AE1728" s="14"/>
      <c r="AT1728" s="262" t="s">
        <v>184</v>
      </c>
      <c r="AU1728" s="262" t="s">
        <v>102</v>
      </c>
      <c r="AV1728" s="14" t="s">
        <v>102</v>
      </c>
      <c r="AW1728" s="14" t="s">
        <v>5</v>
      </c>
      <c r="AX1728" s="14" t="s">
        <v>75</v>
      </c>
      <c r="AY1728" s="262" t="s">
        <v>175</v>
      </c>
    </row>
    <row r="1729" s="13" customFormat="1">
      <c r="A1729" s="13"/>
      <c r="B1729" s="242"/>
      <c r="C1729" s="243"/>
      <c r="D1729" s="237" t="s">
        <v>184</v>
      </c>
      <c r="E1729" s="244" t="s">
        <v>1</v>
      </c>
      <c r="F1729" s="245" t="s">
        <v>1327</v>
      </c>
      <c r="G1729" s="243"/>
      <c r="H1729" s="244" t="s">
        <v>1</v>
      </c>
      <c r="I1729" s="246"/>
      <c r="J1729" s="246"/>
      <c r="K1729" s="243"/>
      <c r="L1729" s="243"/>
      <c r="M1729" s="247"/>
      <c r="N1729" s="248"/>
      <c r="O1729" s="249"/>
      <c r="P1729" s="249"/>
      <c r="Q1729" s="249"/>
      <c r="R1729" s="249"/>
      <c r="S1729" s="249"/>
      <c r="T1729" s="249"/>
      <c r="U1729" s="249"/>
      <c r="V1729" s="249"/>
      <c r="W1729" s="249"/>
      <c r="X1729" s="249"/>
      <c r="Y1729" s="250"/>
      <c r="Z1729" s="13"/>
      <c r="AA1729" s="13"/>
      <c r="AB1729" s="13"/>
      <c r="AC1729" s="13"/>
      <c r="AD1729" s="13"/>
      <c r="AE1729" s="13"/>
      <c r="AT1729" s="251" t="s">
        <v>184</v>
      </c>
      <c r="AU1729" s="251" t="s">
        <v>102</v>
      </c>
      <c r="AV1729" s="13" t="s">
        <v>82</v>
      </c>
      <c r="AW1729" s="13" t="s">
        <v>5</v>
      </c>
      <c r="AX1729" s="13" t="s">
        <v>75</v>
      </c>
      <c r="AY1729" s="251" t="s">
        <v>175</v>
      </c>
    </row>
    <row r="1730" s="14" customFormat="1">
      <c r="A1730" s="14"/>
      <c r="B1730" s="252"/>
      <c r="C1730" s="253"/>
      <c r="D1730" s="237" t="s">
        <v>184</v>
      </c>
      <c r="E1730" s="254" t="s">
        <v>1</v>
      </c>
      <c r="F1730" s="255" t="s">
        <v>1328</v>
      </c>
      <c r="G1730" s="253"/>
      <c r="H1730" s="256">
        <v>30</v>
      </c>
      <c r="I1730" s="257"/>
      <c r="J1730" s="257"/>
      <c r="K1730" s="253"/>
      <c r="L1730" s="253"/>
      <c r="M1730" s="258"/>
      <c r="N1730" s="259"/>
      <c r="O1730" s="260"/>
      <c r="P1730" s="260"/>
      <c r="Q1730" s="260"/>
      <c r="R1730" s="260"/>
      <c r="S1730" s="260"/>
      <c r="T1730" s="260"/>
      <c r="U1730" s="260"/>
      <c r="V1730" s="260"/>
      <c r="W1730" s="260"/>
      <c r="X1730" s="260"/>
      <c r="Y1730" s="261"/>
      <c r="Z1730" s="14"/>
      <c r="AA1730" s="14"/>
      <c r="AB1730" s="14"/>
      <c r="AC1730" s="14"/>
      <c r="AD1730" s="14"/>
      <c r="AE1730" s="14"/>
      <c r="AT1730" s="262" t="s">
        <v>184</v>
      </c>
      <c r="AU1730" s="262" t="s">
        <v>102</v>
      </c>
      <c r="AV1730" s="14" t="s">
        <v>102</v>
      </c>
      <c r="AW1730" s="14" t="s">
        <v>5</v>
      </c>
      <c r="AX1730" s="14" t="s">
        <v>75</v>
      </c>
      <c r="AY1730" s="262" t="s">
        <v>175</v>
      </c>
    </row>
    <row r="1731" s="15" customFormat="1">
      <c r="A1731" s="15"/>
      <c r="B1731" s="263"/>
      <c r="C1731" s="264"/>
      <c r="D1731" s="237" t="s">
        <v>184</v>
      </c>
      <c r="E1731" s="265" t="s">
        <v>1</v>
      </c>
      <c r="F1731" s="266" t="s">
        <v>189</v>
      </c>
      <c r="G1731" s="264"/>
      <c r="H1731" s="267">
        <v>341</v>
      </c>
      <c r="I1731" s="268"/>
      <c r="J1731" s="268"/>
      <c r="K1731" s="264"/>
      <c r="L1731" s="264"/>
      <c r="M1731" s="269"/>
      <c r="N1731" s="270"/>
      <c r="O1731" s="271"/>
      <c r="P1731" s="271"/>
      <c r="Q1731" s="271"/>
      <c r="R1731" s="271"/>
      <c r="S1731" s="271"/>
      <c r="T1731" s="271"/>
      <c r="U1731" s="271"/>
      <c r="V1731" s="271"/>
      <c r="W1731" s="271"/>
      <c r="X1731" s="271"/>
      <c r="Y1731" s="272"/>
      <c r="Z1731" s="15"/>
      <c r="AA1731" s="15"/>
      <c r="AB1731" s="15"/>
      <c r="AC1731" s="15"/>
      <c r="AD1731" s="15"/>
      <c r="AE1731" s="15"/>
      <c r="AT1731" s="273" t="s">
        <v>184</v>
      </c>
      <c r="AU1731" s="273" t="s">
        <v>102</v>
      </c>
      <c r="AV1731" s="15" t="s">
        <v>181</v>
      </c>
      <c r="AW1731" s="15" t="s">
        <v>5</v>
      </c>
      <c r="AX1731" s="15" t="s">
        <v>82</v>
      </c>
      <c r="AY1731" s="273" t="s">
        <v>175</v>
      </c>
    </row>
    <row r="1732" s="2" customFormat="1" ht="37.8" customHeight="1">
      <c r="A1732" s="39"/>
      <c r="B1732" s="40"/>
      <c r="C1732" s="222" t="s">
        <v>1548</v>
      </c>
      <c r="D1732" s="222" t="s">
        <v>177</v>
      </c>
      <c r="E1732" s="223" t="s">
        <v>1549</v>
      </c>
      <c r="F1732" s="224" t="s">
        <v>1550</v>
      </c>
      <c r="G1732" s="225" t="s">
        <v>228</v>
      </c>
      <c r="H1732" s="226">
        <v>341</v>
      </c>
      <c r="I1732" s="227"/>
      <c r="J1732" s="227"/>
      <c r="K1732" s="228">
        <f>ROUND(P1732*H1732,2)</f>
        <v>0</v>
      </c>
      <c r="L1732" s="229"/>
      <c r="M1732" s="45"/>
      <c r="N1732" s="230" t="s">
        <v>1</v>
      </c>
      <c r="O1732" s="231" t="s">
        <v>39</v>
      </c>
      <c r="P1732" s="232">
        <f>I1732+J1732</f>
        <v>0</v>
      </c>
      <c r="Q1732" s="232">
        <f>ROUND(I1732*H1732,2)</f>
        <v>0</v>
      </c>
      <c r="R1732" s="232">
        <f>ROUND(J1732*H1732,2)</f>
        <v>0</v>
      </c>
      <c r="S1732" s="92"/>
      <c r="T1732" s="233">
        <f>S1732*H1732</f>
        <v>0</v>
      </c>
      <c r="U1732" s="233">
        <v>0</v>
      </c>
      <c r="V1732" s="233">
        <f>U1732*H1732</f>
        <v>0</v>
      </c>
      <c r="W1732" s="233">
        <v>0</v>
      </c>
      <c r="X1732" s="233">
        <f>W1732*H1732</f>
        <v>0</v>
      </c>
      <c r="Y1732" s="234" t="s">
        <v>1</v>
      </c>
      <c r="Z1732" s="39"/>
      <c r="AA1732" s="39"/>
      <c r="AB1732" s="39"/>
      <c r="AC1732" s="39"/>
      <c r="AD1732" s="39"/>
      <c r="AE1732" s="39"/>
      <c r="AR1732" s="235" t="s">
        <v>229</v>
      </c>
      <c r="AT1732" s="235" t="s">
        <v>177</v>
      </c>
      <c r="AU1732" s="235" t="s">
        <v>102</v>
      </c>
      <c r="AY1732" s="18" t="s">
        <v>175</v>
      </c>
      <c r="BE1732" s="236">
        <f>IF(O1732="základní",K1732,0)</f>
        <v>0</v>
      </c>
      <c r="BF1732" s="236">
        <f>IF(O1732="snížená",K1732,0)</f>
        <v>0</v>
      </c>
      <c r="BG1732" s="236">
        <f>IF(O1732="zákl. přenesená",K1732,0)</f>
        <v>0</v>
      </c>
      <c r="BH1732" s="236">
        <f>IF(O1732="sníž. přenesená",K1732,0)</f>
        <v>0</v>
      </c>
      <c r="BI1732" s="236">
        <f>IF(O1732="nulová",K1732,0)</f>
        <v>0</v>
      </c>
      <c r="BJ1732" s="18" t="s">
        <v>102</v>
      </c>
      <c r="BK1732" s="236">
        <f>ROUND(P1732*H1732,2)</f>
        <v>0</v>
      </c>
      <c r="BL1732" s="18" t="s">
        <v>229</v>
      </c>
      <c r="BM1732" s="235" t="s">
        <v>1551</v>
      </c>
    </row>
    <row r="1733" s="13" customFormat="1">
      <c r="A1733" s="13"/>
      <c r="B1733" s="242"/>
      <c r="C1733" s="243"/>
      <c r="D1733" s="237" t="s">
        <v>184</v>
      </c>
      <c r="E1733" s="244" t="s">
        <v>1</v>
      </c>
      <c r="F1733" s="245" t="s">
        <v>193</v>
      </c>
      <c r="G1733" s="243"/>
      <c r="H1733" s="244" t="s">
        <v>1</v>
      </c>
      <c r="I1733" s="246"/>
      <c r="J1733" s="246"/>
      <c r="K1733" s="243"/>
      <c r="L1733" s="243"/>
      <c r="M1733" s="247"/>
      <c r="N1733" s="248"/>
      <c r="O1733" s="249"/>
      <c r="P1733" s="249"/>
      <c r="Q1733" s="249"/>
      <c r="R1733" s="249"/>
      <c r="S1733" s="249"/>
      <c r="T1733" s="249"/>
      <c r="U1733" s="249"/>
      <c r="V1733" s="249"/>
      <c r="W1733" s="249"/>
      <c r="X1733" s="249"/>
      <c r="Y1733" s="250"/>
      <c r="Z1733" s="13"/>
      <c r="AA1733" s="13"/>
      <c r="AB1733" s="13"/>
      <c r="AC1733" s="13"/>
      <c r="AD1733" s="13"/>
      <c r="AE1733" s="13"/>
      <c r="AT1733" s="251" t="s">
        <v>184</v>
      </c>
      <c r="AU1733" s="251" t="s">
        <v>102</v>
      </c>
      <c r="AV1733" s="13" t="s">
        <v>82</v>
      </c>
      <c r="AW1733" s="13" t="s">
        <v>5</v>
      </c>
      <c r="AX1733" s="13" t="s">
        <v>75</v>
      </c>
      <c r="AY1733" s="251" t="s">
        <v>175</v>
      </c>
    </row>
    <row r="1734" s="13" customFormat="1">
      <c r="A1734" s="13"/>
      <c r="B1734" s="242"/>
      <c r="C1734" s="243"/>
      <c r="D1734" s="237" t="s">
        <v>184</v>
      </c>
      <c r="E1734" s="244" t="s">
        <v>1</v>
      </c>
      <c r="F1734" s="245" t="s">
        <v>1323</v>
      </c>
      <c r="G1734" s="243"/>
      <c r="H1734" s="244" t="s">
        <v>1</v>
      </c>
      <c r="I1734" s="246"/>
      <c r="J1734" s="246"/>
      <c r="K1734" s="243"/>
      <c r="L1734" s="243"/>
      <c r="M1734" s="247"/>
      <c r="N1734" s="248"/>
      <c r="O1734" s="249"/>
      <c r="P1734" s="249"/>
      <c r="Q1734" s="249"/>
      <c r="R1734" s="249"/>
      <c r="S1734" s="249"/>
      <c r="T1734" s="249"/>
      <c r="U1734" s="249"/>
      <c r="V1734" s="249"/>
      <c r="W1734" s="249"/>
      <c r="X1734" s="249"/>
      <c r="Y1734" s="250"/>
      <c r="Z1734" s="13"/>
      <c r="AA1734" s="13"/>
      <c r="AB1734" s="13"/>
      <c r="AC1734" s="13"/>
      <c r="AD1734" s="13"/>
      <c r="AE1734" s="13"/>
      <c r="AT1734" s="251" t="s">
        <v>184</v>
      </c>
      <c r="AU1734" s="251" t="s">
        <v>102</v>
      </c>
      <c r="AV1734" s="13" t="s">
        <v>82</v>
      </c>
      <c r="AW1734" s="13" t="s">
        <v>5</v>
      </c>
      <c r="AX1734" s="13" t="s">
        <v>75</v>
      </c>
      <c r="AY1734" s="251" t="s">
        <v>175</v>
      </c>
    </row>
    <row r="1735" s="14" customFormat="1">
      <c r="A1735" s="14"/>
      <c r="B1735" s="252"/>
      <c r="C1735" s="253"/>
      <c r="D1735" s="237" t="s">
        <v>184</v>
      </c>
      <c r="E1735" s="254" t="s">
        <v>1</v>
      </c>
      <c r="F1735" s="255" t="s">
        <v>1324</v>
      </c>
      <c r="G1735" s="253"/>
      <c r="H1735" s="256">
        <v>292</v>
      </c>
      <c r="I1735" s="257"/>
      <c r="J1735" s="257"/>
      <c r="K1735" s="253"/>
      <c r="L1735" s="253"/>
      <c r="M1735" s="258"/>
      <c r="N1735" s="259"/>
      <c r="O1735" s="260"/>
      <c r="P1735" s="260"/>
      <c r="Q1735" s="260"/>
      <c r="R1735" s="260"/>
      <c r="S1735" s="260"/>
      <c r="T1735" s="260"/>
      <c r="U1735" s="260"/>
      <c r="V1735" s="260"/>
      <c r="W1735" s="260"/>
      <c r="X1735" s="260"/>
      <c r="Y1735" s="261"/>
      <c r="Z1735" s="14"/>
      <c r="AA1735" s="14"/>
      <c r="AB1735" s="14"/>
      <c r="AC1735" s="14"/>
      <c r="AD1735" s="14"/>
      <c r="AE1735" s="14"/>
      <c r="AT1735" s="262" t="s">
        <v>184</v>
      </c>
      <c r="AU1735" s="262" t="s">
        <v>102</v>
      </c>
      <c r="AV1735" s="14" t="s">
        <v>102</v>
      </c>
      <c r="AW1735" s="14" t="s">
        <v>5</v>
      </c>
      <c r="AX1735" s="14" t="s">
        <v>75</v>
      </c>
      <c r="AY1735" s="262" t="s">
        <v>175</v>
      </c>
    </row>
    <row r="1736" s="13" customFormat="1">
      <c r="A1736" s="13"/>
      <c r="B1736" s="242"/>
      <c r="C1736" s="243"/>
      <c r="D1736" s="237" t="s">
        <v>184</v>
      </c>
      <c r="E1736" s="244" t="s">
        <v>1</v>
      </c>
      <c r="F1736" s="245" t="s">
        <v>1325</v>
      </c>
      <c r="G1736" s="243"/>
      <c r="H1736" s="244" t="s">
        <v>1</v>
      </c>
      <c r="I1736" s="246"/>
      <c r="J1736" s="246"/>
      <c r="K1736" s="243"/>
      <c r="L1736" s="243"/>
      <c r="M1736" s="247"/>
      <c r="N1736" s="248"/>
      <c r="O1736" s="249"/>
      <c r="P1736" s="249"/>
      <c r="Q1736" s="249"/>
      <c r="R1736" s="249"/>
      <c r="S1736" s="249"/>
      <c r="T1736" s="249"/>
      <c r="U1736" s="249"/>
      <c r="V1736" s="249"/>
      <c r="W1736" s="249"/>
      <c r="X1736" s="249"/>
      <c r="Y1736" s="250"/>
      <c r="Z1736" s="13"/>
      <c r="AA1736" s="13"/>
      <c r="AB1736" s="13"/>
      <c r="AC1736" s="13"/>
      <c r="AD1736" s="13"/>
      <c r="AE1736" s="13"/>
      <c r="AT1736" s="251" t="s">
        <v>184</v>
      </c>
      <c r="AU1736" s="251" t="s">
        <v>102</v>
      </c>
      <c r="AV1736" s="13" t="s">
        <v>82</v>
      </c>
      <c r="AW1736" s="13" t="s">
        <v>5</v>
      </c>
      <c r="AX1736" s="13" t="s">
        <v>75</v>
      </c>
      <c r="AY1736" s="251" t="s">
        <v>175</v>
      </c>
    </row>
    <row r="1737" s="14" customFormat="1">
      <c r="A1737" s="14"/>
      <c r="B1737" s="252"/>
      <c r="C1737" s="253"/>
      <c r="D1737" s="237" t="s">
        <v>184</v>
      </c>
      <c r="E1737" s="254" t="s">
        <v>1</v>
      </c>
      <c r="F1737" s="255" t="s">
        <v>1326</v>
      </c>
      <c r="G1737" s="253"/>
      <c r="H1737" s="256">
        <v>19</v>
      </c>
      <c r="I1737" s="257"/>
      <c r="J1737" s="257"/>
      <c r="K1737" s="253"/>
      <c r="L1737" s="253"/>
      <c r="M1737" s="258"/>
      <c r="N1737" s="259"/>
      <c r="O1737" s="260"/>
      <c r="P1737" s="260"/>
      <c r="Q1737" s="260"/>
      <c r="R1737" s="260"/>
      <c r="S1737" s="260"/>
      <c r="T1737" s="260"/>
      <c r="U1737" s="260"/>
      <c r="V1737" s="260"/>
      <c r="W1737" s="260"/>
      <c r="X1737" s="260"/>
      <c r="Y1737" s="261"/>
      <c r="Z1737" s="14"/>
      <c r="AA1737" s="14"/>
      <c r="AB1737" s="14"/>
      <c r="AC1737" s="14"/>
      <c r="AD1737" s="14"/>
      <c r="AE1737" s="14"/>
      <c r="AT1737" s="262" t="s">
        <v>184</v>
      </c>
      <c r="AU1737" s="262" t="s">
        <v>102</v>
      </c>
      <c r="AV1737" s="14" t="s">
        <v>102</v>
      </c>
      <c r="AW1737" s="14" t="s">
        <v>5</v>
      </c>
      <c r="AX1737" s="14" t="s">
        <v>75</v>
      </c>
      <c r="AY1737" s="262" t="s">
        <v>175</v>
      </c>
    </row>
    <row r="1738" s="13" customFormat="1">
      <c r="A1738" s="13"/>
      <c r="B1738" s="242"/>
      <c r="C1738" s="243"/>
      <c r="D1738" s="237" t="s">
        <v>184</v>
      </c>
      <c r="E1738" s="244" t="s">
        <v>1</v>
      </c>
      <c r="F1738" s="245" t="s">
        <v>1327</v>
      </c>
      <c r="G1738" s="243"/>
      <c r="H1738" s="244" t="s">
        <v>1</v>
      </c>
      <c r="I1738" s="246"/>
      <c r="J1738" s="246"/>
      <c r="K1738" s="243"/>
      <c r="L1738" s="243"/>
      <c r="M1738" s="247"/>
      <c r="N1738" s="248"/>
      <c r="O1738" s="249"/>
      <c r="P1738" s="249"/>
      <c r="Q1738" s="249"/>
      <c r="R1738" s="249"/>
      <c r="S1738" s="249"/>
      <c r="T1738" s="249"/>
      <c r="U1738" s="249"/>
      <c r="V1738" s="249"/>
      <c r="W1738" s="249"/>
      <c r="X1738" s="249"/>
      <c r="Y1738" s="250"/>
      <c r="Z1738" s="13"/>
      <c r="AA1738" s="13"/>
      <c r="AB1738" s="13"/>
      <c r="AC1738" s="13"/>
      <c r="AD1738" s="13"/>
      <c r="AE1738" s="13"/>
      <c r="AT1738" s="251" t="s">
        <v>184</v>
      </c>
      <c r="AU1738" s="251" t="s">
        <v>102</v>
      </c>
      <c r="AV1738" s="13" t="s">
        <v>82</v>
      </c>
      <c r="AW1738" s="13" t="s">
        <v>5</v>
      </c>
      <c r="AX1738" s="13" t="s">
        <v>75</v>
      </c>
      <c r="AY1738" s="251" t="s">
        <v>175</v>
      </c>
    </row>
    <row r="1739" s="14" customFormat="1">
      <c r="A1739" s="14"/>
      <c r="B1739" s="252"/>
      <c r="C1739" s="253"/>
      <c r="D1739" s="237" t="s">
        <v>184</v>
      </c>
      <c r="E1739" s="254" t="s">
        <v>1</v>
      </c>
      <c r="F1739" s="255" t="s">
        <v>1328</v>
      </c>
      <c r="G1739" s="253"/>
      <c r="H1739" s="256">
        <v>30</v>
      </c>
      <c r="I1739" s="257"/>
      <c r="J1739" s="257"/>
      <c r="K1739" s="253"/>
      <c r="L1739" s="253"/>
      <c r="M1739" s="258"/>
      <c r="N1739" s="259"/>
      <c r="O1739" s="260"/>
      <c r="P1739" s="260"/>
      <c r="Q1739" s="260"/>
      <c r="R1739" s="260"/>
      <c r="S1739" s="260"/>
      <c r="T1739" s="260"/>
      <c r="U1739" s="260"/>
      <c r="V1739" s="260"/>
      <c r="W1739" s="260"/>
      <c r="X1739" s="260"/>
      <c r="Y1739" s="261"/>
      <c r="Z1739" s="14"/>
      <c r="AA1739" s="14"/>
      <c r="AB1739" s="14"/>
      <c r="AC1739" s="14"/>
      <c r="AD1739" s="14"/>
      <c r="AE1739" s="14"/>
      <c r="AT1739" s="262" t="s">
        <v>184</v>
      </c>
      <c r="AU1739" s="262" t="s">
        <v>102</v>
      </c>
      <c r="AV1739" s="14" t="s">
        <v>102</v>
      </c>
      <c r="AW1739" s="14" t="s">
        <v>5</v>
      </c>
      <c r="AX1739" s="14" t="s">
        <v>75</v>
      </c>
      <c r="AY1739" s="262" t="s">
        <v>175</v>
      </c>
    </row>
    <row r="1740" s="15" customFormat="1">
      <c r="A1740" s="15"/>
      <c r="B1740" s="263"/>
      <c r="C1740" s="264"/>
      <c r="D1740" s="237" t="s">
        <v>184</v>
      </c>
      <c r="E1740" s="265" t="s">
        <v>1</v>
      </c>
      <c r="F1740" s="266" t="s">
        <v>189</v>
      </c>
      <c r="G1740" s="264"/>
      <c r="H1740" s="267">
        <v>341</v>
      </c>
      <c r="I1740" s="268"/>
      <c r="J1740" s="268"/>
      <c r="K1740" s="264"/>
      <c r="L1740" s="264"/>
      <c r="M1740" s="269"/>
      <c r="N1740" s="270"/>
      <c r="O1740" s="271"/>
      <c r="P1740" s="271"/>
      <c r="Q1740" s="271"/>
      <c r="R1740" s="271"/>
      <c r="S1740" s="271"/>
      <c r="T1740" s="271"/>
      <c r="U1740" s="271"/>
      <c r="V1740" s="271"/>
      <c r="W1740" s="271"/>
      <c r="X1740" s="271"/>
      <c r="Y1740" s="272"/>
      <c r="Z1740" s="15"/>
      <c r="AA1740" s="15"/>
      <c r="AB1740" s="15"/>
      <c r="AC1740" s="15"/>
      <c r="AD1740" s="15"/>
      <c r="AE1740" s="15"/>
      <c r="AT1740" s="273" t="s">
        <v>184</v>
      </c>
      <c r="AU1740" s="273" t="s">
        <v>102</v>
      </c>
      <c r="AV1740" s="15" t="s">
        <v>181</v>
      </c>
      <c r="AW1740" s="15" t="s">
        <v>5</v>
      </c>
      <c r="AX1740" s="15" t="s">
        <v>82</v>
      </c>
      <c r="AY1740" s="273" t="s">
        <v>175</v>
      </c>
    </row>
    <row r="1741" s="2" customFormat="1" ht="33" customHeight="1">
      <c r="A1741" s="39"/>
      <c r="B1741" s="40"/>
      <c r="C1741" s="222" t="s">
        <v>884</v>
      </c>
      <c r="D1741" s="222" t="s">
        <v>177</v>
      </c>
      <c r="E1741" s="223" t="s">
        <v>1552</v>
      </c>
      <c r="F1741" s="224" t="s">
        <v>1553</v>
      </c>
      <c r="G1741" s="225" t="s">
        <v>369</v>
      </c>
      <c r="H1741" s="226">
        <v>23</v>
      </c>
      <c r="I1741" s="227"/>
      <c r="J1741" s="227"/>
      <c r="K1741" s="228">
        <f>ROUND(P1741*H1741,2)</f>
        <v>0</v>
      </c>
      <c r="L1741" s="229"/>
      <c r="M1741" s="45"/>
      <c r="N1741" s="230" t="s">
        <v>1</v>
      </c>
      <c r="O1741" s="231" t="s">
        <v>39</v>
      </c>
      <c r="P1741" s="232">
        <f>I1741+J1741</f>
        <v>0</v>
      </c>
      <c r="Q1741" s="232">
        <f>ROUND(I1741*H1741,2)</f>
        <v>0</v>
      </c>
      <c r="R1741" s="232">
        <f>ROUND(J1741*H1741,2)</f>
        <v>0</v>
      </c>
      <c r="S1741" s="92"/>
      <c r="T1741" s="233">
        <f>S1741*H1741</f>
        <v>0</v>
      </c>
      <c r="U1741" s="233">
        <v>0</v>
      </c>
      <c r="V1741" s="233">
        <f>U1741*H1741</f>
        <v>0</v>
      </c>
      <c r="W1741" s="233">
        <v>0</v>
      </c>
      <c r="X1741" s="233">
        <f>W1741*H1741</f>
        <v>0</v>
      </c>
      <c r="Y1741" s="234" t="s">
        <v>1</v>
      </c>
      <c r="Z1741" s="39"/>
      <c r="AA1741" s="39"/>
      <c r="AB1741" s="39"/>
      <c r="AC1741" s="39"/>
      <c r="AD1741" s="39"/>
      <c r="AE1741" s="39"/>
      <c r="AR1741" s="235" t="s">
        <v>229</v>
      </c>
      <c r="AT1741" s="235" t="s">
        <v>177</v>
      </c>
      <c r="AU1741" s="235" t="s">
        <v>102</v>
      </c>
      <c r="AY1741" s="18" t="s">
        <v>175</v>
      </c>
      <c r="BE1741" s="236">
        <f>IF(O1741="základní",K1741,0)</f>
        <v>0</v>
      </c>
      <c r="BF1741" s="236">
        <f>IF(O1741="snížená",K1741,0)</f>
        <v>0</v>
      </c>
      <c r="BG1741" s="236">
        <f>IF(O1741="zákl. přenesená",K1741,0)</f>
        <v>0</v>
      </c>
      <c r="BH1741" s="236">
        <f>IF(O1741="sníž. přenesená",K1741,0)</f>
        <v>0</v>
      </c>
      <c r="BI1741" s="236">
        <f>IF(O1741="nulová",K1741,0)</f>
        <v>0</v>
      </c>
      <c r="BJ1741" s="18" t="s">
        <v>102</v>
      </c>
      <c r="BK1741" s="236">
        <f>ROUND(P1741*H1741,2)</f>
        <v>0</v>
      </c>
      <c r="BL1741" s="18" t="s">
        <v>229</v>
      </c>
      <c r="BM1741" s="235" t="s">
        <v>1554</v>
      </c>
    </row>
    <row r="1742" s="2" customFormat="1">
      <c r="A1742" s="39"/>
      <c r="B1742" s="40"/>
      <c r="C1742" s="41"/>
      <c r="D1742" s="237" t="s">
        <v>182</v>
      </c>
      <c r="E1742" s="41"/>
      <c r="F1742" s="238" t="s">
        <v>1555</v>
      </c>
      <c r="G1742" s="41"/>
      <c r="H1742" s="41"/>
      <c r="I1742" s="239"/>
      <c r="J1742" s="239"/>
      <c r="K1742" s="41"/>
      <c r="L1742" s="41"/>
      <c r="M1742" s="45"/>
      <c r="N1742" s="240"/>
      <c r="O1742" s="241"/>
      <c r="P1742" s="92"/>
      <c r="Q1742" s="92"/>
      <c r="R1742" s="92"/>
      <c r="S1742" s="92"/>
      <c r="T1742" s="92"/>
      <c r="U1742" s="92"/>
      <c r="V1742" s="92"/>
      <c r="W1742" s="92"/>
      <c r="X1742" s="92"/>
      <c r="Y1742" s="93"/>
      <c r="Z1742" s="39"/>
      <c r="AA1742" s="39"/>
      <c r="AB1742" s="39"/>
      <c r="AC1742" s="39"/>
      <c r="AD1742" s="39"/>
      <c r="AE1742" s="39"/>
      <c r="AT1742" s="18" t="s">
        <v>182</v>
      </c>
      <c r="AU1742" s="18" t="s">
        <v>102</v>
      </c>
    </row>
    <row r="1743" s="13" customFormat="1">
      <c r="A1743" s="13"/>
      <c r="B1743" s="242"/>
      <c r="C1743" s="243"/>
      <c r="D1743" s="237" t="s">
        <v>184</v>
      </c>
      <c r="E1743" s="244" t="s">
        <v>1</v>
      </c>
      <c r="F1743" s="245" t="s">
        <v>193</v>
      </c>
      <c r="G1743" s="243"/>
      <c r="H1743" s="244" t="s">
        <v>1</v>
      </c>
      <c r="I1743" s="246"/>
      <c r="J1743" s="246"/>
      <c r="K1743" s="243"/>
      <c r="L1743" s="243"/>
      <c r="M1743" s="247"/>
      <c r="N1743" s="248"/>
      <c r="O1743" s="249"/>
      <c r="P1743" s="249"/>
      <c r="Q1743" s="249"/>
      <c r="R1743" s="249"/>
      <c r="S1743" s="249"/>
      <c r="T1743" s="249"/>
      <c r="U1743" s="249"/>
      <c r="V1743" s="249"/>
      <c r="W1743" s="249"/>
      <c r="X1743" s="249"/>
      <c r="Y1743" s="250"/>
      <c r="Z1743" s="13"/>
      <c r="AA1743" s="13"/>
      <c r="AB1743" s="13"/>
      <c r="AC1743" s="13"/>
      <c r="AD1743" s="13"/>
      <c r="AE1743" s="13"/>
      <c r="AT1743" s="251" t="s">
        <v>184</v>
      </c>
      <c r="AU1743" s="251" t="s">
        <v>102</v>
      </c>
      <c r="AV1743" s="13" t="s">
        <v>82</v>
      </c>
      <c r="AW1743" s="13" t="s">
        <v>5</v>
      </c>
      <c r="AX1743" s="13" t="s">
        <v>75</v>
      </c>
      <c r="AY1743" s="251" t="s">
        <v>175</v>
      </c>
    </row>
    <row r="1744" s="14" customFormat="1">
      <c r="A1744" s="14"/>
      <c r="B1744" s="252"/>
      <c r="C1744" s="253"/>
      <c r="D1744" s="237" t="s">
        <v>184</v>
      </c>
      <c r="E1744" s="254" t="s">
        <v>1</v>
      </c>
      <c r="F1744" s="255" t="s">
        <v>1508</v>
      </c>
      <c r="G1744" s="253"/>
      <c r="H1744" s="256">
        <v>23</v>
      </c>
      <c r="I1744" s="257"/>
      <c r="J1744" s="257"/>
      <c r="K1744" s="253"/>
      <c r="L1744" s="253"/>
      <c r="M1744" s="258"/>
      <c r="N1744" s="259"/>
      <c r="O1744" s="260"/>
      <c r="P1744" s="260"/>
      <c r="Q1744" s="260"/>
      <c r="R1744" s="260"/>
      <c r="S1744" s="260"/>
      <c r="T1744" s="260"/>
      <c r="U1744" s="260"/>
      <c r="V1744" s="260"/>
      <c r="W1744" s="260"/>
      <c r="X1744" s="260"/>
      <c r="Y1744" s="261"/>
      <c r="Z1744" s="14"/>
      <c r="AA1744" s="14"/>
      <c r="AB1744" s="14"/>
      <c r="AC1744" s="14"/>
      <c r="AD1744" s="14"/>
      <c r="AE1744" s="14"/>
      <c r="AT1744" s="262" t="s">
        <v>184</v>
      </c>
      <c r="AU1744" s="262" t="s">
        <v>102</v>
      </c>
      <c r="AV1744" s="14" t="s">
        <v>102</v>
      </c>
      <c r="AW1744" s="14" t="s">
        <v>5</v>
      </c>
      <c r="AX1744" s="14" t="s">
        <v>75</v>
      </c>
      <c r="AY1744" s="262" t="s">
        <v>175</v>
      </c>
    </row>
    <row r="1745" s="15" customFormat="1">
      <c r="A1745" s="15"/>
      <c r="B1745" s="263"/>
      <c r="C1745" s="264"/>
      <c r="D1745" s="237" t="s">
        <v>184</v>
      </c>
      <c r="E1745" s="265" t="s">
        <v>1</v>
      </c>
      <c r="F1745" s="266" t="s">
        <v>189</v>
      </c>
      <c r="G1745" s="264"/>
      <c r="H1745" s="267">
        <v>23</v>
      </c>
      <c r="I1745" s="268"/>
      <c r="J1745" s="268"/>
      <c r="K1745" s="264"/>
      <c r="L1745" s="264"/>
      <c r="M1745" s="269"/>
      <c r="N1745" s="270"/>
      <c r="O1745" s="271"/>
      <c r="P1745" s="271"/>
      <c r="Q1745" s="271"/>
      <c r="R1745" s="271"/>
      <c r="S1745" s="271"/>
      <c r="T1745" s="271"/>
      <c r="U1745" s="271"/>
      <c r="V1745" s="271"/>
      <c r="W1745" s="271"/>
      <c r="X1745" s="271"/>
      <c r="Y1745" s="272"/>
      <c r="Z1745" s="15"/>
      <c r="AA1745" s="15"/>
      <c r="AB1745" s="15"/>
      <c r="AC1745" s="15"/>
      <c r="AD1745" s="15"/>
      <c r="AE1745" s="15"/>
      <c r="AT1745" s="273" t="s">
        <v>184</v>
      </c>
      <c r="AU1745" s="273" t="s">
        <v>102</v>
      </c>
      <c r="AV1745" s="15" t="s">
        <v>181</v>
      </c>
      <c r="AW1745" s="15" t="s">
        <v>5</v>
      </c>
      <c r="AX1745" s="15" t="s">
        <v>82</v>
      </c>
      <c r="AY1745" s="273" t="s">
        <v>175</v>
      </c>
    </row>
    <row r="1746" s="2" customFormat="1" ht="24.15" customHeight="1">
      <c r="A1746" s="39"/>
      <c r="B1746" s="40"/>
      <c r="C1746" s="222" t="s">
        <v>1556</v>
      </c>
      <c r="D1746" s="222" t="s">
        <v>177</v>
      </c>
      <c r="E1746" s="223" t="s">
        <v>1557</v>
      </c>
      <c r="F1746" s="224" t="s">
        <v>1558</v>
      </c>
      <c r="G1746" s="225" t="s">
        <v>369</v>
      </c>
      <c r="H1746" s="226">
        <v>34</v>
      </c>
      <c r="I1746" s="227"/>
      <c r="J1746" s="227"/>
      <c r="K1746" s="228">
        <f>ROUND(P1746*H1746,2)</f>
        <v>0</v>
      </c>
      <c r="L1746" s="229"/>
      <c r="M1746" s="45"/>
      <c r="N1746" s="230" t="s">
        <v>1</v>
      </c>
      <c r="O1746" s="231" t="s">
        <v>39</v>
      </c>
      <c r="P1746" s="232">
        <f>I1746+J1746</f>
        <v>0</v>
      </c>
      <c r="Q1746" s="232">
        <f>ROUND(I1746*H1746,2)</f>
        <v>0</v>
      </c>
      <c r="R1746" s="232">
        <f>ROUND(J1746*H1746,2)</f>
        <v>0</v>
      </c>
      <c r="S1746" s="92"/>
      <c r="T1746" s="233">
        <f>S1746*H1746</f>
        <v>0</v>
      </c>
      <c r="U1746" s="233">
        <v>0</v>
      </c>
      <c r="V1746" s="233">
        <f>U1746*H1746</f>
        <v>0</v>
      </c>
      <c r="W1746" s="233">
        <v>0</v>
      </c>
      <c r="X1746" s="233">
        <f>W1746*H1746</f>
        <v>0</v>
      </c>
      <c r="Y1746" s="234" t="s">
        <v>1</v>
      </c>
      <c r="Z1746" s="39"/>
      <c r="AA1746" s="39"/>
      <c r="AB1746" s="39"/>
      <c r="AC1746" s="39"/>
      <c r="AD1746" s="39"/>
      <c r="AE1746" s="39"/>
      <c r="AR1746" s="235" t="s">
        <v>229</v>
      </c>
      <c r="AT1746" s="235" t="s">
        <v>177</v>
      </c>
      <c r="AU1746" s="235" t="s">
        <v>102</v>
      </c>
      <c r="AY1746" s="18" t="s">
        <v>175</v>
      </c>
      <c r="BE1746" s="236">
        <f>IF(O1746="základní",K1746,0)</f>
        <v>0</v>
      </c>
      <c r="BF1746" s="236">
        <f>IF(O1746="snížená",K1746,0)</f>
        <v>0</v>
      </c>
      <c r="BG1746" s="236">
        <f>IF(O1746="zákl. přenesená",K1746,0)</f>
        <v>0</v>
      </c>
      <c r="BH1746" s="236">
        <f>IF(O1746="sníž. přenesená",K1746,0)</f>
        <v>0</v>
      </c>
      <c r="BI1746" s="236">
        <f>IF(O1746="nulová",K1746,0)</f>
        <v>0</v>
      </c>
      <c r="BJ1746" s="18" t="s">
        <v>102</v>
      </c>
      <c r="BK1746" s="236">
        <f>ROUND(P1746*H1746,2)</f>
        <v>0</v>
      </c>
      <c r="BL1746" s="18" t="s">
        <v>229</v>
      </c>
      <c r="BM1746" s="235" t="s">
        <v>1559</v>
      </c>
    </row>
    <row r="1747" s="2" customFormat="1">
      <c r="A1747" s="39"/>
      <c r="B1747" s="40"/>
      <c r="C1747" s="41"/>
      <c r="D1747" s="237" t="s">
        <v>182</v>
      </c>
      <c r="E1747" s="41"/>
      <c r="F1747" s="238" t="s">
        <v>1555</v>
      </c>
      <c r="G1747" s="41"/>
      <c r="H1747" s="41"/>
      <c r="I1747" s="239"/>
      <c r="J1747" s="239"/>
      <c r="K1747" s="41"/>
      <c r="L1747" s="41"/>
      <c r="M1747" s="45"/>
      <c r="N1747" s="240"/>
      <c r="O1747" s="241"/>
      <c r="P1747" s="92"/>
      <c r="Q1747" s="92"/>
      <c r="R1747" s="92"/>
      <c r="S1747" s="92"/>
      <c r="T1747" s="92"/>
      <c r="U1747" s="92"/>
      <c r="V1747" s="92"/>
      <c r="W1747" s="92"/>
      <c r="X1747" s="92"/>
      <c r="Y1747" s="93"/>
      <c r="Z1747" s="39"/>
      <c r="AA1747" s="39"/>
      <c r="AB1747" s="39"/>
      <c r="AC1747" s="39"/>
      <c r="AD1747" s="39"/>
      <c r="AE1747" s="39"/>
      <c r="AT1747" s="18" t="s">
        <v>182</v>
      </c>
      <c r="AU1747" s="18" t="s">
        <v>102</v>
      </c>
    </row>
    <row r="1748" s="13" customFormat="1">
      <c r="A1748" s="13"/>
      <c r="B1748" s="242"/>
      <c r="C1748" s="243"/>
      <c r="D1748" s="237" t="s">
        <v>184</v>
      </c>
      <c r="E1748" s="244" t="s">
        <v>1</v>
      </c>
      <c r="F1748" s="245" t="s">
        <v>193</v>
      </c>
      <c r="G1748" s="243"/>
      <c r="H1748" s="244" t="s">
        <v>1</v>
      </c>
      <c r="I1748" s="246"/>
      <c r="J1748" s="246"/>
      <c r="K1748" s="243"/>
      <c r="L1748" s="243"/>
      <c r="M1748" s="247"/>
      <c r="N1748" s="248"/>
      <c r="O1748" s="249"/>
      <c r="P1748" s="249"/>
      <c r="Q1748" s="249"/>
      <c r="R1748" s="249"/>
      <c r="S1748" s="249"/>
      <c r="T1748" s="249"/>
      <c r="U1748" s="249"/>
      <c r="V1748" s="249"/>
      <c r="W1748" s="249"/>
      <c r="X1748" s="249"/>
      <c r="Y1748" s="250"/>
      <c r="Z1748" s="13"/>
      <c r="AA1748" s="13"/>
      <c r="AB1748" s="13"/>
      <c r="AC1748" s="13"/>
      <c r="AD1748" s="13"/>
      <c r="AE1748" s="13"/>
      <c r="AT1748" s="251" t="s">
        <v>184</v>
      </c>
      <c r="AU1748" s="251" t="s">
        <v>102</v>
      </c>
      <c r="AV1748" s="13" t="s">
        <v>82</v>
      </c>
      <c r="AW1748" s="13" t="s">
        <v>5</v>
      </c>
      <c r="AX1748" s="13" t="s">
        <v>75</v>
      </c>
      <c r="AY1748" s="251" t="s">
        <v>175</v>
      </c>
    </row>
    <row r="1749" s="13" customFormat="1">
      <c r="A1749" s="13"/>
      <c r="B1749" s="242"/>
      <c r="C1749" s="243"/>
      <c r="D1749" s="237" t="s">
        <v>184</v>
      </c>
      <c r="E1749" s="244" t="s">
        <v>1</v>
      </c>
      <c r="F1749" s="245" t="s">
        <v>1560</v>
      </c>
      <c r="G1749" s="243"/>
      <c r="H1749" s="244" t="s">
        <v>1</v>
      </c>
      <c r="I1749" s="246"/>
      <c r="J1749" s="246"/>
      <c r="K1749" s="243"/>
      <c r="L1749" s="243"/>
      <c r="M1749" s="247"/>
      <c r="N1749" s="248"/>
      <c r="O1749" s="249"/>
      <c r="P1749" s="249"/>
      <c r="Q1749" s="249"/>
      <c r="R1749" s="249"/>
      <c r="S1749" s="249"/>
      <c r="T1749" s="249"/>
      <c r="U1749" s="249"/>
      <c r="V1749" s="249"/>
      <c r="W1749" s="249"/>
      <c r="X1749" s="249"/>
      <c r="Y1749" s="250"/>
      <c r="Z1749" s="13"/>
      <c r="AA1749" s="13"/>
      <c r="AB1749" s="13"/>
      <c r="AC1749" s="13"/>
      <c r="AD1749" s="13"/>
      <c r="AE1749" s="13"/>
      <c r="AT1749" s="251" t="s">
        <v>184</v>
      </c>
      <c r="AU1749" s="251" t="s">
        <v>102</v>
      </c>
      <c r="AV1749" s="13" t="s">
        <v>82</v>
      </c>
      <c r="AW1749" s="13" t="s">
        <v>5</v>
      </c>
      <c r="AX1749" s="13" t="s">
        <v>75</v>
      </c>
      <c r="AY1749" s="251" t="s">
        <v>175</v>
      </c>
    </row>
    <row r="1750" s="14" customFormat="1">
      <c r="A1750" s="14"/>
      <c r="B1750" s="252"/>
      <c r="C1750" s="253"/>
      <c r="D1750" s="237" t="s">
        <v>184</v>
      </c>
      <c r="E1750" s="254" t="s">
        <v>1</v>
      </c>
      <c r="F1750" s="255" t="s">
        <v>1561</v>
      </c>
      <c r="G1750" s="253"/>
      <c r="H1750" s="256">
        <v>34</v>
      </c>
      <c r="I1750" s="257"/>
      <c r="J1750" s="257"/>
      <c r="K1750" s="253"/>
      <c r="L1750" s="253"/>
      <c r="M1750" s="258"/>
      <c r="N1750" s="259"/>
      <c r="O1750" s="260"/>
      <c r="P1750" s="260"/>
      <c r="Q1750" s="260"/>
      <c r="R1750" s="260"/>
      <c r="S1750" s="260"/>
      <c r="T1750" s="260"/>
      <c r="U1750" s="260"/>
      <c r="V1750" s="260"/>
      <c r="W1750" s="260"/>
      <c r="X1750" s="260"/>
      <c r="Y1750" s="261"/>
      <c r="Z1750" s="14"/>
      <c r="AA1750" s="14"/>
      <c r="AB1750" s="14"/>
      <c r="AC1750" s="14"/>
      <c r="AD1750" s="14"/>
      <c r="AE1750" s="14"/>
      <c r="AT1750" s="262" t="s">
        <v>184</v>
      </c>
      <c r="AU1750" s="262" t="s">
        <v>102</v>
      </c>
      <c r="AV1750" s="14" t="s">
        <v>102</v>
      </c>
      <c r="AW1750" s="14" t="s">
        <v>5</v>
      </c>
      <c r="AX1750" s="14" t="s">
        <v>75</v>
      </c>
      <c r="AY1750" s="262" t="s">
        <v>175</v>
      </c>
    </row>
    <row r="1751" s="15" customFormat="1">
      <c r="A1751" s="15"/>
      <c r="B1751" s="263"/>
      <c r="C1751" s="264"/>
      <c r="D1751" s="237" t="s">
        <v>184</v>
      </c>
      <c r="E1751" s="265" t="s">
        <v>1</v>
      </c>
      <c r="F1751" s="266" t="s">
        <v>189</v>
      </c>
      <c r="G1751" s="264"/>
      <c r="H1751" s="267">
        <v>34</v>
      </c>
      <c r="I1751" s="268"/>
      <c r="J1751" s="268"/>
      <c r="K1751" s="264"/>
      <c r="L1751" s="264"/>
      <c r="M1751" s="269"/>
      <c r="N1751" s="270"/>
      <c r="O1751" s="271"/>
      <c r="P1751" s="271"/>
      <c r="Q1751" s="271"/>
      <c r="R1751" s="271"/>
      <c r="S1751" s="271"/>
      <c r="T1751" s="271"/>
      <c r="U1751" s="271"/>
      <c r="V1751" s="271"/>
      <c r="W1751" s="271"/>
      <c r="X1751" s="271"/>
      <c r="Y1751" s="272"/>
      <c r="Z1751" s="15"/>
      <c r="AA1751" s="15"/>
      <c r="AB1751" s="15"/>
      <c r="AC1751" s="15"/>
      <c r="AD1751" s="15"/>
      <c r="AE1751" s="15"/>
      <c r="AT1751" s="273" t="s">
        <v>184</v>
      </c>
      <c r="AU1751" s="273" t="s">
        <v>102</v>
      </c>
      <c r="AV1751" s="15" t="s">
        <v>181</v>
      </c>
      <c r="AW1751" s="15" t="s">
        <v>5</v>
      </c>
      <c r="AX1751" s="15" t="s">
        <v>82</v>
      </c>
      <c r="AY1751" s="273" t="s">
        <v>175</v>
      </c>
    </row>
    <row r="1752" s="2" customFormat="1" ht="33" customHeight="1">
      <c r="A1752" s="39"/>
      <c r="B1752" s="40"/>
      <c r="C1752" s="222" t="s">
        <v>888</v>
      </c>
      <c r="D1752" s="222" t="s">
        <v>177</v>
      </c>
      <c r="E1752" s="223" t="s">
        <v>1562</v>
      </c>
      <c r="F1752" s="224" t="s">
        <v>1563</v>
      </c>
      <c r="G1752" s="225" t="s">
        <v>369</v>
      </c>
      <c r="H1752" s="226">
        <v>25.100000000000001</v>
      </c>
      <c r="I1752" s="227"/>
      <c r="J1752" s="227"/>
      <c r="K1752" s="228">
        <f>ROUND(P1752*H1752,2)</f>
        <v>0</v>
      </c>
      <c r="L1752" s="229"/>
      <c r="M1752" s="45"/>
      <c r="N1752" s="230" t="s">
        <v>1</v>
      </c>
      <c r="O1752" s="231" t="s">
        <v>39</v>
      </c>
      <c r="P1752" s="232">
        <f>I1752+J1752</f>
        <v>0</v>
      </c>
      <c r="Q1752" s="232">
        <f>ROUND(I1752*H1752,2)</f>
        <v>0</v>
      </c>
      <c r="R1752" s="232">
        <f>ROUND(J1752*H1752,2)</f>
        <v>0</v>
      </c>
      <c r="S1752" s="92"/>
      <c r="T1752" s="233">
        <f>S1752*H1752</f>
        <v>0</v>
      </c>
      <c r="U1752" s="233">
        <v>0</v>
      </c>
      <c r="V1752" s="233">
        <f>U1752*H1752</f>
        <v>0</v>
      </c>
      <c r="W1752" s="233">
        <v>0</v>
      </c>
      <c r="X1752" s="233">
        <f>W1752*H1752</f>
        <v>0</v>
      </c>
      <c r="Y1752" s="234" t="s">
        <v>1</v>
      </c>
      <c r="Z1752" s="39"/>
      <c r="AA1752" s="39"/>
      <c r="AB1752" s="39"/>
      <c r="AC1752" s="39"/>
      <c r="AD1752" s="39"/>
      <c r="AE1752" s="39"/>
      <c r="AR1752" s="235" t="s">
        <v>229</v>
      </c>
      <c r="AT1752" s="235" t="s">
        <v>177</v>
      </c>
      <c r="AU1752" s="235" t="s">
        <v>102</v>
      </c>
      <c r="AY1752" s="18" t="s">
        <v>175</v>
      </c>
      <c r="BE1752" s="236">
        <f>IF(O1752="základní",K1752,0)</f>
        <v>0</v>
      </c>
      <c r="BF1752" s="236">
        <f>IF(O1752="snížená",K1752,0)</f>
        <v>0</v>
      </c>
      <c r="BG1752" s="236">
        <f>IF(O1752="zákl. přenesená",K1752,0)</f>
        <v>0</v>
      </c>
      <c r="BH1752" s="236">
        <f>IF(O1752="sníž. přenesená",K1752,0)</f>
        <v>0</v>
      </c>
      <c r="BI1752" s="236">
        <f>IF(O1752="nulová",K1752,0)</f>
        <v>0</v>
      </c>
      <c r="BJ1752" s="18" t="s">
        <v>102</v>
      </c>
      <c r="BK1752" s="236">
        <f>ROUND(P1752*H1752,2)</f>
        <v>0</v>
      </c>
      <c r="BL1752" s="18" t="s">
        <v>229</v>
      </c>
      <c r="BM1752" s="235" t="s">
        <v>1564</v>
      </c>
    </row>
    <row r="1753" s="2" customFormat="1">
      <c r="A1753" s="39"/>
      <c r="B1753" s="40"/>
      <c r="C1753" s="41"/>
      <c r="D1753" s="237" t="s">
        <v>182</v>
      </c>
      <c r="E1753" s="41"/>
      <c r="F1753" s="238" t="s">
        <v>1555</v>
      </c>
      <c r="G1753" s="41"/>
      <c r="H1753" s="41"/>
      <c r="I1753" s="239"/>
      <c r="J1753" s="239"/>
      <c r="K1753" s="41"/>
      <c r="L1753" s="41"/>
      <c r="M1753" s="45"/>
      <c r="N1753" s="240"/>
      <c r="O1753" s="241"/>
      <c r="P1753" s="92"/>
      <c r="Q1753" s="92"/>
      <c r="R1753" s="92"/>
      <c r="S1753" s="92"/>
      <c r="T1753" s="92"/>
      <c r="U1753" s="92"/>
      <c r="V1753" s="92"/>
      <c r="W1753" s="92"/>
      <c r="X1753" s="92"/>
      <c r="Y1753" s="93"/>
      <c r="Z1753" s="39"/>
      <c r="AA1753" s="39"/>
      <c r="AB1753" s="39"/>
      <c r="AC1753" s="39"/>
      <c r="AD1753" s="39"/>
      <c r="AE1753" s="39"/>
      <c r="AT1753" s="18" t="s">
        <v>182</v>
      </c>
      <c r="AU1753" s="18" t="s">
        <v>102</v>
      </c>
    </row>
    <row r="1754" s="13" customFormat="1">
      <c r="A1754" s="13"/>
      <c r="B1754" s="242"/>
      <c r="C1754" s="243"/>
      <c r="D1754" s="237" t="s">
        <v>184</v>
      </c>
      <c r="E1754" s="244" t="s">
        <v>1</v>
      </c>
      <c r="F1754" s="245" t="s">
        <v>193</v>
      </c>
      <c r="G1754" s="243"/>
      <c r="H1754" s="244" t="s">
        <v>1</v>
      </c>
      <c r="I1754" s="246"/>
      <c r="J1754" s="246"/>
      <c r="K1754" s="243"/>
      <c r="L1754" s="243"/>
      <c r="M1754" s="247"/>
      <c r="N1754" s="248"/>
      <c r="O1754" s="249"/>
      <c r="P1754" s="249"/>
      <c r="Q1754" s="249"/>
      <c r="R1754" s="249"/>
      <c r="S1754" s="249"/>
      <c r="T1754" s="249"/>
      <c r="U1754" s="249"/>
      <c r="V1754" s="249"/>
      <c r="W1754" s="249"/>
      <c r="X1754" s="249"/>
      <c r="Y1754" s="250"/>
      <c r="Z1754" s="13"/>
      <c r="AA1754" s="13"/>
      <c r="AB1754" s="13"/>
      <c r="AC1754" s="13"/>
      <c r="AD1754" s="13"/>
      <c r="AE1754" s="13"/>
      <c r="AT1754" s="251" t="s">
        <v>184</v>
      </c>
      <c r="AU1754" s="251" t="s">
        <v>102</v>
      </c>
      <c r="AV1754" s="13" t="s">
        <v>82</v>
      </c>
      <c r="AW1754" s="13" t="s">
        <v>5</v>
      </c>
      <c r="AX1754" s="13" t="s">
        <v>75</v>
      </c>
      <c r="AY1754" s="251" t="s">
        <v>175</v>
      </c>
    </row>
    <row r="1755" s="14" customFormat="1">
      <c r="A1755" s="14"/>
      <c r="B1755" s="252"/>
      <c r="C1755" s="253"/>
      <c r="D1755" s="237" t="s">
        <v>184</v>
      </c>
      <c r="E1755" s="254" t="s">
        <v>1</v>
      </c>
      <c r="F1755" s="255" t="s">
        <v>1565</v>
      </c>
      <c r="G1755" s="253"/>
      <c r="H1755" s="256">
        <v>25.100000000000001</v>
      </c>
      <c r="I1755" s="257"/>
      <c r="J1755" s="257"/>
      <c r="K1755" s="253"/>
      <c r="L1755" s="253"/>
      <c r="M1755" s="258"/>
      <c r="N1755" s="259"/>
      <c r="O1755" s="260"/>
      <c r="P1755" s="260"/>
      <c r="Q1755" s="260"/>
      <c r="R1755" s="260"/>
      <c r="S1755" s="260"/>
      <c r="T1755" s="260"/>
      <c r="U1755" s="260"/>
      <c r="V1755" s="260"/>
      <c r="W1755" s="260"/>
      <c r="X1755" s="260"/>
      <c r="Y1755" s="261"/>
      <c r="Z1755" s="14"/>
      <c r="AA1755" s="14"/>
      <c r="AB1755" s="14"/>
      <c r="AC1755" s="14"/>
      <c r="AD1755" s="14"/>
      <c r="AE1755" s="14"/>
      <c r="AT1755" s="262" t="s">
        <v>184</v>
      </c>
      <c r="AU1755" s="262" t="s">
        <v>102</v>
      </c>
      <c r="AV1755" s="14" t="s">
        <v>102</v>
      </c>
      <c r="AW1755" s="14" t="s">
        <v>5</v>
      </c>
      <c r="AX1755" s="14" t="s">
        <v>75</v>
      </c>
      <c r="AY1755" s="262" t="s">
        <v>175</v>
      </c>
    </row>
    <row r="1756" s="15" customFormat="1">
      <c r="A1756" s="15"/>
      <c r="B1756" s="263"/>
      <c r="C1756" s="264"/>
      <c r="D1756" s="237" t="s">
        <v>184</v>
      </c>
      <c r="E1756" s="265" t="s">
        <v>1</v>
      </c>
      <c r="F1756" s="266" t="s">
        <v>189</v>
      </c>
      <c r="G1756" s="264"/>
      <c r="H1756" s="267">
        <v>25.100000000000001</v>
      </c>
      <c r="I1756" s="268"/>
      <c r="J1756" s="268"/>
      <c r="K1756" s="264"/>
      <c r="L1756" s="264"/>
      <c r="M1756" s="269"/>
      <c r="N1756" s="270"/>
      <c r="O1756" s="271"/>
      <c r="P1756" s="271"/>
      <c r="Q1756" s="271"/>
      <c r="R1756" s="271"/>
      <c r="S1756" s="271"/>
      <c r="T1756" s="271"/>
      <c r="U1756" s="271"/>
      <c r="V1756" s="271"/>
      <c r="W1756" s="271"/>
      <c r="X1756" s="271"/>
      <c r="Y1756" s="272"/>
      <c r="Z1756" s="15"/>
      <c r="AA1756" s="15"/>
      <c r="AB1756" s="15"/>
      <c r="AC1756" s="15"/>
      <c r="AD1756" s="15"/>
      <c r="AE1756" s="15"/>
      <c r="AT1756" s="273" t="s">
        <v>184</v>
      </c>
      <c r="AU1756" s="273" t="s">
        <v>102</v>
      </c>
      <c r="AV1756" s="15" t="s">
        <v>181</v>
      </c>
      <c r="AW1756" s="15" t="s">
        <v>5</v>
      </c>
      <c r="AX1756" s="15" t="s">
        <v>82</v>
      </c>
      <c r="AY1756" s="273" t="s">
        <v>175</v>
      </c>
    </row>
    <row r="1757" s="2" customFormat="1" ht="33" customHeight="1">
      <c r="A1757" s="39"/>
      <c r="B1757" s="40"/>
      <c r="C1757" s="222" t="s">
        <v>1566</v>
      </c>
      <c r="D1757" s="222" t="s">
        <v>177</v>
      </c>
      <c r="E1757" s="223" t="s">
        <v>1567</v>
      </c>
      <c r="F1757" s="224" t="s">
        <v>1568</v>
      </c>
      <c r="G1757" s="225" t="s">
        <v>369</v>
      </c>
      <c r="H1757" s="226">
        <v>46</v>
      </c>
      <c r="I1757" s="227"/>
      <c r="J1757" s="227"/>
      <c r="K1757" s="228">
        <f>ROUND(P1757*H1757,2)</f>
        <v>0</v>
      </c>
      <c r="L1757" s="229"/>
      <c r="M1757" s="45"/>
      <c r="N1757" s="230" t="s">
        <v>1</v>
      </c>
      <c r="O1757" s="231" t="s">
        <v>39</v>
      </c>
      <c r="P1757" s="232">
        <f>I1757+J1757</f>
        <v>0</v>
      </c>
      <c r="Q1757" s="232">
        <f>ROUND(I1757*H1757,2)</f>
        <v>0</v>
      </c>
      <c r="R1757" s="232">
        <f>ROUND(J1757*H1757,2)</f>
        <v>0</v>
      </c>
      <c r="S1757" s="92"/>
      <c r="T1757" s="233">
        <f>S1757*H1757</f>
        <v>0</v>
      </c>
      <c r="U1757" s="233">
        <v>0</v>
      </c>
      <c r="V1757" s="233">
        <f>U1757*H1757</f>
        <v>0</v>
      </c>
      <c r="W1757" s="233">
        <v>0</v>
      </c>
      <c r="X1757" s="233">
        <f>W1757*H1757</f>
        <v>0</v>
      </c>
      <c r="Y1757" s="234" t="s">
        <v>1</v>
      </c>
      <c r="Z1757" s="39"/>
      <c r="AA1757" s="39"/>
      <c r="AB1757" s="39"/>
      <c r="AC1757" s="39"/>
      <c r="AD1757" s="39"/>
      <c r="AE1757" s="39"/>
      <c r="AR1757" s="235" t="s">
        <v>229</v>
      </c>
      <c r="AT1757" s="235" t="s">
        <v>177</v>
      </c>
      <c r="AU1757" s="235" t="s">
        <v>102</v>
      </c>
      <c r="AY1757" s="18" t="s">
        <v>175</v>
      </c>
      <c r="BE1757" s="236">
        <f>IF(O1757="základní",K1757,0)</f>
        <v>0</v>
      </c>
      <c r="BF1757" s="236">
        <f>IF(O1757="snížená",K1757,0)</f>
        <v>0</v>
      </c>
      <c r="BG1757" s="236">
        <f>IF(O1757="zákl. přenesená",K1757,0)</f>
        <v>0</v>
      </c>
      <c r="BH1757" s="236">
        <f>IF(O1757="sníž. přenesená",K1757,0)</f>
        <v>0</v>
      </c>
      <c r="BI1757" s="236">
        <f>IF(O1757="nulová",K1757,0)</f>
        <v>0</v>
      </c>
      <c r="BJ1757" s="18" t="s">
        <v>102</v>
      </c>
      <c r="BK1757" s="236">
        <f>ROUND(P1757*H1757,2)</f>
        <v>0</v>
      </c>
      <c r="BL1757" s="18" t="s">
        <v>229</v>
      </c>
      <c r="BM1757" s="235" t="s">
        <v>1569</v>
      </c>
    </row>
    <row r="1758" s="2" customFormat="1">
      <c r="A1758" s="39"/>
      <c r="B1758" s="40"/>
      <c r="C1758" s="41"/>
      <c r="D1758" s="237" t="s">
        <v>182</v>
      </c>
      <c r="E1758" s="41"/>
      <c r="F1758" s="238" t="s">
        <v>1555</v>
      </c>
      <c r="G1758" s="41"/>
      <c r="H1758" s="41"/>
      <c r="I1758" s="239"/>
      <c r="J1758" s="239"/>
      <c r="K1758" s="41"/>
      <c r="L1758" s="41"/>
      <c r="M1758" s="45"/>
      <c r="N1758" s="240"/>
      <c r="O1758" s="241"/>
      <c r="P1758" s="92"/>
      <c r="Q1758" s="92"/>
      <c r="R1758" s="92"/>
      <c r="S1758" s="92"/>
      <c r="T1758" s="92"/>
      <c r="U1758" s="92"/>
      <c r="V1758" s="92"/>
      <c r="W1758" s="92"/>
      <c r="X1758" s="92"/>
      <c r="Y1758" s="93"/>
      <c r="Z1758" s="39"/>
      <c r="AA1758" s="39"/>
      <c r="AB1758" s="39"/>
      <c r="AC1758" s="39"/>
      <c r="AD1758" s="39"/>
      <c r="AE1758" s="39"/>
      <c r="AT1758" s="18" t="s">
        <v>182</v>
      </c>
      <c r="AU1758" s="18" t="s">
        <v>102</v>
      </c>
    </row>
    <row r="1759" s="13" customFormat="1">
      <c r="A1759" s="13"/>
      <c r="B1759" s="242"/>
      <c r="C1759" s="243"/>
      <c r="D1759" s="237" t="s">
        <v>184</v>
      </c>
      <c r="E1759" s="244" t="s">
        <v>1</v>
      </c>
      <c r="F1759" s="245" t="s">
        <v>193</v>
      </c>
      <c r="G1759" s="243"/>
      <c r="H1759" s="244" t="s">
        <v>1</v>
      </c>
      <c r="I1759" s="246"/>
      <c r="J1759" s="246"/>
      <c r="K1759" s="243"/>
      <c r="L1759" s="243"/>
      <c r="M1759" s="247"/>
      <c r="N1759" s="248"/>
      <c r="O1759" s="249"/>
      <c r="P1759" s="249"/>
      <c r="Q1759" s="249"/>
      <c r="R1759" s="249"/>
      <c r="S1759" s="249"/>
      <c r="T1759" s="249"/>
      <c r="U1759" s="249"/>
      <c r="V1759" s="249"/>
      <c r="W1759" s="249"/>
      <c r="X1759" s="249"/>
      <c r="Y1759" s="250"/>
      <c r="Z1759" s="13"/>
      <c r="AA1759" s="13"/>
      <c r="AB1759" s="13"/>
      <c r="AC1759" s="13"/>
      <c r="AD1759" s="13"/>
      <c r="AE1759" s="13"/>
      <c r="AT1759" s="251" t="s">
        <v>184</v>
      </c>
      <c r="AU1759" s="251" t="s">
        <v>102</v>
      </c>
      <c r="AV1759" s="13" t="s">
        <v>82</v>
      </c>
      <c r="AW1759" s="13" t="s">
        <v>5</v>
      </c>
      <c r="AX1759" s="13" t="s">
        <v>75</v>
      </c>
      <c r="AY1759" s="251" t="s">
        <v>175</v>
      </c>
    </row>
    <row r="1760" s="14" customFormat="1">
      <c r="A1760" s="14"/>
      <c r="B1760" s="252"/>
      <c r="C1760" s="253"/>
      <c r="D1760" s="237" t="s">
        <v>184</v>
      </c>
      <c r="E1760" s="254" t="s">
        <v>1</v>
      </c>
      <c r="F1760" s="255" t="s">
        <v>1519</v>
      </c>
      <c r="G1760" s="253"/>
      <c r="H1760" s="256">
        <v>46</v>
      </c>
      <c r="I1760" s="257"/>
      <c r="J1760" s="257"/>
      <c r="K1760" s="253"/>
      <c r="L1760" s="253"/>
      <c r="M1760" s="258"/>
      <c r="N1760" s="259"/>
      <c r="O1760" s="260"/>
      <c r="P1760" s="260"/>
      <c r="Q1760" s="260"/>
      <c r="R1760" s="260"/>
      <c r="S1760" s="260"/>
      <c r="T1760" s="260"/>
      <c r="U1760" s="260"/>
      <c r="V1760" s="260"/>
      <c r="W1760" s="260"/>
      <c r="X1760" s="260"/>
      <c r="Y1760" s="261"/>
      <c r="Z1760" s="14"/>
      <c r="AA1760" s="14"/>
      <c r="AB1760" s="14"/>
      <c r="AC1760" s="14"/>
      <c r="AD1760" s="14"/>
      <c r="AE1760" s="14"/>
      <c r="AT1760" s="262" t="s">
        <v>184</v>
      </c>
      <c r="AU1760" s="262" t="s">
        <v>102</v>
      </c>
      <c r="AV1760" s="14" t="s">
        <v>102</v>
      </c>
      <c r="AW1760" s="14" t="s">
        <v>5</v>
      </c>
      <c r="AX1760" s="14" t="s">
        <v>75</v>
      </c>
      <c r="AY1760" s="262" t="s">
        <v>175</v>
      </c>
    </row>
    <row r="1761" s="15" customFormat="1">
      <c r="A1761" s="15"/>
      <c r="B1761" s="263"/>
      <c r="C1761" s="264"/>
      <c r="D1761" s="237" t="s">
        <v>184</v>
      </c>
      <c r="E1761" s="265" t="s">
        <v>1</v>
      </c>
      <c r="F1761" s="266" t="s">
        <v>189</v>
      </c>
      <c r="G1761" s="264"/>
      <c r="H1761" s="267">
        <v>46</v>
      </c>
      <c r="I1761" s="268"/>
      <c r="J1761" s="268"/>
      <c r="K1761" s="264"/>
      <c r="L1761" s="264"/>
      <c r="M1761" s="269"/>
      <c r="N1761" s="270"/>
      <c r="O1761" s="271"/>
      <c r="P1761" s="271"/>
      <c r="Q1761" s="271"/>
      <c r="R1761" s="271"/>
      <c r="S1761" s="271"/>
      <c r="T1761" s="271"/>
      <c r="U1761" s="271"/>
      <c r="V1761" s="271"/>
      <c r="W1761" s="271"/>
      <c r="X1761" s="271"/>
      <c r="Y1761" s="272"/>
      <c r="Z1761" s="15"/>
      <c r="AA1761" s="15"/>
      <c r="AB1761" s="15"/>
      <c r="AC1761" s="15"/>
      <c r="AD1761" s="15"/>
      <c r="AE1761" s="15"/>
      <c r="AT1761" s="273" t="s">
        <v>184</v>
      </c>
      <c r="AU1761" s="273" t="s">
        <v>102</v>
      </c>
      <c r="AV1761" s="15" t="s">
        <v>181</v>
      </c>
      <c r="AW1761" s="15" t="s">
        <v>5</v>
      </c>
      <c r="AX1761" s="15" t="s">
        <v>82</v>
      </c>
      <c r="AY1761" s="273" t="s">
        <v>175</v>
      </c>
    </row>
    <row r="1762" s="2" customFormat="1" ht="37.8" customHeight="1">
      <c r="A1762" s="39"/>
      <c r="B1762" s="40"/>
      <c r="C1762" s="222" t="s">
        <v>889</v>
      </c>
      <c r="D1762" s="222" t="s">
        <v>177</v>
      </c>
      <c r="E1762" s="223" t="s">
        <v>1570</v>
      </c>
      <c r="F1762" s="224" t="s">
        <v>1571</v>
      </c>
      <c r="G1762" s="225" t="s">
        <v>377</v>
      </c>
      <c r="H1762" s="226">
        <v>1</v>
      </c>
      <c r="I1762" s="227"/>
      <c r="J1762" s="227"/>
      <c r="K1762" s="228">
        <f>ROUND(P1762*H1762,2)</f>
        <v>0</v>
      </c>
      <c r="L1762" s="229"/>
      <c r="M1762" s="45"/>
      <c r="N1762" s="230" t="s">
        <v>1</v>
      </c>
      <c r="O1762" s="231" t="s">
        <v>39</v>
      </c>
      <c r="P1762" s="232">
        <f>I1762+J1762</f>
        <v>0</v>
      </c>
      <c r="Q1762" s="232">
        <f>ROUND(I1762*H1762,2)</f>
        <v>0</v>
      </c>
      <c r="R1762" s="232">
        <f>ROUND(J1762*H1762,2)</f>
        <v>0</v>
      </c>
      <c r="S1762" s="92"/>
      <c r="T1762" s="233">
        <f>S1762*H1762</f>
        <v>0</v>
      </c>
      <c r="U1762" s="233">
        <v>0</v>
      </c>
      <c r="V1762" s="233">
        <f>U1762*H1762</f>
        <v>0</v>
      </c>
      <c r="W1762" s="233">
        <v>0</v>
      </c>
      <c r="X1762" s="233">
        <f>W1762*H1762</f>
        <v>0</v>
      </c>
      <c r="Y1762" s="234" t="s">
        <v>1</v>
      </c>
      <c r="Z1762" s="39"/>
      <c r="AA1762" s="39"/>
      <c r="AB1762" s="39"/>
      <c r="AC1762" s="39"/>
      <c r="AD1762" s="39"/>
      <c r="AE1762" s="39"/>
      <c r="AR1762" s="235" t="s">
        <v>229</v>
      </c>
      <c r="AT1762" s="235" t="s">
        <v>177</v>
      </c>
      <c r="AU1762" s="235" t="s">
        <v>102</v>
      </c>
      <c r="AY1762" s="18" t="s">
        <v>175</v>
      </c>
      <c r="BE1762" s="236">
        <f>IF(O1762="základní",K1762,0)</f>
        <v>0</v>
      </c>
      <c r="BF1762" s="236">
        <f>IF(O1762="snížená",K1762,0)</f>
        <v>0</v>
      </c>
      <c r="BG1762" s="236">
        <f>IF(O1762="zákl. přenesená",K1762,0)</f>
        <v>0</v>
      </c>
      <c r="BH1762" s="236">
        <f>IF(O1762="sníž. přenesená",K1762,0)</f>
        <v>0</v>
      </c>
      <c r="BI1762" s="236">
        <f>IF(O1762="nulová",K1762,0)</f>
        <v>0</v>
      </c>
      <c r="BJ1762" s="18" t="s">
        <v>102</v>
      </c>
      <c r="BK1762" s="236">
        <f>ROUND(P1762*H1762,2)</f>
        <v>0</v>
      </c>
      <c r="BL1762" s="18" t="s">
        <v>229</v>
      </c>
      <c r="BM1762" s="235" t="s">
        <v>1572</v>
      </c>
    </row>
    <row r="1763" s="2" customFormat="1">
      <c r="A1763" s="39"/>
      <c r="B1763" s="40"/>
      <c r="C1763" s="41"/>
      <c r="D1763" s="237" t="s">
        <v>182</v>
      </c>
      <c r="E1763" s="41"/>
      <c r="F1763" s="238" t="s">
        <v>1555</v>
      </c>
      <c r="G1763" s="41"/>
      <c r="H1763" s="41"/>
      <c r="I1763" s="239"/>
      <c r="J1763" s="239"/>
      <c r="K1763" s="41"/>
      <c r="L1763" s="41"/>
      <c r="M1763" s="45"/>
      <c r="N1763" s="240"/>
      <c r="O1763" s="241"/>
      <c r="P1763" s="92"/>
      <c r="Q1763" s="92"/>
      <c r="R1763" s="92"/>
      <c r="S1763" s="92"/>
      <c r="T1763" s="92"/>
      <c r="U1763" s="92"/>
      <c r="V1763" s="92"/>
      <c r="W1763" s="92"/>
      <c r="X1763" s="92"/>
      <c r="Y1763" s="93"/>
      <c r="Z1763" s="39"/>
      <c r="AA1763" s="39"/>
      <c r="AB1763" s="39"/>
      <c r="AC1763" s="39"/>
      <c r="AD1763" s="39"/>
      <c r="AE1763" s="39"/>
      <c r="AT1763" s="18" t="s">
        <v>182</v>
      </c>
      <c r="AU1763" s="18" t="s">
        <v>102</v>
      </c>
    </row>
    <row r="1764" s="2" customFormat="1" ht="24.15" customHeight="1">
      <c r="A1764" s="39"/>
      <c r="B1764" s="40"/>
      <c r="C1764" s="222" t="s">
        <v>1573</v>
      </c>
      <c r="D1764" s="222" t="s">
        <v>177</v>
      </c>
      <c r="E1764" s="223" t="s">
        <v>1574</v>
      </c>
      <c r="F1764" s="224" t="s">
        <v>1575</v>
      </c>
      <c r="G1764" s="225" t="s">
        <v>369</v>
      </c>
      <c r="H1764" s="226">
        <v>46</v>
      </c>
      <c r="I1764" s="227"/>
      <c r="J1764" s="227"/>
      <c r="K1764" s="228">
        <f>ROUND(P1764*H1764,2)</f>
        <v>0</v>
      </c>
      <c r="L1764" s="229"/>
      <c r="M1764" s="45"/>
      <c r="N1764" s="230" t="s">
        <v>1</v>
      </c>
      <c r="O1764" s="231" t="s">
        <v>39</v>
      </c>
      <c r="P1764" s="232">
        <f>I1764+J1764</f>
        <v>0</v>
      </c>
      <c r="Q1764" s="232">
        <f>ROUND(I1764*H1764,2)</f>
        <v>0</v>
      </c>
      <c r="R1764" s="232">
        <f>ROUND(J1764*H1764,2)</f>
        <v>0</v>
      </c>
      <c r="S1764" s="92"/>
      <c r="T1764" s="233">
        <f>S1764*H1764</f>
        <v>0</v>
      </c>
      <c r="U1764" s="233">
        <v>0</v>
      </c>
      <c r="V1764" s="233">
        <f>U1764*H1764</f>
        <v>0</v>
      </c>
      <c r="W1764" s="233">
        <v>0</v>
      </c>
      <c r="X1764" s="233">
        <f>W1764*H1764</f>
        <v>0</v>
      </c>
      <c r="Y1764" s="234" t="s">
        <v>1</v>
      </c>
      <c r="Z1764" s="39"/>
      <c r="AA1764" s="39"/>
      <c r="AB1764" s="39"/>
      <c r="AC1764" s="39"/>
      <c r="AD1764" s="39"/>
      <c r="AE1764" s="39"/>
      <c r="AR1764" s="235" t="s">
        <v>229</v>
      </c>
      <c r="AT1764" s="235" t="s">
        <v>177</v>
      </c>
      <c r="AU1764" s="235" t="s">
        <v>102</v>
      </c>
      <c r="AY1764" s="18" t="s">
        <v>175</v>
      </c>
      <c r="BE1764" s="236">
        <f>IF(O1764="základní",K1764,0)</f>
        <v>0</v>
      </c>
      <c r="BF1764" s="236">
        <f>IF(O1764="snížená",K1764,0)</f>
        <v>0</v>
      </c>
      <c r="BG1764" s="236">
        <f>IF(O1764="zákl. přenesená",K1764,0)</f>
        <v>0</v>
      </c>
      <c r="BH1764" s="236">
        <f>IF(O1764="sníž. přenesená",K1764,0)</f>
        <v>0</v>
      </c>
      <c r="BI1764" s="236">
        <f>IF(O1764="nulová",K1764,0)</f>
        <v>0</v>
      </c>
      <c r="BJ1764" s="18" t="s">
        <v>102</v>
      </c>
      <c r="BK1764" s="236">
        <f>ROUND(P1764*H1764,2)</f>
        <v>0</v>
      </c>
      <c r="BL1764" s="18" t="s">
        <v>229</v>
      </c>
      <c r="BM1764" s="235" t="s">
        <v>1576</v>
      </c>
    </row>
    <row r="1765" s="2" customFormat="1">
      <c r="A1765" s="39"/>
      <c r="B1765" s="40"/>
      <c r="C1765" s="41"/>
      <c r="D1765" s="237" t="s">
        <v>182</v>
      </c>
      <c r="E1765" s="41"/>
      <c r="F1765" s="238" t="s">
        <v>1555</v>
      </c>
      <c r="G1765" s="41"/>
      <c r="H1765" s="41"/>
      <c r="I1765" s="239"/>
      <c r="J1765" s="239"/>
      <c r="K1765" s="41"/>
      <c r="L1765" s="41"/>
      <c r="M1765" s="45"/>
      <c r="N1765" s="240"/>
      <c r="O1765" s="241"/>
      <c r="P1765" s="92"/>
      <c r="Q1765" s="92"/>
      <c r="R1765" s="92"/>
      <c r="S1765" s="92"/>
      <c r="T1765" s="92"/>
      <c r="U1765" s="92"/>
      <c r="V1765" s="92"/>
      <c r="W1765" s="92"/>
      <c r="X1765" s="92"/>
      <c r="Y1765" s="93"/>
      <c r="Z1765" s="39"/>
      <c r="AA1765" s="39"/>
      <c r="AB1765" s="39"/>
      <c r="AC1765" s="39"/>
      <c r="AD1765" s="39"/>
      <c r="AE1765" s="39"/>
      <c r="AT1765" s="18" t="s">
        <v>182</v>
      </c>
      <c r="AU1765" s="18" t="s">
        <v>102</v>
      </c>
    </row>
    <row r="1766" s="13" customFormat="1">
      <c r="A1766" s="13"/>
      <c r="B1766" s="242"/>
      <c r="C1766" s="243"/>
      <c r="D1766" s="237" t="s">
        <v>184</v>
      </c>
      <c r="E1766" s="244" t="s">
        <v>1</v>
      </c>
      <c r="F1766" s="245" t="s">
        <v>193</v>
      </c>
      <c r="G1766" s="243"/>
      <c r="H1766" s="244" t="s">
        <v>1</v>
      </c>
      <c r="I1766" s="246"/>
      <c r="J1766" s="246"/>
      <c r="K1766" s="243"/>
      <c r="L1766" s="243"/>
      <c r="M1766" s="247"/>
      <c r="N1766" s="248"/>
      <c r="O1766" s="249"/>
      <c r="P1766" s="249"/>
      <c r="Q1766" s="249"/>
      <c r="R1766" s="249"/>
      <c r="S1766" s="249"/>
      <c r="T1766" s="249"/>
      <c r="U1766" s="249"/>
      <c r="V1766" s="249"/>
      <c r="W1766" s="249"/>
      <c r="X1766" s="249"/>
      <c r="Y1766" s="250"/>
      <c r="Z1766" s="13"/>
      <c r="AA1766" s="13"/>
      <c r="AB1766" s="13"/>
      <c r="AC1766" s="13"/>
      <c r="AD1766" s="13"/>
      <c r="AE1766" s="13"/>
      <c r="AT1766" s="251" t="s">
        <v>184</v>
      </c>
      <c r="AU1766" s="251" t="s">
        <v>102</v>
      </c>
      <c r="AV1766" s="13" t="s">
        <v>82</v>
      </c>
      <c r="AW1766" s="13" t="s">
        <v>5</v>
      </c>
      <c r="AX1766" s="13" t="s">
        <v>75</v>
      </c>
      <c r="AY1766" s="251" t="s">
        <v>175</v>
      </c>
    </row>
    <row r="1767" s="14" customFormat="1">
      <c r="A1767" s="14"/>
      <c r="B1767" s="252"/>
      <c r="C1767" s="253"/>
      <c r="D1767" s="237" t="s">
        <v>184</v>
      </c>
      <c r="E1767" s="254" t="s">
        <v>1</v>
      </c>
      <c r="F1767" s="255" t="s">
        <v>1519</v>
      </c>
      <c r="G1767" s="253"/>
      <c r="H1767" s="256">
        <v>46</v>
      </c>
      <c r="I1767" s="257"/>
      <c r="J1767" s="257"/>
      <c r="K1767" s="253"/>
      <c r="L1767" s="253"/>
      <c r="M1767" s="258"/>
      <c r="N1767" s="259"/>
      <c r="O1767" s="260"/>
      <c r="P1767" s="260"/>
      <c r="Q1767" s="260"/>
      <c r="R1767" s="260"/>
      <c r="S1767" s="260"/>
      <c r="T1767" s="260"/>
      <c r="U1767" s="260"/>
      <c r="V1767" s="260"/>
      <c r="W1767" s="260"/>
      <c r="X1767" s="260"/>
      <c r="Y1767" s="261"/>
      <c r="Z1767" s="14"/>
      <c r="AA1767" s="14"/>
      <c r="AB1767" s="14"/>
      <c r="AC1767" s="14"/>
      <c r="AD1767" s="14"/>
      <c r="AE1767" s="14"/>
      <c r="AT1767" s="262" t="s">
        <v>184</v>
      </c>
      <c r="AU1767" s="262" t="s">
        <v>102</v>
      </c>
      <c r="AV1767" s="14" t="s">
        <v>102</v>
      </c>
      <c r="AW1767" s="14" t="s">
        <v>5</v>
      </c>
      <c r="AX1767" s="14" t="s">
        <v>75</v>
      </c>
      <c r="AY1767" s="262" t="s">
        <v>175</v>
      </c>
    </row>
    <row r="1768" s="15" customFormat="1">
      <c r="A1768" s="15"/>
      <c r="B1768" s="263"/>
      <c r="C1768" s="264"/>
      <c r="D1768" s="237" t="s">
        <v>184</v>
      </c>
      <c r="E1768" s="265" t="s">
        <v>1</v>
      </c>
      <c r="F1768" s="266" t="s">
        <v>189</v>
      </c>
      <c r="G1768" s="264"/>
      <c r="H1768" s="267">
        <v>46</v>
      </c>
      <c r="I1768" s="268"/>
      <c r="J1768" s="268"/>
      <c r="K1768" s="264"/>
      <c r="L1768" s="264"/>
      <c r="M1768" s="269"/>
      <c r="N1768" s="270"/>
      <c r="O1768" s="271"/>
      <c r="P1768" s="271"/>
      <c r="Q1768" s="271"/>
      <c r="R1768" s="271"/>
      <c r="S1768" s="271"/>
      <c r="T1768" s="271"/>
      <c r="U1768" s="271"/>
      <c r="V1768" s="271"/>
      <c r="W1768" s="271"/>
      <c r="X1768" s="271"/>
      <c r="Y1768" s="272"/>
      <c r="Z1768" s="15"/>
      <c r="AA1768" s="15"/>
      <c r="AB1768" s="15"/>
      <c r="AC1768" s="15"/>
      <c r="AD1768" s="15"/>
      <c r="AE1768" s="15"/>
      <c r="AT1768" s="273" t="s">
        <v>184</v>
      </c>
      <c r="AU1768" s="273" t="s">
        <v>102</v>
      </c>
      <c r="AV1768" s="15" t="s">
        <v>181</v>
      </c>
      <c r="AW1768" s="15" t="s">
        <v>5</v>
      </c>
      <c r="AX1768" s="15" t="s">
        <v>82</v>
      </c>
      <c r="AY1768" s="273" t="s">
        <v>175</v>
      </c>
    </row>
    <row r="1769" s="2" customFormat="1" ht="33" customHeight="1">
      <c r="A1769" s="39"/>
      <c r="B1769" s="40"/>
      <c r="C1769" s="222" t="s">
        <v>894</v>
      </c>
      <c r="D1769" s="222" t="s">
        <v>177</v>
      </c>
      <c r="E1769" s="223" t="s">
        <v>1577</v>
      </c>
      <c r="F1769" s="224" t="s">
        <v>1578</v>
      </c>
      <c r="G1769" s="225" t="s">
        <v>369</v>
      </c>
      <c r="H1769" s="226">
        <v>11.865</v>
      </c>
      <c r="I1769" s="227"/>
      <c r="J1769" s="227"/>
      <c r="K1769" s="228">
        <f>ROUND(P1769*H1769,2)</f>
        <v>0</v>
      </c>
      <c r="L1769" s="229"/>
      <c r="M1769" s="45"/>
      <c r="N1769" s="230" t="s">
        <v>1</v>
      </c>
      <c r="O1769" s="231" t="s">
        <v>39</v>
      </c>
      <c r="P1769" s="232">
        <f>I1769+J1769</f>
        <v>0</v>
      </c>
      <c r="Q1769" s="232">
        <f>ROUND(I1769*H1769,2)</f>
        <v>0</v>
      </c>
      <c r="R1769" s="232">
        <f>ROUND(J1769*H1769,2)</f>
        <v>0</v>
      </c>
      <c r="S1769" s="92"/>
      <c r="T1769" s="233">
        <f>S1769*H1769</f>
        <v>0</v>
      </c>
      <c r="U1769" s="233">
        <v>0</v>
      </c>
      <c r="V1769" s="233">
        <f>U1769*H1769</f>
        <v>0</v>
      </c>
      <c r="W1769" s="233">
        <v>0</v>
      </c>
      <c r="X1769" s="233">
        <f>W1769*H1769</f>
        <v>0</v>
      </c>
      <c r="Y1769" s="234" t="s">
        <v>1</v>
      </c>
      <c r="Z1769" s="39"/>
      <c r="AA1769" s="39"/>
      <c r="AB1769" s="39"/>
      <c r="AC1769" s="39"/>
      <c r="AD1769" s="39"/>
      <c r="AE1769" s="39"/>
      <c r="AR1769" s="235" t="s">
        <v>229</v>
      </c>
      <c r="AT1769" s="235" t="s">
        <v>177</v>
      </c>
      <c r="AU1769" s="235" t="s">
        <v>102</v>
      </c>
      <c r="AY1769" s="18" t="s">
        <v>175</v>
      </c>
      <c r="BE1769" s="236">
        <f>IF(O1769="základní",K1769,0)</f>
        <v>0</v>
      </c>
      <c r="BF1769" s="236">
        <f>IF(O1769="snížená",K1769,0)</f>
        <v>0</v>
      </c>
      <c r="BG1769" s="236">
        <f>IF(O1769="zákl. přenesená",K1769,0)</f>
        <v>0</v>
      </c>
      <c r="BH1769" s="236">
        <f>IF(O1769="sníž. přenesená",K1769,0)</f>
        <v>0</v>
      </c>
      <c r="BI1769" s="236">
        <f>IF(O1769="nulová",K1769,0)</f>
        <v>0</v>
      </c>
      <c r="BJ1769" s="18" t="s">
        <v>102</v>
      </c>
      <c r="BK1769" s="236">
        <f>ROUND(P1769*H1769,2)</f>
        <v>0</v>
      </c>
      <c r="BL1769" s="18" t="s">
        <v>229</v>
      </c>
      <c r="BM1769" s="235" t="s">
        <v>1579</v>
      </c>
    </row>
    <row r="1770" s="13" customFormat="1">
      <c r="A1770" s="13"/>
      <c r="B1770" s="242"/>
      <c r="C1770" s="243"/>
      <c r="D1770" s="237" t="s">
        <v>184</v>
      </c>
      <c r="E1770" s="244" t="s">
        <v>1</v>
      </c>
      <c r="F1770" s="245" t="s">
        <v>193</v>
      </c>
      <c r="G1770" s="243"/>
      <c r="H1770" s="244" t="s">
        <v>1</v>
      </c>
      <c r="I1770" s="246"/>
      <c r="J1770" s="246"/>
      <c r="K1770" s="243"/>
      <c r="L1770" s="243"/>
      <c r="M1770" s="247"/>
      <c r="N1770" s="248"/>
      <c r="O1770" s="249"/>
      <c r="P1770" s="249"/>
      <c r="Q1770" s="249"/>
      <c r="R1770" s="249"/>
      <c r="S1770" s="249"/>
      <c r="T1770" s="249"/>
      <c r="U1770" s="249"/>
      <c r="V1770" s="249"/>
      <c r="W1770" s="249"/>
      <c r="X1770" s="249"/>
      <c r="Y1770" s="250"/>
      <c r="Z1770" s="13"/>
      <c r="AA1770" s="13"/>
      <c r="AB1770" s="13"/>
      <c r="AC1770" s="13"/>
      <c r="AD1770" s="13"/>
      <c r="AE1770" s="13"/>
      <c r="AT1770" s="251" t="s">
        <v>184</v>
      </c>
      <c r="AU1770" s="251" t="s">
        <v>102</v>
      </c>
      <c r="AV1770" s="13" t="s">
        <v>82</v>
      </c>
      <c r="AW1770" s="13" t="s">
        <v>5</v>
      </c>
      <c r="AX1770" s="13" t="s">
        <v>75</v>
      </c>
      <c r="AY1770" s="251" t="s">
        <v>175</v>
      </c>
    </row>
    <row r="1771" s="13" customFormat="1">
      <c r="A1771" s="13"/>
      <c r="B1771" s="242"/>
      <c r="C1771" s="243"/>
      <c r="D1771" s="237" t="s">
        <v>184</v>
      </c>
      <c r="E1771" s="244" t="s">
        <v>1</v>
      </c>
      <c r="F1771" s="245" t="s">
        <v>1580</v>
      </c>
      <c r="G1771" s="243"/>
      <c r="H1771" s="244" t="s">
        <v>1</v>
      </c>
      <c r="I1771" s="246"/>
      <c r="J1771" s="246"/>
      <c r="K1771" s="243"/>
      <c r="L1771" s="243"/>
      <c r="M1771" s="247"/>
      <c r="N1771" s="248"/>
      <c r="O1771" s="249"/>
      <c r="P1771" s="249"/>
      <c r="Q1771" s="249"/>
      <c r="R1771" s="249"/>
      <c r="S1771" s="249"/>
      <c r="T1771" s="249"/>
      <c r="U1771" s="249"/>
      <c r="V1771" s="249"/>
      <c r="W1771" s="249"/>
      <c r="X1771" s="249"/>
      <c r="Y1771" s="250"/>
      <c r="Z1771" s="13"/>
      <c r="AA1771" s="13"/>
      <c r="AB1771" s="13"/>
      <c r="AC1771" s="13"/>
      <c r="AD1771" s="13"/>
      <c r="AE1771" s="13"/>
      <c r="AT1771" s="251" t="s">
        <v>184</v>
      </c>
      <c r="AU1771" s="251" t="s">
        <v>102</v>
      </c>
      <c r="AV1771" s="13" t="s">
        <v>82</v>
      </c>
      <c r="AW1771" s="13" t="s">
        <v>5</v>
      </c>
      <c r="AX1771" s="13" t="s">
        <v>75</v>
      </c>
      <c r="AY1771" s="251" t="s">
        <v>175</v>
      </c>
    </row>
    <row r="1772" s="14" customFormat="1">
      <c r="A1772" s="14"/>
      <c r="B1772" s="252"/>
      <c r="C1772" s="253"/>
      <c r="D1772" s="237" t="s">
        <v>184</v>
      </c>
      <c r="E1772" s="254" t="s">
        <v>1</v>
      </c>
      <c r="F1772" s="255" t="s">
        <v>1524</v>
      </c>
      <c r="G1772" s="253"/>
      <c r="H1772" s="256">
        <v>0.68500000000000005</v>
      </c>
      <c r="I1772" s="257"/>
      <c r="J1772" s="257"/>
      <c r="K1772" s="253"/>
      <c r="L1772" s="253"/>
      <c r="M1772" s="258"/>
      <c r="N1772" s="259"/>
      <c r="O1772" s="260"/>
      <c r="P1772" s="260"/>
      <c r="Q1772" s="260"/>
      <c r="R1772" s="260"/>
      <c r="S1772" s="260"/>
      <c r="T1772" s="260"/>
      <c r="U1772" s="260"/>
      <c r="V1772" s="260"/>
      <c r="W1772" s="260"/>
      <c r="X1772" s="260"/>
      <c r="Y1772" s="261"/>
      <c r="Z1772" s="14"/>
      <c r="AA1772" s="14"/>
      <c r="AB1772" s="14"/>
      <c r="AC1772" s="14"/>
      <c r="AD1772" s="14"/>
      <c r="AE1772" s="14"/>
      <c r="AT1772" s="262" t="s">
        <v>184</v>
      </c>
      <c r="AU1772" s="262" t="s">
        <v>102</v>
      </c>
      <c r="AV1772" s="14" t="s">
        <v>102</v>
      </c>
      <c r="AW1772" s="14" t="s">
        <v>5</v>
      </c>
      <c r="AX1772" s="14" t="s">
        <v>75</v>
      </c>
      <c r="AY1772" s="262" t="s">
        <v>175</v>
      </c>
    </row>
    <row r="1773" s="13" customFormat="1">
      <c r="A1773" s="13"/>
      <c r="B1773" s="242"/>
      <c r="C1773" s="243"/>
      <c r="D1773" s="237" t="s">
        <v>184</v>
      </c>
      <c r="E1773" s="244" t="s">
        <v>1</v>
      </c>
      <c r="F1773" s="245" t="s">
        <v>1581</v>
      </c>
      <c r="G1773" s="243"/>
      <c r="H1773" s="244" t="s">
        <v>1</v>
      </c>
      <c r="I1773" s="246"/>
      <c r="J1773" s="246"/>
      <c r="K1773" s="243"/>
      <c r="L1773" s="243"/>
      <c r="M1773" s="247"/>
      <c r="N1773" s="248"/>
      <c r="O1773" s="249"/>
      <c r="P1773" s="249"/>
      <c r="Q1773" s="249"/>
      <c r="R1773" s="249"/>
      <c r="S1773" s="249"/>
      <c r="T1773" s="249"/>
      <c r="U1773" s="249"/>
      <c r="V1773" s="249"/>
      <c r="W1773" s="249"/>
      <c r="X1773" s="249"/>
      <c r="Y1773" s="250"/>
      <c r="Z1773" s="13"/>
      <c r="AA1773" s="13"/>
      <c r="AB1773" s="13"/>
      <c r="AC1773" s="13"/>
      <c r="AD1773" s="13"/>
      <c r="AE1773" s="13"/>
      <c r="AT1773" s="251" t="s">
        <v>184</v>
      </c>
      <c r="AU1773" s="251" t="s">
        <v>102</v>
      </c>
      <c r="AV1773" s="13" t="s">
        <v>82</v>
      </c>
      <c r="AW1773" s="13" t="s">
        <v>5</v>
      </c>
      <c r="AX1773" s="13" t="s">
        <v>75</v>
      </c>
      <c r="AY1773" s="251" t="s">
        <v>175</v>
      </c>
    </row>
    <row r="1774" s="14" customFormat="1">
      <c r="A1774" s="14"/>
      <c r="B1774" s="252"/>
      <c r="C1774" s="253"/>
      <c r="D1774" s="237" t="s">
        <v>184</v>
      </c>
      <c r="E1774" s="254" t="s">
        <v>1</v>
      </c>
      <c r="F1774" s="255" t="s">
        <v>1582</v>
      </c>
      <c r="G1774" s="253"/>
      <c r="H1774" s="256">
        <v>3.0800000000000001</v>
      </c>
      <c r="I1774" s="257"/>
      <c r="J1774" s="257"/>
      <c r="K1774" s="253"/>
      <c r="L1774" s="253"/>
      <c r="M1774" s="258"/>
      <c r="N1774" s="259"/>
      <c r="O1774" s="260"/>
      <c r="P1774" s="260"/>
      <c r="Q1774" s="260"/>
      <c r="R1774" s="260"/>
      <c r="S1774" s="260"/>
      <c r="T1774" s="260"/>
      <c r="U1774" s="260"/>
      <c r="V1774" s="260"/>
      <c r="W1774" s="260"/>
      <c r="X1774" s="260"/>
      <c r="Y1774" s="261"/>
      <c r="Z1774" s="14"/>
      <c r="AA1774" s="14"/>
      <c r="AB1774" s="14"/>
      <c r="AC1774" s="14"/>
      <c r="AD1774" s="14"/>
      <c r="AE1774" s="14"/>
      <c r="AT1774" s="262" t="s">
        <v>184</v>
      </c>
      <c r="AU1774" s="262" t="s">
        <v>102</v>
      </c>
      <c r="AV1774" s="14" t="s">
        <v>102</v>
      </c>
      <c r="AW1774" s="14" t="s">
        <v>5</v>
      </c>
      <c r="AX1774" s="14" t="s">
        <v>75</v>
      </c>
      <c r="AY1774" s="262" t="s">
        <v>175</v>
      </c>
    </row>
    <row r="1775" s="13" customFormat="1">
      <c r="A1775" s="13"/>
      <c r="B1775" s="242"/>
      <c r="C1775" s="243"/>
      <c r="D1775" s="237" t="s">
        <v>184</v>
      </c>
      <c r="E1775" s="244" t="s">
        <v>1</v>
      </c>
      <c r="F1775" s="245" t="s">
        <v>1583</v>
      </c>
      <c r="G1775" s="243"/>
      <c r="H1775" s="244" t="s">
        <v>1</v>
      </c>
      <c r="I1775" s="246"/>
      <c r="J1775" s="246"/>
      <c r="K1775" s="243"/>
      <c r="L1775" s="243"/>
      <c r="M1775" s="247"/>
      <c r="N1775" s="248"/>
      <c r="O1775" s="249"/>
      <c r="P1775" s="249"/>
      <c r="Q1775" s="249"/>
      <c r="R1775" s="249"/>
      <c r="S1775" s="249"/>
      <c r="T1775" s="249"/>
      <c r="U1775" s="249"/>
      <c r="V1775" s="249"/>
      <c r="W1775" s="249"/>
      <c r="X1775" s="249"/>
      <c r="Y1775" s="250"/>
      <c r="Z1775" s="13"/>
      <c r="AA1775" s="13"/>
      <c r="AB1775" s="13"/>
      <c r="AC1775" s="13"/>
      <c r="AD1775" s="13"/>
      <c r="AE1775" s="13"/>
      <c r="AT1775" s="251" t="s">
        <v>184</v>
      </c>
      <c r="AU1775" s="251" t="s">
        <v>102</v>
      </c>
      <c r="AV1775" s="13" t="s">
        <v>82</v>
      </c>
      <c r="AW1775" s="13" t="s">
        <v>5</v>
      </c>
      <c r="AX1775" s="13" t="s">
        <v>75</v>
      </c>
      <c r="AY1775" s="251" t="s">
        <v>175</v>
      </c>
    </row>
    <row r="1776" s="14" customFormat="1">
      <c r="A1776" s="14"/>
      <c r="B1776" s="252"/>
      <c r="C1776" s="253"/>
      <c r="D1776" s="237" t="s">
        <v>184</v>
      </c>
      <c r="E1776" s="254" t="s">
        <v>1</v>
      </c>
      <c r="F1776" s="255" t="s">
        <v>1584</v>
      </c>
      <c r="G1776" s="253"/>
      <c r="H1776" s="256">
        <v>1.5</v>
      </c>
      <c r="I1776" s="257"/>
      <c r="J1776" s="257"/>
      <c r="K1776" s="253"/>
      <c r="L1776" s="253"/>
      <c r="M1776" s="258"/>
      <c r="N1776" s="259"/>
      <c r="O1776" s="260"/>
      <c r="P1776" s="260"/>
      <c r="Q1776" s="260"/>
      <c r="R1776" s="260"/>
      <c r="S1776" s="260"/>
      <c r="T1776" s="260"/>
      <c r="U1776" s="260"/>
      <c r="V1776" s="260"/>
      <c r="W1776" s="260"/>
      <c r="X1776" s="260"/>
      <c r="Y1776" s="261"/>
      <c r="Z1776" s="14"/>
      <c r="AA1776" s="14"/>
      <c r="AB1776" s="14"/>
      <c r="AC1776" s="14"/>
      <c r="AD1776" s="14"/>
      <c r="AE1776" s="14"/>
      <c r="AT1776" s="262" t="s">
        <v>184</v>
      </c>
      <c r="AU1776" s="262" t="s">
        <v>102</v>
      </c>
      <c r="AV1776" s="14" t="s">
        <v>102</v>
      </c>
      <c r="AW1776" s="14" t="s">
        <v>5</v>
      </c>
      <c r="AX1776" s="14" t="s">
        <v>75</v>
      </c>
      <c r="AY1776" s="262" t="s">
        <v>175</v>
      </c>
    </row>
    <row r="1777" s="13" customFormat="1">
      <c r="A1777" s="13"/>
      <c r="B1777" s="242"/>
      <c r="C1777" s="243"/>
      <c r="D1777" s="237" t="s">
        <v>184</v>
      </c>
      <c r="E1777" s="244" t="s">
        <v>1</v>
      </c>
      <c r="F1777" s="245" t="s">
        <v>1585</v>
      </c>
      <c r="G1777" s="243"/>
      <c r="H1777" s="244" t="s">
        <v>1</v>
      </c>
      <c r="I1777" s="246"/>
      <c r="J1777" s="246"/>
      <c r="K1777" s="243"/>
      <c r="L1777" s="243"/>
      <c r="M1777" s="247"/>
      <c r="N1777" s="248"/>
      <c r="O1777" s="249"/>
      <c r="P1777" s="249"/>
      <c r="Q1777" s="249"/>
      <c r="R1777" s="249"/>
      <c r="S1777" s="249"/>
      <c r="T1777" s="249"/>
      <c r="U1777" s="249"/>
      <c r="V1777" s="249"/>
      <c r="W1777" s="249"/>
      <c r="X1777" s="249"/>
      <c r="Y1777" s="250"/>
      <c r="Z1777" s="13"/>
      <c r="AA1777" s="13"/>
      <c r="AB1777" s="13"/>
      <c r="AC1777" s="13"/>
      <c r="AD1777" s="13"/>
      <c r="AE1777" s="13"/>
      <c r="AT1777" s="251" t="s">
        <v>184</v>
      </c>
      <c r="AU1777" s="251" t="s">
        <v>102</v>
      </c>
      <c r="AV1777" s="13" t="s">
        <v>82</v>
      </c>
      <c r="AW1777" s="13" t="s">
        <v>5</v>
      </c>
      <c r="AX1777" s="13" t="s">
        <v>75</v>
      </c>
      <c r="AY1777" s="251" t="s">
        <v>175</v>
      </c>
    </row>
    <row r="1778" s="14" customFormat="1">
      <c r="A1778" s="14"/>
      <c r="B1778" s="252"/>
      <c r="C1778" s="253"/>
      <c r="D1778" s="237" t="s">
        <v>184</v>
      </c>
      <c r="E1778" s="254" t="s">
        <v>1</v>
      </c>
      <c r="F1778" s="255" t="s">
        <v>1586</v>
      </c>
      <c r="G1778" s="253"/>
      <c r="H1778" s="256">
        <v>2.3999999999999999</v>
      </c>
      <c r="I1778" s="257"/>
      <c r="J1778" s="257"/>
      <c r="K1778" s="253"/>
      <c r="L1778" s="253"/>
      <c r="M1778" s="258"/>
      <c r="N1778" s="259"/>
      <c r="O1778" s="260"/>
      <c r="P1778" s="260"/>
      <c r="Q1778" s="260"/>
      <c r="R1778" s="260"/>
      <c r="S1778" s="260"/>
      <c r="T1778" s="260"/>
      <c r="U1778" s="260"/>
      <c r="V1778" s="260"/>
      <c r="W1778" s="260"/>
      <c r="X1778" s="260"/>
      <c r="Y1778" s="261"/>
      <c r="Z1778" s="14"/>
      <c r="AA1778" s="14"/>
      <c r="AB1778" s="14"/>
      <c r="AC1778" s="14"/>
      <c r="AD1778" s="14"/>
      <c r="AE1778" s="14"/>
      <c r="AT1778" s="262" t="s">
        <v>184</v>
      </c>
      <c r="AU1778" s="262" t="s">
        <v>102</v>
      </c>
      <c r="AV1778" s="14" t="s">
        <v>102</v>
      </c>
      <c r="AW1778" s="14" t="s">
        <v>5</v>
      </c>
      <c r="AX1778" s="14" t="s">
        <v>75</v>
      </c>
      <c r="AY1778" s="262" t="s">
        <v>175</v>
      </c>
    </row>
    <row r="1779" s="13" customFormat="1">
      <c r="A1779" s="13"/>
      <c r="B1779" s="242"/>
      <c r="C1779" s="243"/>
      <c r="D1779" s="237" t="s">
        <v>184</v>
      </c>
      <c r="E1779" s="244" t="s">
        <v>1</v>
      </c>
      <c r="F1779" s="245" t="s">
        <v>1587</v>
      </c>
      <c r="G1779" s="243"/>
      <c r="H1779" s="244" t="s">
        <v>1</v>
      </c>
      <c r="I1779" s="246"/>
      <c r="J1779" s="246"/>
      <c r="K1779" s="243"/>
      <c r="L1779" s="243"/>
      <c r="M1779" s="247"/>
      <c r="N1779" s="248"/>
      <c r="O1779" s="249"/>
      <c r="P1779" s="249"/>
      <c r="Q1779" s="249"/>
      <c r="R1779" s="249"/>
      <c r="S1779" s="249"/>
      <c r="T1779" s="249"/>
      <c r="U1779" s="249"/>
      <c r="V1779" s="249"/>
      <c r="W1779" s="249"/>
      <c r="X1779" s="249"/>
      <c r="Y1779" s="250"/>
      <c r="Z1779" s="13"/>
      <c r="AA1779" s="13"/>
      <c r="AB1779" s="13"/>
      <c r="AC1779" s="13"/>
      <c r="AD1779" s="13"/>
      <c r="AE1779" s="13"/>
      <c r="AT1779" s="251" t="s">
        <v>184</v>
      </c>
      <c r="AU1779" s="251" t="s">
        <v>102</v>
      </c>
      <c r="AV1779" s="13" t="s">
        <v>82</v>
      </c>
      <c r="AW1779" s="13" t="s">
        <v>5</v>
      </c>
      <c r="AX1779" s="13" t="s">
        <v>75</v>
      </c>
      <c r="AY1779" s="251" t="s">
        <v>175</v>
      </c>
    </row>
    <row r="1780" s="14" customFormat="1">
      <c r="A1780" s="14"/>
      <c r="B1780" s="252"/>
      <c r="C1780" s="253"/>
      <c r="D1780" s="237" t="s">
        <v>184</v>
      </c>
      <c r="E1780" s="254" t="s">
        <v>1</v>
      </c>
      <c r="F1780" s="255" t="s">
        <v>1527</v>
      </c>
      <c r="G1780" s="253"/>
      <c r="H1780" s="256">
        <v>4.2000000000000002</v>
      </c>
      <c r="I1780" s="257"/>
      <c r="J1780" s="257"/>
      <c r="K1780" s="253"/>
      <c r="L1780" s="253"/>
      <c r="M1780" s="258"/>
      <c r="N1780" s="259"/>
      <c r="O1780" s="260"/>
      <c r="P1780" s="260"/>
      <c r="Q1780" s="260"/>
      <c r="R1780" s="260"/>
      <c r="S1780" s="260"/>
      <c r="T1780" s="260"/>
      <c r="U1780" s="260"/>
      <c r="V1780" s="260"/>
      <c r="W1780" s="260"/>
      <c r="X1780" s="260"/>
      <c r="Y1780" s="261"/>
      <c r="Z1780" s="14"/>
      <c r="AA1780" s="14"/>
      <c r="AB1780" s="14"/>
      <c r="AC1780" s="14"/>
      <c r="AD1780" s="14"/>
      <c r="AE1780" s="14"/>
      <c r="AT1780" s="262" t="s">
        <v>184</v>
      </c>
      <c r="AU1780" s="262" t="s">
        <v>102</v>
      </c>
      <c r="AV1780" s="14" t="s">
        <v>102</v>
      </c>
      <c r="AW1780" s="14" t="s">
        <v>5</v>
      </c>
      <c r="AX1780" s="14" t="s">
        <v>75</v>
      </c>
      <c r="AY1780" s="262" t="s">
        <v>175</v>
      </c>
    </row>
    <row r="1781" s="15" customFormat="1">
      <c r="A1781" s="15"/>
      <c r="B1781" s="263"/>
      <c r="C1781" s="264"/>
      <c r="D1781" s="237" t="s">
        <v>184</v>
      </c>
      <c r="E1781" s="265" t="s">
        <v>1</v>
      </c>
      <c r="F1781" s="266" t="s">
        <v>189</v>
      </c>
      <c r="G1781" s="264"/>
      <c r="H1781" s="267">
        <v>11.865000000000002</v>
      </c>
      <c r="I1781" s="268"/>
      <c r="J1781" s="268"/>
      <c r="K1781" s="264"/>
      <c r="L1781" s="264"/>
      <c r="M1781" s="269"/>
      <c r="N1781" s="270"/>
      <c r="O1781" s="271"/>
      <c r="P1781" s="271"/>
      <c r="Q1781" s="271"/>
      <c r="R1781" s="271"/>
      <c r="S1781" s="271"/>
      <c r="T1781" s="271"/>
      <c r="U1781" s="271"/>
      <c r="V1781" s="271"/>
      <c r="W1781" s="271"/>
      <c r="X1781" s="271"/>
      <c r="Y1781" s="272"/>
      <c r="Z1781" s="15"/>
      <c r="AA1781" s="15"/>
      <c r="AB1781" s="15"/>
      <c r="AC1781" s="15"/>
      <c r="AD1781" s="15"/>
      <c r="AE1781" s="15"/>
      <c r="AT1781" s="273" t="s">
        <v>184</v>
      </c>
      <c r="AU1781" s="273" t="s">
        <v>102</v>
      </c>
      <c r="AV1781" s="15" t="s">
        <v>181</v>
      </c>
      <c r="AW1781" s="15" t="s">
        <v>5</v>
      </c>
      <c r="AX1781" s="15" t="s">
        <v>82</v>
      </c>
      <c r="AY1781" s="273" t="s">
        <v>175</v>
      </c>
    </row>
    <row r="1782" s="2" customFormat="1" ht="33" customHeight="1">
      <c r="A1782" s="39"/>
      <c r="B1782" s="40"/>
      <c r="C1782" s="222" t="s">
        <v>1588</v>
      </c>
      <c r="D1782" s="222" t="s">
        <v>177</v>
      </c>
      <c r="E1782" s="223" t="s">
        <v>1589</v>
      </c>
      <c r="F1782" s="224" t="s">
        <v>1590</v>
      </c>
      <c r="G1782" s="225" t="s">
        <v>369</v>
      </c>
      <c r="H1782" s="226">
        <v>20.399999999999999</v>
      </c>
      <c r="I1782" s="227"/>
      <c r="J1782" s="227"/>
      <c r="K1782" s="228">
        <f>ROUND(P1782*H1782,2)</f>
        <v>0</v>
      </c>
      <c r="L1782" s="229"/>
      <c r="M1782" s="45"/>
      <c r="N1782" s="230" t="s">
        <v>1</v>
      </c>
      <c r="O1782" s="231" t="s">
        <v>39</v>
      </c>
      <c r="P1782" s="232">
        <f>I1782+J1782</f>
        <v>0</v>
      </c>
      <c r="Q1782" s="232">
        <f>ROUND(I1782*H1782,2)</f>
        <v>0</v>
      </c>
      <c r="R1782" s="232">
        <f>ROUND(J1782*H1782,2)</f>
        <v>0</v>
      </c>
      <c r="S1782" s="92"/>
      <c r="T1782" s="233">
        <f>S1782*H1782</f>
        <v>0</v>
      </c>
      <c r="U1782" s="233">
        <v>0</v>
      </c>
      <c r="V1782" s="233">
        <f>U1782*H1782</f>
        <v>0</v>
      </c>
      <c r="W1782" s="233">
        <v>0</v>
      </c>
      <c r="X1782" s="233">
        <f>W1782*H1782</f>
        <v>0</v>
      </c>
      <c r="Y1782" s="234" t="s">
        <v>1</v>
      </c>
      <c r="Z1782" s="39"/>
      <c r="AA1782" s="39"/>
      <c r="AB1782" s="39"/>
      <c r="AC1782" s="39"/>
      <c r="AD1782" s="39"/>
      <c r="AE1782" s="39"/>
      <c r="AR1782" s="235" t="s">
        <v>229</v>
      </c>
      <c r="AT1782" s="235" t="s">
        <v>177</v>
      </c>
      <c r="AU1782" s="235" t="s">
        <v>102</v>
      </c>
      <c r="AY1782" s="18" t="s">
        <v>175</v>
      </c>
      <c r="BE1782" s="236">
        <f>IF(O1782="základní",K1782,0)</f>
        <v>0</v>
      </c>
      <c r="BF1782" s="236">
        <f>IF(O1782="snížená",K1782,0)</f>
        <v>0</v>
      </c>
      <c r="BG1782" s="236">
        <f>IF(O1782="zákl. přenesená",K1782,0)</f>
        <v>0</v>
      </c>
      <c r="BH1782" s="236">
        <f>IF(O1782="sníž. přenesená",K1782,0)</f>
        <v>0</v>
      </c>
      <c r="BI1782" s="236">
        <f>IF(O1782="nulová",K1782,0)</f>
        <v>0</v>
      </c>
      <c r="BJ1782" s="18" t="s">
        <v>102</v>
      </c>
      <c r="BK1782" s="236">
        <f>ROUND(P1782*H1782,2)</f>
        <v>0</v>
      </c>
      <c r="BL1782" s="18" t="s">
        <v>229</v>
      </c>
      <c r="BM1782" s="235" t="s">
        <v>1591</v>
      </c>
    </row>
    <row r="1783" s="13" customFormat="1">
      <c r="A1783" s="13"/>
      <c r="B1783" s="242"/>
      <c r="C1783" s="243"/>
      <c r="D1783" s="237" t="s">
        <v>184</v>
      </c>
      <c r="E1783" s="244" t="s">
        <v>1</v>
      </c>
      <c r="F1783" s="245" t="s">
        <v>193</v>
      </c>
      <c r="G1783" s="243"/>
      <c r="H1783" s="244" t="s">
        <v>1</v>
      </c>
      <c r="I1783" s="246"/>
      <c r="J1783" s="246"/>
      <c r="K1783" s="243"/>
      <c r="L1783" s="243"/>
      <c r="M1783" s="247"/>
      <c r="N1783" s="248"/>
      <c r="O1783" s="249"/>
      <c r="P1783" s="249"/>
      <c r="Q1783" s="249"/>
      <c r="R1783" s="249"/>
      <c r="S1783" s="249"/>
      <c r="T1783" s="249"/>
      <c r="U1783" s="249"/>
      <c r="V1783" s="249"/>
      <c r="W1783" s="249"/>
      <c r="X1783" s="249"/>
      <c r="Y1783" s="250"/>
      <c r="Z1783" s="13"/>
      <c r="AA1783" s="13"/>
      <c r="AB1783" s="13"/>
      <c r="AC1783" s="13"/>
      <c r="AD1783" s="13"/>
      <c r="AE1783" s="13"/>
      <c r="AT1783" s="251" t="s">
        <v>184</v>
      </c>
      <c r="AU1783" s="251" t="s">
        <v>102</v>
      </c>
      <c r="AV1783" s="13" t="s">
        <v>82</v>
      </c>
      <c r="AW1783" s="13" t="s">
        <v>5</v>
      </c>
      <c r="AX1783" s="13" t="s">
        <v>75</v>
      </c>
      <c r="AY1783" s="251" t="s">
        <v>175</v>
      </c>
    </row>
    <row r="1784" s="13" customFormat="1">
      <c r="A1784" s="13"/>
      <c r="B1784" s="242"/>
      <c r="C1784" s="243"/>
      <c r="D1784" s="237" t="s">
        <v>184</v>
      </c>
      <c r="E1784" s="244" t="s">
        <v>1</v>
      </c>
      <c r="F1784" s="245" t="s">
        <v>1592</v>
      </c>
      <c r="G1784" s="243"/>
      <c r="H1784" s="244" t="s">
        <v>1</v>
      </c>
      <c r="I1784" s="246"/>
      <c r="J1784" s="246"/>
      <c r="K1784" s="243"/>
      <c r="L1784" s="243"/>
      <c r="M1784" s="247"/>
      <c r="N1784" s="248"/>
      <c r="O1784" s="249"/>
      <c r="P1784" s="249"/>
      <c r="Q1784" s="249"/>
      <c r="R1784" s="249"/>
      <c r="S1784" s="249"/>
      <c r="T1784" s="249"/>
      <c r="U1784" s="249"/>
      <c r="V1784" s="249"/>
      <c r="W1784" s="249"/>
      <c r="X1784" s="249"/>
      <c r="Y1784" s="250"/>
      <c r="Z1784" s="13"/>
      <c r="AA1784" s="13"/>
      <c r="AB1784" s="13"/>
      <c r="AC1784" s="13"/>
      <c r="AD1784" s="13"/>
      <c r="AE1784" s="13"/>
      <c r="AT1784" s="251" t="s">
        <v>184</v>
      </c>
      <c r="AU1784" s="251" t="s">
        <v>102</v>
      </c>
      <c r="AV1784" s="13" t="s">
        <v>82</v>
      </c>
      <c r="AW1784" s="13" t="s">
        <v>5</v>
      </c>
      <c r="AX1784" s="13" t="s">
        <v>75</v>
      </c>
      <c r="AY1784" s="251" t="s">
        <v>175</v>
      </c>
    </row>
    <row r="1785" s="14" customFormat="1">
      <c r="A1785" s="14"/>
      <c r="B1785" s="252"/>
      <c r="C1785" s="253"/>
      <c r="D1785" s="237" t="s">
        <v>184</v>
      </c>
      <c r="E1785" s="254" t="s">
        <v>1</v>
      </c>
      <c r="F1785" s="255" t="s">
        <v>1593</v>
      </c>
      <c r="G1785" s="253"/>
      <c r="H1785" s="256">
        <v>3.2000000000000002</v>
      </c>
      <c r="I1785" s="257"/>
      <c r="J1785" s="257"/>
      <c r="K1785" s="253"/>
      <c r="L1785" s="253"/>
      <c r="M1785" s="258"/>
      <c r="N1785" s="259"/>
      <c r="O1785" s="260"/>
      <c r="P1785" s="260"/>
      <c r="Q1785" s="260"/>
      <c r="R1785" s="260"/>
      <c r="S1785" s="260"/>
      <c r="T1785" s="260"/>
      <c r="U1785" s="260"/>
      <c r="V1785" s="260"/>
      <c r="W1785" s="260"/>
      <c r="X1785" s="260"/>
      <c r="Y1785" s="261"/>
      <c r="Z1785" s="14"/>
      <c r="AA1785" s="14"/>
      <c r="AB1785" s="14"/>
      <c r="AC1785" s="14"/>
      <c r="AD1785" s="14"/>
      <c r="AE1785" s="14"/>
      <c r="AT1785" s="262" t="s">
        <v>184</v>
      </c>
      <c r="AU1785" s="262" t="s">
        <v>102</v>
      </c>
      <c r="AV1785" s="14" t="s">
        <v>102</v>
      </c>
      <c r="AW1785" s="14" t="s">
        <v>5</v>
      </c>
      <c r="AX1785" s="14" t="s">
        <v>75</v>
      </c>
      <c r="AY1785" s="262" t="s">
        <v>175</v>
      </c>
    </row>
    <row r="1786" s="13" customFormat="1">
      <c r="A1786" s="13"/>
      <c r="B1786" s="242"/>
      <c r="C1786" s="243"/>
      <c r="D1786" s="237" t="s">
        <v>184</v>
      </c>
      <c r="E1786" s="244" t="s">
        <v>1</v>
      </c>
      <c r="F1786" s="245" t="s">
        <v>1594</v>
      </c>
      <c r="G1786" s="243"/>
      <c r="H1786" s="244" t="s">
        <v>1</v>
      </c>
      <c r="I1786" s="246"/>
      <c r="J1786" s="246"/>
      <c r="K1786" s="243"/>
      <c r="L1786" s="243"/>
      <c r="M1786" s="247"/>
      <c r="N1786" s="248"/>
      <c r="O1786" s="249"/>
      <c r="P1786" s="249"/>
      <c r="Q1786" s="249"/>
      <c r="R1786" s="249"/>
      <c r="S1786" s="249"/>
      <c r="T1786" s="249"/>
      <c r="U1786" s="249"/>
      <c r="V1786" s="249"/>
      <c r="W1786" s="249"/>
      <c r="X1786" s="249"/>
      <c r="Y1786" s="250"/>
      <c r="Z1786" s="13"/>
      <c r="AA1786" s="13"/>
      <c r="AB1786" s="13"/>
      <c r="AC1786" s="13"/>
      <c r="AD1786" s="13"/>
      <c r="AE1786" s="13"/>
      <c r="AT1786" s="251" t="s">
        <v>184</v>
      </c>
      <c r="AU1786" s="251" t="s">
        <v>102</v>
      </c>
      <c r="AV1786" s="13" t="s">
        <v>82</v>
      </c>
      <c r="AW1786" s="13" t="s">
        <v>5</v>
      </c>
      <c r="AX1786" s="13" t="s">
        <v>75</v>
      </c>
      <c r="AY1786" s="251" t="s">
        <v>175</v>
      </c>
    </row>
    <row r="1787" s="14" customFormat="1">
      <c r="A1787" s="14"/>
      <c r="B1787" s="252"/>
      <c r="C1787" s="253"/>
      <c r="D1787" s="237" t="s">
        <v>184</v>
      </c>
      <c r="E1787" s="254" t="s">
        <v>1</v>
      </c>
      <c r="F1787" s="255" t="s">
        <v>1595</v>
      </c>
      <c r="G1787" s="253"/>
      <c r="H1787" s="256">
        <v>2.2000000000000002</v>
      </c>
      <c r="I1787" s="257"/>
      <c r="J1787" s="257"/>
      <c r="K1787" s="253"/>
      <c r="L1787" s="253"/>
      <c r="M1787" s="258"/>
      <c r="N1787" s="259"/>
      <c r="O1787" s="260"/>
      <c r="P1787" s="260"/>
      <c r="Q1787" s="260"/>
      <c r="R1787" s="260"/>
      <c r="S1787" s="260"/>
      <c r="T1787" s="260"/>
      <c r="U1787" s="260"/>
      <c r="V1787" s="260"/>
      <c r="W1787" s="260"/>
      <c r="X1787" s="260"/>
      <c r="Y1787" s="261"/>
      <c r="Z1787" s="14"/>
      <c r="AA1787" s="14"/>
      <c r="AB1787" s="14"/>
      <c r="AC1787" s="14"/>
      <c r="AD1787" s="14"/>
      <c r="AE1787" s="14"/>
      <c r="AT1787" s="262" t="s">
        <v>184</v>
      </c>
      <c r="AU1787" s="262" t="s">
        <v>102</v>
      </c>
      <c r="AV1787" s="14" t="s">
        <v>102</v>
      </c>
      <c r="AW1787" s="14" t="s">
        <v>5</v>
      </c>
      <c r="AX1787" s="14" t="s">
        <v>75</v>
      </c>
      <c r="AY1787" s="262" t="s">
        <v>175</v>
      </c>
    </row>
    <row r="1788" s="13" customFormat="1">
      <c r="A1788" s="13"/>
      <c r="B1788" s="242"/>
      <c r="C1788" s="243"/>
      <c r="D1788" s="237" t="s">
        <v>184</v>
      </c>
      <c r="E1788" s="244" t="s">
        <v>1</v>
      </c>
      <c r="F1788" s="245" t="s">
        <v>1596</v>
      </c>
      <c r="G1788" s="243"/>
      <c r="H1788" s="244" t="s">
        <v>1</v>
      </c>
      <c r="I1788" s="246"/>
      <c r="J1788" s="246"/>
      <c r="K1788" s="243"/>
      <c r="L1788" s="243"/>
      <c r="M1788" s="247"/>
      <c r="N1788" s="248"/>
      <c r="O1788" s="249"/>
      <c r="P1788" s="249"/>
      <c r="Q1788" s="249"/>
      <c r="R1788" s="249"/>
      <c r="S1788" s="249"/>
      <c r="T1788" s="249"/>
      <c r="U1788" s="249"/>
      <c r="V1788" s="249"/>
      <c r="W1788" s="249"/>
      <c r="X1788" s="249"/>
      <c r="Y1788" s="250"/>
      <c r="Z1788" s="13"/>
      <c r="AA1788" s="13"/>
      <c r="AB1788" s="13"/>
      <c r="AC1788" s="13"/>
      <c r="AD1788" s="13"/>
      <c r="AE1788" s="13"/>
      <c r="AT1788" s="251" t="s">
        <v>184</v>
      </c>
      <c r="AU1788" s="251" t="s">
        <v>102</v>
      </c>
      <c r="AV1788" s="13" t="s">
        <v>82</v>
      </c>
      <c r="AW1788" s="13" t="s">
        <v>5</v>
      </c>
      <c r="AX1788" s="13" t="s">
        <v>75</v>
      </c>
      <c r="AY1788" s="251" t="s">
        <v>175</v>
      </c>
    </row>
    <row r="1789" s="14" customFormat="1">
      <c r="A1789" s="14"/>
      <c r="B1789" s="252"/>
      <c r="C1789" s="253"/>
      <c r="D1789" s="237" t="s">
        <v>184</v>
      </c>
      <c r="E1789" s="254" t="s">
        <v>1</v>
      </c>
      <c r="F1789" s="255" t="s">
        <v>1527</v>
      </c>
      <c r="G1789" s="253"/>
      <c r="H1789" s="256">
        <v>4.2000000000000002</v>
      </c>
      <c r="I1789" s="257"/>
      <c r="J1789" s="257"/>
      <c r="K1789" s="253"/>
      <c r="L1789" s="253"/>
      <c r="M1789" s="258"/>
      <c r="N1789" s="259"/>
      <c r="O1789" s="260"/>
      <c r="P1789" s="260"/>
      <c r="Q1789" s="260"/>
      <c r="R1789" s="260"/>
      <c r="S1789" s="260"/>
      <c r="T1789" s="260"/>
      <c r="U1789" s="260"/>
      <c r="V1789" s="260"/>
      <c r="W1789" s="260"/>
      <c r="X1789" s="260"/>
      <c r="Y1789" s="261"/>
      <c r="Z1789" s="14"/>
      <c r="AA1789" s="14"/>
      <c r="AB1789" s="14"/>
      <c r="AC1789" s="14"/>
      <c r="AD1789" s="14"/>
      <c r="AE1789" s="14"/>
      <c r="AT1789" s="262" t="s">
        <v>184</v>
      </c>
      <c r="AU1789" s="262" t="s">
        <v>102</v>
      </c>
      <c r="AV1789" s="14" t="s">
        <v>102</v>
      </c>
      <c r="AW1789" s="14" t="s">
        <v>5</v>
      </c>
      <c r="AX1789" s="14" t="s">
        <v>75</v>
      </c>
      <c r="AY1789" s="262" t="s">
        <v>175</v>
      </c>
    </row>
    <row r="1790" s="13" customFormat="1">
      <c r="A1790" s="13"/>
      <c r="B1790" s="242"/>
      <c r="C1790" s="243"/>
      <c r="D1790" s="237" t="s">
        <v>184</v>
      </c>
      <c r="E1790" s="244" t="s">
        <v>1</v>
      </c>
      <c r="F1790" s="245" t="s">
        <v>1597</v>
      </c>
      <c r="G1790" s="243"/>
      <c r="H1790" s="244" t="s">
        <v>1</v>
      </c>
      <c r="I1790" s="246"/>
      <c r="J1790" s="246"/>
      <c r="K1790" s="243"/>
      <c r="L1790" s="243"/>
      <c r="M1790" s="247"/>
      <c r="N1790" s="248"/>
      <c r="O1790" s="249"/>
      <c r="P1790" s="249"/>
      <c r="Q1790" s="249"/>
      <c r="R1790" s="249"/>
      <c r="S1790" s="249"/>
      <c r="T1790" s="249"/>
      <c r="U1790" s="249"/>
      <c r="V1790" s="249"/>
      <c r="W1790" s="249"/>
      <c r="X1790" s="249"/>
      <c r="Y1790" s="250"/>
      <c r="Z1790" s="13"/>
      <c r="AA1790" s="13"/>
      <c r="AB1790" s="13"/>
      <c r="AC1790" s="13"/>
      <c r="AD1790" s="13"/>
      <c r="AE1790" s="13"/>
      <c r="AT1790" s="251" t="s">
        <v>184</v>
      </c>
      <c r="AU1790" s="251" t="s">
        <v>102</v>
      </c>
      <c r="AV1790" s="13" t="s">
        <v>82</v>
      </c>
      <c r="AW1790" s="13" t="s">
        <v>5</v>
      </c>
      <c r="AX1790" s="13" t="s">
        <v>75</v>
      </c>
      <c r="AY1790" s="251" t="s">
        <v>175</v>
      </c>
    </row>
    <row r="1791" s="14" customFormat="1">
      <c r="A1791" s="14"/>
      <c r="B1791" s="252"/>
      <c r="C1791" s="253"/>
      <c r="D1791" s="237" t="s">
        <v>184</v>
      </c>
      <c r="E1791" s="254" t="s">
        <v>1</v>
      </c>
      <c r="F1791" s="255" t="s">
        <v>1598</v>
      </c>
      <c r="G1791" s="253"/>
      <c r="H1791" s="256">
        <v>10.800000000000001</v>
      </c>
      <c r="I1791" s="257"/>
      <c r="J1791" s="257"/>
      <c r="K1791" s="253"/>
      <c r="L1791" s="253"/>
      <c r="M1791" s="258"/>
      <c r="N1791" s="259"/>
      <c r="O1791" s="260"/>
      <c r="P1791" s="260"/>
      <c r="Q1791" s="260"/>
      <c r="R1791" s="260"/>
      <c r="S1791" s="260"/>
      <c r="T1791" s="260"/>
      <c r="U1791" s="260"/>
      <c r="V1791" s="260"/>
      <c r="W1791" s="260"/>
      <c r="X1791" s="260"/>
      <c r="Y1791" s="261"/>
      <c r="Z1791" s="14"/>
      <c r="AA1791" s="14"/>
      <c r="AB1791" s="14"/>
      <c r="AC1791" s="14"/>
      <c r="AD1791" s="14"/>
      <c r="AE1791" s="14"/>
      <c r="AT1791" s="262" t="s">
        <v>184</v>
      </c>
      <c r="AU1791" s="262" t="s">
        <v>102</v>
      </c>
      <c r="AV1791" s="14" t="s">
        <v>102</v>
      </c>
      <c r="AW1791" s="14" t="s">
        <v>5</v>
      </c>
      <c r="AX1791" s="14" t="s">
        <v>75</v>
      </c>
      <c r="AY1791" s="262" t="s">
        <v>175</v>
      </c>
    </row>
    <row r="1792" s="15" customFormat="1">
      <c r="A1792" s="15"/>
      <c r="B1792" s="263"/>
      <c r="C1792" s="264"/>
      <c r="D1792" s="237" t="s">
        <v>184</v>
      </c>
      <c r="E1792" s="265" t="s">
        <v>1</v>
      </c>
      <c r="F1792" s="266" t="s">
        <v>189</v>
      </c>
      <c r="G1792" s="264"/>
      <c r="H1792" s="267">
        <v>20.400000000000002</v>
      </c>
      <c r="I1792" s="268"/>
      <c r="J1792" s="268"/>
      <c r="K1792" s="264"/>
      <c r="L1792" s="264"/>
      <c r="M1792" s="269"/>
      <c r="N1792" s="270"/>
      <c r="O1792" s="271"/>
      <c r="P1792" s="271"/>
      <c r="Q1792" s="271"/>
      <c r="R1792" s="271"/>
      <c r="S1792" s="271"/>
      <c r="T1792" s="271"/>
      <c r="U1792" s="271"/>
      <c r="V1792" s="271"/>
      <c r="W1792" s="271"/>
      <c r="X1792" s="271"/>
      <c r="Y1792" s="272"/>
      <c r="Z1792" s="15"/>
      <c r="AA1792" s="15"/>
      <c r="AB1792" s="15"/>
      <c r="AC1792" s="15"/>
      <c r="AD1792" s="15"/>
      <c r="AE1792" s="15"/>
      <c r="AT1792" s="273" t="s">
        <v>184</v>
      </c>
      <c r="AU1792" s="273" t="s">
        <v>102</v>
      </c>
      <c r="AV1792" s="15" t="s">
        <v>181</v>
      </c>
      <c r="AW1792" s="15" t="s">
        <v>5</v>
      </c>
      <c r="AX1792" s="15" t="s">
        <v>82</v>
      </c>
      <c r="AY1792" s="273" t="s">
        <v>175</v>
      </c>
    </row>
    <row r="1793" s="2" customFormat="1" ht="37.8" customHeight="1">
      <c r="A1793" s="39"/>
      <c r="B1793" s="40"/>
      <c r="C1793" s="222" t="s">
        <v>898</v>
      </c>
      <c r="D1793" s="222" t="s">
        <v>177</v>
      </c>
      <c r="E1793" s="223" t="s">
        <v>1599</v>
      </c>
      <c r="F1793" s="224" t="s">
        <v>1600</v>
      </c>
      <c r="G1793" s="225" t="s">
        <v>369</v>
      </c>
      <c r="H1793" s="226">
        <v>20</v>
      </c>
      <c r="I1793" s="227"/>
      <c r="J1793" s="227"/>
      <c r="K1793" s="228">
        <f>ROUND(P1793*H1793,2)</f>
        <v>0</v>
      </c>
      <c r="L1793" s="229"/>
      <c r="M1793" s="45"/>
      <c r="N1793" s="230" t="s">
        <v>1</v>
      </c>
      <c r="O1793" s="231" t="s">
        <v>39</v>
      </c>
      <c r="P1793" s="232">
        <f>I1793+J1793</f>
        <v>0</v>
      </c>
      <c r="Q1793" s="232">
        <f>ROUND(I1793*H1793,2)</f>
        <v>0</v>
      </c>
      <c r="R1793" s="232">
        <f>ROUND(J1793*H1793,2)</f>
        <v>0</v>
      </c>
      <c r="S1793" s="92"/>
      <c r="T1793" s="233">
        <f>S1793*H1793</f>
        <v>0</v>
      </c>
      <c r="U1793" s="233">
        <v>0</v>
      </c>
      <c r="V1793" s="233">
        <f>U1793*H1793</f>
        <v>0</v>
      </c>
      <c r="W1793" s="233">
        <v>0</v>
      </c>
      <c r="X1793" s="233">
        <f>W1793*H1793</f>
        <v>0</v>
      </c>
      <c r="Y1793" s="234" t="s">
        <v>1</v>
      </c>
      <c r="Z1793" s="39"/>
      <c r="AA1793" s="39"/>
      <c r="AB1793" s="39"/>
      <c r="AC1793" s="39"/>
      <c r="AD1793" s="39"/>
      <c r="AE1793" s="39"/>
      <c r="AR1793" s="235" t="s">
        <v>229</v>
      </c>
      <c r="AT1793" s="235" t="s">
        <v>177</v>
      </c>
      <c r="AU1793" s="235" t="s">
        <v>102</v>
      </c>
      <c r="AY1793" s="18" t="s">
        <v>175</v>
      </c>
      <c r="BE1793" s="236">
        <f>IF(O1793="základní",K1793,0)</f>
        <v>0</v>
      </c>
      <c r="BF1793" s="236">
        <f>IF(O1793="snížená",K1793,0)</f>
        <v>0</v>
      </c>
      <c r="BG1793" s="236">
        <f>IF(O1793="zákl. přenesená",K1793,0)</f>
        <v>0</v>
      </c>
      <c r="BH1793" s="236">
        <f>IF(O1793="sníž. přenesená",K1793,0)</f>
        <v>0</v>
      </c>
      <c r="BI1793" s="236">
        <f>IF(O1793="nulová",K1793,0)</f>
        <v>0</v>
      </c>
      <c r="BJ1793" s="18" t="s">
        <v>102</v>
      </c>
      <c r="BK1793" s="236">
        <f>ROUND(P1793*H1793,2)</f>
        <v>0</v>
      </c>
      <c r="BL1793" s="18" t="s">
        <v>229</v>
      </c>
      <c r="BM1793" s="235" t="s">
        <v>1601</v>
      </c>
    </row>
    <row r="1794" s="13" customFormat="1">
      <c r="A1794" s="13"/>
      <c r="B1794" s="242"/>
      <c r="C1794" s="243"/>
      <c r="D1794" s="237" t="s">
        <v>184</v>
      </c>
      <c r="E1794" s="244" t="s">
        <v>1</v>
      </c>
      <c r="F1794" s="245" t="s">
        <v>193</v>
      </c>
      <c r="G1794" s="243"/>
      <c r="H1794" s="244" t="s">
        <v>1</v>
      </c>
      <c r="I1794" s="246"/>
      <c r="J1794" s="246"/>
      <c r="K1794" s="243"/>
      <c r="L1794" s="243"/>
      <c r="M1794" s="247"/>
      <c r="N1794" s="248"/>
      <c r="O1794" s="249"/>
      <c r="P1794" s="249"/>
      <c r="Q1794" s="249"/>
      <c r="R1794" s="249"/>
      <c r="S1794" s="249"/>
      <c r="T1794" s="249"/>
      <c r="U1794" s="249"/>
      <c r="V1794" s="249"/>
      <c r="W1794" s="249"/>
      <c r="X1794" s="249"/>
      <c r="Y1794" s="250"/>
      <c r="Z1794" s="13"/>
      <c r="AA1794" s="13"/>
      <c r="AB1794" s="13"/>
      <c r="AC1794" s="13"/>
      <c r="AD1794" s="13"/>
      <c r="AE1794" s="13"/>
      <c r="AT1794" s="251" t="s">
        <v>184</v>
      </c>
      <c r="AU1794" s="251" t="s">
        <v>102</v>
      </c>
      <c r="AV1794" s="13" t="s">
        <v>82</v>
      </c>
      <c r="AW1794" s="13" t="s">
        <v>5</v>
      </c>
      <c r="AX1794" s="13" t="s">
        <v>75</v>
      </c>
      <c r="AY1794" s="251" t="s">
        <v>175</v>
      </c>
    </row>
    <row r="1795" s="13" customFormat="1">
      <c r="A1795" s="13"/>
      <c r="B1795" s="242"/>
      <c r="C1795" s="243"/>
      <c r="D1795" s="237" t="s">
        <v>184</v>
      </c>
      <c r="E1795" s="244" t="s">
        <v>1</v>
      </c>
      <c r="F1795" s="245" t="s">
        <v>1602</v>
      </c>
      <c r="G1795" s="243"/>
      <c r="H1795" s="244" t="s">
        <v>1</v>
      </c>
      <c r="I1795" s="246"/>
      <c r="J1795" s="246"/>
      <c r="K1795" s="243"/>
      <c r="L1795" s="243"/>
      <c r="M1795" s="247"/>
      <c r="N1795" s="248"/>
      <c r="O1795" s="249"/>
      <c r="P1795" s="249"/>
      <c r="Q1795" s="249"/>
      <c r="R1795" s="249"/>
      <c r="S1795" s="249"/>
      <c r="T1795" s="249"/>
      <c r="U1795" s="249"/>
      <c r="V1795" s="249"/>
      <c r="W1795" s="249"/>
      <c r="X1795" s="249"/>
      <c r="Y1795" s="250"/>
      <c r="Z1795" s="13"/>
      <c r="AA1795" s="13"/>
      <c r="AB1795" s="13"/>
      <c r="AC1795" s="13"/>
      <c r="AD1795" s="13"/>
      <c r="AE1795" s="13"/>
      <c r="AT1795" s="251" t="s">
        <v>184</v>
      </c>
      <c r="AU1795" s="251" t="s">
        <v>102</v>
      </c>
      <c r="AV1795" s="13" t="s">
        <v>82</v>
      </c>
      <c r="AW1795" s="13" t="s">
        <v>5</v>
      </c>
      <c r="AX1795" s="13" t="s">
        <v>75</v>
      </c>
      <c r="AY1795" s="251" t="s">
        <v>175</v>
      </c>
    </row>
    <row r="1796" s="14" customFormat="1">
      <c r="A1796" s="14"/>
      <c r="B1796" s="252"/>
      <c r="C1796" s="253"/>
      <c r="D1796" s="237" t="s">
        <v>184</v>
      </c>
      <c r="E1796" s="254" t="s">
        <v>1</v>
      </c>
      <c r="F1796" s="255" t="s">
        <v>1603</v>
      </c>
      <c r="G1796" s="253"/>
      <c r="H1796" s="256">
        <v>20</v>
      </c>
      <c r="I1796" s="257"/>
      <c r="J1796" s="257"/>
      <c r="K1796" s="253"/>
      <c r="L1796" s="253"/>
      <c r="M1796" s="258"/>
      <c r="N1796" s="259"/>
      <c r="O1796" s="260"/>
      <c r="P1796" s="260"/>
      <c r="Q1796" s="260"/>
      <c r="R1796" s="260"/>
      <c r="S1796" s="260"/>
      <c r="T1796" s="260"/>
      <c r="U1796" s="260"/>
      <c r="V1796" s="260"/>
      <c r="W1796" s="260"/>
      <c r="X1796" s="260"/>
      <c r="Y1796" s="261"/>
      <c r="Z1796" s="14"/>
      <c r="AA1796" s="14"/>
      <c r="AB1796" s="14"/>
      <c r="AC1796" s="14"/>
      <c r="AD1796" s="14"/>
      <c r="AE1796" s="14"/>
      <c r="AT1796" s="262" t="s">
        <v>184</v>
      </c>
      <c r="AU1796" s="262" t="s">
        <v>102</v>
      </c>
      <c r="AV1796" s="14" t="s">
        <v>102</v>
      </c>
      <c r="AW1796" s="14" t="s">
        <v>5</v>
      </c>
      <c r="AX1796" s="14" t="s">
        <v>75</v>
      </c>
      <c r="AY1796" s="262" t="s">
        <v>175</v>
      </c>
    </row>
    <row r="1797" s="15" customFormat="1">
      <c r="A1797" s="15"/>
      <c r="B1797" s="263"/>
      <c r="C1797" s="264"/>
      <c r="D1797" s="237" t="s">
        <v>184</v>
      </c>
      <c r="E1797" s="265" t="s">
        <v>1</v>
      </c>
      <c r="F1797" s="266" t="s">
        <v>189</v>
      </c>
      <c r="G1797" s="264"/>
      <c r="H1797" s="267">
        <v>20</v>
      </c>
      <c r="I1797" s="268"/>
      <c r="J1797" s="268"/>
      <c r="K1797" s="264"/>
      <c r="L1797" s="264"/>
      <c r="M1797" s="269"/>
      <c r="N1797" s="270"/>
      <c r="O1797" s="271"/>
      <c r="P1797" s="271"/>
      <c r="Q1797" s="271"/>
      <c r="R1797" s="271"/>
      <c r="S1797" s="271"/>
      <c r="T1797" s="271"/>
      <c r="U1797" s="271"/>
      <c r="V1797" s="271"/>
      <c r="W1797" s="271"/>
      <c r="X1797" s="271"/>
      <c r="Y1797" s="272"/>
      <c r="Z1797" s="15"/>
      <c r="AA1797" s="15"/>
      <c r="AB1797" s="15"/>
      <c r="AC1797" s="15"/>
      <c r="AD1797" s="15"/>
      <c r="AE1797" s="15"/>
      <c r="AT1797" s="273" t="s">
        <v>184</v>
      </c>
      <c r="AU1797" s="273" t="s">
        <v>102</v>
      </c>
      <c r="AV1797" s="15" t="s">
        <v>181</v>
      </c>
      <c r="AW1797" s="15" t="s">
        <v>5</v>
      </c>
      <c r="AX1797" s="15" t="s">
        <v>82</v>
      </c>
      <c r="AY1797" s="273" t="s">
        <v>175</v>
      </c>
    </row>
    <row r="1798" s="2" customFormat="1" ht="24.15" customHeight="1">
      <c r="A1798" s="39"/>
      <c r="B1798" s="40"/>
      <c r="C1798" s="222" t="s">
        <v>1604</v>
      </c>
      <c r="D1798" s="222" t="s">
        <v>177</v>
      </c>
      <c r="E1798" s="223" t="s">
        <v>1605</v>
      </c>
      <c r="F1798" s="224" t="s">
        <v>1606</v>
      </c>
      <c r="G1798" s="225" t="s">
        <v>228</v>
      </c>
      <c r="H1798" s="226">
        <v>6</v>
      </c>
      <c r="I1798" s="227"/>
      <c r="J1798" s="227"/>
      <c r="K1798" s="228">
        <f>ROUND(P1798*H1798,2)</f>
        <v>0</v>
      </c>
      <c r="L1798" s="229"/>
      <c r="M1798" s="45"/>
      <c r="N1798" s="230" t="s">
        <v>1</v>
      </c>
      <c r="O1798" s="231" t="s">
        <v>39</v>
      </c>
      <c r="P1798" s="232">
        <f>I1798+J1798</f>
        <v>0</v>
      </c>
      <c r="Q1798" s="232">
        <f>ROUND(I1798*H1798,2)</f>
        <v>0</v>
      </c>
      <c r="R1798" s="232">
        <f>ROUND(J1798*H1798,2)</f>
        <v>0</v>
      </c>
      <c r="S1798" s="92"/>
      <c r="T1798" s="233">
        <f>S1798*H1798</f>
        <v>0</v>
      </c>
      <c r="U1798" s="233">
        <v>0</v>
      </c>
      <c r="V1798" s="233">
        <f>U1798*H1798</f>
        <v>0</v>
      </c>
      <c r="W1798" s="233">
        <v>0</v>
      </c>
      <c r="X1798" s="233">
        <f>W1798*H1798</f>
        <v>0</v>
      </c>
      <c r="Y1798" s="234" t="s">
        <v>1</v>
      </c>
      <c r="Z1798" s="39"/>
      <c r="AA1798" s="39"/>
      <c r="AB1798" s="39"/>
      <c r="AC1798" s="39"/>
      <c r="AD1798" s="39"/>
      <c r="AE1798" s="39"/>
      <c r="AR1798" s="235" t="s">
        <v>229</v>
      </c>
      <c r="AT1798" s="235" t="s">
        <v>177</v>
      </c>
      <c r="AU1798" s="235" t="s">
        <v>102</v>
      </c>
      <c r="AY1798" s="18" t="s">
        <v>175</v>
      </c>
      <c r="BE1798" s="236">
        <f>IF(O1798="základní",K1798,0)</f>
        <v>0</v>
      </c>
      <c r="BF1798" s="236">
        <f>IF(O1798="snížená",K1798,0)</f>
        <v>0</v>
      </c>
      <c r="BG1798" s="236">
        <f>IF(O1798="zákl. přenesená",K1798,0)</f>
        <v>0</v>
      </c>
      <c r="BH1798" s="236">
        <f>IF(O1798="sníž. přenesená",K1798,0)</f>
        <v>0</v>
      </c>
      <c r="BI1798" s="236">
        <f>IF(O1798="nulová",K1798,0)</f>
        <v>0</v>
      </c>
      <c r="BJ1798" s="18" t="s">
        <v>102</v>
      </c>
      <c r="BK1798" s="236">
        <f>ROUND(P1798*H1798,2)</f>
        <v>0</v>
      </c>
      <c r="BL1798" s="18" t="s">
        <v>229</v>
      </c>
      <c r="BM1798" s="235" t="s">
        <v>1607</v>
      </c>
    </row>
    <row r="1799" s="2" customFormat="1">
      <c r="A1799" s="39"/>
      <c r="B1799" s="40"/>
      <c r="C1799" s="41"/>
      <c r="D1799" s="237" t="s">
        <v>182</v>
      </c>
      <c r="E1799" s="41"/>
      <c r="F1799" s="238" t="s">
        <v>1608</v>
      </c>
      <c r="G1799" s="41"/>
      <c r="H1799" s="41"/>
      <c r="I1799" s="239"/>
      <c r="J1799" s="239"/>
      <c r="K1799" s="41"/>
      <c r="L1799" s="41"/>
      <c r="M1799" s="45"/>
      <c r="N1799" s="240"/>
      <c r="O1799" s="241"/>
      <c r="P1799" s="92"/>
      <c r="Q1799" s="92"/>
      <c r="R1799" s="92"/>
      <c r="S1799" s="92"/>
      <c r="T1799" s="92"/>
      <c r="U1799" s="92"/>
      <c r="V1799" s="92"/>
      <c r="W1799" s="92"/>
      <c r="X1799" s="92"/>
      <c r="Y1799" s="93"/>
      <c r="Z1799" s="39"/>
      <c r="AA1799" s="39"/>
      <c r="AB1799" s="39"/>
      <c r="AC1799" s="39"/>
      <c r="AD1799" s="39"/>
      <c r="AE1799" s="39"/>
      <c r="AT1799" s="18" t="s">
        <v>182</v>
      </c>
      <c r="AU1799" s="18" t="s">
        <v>102</v>
      </c>
    </row>
    <row r="1800" s="2" customFormat="1" ht="49.05" customHeight="1">
      <c r="A1800" s="39"/>
      <c r="B1800" s="40"/>
      <c r="C1800" s="222" t="s">
        <v>903</v>
      </c>
      <c r="D1800" s="222" t="s">
        <v>177</v>
      </c>
      <c r="E1800" s="223" t="s">
        <v>1609</v>
      </c>
      <c r="F1800" s="224" t="s">
        <v>1610</v>
      </c>
      <c r="G1800" s="225" t="s">
        <v>377</v>
      </c>
      <c r="H1800" s="226">
        <v>6</v>
      </c>
      <c r="I1800" s="227"/>
      <c r="J1800" s="227"/>
      <c r="K1800" s="228">
        <f>ROUND(P1800*H1800,2)</f>
        <v>0</v>
      </c>
      <c r="L1800" s="229"/>
      <c r="M1800" s="45"/>
      <c r="N1800" s="230" t="s">
        <v>1</v>
      </c>
      <c r="O1800" s="231" t="s">
        <v>39</v>
      </c>
      <c r="P1800" s="232">
        <f>I1800+J1800</f>
        <v>0</v>
      </c>
      <c r="Q1800" s="232">
        <f>ROUND(I1800*H1800,2)</f>
        <v>0</v>
      </c>
      <c r="R1800" s="232">
        <f>ROUND(J1800*H1800,2)</f>
        <v>0</v>
      </c>
      <c r="S1800" s="92"/>
      <c r="T1800" s="233">
        <f>S1800*H1800</f>
        <v>0</v>
      </c>
      <c r="U1800" s="233">
        <v>0</v>
      </c>
      <c r="V1800" s="233">
        <f>U1800*H1800</f>
        <v>0</v>
      </c>
      <c r="W1800" s="233">
        <v>0</v>
      </c>
      <c r="X1800" s="233">
        <f>W1800*H1800</f>
        <v>0</v>
      </c>
      <c r="Y1800" s="234" t="s">
        <v>1</v>
      </c>
      <c r="Z1800" s="39"/>
      <c r="AA1800" s="39"/>
      <c r="AB1800" s="39"/>
      <c r="AC1800" s="39"/>
      <c r="AD1800" s="39"/>
      <c r="AE1800" s="39"/>
      <c r="AR1800" s="235" t="s">
        <v>229</v>
      </c>
      <c r="AT1800" s="235" t="s">
        <v>177</v>
      </c>
      <c r="AU1800" s="235" t="s">
        <v>102</v>
      </c>
      <c r="AY1800" s="18" t="s">
        <v>175</v>
      </c>
      <c r="BE1800" s="236">
        <f>IF(O1800="základní",K1800,0)</f>
        <v>0</v>
      </c>
      <c r="BF1800" s="236">
        <f>IF(O1800="snížená",K1800,0)</f>
        <v>0</v>
      </c>
      <c r="BG1800" s="236">
        <f>IF(O1800="zákl. přenesená",K1800,0)</f>
        <v>0</v>
      </c>
      <c r="BH1800" s="236">
        <f>IF(O1800="sníž. přenesená",K1800,0)</f>
        <v>0</v>
      </c>
      <c r="BI1800" s="236">
        <f>IF(O1800="nulová",K1800,0)</f>
        <v>0</v>
      </c>
      <c r="BJ1800" s="18" t="s">
        <v>102</v>
      </c>
      <c r="BK1800" s="236">
        <f>ROUND(P1800*H1800,2)</f>
        <v>0</v>
      </c>
      <c r="BL1800" s="18" t="s">
        <v>229</v>
      </c>
      <c r="BM1800" s="235" t="s">
        <v>1611</v>
      </c>
    </row>
    <row r="1801" s="2" customFormat="1" ht="24.15" customHeight="1">
      <c r="A1801" s="39"/>
      <c r="B1801" s="40"/>
      <c r="C1801" s="222" t="s">
        <v>1612</v>
      </c>
      <c r="D1801" s="222" t="s">
        <v>177</v>
      </c>
      <c r="E1801" s="223" t="s">
        <v>1613</v>
      </c>
      <c r="F1801" s="224" t="s">
        <v>1614</v>
      </c>
      <c r="G1801" s="225" t="s">
        <v>369</v>
      </c>
      <c r="H1801" s="226">
        <v>12.5</v>
      </c>
      <c r="I1801" s="227"/>
      <c r="J1801" s="227"/>
      <c r="K1801" s="228">
        <f>ROUND(P1801*H1801,2)</f>
        <v>0</v>
      </c>
      <c r="L1801" s="229"/>
      <c r="M1801" s="45"/>
      <c r="N1801" s="230" t="s">
        <v>1</v>
      </c>
      <c r="O1801" s="231" t="s">
        <v>39</v>
      </c>
      <c r="P1801" s="232">
        <f>I1801+J1801</f>
        <v>0</v>
      </c>
      <c r="Q1801" s="232">
        <f>ROUND(I1801*H1801,2)</f>
        <v>0</v>
      </c>
      <c r="R1801" s="232">
        <f>ROUND(J1801*H1801,2)</f>
        <v>0</v>
      </c>
      <c r="S1801" s="92"/>
      <c r="T1801" s="233">
        <f>S1801*H1801</f>
        <v>0</v>
      </c>
      <c r="U1801" s="233">
        <v>0</v>
      </c>
      <c r="V1801" s="233">
        <f>U1801*H1801</f>
        <v>0</v>
      </c>
      <c r="W1801" s="233">
        <v>0</v>
      </c>
      <c r="X1801" s="233">
        <f>W1801*H1801</f>
        <v>0</v>
      </c>
      <c r="Y1801" s="234" t="s">
        <v>1</v>
      </c>
      <c r="Z1801" s="39"/>
      <c r="AA1801" s="39"/>
      <c r="AB1801" s="39"/>
      <c r="AC1801" s="39"/>
      <c r="AD1801" s="39"/>
      <c r="AE1801" s="39"/>
      <c r="AR1801" s="235" t="s">
        <v>229</v>
      </c>
      <c r="AT1801" s="235" t="s">
        <v>177</v>
      </c>
      <c r="AU1801" s="235" t="s">
        <v>102</v>
      </c>
      <c r="AY1801" s="18" t="s">
        <v>175</v>
      </c>
      <c r="BE1801" s="236">
        <f>IF(O1801="základní",K1801,0)</f>
        <v>0</v>
      </c>
      <c r="BF1801" s="236">
        <f>IF(O1801="snížená",K1801,0)</f>
        <v>0</v>
      </c>
      <c r="BG1801" s="236">
        <f>IF(O1801="zákl. přenesená",K1801,0)</f>
        <v>0</v>
      </c>
      <c r="BH1801" s="236">
        <f>IF(O1801="sníž. přenesená",K1801,0)</f>
        <v>0</v>
      </c>
      <c r="BI1801" s="236">
        <f>IF(O1801="nulová",K1801,0)</f>
        <v>0</v>
      </c>
      <c r="BJ1801" s="18" t="s">
        <v>102</v>
      </c>
      <c r="BK1801" s="236">
        <f>ROUND(P1801*H1801,2)</f>
        <v>0</v>
      </c>
      <c r="BL1801" s="18" t="s">
        <v>229</v>
      </c>
      <c r="BM1801" s="235" t="s">
        <v>1615</v>
      </c>
    </row>
    <row r="1802" s="13" customFormat="1">
      <c r="A1802" s="13"/>
      <c r="B1802" s="242"/>
      <c r="C1802" s="243"/>
      <c r="D1802" s="237" t="s">
        <v>184</v>
      </c>
      <c r="E1802" s="244" t="s">
        <v>1</v>
      </c>
      <c r="F1802" s="245" t="s">
        <v>193</v>
      </c>
      <c r="G1802" s="243"/>
      <c r="H1802" s="244" t="s">
        <v>1</v>
      </c>
      <c r="I1802" s="246"/>
      <c r="J1802" s="246"/>
      <c r="K1802" s="243"/>
      <c r="L1802" s="243"/>
      <c r="M1802" s="247"/>
      <c r="N1802" s="248"/>
      <c r="O1802" s="249"/>
      <c r="P1802" s="249"/>
      <c r="Q1802" s="249"/>
      <c r="R1802" s="249"/>
      <c r="S1802" s="249"/>
      <c r="T1802" s="249"/>
      <c r="U1802" s="249"/>
      <c r="V1802" s="249"/>
      <c r="W1802" s="249"/>
      <c r="X1802" s="249"/>
      <c r="Y1802" s="250"/>
      <c r="Z1802" s="13"/>
      <c r="AA1802" s="13"/>
      <c r="AB1802" s="13"/>
      <c r="AC1802" s="13"/>
      <c r="AD1802" s="13"/>
      <c r="AE1802" s="13"/>
      <c r="AT1802" s="251" t="s">
        <v>184</v>
      </c>
      <c r="AU1802" s="251" t="s">
        <v>102</v>
      </c>
      <c r="AV1802" s="13" t="s">
        <v>82</v>
      </c>
      <c r="AW1802" s="13" t="s">
        <v>5</v>
      </c>
      <c r="AX1802" s="13" t="s">
        <v>75</v>
      </c>
      <c r="AY1802" s="251" t="s">
        <v>175</v>
      </c>
    </row>
    <row r="1803" s="13" customFormat="1">
      <c r="A1803" s="13"/>
      <c r="B1803" s="242"/>
      <c r="C1803" s="243"/>
      <c r="D1803" s="237" t="s">
        <v>184</v>
      </c>
      <c r="E1803" s="244" t="s">
        <v>1</v>
      </c>
      <c r="F1803" s="245" t="s">
        <v>1616</v>
      </c>
      <c r="G1803" s="243"/>
      <c r="H1803" s="244" t="s">
        <v>1</v>
      </c>
      <c r="I1803" s="246"/>
      <c r="J1803" s="246"/>
      <c r="K1803" s="243"/>
      <c r="L1803" s="243"/>
      <c r="M1803" s="247"/>
      <c r="N1803" s="248"/>
      <c r="O1803" s="249"/>
      <c r="P1803" s="249"/>
      <c r="Q1803" s="249"/>
      <c r="R1803" s="249"/>
      <c r="S1803" s="249"/>
      <c r="T1803" s="249"/>
      <c r="U1803" s="249"/>
      <c r="V1803" s="249"/>
      <c r="W1803" s="249"/>
      <c r="X1803" s="249"/>
      <c r="Y1803" s="250"/>
      <c r="Z1803" s="13"/>
      <c r="AA1803" s="13"/>
      <c r="AB1803" s="13"/>
      <c r="AC1803" s="13"/>
      <c r="AD1803" s="13"/>
      <c r="AE1803" s="13"/>
      <c r="AT1803" s="251" t="s">
        <v>184</v>
      </c>
      <c r="AU1803" s="251" t="s">
        <v>102</v>
      </c>
      <c r="AV1803" s="13" t="s">
        <v>82</v>
      </c>
      <c r="AW1803" s="13" t="s">
        <v>5</v>
      </c>
      <c r="AX1803" s="13" t="s">
        <v>75</v>
      </c>
      <c r="AY1803" s="251" t="s">
        <v>175</v>
      </c>
    </row>
    <row r="1804" s="14" customFormat="1">
      <c r="A1804" s="14"/>
      <c r="B1804" s="252"/>
      <c r="C1804" s="253"/>
      <c r="D1804" s="237" t="s">
        <v>184</v>
      </c>
      <c r="E1804" s="254" t="s">
        <v>1</v>
      </c>
      <c r="F1804" s="255" t="s">
        <v>1617</v>
      </c>
      <c r="G1804" s="253"/>
      <c r="H1804" s="256">
        <v>12.5</v>
      </c>
      <c r="I1804" s="257"/>
      <c r="J1804" s="257"/>
      <c r="K1804" s="253"/>
      <c r="L1804" s="253"/>
      <c r="M1804" s="258"/>
      <c r="N1804" s="259"/>
      <c r="O1804" s="260"/>
      <c r="P1804" s="260"/>
      <c r="Q1804" s="260"/>
      <c r="R1804" s="260"/>
      <c r="S1804" s="260"/>
      <c r="T1804" s="260"/>
      <c r="U1804" s="260"/>
      <c r="V1804" s="260"/>
      <c r="W1804" s="260"/>
      <c r="X1804" s="260"/>
      <c r="Y1804" s="261"/>
      <c r="Z1804" s="14"/>
      <c r="AA1804" s="14"/>
      <c r="AB1804" s="14"/>
      <c r="AC1804" s="14"/>
      <c r="AD1804" s="14"/>
      <c r="AE1804" s="14"/>
      <c r="AT1804" s="262" t="s">
        <v>184</v>
      </c>
      <c r="AU1804" s="262" t="s">
        <v>102</v>
      </c>
      <c r="AV1804" s="14" t="s">
        <v>102</v>
      </c>
      <c r="AW1804" s="14" t="s">
        <v>5</v>
      </c>
      <c r="AX1804" s="14" t="s">
        <v>75</v>
      </c>
      <c r="AY1804" s="262" t="s">
        <v>175</v>
      </c>
    </row>
    <row r="1805" s="15" customFormat="1">
      <c r="A1805" s="15"/>
      <c r="B1805" s="263"/>
      <c r="C1805" s="264"/>
      <c r="D1805" s="237" t="s">
        <v>184</v>
      </c>
      <c r="E1805" s="265" t="s">
        <v>1</v>
      </c>
      <c r="F1805" s="266" t="s">
        <v>189</v>
      </c>
      <c r="G1805" s="264"/>
      <c r="H1805" s="267">
        <v>12.5</v>
      </c>
      <c r="I1805" s="268"/>
      <c r="J1805" s="268"/>
      <c r="K1805" s="264"/>
      <c r="L1805" s="264"/>
      <c r="M1805" s="269"/>
      <c r="N1805" s="270"/>
      <c r="O1805" s="271"/>
      <c r="P1805" s="271"/>
      <c r="Q1805" s="271"/>
      <c r="R1805" s="271"/>
      <c r="S1805" s="271"/>
      <c r="T1805" s="271"/>
      <c r="U1805" s="271"/>
      <c r="V1805" s="271"/>
      <c r="W1805" s="271"/>
      <c r="X1805" s="271"/>
      <c r="Y1805" s="272"/>
      <c r="Z1805" s="15"/>
      <c r="AA1805" s="15"/>
      <c r="AB1805" s="15"/>
      <c r="AC1805" s="15"/>
      <c r="AD1805" s="15"/>
      <c r="AE1805" s="15"/>
      <c r="AT1805" s="273" t="s">
        <v>184</v>
      </c>
      <c r="AU1805" s="273" t="s">
        <v>102</v>
      </c>
      <c r="AV1805" s="15" t="s">
        <v>181</v>
      </c>
      <c r="AW1805" s="15" t="s">
        <v>5</v>
      </c>
      <c r="AX1805" s="15" t="s">
        <v>82</v>
      </c>
      <c r="AY1805" s="273" t="s">
        <v>175</v>
      </c>
    </row>
    <row r="1806" s="2" customFormat="1" ht="24.15" customHeight="1">
      <c r="A1806" s="39"/>
      <c r="B1806" s="40"/>
      <c r="C1806" s="222" t="s">
        <v>909</v>
      </c>
      <c r="D1806" s="222" t="s">
        <v>177</v>
      </c>
      <c r="E1806" s="223" t="s">
        <v>1618</v>
      </c>
      <c r="F1806" s="224" t="s">
        <v>1619</v>
      </c>
      <c r="G1806" s="225" t="s">
        <v>369</v>
      </c>
      <c r="H1806" s="226">
        <v>46</v>
      </c>
      <c r="I1806" s="227"/>
      <c r="J1806" s="227"/>
      <c r="K1806" s="228">
        <f>ROUND(P1806*H1806,2)</f>
        <v>0</v>
      </c>
      <c r="L1806" s="229"/>
      <c r="M1806" s="45"/>
      <c r="N1806" s="230" t="s">
        <v>1</v>
      </c>
      <c r="O1806" s="231" t="s">
        <v>39</v>
      </c>
      <c r="P1806" s="232">
        <f>I1806+J1806</f>
        <v>0</v>
      </c>
      <c r="Q1806" s="232">
        <f>ROUND(I1806*H1806,2)</f>
        <v>0</v>
      </c>
      <c r="R1806" s="232">
        <f>ROUND(J1806*H1806,2)</f>
        <v>0</v>
      </c>
      <c r="S1806" s="92"/>
      <c r="T1806" s="233">
        <f>S1806*H1806</f>
        <v>0</v>
      </c>
      <c r="U1806" s="233">
        <v>0</v>
      </c>
      <c r="V1806" s="233">
        <f>U1806*H1806</f>
        <v>0</v>
      </c>
      <c r="W1806" s="233">
        <v>0</v>
      </c>
      <c r="X1806" s="233">
        <f>W1806*H1806</f>
        <v>0</v>
      </c>
      <c r="Y1806" s="234" t="s">
        <v>1</v>
      </c>
      <c r="Z1806" s="39"/>
      <c r="AA1806" s="39"/>
      <c r="AB1806" s="39"/>
      <c r="AC1806" s="39"/>
      <c r="AD1806" s="39"/>
      <c r="AE1806" s="39"/>
      <c r="AR1806" s="235" t="s">
        <v>229</v>
      </c>
      <c r="AT1806" s="235" t="s">
        <v>177</v>
      </c>
      <c r="AU1806" s="235" t="s">
        <v>102</v>
      </c>
      <c r="AY1806" s="18" t="s">
        <v>175</v>
      </c>
      <c r="BE1806" s="236">
        <f>IF(O1806="základní",K1806,0)</f>
        <v>0</v>
      </c>
      <c r="BF1806" s="236">
        <f>IF(O1806="snížená",K1806,0)</f>
        <v>0</v>
      </c>
      <c r="BG1806" s="236">
        <f>IF(O1806="zákl. přenesená",K1806,0)</f>
        <v>0</v>
      </c>
      <c r="BH1806" s="236">
        <f>IF(O1806="sníž. přenesená",K1806,0)</f>
        <v>0</v>
      </c>
      <c r="BI1806" s="236">
        <f>IF(O1806="nulová",K1806,0)</f>
        <v>0</v>
      </c>
      <c r="BJ1806" s="18" t="s">
        <v>102</v>
      </c>
      <c r="BK1806" s="236">
        <f>ROUND(P1806*H1806,2)</f>
        <v>0</v>
      </c>
      <c r="BL1806" s="18" t="s">
        <v>229</v>
      </c>
      <c r="BM1806" s="235" t="s">
        <v>1620</v>
      </c>
    </row>
    <row r="1807" s="13" customFormat="1">
      <c r="A1807" s="13"/>
      <c r="B1807" s="242"/>
      <c r="C1807" s="243"/>
      <c r="D1807" s="237" t="s">
        <v>184</v>
      </c>
      <c r="E1807" s="244" t="s">
        <v>1</v>
      </c>
      <c r="F1807" s="245" t="s">
        <v>193</v>
      </c>
      <c r="G1807" s="243"/>
      <c r="H1807" s="244" t="s">
        <v>1</v>
      </c>
      <c r="I1807" s="246"/>
      <c r="J1807" s="246"/>
      <c r="K1807" s="243"/>
      <c r="L1807" s="243"/>
      <c r="M1807" s="247"/>
      <c r="N1807" s="248"/>
      <c r="O1807" s="249"/>
      <c r="P1807" s="249"/>
      <c r="Q1807" s="249"/>
      <c r="R1807" s="249"/>
      <c r="S1807" s="249"/>
      <c r="T1807" s="249"/>
      <c r="U1807" s="249"/>
      <c r="V1807" s="249"/>
      <c r="W1807" s="249"/>
      <c r="X1807" s="249"/>
      <c r="Y1807" s="250"/>
      <c r="Z1807" s="13"/>
      <c r="AA1807" s="13"/>
      <c r="AB1807" s="13"/>
      <c r="AC1807" s="13"/>
      <c r="AD1807" s="13"/>
      <c r="AE1807" s="13"/>
      <c r="AT1807" s="251" t="s">
        <v>184</v>
      </c>
      <c r="AU1807" s="251" t="s">
        <v>102</v>
      </c>
      <c r="AV1807" s="13" t="s">
        <v>82</v>
      </c>
      <c r="AW1807" s="13" t="s">
        <v>5</v>
      </c>
      <c r="AX1807" s="13" t="s">
        <v>75</v>
      </c>
      <c r="AY1807" s="251" t="s">
        <v>175</v>
      </c>
    </row>
    <row r="1808" s="13" customFormat="1">
      <c r="A1808" s="13"/>
      <c r="B1808" s="242"/>
      <c r="C1808" s="243"/>
      <c r="D1808" s="237" t="s">
        <v>184</v>
      </c>
      <c r="E1808" s="244" t="s">
        <v>1</v>
      </c>
      <c r="F1808" s="245" t="s">
        <v>1621</v>
      </c>
      <c r="G1808" s="243"/>
      <c r="H1808" s="244" t="s">
        <v>1</v>
      </c>
      <c r="I1808" s="246"/>
      <c r="J1808" s="246"/>
      <c r="K1808" s="243"/>
      <c r="L1808" s="243"/>
      <c r="M1808" s="247"/>
      <c r="N1808" s="248"/>
      <c r="O1808" s="249"/>
      <c r="P1808" s="249"/>
      <c r="Q1808" s="249"/>
      <c r="R1808" s="249"/>
      <c r="S1808" s="249"/>
      <c r="T1808" s="249"/>
      <c r="U1808" s="249"/>
      <c r="V1808" s="249"/>
      <c r="W1808" s="249"/>
      <c r="X1808" s="249"/>
      <c r="Y1808" s="250"/>
      <c r="Z1808" s="13"/>
      <c r="AA1808" s="13"/>
      <c r="AB1808" s="13"/>
      <c r="AC1808" s="13"/>
      <c r="AD1808" s="13"/>
      <c r="AE1808" s="13"/>
      <c r="AT1808" s="251" t="s">
        <v>184</v>
      </c>
      <c r="AU1808" s="251" t="s">
        <v>102</v>
      </c>
      <c r="AV1808" s="13" t="s">
        <v>82</v>
      </c>
      <c r="AW1808" s="13" t="s">
        <v>5</v>
      </c>
      <c r="AX1808" s="13" t="s">
        <v>75</v>
      </c>
      <c r="AY1808" s="251" t="s">
        <v>175</v>
      </c>
    </row>
    <row r="1809" s="14" customFormat="1">
      <c r="A1809" s="14"/>
      <c r="B1809" s="252"/>
      <c r="C1809" s="253"/>
      <c r="D1809" s="237" t="s">
        <v>184</v>
      </c>
      <c r="E1809" s="254" t="s">
        <v>1</v>
      </c>
      <c r="F1809" s="255" t="s">
        <v>1622</v>
      </c>
      <c r="G1809" s="253"/>
      <c r="H1809" s="256">
        <v>46</v>
      </c>
      <c r="I1809" s="257"/>
      <c r="J1809" s="257"/>
      <c r="K1809" s="253"/>
      <c r="L1809" s="253"/>
      <c r="M1809" s="258"/>
      <c r="N1809" s="259"/>
      <c r="O1809" s="260"/>
      <c r="P1809" s="260"/>
      <c r="Q1809" s="260"/>
      <c r="R1809" s="260"/>
      <c r="S1809" s="260"/>
      <c r="T1809" s="260"/>
      <c r="U1809" s="260"/>
      <c r="V1809" s="260"/>
      <c r="W1809" s="260"/>
      <c r="X1809" s="260"/>
      <c r="Y1809" s="261"/>
      <c r="Z1809" s="14"/>
      <c r="AA1809" s="14"/>
      <c r="AB1809" s="14"/>
      <c r="AC1809" s="14"/>
      <c r="AD1809" s="14"/>
      <c r="AE1809" s="14"/>
      <c r="AT1809" s="262" t="s">
        <v>184</v>
      </c>
      <c r="AU1809" s="262" t="s">
        <v>102</v>
      </c>
      <c r="AV1809" s="14" t="s">
        <v>102</v>
      </c>
      <c r="AW1809" s="14" t="s">
        <v>5</v>
      </c>
      <c r="AX1809" s="14" t="s">
        <v>75</v>
      </c>
      <c r="AY1809" s="262" t="s">
        <v>175</v>
      </c>
    </row>
    <row r="1810" s="15" customFormat="1">
      <c r="A1810" s="15"/>
      <c r="B1810" s="263"/>
      <c r="C1810" s="264"/>
      <c r="D1810" s="237" t="s">
        <v>184</v>
      </c>
      <c r="E1810" s="265" t="s">
        <v>1</v>
      </c>
      <c r="F1810" s="266" t="s">
        <v>189</v>
      </c>
      <c r="G1810" s="264"/>
      <c r="H1810" s="267">
        <v>46</v>
      </c>
      <c r="I1810" s="268"/>
      <c r="J1810" s="268"/>
      <c r="K1810" s="264"/>
      <c r="L1810" s="264"/>
      <c r="M1810" s="269"/>
      <c r="N1810" s="270"/>
      <c r="O1810" s="271"/>
      <c r="P1810" s="271"/>
      <c r="Q1810" s="271"/>
      <c r="R1810" s="271"/>
      <c r="S1810" s="271"/>
      <c r="T1810" s="271"/>
      <c r="U1810" s="271"/>
      <c r="V1810" s="271"/>
      <c r="W1810" s="271"/>
      <c r="X1810" s="271"/>
      <c r="Y1810" s="272"/>
      <c r="Z1810" s="15"/>
      <c r="AA1810" s="15"/>
      <c r="AB1810" s="15"/>
      <c r="AC1810" s="15"/>
      <c r="AD1810" s="15"/>
      <c r="AE1810" s="15"/>
      <c r="AT1810" s="273" t="s">
        <v>184</v>
      </c>
      <c r="AU1810" s="273" t="s">
        <v>102</v>
      </c>
      <c r="AV1810" s="15" t="s">
        <v>181</v>
      </c>
      <c r="AW1810" s="15" t="s">
        <v>5</v>
      </c>
      <c r="AX1810" s="15" t="s">
        <v>82</v>
      </c>
      <c r="AY1810" s="273" t="s">
        <v>175</v>
      </c>
    </row>
    <row r="1811" s="2" customFormat="1" ht="37.8" customHeight="1">
      <c r="A1811" s="39"/>
      <c r="B1811" s="40"/>
      <c r="C1811" s="222" t="s">
        <v>1623</v>
      </c>
      <c r="D1811" s="222" t="s">
        <v>177</v>
      </c>
      <c r="E1811" s="223" t="s">
        <v>1624</v>
      </c>
      <c r="F1811" s="224" t="s">
        <v>1625</v>
      </c>
      <c r="G1811" s="225" t="s">
        <v>377</v>
      </c>
      <c r="H1811" s="226">
        <v>6</v>
      </c>
      <c r="I1811" s="227"/>
      <c r="J1811" s="227"/>
      <c r="K1811" s="228">
        <f>ROUND(P1811*H1811,2)</f>
        <v>0</v>
      </c>
      <c r="L1811" s="229"/>
      <c r="M1811" s="45"/>
      <c r="N1811" s="230" t="s">
        <v>1</v>
      </c>
      <c r="O1811" s="231" t="s">
        <v>39</v>
      </c>
      <c r="P1811" s="232">
        <f>I1811+J1811</f>
        <v>0</v>
      </c>
      <c r="Q1811" s="232">
        <f>ROUND(I1811*H1811,2)</f>
        <v>0</v>
      </c>
      <c r="R1811" s="232">
        <f>ROUND(J1811*H1811,2)</f>
        <v>0</v>
      </c>
      <c r="S1811" s="92"/>
      <c r="T1811" s="233">
        <f>S1811*H1811</f>
        <v>0</v>
      </c>
      <c r="U1811" s="233">
        <v>0</v>
      </c>
      <c r="V1811" s="233">
        <f>U1811*H1811</f>
        <v>0</v>
      </c>
      <c r="W1811" s="233">
        <v>0</v>
      </c>
      <c r="X1811" s="233">
        <f>W1811*H1811</f>
        <v>0</v>
      </c>
      <c r="Y1811" s="234" t="s">
        <v>1</v>
      </c>
      <c r="Z1811" s="39"/>
      <c r="AA1811" s="39"/>
      <c r="AB1811" s="39"/>
      <c r="AC1811" s="39"/>
      <c r="AD1811" s="39"/>
      <c r="AE1811" s="39"/>
      <c r="AR1811" s="235" t="s">
        <v>229</v>
      </c>
      <c r="AT1811" s="235" t="s">
        <v>177</v>
      </c>
      <c r="AU1811" s="235" t="s">
        <v>102</v>
      </c>
      <c r="AY1811" s="18" t="s">
        <v>175</v>
      </c>
      <c r="BE1811" s="236">
        <f>IF(O1811="základní",K1811,0)</f>
        <v>0</v>
      </c>
      <c r="BF1811" s="236">
        <f>IF(O1811="snížená",K1811,0)</f>
        <v>0</v>
      </c>
      <c r="BG1811" s="236">
        <f>IF(O1811="zákl. přenesená",K1811,0)</f>
        <v>0</v>
      </c>
      <c r="BH1811" s="236">
        <f>IF(O1811="sníž. přenesená",K1811,0)</f>
        <v>0</v>
      </c>
      <c r="BI1811" s="236">
        <f>IF(O1811="nulová",K1811,0)</f>
        <v>0</v>
      </c>
      <c r="BJ1811" s="18" t="s">
        <v>102</v>
      </c>
      <c r="BK1811" s="236">
        <f>ROUND(P1811*H1811,2)</f>
        <v>0</v>
      </c>
      <c r="BL1811" s="18" t="s">
        <v>229</v>
      </c>
      <c r="BM1811" s="235" t="s">
        <v>1626</v>
      </c>
    </row>
    <row r="1812" s="2" customFormat="1" ht="24.15" customHeight="1">
      <c r="A1812" s="39"/>
      <c r="B1812" s="40"/>
      <c r="C1812" s="222" t="s">
        <v>914</v>
      </c>
      <c r="D1812" s="222" t="s">
        <v>177</v>
      </c>
      <c r="E1812" s="223" t="s">
        <v>1627</v>
      </c>
      <c r="F1812" s="224" t="s">
        <v>1628</v>
      </c>
      <c r="G1812" s="225" t="s">
        <v>369</v>
      </c>
      <c r="H1812" s="226">
        <v>18</v>
      </c>
      <c r="I1812" s="227"/>
      <c r="J1812" s="227"/>
      <c r="K1812" s="228">
        <f>ROUND(P1812*H1812,2)</f>
        <v>0</v>
      </c>
      <c r="L1812" s="229"/>
      <c r="M1812" s="45"/>
      <c r="N1812" s="230" t="s">
        <v>1</v>
      </c>
      <c r="O1812" s="231" t="s">
        <v>39</v>
      </c>
      <c r="P1812" s="232">
        <f>I1812+J1812</f>
        <v>0</v>
      </c>
      <c r="Q1812" s="232">
        <f>ROUND(I1812*H1812,2)</f>
        <v>0</v>
      </c>
      <c r="R1812" s="232">
        <f>ROUND(J1812*H1812,2)</f>
        <v>0</v>
      </c>
      <c r="S1812" s="92"/>
      <c r="T1812" s="233">
        <f>S1812*H1812</f>
        <v>0</v>
      </c>
      <c r="U1812" s="233">
        <v>0</v>
      </c>
      <c r="V1812" s="233">
        <f>U1812*H1812</f>
        <v>0</v>
      </c>
      <c r="W1812" s="233">
        <v>0</v>
      </c>
      <c r="X1812" s="233">
        <f>W1812*H1812</f>
        <v>0</v>
      </c>
      <c r="Y1812" s="234" t="s">
        <v>1</v>
      </c>
      <c r="Z1812" s="39"/>
      <c r="AA1812" s="39"/>
      <c r="AB1812" s="39"/>
      <c r="AC1812" s="39"/>
      <c r="AD1812" s="39"/>
      <c r="AE1812" s="39"/>
      <c r="AR1812" s="235" t="s">
        <v>229</v>
      </c>
      <c r="AT1812" s="235" t="s">
        <v>177</v>
      </c>
      <c r="AU1812" s="235" t="s">
        <v>102</v>
      </c>
      <c r="AY1812" s="18" t="s">
        <v>175</v>
      </c>
      <c r="BE1812" s="236">
        <f>IF(O1812="základní",K1812,0)</f>
        <v>0</v>
      </c>
      <c r="BF1812" s="236">
        <f>IF(O1812="snížená",K1812,0)</f>
        <v>0</v>
      </c>
      <c r="BG1812" s="236">
        <f>IF(O1812="zákl. přenesená",K1812,0)</f>
        <v>0</v>
      </c>
      <c r="BH1812" s="236">
        <f>IF(O1812="sníž. přenesená",K1812,0)</f>
        <v>0</v>
      </c>
      <c r="BI1812" s="236">
        <f>IF(O1812="nulová",K1812,0)</f>
        <v>0</v>
      </c>
      <c r="BJ1812" s="18" t="s">
        <v>102</v>
      </c>
      <c r="BK1812" s="236">
        <f>ROUND(P1812*H1812,2)</f>
        <v>0</v>
      </c>
      <c r="BL1812" s="18" t="s">
        <v>229</v>
      </c>
      <c r="BM1812" s="235" t="s">
        <v>1629</v>
      </c>
    </row>
    <row r="1813" s="13" customFormat="1">
      <c r="A1813" s="13"/>
      <c r="B1813" s="242"/>
      <c r="C1813" s="243"/>
      <c r="D1813" s="237" t="s">
        <v>184</v>
      </c>
      <c r="E1813" s="244" t="s">
        <v>1</v>
      </c>
      <c r="F1813" s="245" t="s">
        <v>193</v>
      </c>
      <c r="G1813" s="243"/>
      <c r="H1813" s="244" t="s">
        <v>1</v>
      </c>
      <c r="I1813" s="246"/>
      <c r="J1813" s="246"/>
      <c r="K1813" s="243"/>
      <c r="L1813" s="243"/>
      <c r="M1813" s="247"/>
      <c r="N1813" s="248"/>
      <c r="O1813" s="249"/>
      <c r="P1813" s="249"/>
      <c r="Q1813" s="249"/>
      <c r="R1813" s="249"/>
      <c r="S1813" s="249"/>
      <c r="T1813" s="249"/>
      <c r="U1813" s="249"/>
      <c r="V1813" s="249"/>
      <c r="W1813" s="249"/>
      <c r="X1813" s="249"/>
      <c r="Y1813" s="250"/>
      <c r="Z1813" s="13"/>
      <c r="AA1813" s="13"/>
      <c r="AB1813" s="13"/>
      <c r="AC1813" s="13"/>
      <c r="AD1813" s="13"/>
      <c r="AE1813" s="13"/>
      <c r="AT1813" s="251" t="s">
        <v>184</v>
      </c>
      <c r="AU1813" s="251" t="s">
        <v>102</v>
      </c>
      <c r="AV1813" s="13" t="s">
        <v>82</v>
      </c>
      <c r="AW1813" s="13" t="s">
        <v>5</v>
      </c>
      <c r="AX1813" s="13" t="s">
        <v>75</v>
      </c>
      <c r="AY1813" s="251" t="s">
        <v>175</v>
      </c>
    </row>
    <row r="1814" s="13" customFormat="1">
      <c r="A1814" s="13"/>
      <c r="B1814" s="242"/>
      <c r="C1814" s="243"/>
      <c r="D1814" s="237" t="s">
        <v>184</v>
      </c>
      <c r="E1814" s="244" t="s">
        <v>1</v>
      </c>
      <c r="F1814" s="245" t="s">
        <v>1630</v>
      </c>
      <c r="G1814" s="243"/>
      <c r="H1814" s="244" t="s">
        <v>1</v>
      </c>
      <c r="I1814" s="246"/>
      <c r="J1814" s="246"/>
      <c r="K1814" s="243"/>
      <c r="L1814" s="243"/>
      <c r="M1814" s="247"/>
      <c r="N1814" s="248"/>
      <c r="O1814" s="249"/>
      <c r="P1814" s="249"/>
      <c r="Q1814" s="249"/>
      <c r="R1814" s="249"/>
      <c r="S1814" s="249"/>
      <c r="T1814" s="249"/>
      <c r="U1814" s="249"/>
      <c r="V1814" s="249"/>
      <c r="W1814" s="249"/>
      <c r="X1814" s="249"/>
      <c r="Y1814" s="250"/>
      <c r="Z1814" s="13"/>
      <c r="AA1814" s="13"/>
      <c r="AB1814" s="13"/>
      <c r="AC1814" s="13"/>
      <c r="AD1814" s="13"/>
      <c r="AE1814" s="13"/>
      <c r="AT1814" s="251" t="s">
        <v>184</v>
      </c>
      <c r="AU1814" s="251" t="s">
        <v>102</v>
      </c>
      <c r="AV1814" s="13" t="s">
        <v>82</v>
      </c>
      <c r="AW1814" s="13" t="s">
        <v>5</v>
      </c>
      <c r="AX1814" s="13" t="s">
        <v>75</v>
      </c>
      <c r="AY1814" s="251" t="s">
        <v>175</v>
      </c>
    </row>
    <row r="1815" s="14" customFormat="1">
      <c r="A1815" s="14"/>
      <c r="B1815" s="252"/>
      <c r="C1815" s="253"/>
      <c r="D1815" s="237" t="s">
        <v>184</v>
      </c>
      <c r="E1815" s="254" t="s">
        <v>1</v>
      </c>
      <c r="F1815" s="255" t="s">
        <v>1631</v>
      </c>
      <c r="G1815" s="253"/>
      <c r="H1815" s="256">
        <v>18</v>
      </c>
      <c r="I1815" s="257"/>
      <c r="J1815" s="257"/>
      <c r="K1815" s="253"/>
      <c r="L1815" s="253"/>
      <c r="M1815" s="258"/>
      <c r="N1815" s="259"/>
      <c r="O1815" s="260"/>
      <c r="P1815" s="260"/>
      <c r="Q1815" s="260"/>
      <c r="R1815" s="260"/>
      <c r="S1815" s="260"/>
      <c r="T1815" s="260"/>
      <c r="U1815" s="260"/>
      <c r="V1815" s="260"/>
      <c r="W1815" s="260"/>
      <c r="X1815" s="260"/>
      <c r="Y1815" s="261"/>
      <c r="Z1815" s="14"/>
      <c r="AA1815" s="14"/>
      <c r="AB1815" s="14"/>
      <c r="AC1815" s="14"/>
      <c r="AD1815" s="14"/>
      <c r="AE1815" s="14"/>
      <c r="AT1815" s="262" t="s">
        <v>184</v>
      </c>
      <c r="AU1815" s="262" t="s">
        <v>102</v>
      </c>
      <c r="AV1815" s="14" t="s">
        <v>102</v>
      </c>
      <c r="AW1815" s="14" t="s">
        <v>5</v>
      </c>
      <c r="AX1815" s="14" t="s">
        <v>75</v>
      </c>
      <c r="AY1815" s="262" t="s">
        <v>175</v>
      </c>
    </row>
    <row r="1816" s="15" customFormat="1">
      <c r="A1816" s="15"/>
      <c r="B1816" s="263"/>
      <c r="C1816" s="264"/>
      <c r="D1816" s="237" t="s">
        <v>184</v>
      </c>
      <c r="E1816" s="265" t="s">
        <v>1</v>
      </c>
      <c r="F1816" s="266" t="s">
        <v>189</v>
      </c>
      <c r="G1816" s="264"/>
      <c r="H1816" s="267">
        <v>18</v>
      </c>
      <c r="I1816" s="268"/>
      <c r="J1816" s="268"/>
      <c r="K1816" s="264"/>
      <c r="L1816" s="264"/>
      <c r="M1816" s="269"/>
      <c r="N1816" s="270"/>
      <c r="O1816" s="271"/>
      <c r="P1816" s="271"/>
      <c r="Q1816" s="271"/>
      <c r="R1816" s="271"/>
      <c r="S1816" s="271"/>
      <c r="T1816" s="271"/>
      <c r="U1816" s="271"/>
      <c r="V1816" s="271"/>
      <c r="W1816" s="271"/>
      <c r="X1816" s="271"/>
      <c r="Y1816" s="272"/>
      <c r="Z1816" s="15"/>
      <c r="AA1816" s="15"/>
      <c r="AB1816" s="15"/>
      <c r="AC1816" s="15"/>
      <c r="AD1816" s="15"/>
      <c r="AE1816" s="15"/>
      <c r="AT1816" s="273" t="s">
        <v>184</v>
      </c>
      <c r="AU1816" s="273" t="s">
        <v>102</v>
      </c>
      <c r="AV1816" s="15" t="s">
        <v>181</v>
      </c>
      <c r="AW1816" s="15" t="s">
        <v>5</v>
      </c>
      <c r="AX1816" s="15" t="s">
        <v>82</v>
      </c>
      <c r="AY1816" s="273" t="s">
        <v>175</v>
      </c>
    </row>
    <row r="1817" s="2" customFormat="1" ht="24.15" customHeight="1">
      <c r="A1817" s="39"/>
      <c r="B1817" s="40"/>
      <c r="C1817" s="222" t="s">
        <v>1632</v>
      </c>
      <c r="D1817" s="222" t="s">
        <v>177</v>
      </c>
      <c r="E1817" s="223" t="s">
        <v>1633</v>
      </c>
      <c r="F1817" s="224" t="s">
        <v>1634</v>
      </c>
      <c r="G1817" s="225" t="s">
        <v>369</v>
      </c>
      <c r="H1817" s="226">
        <v>4</v>
      </c>
      <c r="I1817" s="227"/>
      <c r="J1817" s="227"/>
      <c r="K1817" s="228">
        <f>ROUND(P1817*H1817,2)</f>
        <v>0</v>
      </c>
      <c r="L1817" s="229"/>
      <c r="M1817" s="45"/>
      <c r="N1817" s="230" t="s">
        <v>1</v>
      </c>
      <c r="O1817" s="231" t="s">
        <v>39</v>
      </c>
      <c r="P1817" s="232">
        <f>I1817+J1817</f>
        <v>0</v>
      </c>
      <c r="Q1817" s="232">
        <f>ROUND(I1817*H1817,2)</f>
        <v>0</v>
      </c>
      <c r="R1817" s="232">
        <f>ROUND(J1817*H1817,2)</f>
        <v>0</v>
      </c>
      <c r="S1817" s="92"/>
      <c r="T1817" s="233">
        <f>S1817*H1817</f>
        <v>0</v>
      </c>
      <c r="U1817" s="233">
        <v>0</v>
      </c>
      <c r="V1817" s="233">
        <f>U1817*H1817</f>
        <v>0</v>
      </c>
      <c r="W1817" s="233">
        <v>0</v>
      </c>
      <c r="X1817" s="233">
        <f>W1817*H1817</f>
        <v>0</v>
      </c>
      <c r="Y1817" s="234" t="s">
        <v>1</v>
      </c>
      <c r="Z1817" s="39"/>
      <c r="AA1817" s="39"/>
      <c r="AB1817" s="39"/>
      <c r="AC1817" s="39"/>
      <c r="AD1817" s="39"/>
      <c r="AE1817" s="39"/>
      <c r="AR1817" s="235" t="s">
        <v>229</v>
      </c>
      <c r="AT1817" s="235" t="s">
        <v>177</v>
      </c>
      <c r="AU1817" s="235" t="s">
        <v>102</v>
      </c>
      <c r="AY1817" s="18" t="s">
        <v>175</v>
      </c>
      <c r="BE1817" s="236">
        <f>IF(O1817="základní",K1817,0)</f>
        <v>0</v>
      </c>
      <c r="BF1817" s="236">
        <f>IF(O1817="snížená",K1817,0)</f>
        <v>0</v>
      </c>
      <c r="BG1817" s="236">
        <f>IF(O1817="zákl. přenesená",K1817,0)</f>
        <v>0</v>
      </c>
      <c r="BH1817" s="236">
        <f>IF(O1817="sníž. přenesená",K1817,0)</f>
        <v>0</v>
      </c>
      <c r="BI1817" s="236">
        <f>IF(O1817="nulová",K1817,0)</f>
        <v>0</v>
      </c>
      <c r="BJ1817" s="18" t="s">
        <v>102</v>
      </c>
      <c r="BK1817" s="236">
        <f>ROUND(P1817*H1817,2)</f>
        <v>0</v>
      </c>
      <c r="BL1817" s="18" t="s">
        <v>229</v>
      </c>
      <c r="BM1817" s="235" t="s">
        <v>1635</v>
      </c>
    </row>
    <row r="1818" s="13" customFormat="1">
      <c r="A1818" s="13"/>
      <c r="B1818" s="242"/>
      <c r="C1818" s="243"/>
      <c r="D1818" s="237" t="s">
        <v>184</v>
      </c>
      <c r="E1818" s="244" t="s">
        <v>1</v>
      </c>
      <c r="F1818" s="245" t="s">
        <v>193</v>
      </c>
      <c r="G1818" s="243"/>
      <c r="H1818" s="244" t="s">
        <v>1</v>
      </c>
      <c r="I1818" s="246"/>
      <c r="J1818" s="246"/>
      <c r="K1818" s="243"/>
      <c r="L1818" s="243"/>
      <c r="M1818" s="247"/>
      <c r="N1818" s="248"/>
      <c r="O1818" s="249"/>
      <c r="P1818" s="249"/>
      <c r="Q1818" s="249"/>
      <c r="R1818" s="249"/>
      <c r="S1818" s="249"/>
      <c r="T1818" s="249"/>
      <c r="U1818" s="249"/>
      <c r="V1818" s="249"/>
      <c r="W1818" s="249"/>
      <c r="X1818" s="249"/>
      <c r="Y1818" s="250"/>
      <c r="Z1818" s="13"/>
      <c r="AA1818" s="13"/>
      <c r="AB1818" s="13"/>
      <c r="AC1818" s="13"/>
      <c r="AD1818" s="13"/>
      <c r="AE1818" s="13"/>
      <c r="AT1818" s="251" t="s">
        <v>184</v>
      </c>
      <c r="AU1818" s="251" t="s">
        <v>102</v>
      </c>
      <c r="AV1818" s="13" t="s">
        <v>82</v>
      </c>
      <c r="AW1818" s="13" t="s">
        <v>5</v>
      </c>
      <c r="AX1818" s="13" t="s">
        <v>75</v>
      </c>
      <c r="AY1818" s="251" t="s">
        <v>175</v>
      </c>
    </row>
    <row r="1819" s="13" customFormat="1">
      <c r="A1819" s="13"/>
      <c r="B1819" s="242"/>
      <c r="C1819" s="243"/>
      <c r="D1819" s="237" t="s">
        <v>184</v>
      </c>
      <c r="E1819" s="244" t="s">
        <v>1</v>
      </c>
      <c r="F1819" s="245" t="s">
        <v>1636</v>
      </c>
      <c r="G1819" s="243"/>
      <c r="H1819" s="244" t="s">
        <v>1</v>
      </c>
      <c r="I1819" s="246"/>
      <c r="J1819" s="246"/>
      <c r="K1819" s="243"/>
      <c r="L1819" s="243"/>
      <c r="M1819" s="247"/>
      <c r="N1819" s="248"/>
      <c r="O1819" s="249"/>
      <c r="P1819" s="249"/>
      <c r="Q1819" s="249"/>
      <c r="R1819" s="249"/>
      <c r="S1819" s="249"/>
      <c r="T1819" s="249"/>
      <c r="U1819" s="249"/>
      <c r="V1819" s="249"/>
      <c r="W1819" s="249"/>
      <c r="X1819" s="249"/>
      <c r="Y1819" s="250"/>
      <c r="Z1819" s="13"/>
      <c r="AA1819" s="13"/>
      <c r="AB1819" s="13"/>
      <c r="AC1819" s="13"/>
      <c r="AD1819" s="13"/>
      <c r="AE1819" s="13"/>
      <c r="AT1819" s="251" t="s">
        <v>184</v>
      </c>
      <c r="AU1819" s="251" t="s">
        <v>102</v>
      </c>
      <c r="AV1819" s="13" t="s">
        <v>82</v>
      </c>
      <c r="AW1819" s="13" t="s">
        <v>5</v>
      </c>
      <c r="AX1819" s="13" t="s">
        <v>75</v>
      </c>
      <c r="AY1819" s="251" t="s">
        <v>175</v>
      </c>
    </row>
    <row r="1820" s="14" customFormat="1">
      <c r="A1820" s="14"/>
      <c r="B1820" s="252"/>
      <c r="C1820" s="253"/>
      <c r="D1820" s="237" t="s">
        <v>184</v>
      </c>
      <c r="E1820" s="254" t="s">
        <v>1</v>
      </c>
      <c r="F1820" s="255" t="s">
        <v>1637</v>
      </c>
      <c r="G1820" s="253"/>
      <c r="H1820" s="256">
        <v>4</v>
      </c>
      <c r="I1820" s="257"/>
      <c r="J1820" s="257"/>
      <c r="K1820" s="253"/>
      <c r="L1820" s="253"/>
      <c r="M1820" s="258"/>
      <c r="N1820" s="259"/>
      <c r="O1820" s="260"/>
      <c r="P1820" s="260"/>
      <c r="Q1820" s="260"/>
      <c r="R1820" s="260"/>
      <c r="S1820" s="260"/>
      <c r="T1820" s="260"/>
      <c r="U1820" s="260"/>
      <c r="V1820" s="260"/>
      <c r="W1820" s="260"/>
      <c r="X1820" s="260"/>
      <c r="Y1820" s="261"/>
      <c r="Z1820" s="14"/>
      <c r="AA1820" s="14"/>
      <c r="AB1820" s="14"/>
      <c r="AC1820" s="14"/>
      <c r="AD1820" s="14"/>
      <c r="AE1820" s="14"/>
      <c r="AT1820" s="262" t="s">
        <v>184</v>
      </c>
      <c r="AU1820" s="262" t="s">
        <v>102</v>
      </c>
      <c r="AV1820" s="14" t="s">
        <v>102</v>
      </c>
      <c r="AW1820" s="14" t="s">
        <v>5</v>
      </c>
      <c r="AX1820" s="14" t="s">
        <v>75</v>
      </c>
      <c r="AY1820" s="262" t="s">
        <v>175</v>
      </c>
    </row>
    <row r="1821" s="15" customFormat="1">
      <c r="A1821" s="15"/>
      <c r="B1821" s="263"/>
      <c r="C1821" s="264"/>
      <c r="D1821" s="237" t="s">
        <v>184</v>
      </c>
      <c r="E1821" s="265" t="s">
        <v>1</v>
      </c>
      <c r="F1821" s="266" t="s">
        <v>189</v>
      </c>
      <c r="G1821" s="264"/>
      <c r="H1821" s="267">
        <v>4</v>
      </c>
      <c r="I1821" s="268"/>
      <c r="J1821" s="268"/>
      <c r="K1821" s="264"/>
      <c r="L1821" s="264"/>
      <c r="M1821" s="269"/>
      <c r="N1821" s="270"/>
      <c r="O1821" s="271"/>
      <c r="P1821" s="271"/>
      <c r="Q1821" s="271"/>
      <c r="R1821" s="271"/>
      <c r="S1821" s="271"/>
      <c r="T1821" s="271"/>
      <c r="U1821" s="271"/>
      <c r="V1821" s="271"/>
      <c r="W1821" s="271"/>
      <c r="X1821" s="271"/>
      <c r="Y1821" s="272"/>
      <c r="Z1821" s="15"/>
      <c r="AA1821" s="15"/>
      <c r="AB1821" s="15"/>
      <c r="AC1821" s="15"/>
      <c r="AD1821" s="15"/>
      <c r="AE1821" s="15"/>
      <c r="AT1821" s="273" t="s">
        <v>184</v>
      </c>
      <c r="AU1821" s="273" t="s">
        <v>102</v>
      </c>
      <c r="AV1821" s="15" t="s">
        <v>181</v>
      </c>
      <c r="AW1821" s="15" t="s">
        <v>5</v>
      </c>
      <c r="AX1821" s="15" t="s">
        <v>82</v>
      </c>
      <c r="AY1821" s="273" t="s">
        <v>175</v>
      </c>
    </row>
    <row r="1822" s="2" customFormat="1" ht="24.15" customHeight="1">
      <c r="A1822" s="39"/>
      <c r="B1822" s="40"/>
      <c r="C1822" s="222" t="s">
        <v>918</v>
      </c>
      <c r="D1822" s="222" t="s">
        <v>177</v>
      </c>
      <c r="E1822" s="223" t="s">
        <v>1638</v>
      </c>
      <c r="F1822" s="224" t="s">
        <v>1639</v>
      </c>
      <c r="G1822" s="225" t="s">
        <v>377</v>
      </c>
      <c r="H1822" s="226">
        <v>4</v>
      </c>
      <c r="I1822" s="227"/>
      <c r="J1822" s="227"/>
      <c r="K1822" s="228">
        <f>ROUND(P1822*H1822,2)</f>
        <v>0</v>
      </c>
      <c r="L1822" s="229"/>
      <c r="M1822" s="45"/>
      <c r="N1822" s="230" t="s">
        <v>1</v>
      </c>
      <c r="O1822" s="231" t="s">
        <v>39</v>
      </c>
      <c r="P1822" s="232">
        <f>I1822+J1822</f>
        <v>0</v>
      </c>
      <c r="Q1822" s="232">
        <f>ROUND(I1822*H1822,2)</f>
        <v>0</v>
      </c>
      <c r="R1822" s="232">
        <f>ROUND(J1822*H1822,2)</f>
        <v>0</v>
      </c>
      <c r="S1822" s="92"/>
      <c r="T1822" s="233">
        <f>S1822*H1822</f>
        <v>0</v>
      </c>
      <c r="U1822" s="233">
        <v>0</v>
      </c>
      <c r="V1822" s="233">
        <f>U1822*H1822</f>
        <v>0</v>
      </c>
      <c r="W1822" s="233">
        <v>0</v>
      </c>
      <c r="X1822" s="233">
        <f>W1822*H1822</f>
        <v>0</v>
      </c>
      <c r="Y1822" s="234" t="s">
        <v>1</v>
      </c>
      <c r="Z1822" s="39"/>
      <c r="AA1822" s="39"/>
      <c r="AB1822" s="39"/>
      <c r="AC1822" s="39"/>
      <c r="AD1822" s="39"/>
      <c r="AE1822" s="39"/>
      <c r="AR1822" s="235" t="s">
        <v>229</v>
      </c>
      <c r="AT1822" s="235" t="s">
        <v>177</v>
      </c>
      <c r="AU1822" s="235" t="s">
        <v>102</v>
      </c>
      <c r="AY1822" s="18" t="s">
        <v>175</v>
      </c>
      <c r="BE1822" s="236">
        <f>IF(O1822="základní",K1822,0)</f>
        <v>0</v>
      </c>
      <c r="BF1822" s="236">
        <f>IF(O1822="snížená",K1822,0)</f>
        <v>0</v>
      </c>
      <c r="BG1822" s="236">
        <f>IF(O1822="zákl. přenesená",K1822,0)</f>
        <v>0</v>
      </c>
      <c r="BH1822" s="236">
        <f>IF(O1822="sníž. přenesená",K1822,0)</f>
        <v>0</v>
      </c>
      <c r="BI1822" s="236">
        <f>IF(O1822="nulová",K1822,0)</f>
        <v>0</v>
      </c>
      <c r="BJ1822" s="18" t="s">
        <v>102</v>
      </c>
      <c r="BK1822" s="236">
        <f>ROUND(P1822*H1822,2)</f>
        <v>0</v>
      </c>
      <c r="BL1822" s="18" t="s">
        <v>229</v>
      </c>
      <c r="BM1822" s="235" t="s">
        <v>1640</v>
      </c>
    </row>
    <row r="1823" s="2" customFormat="1" ht="24.15" customHeight="1">
      <c r="A1823" s="39"/>
      <c r="B1823" s="40"/>
      <c r="C1823" s="222" t="s">
        <v>1641</v>
      </c>
      <c r="D1823" s="222" t="s">
        <v>177</v>
      </c>
      <c r="E1823" s="223" t="s">
        <v>1642</v>
      </c>
      <c r="F1823" s="224" t="s">
        <v>1643</v>
      </c>
      <c r="G1823" s="225" t="s">
        <v>377</v>
      </c>
      <c r="H1823" s="226">
        <v>4</v>
      </c>
      <c r="I1823" s="227"/>
      <c r="J1823" s="227"/>
      <c r="K1823" s="228">
        <f>ROUND(P1823*H1823,2)</f>
        <v>0</v>
      </c>
      <c r="L1823" s="229"/>
      <c r="M1823" s="45"/>
      <c r="N1823" s="230" t="s">
        <v>1</v>
      </c>
      <c r="O1823" s="231" t="s">
        <v>39</v>
      </c>
      <c r="P1823" s="232">
        <f>I1823+J1823</f>
        <v>0</v>
      </c>
      <c r="Q1823" s="232">
        <f>ROUND(I1823*H1823,2)</f>
        <v>0</v>
      </c>
      <c r="R1823" s="232">
        <f>ROUND(J1823*H1823,2)</f>
        <v>0</v>
      </c>
      <c r="S1823" s="92"/>
      <c r="T1823" s="233">
        <f>S1823*H1823</f>
        <v>0</v>
      </c>
      <c r="U1823" s="233">
        <v>0</v>
      </c>
      <c r="V1823" s="233">
        <f>U1823*H1823</f>
        <v>0</v>
      </c>
      <c r="W1823" s="233">
        <v>0</v>
      </c>
      <c r="X1823" s="233">
        <f>W1823*H1823</f>
        <v>0</v>
      </c>
      <c r="Y1823" s="234" t="s">
        <v>1</v>
      </c>
      <c r="Z1823" s="39"/>
      <c r="AA1823" s="39"/>
      <c r="AB1823" s="39"/>
      <c r="AC1823" s="39"/>
      <c r="AD1823" s="39"/>
      <c r="AE1823" s="39"/>
      <c r="AR1823" s="235" t="s">
        <v>229</v>
      </c>
      <c r="AT1823" s="235" t="s">
        <v>177</v>
      </c>
      <c r="AU1823" s="235" t="s">
        <v>102</v>
      </c>
      <c r="AY1823" s="18" t="s">
        <v>175</v>
      </c>
      <c r="BE1823" s="236">
        <f>IF(O1823="základní",K1823,0)</f>
        <v>0</v>
      </c>
      <c r="BF1823" s="236">
        <f>IF(O1823="snížená",K1823,0)</f>
        <v>0</v>
      </c>
      <c r="BG1823" s="236">
        <f>IF(O1823="zákl. přenesená",K1823,0)</f>
        <v>0</v>
      </c>
      <c r="BH1823" s="236">
        <f>IF(O1823="sníž. přenesená",K1823,0)</f>
        <v>0</v>
      </c>
      <c r="BI1823" s="236">
        <f>IF(O1823="nulová",K1823,0)</f>
        <v>0</v>
      </c>
      <c r="BJ1823" s="18" t="s">
        <v>102</v>
      </c>
      <c r="BK1823" s="236">
        <f>ROUND(P1823*H1823,2)</f>
        <v>0</v>
      </c>
      <c r="BL1823" s="18" t="s">
        <v>229</v>
      </c>
      <c r="BM1823" s="235" t="s">
        <v>1644</v>
      </c>
    </row>
    <row r="1824" s="2" customFormat="1" ht="24.15" customHeight="1">
      <c r="A1824" s="39"/>
      <c r="B1824" s="40"/>
      <c r="C1824" s="222" t="s">
        <v>923</v>
      </c>
      <c r="D1824" s="222" t="s">
        <v>177</v>
      </c>
      <c r="E1824" s="223" t="s">
        <v>1645</v>
      </c>
      <c r="F1824" s="224" t="s">
        <v>1646</v>
      </c>
      <c r="G1824" s="225" t="s">
        <v>377</v>
      </c>
      <c r="H1824" s="226">
        <v>1</v>
      </c>
      <c r="I1824" s="227"/>
      <c r="J1824" s="227"/>
      <c r="K1824" s="228">
        <f>ROUND(P1824*H1824,2)</f>
        <v>0</v>
      </c>
      <c r="L1824" s="229"/>
      <c r="M1824" s="45"/>
      <c r="N1824" s="230" t="s">
        <v>1</v>
      </c>
      <c r="O1824" s="231" t="s">
        <v>39</v>
      </c>
      <c r="P1824" s="232">
        <f>I1824+J1824</f>
        <v>0</v>
      </c>
      <c r="Q1824" s="232">
        <f>ROUND(I1824*H1824,2)</f>
        <v>0</v>
      </c>
      <c r="R1824" s="232">
        <f>ROUND(J1824*H1824,2)</f>
        <v>0</v>
      </c>
      <c r="S1824" s="92"/>
      <c r="T1824" s="233">
        <f>S1824*H1824</f>
        <v>0</v>
      </c>
      <c r="U1824" s="233">
        <v>0</v>
      </c>
      <c r="V1824" s="233">
        <f>U1824*H1824</f>
        <v>0</v>
      </c>
      <c r="W1824" s="233">
        <v>0</v>
      </c>
      <c r="X1824" s="233">
        <f>W1824*H1824</f>
        <v>0</v>
      </c>
      <c r="Y1824" s="234" t="s">
        <v>1</v>
      </c>
      <c r="Z1824" s="39"/>
      <c r="AA1824" s="39"/>
      <c r="AB1824" s="39"/>
      <c r="AC1824" s="39"/>
      <c r="AD1824" s="39"/>
      <c r="AE1824" s="39"/>
      <c r="AR1824" s="235" t="s">
        <v>229</v>
      </c>
      <c r="AT1824" s="235" t="s">
        <v>177</v>
      </c>
      <c r="AU1824" s="235" t="s">
        <v>102</v>
      </c>
      <c r="AY1824" s="18" t="s">
        <v>175</v>
      </c>
      <c r="BE1824" s="236">
        <f>IF(O1824="základní",K1824,0)</f>
        <v>0</v>
      </c>
      <c r="BF1824" s="236">
        <f>IF(O1824="snížená",K1824,0)</f>
        <v>0</v>
      </c>
      <c r="BG1824" s="236">
        <f>IF(O1824="zákl. přenesená",K1824,0)</f>
        <v>0</v>
      </c>
      <c r="BH1824" s="236">
        <f>IF(O1824="sníž. přenesená",K1824,0)</f>
        <v>0</v>
      </c>
      <c r="BI1824" s="236">
        <f>IF(O1824="nulová",K1824,0)</f>
        <v>0</v>
      </c>
      <c r="BJ1824" s="18" t="s">
        <v>102</v>
      </c>
      <c r="BK1824" s="236">
        <f>ROUND(P1824*H1824,2)</f>
        <v>0</v>
      </c>
      <c r="BL1824" s="18" t="s">
        <v>229</v>
      </c>
      <c r="BM1824" s="235" t="s">
        <v>1647</v>
      </c>
    </row>
    <row r="1825" s="2" customFormat="1" ht="49.05" customHeight="1">
      <c r="A1825" s="39"/>
      <c r="B1825" s="40"/>
      <c r="C1825" s="222" t="s">
        <v>1648</v>
      </c>
      <c r="D1825" s="222" t="s">
        <v>177</v>
      </c>
      <c r="E1825" s="223" t="s">
        <v>1649</v>
      </c>
      <c r="F1825" s="224" t="s">
        <v>1650</v>
      </c>
      <c r="G1825" s="225" t="s">
        <v>203</v>
      </c>
      <c r="H1825" s="226">
        <v>1.5940000000000001</v>
      </c>
      <c r="I1825" s="227"/>
      <c r="J1825" s="227"/>
      <c r="K1825" s="228">
        <f>ROUND(P1825*H1825,2)</f>
        <v>0</v>
      </c>
      <c r="L1825" s="229"/>
      <c r="M1825" s="45"/>
      <c r="N1825" s="230" t="s">
        <v>1</v>
      </c>
      <c r="O1825" s="231" t="s">
        <v>39</v>
      </c>
      <c r="P1825" s="232">
        <f>I1825+J1825</f>
        <v>0</v>
      </c>
      <c r="Q1825" s="232">
        <f>ROUND(I1825*H1825,2)</f>
        <v>0</v>
      </c>
      <c r="R1825" s="232">
        <f>ROUND(J1825*H1825,2)</f>
        <v>0</v>
      </c>
      <c r="S1825" s="92"/>
      <c r="T1825" s="233">
        <f>S1825*H1825</f>
        <v>0</v>
      </c>
      <c r="U1825" s="233">
        <v>0</v>
      </c>
      <c r="V1825" s="233">
        <f>U1825*H1825</f>
        <v>0</v>
      </c>
      <c r="W1825" s="233">
        <v>0</v>
      </c>
      <c r="X1825" s="233">
        <f>W1825*H1825</f>
        <v>0</v>
      </c>
      <c r="Y1825" s="234" t="s">
        <v>1</v>
      </c>
      <c r="Z1825" s="39"/>
      <c r="AA1825" s="39"/>
      <c r="AB1825" s="39"/>
      <c r="AC1825" s="39"/>
      <c r="AD1825" s="39"/>
      <c r="AE1825" s="39"/>
      <c r="AR1825" s="235" t="s">
        <v>229</v>
      </c>
      <c r="AT1825" s="235" t="s">
        <v>177</v>
      </c>
      <c r="AU1825" s="235" t="s">
        <v>102</v>
      </c>
      <c r="AY1825" s="18" t="s">
        <v>175</v>
      </c>
      <c r="BE1825" s="236">
        <f>IF(O1825="základní",K1825,0)</f>
        <v>0</v>
      </c>
      <c r="BF1825" s="236">
        <f>IF(O1825="snížená",K1825,0)</f>
        <v>0</v>
      </c>
      <c r="BG1825" s="236">
        <f>IF(O1825="zákl. přenesená",K1825,0)</f>
        <v>0</v>
      </c>
      <c r="BH1825" s="236">
        <f>IF(O1825="sníž. přenesená",K1825,0)</f>
        <v>0</v>
      </c>
      <c r="BI1825" s="236">
        <f>IF(O1825="nulová",K1825,0)</f>
        <v>0</v>
      </c>
      <c r="BJ1825" s="18" t="s">
        <v>102</v>
      </c>
      <c r="BK1825" s="236">
        <f>ROUND(P1825*H1825,2)</f>
        <v>0</v>
      </c>
      <c r="BL1825" s="18" t="s">
        <v>229</v>
      </c>
      <c r="BM1825" s="235" t="s">
        <v>1651</v>
      </c>
    </row>
    <row r="1826" s="2" customFormat="1">
      <c r="A1826" s="39"/>
      <c r="B1826" s="40"/>
      <c r="C1826" s="41"/>
      <c r="D1826" s="237" t="s">
        <v>182</v>
      </c>
      <c r="E1826" s="41"/>
      <c r="F1826" s="238" t="s">
        <v>1652</v>
      </c>
      <c r="G1826" s="41"/>
      <c r="H1826" s="41"/>
      <c r="I1826" s="239"/>
      <c r="J1826" s="239"/>
      <c r="K1826" s="41"/>
      <c r="L1826" s="41"/>
      <c r="M1826" s="45"/>
      <c r="N1826" s="240"/>
      <c r="O1826" s="241"/>
      <c r="P1826" s="92"/>
      <c r="Q1826" s="92"/>
      <c r="R1826" s="92"/>
      <c r="S1826" s="92"/>
      <c r="T1826" s="92"/>
      <c r="U1826" s="92"/>
      <c r="V1826" s="92"/>
      <c r="W1826" s="92"/>
      <c r="X1826" s="92"/>
      <c r="Y1826" s="93"/>
      <c r="Z1826" s="39"/>
      <c r="AA1826" s="39"/>
      <c r="AB1826" s="39"/>
      <c r="AC1826" s="39"/>
      <c r="AD1826" s="39"/>
      <c r="AE1826" s="39"/>
      <c r="AT1826" s="18" t="s">
        <v>182</v>
      </c>
      <c r="AU1826" s="18" t="s">
        <v>102</v>
      </c>
    </row>
    <row r="1827" s="12" customFormat="1" ht="22.8" customHeight="1">
      <c r="A1827" s="12"/>
      <c r="B1827" s="205"/>
      <c r="C1827" s="206"/>
      <c r="D1827" s="207" t="s">
        <v>74</v>
      </c>
      <c r="E1827" s="220" t="s">
        <v>1653</v>
      </c>
      <c r="F1827" s="220" t="s">
        <v>1654</v>
      </c>
      <c r="G1827" s="206"/>
      <c r="H1827" s="206"/>
      <c r="I1827" s="209"/>
      <c r="J1827" s="209"/>
      <c r="K1827" s="221">
        <f>BK1827</f>
        <v>0</v>
      </c>
      <c r="L1827" s="206"/>
      <c r="M1827" s="211"/>
      <c r="N1827" s="212"/>
      <c r="O1827" s="213"/>
      <c r="P1827" s="213"/>
      <c r="Q1827" s="214">
        <f>SUM(Q1828:Q1910)</f>
        <v>0</v>
      </c>
      <c r="R1827" s="214">
        <f>SUM(R1828:R1910)</f>
        <v>0</v>
      </c>
      <c r="S1827" s="213"/>
      <c r="T1827" s="215">
        <f>SUM(T1828:T1910)</f>
        <v>0</v>
      </c>
      <c r="U1827" s="213"/>
      <c r="V1827" s="215">
        <f>SUM(V1828:V1910)</f>
        <v>0</v>
      </c>
      <c r="W1827" s="213"/>
      <c r="X1827" s="215">
        <f>SUM(X1828:X1910)</f>
        <v>0</v>
      </c>
      <c r="Y1827" s="216"/>
      <c r="Z1827" s="12"/>
      <c r="AA1827" s="12"/>
      <c r="AB1827" s="12"/>
      <c r="AC1827" s="12"/>
      <c r="AD1827" s="12"/>
      <c r="AE1827" s="12"/>
      <c r="AR1827" s="217" t="s">
        <v>102</v>
      </c>
      <c r="AT1827" s="218" t="s">
        <v>74</v>
      </c>
      <c r="AU1827" s="218" t="s">
        <v>82</v>
      </c>
      <c r="AY1827" s="217" t="s">
        <v>175</v>
      </c>
      <c r="BK1827" s="219">
        <f>SUM(BK1828:BK1910)</f>
        <v>0</v>
      </c>
    </row>
    <row r="1828" s="2" customFormat="1" ht="24.15" customHeight="1">
      <c r="A1828" s="39"/>
      <c r="B1828" s="40"/>
      <c r="C1828" s="222" t="s">
        <v>926</v>
      </c>
      <c r="D1828" s="222" t="s">
        <v>177</v>
      </c>
      <c r="E1828" s="223" t="s">
        <v>1655</v>
      </c>
      <c r="F1828" s="224" t="s">
        <v>1656</v>
      </c>
      <c r="G1828" s="225" t="s">
        <v>369</v>
      </c>
      <c r="H1828" s="226">
        <v>16.5</v>
      </c>
      <c r="I1828" s="227"/>
      <c r="J1828" s="227"/>
      <c r="K1828" s="228">
        <f>ROUND(P1828*H1828,2)</f>
        <v>0</v>
      </c>
      <c r="L1828" s="229"/>
      <c r="M1828" s="45"/>
      <c r="N1828" s="230" t="s">
        <v>1</v>
      </c>
      <c r="O1828" s="231" t="s">
        <v>39</v>
      </c>
      <c r="P1828" s="232">
        <f>I1828+J1828</f>
        <v>0</v>
      </c>
      <c r="Q1828" s="232">
        <f>ROUND(I1828*H1828,2)</f>
        <v>0</v>
      </c>
      <c r="R1828" s="232">
        <f>ROUND(J1828*H1828,2)</f>
        <v>0</v>
      </c>
      <c r="S1828" s="92"/>
      <c r="T1828" s="233">
        <f>S1828*H1828</f>
        <v>0</v>
      </c>
      <c r="U1828" s="233">
        <v>0</v>
      </c>
      <c r="V1828" s="233">
        <f>U1828*H1828</f>
        <v>0</v>
      </c>
      <c r="W1828" s="233">
        <v>0</v>
      </c>
      <c r="X1828" s="233">
        <f>W1828*H1828</f>
        <v>0</v>
      </c>
      <c r="Y1828" s="234" t="s">
        <v>1</v>
      </c>
      <c r="Z1828" s="39"/>
      <c r="AA1828" s="39"/>
      <c r="AB1828" s="39"/>
      <c r="AC1828" s="39"/>
      <c r="AD1828" s="39"/>
      <c r="AE1828" s="39"/>
      <c r="AR1828" s="235" t="s">
        <v>229</v>
      </c>
      <c r="AT1828" s="235" t="s">
        <v>177</v>
      </c>
      <c r="AU1828" s="235" t="s">
        <v>102</v>
      </c>
      <c r="AY1828" s="18" t="s">
        <v>175</v>
      </c>
      <c r="BE1828" s="236">
        <f>IF(O1828="základní",K1828,0)</f>
        <v>0</v>
      </c>
      <c r="BF1828" s="236">
        <f>IF(O1828="snížená",K1828,0)</f>
        <v>0</v>
      </c>
      <c r="BG1828" s="236">
        <f>IF(O1828="zákl. přenesená",K1828,0)</f>
        <v>0</v>
      </c>
      <c r="BH1828" s="236">
        <f>IF(O1828="sníž. přenesená",K1828,0)</f>
        <v>0</v>
      </c>
      <c r="BI1828" s="236">
        <f>IF(O1828="nulová",K1828,0)</f>
        <v>0</v>
      </c>
      <c r="BJ1828" s="18" t="s">
        <v>102</v>
      </c>
      <c r="BK1828" s="236">
        <f>ROUND(P1828*H1828,2)</f>
        <v>0</v>
      </c>
      <c r="BL1828" s="18" t="s">
        <v>229</v>
      </c>
      <c r="BM1828" s="235" t="s">
        <v>1657</v>
      </c>
    </row>
    <row r="1829" s="2" customFormat="1">
      <c r="A1829" s="39"/>
      <c r="B1829" s="40"/>
      <c r="C1829" s="41"/>
      <c r="D1829" s="237" t="s">
        <v>182</v>
      </c>
      <c r="E1829" s="41"/>
      <c r="F1829" s="238" t="s">
        <v>1658</v>
      </c>
      <c r="G1829" s="41"/>
      <c r="H1829" s="41"/>
      <c r="I1829" s="239"/>
      <c r="J1829" s="239"/>
      <c r="K1829" s="41"/>
      <c r="L1829" s="41"/>
      <c r="M1829" s="45"/>
      <c r="N1829" s="240"/>
      <c r="O1829" s="241"/>
      <c r="P1829" s="92"/>
      <c r="Q1829" s="92"/>
      <c r="R1829" s="92"/>
      <c r="S1829" s="92"/>
      <c r="T1829" s="92"/>
      <c r="U1829" s="92"/>
      <c r="V1829" s="92"/>
      <c r="W1829" s="92"/>
      <c r="X1829" s="92"/>
      <c r="Y1829" s="93"/>
      <c r="Z1829" s="39"/>
      <c r="AA1829" s="39"/>
      <c r="AB1829" s="39"/>
      <c r="AC1829" s="39"/>
      <c r="AD1829" s="39"/>
      <c r="AE1829" s="39"/>
      <c r="AT1829" s="18" t="s">
        <v>182</v>
      </c>
      <c r="AU1829" s="18" t="s">
        <v>102</v>
      </c>
    </row>
    <row r="1830" s="13" customFormat="1">
      <c r="A1830" s="13"/>
      <c r="B1830" s="242"/>
      <c r="C1830" s="243"/>
      <c r="D1830" s="237" t="s">
        <v>184</v>
      </c>
      <c r="E1830" s="244" t="s">
        <v>1</v>
      </c>
      <c r="F1830" s="245" t="s">
        <v>193</v>
      </c>
      <c r="G1830" s="243"/>
      <c r="H1830" s="244" t="s">
        <v>1</v>
      </c>
      <c r="I1830" s="246"/>
      <c r="J1830" s="246"/>
      <c r="K1830" s="243"/>
      <c r="L1830" s="243"/>
      <c r="M1830" s="247"/>
      <c r="N1830" s="248"/>
      <c r="O1830" s="249"/>
      <c r="P1830" s="249"/>
      <c r="Q1830" s="249"/>
      <c r="R1830" s="249"/>
      <c r="S1830" s="249"/>
      <c r="T1830" s="249"/>
      <c r="U1830" s="249"/>
      <c r="V1830" s="249"/>
      <c r="W1830" s="249"/>
      <c r="X1830" s="249"/>
      <c r="Y1830" s="250"/>
      <c r="Z1830" s="13"/>
      <c r="AA1830" s="13"/>
      <c r="AB1830" s="13"/>
      <c r="AC1830" s="13"/>
      <c r="AD1830" s="13"/>
      <c r="AE1830" s="13"/>
      <c r="AT1830" s="251" t="s">
        <v>184</v>
      </c>
      <c r="AU1830" s="251" t="s">
        <v>102</v>
      </c>
      <c r="AV1830" s="13" t="s">
        <v>82</v>
      </c>
      <c r="AW1830" s="13" t="s">
        <v>5</v>
      </c>
      <c r="AX1830" s="13" t="s">
        <v>75</v>
      </c>
      <c r="AY1830" s="251" t="s">
        <v>175</v>
      </c>
    </row>
    <row r="1831" s="14" customFormat="1">
      <c r="A1831" s="14"/>
      <c r="B1831" s="252"/>
      <c r="C1831" s="253"/>
      <c r="D1831" s="237" t="s">
        <v>184</v>
      </c>
      <c r="E1831" s="254" t="s">
        <v>1</v>
      </c>
      <c r="F1831" s="255" t="s">
        <v>1659</v>
      </c>
      <c r="G1831" s="253"/>
      <c r="H1831" s="256">
        <v>16.5</v>
      </c>
      <c r="I1831" s="257"/>
      <c r="J1831" s="257"/>
      <c r="K1831" s="253"/>
      <c r="L1831" s="253"/>
      <c r="M1831" s="258"/>
      <c r="N1831" s="259"/>
      <c r="O1831" s="260"/>
      <c r="P1831" s="260"/>
      <c r="Q1831" s="260"/>
      <c r="R1831" s="260"/>
      <c r="S1831" s="260"/>
      <c r="T1831" s="260"/>
      <c r="U1831" s="260"/>
      <c r="V1831" s="260"/>
      <c r="W1831" s="260"/>
      <c r="X1831" s="260"/>
      <c r="Y1831" s="261"/>
      <c r="Z1831" s="14"/>
      <c r="AA1831" s="14"/>
      <c r="AB1831" s="14"/>
      <c r="AC1831" s="14"/>
      <c r="AD1831" s="14"/>
      <c r="AE1831" s="14"/>
      <c r="AT1831" s="262" t="s">
        <v>184</v>
      </c>
      <c r="AU1831" s="262" t="s">
        <v>102</v>
      </c>
      <c r="AV1831" s="14" t="s">
        <v>102</v>
      </c>
      <c r="AW1831" s="14" t="s">
        <v>5</v>
      </c>
      <c r="AX1831" s="14" t="s">
        <v>75</v>
      </c>
      <c r="AY1831" s="262" t="s">
        <v>175</v>
      </c>
    </row>
    <row r="1832" s="15" customFormat="1">
      <c r="A1832" s="15"/>
      <c r="B1832" s="263"/>
      <c r="C1832" s="264"/>
      <c r="D1832" s="237" t="s">
        <v>184</v>
      </c>
      <c r="E1832" s="265" t="s">
        <v>1</v>
      </c>
      <c r="F1832" s="266" t="s">
        <v>189</v>
      </c>
      <c r="G1832" s="264"/>
      <c r="H1832" s="267">
        <v>16.5</v>
      </c>
      <c r="I1832" s="268"/>
      <c r="J1832" s="268"/>
      <c r="K1832" s="264"/>
      <c r="L1832" s="264"/>
      <c r="M1832" s="269"/>
      <c r="N1832" s="270"/>
      <c r="O1832" s="271"/>
      <c r="P1832" s="271"/>
      <c r="Q1832" s="271"/>
      <c r="R1832" s="271"/>
      <c r="S1832" s="271"/>
      <c r="T1832" s="271"/>
      <c r="U1832" s="271"/>
      <c r="V1832" s="271"/>
      <c r="W1832" s="271"/>
      <c r="X1832" s="271"/>
      <c r="Y1832" s="272"/>
      <c r="Z1832" s="15"/>
      <c r="AA1832" s="15"/>
      <c r="AB1832" s="15"/>
      <c r="AC1832" s="15"/>
      <c r="AD1832" s="15"/>
      <c r="AE1832" s="15"/>
      <c r="AT1832" s="273" t="s">
        <v>184</v>
      </c>
      <c r="AU1832" s="273" t="s">
        <v>102</v>
      </c>
      <c r="AV1832" s="15" t="s">
        <v>181</v>
      </c>
      <c r="AW1832" s="15" t="s">
        <v>5</v>
      </c>
      <c r="AX1832" s="15" t="s">
        <v>82</v>
      </c>
      <c r="AY1832" s="273" t="s">
        <v>175</v>
      </c>
    </row>
    <row r="1833" s="2" customFormat="1" ht="24.15" customHeight="1">
      <c r="A1833" s="39"/>
      <c r="B1833" s="40"/>
      <c r="C1833" s="274" t="s">
        <v>1660</v>
      </c>
      <c r="D1833" s="274" t="s">
        <v>315</v>
      </c>
      <c r="E1833" s="275" t="s">
        <v>1661</v>
      </c>
      <c r="F1833" s="276" t="s">
        <v>1662</v>
      </c>
      <c r="G1833" s="277" t="s">
        <v>369</v>
      </c>
      <c r="H1833" s="278">
        <v>16.5</v>
      </c>
      <c r="I1833" s="279"/>
      <c r="J1833" s="280"/>
      <c r="K1833" s="281">
        <f>ROUND(P1833*H1833,2)</f>
        <v>0</v>
      </c>
      <c r="L1833" s="280"/>
      <c r="M1833" s="282"/>
      <c r="N1833" s="283" t="s">
        <v>1</v>
      </c>
      <c r="O1833" s="231" t="s">
        <v>39</v>
      </c>
      <c r="P1833" s="232">
        <f>I1833+J1833</f>
        <v>0</v>
      </c>
      <c r="Q1833" s="232">
        <f>ROUND(I1833*H1833,2)</f>
        <v>0</v>
      </c>
      <c r="R1833" s="232">
        <f>ROUND(J1833*H1833,2)</f>
        <v>0</v>
      </c>
      <c r="S1833" s="92"/>
      <c r="T1833" s="233">
        <f>S1833*H1833</f>
        <v>0</v>
      </c>
      <c r="U1833" s="233">
        <v>0</v>
      </c>
      <c r="V1833" s="233">
        <f>U1833*H1833</f>
        <v>0</v>
      </c>
      <c r="W1833" s="233">
        <v>0</v>
      </c>
      <c r="X1833" s="233">
        <f>W1833*H1833</f>
        <v>0</v>
      </c>
      <c r="Y1833" s="234" t="s">
        <v>1</v>
      </c>
      <c r="Z1833" s="39"/>
      <c r="AA1833" s="39"/>
      <c r="AB1833" s="39"/>
      <c r="AC1833" s="39"/>
      <c r="AD1833" s="39"/>
      <c r="AE1833" s="39"/>
      <c r="AR1833" s="235" t="s">
        <v>270</v>
      </c>
      <c r="AT1833" s="235" t="s">
        <v>315</v>
      </c>
      <c r="AU1833" s="235" t="s">
        <v>102</v>
      </c>
      <c r="AY1833" s="18" t="s">
        <v>175</v>
      </c>
      <c r="BE1833" s="236">
        <f>IF(O1833="základní",K1833,0)</f>
        <v>0</v>
      </c>
      <c r="BF1833" s="236">
        <f>IF(O1833="snížená",K1833,0)</f>
        <v>0</v>
      </c>
      <c r="BG1833" s="236">
        <f>IF(O1833="zákl. přenesená",K1833,0)</f>
        <v>0</v>
      </c>
      <c r="BH1833" s="236">
        <f>IF(O1833="sníž. přenesená",K1833,0)</f>
        <v>0</v>
      </c>
      <c r="BI1833" s="236">
        <f>IF(O1833="nulová",K1833,0)</f>
        <v>0</v>
      </c>
      <c r="BJ1833" s="18" t="s">
        <v>102</v>
      </c>
      <c r="BK1833" s="236">
        <f>ROUND(P1833*H1833,2)</f>
        <v>0</v>
      </c>
      <c r="BL1833" s="18" t="s">
        <v>229</v>
      </c>
      <c r="BM1833" s="235" t="s">
        <v>1663</v>
      </c>
    </row>
    <row r="1834" s="2" customFormat="1" ht="24.15" customHeight="1">
      <c r="A1834" s="39"/>
      <c r="B1834" s="40"/>
      <c r="C1834" s="222" t="s">
        <v>930</v>
      </c>
      <c r="D1834" s="222" t="s">
        <v>177</v>
      </c>
      <c r="E1834" s="223" t="s">
        <v>1664</v>
      </c>
      <c r="F1834" s="224" t="s">
        <v>1665</v>
      </c>
      <c r="G1834" s="225" t="s">
        <v>377</v>
      </c>
      <c r="H1834" s="226">
        <v>14.199999999999999</v>
      </c>
      <c r="I1834" s="227"/>
      <c r="J1834" s="227"/>
      <c r="K1834" s="228">
        <f>ROUND(P1834*H1834,2)</f>
        <v>0</v>
      </c>
      <c r="L1834" s="229"/>
      <c r="M1834" s="45"/>
      <c r="N1834" s="230" t="s">
        <v>1</v>
      </c>
      <c r="O1834" s="231" t="s">
        <v>39</v>
      </c>
      <c r="P1834" s="232">
        <f>I1834+J1834</f>
        <v>0</v>
      </c>
      <c r="Q1834" s="232">
        <f>ROUND(I1834*H1834,2)</f>
        <v>0</v>
      </c>
      <c r="R1834" s="232">
        <f>ROUND(J1834*H1834,2)</f>
        <v>0</v>
      </c>
      <c r="S1834" s="92"/>
      <c r="T1834" s="233">
        <f>S1834*H1834</f>
        <v>0</v>
      </c>
      <c r="U1834" s="233">
        <v>0</v>
      </c>
      <c r="V1834" s="233">
        <f>U1834*H1834</f>
        <v>0</v>
      </c>
      <c r="W1834" s="233">
        <v>0</v>
      </c>
      <c r="X1834" s="233">
        <f>W1834*H1834</f>
        <v>0</v>
      </c>
      <c r="Y1834" s="234" t="s">
        <v>1</v>
      </c>
      <c r="Z1834" s="39"/>
      <c r="AA1834" s="39"/>
      <c r="AB1834" s="39"/>
      <c r="AC1834" s="39"/>
      <c r="AD1834" s="39"/>
      <c r="AE1834" s="39"/>
      <c r="AR1834" s="235" t="s">
        <v>229</v>
      </c>
      <c r="AT1834" s="235" t="s">
        <v>177</v>
      </c>
      <c r="AU1834" s="235" t="s">
        <v>102</v>
      </c>
      <c r="AY1834" s="18" t="s">
        <v>175</v>
      </c>
      <c r="BE1834" s="236">
        <f>IF(O1834="základní",K1834,0)</f>
        <v>0</v>
      </c>
      <c r="BF1834" s="236">
        <f>IF(O1834="snížená",K1834,0)</f>
        <v>0</v>
      </c>
      <c r="BG1834" s="236">
        <f>IF(O1834="zákl. přenesená",K1834,0)</f>
        <v>0</v>
      </c>
      <c r="BH1834" s="236">
        <f>IF(O1834="sníž. přenesená",K1834,0)</f>
        <v>0</v>
      </c>
      <c r="BI1834" s="236">
        <f>IF(O1834="nulová",K1834,0)</f>
        <v>0</v>
      </c>
      <c r="BJ1834" s="18" t="s">
        <v>102</v>
      </c>
      <c r="BK1834" s="236">
        <f>ROUND(P1834*H1834,2)</f>
        <v>0</v>
      </c>
      <c r="BL1834" s="18" t="s">
        <v>229</v>
      </c>
      <c r="BM1834" s="235" t="s">
        <v>1666</v>
      </c>
    </row>
    <row r="1835" s="13" customFormat="1">
      <c r="A1835" s="13"/>
      <c r="B1835" s="242"/>
      <c r="C1835" s="243"/>
      <c r="D1835" s="237" t="s">
        <v>184</v>
      </c>
      <c r="E1835" s="244" t="s">
        <v>1</v>
      </c>
      <c r="F1835" s="245" t="s">
        <v>352</v>
      </c>
      <c r="G1835" s="243"/>
      <c r="H1835" s="244" t="s">
        <v>1</v>
      </c>
      <c r="I1835" s="246"/>
      <c r="J1835" s="246"/>
      <c r="K1835" s="243"/>
      <c r="L1835" s="243"/>
      <c r="M1835" s="247"/>
      <c r="N1835" s="248"/>
      <c r="O1835" s="249"/>
      <c r="P1835" s="249"/>
      <c r="Q1835" s="249"/>
      <c r="R1835" s="249"/>
      <c r="S1835" s="249"/>
      <c r="T1835" s="249"/>
      <c r="U1835" s="249"/>
      <c r="V1835" s="249"/>
      <c r="W1835" s="249"/>
      <c r="X1835" s="249"/>
      <c r="Y1835" s="250"/>
      <c r="Z1835" s="13"/>
      <c r="AA1835" s="13"/>
      <c r="AB1835" s="13"/>
      <c r="AC1835" s="13"/>
      <c r="AD1835" s="13"/>
      <c r="AE1835" s="13"/>
      <c r="AT1835" s="251" t="s">
        <v>184</v>
      </c>
      <c r="AU1835" s="251" t="s">
        <v>102</v>
      </c>
      <c r="AV1835" s="13" t="s">
        <v>82</v>
      </c>
      <c r="AW1835" s="13" t="s">
        <v>5</v>
      </c>
      <c r="AX1835" s="13" t="s">
        <v>75</v>
      </c>
      <c r="AY1835" s="251" t="s">
        <v>175</v>
      </c>
    </row>
    <row r="1836" s="13" customFormat="1">
      <c r="A1836" s="13"/>
      <c r="B1836" s="242"/>
      <c r="C1836" s="243"/>
      <c r="D1836" s="237" t="s">
        <v>184</v>
      </c>
      <c r="E1836" s="244" t="s">
        <v>1</v>
      </c>
      <c r="F1836" s="245" t="s">
        <v>286</v>
      </c>
      <c r="G1836" s="243"/>
      <c r="H1836" s="244" t="s">
        <v>1</v>
      </c>
      <c r="I1836" s="246"/>
      <c r="J1836" s="246"/>
      <c r="K1836" s="243"/>
      <c r="L1836" s="243"/>
      <c r="M1836" s="247"/>
      <c r="N1836" s="248"/>
      <c r="O1836" s="249"/>
      <c r="P1836" s="249"/>
      <c r="Q1836" s="249"/>
      <c r="R1836" s="249"/>
      <c r="S1836" s="249"/>
      <c r="T1836" s="249"/>
      <c r="U1836" s="249"/>
      <c r="V1836" s="249"/>
      <c r="W1836" s="249"/>
      <c r="X1836" s="249"/>
      <c r="Y1836" s="250"/>
      <c r="Z1836" s="13"/>
      <c r="AA1836" s="13"/>
      <c r="AB1836" s="13"/>
      <c r="AC1836" s="13"/>
      <c r="AD1836" s="13"/>
      <c r="AE1836" s="13"/>
      <c r="AT1836" s="251" t="s">
        <v>184</v>
      </c>
      <c r="AU1836" s="251" t="s">
        <v>102</v>
      </c>
      <c r="AV1836" s="13" t="s">
        <v>82</v>
      </c>
      <c r="AW1836" s="13" t="s">
        <v>5</v>
      </c>
      <c r="AX1836" s="13" t="s">
        <v>75</v>
      </c>
      <c r="AY1836" s="251" t="s">
        <v>175</v>
      </c>
    </row>
    <row r="1837" s="14" customFormat="1">
      <c r="A1837" s="14"/>
      <c r="B1837" s="252"/>
      <c r="C1837" s="253"/>
      <c r="D1837" s="237" t="s">
        <v>184</v>
      </c>
      <c r="E1837" s="254" t="s">
        <v>1</v>
      </c>
      <c r="F1837" s="255" t="s">
        <v>1667</v>
      </c>
      <c r="G1837" s="253"/>
      <c r="H1837" s="256">
        <v>6</v>
      </c>
      <c r="I1837" s="257"/>
      <c r="J1837" s="257"/>
      <c r="K1837" s="253"/>
      <c r="L1837" s="253"/>
      <c r="M1837" s="258"/>
      <c r="N1837" s="259"/>
      <c r="O1837" s="260"/>
      <c r="P1837" s="260"/>
      <c r="Q1837" s="260"/>
      <c r="R1837" s="260"/>
      <c r="S1837" s="260"/>
      <c r="T1837" s="260"/>
      <c r="U1837" s="260"/>
      <c r="V1837" s="260"/>
      <c r="W1837" s="260"/>
      <c r="X1837" s="260"/>
      <c r="Y1837" s="261"/>
      <c r="Z1837" s="14"/>
      <c r="AA1837" s="14"/>
      <c r="AB1837" s="14"/>
      <c r="AC1837" s="14"/>
      <c r="AD1837" s="14"/>
      <c r="AE1837" s="14"/>
      <c r="AT1837" s="262" t="s">
        <v>184</v>
      </c>
      <c r="AU1837" s="262" t="s">
        <v>102</v>
      </c>
      <c r="AV1837" s="14" t="s">
        <v>102</v>
      </c>
      <c r="AW1837" s="14" t="s">
        <v>5</v>
      </c>
      <c r="AX1837" s="14" t="s">
        <v>75</v>
      </c>
      <c r="AY1837" s="262" t="s">
        <v>175</v>
      </c>
    </row>
    <row r="1838" s="13" customFormat="1">
      <c r="A1838" s="13"/>
      <c r="B1838" s="242"/>
      <c r="C1838" s="243"/>
      <c r="D1838" s="237" t="s">
        <v>184</v>
      </c>
      <c r="E1838" s="244" t="s">
        <v>1</v>
      </c>
      <c r="F1838" s="245" t="s">
        <v>290</v>
      </c>
      <c r="G1838" s="243"/>
      <c r="H1838" s="244" t="s">
        <v>1</v>
      </c>
      <c r="I1838" s="246"/>
      <c r="J1838" s="246"/>
      <c r="K1838" s="243"/>
      <c r="L1838" s="243"/>
      <c r="M1838" s="247"/>
      <c r="N1838" s="248"/>
      <c r="O1838" s="249"/>
      <c r="P1838" s="249"/>
      <c r="Q1838" s="249"/>
      <c r="R1838" s="249"/>
      <c r="S1838" s="249"/>
      <c r="T1838" s="249"/>
      <c r="U1838" s="249"/>
      <c r="V1838" s="249"/>
      <c r="W1838" s="249"/>
      <c r="X1838" s="249"/>
      <c r="Y1838" s="250"/>
      <c r="Z1838" s="13"/>
      <c r="AA1838" s="13"/>
      <c r="AB1838" s="13"/>
      <c r="AC1838" s="13"/>
      <c r="AD1838" s="13"/>
      <c r="AE1838" s="13"/>
      <c r="AT1838" s="251" t="s">
        <v>184</v>
      </c>
      <c r="AU1838" s="251" t="s">
        <v>102</v>
      </c>
      <c r="AV1838" s="13" t="s">
        <v>82</v>
      </c>
      <c r="AW1838" s="13" t="s">
        <v>5</v>
      </c>
      <c r="AX1838" s="13" t="s">
        <v>75</v>
      </c>
      <c r="AY1838" s="251" t="s">
        <v>175</v>
      </c>
    </row>
    <row r="1839" s="14" customFormat="1">
      <c r="A1839" s="14"/>
      <c r="B1839" s="252"/>
      <c r="C1839" s="253"/>
      <c r="D1839" s="237" t="s">
        <v>184</v>
      </c>
      <c r="E1839" s="254" t="s">
        <v>1</v>
      </c>
      <c r="F1839" s="255" t="s">
        <v>1667</v>
      </c>
      <c r="G1839" s="253"/>
      <c r="H1839" s="256">
        <v>6</v>
      </c>
      <c r="I1839" s="257"/>
      <c r="J1839" s="257"/>
      <c r="K1839" s="253"/>
      <c r="L1839" s="253"/>
      <c r="M1839" s="258"/>
      <c r="N1839" s="259"/>
      <c r="O1839" s="260"/>
      <c r="P1839" s="260"/>
      <c r="Q1839" s="260"/>
      <c r="R1839" s="260"/>
      <c r="S1839" s="260"/>
      <c r="T1839" s="260"/>
      <c r="U1839" s="260"/>
      <c r="V1839" s="260"/>
      <c r="W1839" s="260"/>
      <c r="X1839" s="260"/>
      <c r="Y1839" s="261"/>
      <c r="Z1839" s="14"/>
      <c r="AA1839" s="14"/>
      <c r="AB1839" s="14"/>
      <c r="AC1839" s="14"/>
      <c r="AD1839" s="14"/>
      <c r="AE1839" s="14"/>
      <c r="AT1839" s="262" t="s">
        <v>184</v>
      </c>
      <c r="AU1839" s="262" t="s">
        <v>102</v>
      </c>
      <c r="AV1839" s="14" t="s">
        <v>102</v>
      </c>
      <c r="AW1839" s="14" t="s">
        <v>5</v>
      </c>
      <c r="AX1839" s="14" t="s">
        <v>75</v>
      </c>
      <c r="AY1839" s="262" t="s">
        <v>175</v>
      </c>
    </row>
    <row r="1840" s="13" customFormat="1">
      <c r="A1840" s="13"/>
      <c r="B1840" s="242"/>
      <c r="C1840" s="243"/>
      <c r="D1840" s="237" t="s">
        <v>184</v>
      </c>
      <c r="E1840" s="244" t="s">
        <v>1</v>
      </c>
      <c r="F1840" s="245" t="s">
        <v>583</v>
      </c>
      <c r="G1840" s="243"/>
      <c r="H1840" s="244" t="s">
        <v>1</v>
      </c>
      <c r="I1840" s="246"/>
      <c r="J1840" s="246"/>
      <c r="K1840" s="243"/>
      <c r="L1840" s="243"/>
      <c r="M1840" s="247"/>
      <c r="N1840" s="248"/>
      <c r="O1840" s="249"/>
      <c r="P1840" s="249"/>
      <c r="Q1840" s="249"/>
      <c r="R1840" s="249"/>
      <c r="S1840" s="249"/>
      <c r="T1840" s="249"/>
      <c r="U1840" s="249"/>
      <c r="V1840" s="249"/>
      <c r="W1840" s="249"/>
      <c r="X1840" s="249"/>
      <c r="Y1840" s="250"/>
      <c r="Z1840" s="13"/>
      <c r="AA1840" s="13"/>
      <c r="AB1840" s="13"/>
      <c r="AC1840" s="13"/>
      <c r="AD1840" s="13"/>
      <c r="AE1840" s="13"/>
      <c r="AT1840" s="251" t="s">
        <v>184</v>
      </c>
      <c r="AU1840" s="251" t="s">
        <v>102</v>
      </c>
      <c r="AV1840" s="13" t="s">
        <v>82</v>
      </c>
      <c r="AW1840" s="13" t="s">
        <v>5</v>
      </c>
      <c r="AX1840" s="13" t="s">
        <v>75</v>
      </c>
      <c r="AY1840" s="251" t="s">
        <v>175</v>
      </c>
    </row>
    <row r="1841" s="14" customFormat="1">
      <c r="A1841" s="14"/>
      <c r="B1841" s="252"/>
      <c r="C1841" s="253"/>
      <c r="D1841" s="237" t="s">
        <v>184</v>
      </c>
      <c r="E1841" s="254" t="s">
        <v>1</v>
      </c>
      <c r="F1841" s="255" t="s">
        <v>1595</v>
      </c>
      <c r="G1841" s="253"/>
      <c r="H1841" s="256">
        <v>2.2000000000000002</v>
      </c>
      <c r="I1841" s="257"/>
      <c r="J1841" s="257"/>
      <c r="K1841" s="253"/>
      <c r="L1841" s="253"/>
      <c r="M1841" s="258"/>
      <c r="N1841" s="259"/>
      <c r="O1841" s="260"/>
      <c r="P1841" s="260"/>
      <c r="Q1841" s="260"/>
      <c r="R1841" s="260"/>
      <c r="S1841" s="260"/>
      <c r="T1841" s="260"/>
      <c r="U1841" s="260"/>
      <c r="V1841" s="260"/>
      <c r="W1841" s="260"/>
      <c r="X1841" s="260"/>
      <c r="Y1841" s="261"/>
      <c r="Z1841" s="14"/>
      <c r="AA1841" s="14"/>
      <c r="AB1841" s="14"/>
      <c r="AC1841" s="14"/>
      <c r="AD1841" s="14"/>
      <c r="AE1841" s="14"/>
      <c r="AT1841" s="262" t="s">
        <v>184</v>
      </c>
      <c r="AU1841" s="262" t="s">
        <v>102</v>
      </c>
      <c r="AV1841" s="14" t="s">
        <v>102</v>
      </c>
      <c r="AW1841" s="14" t="s">
        <v>5</v>
      </c>
      <c r="AX1841" s="14" t="s">
        <v>75</v>
      </c>
      <c r="AY1841" s="262" t="s">
        <v>175</v>
      </c>
    </row>
    <row r="1842" s="15" customFormat="1">
      <c r="A1842" s="15"/>
      <c r="B1842" s="263"/>
      <c r="C1842" s="264"/>
      <c r="D1842" s="237" t="s">
        <v>184</v>
      </c>
      <c r="E1842" s="265" t="s">
        <v>1</v>
      </c>
      <c r="F1842" s="266" t="s">
        <v>189</v>
      </c>
      <c r="G1842" s="264"/>
      <c r="H1842" s="267">
        <v>14.199999999999999</v>
      </c>
      <c r="I1842" s="268"/>
      <c r="J1842" s="268"/>
      <c r="K1842" s="264"/>
      <c r="L1842" s="264"/>
      <c r="M1842" s="269"/>
      <c r="N1842" s="270"/>
      <c r="O1842" s="271"/>
      <c r="P1842" s="271"/>
      <c r="Q1842" s="271"/>
      <c r="R1842" s="271"/>
      <c r="S1842" s="271"/>
      <c r="T1842" s="271"/>
      <c r="U1842" s="271"/>
      <c r="V1842" s="271"/>
      <c r="W1842" s="271"/>
      <c r="X1842" s="271"/>
      <c r="Y1842" s="272"/>
      <c r="Z1842" s="15"/>
      <c r="AA1842" s="15"/>
      <c r="AB1842" s="15"/>
      <c r="AC1842" s="15"/>
      <c r="AD1842" s="15"/>
      <c r="AE1842" s="15"/>
      <c r="AT1842" s="273" t="s">
        <v>184</v>
      </c>
      <c r="AU1842" s="273" t="s">
        <v>102</v>
      </c>
      <c r="AV1842" s="15" t="s">
        <v>181</v>
      </c>
      <c r="AW1842" s="15" t="s">
        <v>5</v>
      </c>
      <c r="AX1842" s="15" t="s">
        <v>82</v>
      </c>
      <c r="AY1842" s="273" t="s">
        <v>175</v>
      </c>
    </row>
    <row r="1843" s="2" customFormat="1" ht="24.15" customHeight="1">
      <c r="A1843" s="39"/>
      <c r="B1843" s="40"/>
      <c r="C1843" s="222" t="s">
        <v>1668</v>
      </c>
      <c r="D1843" s="222" t="s">
        <v>177</v>
      </c>
      <c r="E1843" s="223" t="s">
        <v>1669</v>
      </c>
      <c r="F1843" s="224" t="s">
        <v>1670</v>
      </c>
      <c r="G1843" s="225" t="s">
        <v>377</v>
      </c>
      <c r="H1843" s="226">
        <v>16</v>
      </c>
      <c r="I1843" s="227"/>
      <c r="J1843" s="227"/>
      <c r="K1843" s="228">
        <f>ROUND(P1843*H1843,2)</f>
        <v>0</v>
      </c>
      <c r="L1843" s="229"/>
      <c r="M1843" s="45"/>
      <c r="N1843" s="230" t="s">
        <v>1</v>
      </c>
      <c r="O1843" s="231" t="s">
        <v>39</v>
      </c>
      <c r="P1843" s="232">
        <f>I1843+J1843</f>
        <v>0</v>
      </c>
      <c r="Q1843" s="232">
        <f>ROUND(I1843*H1843,2)</f>
        <v>0</v>
      </c>
      <c r="R1843" s="232">
        <f>ROUND(J1843*H1843,2)</f>
        <v>0</v>
      </c>
      <c r="S1843" s="92"/>
      <c r="T1843" s="233">
        <f>S1843*H1843</f>
        <v>0</v>
      </c>
      <c r="U1843" s="233">
        <v>0</v>
      </c>
      <c r="V1843" s="233">
        <f>U1843*H1843</f>
        <v>0</v>
      </c>
      <c r="W1843" s="233">
        <v>0</v>
      </c>
      <c r="X1843" s="233">
        <f>W1843*H1843</f>
        <v>0</v>
      </c>
      <c r="Y1843" s="234" t="s">
        <v>1</v>
      </c>
      <c r="Z1843" s="39"/>
      <c r="AA1843" s="39"/>
      <c r="AB1843" s="39"/>
      <c r="AC1843" s="39"/>
      <c r="AD1843" s="39"/>
      <c r="AE1843" s="39"/>
      <c r="AR1843" s="235" t="s">
        <v>229</v>
      </c>
      <c r="AT1843" s="235" t="s">
        <v>177</v>
      </c>
      <c r="AU1843" s="235" t="s">
        <v>102</v>
      </c>
      <c r="AY1843" s="18" t="s">
        <v>175</v>
      </c>
      <c r="BE1843" s="236">
        <f>IF(O1843="základní",K1843,0)</f>
        <v>0</v>
      </c>
      <c r="BF1843" s="236">
        <f>IF(O1843="snížená",K1843,0)</f>
        <v>0</v>
      </c>
      <c r="BG1843" s="236">
        <f>IF(O1843="zákl. přenesená",K1843,0)</f>
        <v>0</v>
      </c>
      <c r="BH1843" s="236">
        <f>IF(O1843="sníž. přenesená",K1843,0)</f>
        <v>0</v>
      </c>
      <c r="BI1843" s="236">
        <f>IF(O1843="nulová",K1843,0)</f>
        <v>0</v>
      </c>
      <c r="BJ1843" s="18" t="s">
        <v>102</v>
      </c>
      <c r="BK1843" s="236">
        <f>ROUND(P1843*H1843,2)</f>
        <v>0</v>
      </c>
      <c r="BL1843" s="18" t="s">
        <v>229</v>
      </c>
      <c r="BM1843" s="235" t="s">
        <v>1671</v>
      </c>
    </row>
    <row r="1844" s="13" customFormat="1">
      <c r="A1844" s="13"/>
      <c r="B1844" s="242"/>
      <c r="C1844" s="243"/>
      <c r="D1844" s="237" t="s">
        <v>184</v>
      </c>
      <c r="E1844" s="244" t="s">
        <v>1</v>
      </c>
      <c r="F1844" s="245" t="s">
        <v>352</v>
      </c>
      <c r="G1844" s="243"/>
      <c r="H1844" s="244" t="s">
        <v>1</v>
      </c>
      <c r="I1844" s="246"/>
      <c r="J1844" s="246"/>
      <c r="K1844" s="243"/>
      <c r="L1844" s="243"/>
      <c r="M1844" s="247"/>
      <c r="N1844" s="248"/>
      <c r="O1844" s="249"/>
      <c r="P1844" s="249"/>
      <c r="Q1844" s="249"/>
      <c r="R1844" s="249"/>
      <c r="S1844" s="249"/>
      <c r="T1844" s="249"/>
      <c r="U1844" s="249"/>
      <c r="V1844" s="249"/>
      <c r="W1844" s="249"/>
      <c r="X1844" s="249"/>
      <c r="Y1844" s="250"/>
      <c r="Z1844" s="13"/>
      <c r="AA1844" s="13"/>
      <c r="AB1844" s="13"/>
      <c r="AC1844" s="13"/>
      <c r="AD1844" s="13"/>
      <c r="AE1844" s="13"/>
      <c r="AT1844" s="251" t="s">
        <v>184</v>
      </c>
      <c r="AU1844" s="251" t="s">
        <v>102</v>
      </c>
      <c r="AV1844" s="13" t="s">
        <v>82</v>
      </c>
      <c r="AW1844" s="13" t="s">
        <v>5</v>
      </c>
      <c r="AX1844" s="13" t="s">
        <v>75</v>
      </c>
      <c r="AY1844" s="251" t="s">
        <v>175</v>
      </c>
    </row>
    <row r="1845" s="13" customFormat="1">
      <c r="A1845" s="13"/>
      <c r="B1845" s="242"/>
      <c r="C1845" s="243"/>
      <c r="D1845" s="237" t="s">
        <v>184</v>
      </c>
      <c r="E1845" s="244" t="s">
        <v>1</v>
      </c>
      <c r="F1845" s="245" t="s">
        <v>286</v>
      </c>
      <c r="G1845" s="243"/>
      <c r="H1845" s="244" t="s">
        <v>1</v>
      </c>
      <c r="I1845" s="246"/>
      <c r="J1845" s="246"/>
      <c r="K1845" s="243"/>
      <c r="L1845" s="243"/>
      <c r="M1845" s="247"/>
      <c r="N1845" s="248"/>
      <c r="O1845" s="249"/>
      <c r="P1845" s="249"/>
      <c r="Q1845" s="249"/>
      <c r="R1845" s="249"/>
      <c r="S1845" s="249"/>
      <c r="T1845" s="249"/>
      <c r="U1845" s="249"/>
      <c r="V1845" s="249"/>
      <c r="W1845" s="249"/>
      <c r="X1845" s="249"/>
      <c r="Y1845" s="250"/>
      <c r="Z1845" s="13"/>
      <c r="AA1845" s="13"/>
      <c r="AB1845" s="13"/>
      <c r="AC1845" s="13"/>
      <c r="AD1845" s="13"/>
      <c r="AE1845" s="13"/>
      <c r="AT1845" s="251" t="s">
        <v>184</v>
      </c>
      <c r="AU1845" s="251" t="s">
        <v>102</v>
      </c>
      <c r="AV1845" s="13" t="s">
        <v>82</v>
      </c>
      <c r="AW1845" s="13" t="s">
        <v>5</v>
      </c>
      <c r="AX1845" s="13" t="s">
        <v>75</v>
      </c>
      <c r="AY1845" s="251" t="s">
        <v>175</v>
      </c>
    </row>
    <row r="1846" s="14" customFormat="1">
      <c r="A1846" s="14"/>
      <c r="B1846" s="252"/>
      <c r="C1846" s="253"/>
      <c r="D1846" s="237" t="s">
        <v>184</v>
      </c>
      <c r="E1846" s="254" t="s">
        <v>1</v>
      </c>
      <c r="F1846" s="255" t="s">
        <v>204</v>
      </c>
      <c r="G1846" s="253"/>
      <c r="H1846" s="256">
        <v>8</v>
      </c>
      <c r="I1846" s="257"/>
      <c r="J1846" s="257"/>
      <c r="K1846" s="253"/>
      <c r="L1846" s="253"/>
      <c r="M1846" s="258"/>
      <c r="N1846" s="259"/>
      <c r="O1846" s="260"/>
      <c r="P1846" s="260"/>
      <c r="Q1846" s="260"/>
      <c r="R1846" s="260"/>
      <c r="S1846" s="260"/>
      <c r="T1846" s="260"/>
      <c r="U1846" s="260"/>
      <c r="V1846" s="260"/>
      <c r="W1846" s="260"/>
      <c r="X1846" s="260"/>
      <c r="Y1846" s="261"/>
      <c r="Z1846" s="14"/>
      <c r="AA1846" s="14"/>
      <c r="AB1846" s="14"/>
      <c r="AC1846" s="14"/>
      <c r="AD1846" s="14"/>
      <c r="AE1846" s="14"/>
      <c r="AT1846" s="262" t="s">
        <v>184</v>
      </c>
      <c r="AU1846" s="262" t="s">
        <v>102</v>
      </c>
      <c r="AV1846" s="14" t="s">
        <v>102</v>
      </c>
      <c r="AW1846" s="14" t="s">
        <v>5</v>
      </c>
      <c r="AX1846" s="14" t="s">
        <v>75</v>
      </c>
      <c r="AY1846" s="262" t="s">
        <v>175</v>
      </c>
    </row>
    <row r="1847" s="13" customFormat="1">
      <c r="A1847" s="13"/>
      <c r="B1847" s="242"/>
      <c r="C1847" s="243"/>
      <c r="D1847" s="237" t="s">
        <v>184</v>
      </c>
      <c r="E1847" s="244" t="s">
        <v>1</v>
      </c>
      <c r="F1847" s="245" t="s">
        <v>290</v>
      </c>
      <c r="G1847" s="243"/>
      <c r="H1847" s="244" t="s">
        <v>1</v>
      </c>
      <c r="I1847" s="246"/>
      <c r="J1847" s="246"/>
      <c r="K1847" s="243"/>
      <c r="L1847" s="243"/>
      <c r="M1847" s="247"/>
      <c r="N1847" s="248"/>
      <c r="O1847" s="249"/>
      <c r="P1847" s="249"/>
      <c r="Q1847" s="249"/>
      <c r="R1847" s="249"/>
      <c r="S1847" s="249"/>
      <c r="T1847" s="249"/>
      <c r="U1847" s="249"/>
      <c r="V1847" s="249"/>
      <c r="W1847" s="249"/>
      <c r="X1847" s="249"/>
      <c r="Y1847" s="250"/>
      <c r="Z1847" s="13"/>
      <c r="AA1847" s="13"/>
      <c r="AB1847" s="13"/>
      <c r="AC1847" s="13"/>
      <c r="AD1847" s="13"/>
      <c r="AE1847" s="13"/>
      <c r="AT1847" s="251" t="s">
        <v>184</v>
      </c>
      <c r="AU1847" s="251" t="s">
        <v>102</v>
      </c>
      <c r="AV1847" s="13" t="s">
        <v>82</v>
      </c>
      <c r="AW1847" s="13" t="s">
        <v>5</v>
      </c>
      <c r="AX1847" s="13" t="s">
        <v>75</v>
      </c>
      <c r="AY1847" s="251" t="s">
        <v>175</v>
      </c>
    </row>
    <row r="1848" s="14" customFormat="1">
      <c r="A1848" s="14"/>
      <c r="B1848" s="252"/>
      <c r="C1848" s="253"/>
      <c r="D1848" s="237" t="s">
        <v>184</v>
      </c>
      <c r="E1848" s="254" t="s">
        <v>1</v>
      </c>
      <c r="F1848" s="255" t="s">
        <v>204</v>
      </c>
      <c r="G1848" s="253"/>
      <c r="H1848" s="256">
        <v>8</v>
      </c>
      <c r="I1848" s="257"/>
      <c r="J1848" s="257"/>
      <c r="K1848" s="253"/>
      <c r="L1848" s="253"/>
      <c r="M1848" s="258"/>
      <c r="N1848" s="259"/>
      <c r="O1848" s="260"/>
      <c r="P1848" s="260"/>
      <c r="Q1848" s="260"/>
      <c r="R1848" s="260"/>
      <c r="S1848" s="260"/>
      <c r="T1848" s="260"/>
      <c r="U1848" s="260"/>
      <c r="V1848" s="260"/>
      <c r="W1848" s="260"/>
      <c r="X1848" s="260"/>
      <c r="Y1848" s="261"/>
      <c r="Z1848" s="14"/>
      <c r="AA1848" s="14"/>
      <c r="AB1848" s="14"/>
      <c r="AC1848" s="14"/>
      <c r="AD1848" s="14"/>
      <c r="AE1848" s="14"/>
      <c r="AT1848" s="262" t="s">
        <v>184</v>
      </c>
      <c r="AU1848" s="262" t="s">
        <v>102</v>
      </c>
      <c r="AV1848" s="14" t="s">
        <v>102</v>
      </c>
      <c r="AW1848" s="14" t="s">
        <v>5</v>
      </c>
      <c r="AX1848" s="14" t="s">
        <v>75</v>
      </c>
      <c r="AY1848" s="262" t="s">
        <v>175</v>
      </c>
    </row>
    <row r="1849" s="15" customFormat="1">
      <c r="A1849" s="15"/>
      <c r="B1849" s="263"/>
      <c r="C1849" s="264"/>
      <c r="D1849" s="237" t="s">
        <v>184</v>
      </c>
      <c r="E1849" s="265" t="s">
        <v>1</v>
      </c>
      <c r="F1849" s="266" t="s">
        <v>189</v>
      </c>
      <c r="G1849" s="264"/>
      <c r="H1849" s="267">
        <v>16</v>
      </c>
      <c r="I1849" s="268"/>
      <c r="J1849" s="268"/>
      <c r="K1849" s="264"/>
      <c r="L1849" s="264"/>
      <c r="M1849" s="269"/>
      <c r="N1849" s="270"/>
      <c r="O1849" s="271"/>
      <c r="P1849" s="271"/>
      <c r="Q1849" s="271"/>
      <c r="R1849" s="271"/>
      <c r="S1849" s="271"/>
      <c r="T1849" s="271"/>
      <c r="U1849" s="271"/>
      <c r="V1849" s="271"/>
      <c r="W1849" s="271"/>
      <c r="X1849" s="271"/>
      <c r="Y1849" s="272"/>
      <c r="Z1849" s="15"/>
      <c r="AA1849" s="15"/>
      <c r="AB1849" s="15"/>
      <c r="AC1849" s="15"/>
      <c r="AD1849" s="15"/>
      <c r="AE1849" s="15"/>
      <c r="AT1849" s="273" t="s">
        <v>184</v>
      </c>
      <c r="AU1849" s="273" t="s">
        <v>102</v>
      </c>
      <c r="AV1849" s="15" t="s">
        <v>181</v>
      </c>
      <c r="AW1849" s="15" t="s">
        <v>5</v>
      </c>
      <c r="AX1849" s="15" t="s">
        <v>82</v>
      </c>
      <c r="AY1849" s="273" t="s">
        <v>175</v>
      </c>
    </row>
    <row r="1850" s="2" customFormat="1" ht="37.8" customHeight="1">
      <c r="A1850" s="39"/>
      <c r="B1850" s="40"/>
      <c r="C1850" s="222" t="s">
        <v>934</v>
      </c>
      <c r="D1850" s="222" t="s">
        <v>177</v>
      </c>
      <c r="E1850" s="223" t="s">
        <v>1672</v>
      </c>
      <c r="F1850" s="224" t="s">
        <v>1673</v>
      </c>
      <c r="G1850" s="225" t="s">
        <v>377</v>
      </c>
      <c r="H1850" s="226">
        <v>28</v>
      </c>
      <c r="I1850" s="227"/>
      <c r="J1850" s="227"/>
      <c r="K1850" s="228">
        <f>ROUND(P1850*H1850,2)</f>
        <v>0</v>
      </c>
      <c r="L1850" s="229"/>
      <c r="M1850" s="45"/>
      <c r="N1850" s="230" t="s">
        <v>1</v>
      </c>
      <c r="O1850" s="231" t="s">
        <v>39</v>
      </c>
      <c r="P1850" s="232">
        <f>I1850+J1850</f>
        <v>0</v>
      </c>
      <c r="Q1850" s="232">
        <f>ROUND(I1850*H1850,2)</f>
        <v>0</v>
      </c>
      <c r="R1850" s="232">
        <f>ROUND(J1850*H1850,2)</f>
        <v>0</v>
      </c>
      <c r="S1850" s="92"/>
      <c r="T1850" s="233">
        <f>S1850*H1850</f>
        <v>0</v>
      </c>
      <c r="U1850" s="233">
        <v>0</v>
      </c>
      <c r="V1850" s="233">
        <f>U1850*H1850</f>
        <v>0</v>
      </c>
      <c r="W1850" s="233">
        <v>0</v>
      </c>
      <c r="X1850" s="233">
        <f>W1850*H1850</f>
        <v>0</v>
      </c>
      <c r="Y1850" s="234" t="s">
        <v>1</v>
      </c>
      <c r="Z1850" s="39"/>
      <c r="AA1850" s="39"/>
      <c r="AB1850" s="39"/>
      <c r="AC1850" s="39"/>
      <c r="AD1850" s="39"/>
      <c r="AE1850" s="39"/>
      <c r="AR1850" s="235" t="s">
        <v>229</v>
      </c>
      <c r="AT1850" s="235" t="s">
        <v>177</v>
      </c>
      <c r="AU1850" s="235" t="s">
        <v>102</v>
      </c>
      <c r="AY1850" s="18" t="s">
        <v>175</v>
      </c>
      <c r="BE1850" s="236">
        <f>IF(O1850="základní",K1850,0)</f>
        <v>0</v>
      </c>
      <c r="BF1850" s="236">
        <f>IF(O1850="snížená",K1850,0)</f>
        <v>0</v>
      </c>
      <c r="BG1850" s="236">
        <f>IF(O1850="zákl. přenesená",K1850,0)</f>
        <v>0</v>
      </c>
      <c r="BH1850" s="236">
        <f>IF(O1850="sníž. přenesená",K1850,0)</f>
        <v>0</v>
      </c>
      <c r="BI1850" s="236">
        <f>IF(O1850="nulová",K1850,0)</f>
        <v>0</v>
      </c>
      <c r="BJ1850" s="18" t="s">
        <v>102</v>
      </c>
      <c r="BK1850" s="236">
        <f>ROUND(P1850*H1850,2)</f>
        <v>0</v>
      </c>
      <c r="BL1850" s="18" t="s">
        <v>229</v>
      </c>
      <c r="BM1850" s="235" t="s">
        <v>1674</v>
      </c>
    </row>
    <row r="1851" s="2" customFormat="1">
      <c r="A1851" s="39"/>
      <c r="B1851" s="40"/>
      <c r="C1851" s="41"/>
      <c r="D1851" s="237" t="s">
        <v>182</v>
      </c>
      <c r="E1851" s="41"/>
      <c r="F1851" s="238" t="s">
        <v>1675</v>
      </c>
      <c r="G1851" s="41"/>
      <c r="H1851" s="41"/>
      <c r="I1851" s="239"/>
      <c r="J1851" s="239"/>
      <c r="K1851" s="41"/>
      <c r="L1851" s="41"/>
      <c r="M1851" s="45"/>
      <c r="N1851" s="240"/>
      <c r="O1851" s="241"/>
      <c r="P1851" s="92"/>
      <c r="Q1851" s="92"/>
      <c r="R1851" s="92"/>
      <c r="S1851" s="92"/>
      <c r="T1851" s="92"/>
      <c r="U1851" s="92"/>
      <c r="V1851" s="92"/>
      <c r="W1851" s="92"/>
      <c r="X1851" s="92"/>
      <c r="Y1851" s="93"/>
      <c r="Z1851" s="39"/>
      <c r="AA1851" s="39"/>
      <c r="AB1851" s="39"/>
      <c r="AC1851" s="39"/>
      <c r="AD1851" s="39"/>
      <c r="AE1851" s="39"/>
      <c r="AT1851" s="18" t="s">
        <v>182</v>
      </c>
      <c r="AU1851" s="18" t="s">
        <v>102</v>
      </c>
    </row>
    <row r="1852" s="13" customFormat="1">
      <c r="A1852" s="13"/>
      <c r="B1852" s="242"/>
      <c r="C1852" s="243"/>
      <c r="D1852" s="237" t="s">
        <v>184</v>
      </c>
      <c r="E1852" s="244" t="s">
        <v>1</v>
      </c>
      <c r="F1852" s="245" t="s">
        <v>193</v>
      </c>
      <c r="G1852" s="243"/>
      <c r="H1852" s="244" t="s">
        <v>1</v>
      </c>
      <c r="I1852" s="246"/>
      <c r="J1852" s="246"/>
      <c r="K1852" s="243"/>
      <c r="L1852" s="243"/>
      <c r="M1852" s="247"/>
      <c r="N1852" s="248"/>
      <c r="O1852" s="249"/>
      <c r="P1852" s="249"/>
      <c r="Q1852" s="249"/>
      <c r="R1852" s="249"/>
      <c r="S1852" s="249"/>
      <c r="T1852" s="249"/>
      <c r="U1852" s="249"/>
      <c r="V1852" s="249"/>
      <c r="W1852" s="249"/>
      <c r="X1852" s="249"/>
      <c r="Y1852" s="250"/>
      <c r="Z1852" s="13"/>
      <c r="AA1852" s="13"/>
      <c r="AB1852" s="13"/>
      <c r="AC1852" s="13"/>
      <c r="AD1852" s="13"/>
      <c r="AE1852" s="13"/>
      <c r="AT1852" s="251" t="s">
        <v>184</v>
      </c>
      <c r="AU1852" s="251" t="s">
        <v>102</v>
      </c>
      <c r="AV1852" s="13" t="s">
        <v>82</v>
      </c>
      <c r="AW1852" s="13" t="s">
        <v>5</v>
      </c>
      <c r="AX1852" s="13" t="s">
        <v>75</v>
      </c>
      <c r="AY1852" s="251" t="s">
        <v>175</v>
      </c>
    </row>
    <row r="1853" s="14" customFormat="1">
      <c r="A1853" s="14"/>
      <c r="B1853" s="252"/>
      <c r="C1853" s="253"/>
      <c r="D1853" s="237" t="s">
        <v>184</v>
      </c>
      <c r="E1853" s="254" t="s">
        <v>1</v>
      </c>
      <c r="F1853" s="255" t="s">
        <v>1676</v>
      </c>
      <c r="G1853" s="253"/>
      <c r="H1853" s="256">
        <v>28</v>
      </c>
      <c r="I1853" s="257"/>
      <c r="J1853" s="257"/>
      <c r="K1853" s="253"/>
      <c r="L1853" s="253"/>
      <c r="M1853" s="258"/>
      <c r="N1853" s="259"/>
      <c r="O1853" s="260"/>
      <c r="P1853" s="260"/>
      <c r="Q1853" s="260"/>
      <c r="R1853" s="260"/>
      <c r="S1853" s="260"/>
      <c r="T1853" s="260"/>
      <c r="U1853" s="260"/>
      <c r="V1853" s="260"/>
      <c r="W1853" s="260"/>
      <c r="X1853" s="260"/>
      <c r="Y1853" s="261"/>
      <c r="Z1853" s="14"/>
      <c r="AA1853" s="14"/>
      <c r="AB1853" s="14"/>
      <c r="AC1853" s="14"/>
      <c r="AD1853" s="14"/>
      <c r="AE1853" s="14"/>
      <c r="AT1853" s="262" t="s">
        <v>184</v>
      </c>
      <c r="AU1853" s="262" t="s">
        <v>102</v>
      </c>
      <c r="AV1853" s="14" t="s">
        <v>102</v>
      </c>
      <c r="AW1853" s="14" t="s">
        <v>5</v>
      </c>
      <c r="AX1853" s="14" t="s">
        <v>75</v>
      </c>
      <c r="AY1853" s="262" t="s">
        <v>175</v>
      </c>
    </row>
    <row r="1854" s="15" customFormat="1">
      <c r="A1854" s="15"/>
      <c r="B1854" s="263"/>
      <c r="C1854" s="264"/>
      <c r="D1854" s="237" t="s">
        <v>184</v>
      </c>
      <c r="E1854" s="265" t="s">
        <v>1</v>
      </c>
      <c r="F1854" s="266" t="s">
        <v>189</v>
      </c>
      <c r="G1854" s="264"/>
      <c r="H1854" s="267">
        <v>28</v>
      </c>
      <c r="I1854" s="268"/>
      <c r="J1854" s="268"/>
      <c r="K1854" s="264"/>
      <c r="L1854" s="264"/>
      <c r="M1854" s="269"/>
      <c r="N1854" s="270"/>
      <c r="O1854" s="271"/>
      <c r="P1854" s="271"/>
      <c r="Q1854" s="271"/>
      <c r="R1854" s="271"/>
      <c r="S1854" s="271"/>
      <c r="T1854" s="271"/>
      <c r="U1854" s="271"/>
      <c r="V1854" s="271"/>
      <c r="W1854" s="271"/>
      <c r="X1854" s="271"/>
      <c r="Y1854" s="272"/>
      <c r="Z1854" s="15"/>
      <c r="AA1854" s="15"/>
      <c r="AB1854" s="15"/>
      <c r="AC1854" s="15"/>
      <c r="AD1854" s="15"/>
      <c r="AE1854" s="15"/>
      <c r="AT1854" s="273" t="s">
        <v>184</v>
      </c>
      <c r="AU1854" s="273" t="s">
        <v>102</v>
      </c>
      <c r="AV1854" s="15" t="s">
        <v>181</v>
      </c>
      <c r="AW1854" s="15" t="s">
        <v>5</v>
      </c>
      <c r="AX1854" s="15" t="s">
        <v>82</v>
      </c>
      <c r="AY1854" s="273" t="s">
        <v>175</v>
      </c>
    </row>
    <row r="1855" s="2" customFormat="1" ht="37.8" customHeight="1">
      <c r="A1855" s="39"/>
      <c r="B1855" s="40"/>
      <c r="C1855" s="274" t="s">
        <v>1677</v>
      </c>
      <c r="D1855" s="274" t="s">
        <v>315</v>
      </c>
      <c r="E1855" s="275" t="s">
        <v>1678</v>
      </c>
      <c r="F1855" s="276" t="s">
        <v>1679</v>
      </c>
      <c r="G1855" s="277" t="s">
        <v>377</v>
      </c>
      <c r="H1855" s="278">
        <v>8</v>
      </c>
      <c r="I1855" s="279"/>
      <c r="J1855" s="280"/>
      <c r="K1855" s="281">
        <f>ROUND(P1855*H1855,2)</f>
        <v>0</v>
      </c>
      <c r="L1855" s="280"/>
      <c r="M1855" s="282"/>
      <c r="N1855" s="283" t="s">
        <v>1</v>
      </c>
      <c r="O1855" s="231" t="s">
        <v>39</v>
      </c>
      <c r="P1855" s="232">
        <f>I1855+J1855</f>
        <v>0</v>
      </c>
      <c r="Q1855" s="232">
        <f>ROUND(I1855*H1855,2)</f>
        <v>0</v>
      </c>
      <c r="R1855" s="232">
        <f>ROUND(J1855*H1855,2)</f>
        <v>0</v>
      </c>
      <c r="S1855" s="92"/>
      <c r="T1855" s="233">
        <f>S1855*H1855</f>
        <v>0</v>
      </c>
      <c r="U1855" s="233">
        <v>0</v>
      </c>
      <c r="V1855" s="233">
        <f>U1855*H1855</f>
        <v>0</v>
      </c>
      <c r="W1855" s="233">
        <v>0</v>
      </c>
      <c r="X1855" s="233">
        <f>W1855*H1855</f>
        <v>0</v>
      </c>
      <c r="Y1855" s="234" t="s">
        <v>1</v>
      </c>
      <c r="Z1855" s="39"/>
      <c r="AA1855" s="39"/>
      <c r="AB1855" s="39"/>
      <c r="AC1855" s="39"/>
      <c r="AD1855" s="39"/>
      <c r="AE1855" s="39"/>
      <c r="AR1855" s="235" t="s">
        <v>270</v>
      </c>
      <c r="AT1855" s="235" t="s">
        <v>315</v>
      </c>
      <c r="AU1855" s="235" t="s">
        <v>102</v>
      </c>
      <c r="AY1855" s="18" t="s">
        <v>175</v>
      </c>
      <c r="BE1855" s="236">
        <f>IF(O1855="základní",K1855,0)</f>
        <v>0</v>
      </c>
      <c r="BF1855" s="236">
        <f>IF(O1855="snížená",K1855,0)</f>
        <v>0</v>
      </c>
      <c r="BG1855" s="236">
        <f>IF(O1855="zákl. přenesená",K1855,0)</f>
        <v>0</v>
      </c>
      <c r="BH1855" s="236">
        <f>IF(O1855="sníž. přenesená",K1855,0)</f>
        <v>0</v>
      </c>
      <c r="BI1855" s="236">
        <f>IF(O1855="nulová",K1855,0)</f>
        <v>0</v>
      </c>
      <c r="BJ1855" s="18" t="s">
        <v>102</v>
      </c>
      <c r="BK1855" s="236">
        <f>ROUND(P1855*H1855,2)</f>
        <v>0</v>
      </c>
      <c r="BL1855" s="18" t="s">
        <v>229</v>
      </c>
      <c r="BM1855" s="235" t="s">
        <v>1680</v>
      </c>
    </row>
    <row r="1856" s="2" customFormat="1" ht="37.8" customHeight="1">
      <c r="A1856" s="39"/>
      <c r="B1856" s="40"/>
      <c r="C1856" s="274" t="s">
        <v>939</v>
      </c>
      <c r="D1856" s="274" t="s">
        <v>315</v>
      </c>
      <c r="E1856" s="275" t="s">
        <v>1681</v>
      </c>
      <c r="F1856" s="276" t="s">
        <v>1682</v>
      </c>
      <c r="G1856" s="277" t="s">
        <v>377</v>
      </c>
      <c r="H1856" s="278">
        <v>4</v>
      </c>
      <c r="I1856" s="279"/>
      <c r="J1856" s="280"/>
      <c r="K1856" s="281">
        <f>ROUND(P1856*H1856,2)</f>
        <v>0</v>
      </c>
      <c r="L1856" s="280"/>
      <c r="M1856" s="282"/>
      <c r="N1856" s="283" t="s">
        <v>1</v>
      </c>
      <c r="O1856" s="231" t="s">
        <v>39</v>
      </c>
      <c r="P1856" s="232">
        <f>I1856+J1856</f>
        <v>0</v>
      </c>
      <c r="Q1856" s="232">
        <f>ROUND(I1856*H1856,2)</f>
        <v>0</v>
      </c>
      <c r="R1856" s="232">
        <f>ROUND(J1856*H1856,2)</f>
        <v>0</v>
      </c>
      <c r="S1856" s="92"/>
      <c r="T1856" s="233">
        <f>S1856*H1856</f>
        <v>0</v>
      </c>
      <c r="U1856" s="233">
        <v>0</v>
      </c>
      <c r="V1856" s="233">
        <f>U1856*H1856</f>
        <v>0</v>
      </c>
      <c r="W1856" s="233">
        <v>0</v>
      </c>
      <c r="X1856" s="233">
        <f>W1856*H1856</f>
        <v>0</v>
      </c>
      <c r="Y1856" s="234" t="s">
        <v>1</v>
      </c>
      <c r="Z1856" s="39"/>
      <c r="AA1856" s="39"/>
      <c r="AB1856" s="39"/>
      <c r="AC1856" s="39"/>
      <c r="AD1856" s="39"/>
      <c r="AE1856" s="39"/>
      <c r="AR1856" s="235" t="s">
        <v>270</v>
      </c>
      <c r="AT1856" s="235" t="s">
        <v>315</v>
      </c>
      <c r="AU1856" s="235" t="s">
        <v>102</v>
      </c>
      <c r="AY1856" s="18" t="s">
        <v>175</v>
      </c>
      <c r="BE1856" s="236">
        <f>IF(O1856="základní",K1856,0)</f>
        <v>0</v>
      </c>
      <c r="BF1856" s="236">
        <f>IF(O1856="snížená",K1856,0)</f>
        <v>0</v>
      </c>
      <c r="BG1856" s="236">
        <f>IF(O1856="zákl. přenesená",K1856,0)</f>
        <v>0</v>
      </c>
      <c r="BH1856" s="236">
        <f>IF(O1856="sníž. přenesená",K1856,0)</f>
        <v>0</v>
      </c>
      <c r="BI1856" s="236">
        <f>IF(O1856="nulová",K1856,0)</f>
        <v>0</v>
      </c>
      <c r="BJ1856" s="18" t="s">
        <v>102</v>
      </c>
      <c r="BK1856" s="236">
        <f>ROUND(P1856*H1856,2)</f>
        <v>0</v>
      </c>
      <c r="BL1856" s="18" t="s">
        <v>229</v>
      </c>
      <c r="BM1856" s="235" t="s">
        <v>1683</v>
      </c>
    </row>
    <row r="1857" s="2" customFormat="1" ht="37.8" customHeight="1">
      <c r="A1857" s="39"/>
      <c r="B1857" s="40"/>
      <c r="C1857" s="274" t="s">
        <v>1684</v>
      </c>
      <c r="D1857" s="274" t="s">
        <v>315</v>
      </c>
      <c r="E1857" s="275" t="s">
        <v>1685</v>
      </c>
      <c r="F1857" s="276" t="s">
        <v>1686</v>
      </c>
      <c r="G1857" s="277" t="s">
        <v>377</v>
      </c>
      <c r="H1857" s="278">
        <v>12</v>
      </c>
      <c r="I1857" s="279"/>
      <c r="J1857" s="280"/>
      <c r="K1857" s="281">
        <f>ROUND(P1857*H1857,2)</f>
        <v>0</v>
      </c>
      <c r="L1857" s="280"/>
      <c r="M1857" s="282"/>
      <c r="N1857" s="283" t="s">
        <v>1</v>
      </c>
      <c r="O1857" s="231" t="s">
        <v>39</v>
      </c>
      <c r="P1857" s="232">
        <f>I1857+J1857</f>
        <v>0</v>
      </c>
      <c r="Q1857" s="232">
        <f>ROUND(I1857*H1857,2)</f>
        <v>0</v>
      </c>
      <c r="R1857" s="232">
        <f>ROUND(J1857*H1857,2)</f>
        <v>0</v>
      </c>
      <c r="S1857" s="92"/>
      <c r="T1857" s="233">
        <f>S1857*H1857</f>
        <v>0</v>
      </c>
      <c r="U1857" s="233">
        <v>0</v>
      </c>
      <c r="V1857" s="233">
        <f>U1857*H1857</f>
        <v>0</v>
      </c>
      <c r="W1857" s="233">
        <v>0</v>
      </c>
      <c r="X1857" s="233">
        <f>W1857*H1857</f>
        <v>0</v>
      </c>
      <c r="Y1857" s="234" t="s">
        <v>1</v>
      </c>
      <c r="Z1857" s="39"/>
      <c r="AA1857" s="39"/>
      <c r="AB1857" s="39"/>
      <c r="AC1857" s="39"/>
      <c r="AD1857" s="39"/>
      <c r="AE1857" s="39"/>
      <c r="AR1857" s="235" t="s">
        <v>270</v>
      </c>
      <c r="AT1857" s="235" t="s">
        <v>315</v>
      </c>
      <c r="AU1857" s="235" t="s">
        <v>102</v>
      </c>
      <c r="AY1857" s="18" t="s">
        <v>175</v>
      </c>
      <c r="BE1857" s="236">
        <f>IF(O1857="základní",K1857,0)</f>
        <v>0</v>
      </c>
      <c r="BF1857" s="236">
        <f>IF(O1857="snížená",K1857,0)</f>
        <v>0</v>
      </c>
      <c r="BG1857" s="236">
        <f>IF(O1857="zákl. přenesená",K1857,0)</f>
        <v>0</v>
      </c>
      <c r="BH1857" s="236">
        <f>IF(O1857="sníž. přenesená",K1857,0)</f>
        <v>0</v>
      </c>
      <c r="BI1857" s="236">
        <f>IF(O1857="nulová",K1857,0)</f>
        <v>0</v>
      </c>
      <c r="BJ1857" s="18" t="s">
        <v>102</v>
      </c>
      <c r="BK1857" s="236">
        <f>ROUND(P1857*H1857,2)</f>
        <v>0</v>
      </c>
      <c r="BL1857" s="18" t="s">
        <v>229</v>
      </c>
      <c r="BM1857" s="235" t="s">
        <v>1687</v>
      </c>
    </row>
    <row r="1858" s="2" customFormat="1" ht="37.8" customHeight="1">
      <c r="A1858" s="39"/>
      <c r="B1858" s="40"/>
      <c r="C1858" s="274" t="s">
        <v>943</v>
      </c>
      <c r="D1858" s="274" t="s">
        <v>315</v>
      </c>
      <c r="E1858" s="275" t="s">
        <v>1688</v>
      </c>
      <c r="F1858" s="276" t="s">
        <v>1689</v>
      </c>
      <c r="G1858" s="277" t="s">
        <v>377</v>
      </c>
      <c r="H1858" s="278">
        <v>4</v>
      </c>
      <c r="I1858" s="279"/>
      <c r="J1858" s="280"/>
      <c r="K1858" s="281">
        <f>ROUND(P1858*H1858,2)</f>
        <v>0</v>
      </c>
      <c r="L1858" s="280"/>
      <c r="M1858" s="282"/>
      <c r="N1858" s="283" t="s">
        <v>1</v>
      </c>
      <c r="O1858" s="231" t="s">
        <v>39</v>
      </c>
      <c r="P1858" s="232">
        <f>I1858+J1858</f>
        <v>0</v>
      </c>
      <c r="Q1858" s="232">
        <f>ROUND(I1858*H1858,2)</f>
        <v>0</v>
      </c>
      <c r="R1858" s="232">
        <f>ROUND(J1858*H1858,2)</f>
        <v>0</v>
      </c>
      <c r="S1858" s="92"/>
      <c r="T1858" s="233">
        <f>S1858*H1858</f>
        <v>0</v>
      </c>
      <c r="U1858" s="233">
        <v>0</v>
      </c>
      <c r="V1858" s="233">
        <f>U1858*H1858</f>
        <v>0</v>
      </c>
      <c r="W1858" s="233">
        <v>0</v>
      </c>
      <c r="X1858" s="233">
        <f>W1858*H1858</f>
        <v>0</v>
      </c>
      <c r="Y1858" s="234" t="s">
        <v>1</v>
      </c>
      <c r="Z1858" s="39"/>
      <c r="AA1858" s="39"/>
      <c r="AB1858" s="39"/>
      <c r="AC1858" s="39"/>
      <c r="AD1858" s="39"/>
      <c r="AE1858" s="39"/>
      <c r="AR1858" s="235" t="s">
        <v>270</v>
      </c>
      <c r="AT1858" s="235" t="s">
        <v>315</v>
      </c>
      <c r="AU1858" s="235" t="s">
        <v>102</v>
      </c>
      <c r="AY1858" s="18" t="s">
        <v>175</v>
      </c>
      <c r="BE1858" s="236">
        <f>IF(O1858="základní",K1858,0)</f>
        <v>0</v>
      </c>
      <c r="BF1858" s="236">
        <f>IF(O1858="snížená",K1858,0)</f>
        <v>0</v>
      </c>
      <c r="BG1858" s="236">
        <f>IF(O1858="zákl. přenesená",K1858,0)</f>
        <v>0</v>
      </c>
      <c r="BH1858" s="236">
        <f>IF(O1858="sníž. přenesená",K1858,0)</f>
        <v>0</v>
      </c>
      <c r="BI1858" s="236">
        <f>IF(O1858="nulová",K1858,0)</f>
        <v>0</v>
      </c>
      <c r="BJ1858" s="18" t="s">
        <v>102</v>
      </c>
      <c r="BK1858" s="236">
        <f>ROUND(P1858*H1858,2)</f>
        <v>0</v>
      </c>
      <c r="BL1858" s="18" t="s">
        <v>229</v>
      </c>
      <c r="BM1858" s="235" t="s">
        <v>1690</v>
      </c>
    </row>
    <row r="1859" s="2" customFormat="1" ht="37.8" customHeight="1">
      <c r="A1859" s="39"/>
      <c r="B1859" s="40"/>
      <c r="C1859" s="222" t="s">
        <v>1691</v>
      </c>
      <c r="D1859" s="222" t="s">
        <v>177</v>
      </c>
      <c r="E1859" s="223" t="s">
        <v>1692</v>
      </c>
      <c r="F1859" s="224" t="s">
        <v>1693</v>
      </c>
      <c r="G1859" s="225" t="s">
        <v>377</v>
      </c>
      <c r="H1859" s="226">
        <v>1</v>
      </c>
      <c r="I1859" s="227"/>
      <c r="J1859" s="227"/>
      <c r="K1859" s="228">
        <f>ROUND(P1859*H1859,2)</f>
        <v>0</v>
      </c>
      <c r="L1859" s="229"/>
      <c r="M1859" s="45"/>
      <c r="N1859" s="230" t="s">
        <v>1</v>
      </c>
      <c r="O1859" s="231" t="s">
        <v>39</v>
      </c>
      <c r="P1859" s="232">
        <f>I1859+J1859</f>
        <v>0</v>
      </c>
      <c r="Q1859" s="232">
        <f>ROUND(I1859*H1859,2)</f>
        <v>0</v>
      </c>
      <c r="R1859" s="232">
        <f>ROUND(J1859*H1859,2)</f>
        <v>0</v>
      </c>
      <c r="S1859" s="92"/>
      <c r="T1859" s="233">
        <f>S1859*H1859</f>
        <v>0</v>
      </c>
      <c r="U1859" s="233">
        <v>0</v>
      </c>
      <c r="V1859" s="233">
        <f>U1859*H1859</f>
        <v>0</v>
      </c>
      <c r="W1859" s="233">
        <v>0</v>
      </c>
      <c r="X1859" s="233">
        <f>W1859*H1859</f>
        <v>0</v>
      </c>
      <c r="Y1859" s="234" t="s">
        <v>1</v>
      </c>
      <c r="Z1859" s="39"/>
      <c r="AA1859" s="39"/>
      <c r="AB1859" s="39"/>
      <c r="AC1859" s="39"/>
      <c r="AD1859" s="39"/>
      <c r="AE1859" s="39"/>
      <c r="AR1859" s="235" t="s">
        <v>229</v>
      </c>
      <c r="AT1859" s="235" t="s">
        <v>177</v>
      </c>
      <c r="AU1859" s="235" t="s">
        <v>102</v>
      </c>
      <c r="AY1859" s="18" t="s">
        <v>175</v>
      </c>
      <c r="BE1859" s="236">
        <f>IF(O1859="základní",K1859,0)</f>
        <v>0</v>
      </c>
      <c r="BF1859" s="236">
        <f>IF(O1859="snížená",K1859,0)</f>
        <v>0</v>
      </c>
      <c r="BG1859" s="236">
        <f>IF(O1859="zákl. přenesená",K1859,0)</f>
        <v>0</v>
      </c>
      <c r="BH1859" s="236">
        <f>IF(O1859="sníž. přenesená",K1859,0)</f>
        <v>0</v>
      </c>
      <c r="BI1859" s="236">
        <f>IF(O1859="nulová",K1859,0)</f>
        <v>0</v>
      </c>
      <c r="BJ1859" s="18" t="s">
        <v>102</v>
      </c>
      <c r="BK1859" s="236">
        <f>ROUND(P1859*H1859,2)</f>
        <v>0</v>
      </c>
      <c r="BL1859" s="18" t="s">
        <v>229</v>
      </c>
      <c r="BM1859" s="235" t="s">
        <v>1694</v>
      </c>
    </row>
    <row r="1860" s="2" customFormat="1">
      <c r="A1860" s="39"/>
      <c r="B1860" s="40"/>
      <c r="C1860" s="41"/>
      <c r="D1860" s="237" t="s">
        <v>182</v>
      </c>
      <c r="E1860" s="41"/>
      <c r="F1860" s="238" t="s">
        <v>1675</v>
      </c>
      <c r="G1860" s="41"/>
      <c r="H1860" s="41"/>
      <c r="I1860" s="239"/>
      <c r="J1860" s="239"/>
      <c r="K1860" s="41"/>
      <c r="L1860" s="41"/>
      <c r="M1860" s="45"/>
      <c r="N1860" s="240"/>
      <c r="O1860" s="241"/>
      <c r="P1860" s="92"/>
      <c r="Q1860" s="92"/>
      <c r="R1860" s="92"/>
      <c r="S1860" s="92"/>
      <c r="T1860" s="92"/>
      <c r="U1860" s="92"/>
      <c r="V1860" s="92"/>
      <c r="W1860" s="92"/>
      <c r="X1860" s="92"/>
      <c r="Y1860" s="93"/>
      <c r="Z1860" s="39"/>
      <c r="AA1860" s="39"/>
      <c r="AB1860" s="39"/>
      <c r="AC1860" s="39"/>
      <c r="AD1860" s="39"/>
      <c r="AE1860" s="39"/>
      <c r="AT1860" s="18" t="s">
        <v>182</v>
      </c>
      <c r="AU1860" s="18" t="s">
        <v>102</v>
      </c>
    </row>
    <row r="1861" s="13" customFormat="1">
      <c r="A1861" s="13"/>
      <c r="B1861" s="242"/>
      <c r="C1861" s="243"/>
      <c r="D1861" s="237" t="s">
        <v>184</v>
      </c>
      <c r="E1861" s="244" t="s">
        <v>1</v>
      </c>
      <c r="F1861" s="245" t="s">
        <v>193</v>
      </c>
      <c r="G1861" s="243"/>
      <c r="H1861" s="244" t="s">
        <v>1</v>
      </c>
      <c r="I1861" s="246"/>
      <c r="J1861" s="246"/>
      <c r="K1861" s="243"/>
      <c r="L1861" s="243"/>
      <c r="M1861" s="247"/>
      <c r="N1861" s="248"/>
      <c r="O1861" s="249"/>
      <c r="P1861" s="249"/>
      <c r="Q1861" s="249"/>
      <c r="R1861" s="249"/>
      <c r="S1861" s="249"/>
      <c r="T1861" s="249"/>
      <c r="U1861" s="249"/>
      <c r="V1861" s="249"/>
      <c r="W1861" s="249"/>
      <c r="X1861" s="249"/>
      <c r="Y1861" s="250"/>
      <c r="Z1861" s="13"/>
      <c r="AA1861" s="13"/>
      <c r="AB1861" s="13"/>
      <c r="AC1861" s="13"/>
      <c r="AD1861" s="13"/>
      <c r="AE1861" s="13"/>
      <c r="AT1861" s="251" t="s">
        <v>184</v>
      </c>
      <c r="AU1861" s="251" t="s">
        <v>102</v>
      </c>
      <c r="AV1861" s="13" t="s">
        <v>82</v>
      </c>
      <c r="AW1861" s="13" t="s">
        <v>5</v>
      </c>
      <c r="AX1861" s="13" t="s">
        <v>75</v>
      </c>
      <c r="AY1861" s="251" t="s">
        <v>175</v>
      </c>
    </row>
    <row r="1862" s="14" customFormat="1">
      <c r="A1862" s="14"/>
      <c r="B1862" s="252"/>
      <c r="C1862" s="253"/>
      <c r="D1862" s="237" t="s">
        <v>184</v>
      </c>
      <c r="E1862" s="254" t="s">
        <v>1</v>
      </c>
      <c r="F1862" s="255" t="s">
        <v>82</v>
      </c>
      <c r="G1862" s="253"/>
      <c r="H1862" s="256">
        <v>1</v>
      </c>
      <c r="I1862" s="257"/>
      <c r="J1862" s="257"/>
      <c r="K1862" s="253"/>
      <c r="L1862" s="253"/>
      <c r="M1862" s="258"/>
      <c r="N1862" s="259"/>
      <c r="O1862" s="260"/>
      <c r="P1862" s="260"/>
      <c r="Q1862" s="260"/>
      <c r="R1862" s="260"/>
      <c r="S1862" s="260"/>
      <c r="T1862" s="260"/>
      <c r="U1862" s="260"/>
      <c r="V1862" s="260"/>
      <c r="W1862" s="260"/>
      <c r="X1862" s="260"/>
      <c r="Y1862" s="261"/>
      <c r="Z1862" s="14"/>
      <c r="AA1862" s="14"/>
      <c r="AB1862" s="14"/>
      <c r="AC1862" s="14"/>
      <c r="AD1862" s="14"/>
      <c r="AE1862" s="14"/>
      <c r="AT1862" s="262" t="s">
        <v>184</v>
      </c>
      <c r="AU1862" s="262" t="s">
        <v>102</v>
      </c>
      <c r="AV1862" s="14" t="s">
        <v>102</v>
      </c>
      <c r="AW1862" s="14" t="s">
        <v>5</v>
      </c>
      <c r="AX1862" s="14" t="s">
        <v>75</v>
      </c>
      <c r="AY1862" s="262" t="s">
        <v>175</v>
      </c>
    </row>
    <row r="1863" s="15" customFormat="1">
      <c r="A1863" s="15"/>
      <c r="B1863" s="263"/>
      <c r="C1863" s="264"/>
      <c r="D1863" s="237" t="s">
        <v>184</v>
      </c>
      <c r="E1863" s="265" t="s">
        <v>1</v>
      </c>
      <c r="F1863" s="266" t="s">
        <v>189</v>
      </c>
      <c r="G1863" s="264"/>
      <c r="H1863" s="267">
        <v>1</v>
      </c>
      <c r="I1863" s="268"/>
      <c r="J1863" s="268"/>
      <c r="K1863" s="264"/>
      <c r="L1863" s="264"/>
      <c r="M1863" s="269"/>
      <c r="N1863" s="270"/>
      <c r="O1863" s="271"/>
      <c r="P1863" s="271"/>
      <c r="Q1863" s="271"/>
      <c r="R1863" s="271"/>
      <c r="S1863" s="271"/>
      <c r="T1863" s="271"/>
      <c r="U1863" s="271"/>
      <c r="V1863" s="271"/>
      <c r="W1863" s="271"/>
      <c r="X1863" s="271"/>
      <c r="Y1863" s="272"/>
      <c r="Z1863" s="15"/>
      <c r="AA1863" s="15"/>
      <c r="AB1863" s="15"/>
      <c r="AC1863" s="15"/>
      <c r="AD1863" s="15"/>
      <c r="AE1863" s="15"/>
      <c r="AT1863" s="273" t="s">
        <v>184</v>
      </c>
      <c r="AU1863" s="273" t="s">
        <v>102</v>
      </c>
      <c r="AV1863" s="15" t="s">
        <v>181</v>
      </c>
      <c r="AW1863" s="15" t="s">
        <v>5</v>
      </c>
      <c r="AX1863" s="15" t="s">
        <v>82</v>
      </c>
      <c r="AY1863" s="273" t="s">
        <v>175</v>
      </c>
    </row>
    <row r="1864" s="2" customFormat="1" ht="37.8" customHeight="1">
      <c r="A1864" s="39"/>
      <c r="B1864" s="40"/>
      <c r="C1864" s="274" t="s">
        <v>949</v>
      </c>
      <c r="D1864" s="274" t="s">
        <v>315</v>
      </c>
      <c r="E1864" s="275" t="s">
        <v>1695</v>
      </c>
      <c r="F1864" s="276" t="s">
        <v>1696</v>
      </c>
      <c r="G1864" s="277" t="s">
        <v>377</v>
      </c>
      <c r="H1864" s="278">
        <v>1</v>
      </c>
      <c r="I1864" s="279"/>
      <c r="J1864" s="280"/>
      <c r="K1864" s="281">
        <f>ROUND(P1864*H1864,2)</f>
        <v>0</v>
      </c>
      <c r="L1864" s="280"/>
      <c r="M1864" s="282"/>
      <c r="N1864" s="283" t="s">
        <v>1</v>
      </c>
      <c r="O1864" s="231" t="s">
        <v>39</v>
      </c>
      <c r="P1864" s="232">
        <f>I1864+J1864</f>
        <v>0</v>
      </c>
      <c r="Q1864" s="232">
        <f>ROUND(I1864*H1864,2)</f>
        <v>0</v>
      </c>
      <c r="R1864" s="232">
        <f>ROUND(J1864*H1864,2)</f>
        <v>0</v>
      </c>
      <c r="S1864" s="92"/>
      <c r="T1864" s="233">
        <f>S1864*H1864</f>
        <v>0</v>
      </c>
      <c r="U1864" s="233">
        <v>0</v>
      </c>
      <c r="V1864" s="233">
        <f>U1864*H1864</f>
        <v>0</v>
      </c>
      <c r="W1864" s="233">
        <v>0</v>
      </c>
      <c r="X1864" s="233">
        <f>W1864*H1864</f>
        <v>0</v>
      </c>
      <c r="Y1864" s="234" t="s">
        <v>1</v>
      </c>
      <c r="Z1864" s="39"/>
      <c r="AA1864" s="39"/>
      <c r="AB1864" s="39"/>
      <c r="AC1864" s="39"/>
      <c r="AD1864" s="39"/>
      <c r="AE1864" s="39"/>
      <c r="AR1864" s="235" t="s">
        <v>270</v>
      </c>
      <c r="AT1864" s="235" t="s">
        <v>315</v>
      </c>
      <c r="AU1864" s="235" t="s">
        <v>102</v>
      </c>
      <c r="AY1864" s="18" t="s">
        <v>175</v>
      </c>
      <c r="BE1864" s="236">
        <f>IF(O1864="základní",K1864,0)</f>
        <v>0</v>
      </c>
      <c r="BF1864" s="236">
        <f>IF(O1864="snížená",K1864,0)</f>
        <v>0</v>
      </c>
      <c r="BG1864" s="236">
        <f>IF(O1864="zákl. přenesená",K1864,0)</f>
        <v>0</v>
      </c>
      <c r="BH1864" s="236">
        <f>IF(O1864="sníž. přenesená",K1864,0)</f>
        <v>0</v>
      </c>
      <c r="BI1864" s="236">
        <f>IF(O1864="nulová",K1864,0)</f>
        <v>0</v>
      </c>
      <c r="BJ1864" s="18" t="s">
        <v>102</v>
      </c>
      <c r="BK1864" s="236">
        <f>ROUND(P1864*H1864,2)</f>
        <v>0</v>
      </c>
      <c r="BL1864" s="18" t="s">
        <v>229</v>
      </c>
      <c r="BM1864" s="235" t="s">
        <v>1697</v>
      </c>
    </row>
    <row r="1865" s="2" customFormat="1" ht="37.8" customHeight="1">
      <c r="A1865" s="39"/>
      <c r="B1865" s="40"/>
      <c r="C1865" s="222" t="s">
        <v>1698</v>
      </c>
      <c r="D1865" s="222" t="s">
        <v>177</v>
      </c>
      <c r="E1865" s="223" t="s">
        <v>1699</v>
      </c>
      <c r="F1865" s="224" t="s">
        <v>1700</v>
      </c>
      <c r="G1865" s="225" t="s">
        <v>377</v>
      </c>
      <c r="H1865" s="226">
        <v>4</v>
      </c>
      <c r="I1865" s="227"/>
      <c r="J1865" s="227"/>
      <c r="K1865" s="228">
        <f>ROUND(P1865*H1865,2)</f>
        <v>0</v>
      </c>
      <c r="L1865" s="229"/>
      <c r="M1865" s="45"/>
      <c r="N1865" s="230" t="s">
        <v>1</v>
      </c>
      <c r="O1865" s="231" t="s">
        <v>39</v>
      </c>
      <c r="P1865" s="232">
        <f>I1865+J1865</f>
        <v>0</v>
      </c>
      <c r="Q1865" s="232">
        <f>ROUND(I1865*H1865,2)</f>
        <v>0</v>
      </c>
      <c r="R1865" s="232">
        <f>ROUND(J1865*H1865,2)</f>
        <v>0</v>
      </c>
      <c r="S1865" s="92"/>
      <c r="T1865" s="233">
        <f>S1865*H1865</f>
        <v>0</v>
      </c>
      <c r="U1865" s="233">
        <v>0</v>
      </c>
      <c r="V1865" s="233">
        <f>U1865*H1865</f>
        <v>0</v>
      </c>
      <c r="W1865" s="233">
        <v>0</v>
      </c>
      <c r="X1865" s="233">
        <f>W1865*H1865</f>
        <v>0</v>
      </c>
      <c r="Y1865" s="234" t="s">
        <v>1</v>
      </c>
      <c r="Z1865" s="39"/>
      <c r="AA1865" s="39"/>
      <c r="AB1865" s="39"/>
      <c r="AC1865" s="39"/>
      <c r="AD1865" s="39"/>
      <c r="AE1865" s="39"/>
      <c r="AR1865" s="235" t="s">
        <v>229</v>
      </c>
      <c r="AT1865" s="235" t="s">
        <v>177</v>
      </c>
      <c r="AU1865" s="235" t="s">
        <v>102</v>
      </c>
      <c r="AY1865" s="18" t="s">
        <v>175</v>
      </c>
      <c r="BE1865" s="236">
        <f>IF(O1865="základní",K1865,0)</f>
        <v>0</v>
      </c>
      <c r="BF1865" s="236">
        <f>IF(O1865="snížená",K1865,0)</f>
        <v>0</v>
      </c>
      <c r="BG1865" s="236">
        <f>IF(O1865="zákl. přenesená",K1865,0)</f>
        <v>0</v>
      </c>
      <c r="BH1865" s="236">
        <f>IF(O1865="sníž. přenesená",K1865,0)</f>
        <v>0</v>
      </c>
      <c r="BI1865" s="236">
        <f>IF(O1865="nulová",K1865,0)</f>
        <v>0</v>
      </c>
      <c r="BJ1865" s="18" t="s">
        <v>102</v>
      </c>
      <c r="BK1865" s="236">
        <f>ROUND(P1865*H1865,2)</f>
        <v>0</v>
      </c>
      <c r="BL1865" s="18" t="s">
        <v>229</v>
      </c>
      <c r="BM1865" s="235" t="s">
        <v>1701</v>
      </c>
    </row>
    <row r="1866" s="2" customFormat="1">
      <c r="A1866" s="39"/>
      <c r="B1866" s="40"/>
      <c r="C1866" s="41"/>
      <c r="D1866" s="237" t="s">
        <v>182</v>
      </c>
      <c r="E1866" s="41"/>
      <c r="F1866" s="238" t="s">
        <v>1675</v>
      </c>
      <c r="G1866" s="41"/>
      <c r="H1866" s="41"/>
      <c r="I1866" s="239"/>
      <c r="J1866" s="239"/>
      <c r="K1866" s="41"/>
      <c r="L1866" s="41"/>
      <c r="M1866" s="45"/>
      <c r="N1866" s="240"/>
      <c r="O1866" s="241"/>
      <c r="P1866" s="92"/>
      <c r="Q1866" s="92"/>
      <c r="R1866" s="92"/>
      <c r="S1866" s="92"/>
      <c r="T1866" s="92"/>
      <c r="U1866" s="92"/>
      <c r="V1866" s="92"/>
      <c r="W1866" s="92"/>
      <c r="X1866" s="92"/>
      <c r="Y1866" s="93"/>
      <c r="Z1866" s="39"/>
      <c r="AA1866" s="39"/>
      <c r="AB1866" s="39"/>
      <c r="AC1866" s="39"/>
      <c r="AD1866" s="39"/>
      <c r="AE1866" s="39"/>
      <c r="AT1866" s="18" t="s">
        <v>182</v>
      </c>
      <c r="AU1866" s="18" t="s">
        <v>102</v>
      </c>
    </row>
    <row r="1867" s="13" customFormat="1">
      <c r="A1867" s="13"/>
      <c r="B1867" s="242"/>
      <c r="C1867" s="243"/>
      <c r="D1867" s="237" t="s">
        <v>184</v>
      </c>
      <c r="E1867" s="244" t="s">
        <v>1</v>
      </c>
      <c r="F1867" s="245" t="s">
        <v>193</v>
      </c>
      <c r="G1867" s="243"/>
      <c r="H1867" s="244" t="s">
        <v>1</v>
      </c>
      <c r="I1867" s="246"/>
      <c r="J1867" s="246"/>
      <c r="K1867" s="243"/>
      <c r="L1867" s="243"/>
      <c r="M1867" s="247"/>
      <c r="N1867" s="248"/>
      <c r="O1867" s="249"/>
      <c r="P1867" s="249"/>
      <c r="Q1867" s="249"/>
      <c r="R1867" s="249"/>
      <c r="S1867" s="249"/>
      <c r="T1867" s="249"/>
      <c r="U1867" s="249"/>
      <c r="V1867" s="249"/>
      <c r="W1867" s="249"/>
      <c r="X1867" s="249"/>
      <c r="Y1867" s="250"/>
      <c r="Z1867" s="13"/>
      <c r="AA1867" s="13"/>
      <c r="AB1867" s="13"/>
      <c r="AC1867" s="13"/>
      <c r="AD1867" s="13"/>
      <c r="AE1867" s="13"/>
      <c r="AT1867" s="251" t="s">
        <v>184</v>
      </c>
      <c r="AU1867" s="251" t="s">
        <v>102</v>
      </c>
      <c r="AV1867" s="13" t="s">
        <v>82</v>
      </c>
      <c r="AW1867" s="13" t="s">
        <v>5</v>
      </c>
      <c r="AX1867" s="13" t="s">
        <v>75</v>
      </c>
      <c r="AY1867" s="251" t="s">
        <v>175</v>
      </c>
    </row>
    <row r="1868" s="14" customFormat="1">
      <c r="A1868" s="14"/>
      <c r="B1868" s="252"/>
      <c r="C1868" s="253"/>
      <c r="D1868" s="237" t="s">
        <v>184</v>
      </c>
      <c r="E1868" s="254" t="s">
        <v>1</v>
      </c>
      <c r="F1868" s="255" t="s">
        <v>1702</v>
      </c>
      <c r="G1868" s="253"/>
      <c r="H1868" s="256">
        <v>4</v>
      </c>
      <c r="I1868" s="257"/>
      <c r="J1868" s="257"/>
      <c r="K1868" s="253"/>
      <c r="L1868" s="253"/>
      <c r="M1868" s="258"/>
      <c r="N1868" s="259"/>
      <c r="O1868" s="260"/>
      <c r="P1868" s="260"/>
      <c r="Q1868" s="260"/>
      <c r="R1868" s="260"/>
      <c r="S1868" s="260"/>
      <c r="T1868" s="260"/>
      <c r="U1868" s="260"/>
      <c r="V1868" s="260"/>
      <c r="W1868" s="260"/>
      <c r="X1868" s="260"/>
      <c r="Y1868" s="261"/>
      <c r="Z1868" s="14"/>
      <c r="AA1868" s="14"/>
      <c r="AB1868" s="14"/>
      <c r="AC1868" s="14"/>
      <c r="AD1868" s="14"/>
      <c r="AE1868" s="14"/>
      <c r="AT1868" s="262" t="s">
        <v>184</v>
      </c>
      <c r="AU1868" s="262" t="s">
        <v>102</v>
      </c>
      <c r="AV1868" s="14" t="s">
        <v>102</v>
      </c>
      <c r="AW1868" s="14" t="s">
        <v>5</v>
      </c>
      <c r="AX1868" s="14" t="s">
        <v>75</v>
      </c>
      <c r="AY1868" s="262" t="s">
        <v>175</v>
      </c>
    </row>
    <row r="1869" s="15" customFormat="1">
      <c r="A1869" s="15"/>
      <c r="B1869" s="263"/>
      <c r="C1869" s="264"/>
      <c r="D1869" s="237" t="s">
        <v>184</v>
      </c>
      <c r="E1869" s="265" t="s">
        <v>1</v>
      </c>
      <c r="F1869" s="266" t="s">
        <v>189</v>
      </c>
      <c r="G1869" s="264"/>
      <c r="H1869" s="267">
        <v>4</v>
      </c>
      <c r="I1869" s="268"/>
      <c r="J1869" s="268"/>
      <c r="K1869" s="264"/>
      <c r="L1869" s="264"/>
      <c r="M1869" s="269"/>
      <c r="N1869" s="270"/>
      <c r="O1869" s="271"/>
      <c r="P1869" s="271"/>
      <c r="Q1869" s="271"/>
      <c r="R1869" s="271"/>
      <c r="S1869" s="271"/>
      <c r="T1869" s="271"/>
      <c r="U1869" s="271"/>
      <c r="V1869" s="271"/>
      <c r="W1869" s="271"/>
      <c r="X1869" s="271"/>
      <c r="Y1869" s="272"/>
      <c r="Z1869" s="15"/>
      <c r="AA1869" s="15"/>
      <c r="AB1869" s="15"/>
      <c r="AC1869" s="15"/>
      <c r="AD1869" s="15"/>
      <c r="AE1869" s="15"/>
      <c r="AT1869" s="273" t="s">
        <v>184</v>
      </c>
      <c r="AU1869" s="273" t="s">
        <v>102</v>
      </c>
      <c r="AV1869" s="15" t="s">
        <v>181</v>
      </c>
      <c r="AW1869" s="15" t="s">
        <v>5</v>
      </c>
      <c r="AX1869" s="15" t="s">
        <v>82</v>
      </c>
      <c r="AY1869" s="273" t="s">
        <v>175</v>
      </c>
    </row>
    <row r="1870" s="2" customFormat="1" ht="37.8" customHeight="1">
      <c r="A1870" s="39"/>
      <c r="B1870" s="40"/>
      <c r="C1870" s="274" t="s">
        <v>952</v>
      </c>
      <c r="D1870" s="274" t="s">
        <v>315</v>
      </c>
      <c r="E1870" s="275" t="s">
        <v>1703</v>
      </c>
      <c r="F1870" s="276" t="s">
        <v>1704</v>
      </c>
      <c r="G1870" s="277" t="s">
        <v>377</v>
      </c>
      <c r="H1870" s="278">
        <v>2</v>
      </c>
      <c r="I1870" s="279"/>
      <c r="J1870" s="280"/>
      <c r="K1870" s="281">
        <f>ROUND(P1870*H1870,2)</f>
        <v>0</v>
      </c>
      <c r="L1870" s="280"/>
      <c r="M1870" s="282"/>
      <c r="N1870" s="283" t="s">
        <v>1</v>
      </c>
      <c r="O1870" s="231" t="s">
        <v>39</v>
      </c>
      <c r="P1870" s="232">
        <f>I1870+J1870</f>
        <v>0</v>
      </c>
      <c r="Q1870" s="232">
        <f>ROUND(I1870*H1870,2)</f>
        <v>0</v>
      </c>
      <c r="R1870" s="232">
        <f>ROUND(J1870*H1870,2)</f>
        <v>0</v>
      </c>
      <c r="S1870" s="92"/>
      <c r="T1870" s="233">
        <f>S1870*H1870</f>
        <v>0</v>
      </c>
      <c r="U1870" s="233">
        <v>0</v>
      </c>
      <c r="V1870" s="233">
        <f>U1870*H1870</f>
        <v>0</v>
      </c>
      <c r="W1870" s="233">
        <v>0</v>
      </c>
      <c r="X1870" s="233">
        <f>W1870*H1870</f>
        <v>0</v>
      </c>
      <c r="Y1870" s="234" t="s">
        <v>1</v>
      </c>
      <c r="Z1870" s="39"/>
      <c r="AA1870" s="39"/>
      <c r="AB1870" s="39"/>
      <c r="AC1870" s="39"/>
      <c r="AD1870" s="39"/>
      <c r="AE1870" s="39"/>
      <c r="AR1870" s="235" t="s">
        <v>270</v>
      </c>
      <c r="AT1870" s="235" t="s">
        <v>315</v>
      </c>
      <c r="AU1870" s="235" t="s">
        <v>102</v>
      </c>
      <c r="AY1870" s="18" t="s">
        <v>175</v>
      </c>
      <c r="BE1870" s="236">
        <f>IF(O1870="základní",K1870,0)</f>
        <v>0</v>
      </c>
      <c r="BF1870" s="236">
        <f>IF(O1870="snížená",K1870,0)</f>
        <v>0</v>
      </c>
      <c r="BG1870" s="236">
        <f>IF(O1870="zákl. přenesená",K1870,0)</f>
        <v>0</v>
      </c>
      <c r="BH1870" s="236">
        <f>IF(O1870="sníž. přenesená",K1870,0)</f>
        <v>0</v>
      </c>
      <c r="BI1870" s="236">
        <f>IF(O1870="nulová",K1870,0)</f>
        <v>0</v>
      </c>
      <c r="BJ1870" s="18" t="s">
        <v>102</v>
      </c>
      <c r="BK1870" s="236">
        <f>ROUND(P1870*H1870,2)</f>
        <v>0</v>
      </c>
      <c r="BL1870" s="18" t="s">
        <v>229</v>
      </c>
      <c r="BM1870" s="235" t="s">
        <v>1705</v>
      </c>
    </row>
    <row r="1871" s="2" customFormat="1" ht="37.8" customHeight="1">
      <c r="A1871" s="39"/>
      <c r="B1871" s="40"/>
      <c r="C1871" s="274" t="s">
        <v>1706</v>
      </c>
      <c r="D1871" s="274" t="s">
        <v>315</v>
      </c>
      <c r="E1871" s="275" t="s">
        <v>1707</v>
      </c>
      <c r="F1871" s="276" t="s">
        <v>1708</v>
      </c>
      <c r="G1871" s="277" t="s">
        <v>377</v>
      </c>
      <c r="H1871" s="278">
        <v>2</v>
      </c>
      <c r="I1871" s="279"/>
      <c r="J1871" s="280"/>
      <c r="K1871" s="281">
        <f>ROUND(P1871*H1871,2)</f>
        <v>0</v>
      </c>
      <c r="L1871" s="280"/>
      <c r="M1871" s="282"/>
      <c r="N1871" s="283" t="s">
        <v>1</v>
      </c>
      <c r="O1871" s="231" t="s">
        <v>39</v>
      </c>
      <c r="P1871" s="232">
        <f>I1871+J1871</f>
        <v>0</v>
      </c>
      <c r="Q1871" s="232">
        <f>ROUND(I1871*H1871,2)</f>
        <v>0</v>
      </c>
      <c r="R1871" s="232">
        <f>ROUND(J1871*H1871,2)</f>
        <v>0</v>
      </c>
      <c r="S1871" s="92"/>
      <c r="T1871" s="233">
        <f>S1871*H1871</f>
        <v>0</v>
      </c>
      <c r="U1871" s="233">
        <v>0</v>
      </c>
      <c r="V1871" s="233">
        <f>U1871*H1871</f>
        <v>0</v>
      </c>
      <c r="W1871" s="233">
        <v>0</v>
      </c>
      <c r="X1871" s="233">
        <f>W1871*H1871</f>
        <v>0</v>
      </c>
      <c r="Y1871" s="234" t="s">
        <v>1</v>
      </c>
      <c r="Z1871" s="39"/>
      <c r="AA1871" s="39"/>
      <c r="AB1871" s="39"/>
      <c r="AC1871" s="39"/>
      <c r="AD1871" s="39"/>
      <c r="AE1871" s="39"/>
      <c r="AR1871" s="235" t="s">
        <v>270</v>
      </c>
      <c r="AT1871" s="235" t="s">
        <v>315</v>
      </c>
      <c r="AU1871" s="235" t="s">
        <v>102</v>
      </c>
      <c r="AY1871" s="18" t="s">
        <v>175</v>
      </c>
      <c r="BE1871" s="236">
        <f>IF(O1871="základní",K1871,0)</f>
        <v>0</v>
      </c>
      <c r="BF1871" s="236">
        <f>IF(O1871="snížená",K1871,0)</f>
        <v>0</v>
      </c>
      <c r="BG1871" s="236">
        <f>IF(O1871="zákl. přenesená",K1871,0)</f>
        <v>0</v>
      </c>
      <c r="BH1871" s="236">
        <f>IF(O1871="sníž. přenesená",K1871,0)</f>
        <v>0</v>
      </c>
      <c r="BI1871" s="236">
        <f>IF(O1871="nulová",K1871,0)</f>
        <v>0</v>
      </c>
      <c r="BJ1871" s="18" t="s">
        <v>102</v>
      </c>
      <c r="BK1871" s="236">
        <f>ROUND(P1871*H1871,2)</f>
        <v>0</v>
      </c>
      <c r="BL1871" s="18" t="s">
        <v>229</v>
      </c>
      <c r="BM1871" s="235" t="s">
        <v>1709</v>
      </c>
    </row>
    <row r="1872" s="2" customFormat="1" ht="37.8" customHeight="1">
      <c r="A1872" s="39"/>
      <c r="B1872" s="40"/>
      <c r="C1872" s="222" t="s">
        <v>960</v>
      </c>
      <c r="D1872" s="222" t="s">
        <v>177</v>
      </c>
      <c r="E1872" s="223" t="s">
        <v>1710</v>
      </c>
      <c r="F1872" s="224" t="s">
        <v>1711</v>
      </c>
      <c r="G1872" s="225" t="s">
        <v>377</v>
      </c>
      <c r="H1872" s="226">
        <v>2</v>
      </c>
      <c r="I1872" s="227"/>
      <c r="J1872" s="227"/>
      <c r="K1872" s="228">
        <f>ROUND(P1872*H1872,2)</f>
        <v>0</v>
      </c>
      <c r="L1872" s="229"/>
      <c r="M1872" s="45"/>
      <c r="N1872" s="230" t="s">
        <v>1</v>
      </c>
      <c r="O1872" s="231" t="s">
        <v>39</v>
      </c>
      <c r="P1872" s="232">
        <f>I1872+J1872</f>
        <v>0</v>
      </c>
      <c r="Q1872" s="232">
        <f>ROUND(I1872*H1872,2)</f>
        <v>0</v>
      </c>
      <c r="R1872" s="232">
        <f>ROUND(J1872*H1872,2)</f>
        <v>0</v>
      </c>
      <c r="S1872" s="92"/>
      <c r="T1872" s="233">
        <f>S1872*H1872</f>
        <v>0</v>
      </c>
      <c r="U1872" s="233">
        <v>0</v>
      </c>
      <c r="V1872" s="233">
        <f>U1872*H1872</f>
        <v>0</v>
      </c>
      <c r="W1872" s="233">
        <v>0</v>
      </c>
      <c r="X1872" s="233">
        <f>W1872*H1872</f>
        <v>0</v>
      </c>
      <c r="Y1872" s="234" t="s">
        <v>1</v>
      </c>
      <c r="Z1872" s="39"/>
      <c r="AA1872" s="39"/>
      <c r="AB1872" s="39"/>
      <c r="AC1872" s="39"/>
      <c r="AD1872" s="39"/>
      <c r="AE1872" s="39"/>
      <c r="AR1872" s="235" t="s">
        <v>229</v>
      </c>
      <c r="AT1872" s="235" t="s">
        <v>177</v>
      </c>
      <c r="AU1872" s="235" t="s">
        <v>102</v>
      </c>
      <c r="AY1872" s="18" t="s">
        <v>175</v>
      </c>
      <c r="BE1872" s="236">
        <f>IF(O1872="základní",K1872,0)</f>
        <v>0</v>
      </c>
      <c r="BF1872" s="236">
        <f>IF(O1872="snížená",K1872,0)</f>
        <v>0</v>
      </c>
      <c r="BG1872" s="236">
        <f>IF(O1872="zákl. přenesená",K1872,0)</f>
        <v>0</v>
      </c>
      <c r="BH1872" s="236">
        <f>IF(O1872="sníž. přenesená",K1872,0)</f>
        <v>0</v>
      </c>
      <c r="BI1872" s="236">
        <f>IF(O1872="nulová",K1872,0)</f>
        <v>0</v>
      </c>
      <c r="BJ1872" s="18" t="s">
        <v>102</v>
      </c>
      <c r="BK1872" s="236">
        <f>ROUND(P1872*H1872,2)</f>
        <v>0</v>
      </c>
      <c r="BL1872" s="18" t="s">
        <v>229</v>
      </c>
      <c r="BM1872" s="235" t="s">
        <v>1712</v>
      </c>
    </row>
    <row r="1873" s="2" customFormat="1">
      <c r="A1873" s="39"/>
      <c r="B1873" s="40"/>
      <c r="C1873" s="41"/>
      <c r="D1873" s="237" t="s">
        <v>182</v>
      </c>
      <c r="E1873" s="41"/>
      <c r="F1873" s="238" t="s">
        <v>1675</v>
      </c>
      <c r="G1873" s="41"/>
      <c r="H1873" s="41"/>
      <c r="I1873" s="239"/>
      <c r="J1873" s="239"/>
      <c r="K1873" s="41"/>
      <c r="L1873" s="41"/>
      <c r="M1873" s="45"/>
      <c r="N1873" s="240"/>
      <c r="O1873" s="241"/>
      <c r="P1873" s="92"/>
      <c r="Q1873" s="92"/>
      <c r="R1873" s="92"/>
      <c r="S1873" s="92"/>
      <c r="T1873" s="92"/>
      <c r="U1873" s="92"/>
      <c r="V1873" s="92"/>
      <c r="W1873" s="92"/>
      <c r="X1873" s="92"/>
      <c r="Y1873" s="93"/>
      <c r="Z1873" s="39"/>
      <c r="AA1873" s="39"/>
      <c r="AB1873" s="39"/>
      <c r="AC1873" s="39"/>
      <c r="AD1873" s="39"/>
      <c r="AE1873" s="39"/>
      <c r="AT1873" s="18" t="s">
        <v>182</v>
      </c>
      <c r="AU1873" s="18" t="s">
        <v>102</v>
      </c>
    </row>
    <row r="1874" s="13" customFormat="1">
      <c r="A1874" s="13"/>
      <c r="B1874" s="242"/>
      <c r="C1874" s="243"/>
      <c r="D1874" s="237" t="s">
        <v>184</v>
      </c>
      <c r="E1874" s="244" t="s">
        <v>1</v>
      </c>
      <c r="F1874" s="245" t="s">
        <v>193</v>
      </c>
      <c r="G1874" s="243"/>
      <c r="H1874" s="244" t="s">
        <v>1</v>
      </c>
      <c r="I1874" s="246"/>
      <c r="J1874" s="246"/>
      <c r="K1874" s="243"/>
      <c r="L1874" s="243"/>
      <c r="M1874" s="247"/>
      <c r="N1874" s="248"/>
      <c r="O1874" s="249"/>
      <c r="P1874" s="249"/>
      <c r="Q1874" s="249"/>
      <c r="R1874" s="249"/>
      <c r="S1874" s="249"/>
      <c r="T1874" s="249"/>
      <c r="U1874" s="249"/>
      <c r="V1874" s="249"/>
      <c r="W1874" s="249"/>
      <c r="X1874" s="249"/>
      <c r="Y1874" s="250"/>
      <c r="Z1874" s="13"/>
      <c r="AA1874" s="13"/>
      <c r="AB1874" s="13"/>
      <c r="AC1874" s="13"/>
      <c r="AD1874" s="13"/>
      <c r="AE1874" s="13"/>
      <c r="AT1874" s="251" t="s">
        <v>184</v>
      </c>
      <c r="AU1874" s="251" t="s">
        <v>102</v>
      </c>
      <c r="AV1874" s="13" t="s">
        <v>82</v>
      </c>
      <c r="AW1874" s="13" t="s">
        <v>5</v>
      </c>
      <c r="AX1874" s="13" t="s">
        <v>75</v>
      </c>
      <c r="AY1874" s="251" t="s">
        <v>175</v>
      </c>
    </row>
    <row r="1875" s="14" customFormat="1">
      <c r="A1875" s="14"/>
      <c r="B1875" s="252"/>
      <c r="C1875" s="253"/>
      <c r="D1875" s="237" t="s">
        <v>184</v>
      </c>
      <c r="E1875" s="254" t="s">
        <v>1</v>
      </c>
      <c r="F1875" s="255" t="s">
        <v>1713</v>
      </c>
      <c r="G1875" s="253"/>
      <c r="H1875" s="256">
        <v>2</v>
      </c>
      <c r="I1875" s="257"/>
      <c r="J1875" s="257"/>
      <c r="K1875" s="253"/>
      <c r="L1875" s="253"/>
      <c r="M1875" s="258"/>
      <c r="N1875" s="259"/>
      <c r="O1875" s="260"/>
      <c r="P1875" s="260"/>
      <c r="Q1875" s="260"/>
      <c r="R1875" s="260"/>
      <c r="S1875" s="260"/>
      <c r="T1875" s="260"/>
      <c r="U1875" s="260"/>
      <c r="V1875" s="260"/>
      <c r="W1875" s="260"/>
      <c r="X1875" s="260"/>
      <c r="Y1875" s="261"/>
      <c r="Z1875" s="14"/>
      <c r="AA1875" s="14"/>
      <c r="AB1875" s="14"/>
      <c r="AC1875" s="14"/>
      <c r="AD1875" s="14"/>
      <c r="AE1875" s="14"/>
      <c r="AT1875" s="262" t="s">
        <v>184</v>
      </c>
      <c r="AU1875" s="262" t="s">
        <v>102</v>
      </c>
      <c r="AV1875" s="14" t="s">
        <v>102</v>
      </c>
      <c r="AW1875" s="14" t="s">
        <v>5</v>
      </c>
      <c r="AX1875" s="14" t="s">
        <v>75</v>
      </c>
      <c r="AY1875" s="262" t="s">
        <v>175</v>
      </c>
    </row>
    <row r="1876" s="15" customFormat="1">
      <c r="A1876" s="15"/>
      <c r="B1876" s="263"/>
      <c r="C1876" s="264"/>
      <c r="D1876" s="237" t="s">
        <v>184</v>
      </c>
      <c r="E1876" s="265" t="s">
        <v>1</v>
      </c>
      <c r="F1876" s="266" t="s">
        <v>189</v>
      </c>
      <c r="G1876" s="264"/>
      <c r="H1876" s="267">
        <v>2</v>
      </c>
      <c r="I1876" s="268"/>
      <c r="J1876" s="268"/>
      <c r="K1876" s="264"/>
      <c r="L1876" s="264"/>
      <c r="M1876" s="269"/>
      <c r="N1876" s="270"/>
      <c r="O1876" s="271"/>
      <c r="P1876" s="271"/>
      <c r="Q1876" s="271"/>
      <c r="R1876" s="271"/>
      <c r="S1876" s="271"/>
      <c r="T1876" s="271"/>
      <c r="U1876" s="271"/>
      <c r="V1876" s="271"/>
      <c r="W1876" s="271"/>
      <c r="X1876" s="271"/>
      <c r="Y1876" s="272"/>
      <c r="Z1876" s="15"/>
      <c r="AA1876" s="15"/>
      <c r="AB1876" s="15"/>
      <c r="AC1876" s="15"/>
      <c r="AD1876" s="15"/>
      <c r="AE1876" s="15"/>
      <c r="AT1876" s="273" t="s">
        <v>184</v>
      </c>
      <c r="AU1876" s="273" t="s">
        <v>102</v>
      </c>
      <c r="AV1876" s="15" t="s">
        <v>181</v>
      </c>
      <c r="AW1876" s="15" t="s">
        <v>5</v>
      </c>
      <c r="AX1876" s="15" t="s">
        <v>82</v>
      </c>
      <c r="AY1876" s="273" t="s">
        <v>175</v>
      </c>
    </row>
    <row r="1877" s="2" customFormat="1" ht="44.25" customHeight="1">
      <c r="A1877" s="39"/>
      <c r="B1877" s="40"/>
      <c r="C1877" s="274" t="s">
        <v>1714</v>
      </c>
      <c r="D1877" s="274" t="s">
        <v>315</v>
      </c>
      <c r="E1877" s="275" t="s">
        <v>1715</v>
      </c>
      <c r="F1877" s="276" t="s">
        <v>1716</v>
      </c>
      <c r="G1877" s="277" t="s">
        <v>377</v>
      </c>
      <c r="H1877" s="278">
        <v>1</v>
      </c>
      <c r="I1877" s="279"/>
      <c r="J1877" s="280"/>
      <c r="K1877" s="281">
        <f>ROUND(P1877*H1877,2)</f>
        <v>0</v>
      </c>
      <c r="L1877" s="280"/>
      <c r="M1877" s="282"/>
      <c r="N1877" s="283" t="s">
        <v>1</v>
      </c>
      <c r="O1877" s="231" t="s">
        <v>39</v>
      </c>
      <c r="P1877" s="232">
        <f>I1877+J1877</f>
        <v>0</v>
      </c>
      <c r="Q1877" s="232">
        <f>ROUND(I1877*H1877,2)</f>
        <v>0</v>
      </c>
      <c r="R1877" s="232">
        <f>ROUND(J1877*H1877,2)</f>
        <v>0</v>
      </c>
      <c r="S1877" s="92"/>
      <c r="T1877" s="233">
        <f>S1877*H1877</f>
        <v>0</v>
      </c>
      <c r="U1877" s="233">
        <v>0</v>
      </c>
      <c r="V1877" s="233">
        <f>U1877*H1877</f>
        <v>0</v>
      </c>
      <c r="W1877" s="233">
        <v>0</v>
      </c>
      <c r="X1877" s="233">
        <f>W1877*H1877</f>
        <v>0</v>
      </c>
      <c r="Y1877" s="234" t="s">
        <v>1</v>
      </c>
      <c r="Z1877" s="39"/>
      <c r="AA1877" s="39"/>
      <c r="AB1877" s="39"/>
      <c r="AC1877" s="39"/>
      <c r="AD1877" s="39"/>
      <c r="AE1877" s="39"/>
      <c r="AR1877" s="235" t="s">
        <v>270</v>
      </c>
      <c r="AT1877" s="235" t="s">
        <v>315</v>
      </c>
      <c r="AU1877" s="235" t="s">
        <v>102</v>
      </c>
      <c r="AY1877" s="18" t="s">
        <v>175</v>
      </c>
      <c r="BE1877" s="236">
        <f>IF(O1877="základní",K1877,0)</f>
        <v>0</v>
      </c>
      <c r="BF1877" s="236">
        <f>IF(O1877="snížená",K1877,0)</f>
        <v>0</v>
      </c>
      <c r="BG1877" s="236">
        <f>IF(O1877="zákl. přenesená",K1877,0)</f>
        <v>0</v>
      </c>
      <c r="BH1877" s="236">
        <f>IF(O1877="sníž. přenesená",K1877,0)</f>
        <v>0</v>
      </c>
      <c r="BI1877" s="236">
        <f>IF(O1877="nulová",K1877,0)</f>
        <v>0</v>
      </c>
      <c r="BJ1877" s="18" t="s">
        <v>102</v>
      </c>
      <c r="BK1877" s="236">
        <f>ROUND(P1877*H1877,2)</f>
        <v>0</v>
      </c>
      <c r="BL1877" s="18" t="s">
        <v>229</v>
      </c>
      <c r="BM1877" s="235" t="s">
        <v>1717</v>
      </c>
    </row>
    <row r="1878" s="2" customFormat="1" ht="44.25" customHeight="1">
      <c r="A1878" s="39"/>
      <c r="B1878" s="40"/>
      <c r="C1878" s="274" t="s">
        <v>965</v>
      </c>
      <c r="D1878" s="274" t="s">
        <v>315</v>
      </c>
      <c r="E1878" s="275" t="s">
        <v>1718</v>
      </c>
      <c r="F1878" s="276" t="s">
        <v>1719</v>
      </c>
      <c r="G1878" s="277" t="s">
        <v>377</v>
      </c>
      <c r="H1878" s="278">
        <v>1</v>
      </c>
      <c r="I1878" s="279"/>
      <c r="J1878" s="280"/>
      <c r="K1878" s="281">
        <f>ROUND(P1878*H1878,2)</f>
        <v>0</v>
      </c>
      <c r="L1878" s="280"/>
      <c r="M1878" s="282"/>
      <c r="N1878" s="283" t="s">
        <v>1</v>
      </c>
      <c r="O1878" s="231" t="s">
        <v>39</v>
      </c>
      <c r="P1878" s="232">
        <f>I1878+J1878</f>
        <v>0</v>
      </c>
      <c r="Q1878" s="232">
        <f>ROUND(I1878*H1878,2)</f>
        <v>0</v>
      </c>
      <c r="R1878" s="232">
        <f>ROUND(J1878*H1878,2)</f>
        <v>0</v>
      </c>
      <c r="S1878" s="92"/>
      <c r="T1878" s="233">
        <f>S1878*H1878</f>
        <v>0</v>
      </c>
      <c r="U1878" s="233">
        <v>0</v>
      </c>
      <c r="V1878" s="233">
        <f>U1878*H1878</f>
        <v>0</v>
      </c>
      <c r="W1878" s="233">
        <v>0</v>
      </c>
      <c r="X1878" s="233">
        <f>W1878*H1878</f>
        <v>0</v>
      </c>
      <c r="Y1878" s="234" t="s">
        <v>1</v>
      </c>
      <c r="Z1878" s="39"/>
      <c r="AA1878" s="39"/>
      <c r="AB1878" s="39"/>
      <c r="AC1878" s="39"/>
      <c r="AD1878" s="39"/>
      <c r="AE1878" s="39"/>
      <c r="AR1878" s="235" t="s">
        <v>270</v>
      </c>
      <c r="AT1878" s="235" t="s">
        <v>315</v>
      </c>
      <c r="AU1878" s="235" t="s">
        <v>102</v>
      </c>
      <c r="AY1878" s="18" t="s">
        <v>175</v>
      </c>
      <c r="BE1878" s="236">
        <f>IF(O1878="základní",K1878,0)</f>
        <v>0</v>
      </c>
      <c r="BF1878" s="236">
        <f>IF(O1878="snížená",K1878,0)</f>
        <v>0</v>
      </c>
      <c r="BG1878" s="236">
        <f>IF(O1878="zákl. přenesená",K1878,0)</f>
        <v>0</v>
      </c>
      <c r="BH1878" s="236">
        <f>IF(O1878="sníž. přenesená",K1878,0)</f>
        <v>0</v>
      </c>
      <c r="BI1878" s="236">
        <f>IF(O1878="nulová",K1878,0)</f>
        <v>0</v>
      </c>
      <c r="BJ1878" s="18" t="s">
        <v>102</v>
      </c>
      <c r="BK1878" s="236">
        <f>ROUND(P1878*H1878,2)</f>
        <v>0</v>
      </c>
      <c r="BL1878" s="18" t="s">
        <v>229</v>
      </c>
      <c r="BM1878" s="235" t="s">
        <v>1720</v>
      </c>
    </row>
    <row r="1879" s="2" customFormat="1" ht="24.15" customHeight="1">
      <c r="A1879" s="39"/>
      <c r="B1879" s="40"/>
      <c r="C1879" s="222" t="s">
        <v>1721</v>
      </c>
      <c r="D1879" s="222" t="s">
        <v>177</v>
      </c>
      <c r="E1879" s="223" t="s">
        <v>1722</v>
      </c>
      <c r="F1879" s="224" t="s">
        <v>1723</v>
      </c>
      <c r="G1879" s="225" t="s">
        <v>377</v>
      </c>
      <c r="H1879" s="226">
        <v>2</v>
      </c>
      <c r="I1879" s="227"/>
      <c r="J1879" s="227"/>
      <c r="K1879" s="228">
        <f>ROUND(P1879*H1879,2)</f>
        <v>0</v>
      </c>
      <c r="L1879" s="229"/>
      <c r="M1879" s="45"/>
      <c r="N1879" s="230" t="s">
        <v>1</v>
      </c>
      <c r="O1879" s="231" t="s">
        <v>39</v>
      </c>
      <c r="P1879" s="232">
        <f>I1879+J1879</f>
        <v>0</v>
      </c>
      <c r="Q1879" s="232">
        <f>ROUND(I1879*H1879,2)</f>
        <v>0</v>
      </c>
      <c r="R1879" s="232">
        <f>ROUND(J1879*H1879,2)</f>
        <v>0</v>
      </c>
      <c r="S1879" s="92"/>
      <c r="T1879" s="233">
        <f>S1879*H1879</f>
        <v>0</v>
      </c>
      <c r="U1879" s="233">
        <v>0</v>
      </c>
      <c r="V1879" s="233">
        <f>U1879*H1879</f>
        <v>0</v>
      </c>
      <c r="W1879" s="233">
        <v>0</v>
      </c>
      <c r="X1879" s="233">
        <f>W1879*H1879</f>
        <v>0</v>
      </c>
      <c r="Y1879" s="234" t="s">
        <v>1</v>
      </c>
      <c r="Z1879" s="39"/>
      <c r="AA1879" s="39"/>
      <c r="AB1879" s="39"/>
      <c r="AC1879" s="39"/>
      <c r="AD1879" s="39"/>
      <c r="AE1879" s="39"/>
      <c r="AR1879" s="235" t="s">
        <v>229</v>
      </c>
      <c r="AT1879" s="235" t="s">
        <v>177</v>
      </c>
      <c r="AU1879" s="235" t="s">
        <v>102</v>
      </c>
      <c r="AY1879" s="18" t="s">
        <v>175</v>
      </c>
      <c r="BE1879" s="236">
        <f>IF(O1879="základní",K1879,0)</f>
        <v>0</v>
      </c>
      <c r="BF1879" s="236">
        <f>IF(O1879="snížená",K1879,0)</f>
        <v>0</v>
      </c>
      <c r="BG1879" s="236">
        <f>IF(O1879="zákl. přenesená",K1879,0)</f>
        <v>0</v>
      </c>
      <c r="BH1879" s="236">
        <f>IF(O1879="sníž. přenesená",K1879,0)</f>
        <v>0</v>
      </c>
      <c r="BI1879" s="236">
        <f>IF(O1879="nulová",K1879,0)</f>
        <v>0</v>
      </c>
      <c r="BJ1879" s="18" t="s">
        <v>102</v>
      </c>
      <c r="BK1879" s="236">
        <f>ROUND(P1879*H1879,2)</f>
        <v>0</v>
      </c>
      <c r="BL1879" s="18" t="s">
        <v>229</v>
      </c>
      <c r="BM1879" s="235" t="s">
        <v>1724</v>
      </c>
    </row>
    <row r="1880" s="13" customFormat="1">
      <c r="A1880" s="13"/>
      <c r="B1880" s="242"/>
      <c r="C1880" s="243"/>
      <c r="D1880" s="237" t="s">
        <v>184</v>
      </c>
      <c r="E1880" s="244" t="s">
        <v>1</v>
      </c>
      <c r="F1880" s="245" t="s">
        <v>352</v>
      </c>
      <c r="G1880" s="243"/>
      <c r="H1880" s="244" t="s">
        <v>1</v>
      </c>
      <c r="I1880" s="246"/>
      <c r="J1880" s="246"/>
      <c r="K1880" s="243"/>
      <c r="L1880" s="243"/>
      <c r="M1880" s="247"/>
      <c r="N1880" s="248"/>
      <c r="O1880" s="249"/>
      <c r="P1880" s="249"/>
      <c r="Q1880" s="249"/>
      <c r="R1880" s="249"/>
      <c r="S1880" s="249"/>
      <c r="T1880" s="249"/>
      <c r="U1880" s="249"/>
      <c r="V1880" s="249"/>
      <c r="W1880" s="249"/>
      <c r="X1880" s="249"/>
      <c r="Y1880" s="250"/>
      <c r="Z1880" s="13"/>
      <c r="AA1880" s="13"/>
      <c r="AB1880" s="13"/>
      <c r="AC1880" s="13"/>
      <c r="AD1880" s="13"/>
      <c r="AE1880" s="13"/>
      <c r="AT1880" s="251" t="s">
        <v>184</v>
      </c>
      <c r="AU1880" s="251" t="s">
        <v>102</v>
      </c>
      <c r="AV1880" s="13" t="s">
        <v>82</v>
      </c>
      <c r="AW1880" s="13" t="s">
        <v>5</v>
      </c>
      <c r="AX1880" s="13" t="s">
        <v>75</v>
      </c>
      <c r="AY1880" s="251" t="s">
        <v>175</v>
      </c>
    </row>
    <row r="1881" s="13" customFormat="1">
      <c r="A1881" s="13"/>
      <c r="B1881" s="242"/>
      <c r="C1881" s="243"/>
      <c r="D1881" s="237" t="s">
        <v>184</v>
      </c>
      <c r="E1881" s="244" t="s">
        <v>1</v>
      </c>
      <c r="F1881" s="245" t="s">
        <v>583</v>
      </c>
      <c r="G1881" s="243"/>
      <c r="H1881" s="244" t="s">
        <v>1</v>
      </c>
      <c r="I1881" s="246"/>
      <c r="J1881" s="246"/>
      <c r="K1881" s="243"/>
      <c r="L1881" s="243"/>
      <c r="M1881" s="247"/>
      <c r="N1881" s="248"/>
      <c r="O1881" s="249"/>
      <c r="P1881" s="249"/>
      <c r="Q1881" s="249"/>
      <c r="R1881" s="249"/>
      <c r="S1881" s="249"/>
      <c r="T1881" s="249"/>
      <c r="U1881" s="249"/>
      <c r="V1881" s="249"/>
      <c r="W1881" s="249"/>
      <c r="X1881" s="249"/>
      <c r="Y1881" s="250"/>
      <c r="Z1881" s="13"/>
      <c r="AA1881" s="13"/>
      <c r="AB1881" s="13"/>
      <c r="AC1881" s="13"/>
      <c r="AD1881" s="13"/>
      <c r="AE1881" s="13"/>
      <c r="AT1881" s="251" t="s">
        <v>184</v>
      </c>
      <c r="AU1881" s="251" t="s">
        <v>102</v>
      </c>
      <c r="AV1881" s="13" t="s">
        <v>82</v>
      </c>
      <c r="AW1881" s="13" t="s">
        <v>5</v>
      </c>
      <c r="AX1881" s="13" t="s">
        <v>75</v>
      </c>
      <c r="AY1881" s="251" t="s">
        <v>175</v>
      </c>
    </row>
    <row r="1882" s="14" customFormat="1">
      <c r="A1882" s="14"/>
      <c r="B1882" s="252"/>
      <c r="C1882" s="253"/>
      <c r="D1882" s="237" t="s">
        <v>184</v>
      </c>
      <c r="E1882" s="254" t="s">
        <v>1</v>
      </c>
      <c r="F1882" s="255" t="s">
        <v>102</v>
      </c>
      <c r="G1882" s="253"/>
      <c r="H1882" s="256">
        <v>2</v>
      </c>
      <c r="I1882" s="257"/>
      <c r="J1882" s="257"/>
      <c r="K1882" s="253"/>
      <c r="L1882" s="253"/>
      <c r="M1882" s="258"/>
      <c r="N1882" s="259"/>
      <c r="O1882" s="260"/>
      <c r="P1882" s="260"/>
      <c r="Q1882" s="260"/>
      <c r="R1882" s="260"/>
      <c r="S1882" s="260"/>
      <c r="T1882" s="260"/>
      <c r="U1882" s="260"/>
      <c r="V1882" s="260"/>
      <c r="W1882" s="260"/>
      <c r="X1882" s="260"/>
      <c r="Y1882" s="261"/>
      <c r="Z1882" s="14"/>
      <c r="AA1882" s="14"/>
      <c r="AB1882" s="14"/>
      <c r="AC1882" s="14"/>
      <c r="AD1882" s="14"/>
      <c r="AE1882" s="14"/>
      <c r="AT1882" s="262" t="s">
        <v>184</v>
      </c>
      <c r="AU1882" s="262" t="s">
        <v>102</v>
      </c>
      <c r="AV1882" s="14" t="s">
        <v>102</v>
      </c>
      <c r="AW1882" s="14" t="s">
        <v>5</v>
      </c>
      <c r="AX1882" s="14" t="s">
        <v>75</v>
      </c>
      <c r="AY1882" s="262" t="s">
        <v>175</v>
      </c>
    </row>
    <row r="1883" s="15" customFormat="1">
      <c r="A1883" s="15"/>
      <c r="B1883" s="263"/>
      <c r="C1883" s="264"/>
      <c r="D1883" s="237" t="s">
        <v>184</v>
      </c>
      <c r="E1883" s="265" t="s">
        <v>1</v>
      </c>
      <c r="F1883" s="266" t="s">
        <v>189</v>
      </c>
      <c r="G1883" s="264"/>
      <c r="H1883" s="267">
        <v>2</v>
      </c>
      <c r="I1883" s="268"/>
      <c r="J1883" s="268"/>
      <c r="K1883" s="264"/>
      <c r="L1883" s="264"/>
      <c r="M1883" s="269"/>
      <c r="N1883" s="270"/>
      <c r="O1883" s="271"/>
      <c r="P1883" s="271"/>
      <c r="Q1883" s="271"/>
      <c r="R1883" s="271"/>
      <c r="S1883" s="271"/>
      <c r="T1883" s="271"/>
      <c r="U1883" s="271"/>
      <c r="V1883" s="271"/>
      <c r="W1883" s="271"/>
      <c r="X1883" s="271"/>
      <c r="Y1883" s="272"/>
      <c r="Z1883" s="15"/>
      <c r="AA1883" s="15"/>
      <c r="AB1883" s="15"/>
      <c r="AC1883" s="15"/>
      <c r="AD1883" s="15"/>
      <c r="AE1883" s="15"/>
      <c r="AT1883" s="273" t="s">
        <v>184</v>
      </c>
      <c r="AU1883" s="273" t="s">
        <v>102</v>
      </c>
      <c r="AV1883" s="15" t="s">
        <v>181</v>
      </c>
      <c r="AW1883" s="15" t="s">
        <v>5</v>
      </c>
      <c r="AX1883" s="15" t="s">
        <v>82</v>
      </c>
      <c r="AY1883" s="273" t="s">
        <v>175</v>
      </c>
    </row>
    <row r="1884" s="2" customFormat="1" ht="44.25" customHeight="1">
      <c r="A1884" s="39"/>
      <c r="B1884" s="40"/>
      <c r="C1884" s="222" t="s">
        <v>969</v>
      </c>
      <c r="D1884" s="222" t="s">
        <v>177</v>
      </c>
      <c r="E1884" s="223" t="s">
        <v>1725</v>
      </c>
      <c r="F1884" s="224" t="s">
        <v>1726</v>
      </c>
      <c r="G1884" s="225" t="s">
        <v>377</v>
      </c>
      <c r="H1884" s="226">
        <v>8</v>
      </c>
      <c r="I1884" s="227"/>
      <c r="J1884" s="227"/>
      <c r="K1884" s="228">
        <f>ROUND(P1884*H1884,2)</f>
        <v>0</v>
      </c>
      <c r="L1884" s="229"/>
      <c r="M1884" s="45"/>
      <c r="N1884" s="230" t="s">
        <v>1</v>
      </c>
      <c r="O1884" s="231" t="s">
        <v>39</v>
      </c>
      <c r="P1884" s="232">
        <f>I1884+J1884</f>
        <v>0</v>
      </c>
      <c r="Q1884" s="232">
        <f>ROUND(I1884*H1884,2)</f>
        <v>0</v>
      </c>
      <c r="R1884" s="232">
        <f>ROUND(J1884*H1884,2)</f>
        <v>0</v>
      </c>
      <c r="S1884" s="92"/>
      <c r="T1884" s="233">
        <f>S1884*H1884</f>
        <v>0</v>
      </c>
      <c r="U1884" s="233">
        <v>0</v>
      </c>
      <c r="V1884" s="233">
        <f>U1884*H1884</f>
        <v>0</v>
      </c>
      <c r="W1884" s="233">
        <v>0</v>
      </c>
      <c r="X1884" s="233">
        <f>W1884*H1884</f>
        <v>0</v>
      </c>
      <c r="Y1884" s="234" t="s">
        <v>1</v>
      </c>
      <c r="Z1884" s="39"/>
      <c r="AA1884" s="39"/>
      <c r="AB1884" s="39"/>
      <c r="AC1884" s="39"/>
      <c r="AD1884" s="39"/>
      <c r="AE1884" s="39"/>
      <c r="AR1884" s="235" t="s">
        <v>229</v>
      </c>
      <c r="AT1884" s="235" t="s">
        <v>177</v>
      </c>
      <c r="AU1884" s="235" t="s">
        <v>102</v>
      </c>
      <c r="AY1884" s="18" t="s">
        <v>175</v>
      </c>
      <c r="BE1884" s="236">
        <f>IF(O1884="základní",K1884,0)</f>
        <v>0</v>
      </c>
      <c r="BF1884" s="236">
        <f>IF(O1884="snížená",K1884,0)</f>
        <v>0</v>
      </c>
      <c r="BG1884" s="236">
        <f>IF(O1884="zákl. přenesená",K1884,0)</f>
        <v>0</v>
      </c>
      <c r="BH1884" s="236">
        <f>IF(O1884="sníž. přenesená",K1884,0)</f>
        <v>0</v>
      </c>
      <c r="BI1884" s="236">
        <f>IF(O1884="nulová",K1884,0)</f>
        <v>0</v>
      </c>
      <c r="BJ1884" s="18" t="s">
        <v>102</v>
      </c>
      <c r="BK1884" s="236">
        <f>ROUND(P1884*H1884,2)</f>
        <v>0</v>
      </c>
      <c r="BL1884" s="18" t="s">
        <v>229</v>
      </c>
      <c r="BM1884" s="235" t="s">
        <v>1727</v>
      </c>
    </row>
    <row r="1885" s="2" customFormat="1" ht="44.25" customHeight="1">
      <c r="A1885" s="39"/>
      <c r="B1885" s="40"/>
      <c r="C1885" s="222" t="s">
        <v>1728</v>
      </c>
      <c r="D1885" s="222" t="s">
        <v>177</v>
      </c>
      <c r="E1885" s="223" t="s">
        <v>1729</v>
      </c>
      <c r="F1885" s="224" t="s">
        <v>1730</v>
      </c>
      <c r="G1885" s="225" t="s">
        <v>377</v>
      </c>
      <c r="H1885" s="226">
        <v>1</v>
      </c>
      <c r="I1885" s="227"/>
      <c r="J1885" s="227"/>
      <c r="K1885" s="228">
        <f>ROUND(P1885*H1885,2)</f>
        <v>0</v>
      </c>
      <c r="L1885" s="229"/>
      <c r="M1885" s="45"/>
      <c r="N1885" s="230" t="s">
        <v>1</v>
      </c>
      <c r="O1885" s="231" t="s">
        <v>39</v>
      </c>
      <c r="P1885" s="232">
        <f>I1885+J1885</f>
        <v>0</v>
      </c>
      <c r="Q1885" s="232">
        <f>ROUND(I1885*H1885,2)</f>
        <v>0</v>
      </c>
      <c r="R1885" s="232">
        <f>ROUND(J1885*H1885,2)</f>
        <v>0</v>
      </c>
      <c r="S1885" s="92"/>
      <c r="T1885" s="233">
        <f>S1885*H1885</f>
        <v>0</v>
      </c>
      <c r="U1885" s="233">
        <v>0</v>
      </c>
      <c r="V1885" s="233">
        <f>U1885*H1885</f>
        <v>0</v>
      </c>
      <c r="W1885" s="233">
        <v>0</v>
      </c>
      <c r="X1885" s="233">
        <f>W1885*H1885</f>
        <v>0</v>
      </c>
      <c r="Y1885" s="234" t="s">
        <v>1</v>
      </c>
      <c r="Z1885" s="39"/>
      <c r="AA1885" s="39"/>
      <c r="AB1885" s="39"/>
      <c r="AC1885" s="39"/>
      <c r="AD1885" s="39"/>
      <c r="AE1885" s="39"/>
      <c r="AR1885" s="235" t="s">
        <v>229</v>
      </c>
      <c r="AT1885" s="235" t="s">
        <v>177</v>
      </c>
      <c r="AU1885" s="235" t="s">
        <v>102</v>
      </c>
      <c r="AY1885" s="18" t="s">
        <v>175</v>
      </c>
      <c r="BE1885" s="236">
        <f>IF(O1885="základní",K1885,0)</f>
        <v>0</v>
      </c>
      <c r="BF1885" s="236">
        <f>IF(O1885="snížená",K1885,0)</f>
        <v>0</v>
      </c>
      <c r="BG1885" s="236">
        <f>IF(O1885="zákl. přenesená",K1885,0)</f>
        <v>0</v>
      </c>
      <c r="BH1885" s="236">
        <f>IF(O1885="sníž. přenesená",K1885,0)</f>
        <v>0</v>
      </c>
      <c r="BI1885" s="236">
        <f>IF(O1885="nulová",K1885,0)</f>
        <v>0</v>
      </c>
      <c r="BJ1885" s="18" t="s">
        <v>102</v>
      </c>
      <c r="BK1885" s="236">
        <f>ROUND(P1885*H1885,2)</f>
        <v>0</v>
      </c>
      <c r="BL1885" s="18" t="s">
        <v>229</v>
      </c>
      <c r="BM1885" s="235" t="s">
        <v>1731</v>
      </c>
    </row>
    <row r="1886" s="2" customFormat="1" ht="44.25" customHeight="1">
      <c r="A1886" s="39"/>
      <c r="B1886" s="40"/>
      <c r="C1886" s="222" t="s">
        <v>974</v>
      </c>
      <c r="D1886" s="222" t="s">
        <v>177</v>
      </c>
      <c r="E1886" s="223" t="s">
        <v>1732</v>
      </c>
      <c r="F1886" s="224" t="s">
        <v>1733</v>
      </c>
      <c r="G1886" s="225" t="s">
        <v>377</v>
      </c>
      <c r="H1886" s="226">
        <v>4</v>
      </c>
      <c r="I1886" s="227"/>
      <c r="J1886" s="227"/>
      <c r="K1886" s="228">
        <f>ROUND(P1886*H1886,2)</f>
        <v>0</v>
      </c>
      <c r="L1886" s="229"/>
      <c r="M1886" s="45"/>
      <c r="N1886" s="230" t="s">
        <v>1</v>
      </c>
      <c r="O1886" s="231" t="s">
        <v>39</v>
      </c>
      <c r="P1886" s="232">
        <f>I1886+J1886</f>
        <v>0</v>
      </c>
      <c r="Q1886" s="232">
        <f>ROUND(I1886*H1886,2)</f>
        <v>0</v>
      </c>
      <c r="R1886" s="232">
        <f>ROUND(J1886*H1886,2)</f>
        <v>0</v>
      </c>
      <c r="S1886" s="92"/>
      <c r="T1886" s="233">
        <f>S1886*H1886</f>
        <v>0</v>
      </c>
      <c r="U1886" s="233">
        <v>0</v>
      </c>
      <c r="V1886" s="233">
        <f>U1886*H1886</f>
        <v>0</v>
      </c>
      <c r="W1886" s="233">
        <v>0</v>
      </c>
      <c r="X1886" s="233">
        <f>W1886*H1886</f>
        <v>0</v>
      </c>
      <c r="Y1886" s="234" t="s">
        <v>1</v>
      </c>
      <c r="Z1886" s="39"/>
      <c r="AA1886" s="39"/>
      <c r="AB1886" s="39"/>
      <c r="AC1886" s="39"/>
      <c r="AD1886" s="39"/>
      <c r="AE1886" s="39"/>
      <c r="AR1886" s="235" t="s">
        <v>229</v>
      </c>
      <c r="AT1886" s="235" t="s">
        <v>177</v>
      </c>
      <c r="AU1886" s="235" t="s">
        <v>102</v>
      </c>
      <c r="AY1886" s="18" t="s">
        <v>175</v>
      </c>
      <c r="BE1886" s="236">
        <f>IF(O1886="základní",K1886,0)</f>
        <v>0</v>
      </c>
      <c r="BF1886" s="236">
        <f>IF(O1886="snížená",K1886,0)</f>
        <v>0</v>
      </c>
      <c r="BG1886" s="236">
        <f>IF(O1886="zákl. přenesená",K1886,0)</f>
        <v>0</v>
      </c>
      <c r="BH1886" s="236">
        <f>IF(O1886="sníž. přenesená",K1886,0)</f>
        <v>0</v>
      </c>
      <c r="BI1886" s="236">
        <f>IF(O1886="nulová",K1886,0)</f>
        <v>0</v>
      </c>
      <c r="BJ1886" s="18" t="s">
        <v>102</v>
      </c>
      <c r="BK1886" s="236">
        <f>ROUND(P1886*H1886,2)</f>
        <v>0</v>
      </c>
      <c r="BL1886" s="18" t="s">
        <v>229</v>
      </c>
      <c r="BM1886" s="235" t="s">
        <v>1734</v>
      </c>
    </row>
    <row r="1887" s="2" customFormat="1" ht="44.25" customHeight="1">
      <c r="A1887" s="39"/>
      <c r="B1887" s="40"/>
      <c r="C1887" s="222" t="s">
        <v>1735</v>
      </c>
      <c r="D1887" s="222" t="s">
        <v>177</v>
      </c>
      <c r="E1887" s="223" t="s">
        <v>1736</v>
      </c>
      <c r="F1887" s="224" t="s">
        <v>1737</v>
      </c>
      <c r="G1887" s="225" t="s">
        <v>377</v>
      </c>
      <c r="H1887" s="226">
        <v>1</v>
      </c>
      <c r="I1887" s="227"/>
      <c r="J1887" s="227"/>
      <c r="K1887" s="228">
        <f>ROUND(P1887*H1887,2)</f>
        <v>0</v>
      </c>
      <c r="L1887" s="229"/>
      <c r="M1887" s="45"/>
      <c r="N1887" s="230" t="s">
        <v>1</v>
      </c>
      <c r="O1887" s="231" t="s">
        <v>39</v>
      </c>
      <c r="P1887" s="232">
        <f>I1887+J1887</f>
        <v>0</v>
      </c>
      <c r="Q1887" s="232">
        <f>ROUND(I1887*H1887,2)</f>
        <v>0</v>
      </c>
      <c r="R1887" s="232">
        <f>ROUND(J1887*H1887,2)</f>
        <v>0</v>
      </c>
      <c r="S1887" s="92"/>
      <c r="T1887" s="233">
        <f>S1887*H1887</f>
        <v>0</v>
      </c>
      <c r="U1887" s="233">
        <v>0</v>
      </c>
      <c r="V1887" s="233">
        <f>U1887*H1887</f>
        <v>0</v>
      </c>
      <c r="W1887" s="233">
        <v>0</v>
      </c>
      <c r="X1887" s="233">
        <f>W1887*H1887</f>
        <v>0</v>
      </c>
      <c r="Y1887" s="234" t="s">
        <v>1</v>
      </c>
      <c r="Z1887" s="39"/>
      <c r="AA1887" s="39"/>
      <c r="AB1887" s="39"/>
      <c r="AC1887" s="39"/>
      <c r="AD1887" s="39"/>
      <c r="AE1887" s="39"/>
      <c r="AR1887" s="235" t="s">
        <v>229</v>
      </c>
      <c r="AT1887" s="235" t="s">
        <v>177</v>
      </c>
      <c r="AU1887" s="235" t="s">
        <v>102</v>
      </c>
      <c r="AY1887" s="18" t="s">
        <v>175</v>
      </c>
      <c r="BE1887" s="236">
        <f>IF(O1887="základní",K1887,0)</f>
        <v>0</v>
      </c>
      <c r="BF1887" s="236">
        <f>IF(O1887="snížená",K1887,0)</f>
        <v>0</v>
      </c>
      <c r="BG1887" s="236">
        <f>IF(O1887="zákl. přenesená",K1887,0)</f>
        <v>0</v>
      </c>
      <c r="BH1887" s="236">
        <f>IF(O1887="sníž. přenesená",K1887,0)</f>
        <v>0</v>
      </c>
      <c r="BI1887" s="236">
        <f>IF(O1887="nulová",K1887,0)</f>
        <v>0</v>
      </c>
      <c r="BJ1887" s="18" t="s">
        <v>102</v>
      </c>
      <c r="BK1887" s="236">
        <f>ROUND(P1887*H1887,2)</f>
        <v>0</v>
      </c>
      <c r="BL1887" s="18" t="s">
        <v>229</v>
      </c>
      <c r="BM1887" s="235" t="s">
        <v>1738</v>
      </c>
    </row>
    <row r="1888" s="2" customFormat="1" ht="44.25" customHeight="1">
      <c r="A1888" s="39"/>
      <c r="B1888" s="40"/>
      <c r="C1888" s="222" t="s">
        <v>980</v>
      </c>
      <c r="D1888" s="222" t="s">
        <v>177</v>
      </c>
      <c r="E1888" s="223" t="s">
        <v>1739</v>
      </c>
      <c r="F1888" s="224" t="s">
        <v>1740</v>
      </c>
      <c r="G1888" s="225" t="s">
        <v>377</v>
      </c>
      <c r="H1888" s="226">
        <v>3</v>
      </c>
      <c r="I1888" s="227"/>
      <c r="J1888" s="227"/>
      <c r="K1888" s="228">
        <f>ROUND(P1888*H1888,2)</f>
        <v>0</v>
      </c>
      <c r="L1888" s="229"/>
      <c r="M1888" s="45"/>
      <c r="N1888" s="230" t="s">
        <v>1</v>
      </c>
      <c r="O1888" s="231" t="s">
        <v>39</v>
      </c>
      <c r="P1888" s="232">
        <f>I1888+J1888</f>
        <v>0</v>
      </c>
      <c r="Q1888" s="232">
        <f>ROUND(I1888*H1888,2)</f>
        <v>0</v>
      </c>
      <c r="R1888" s="232">
        <f>ROUND(J1888*H1888,2)</f>
        <v>0</v>
      </c>
      <c r="S1888" s="92"/>
      <c r="T1888" s="233">
        <f>S1888*H1888</f>
        <v>0</v>
      </c>
      <c r="U1888" s="233">
        <v>0</v>
      </c>
      <c r="V1888" s="233">
        <f>U1888*H1888</f>
        <v>0</v>
      </c>
      <c r="W1888" s="233">
        <v>0</v>
      </c>
      <c r="X1888" s="233">
        <f>W1888*H1888</f>
        <v>0</v>
      </c>
      <c r="Y1888" s="234" t="s">
        <v>1</v>
      </c>
      <c r="Z1888" s="39"/>
      <c r="AA1888" s="39"/>
      <c r="AB1888" s="39"/>
      <c r="AC1888" s="39"/>
      <c r="AD1888" s="39"/>
      <c r="AE1888" s="39"/>
      <c r="AR1888" s="235" t="s">
        <v>229</v>
      </c>
      <c r="AT1888" s="235" t="s">
        <v>177</v>
      </c>
      <c r="AU1888" s="235" t="s">
        <v>102</v>
      </c>
      <c r="AY1888" s="18" t="s">
        <v>175</v>
      </c>
      <c r="BE1888" s="236">
        <f>IF(O1888="základní",K1888,0)</f>
        <v>0</v>
      </c>
      <c r="BF1888" s="236">
        <f>IF(O1888="snížená",K1888,0)</f>
        <v>0</v>
      </c>
      <c r="BG1888" s="236">
        <f>IF(O1888="zákl. přenesená",K1888,0)</f>
        <v>0</v>
      </c>
      <c r="BH1888" s="236">
        <f>IF(O1888="sníž. přenesená",K1888,0)</f>
        <v>0</v>
      </c>
      <c r="BI1888" s="236">
        <f>IF(O1888="nulová",K1888,0)</f>
        <v>0</v>
      </c>
      <c r="BJ1888" s="18" t="s">
        <v>102</v>
      </c>
      <c r="BK1888" s="236">
        <f>ROUND(P1888*H1888,2)</f>
        <v>0</v>
      </c>
      <c r="BL1888" s="18" t="s">
        <v>229</v>
      </c>
      <c r="BM1888" s="235" t="s">
        <v>1741</v>
      </c>
    </row>
    <row r="1889" s="2" customFormat="1" ht="44.25" customHeight="1">
      <c r="A1889" s="39"/>
      <c r="B1889" s="40"/>
      <c r="C1889" s="222" t="s">
        <v>1742</v>
      </c>
      <c r="D1889" s="222" t="s">
        <v>177</v>
      </c>
      <c r="E1889" s="223" t="s">
        <v>1743</v>
      </c>
      <c r="F1889" s="224" t="s">
        <v>1744</v>
      </c>
      <c r="G1889" s="225" t="s">
        <v>377</v>
      </c>
      <c r="H1889" s="226">
        <v>4</v>
      </c>
      <c r="I1889" s="227"/>
      <c r="J1889" s="227"/>
      <c r="K1889" s="228">
        <f>ROUND(P1889*H1889,2)</f>
        <v>0</v>
      </c>
      <c r="L1889" s="229"/>
      <c r="M1889" s="45"/>
      <c r="N1889" s="230" t="s">
        <v>1</v>
      </c>
      <c r="O1889" s="231" t="s">
        <v>39</v>
      </c>
      <c r="P1889" s="232">
        <f>I1889+J1889</f>
        <v>0</v>
      </c>
      <c r="Q1889" s="232">
        <f>ROUND(I1889*H1889,2)</f>
        <v>0</v>
      </c>
      <c r="R1889" s="232">
        <f>ROUND(J1889*H1889,2)</f>
        <v>0</v>
      </c>
      <c r="S1889" s="92"/>
      <c r="T1889" s="233">
        <f>S1889*H1889</f>
        <v>0</v>
      </c>
      <c r="U1889" s="233">
        <v>0</v>
      </c>
      <c r="V1889" s="233">
        <f>U1889*H1889</f>
        <v>0</v>
      </c>
      <c r="W1889" s="233">
        <v>0</v>
      </c>
      <c r="X1889" s="233">
        <f>W1889*H1889</f>
        <v>0</v>
      </c>
      <c r="Y1889" s="234" t="s">
        <v>1</v>
      </c>
      <c r="Z1889" s="39"/>
      <c r="AA1889" s="39"/>
      <c r="AB1889" s="39"/>
      <c r="AC1889" s="39"/>
      <c r="AD1889" s="39"/>
      <c r="AE1889" s="39"/>
      <c r="AR1889" s="235" t="s">
        <v>229</v>
      </c>
      <c r="AT1889" s="235" t="s">
        <v>177</v>
      </c>
      <c r="AU1889" s="235" t="s">
        <v>102</v>
      </c>
      <c r="AY1889" s="18" t="s">
        <v>175</v>
      </c>
      <c r="BE1889" s="236">
        <f>IF(O1889="základní",K1889,0)</f>
        <v>0</v>
      </c>
      <c r="BF1889" s="236">
        <f>IF(O1889="snížená",K1889,0)</f>
        <v>0</v>
      </c>
      <c r="BG1889" s="236">
        <f>IF(O1889="zákl. přenesená",K1889,0)</f>
        <v>0</v>
      </c>
      <c r="BH1889" s="236">
        <f>IF(O1889="sníž. přenesená",K1889,0)</f>
        <v>0</v>
      </c>
      <c r="BI1889" s="236">
        <f>IF(O1889="nulová",K1889,0)</f>
        <v>0</v>
      </c>
      <c r="BJ1889" s="18" t="s">
        <v>102</v>
      </c>
      <c r="BK1889" s="236">
        <f>ROUND(P1889*H1889,2)</f>
        <v>0</v>
      </c>
      <c r="BL1889" s="18" t="s">
        <v>229</v>
      </c>
      <c r="BM1889" s="235" t="s">
        <v>1745</v>
      </c>
    </row>
    <row r="1890" s="2" customFormat="1" ht="44.25" customHeight="1">
      <c r="A1890" s="39"/>
      <c r="B1890" s="40"/>
      <c r="C1890" s="222" t="s">
        <v>986</v>
      </c>
      <c r="D1890" s="222" t="s">
        <v>177</v>
      </c>
      <c r="E1890" s="223" t="s">
        <v>1746</v>
      </c>
      <c r="F1890" s="224" t="s">
        <v>1747</v>
      </c>
      <c r="G1890" s="225" t="s">
        <v>377</v>
      </c>
      <c r="H1890" s="226">
        <v>4</v>
      </c>
      <c r="I1890" s="227"/>
      <c r="J1890" s="227"/>
      <c r="K1890" s="228">
        <f>ROUND(P1890*H1890,2)</f>
        <v>0</v>
      </c>
      <c r="L1890" s="229"/>
      <c r="M1890" s="45"/>
      <c r="N1890" s="230" t="s">
        <v>1</v>
      </c>
      <c r="O1890" s="231" t="s">
        <v>39</v>
      </c>
      <c r="P1890" s="232">
        <f>I1890+J1890</f>
        <v>0</v>
      </c>
      <c r="Q1890" s="232">
        <f>ROUND(I1890*H1890,2)</f>
        <v>0</v>
      </c>
      <c r="R1890" s="232">
        <f>ROUND(J1890*H1890,2)</f>
        <v>0</v>
      </c>
      <c r="S1890" s="92"/>
      <c r="T1890" s="233">
        <f>S1890*H1890</f>
        <v>0</v>
      </c>
      <c r="U1890" s="233">
        <v>0</v>
      </c>
      <c r="V1890" s="233">
        <f>U1890*H1890</f>
        <v>0</v>
      </c>
      <c r="W1890" s="233">
        <v>0</v>
      </c>
      <c r="X1890" s="233">
        <f>W1890*H1890</f>
        <v>0</v>
      </c>
      <c r="Y1890" s="234" t="s">
        <v>1</v>
      </c>
      <c r="Z1890" s="39"/>
      <c r="AA1890" s="39"/>
      <c r="AB1890" s="39"/>
      <c r="AC1890" s="39"/>
      <c r="AD1890" s="39"/>
      <c r="AE1890" s="39"/>
      <c r="AR1890" s="235" t="s">
        <v>229</v>
      </c>
      <c r="AT1890" s="235" t="s">
        <v>177</v>
      </c>
      <c r="AU1890" s="235" t="s">
        <v>102</v>
      </c>
      <c r="AY1890" s="18" t="s">
        <v>175</v>
      </c>
      <c r="BE1890" s="236">
        <f>IF(O1890="základní",K1890,0)</f>
        <v>0</v>
      </c>
      <c r="BF1890" s="236">
        <f>IF(O1890="snížená",K1890,0)</f>
        <v>0</v>
      </c>
      <c r="BG1890" s="236">
        <f>IF(O1890="zákl. přenesená",K1890,0)</f>
        <v>0</v>
      </c>
      <c r="BH1890" s="236">
        <f>IF(O1890="sníž. přenesená",K1890,0)</f>
        <v>0</v>
      </c>
      <c r="BI1890" s="236">
        <f>IF(O1890="nulová",K1890,0)</f>
        <v>0</v>
      </c>
      <c r="BJ1890" s="18" t="s">
        <v>102</v>
      </c>
      <c r="BK1890" s="236">
        <f>ROUND(P1890*H1890,2)</f>
        <v>0</v>
      </c>
      <c r="BL1890" s="18" t="s">
        <v>229</v>
      </c>
      <c r="BM1890" s="235" t="s">
        <v>1748</v>
      </c>
    </row>
    <row r="1891" s="2" customFormat="1" ht="44.25" customHeight="1">
      <c r="A1891" s="39"/>
      <c r="B1891" s="40"/>
      <c r="C1891" s="222" t="s">
        <v>1749</v>
      </c>
      <c r="D1891" s="222" t="s">
        <v>177</v>
      </c>
      <c r="E1891" s="223" t="s">
        <v>1750</v>
      </c>
      <c r="F1891" s="224" t="s">
        <v>1751</v>
      </c>
      <c r="G1891" s="225" t="s">
        <v>377</v>
      </c>
      <c r="H1891" s="226">
        <v>8</v>
      </c>
      <c r="I1891" s="227"/>
      <c r="J1891" s="227"/>
      <c r="K1891" s="228">
        <f>ROUND(P1891*H1891,2)</f>
        <v>0</v>
      </c>
      <c r="L1891" s="229"/>
      <c r="M1891" s="45"/>
      <c r="N1891" s="230" t="s">
        <v>1</v>
      </c>
      <c r="O1891" s="231" t="s">
        <v>39</v>
      </c>
      <c r="P1891" s="232">
        <f>I1891+J1891</f>
        <v>0</v>
      </c>
      <c r="Q1891" s="232">
        <f>ROUND(I1891*H1891,2)</f>
        <v>0</v>
      </c>
      <c r="R1891" s="232">
        <f>ROUND(J1891*H1891,2)</f>
        <v>0</v>
      </c>
      <c r="S1891" s="92"/>
      <c r="T1891" s="233">
        <f>S1891*H1891</f>
        <v>0</v>
      </c>
      <c r="U1891" s="233">
        <v>0</v>
      </c>
      <c r="V1891" s="233">
        <f>U1891*H1891</f>
        <v>0</v>
      </c>
      <c r="W1891" s="233">
        <v>0</v>
      </c>
      <c r="X1891" s="233">
        <f>W1891*H1891</f>
        <v>0</v>
      </c>
      <c r="Y1891" s="234" t="s">
        <v>1</v>
      </c>
      <c r="Z1891" s="39"/>
      <c r="AA1891" s="39"/>
      <c r="AB1891" s="39"/>
      <c r="AC1891" s="39"/>
      <c r="AD1891" s="39"/>
      <c r="AE1891" s="39"/>
      <c r="AR1891" s="235" t="s">
        <v>229</v>
      </c>
      <c r="AT1891" s="235" t="s">
        <v>177</v>
      </c>
      <c r="AU1891" s="235" t="s">
        <v>102</v>
      </c>
      <c r="AY1891" s="18" t="s">
        <v>175</v>
      </c>
      <c r="BE1891" s="236">
        <f>IF(O1891="základní",K1891,0)</f>
        <v>0</v>
      </c>
      <c r="BF1891" s="236">
        <f>IF(O1891="snížená",K1891,0)</f>
        <v>0</v>
      </c>
      <c r="BG1891" s="236">
        <f>IF(O1891="zákl. přenesená",K1891,0)</f>
        <v>0</v>
      </c>
      <c r="BH1891" s="236">
        <f>IF(O1891="sníž. přenesená",K1891,0)</f>
        <v>0</v>
      </c>
      <c r="BI1891" s="236">
        <f>IF(O1891="nulová",K1891,0)</f>
        <v>0</v>
      </c>
      <c r="BJ1891" s="18" t="s">
        <v>102</v>
      </c>
      <c r="BK1891" s="236">
        <f>ROUND(P1891*H1891,2)</f>
        <v>0</v>
      </c>
      <c r="BL1891" s="18" t="s">
        <v>229</v>
      </c>
      <c r="BM1891" s="235" t="s">
        <v>1752</v>
      </c>
    </row>
    <row r="1892" s="2" customFormat="1" ht="44.25" customHeight="1">
      <c r="A1892" s="39"/>
      <c r="B1892" s="40"/>
      <c r="C1892" s="222" t="s">
        <v>993</v>
      </c>
      <c r="D1892" s="222" t="s">
        <v>177</v>
      </c>
      <c r="E1892" s="223" t="s">
        <v>1753</v>
      </c>
      <c r="F1892" s="224" t="s">
        <v>1754</v>
      </c>
      <c r="G1892" s="225" t="s">
        <v>377</v>
      </c>
      <c r="H1892" s="226">
        <v>8</v>
      </c>
      <c r="I1892" s="227"/>
      <c r="J1892" s="227"/>
      <c r="K1892" s="228">
        <f>ROUND(P1892*H1892,2)</f>
        <v>0</v>
      </c>
      <c r="L1892" s="229"/>
      <c r="M1892" s="45"/>
      <c r="N1892" s="230" t="s">
        <v>1</v>
      </c>
      <c r="O1892" s="231" t="s">
        <v>39</v>
      </c>
      <c r="P1892" s="232">
        <f>I1892+J1892</f>
        <v>0</v>
      </c>
      <c r="Q1892" s="232">
        <f>ROUND(I1892*H1892,2)</f>
        <v>0</v>
      </c>
      <c r="R1892" s="232">
        <f>ROUND(J1892*H1892,2)</f>
        <v>0</v>
      </c>
      <c r="S1892" s="92"/>
      <c r="T1892" s="233">
        <f>S1892*H1892</f>
        <v>0</v>
      </c>
      <c r="U1892" s="233">
        <v>0</v>
      </c>
      <c r="V1892" s="233">
        <f>U1892*H1892</f>
        <v>0</v>
      </c>
      <c r="W1892" s="233">
        <v>0</v>
      </c>
      <c r="X1892" s="233">
        <f>W1892*H1892</f>
        <v>0</v>
      </c>
      <c r="Y1892" s="234" t="s">
        <v>1</v>
      </c>
      <c r="Z1892" s="39"/>
      <c r="AA1892" s="39"/>
      <c r="AB1892" s="39"/>
      <c r="AC1892" s="39"/>
      <c r="AD1892" s="39"/>
      <c r="AE1892" s="39"/>
      <c r="AR1892" s="235" t="s">
        <v>229</v>
      </c>
      <c r="AT1892" s="235" t="s">
        <v>177</v>
      </c>
      <c r="AU1892" s="235" t="s">
        <v>102</v>
      </c>
      <c r="AY1892" s="18" t="s">
        <v>175</v>
      </c>
      <c r="BE1892" s="236">
        <f>IF(O1892="základní",K1892,0)</f>
        <v>0</v>
      </c>
      <c r="BF1892" s="236">
        <f>IF(O1892="snížená",K1892,0)</f>
        <v>0</v>
      </c>
      <c r="BG1892" s="236">
        <f>IF(O1892="zákl. přenesená",K1892,0)</f>
        <v>0</v>
      </c>
      <c r="BH1892" s="236">
        <f>IF(O1892="sníž. přenesená",K1892,0)</f>
        <v>0</v>
      </c>
      <c r="BI1892" s="236">
        <f>IF(O1892="nulová",K1892,0)</f>
        <v>0</v>
      </c>
      <c r="BJ1892" s="18" t="s">
        <v>102</v>
      </c>
      <c r="BK1892" s="236">
        <f>ROUND(P1892*H1892,2)</f>
        <v>0</v>
      </c>
      <c r="BL1892" s="18" t="s">
        <v>229</v>
      </c>
      <c r="BM1892" s="235" t="s">
        <v>1755</v>
      </c>
    </row>
    <row r="1893" s="2" customFormat="1" ht="24.15" customHeight="1">
      <c r="A1893" s="39"/>
      <c r="B1893" s="40"/>
      <c r="C1893" s="222" t="s">
        <v>1756</v>
      </c>
      <c r="D1893" s="222" t="s">
        <v>177</v>
      </c>
      <c r="E1893" s="223" t="s">
        <v>1757</v>
      </c>
      <c r="F1893" s="224" t="s">
        <v>1758</v>
      </c>
      <c r="G1893" s="225" t="s">
        <v>377</v>
      </c>
      <c r="H1893" s="226">
        <v>4</v>
      </c>
      <c r="I1893" s="227"/>
      <c r="J1893" s="227"/>
      <c r="K1893" s="228">
        <f>ROUND(P1893*H1893,2)</f>
        <v>0</v>
      </c>
      <c r="L1893" s="229"/>
      <c r="M1893" s="45"/>
      <c r="N1893" s="230" t="s">
        <v>1</v>
      </c>
      <c r="O1893" s="231" t="s">
        <v>39</v>
      </c>
      <c r="P1893" s="232">
        <f>I1893+J1893</f>
        <v>0</v>
      </c>
      <c r="Q1893" s="232">
        <f>ROUND(I1893*H1893,2)</f>
        <v>0</v>
      </c>
      <c r="R1893" s="232">
        <f>ROUND(J1893*H1893,2)</f>
        <v>0</v>
      </c>
      <c r="S1893" s="92"/>
      <c r="T1893" s="233">
        <f>S1893*H1893</f>
        <v>0</v>
      </c>
      <c r="U1893" s="233">
        <v>0</v>
      </c>
      <c r="V1893" s="233">
        <f>U1893*H1893</f>
        <v>0</v>
      </c>
      <c r="W1893" s="233">
        <v>0</v>
      </c>
      <c r="X1893" s="233">
        <f>W1893*H1893</f>
        <v>0</v>
      </c>
      <c r="Y1893" s="234" t="s">
        <v>1</v>
      </c>
      <c r="Z1893" s="39"/>
      <c r="AA1893" s="39"/>
      <c r="AB1893" s="39"/>
      <c r="AC1893" s="39"/>
      <c r="AD1893" s="39"/>
      <c r="AE1893" s="39"/>
      <c r="AR1893" s="235" t="s">
        <v>229</v>
      </c>
      <c r="AT1893" s="235" t="s">
        <v>177</v>
      </c>
      <c r="AU1893" s="235" t="s">
        <v>102</v>
      </c>
      <c r="AY1893" s="18" t="s">
        <v>175</v>
      </c>
      <c r="BE1893" s="236">
        <f>IF(O1893="základní",K1893,0)</f>
        <v>0</v>
      </c>
      <c r="BF1893" s="236">
        <f>IF(O1893="snížená",K1893,0)</f>
        <v>0</v>
      </c>
      <c r="BG1893" s="236">
        <f>IF(O1893="zákl. přenesená",K1893,0)</f>
        <v>0</v>
      </c>
      <c r="BH1893" s="236">
        <f>IF(O1893="sníž. přenesená",K1893,0)</f>
        <v>0</v>
      </c>
      <c r="BI1893" s="236">
        <f>IF(O1893="nulová",K1893,0)</f>
        <v>0</v>
      </c>
      <c r="BJ1893" s="18" t="s">
        <v>102</v>
      </c>
      <c r="BK1893" s="236">
        <f>ROUND(P1893*H1893,2)</f>
        <v>0</v>
      </c>
      <c r="BL1893" s="18" t="s">
        <v>229</v>
      </c>
      <c r="BM1893" s="235" t="s">
        <v>1759</v>
      </c>
    </row>
    <row r="1894" s="14" customFormat="1">
      <c r="A1894" s="14"/>
      <c r="B1894" s="252"/>
      <c r="C1894" s="253"/>
      <c r="D1894" s="237" t="s">
        <v>184</v>
      </c>
      <c r="E1894" s="254" t="s">
        <v>1</v>
      </c>
      <c r="F1894" s="255" t="s">
        <v>1702</v>
      </c>
      <c r="G1894" s="253"/>
      <c r="H1894" s="256">
        <v>4</v>
      </c>
      <c r="I1894" s="257"/>
      <c r="J1894" s="257"/>
      <c r="K1894" s="253"/>
      <c r="L1894" s="253"/>
      <c r="M1894" s="258"/>
      <c r="N1894" s="259"/>
      <c r="O1894" s="260"/>
      <c r="P1894" s="260"/>
      <c r="Q1894" s="260"/>
      <c r="R1894" s="260"/>
      <c r="S1894" s="260"/>
      <c r="T1894" s="260"/>
      <c r="U1894" s="260"/>
      <c r="V1894" s="260"/>
      <c r="W1894" s="260"/>
      <c r="X1894" s="260"/>
      <c r="Y1894" s="261"/>
      <c r="Z1894" s="14"/>
      <c r="AA1894" s="14"/>
      <c r="AB1894" s="14"/>
      <c r="AC1894" s="14"/>
      <c r="AD1894" s="14"/>
      <c r="AE1894" s="14"/>
      <c r="AT1894" s="262" t="s">
        <v>184</v>
      </c>
      <c r="AU1894" s="262" t="s">
        <v>102</v>
      </c>
      <c r="AV1894" s="14" t="s">
        <v>102</v>
      </c>
      <c r="AW1894" s="14" t="s">
        <v>5</v>
      </c>
      <c r="AX1894" s="14" t="s">
        <v>75</v>
      </c>
      <c r="AY1894" s="262" t="s">
        <v>175</v>
      </c>
    </row>
    <row r="1895" s="15" customFormat="1">
      <c r="A1895" s="15"/>
      <c r="B1895" s="263"/>
      <c r="C1895" s="264"/>
      <c r="D1895" s="237" t="s">
        <v>184</v>
      </c>
      <c r="E1895" s="265" t="s">
        <v>1</v>
      </c>
      <c r="F1895" s="266" t="s">
        <v>189</v>
      </c>
      <c r="G1895" s="264"/>
      <c r="H1895" s="267">
        <v>4</v>
      </c>
      <c r="I1895" s="268"/>
      <c r="J1895" s="268"/>
      <c r="K1895" s="264"/>
      <c r="L1895" s="264"/>
      <c r="M1895" s="269"/>
      <c r="N1895" s="270"/>
      <c r="O1895" s="271"/>
      <c r="P1895" s="271"/>
      <c r="Q1895" s="271"/>
      <c r="R1895" s="271"/>
      <c r="S1895" s="271"/>
      <c r="T1895" s="271"/>
      <c r="U1895" s="271"/>
      <c r="V1895" s="271"/>
      <c r="W1895" s="271"/>
      <c r="X1895" s="271"/>
      <c r="Y1895" s="272"/>
      <c r="Z1895" s="15"/>
      <c r="AA1895" s="15"/>
      <c r="AB1895" s="15"/>
      <c r="AC1895" s="15"/>
      <c r="AD1895" s="15"/>
      <c r="AE1895" s="15"/>
      <c r="AT1895" s="273" t="s">
        <v>184</v>
      </c>
      <c r="AU1895" s="273" t="s">
        <v>102</v>
      </c>
      <c r="AV1895" s="15" t="s">
        <v>181</v>
      </c>
      <c r="AW1895" s="15" t="s">
        <v>5</v>
      </c>
      <c r="AX1895" s="15" t="s">
        <v>82</v>
      </c>
      <c r="AY1895" s="273" t="s">
        <v>175</v>
      </c>
    </row>
    <row r="1896" s="2" customFormat="1" ht="33" customHeight="1">
      <c r="A1896" s="39"/>
      <c r="B1896" s="40"/>
      <c r="C1896" s="222" t="s">
        <v>999</v>
      </c>
      <c r="D1896" s="222" t="s">
        <v>177</v>
      </c>
      <c r="E1896" s="223" t="s">
        <v>1760</v>
      </c>
      <c r="F1896" s="224" t="s">
        <v>1761</v>
      </c>
      <c r="G1896" s="225" t="s">
        <v>377</v>
      </c>
      <c r="H1896" s="226">
        <v>16</v>
      </c>
      <c r="I1896" s="227"/>
      <c r="J1896" s="227"/>
      <c r="K1896" s="228">
        <f>ROUND(P1896*H1896,2)</f>
        <v>0</v>
      </c>
      <c r="L1896" s="229"/>
      <c r="M1896" s="45"/>
      <c r="N1896" s="230" t="s">
        <v>1</v>
      </c>
      <c r="O1896" s="231" t="s">
        <v>39</v>
      </c>
      <c r="P1896" s="232">
        <f>I1896+J1896</f>
        <v>0</v>
      </c>
      <c r="Q1896" s="232">
        <f>ROUND(I1896*H1896,2)</f>
        <v>0</v>
      </c>
      <c r="R1896" s="232">
        <f>ROUND(J1896*H1896,2)</f>
        <v>0</v>
      </c>
      <c r="S1896" s="92"/>
      <c r="T1896" s="233">
        <f>S1896*H1896</f>
        <v>0</v>
      </c>
      <c r="U1896" s="233">
        <v>0</v>
      </c>
      <c r="V1896" s="233">
        <f>U1896*H1896</f>
        <v>0</v>
      </c>
      <c r="W1896" s="233">
        <v>0</v>
      </c>
      <c r="X1896" s="233">
        <f>W1896*H1896</f>
        <v>0</v>
      </c>
      <c r="Y1896" s="234" t="s">
        <v>1</v>
      </c>
      <c r="Z1896" s="39"/>
      <c r="AA1896" s="39"/>
      <c r="AB1896" s="39"/>
      <c r="AC1896" s="39"/>
      <c r="AD1896" s="39"/>
      <c r="AE1896" s="39"/>
      <c r="AR1896" s="235" t="s">
        <v>229</v>
      </c>
      <c r="AT1896" s="235" t="s">
        <v>177</v>
      </c>
      <c r="AU1896" s="235" t="s">
        <v>102</v>
      </c>
      <c r="AY1896" s="18" t="s">
        <v>175</v>
      </c>
      <c r="BE1896" s="236">
        <f>IF(O1896="základní",K1896,0)</f>
        <v>0</v>
      </c>
      <c r="BF1896" s="236">
        <f>IF(O1896="snížená",K1896,0)</f>
        <v>0</v>
      </c>
      <c r="BG1896" s="236">
        <f>IF(O1896="zákl. přenesená",K1896,0)</f>
        <v>0</v>
      </c>
      <c r="BH1896" s="236">
        <f>IF(O1896="sníž. přenesená",K1896,0)</f>
        <v>0</v>
      </c>
      <c r="BI1896" s="236">
        <f>IF(O1896="nulová",K1896,0)</f>
        <v>0</v>
      </c>
      <c r="BJ1896" s="18" t="s">
        <v>102</v>
      </c>
      <c r="BK1896" s="236">
        <f>ROUND(P1896*H1896,2)</f>
        <v>0</v>
      </c>
      <c r="BL1896" s="18" t="s">
        <v>229</v>
      </c>
      <c r="BM1896" s="235" t="s">
        <v>1762</v>
      </c>
    </row>
    <row r="1897" s="14" customFormat="1">
      <c r="A1897" s="14"/>
      <c r="B1897" s="252"/>
      <c r="C1897" s="253"/>
      <c r="D1897" s="237" t="s">
        <v>184</v>
      </c>
      <c r="E1897" s="254" t="s">
        <v>1</v>
      </c>
      <c r="F1897" s="255" t="s">
        <v>1763</v>
      </c>
      <c r="G1897" s="253"/>
      <c r="H1897" s="256">
        <v>16</v>
      </c>
      <c r="I1897" s="257"/>
      <c r="J1897" s="257"/>
      <c r="K1897" s="253"/>
      <c r="L1897" s="253"/>
      <c r="M1897" s="258"/>
      <c r="N1897" s="259"/>
      <c r="O1897" s="260"/>
      <c r="P1897" s="260"/>
      <c r="Q1897" s="260"/>
      <c r="R1897" s="260"/>
      <c r="S1897" s="260"/>
      <c r="T1897" s="260"/>
      <c r="U1897" s="260"/>
      <c r="V1897" s="260"/>
      <c r="W1897" s="260"/>
      <c r="X1897" s="260"/>
      <c r="Y1897" s="261"/>
      <c r="Z1897" s="14"/>
      <c r="AA1897" s="14"/>
      <c r="AB1897" s="14"/>
      <c r="AC1897" s="14"/>
      <c r="AD1897" s="14"/>
      <c r="AE1897" s="14"/>
      <c r="AT1897" s="262" t="s">
        <v>184</v>
      </c>
      <c r="AU1897" s="262" t="s">
        <v>102</v>
      </c>
      <c r="AV1897" s="14" t="s">
        <v>102</v>
      </c>
      <c r="AW1897" s="14" t="s">
        <v>5</v>
      </c>
      <c r="AX1897" s="14" t="s">
        <v>75</v>
      </c>
      <c r="AY1897" s="262" t="s">
        <v>175</v>
      </c>
    </row>
    <row r="1898" s="15" customFormat="1">
      <c r="A1898" s="15"/>
      <c r="B1898" s="263"/>
      <c r="C1898" s="264"/>
      <c r="D1898" s="237" t="s">
        <v>184</v>
      </c>
      <c r="E1898" s="265" t="s">
        <v>1</v>
      </c>
      <c r="F1898" s="266" t="s">
        <v>189</v>
      </c>
      <c r="G1898" s="264"/>
      <c r="H1898" s="267">
        <v>16</v>
      </c>
      <c r="I1898" s="268"/>
      <c r="J1898" s="268"/>
      <c r="K1898" s="264"/>
      <c r="L1898" s="264"/>
      <c r="M1898" s="269"/>
      <c r="N1898" s="270"/>
      <c r="O1898" s="271"/>
      <c r="P1898" s="271"/>
      <c r="Q1898" s="271"/>
      <c r="R1898" s="271"/>
      <c r="S1898" s="271"/>
      <c r="T1898" s="271"/>
      <c r="U1898" s="271"/>
      <c r="V1898" s="271"/>
      <c r="W1898" s="271"/>
      <c r="X1898" s="271"/>
      <c r="Y1898" s="272"/>
      <c r="Z1898" s="15"/>
      <c r="AA1898" s="15"/>
      <c r="AB1898" s="15"/>
      <c r="AC1898" s="15"/>
      <c r="AD1898" s="15"/>
      <c r="AE1898" s="15"/>
      <c r="AT1898" s="273" t="s">
        <v>184</v>
      </c>
      <c r="AU1898" s="273" t="s">
        <v>102</v>
      </c>
      <c r="AV1898" s="15" t="s">
        <v>181</v>
      </c>
      <c r="AW1898" s="15" t="s">
        <v>5</v>
      </c>
      <c r="AX1898" s="15" t="s">
        <v>82</v>
      </c>
      <c r="AY1898" s="273" t="s">
        <v>175</v>
      </c>
    </row>
    <row r="1899" s="2" customFormat="1" ht="44.25" customHeight="1">
      <c r="A1899" s="39"/>
      <c r="B1899" s="40"/>
      <c r="C1899" s="222" t="s">
        <v>1764</v>
      </c>
      <c r="D1899" s="222" t="s">
        <v>177</v>
      </c>
      <c r="E1899" s="223" t="s">
        <v>1765</v>
      </c>
      <c r="F1899" s="224" t="s">
        <v>1766</v>
      </c>
      <c r="G1899" s="225" t="s">
        <v>377</v>
      </c>
      <c r="H1899" s="226">
        <v>2</v>
      </c>
      <c r="I1899" s="227"/>
      <c r="J1899" s="227"/>
      <c r="K1899" s="228">
        <f>ROUND(P1899*H1899,2)</f>
        <v>0</v>
      </c>
      <c r="L1899" s="229"/>
      <c r="M1899" s="45"/>
      <c r="N1899" s="230" t="s">
        <v>1</v>
      </c>
      <c r="O1899" s="231" t="s">
        <v>39</v>
      </c>
      <c r="P1899" s="232">
        <f>I1899+J1899</f>
        <v>0</v>
      </c>
      <c r="Q1899" s="232">
        <f>ROUND(I1899*H1899,2)</f>
        <v>0</v>
      </c>
      <c r="R1899" s="232">
        <f>ROUND(J1899*H1899,2)</f>
        <v>0</v>
      </c>
      <c r="S1899" s="92"/>
      <c r="T1899" s="233">
        <f>S1899*H1899</f>
        <v>0</v>
      </c>
      <c r="U1899" s="233">
        <v>0</v>
      </c>
      <c r="V1899" s="233">
        <f>U1899*H1899</f>
        <v>0</v>
      </c>
      <c r="W1899" s="233">
        <v>0</v>
      </c>
      <c r="X1899" s="233">
        <f>W1899*H1899</f>
        <v>0</v>
      </c>
      <c r="Y1899" s="234" t="s">
        <v>1</v>
      </c>
      <c r="Z1899" s="39"/>
      <c r="AA1899" s="39"/>
      <c r="AB1899" s="39"/>
      <c r="AC1899" s="39"/>
      <c r="AD1899" s="39"/>
      <c r="AE1899" s="39"/>
      <c r="AR1899" s="235" t="s">
        <v>229</v>
      </c>
      <c r="AT1899" s="235" t="s">
        <v>177</v>
      </c>
      <c r="AU1899" s="235" t="s">
        <v>102</v>
      </c>
      <c r="AY1899" s="18" t="s">
        <v>175</v>
      </c>
      <c r="BE1899" s="236">
        <f>IF(O1899="základní",K1899,0)</f>
        <v>0</v>
      </c>
      <c r="BF1899" s="236">
        <f>IF(O1899="snížená",K1899,0)</f>
        <v>0</v>
      </c>
      <c r="BG1899" s="236">
        <f>IF(O1899="zákl. přenesená",K1899,0)</f>
        <v>0</v>
      </c>
      <c r="BH1899" s="236">
        <f>IF(O1899="sníž. přenesená",K1899,0)</f>
        <v>0</v>
      </c>
      <c r="BI1899" s="236">
        <f>IF(O1899="nulová",K1899,0)</f>
        <v>0</v>
      </c>
      <c r="BJ1899" s="18" t="s">
        <v>102</v>
      </c>
      <c r="BK1899" s="236">
        <f>ROUND(P1899*H1899,2)</f>
        <v>0</v>
      </c>
      <c r="BL1899" s="18" t="s">
        <v>229</v>
      </c>
      <c r="BM1899" s="235" t="s">
        <v>1767</v>
      </c>
    </row>
    <row r="1900" s="2" customFormat="1" ht="44.25" customHeight="1">
      <c r="A1900" s="39"/>
      <c r="B1900" s="40"/>
      <c r="C1900" s="222" t="s">
        <v>1008</v>
      </c>
      <c r="D1900" s="222" t="s">
        <v>177</v>
      </c>
      <c r="E1900" s="223" t="s">
        <v>1768</v>
      </c>
      <c r="F1900" s="224" t="s">
        <v>1769</v>
      </c>
      <c r="G1900" s="225" t="s">
        <v>377</v>
      </c>
      <c r="H1900" s="226">
        <v>2</v>
      </c>
      <c r="I1900" s="227"/>
      <c r="J1900" s="227"/>
      <c r="K1900" s="228">
        <f>ROUND(P1900*H1900,2)</f>
        <v>0</v>
      </c>
      <c r="L1900" s="229"/>
      <c r="M1900" s="45"/>
      <c r="N1900" s="230" t="s">
        <v>1</v>
      </c>
      <c r="O1900" s="231" t="s">
        <v>39</v>
      </c>
      <c r="P1900" s="232">
        <f>I1900+J1900</f>
        <v>0</v>
      </c>
      <c r="Q1900" s="232">
        <f>ROUND(I1900*H1900,2)</f>
        <v>0</v>
      </c>
      <c r="R1900" s="232">
        <f>ROUND(J1900*H1900,2)</f>
        <v>0</v>
      </c>
      <c r="S1900" s="92"/>
      <c r="T1900" s="233">
        <f>S1900*H1900</f>
        <v>0</v>
      </c>
      <c r="U1900" s="233">
        <v>0</v>
      </c>
      <c r="V1900" s="233">
        <f>U1900*H1900</f>
        <v>0</v>
      </c>
      <c r="W1900" s="233">
        <v>0</v>
      </c>
      <c r="X1900" s="233">
        <f>W1900*H1900</f>
        <v>0</v>
      </c>
      <c r="Y1900" s="234" t="s">
        <v>1</v>
      </c>
      <c r="Z1900" s="39"/>
      <c r="AA1900" s="39"/>
      <c r="AB1900" s="39"/>
      <c r="AC1900" s="39"/>
      <c r="AD1900" s="39"/>
      <c r="AE1900" s="39"/>
      <c r="AR1900" s="235" t="s">
        <v>229</v>
      </c>
      <c r="AT1900" s="235" t="s">
        <v>177</v>
      </c>
      <c r="AU1900" s="235" t="s">
        <v>102</v>
      </c>
      <c r="AY1900" s="18" t="s">
        <v>175</v>
      </c>
      <c r="BE1900" s="236">
        <f>IF(O1900="základní",K1900,0)</f>
        <v>0</v>
      </c>
      <c r="BF1900" s="236">
        <f>IF(O1900="snížená",K1900,0)</f>
        <v>0</v>
      </c>
      <c r="BG1900" s="236">
        <f>IF(O1900="zákl. přenesená",K1900,0)</f>
        <v>0</v>
      </c>
      <c r="BH1900" s="236">
        <f>IF(O1900="sníž. přenesená",K1900,0)</f>
        <v>0</v>
      </c>
      <c r="BI1900" s="236">
        <f>IF(O1900="nulová",K1900,0)</f>
        <v>0</v>
      </c>
      <c r="BJ1900" s="18" t="s">
        <v>102</v>
      </c>
      <c r="BK1900" s="236">
        <f>ROUND(P1900*H1900,2)</f>
        <v>0</v>
      </c>
      <c r="BL1900" s="18" t="s">
        <v>229</v>
      </c>
      <c r="BM1900" s="235" t="s">
        <v>1770</v>
      </c>
    </row>
    <row r="1901" s="2" customFormat="1" ht="24.15" customHeight="1">
      <c r="A1901" s="39"/>
      <c r="B1901" s="40"/>
      <c r="C1901" s="222" t="s">
        <v>1771</v>
      </c>
      <c r="D1901" s="222" t="s">
        <v>177</v>
      </c>
      <c r="E1901" s="223" t="s">
        <v>1772</v>
      </c>
      <c r="F1901" s="224" t="s">
        <v>1773</v>
      </c>
      <c r="G1901" s="225" t="s">
        <v>228</v>
      </c>
      <c r="H1901" s="226">
        <v>60.399999999999999</v>
      </c>
      <c r="I1901" s="227"/>
      <c r="J1901" s="227"/>
      <c r="K1901" s="228">
        <f>ROUND(P1901*H1901,2)</f>
        <v>0</v>
      </c>
      <c r="L1901" s="229"/>
      <c r="M1901" s="45"/>
      <c r="N1901" s="230" t="s">
        <v>1</v>
      </c>
      <c r="O1901" s="231" t="s">
        <v>39</v>
      </c>
      <c r="P1901" s="232">
        <f>I1901+J1901</f>
        <v>0</v>
      </c>
      <c r="Q1901" s="232">
        <f>ROUND(I1901*H1901,2)</f>
        <v>0</v>
      </c>
      <c r="R1901" s="232">
        <f>ROUND(J1901*H1901,2)</f>
        <v>0</v>
      </c>
      <c r="S1901" s="92"/>
      <c r="T1901" s="233">
        <f>S1901*H1901</f>
        <v>0</v>
      </c>
      <c r="U1901" s="233">
        <v>0</v>
      </c>
      <c r="V1901" s="233">
        <f>U1901*H1901</f>
        <v>0</v>
      </c>
      <c r="W1901" s="233">
        <v>0</v>
      </c>
      <c r="X1901" s="233">
        <f>W1901*H1901</f>
        <v>0</v>
      </c>
      <c r="Y1901" s="234" t="s">
        <v>1</v>
      </c>
      <c r="Z1901" s="39"/>
      <c r="AA1901" s="39"/>
      <c r="AB1901" s="39"/>
      <c r="AC1901" s="39"/>
      <c r="AD1901" s="39"/>
      <c r="AE1901" s="39"/>
      <c r="AR1901" s="235" t="s">
        <v>229</v>
      </c>
      <c r="AT1901" s="235" t="s">
        <v>177</v>
      </c>
      <c r="AU1901" s="235" t="s">
        <v>102</v>
      </c>
      <c r="AY1901" s="18" t="s">
        <v>175</v>
      </c>
      <c r="BE1901" s="236">
        <f>IF(O1901="základní",K1901,0)</f>
        <v>0</v>
      </c>
      <c r="BF1901" s="236">
        <f>IF(O1901="snížená",K1901,0)</f>
        <v>0</v>
      </c>
      <c r="BG1901" s="236">
        <f>IF(O1901="zákl. přenesená",K1901,0)</f>
        <v>0</v>
      </c>
      <c r="BH1901" s="236">
        <f>IF(O1901="sníž. přenesená",K1901,0)</f>
        <v>0</v>
      </c>
      <c r="BI1901" s="236">
        <f>IF(O1901="nulová",K1901,0)</f>
        <v>0</v>
      </c>
      <c r="BJ1901" s="18" t="s">
        <v>102</v>
      </c>
      <c r="BK1901" s="236">
        <f>ROUND(P1901*H1901,2)</f>
        <v>0</v>
      </c>
      <c r="BL1901" s="18" t="s">
        <v>229</v>
      </c>
      <c r="BM1901" s="235" t="s">
        <v>1774</v>
      </c>
    </row>
    <row r="1902" s="13" customFormat="1">
      <c r="A1902" s="13"/>
      <c r="B1902" s="242"/>
      <c r="C1902" s="243"/>
      <c r="D1902" s="237" t="s">
        <v>184</v>
      </c>
      <c r="E1902" s="244" t="s">
        <v>1</v>
      </c>
      <c r="F1902" s="245" t="s">
        <v>193</v>
      </c>
      <c r="G1902" s="243"/>
      <c r="H1902" s="244" t="s">
        <v>1</v>
      </c>
      <c r="I1902" s="246"/>
      <c r="J1902" s="246"/>
      <c r="K1902" s="243"/>
      <c r="L1902" s="243"/>
      <c r="M1902" s="247"/>
      <c r="N1902" s="248"/>
      <c r="O1902" s="249"/>
      <c r="P1902" s="249"/>
      <c r="Q1902" s="249"/>
      <c r="R1902" s="249"/>
      <c r="S1902" s="249"/>
      <c r="T1902" s="249"/>
      <c r="U1902" s="249"/>
      <c r="V1902" s="249"/>
      <c r="W1902" s="249"/>
      <c r="X1902" s="249"/>
      <c r="Y1902" s="250"/>
      <c r="Z1902" s="13"/>
      <c r="AA1902" s="13"/>
      <c r="AB1902" s="13"/>
      <c r="AC1902" s="13"/>
      <c r="AD1902" s="13"/>
      <c r="AE1902" s="13"/>
      <c r="AT1902" s="251" t="s">
        <v>184</v>
      </c>
      <c r="AU1902" s="251" t="s">
        <v>102</v>
      </c>
      <c r="AV1902" s="13" t="s">
        <v>82</v>
      </c>
      <c r="AW1902" s="13" t="s">
        <v>5</v>
      </c>
      <c r="AX1902" s="13" t="s">
        <v>75</v>
      </c>
      <c r="AY1902" s="251" t="s">
        <v>175</v>
      </c>
    </row>
    <row r="1903" s="13" customFormat="1">
      <c r="A1903" s="13"/>
      <c r="B1903" s="242"/>
      <c r="C1903" s="243"/>
      <c r="D1903" s="237" t="s">
        <v>184</v>
      </c>
      <c r="E1903" s="244" t="s">
        <v>1</v>
      </c>
      <c r="F1903" s="245" t="s">
        <v>1325</v>
      </c>
      <c r="G1903" s="243"/>
      <c r="H1903" s="244" t="s">
        <v>1</v>
      </c>
      <c r="I1903" s="246"/>
      <c r="J1903" s="246"/>
      <c r="K1903" s="243"/>
      <c r="L1903" s="243"/>
      <c r="M1903" s="247"/>
      <c r="N1903" s="248"/>
      <c r="O1903" s="249"/>
      <c r="P1903" s="249"/>
      <c r="Q1903" s="249"/>
      <c r="R1903" s="249"/>
      <c r="S1903" s="249"/>
      <c r="T1903" s="249"/>
      <c r="U1903" s="249"/>
      <c r="V1903" s="249"/>
      <c r="W1903" s="249"/>
      <c r="X1903" s="249"/>
      <c r="Y1903" s="250"/>
      <c r="Z1903" s="13"/>
      <c r="AA1903" s="13"/>
      <c r="AB1903" s="13"/>
      <c r="AC1903" s="13"/>
      <c r="AD1903" s="13"/>
      <c r="AE1903" s="13"/>
      <c r="AT1903" s="251" t="s">
        <v>184</v>
      </c>
      <c r="AU1903" s="251" t="s">
        <v>102</v>
      </c>
      <c r="AV1903" s="13" t="s">
        <v>82</v>
      </c>
      <c r="AW1903" s="13" t="s">
        <v>5</v>
      </c>
      <c r="AX1903" s="13" t="s">
        <v>75</v>
      </c>
      <c r="AY1903" s="251" t="s">
        <v>175</v>
      </c>
    </row>
    <row r="1904" s="14" customFormat="1">
      <c r="A1904" s="14"/>
      <c r="B1904" s="252"/>
      <c r="C1904" s="253"/>
      <c r="D1904" s="237" t="s">
        <v>184</v>
      </c>
      <c r="E1904" s="254" t="s">
        <v>1</v>
      </c>
      <c r="F1904" s="255" t="s">
        <v>1326</v>
      </c>
      <c r="G1904" s="253"/>
      <c r="H1904" s="256">
        <v>19</v>
      </c>
      <c r="I1904" s="257"/>
      <c r="J1904" s="257"/>
      <c r="K1904" s="253"/>
      <c r="L1904" s="253"/>
      <c r="M1904" s="258"/>
      <c r="N1904" s="259"/>
      <c r="O1904" s="260"/>
      <c r="P1904" s="260"/>
      <c r="Q1904" s="260"/>
      <c r="R1904" s="260"/>
      <c r="S1904" s="260"/>
      <c r="T1904" s="260"/>
      <c r="U1904" s="260"/>
      <c r="V1904" s="260"/>
      <c r="W1904" s="260"/>
      <c r="X1904" s="260"/>
      <c r="Y1904" s="261"/>
      <c r="Z1904" s="14"/>
      <c r="AA1904" s="14"/>
      <c r="AB1904" s="14"/>
      <c r="AC1904" s="14"/>
      <c r="AD1904" s="14"/>
      <c r="AE1904" s="14"/>
      <c r="AT1904" s="262" t="s">
        <v>184</v>
      </c>
      <c r="AU1904" s="262" t="s">
        <v>102</v>
      </c>
      <c r="AV1904" s="14" t="s">
        <v>102</v>
      </c>
      <c r="AW1904" s="14" t="s">
        <v>5</v>
      </c>
      <c r="AX1904" s="14" t="s">
        <v>75</v>
      </c>
      <c r="AY1904" s="262" t="s">
        <v>175</v>
      </c>
    </row>
    <row r="1905" s="14" customFormat="1">
      <c r="A1905" s="14"/>
      <c r="B1905" s="252"/>
      <c r="C1905" s="253"/>
      <c r="D1905" s="237" t="s">
        <v>184</v>
      </c>
      <c r="E1905" s="254" t="s">
        <v>1</v>
      </c>
      <c r="F1905" s="255" t="s">
        <v>1775</v>
      </c>
      <c r="G1905" s="253"/>
      <c r="H1905" s="256">
        <v>41.399999999999999</v>
      </c>
      <c r="I1905" s="257"/>
      <c r="J1905" s="257"/>
      <c r="K1905" s="253"/>
      <c r="L1905" s="253"/>
      <c r="M1905" s="258"/>
      <c r="N1905" s="259"/>
      <c r="O1905" s="260"/>
      <c r="P1905" s="260"/>
      <c r="Q1905" s="260"/>
      <c r="R1905" s="260"/>
      <c r="S1905" s="260"/>
      <c r="T1905" s="260"/>
      <c r="U1905" s="260"/>
      <c r="V1905" s="260"/>
      <c r="W1905" s="260"/>
      <c r="X1905" s="260"/>
      <c r="Y1905" s="261"/>
      <c r="Z1905" s="14"/>
      <c r="AA1905" s="14"/>
      <c r="AB1905" s="14"/>
      <c r="AC1905" s="14"/>
      <c r="AD1905" s="14"/>
      <c r="AE1905" s="14"/>
      <c r="AT1905" s="262" t="s">
        <v>184</v>
      </c>
      <c r="AU1905" s="262" t="s">
        <v>102</v>
      </c>
      <c r="AV1905" s="14" t="s">
        <v>102</v>
      </c>
      <c r="AW1905" s="14" t="s">
        <v>5</v>
      </c>
      <c r="AX1905" s="14" t="s">
        <v>75</v>
      </c>
      <c r="AY1905" s="262" t="s">
        <v>175</v>
      </c>
    </row>
    <row r="1906" s="15" customFormat="1">
      <c r="A1906" s="15"/>
      <c r="B1906" s="263"/>
      <c r="C1906" s="264"/>
      <c r="D1906" s="237" t="s">
        <v>184</v>
      </c>
      <c r="E1906" s="265" t="s">
        <v>1</v>
      </c>
      <c r="F1906" s="266" t="s">
        <v>189</v>
      </c>
      <c r="G1906" s="264"/>
      <c r="H1906" s="267">
        <v>60.399999999999999</v>
      </c>
      <c r="I1906" s="268"/>
      <c r="J1906" s="268"/>
      <c r="K1906" s="264"/>
      <c r="L1906" s="264"/>
      <c r="M1906" s="269"/>
      <c r="N1906" s="270"/>
      <c r="O1906" s="271"/>
      <c r="P1906" s="271"/>
      <c r="Q1906" s="271"/>
      <c r="R1906" s="271"/>
      <c r="S1906" s="271"/>
      <c r="T1906" s="271"/>
      <c r="U1906" s="271"/>
      <c r="V1906" s="271"/>
      <c r="W1906" s="271"/>
      <c r="X1906" s="271"/>
      <c r="Y1906" s="272"/>
      <c r="Z1906" s="15"/>
      <c r="AA1906" s="15"/>
      <c r="AB1906" s="15"/>
      <c r="AC1906" s="15"/>
      <c r="AD1906" s="15"/>
      <c r="AE1906" s="15"/>
      <c r="AT1906" s="273" t="s">
        <v>184</v>
      </c>
      <c r="AU1906" s="273" t="s">
        <v>102</v>
      </c>
      <c r="AV1906" s="15" t="s">
        <v>181</v>
      </c>
      <c r="AW1906" s="15" t="s">
        <v>5</v>
      </c>
      <c r="AX1906" s="15" t="s">
        <v>82</v>
      </c>
      <c r="AY1906" s="273" t="s">
        <v>175</v>
      </c>
    </row>
    <row r="1907" s="2" customFormat="1" ht="37.8" customHeight="1">
      <c r="A1907" s="39"/>
      <c r="B1907" s="40"/>
      <c r="C1907" s="222" t="s">
        <v>1012</v>
      </c>
      <c r="D1907" s="222" t="s">
        <v>177</v>
      </c>
      <c r="E1907" s="223" t="s">
        <v>1776</v>
      </c>
      <c r="F1907" s="224" t="s">
        <v>1777</v>
      </c>
      <c r="G1907" s="225" t="s">
        <v>377</v>
      </c>
      <c r="H1907" s="226">
        <v>8</v>
      </c>
      <c r="I1907" s="227"/>
      <c r="J1907" s="227"/>
      <c r="K1907" s="228">
        <f>ROUND(P1907*H1907,2)</f>
        <v>0</v>
      </c>
      <c r="L1907" s="229"/>
      <c r="M1907" s="45"/>
      <c r="N1907" s="230" t="s">
        <v>1</v>
      </c>
      <c r="O1907" s="231" t="s">
        <v>39</v>
      </c>
      <c r="P1907" s="232">
        <f>I1907+J1907</f>
        <v>0</v>
      </c>
      <c r="Q1907" s="232">
        <f>ROUND(I1907*H1907,2)</f>
        <v>0</v>
      </c>
      <c r="R1907" s="232">
        <f>ROUND(J1907*H1907,2)</f>
        <v>0</v>
      </c>
      <c r="S1907" s="92"/>
      <c r="T1907" s="233">
        <f>S1907*H1907</f>
        <v>0</v>
      </c>
      <c r="U1907" s="233">
        <v>0</v>
      </c>
      <c r="V1907" s="233">
        <f>U1907*H1907</f>
        <v>0</v>
      </c>
      <c r="W1907" s="233">
        <v>0</v>
      </c>
      <c r="X1907" s="233">
        <f>W1907*H1907</f>
        <v>0</v>
      </c>
      <c r="Y1907" s="234" t="s">
        <v>1</v>
      </c>
      <c r="Z1907" s="39"/>
      <c r="AA1907" s="39"/>
      <c r="AB1907" s="39"/>
      <c r="AC1907" s="39"/>
      <c r="AD1907" s="39"/>
      <c r="AE1907" s="39"/>
      <c r="AR1907" s="235" t="s">
        <v>229</v>
      </c>
      <c r="AT1907" s="235" t="s">
        <v>177</v>
      </c>
      <c r="AU1907" s="235" t="s">
        <v>102</v>
      </c>
      <c r="AY1907" s="18" t="s">
        <v>175</v>
      </c>
      <c r="BE1907" s="236">
        <f>IF(O1907="základní",K1907,0)</f>
        <v>0</v>
      </c>
      <c r="BF1907" s="236">
        <f>IF(O1907="snížená",K1907,0)</f>
        <v>0</v>
      </c>
      <c r="BG1907" s="236">
        <f>IF(O1907="zákl. přenesená",K1907,0)</f>
        <v>0</v>
      </c>
      <c r="BH1907" s="236">
        <f>IF(O1907="sníž. přenesená",K1907,0)</f>
        <v>0</v>
      </c>
      <c r="BI1907" s="236">
        <f>IF(O1907="nulová",K1907,0)</f>
        <v>0</v>
      </c>
      <c r="BJ1907" s="18" t="s">
        <v>102</v>
      </c>
      <c r="BK1907" s="236">
        <f>ROUND(P1907*H1907,2)</f>
        <v>0</v>
      </c>
      <c r="BL1907" s="18" t="s">
        <v>229</v>
      </c>
      <c r="BM1907" s="235" t="s">
        <v>1778</v>
      </c>
    </row>
    <row r="1908" s="2" customFormat="1" ht="37.8" customHeight="1">
      <c r="A1908" s="39"/>
      <c r="B1908" s="40"/>
      <c r="C1908" s="222" t="s">
        <v>1779</v>
      </c>
      <c r="D1908" s="222" t="s">
        <v>177</v>
      </c>
      <c r="E1908" s="223" t="s">
        <v>1780</v>
      </c>
      <c r="F1908" s="224" t="s">
        <v>1781</v>
      </c>
      <c r="G1908" s="225" t="s">
        <v>377</v>
      </c>
      <c r="H1908" s="226">
        <v>1</v>
      </c>
      <c r="I1908" s="227"/>
      <c r="J1908" s="227"/>
      <c r="K1908" s="228">
        <f>ROUND(P1908*H1908,2)</f>
        <v>0</v>
      </c>
      <c r="L1908" s="229"/>
      <c r="M1908" s="45"/>
      <c r="N1908" s="230" t="s">
        <v>1</v>
      </c>
      <c r="O1908" s="231" t="s">
        <v>39</v>
      </c>
      <c r="P1908" s="232">
        <f>I1908+J1908</f>
        <v>0</v>
      </c>
      <c r="Q1908" s="232">
        <f>ROUND(I1908*H1908,2)</f>
        <v>0</v>
      </c>
      <c r="R1908" s="232">
        <f>ROUND(J1908*H1908,2)</f>
        <v>0</v>
      </c>
      <c r="S1908" s="92"/>
      <c r="T1908" s="233">
        <f>S1908*H1908</f>
        <v>0</v>
      </c>
      <c r="U1908" s="233">
        <v>0</v>
      </c>
      <c r="V1908" s="233">
        <f>U1908*H1908</f>
        <v>0</v>
      </c>
      <c r="W1908" s="233">
        <v>0</v>
      </c>
      <c r="X1908" s="233">
        <f>W1908*H1908</f>
        <v>0</v>
      </c>
      <c r="Y1908" s="234" t="s">
        <v>1</v>
      </c>
      <c r="Z1908" s="39"/>
      <c r="AA1908" s="39"/>
      <c r="AB1908" s="39"/>
      <c r="AC1908" s="39"/>
      <c r="AD1908" s="39"/>
      <c r="AE1908" s="39"/>
      <c r="AR1908" s="235" t="s">
        <v>229</v>
      </c>
      <c r="AT1908" s="235" t="s">
        <v>177</v>
      </c>
      <c r="AU1908" s="235" t="s">
        <v>102</v>
      </c>
      <c r="AY1908" s="18" t="s">
        <v>175</v>
      </c>
      <c r="BE1908" s="236">
        <f>IF(O1908="základní",K1908,0)</f>
        <v>0</v>
      </c>
      <c r="BF1908" s="236">
        <f>IF(O1908="snížená",K1908,0)</f>
        <v>0</v>
      </c>
      <c r="BG1908" s="236">
        <f>IF(O1908="zákl. přenesená",K1908,0)</f>
        <v>0</v>
      </c>
      <c r="BH1908" s="236">
        <f>IF(O1908="sníž. přenesená",K1908,0)</f>
        <v>0</v>
      </c>
      <c r="BI1908" s="236">
        <f>IF(O1908="nulová",K1908,0)</f>
        <v>0</v>
      </c>
      <c r="BJ1908" s="18" t="s">
        <v>102</v>
      </c>
      <c r="BK1908" s="236">
        <f>ROUND(P1908*H1908,2)</f>
        <v>0</v>
      </c>
      <c r="BL1908" s="18" t="s">
        <v>229</v>
      </c>
      <c r="BM1908" s="235" t="s">
        <v>1782</v>
      </c>
    </row>
    <row r="1909" s="2" customFormat="1" ht="49.05" customHeight="1">
      <c r="A1909" s="39"/>
      <c r="B1909" s="40"/>
      <c r="C1909" s="222" t="s">
        <v>1020</v>
      </c>
      <c r="D1909" s="222" t="s">
        <v>177</v>
      </c>
      <c r="E1909" s="223" t="s">
        <v>1783</v>
      </c>
      <c r="F1909" s="224" t="s">
        <v>1784</v>
      </c>
      <c r="G1909" s="225" t="s">
        <v>203</v>
      </c>
      <c r="H1909" s="226">
        <v>4.0389999999999997</v>
      </c>
      <c r="I1909" s="227"/>
      <c r="J1909" s="227"/>
      <c r="K1909" s="228">
        <f>ROUND(P1909*H1909,2)</f>
        <v>0</v>
      </c>
      <c r="L1909" s="229"/>
      <c r="M1909" s="45"/>
      <c r="N1909" s="230" t="s">
        <v>1</v>
      </c>
      <c r="O1909" s="231" t="s">
        <v>39</v>
      </c>
      <c r="P1909" s="232">
        <f>I1909+J1909</f>
        <v>0</v>
      </c>
      <c r="Q1909" s="232">
        <f>ROUND(I1909*H1909,2)</f>
        <v>0</v>
      </c>
      <c r="R1909" s="232">
        <f>ROUND(J1909*H1909,2)</f>
        <v>0</v>
      </c>
      <c r="S1909" s="92"/>
      <c r="T1909" s="233">
        <f>S1909*H1909</f>
        <v>0</v>
      </c>
      <c r="U1909" s="233">
        <v>0</v>
      </c>
      <c r="V1909" s="233">
        <f>U1909*H1909</f>
        <v>0</v>
      </c>
      <c r="W1909" s="233">
        <v>0</v>
      </c>
      <c r="X1909" s="233">
        <f>W1909*H1909</f>
        <v>0</v>
      </c>
      <c r="Y1909" s="234" t="s">
        <v>1</v>
      </c>
      <c r="Z1909" s="39"/>
      <c r="AA1909" s="39"/>
      <c r="AB1909" s="39"/>
      <c r="AC1909" s="39"/>
      <c r="AD1909" s="39"/>
      <c r="AE1909" s="39"/>
      <c r="AR1909" s="235" t="s">
        <v>229</v>
      </c>
      <c r="AT1909" s="235" t="s">
        <v>177</v>
      </c>
      <c r="AU1909" s="235" t="s">
        <v>102</v>
      </c>
      <c r="AY1909" s="18" t="s">
        <v>175</v>
      </c>
      <c r="BE1909" s="236">
        <f>IF(O1909="základní",K1909,0)</f>
        <v>0</v>
      </c>
      <c r="BF1909" s="236">
        <f>IF(O1909="snížená",K1909,0)</f>
        <v>0</v>
      </c>
      <c r="BG1909" s="236">
        <f>IF(O1909="zákl. přenesená",K1909,0)</f>
        <v>0</v>
      </c>
      <c r="BH1909" s="236">
        <f>IF(O1909="sníž. přenesená",K1909,0)</f>
        <v>0</v>
      </c>
      <c r="BI1909" s="236">
        <f>IF(O1909="nulová",K1909,0)</f>
        <v>0</v>
      </c>
      <c r="BJ1909" s="18" t="s">
        <v>102</v>
      </c>
      <c r="BK1909" s="236">
        <f>ROUND(P1909*H1909,2)</f>
        <v>0</v>
      </c>
      <c r="BL1909" s="18" t="s">
        <v>229</v>
      </c>
      <c r="BM1909" s="235" t="s">
        <v>1785</v>
      </c>
    </row>
    <row r="1910" s="2" customFormat="1">
      <c r="A1910" s="39"/>
      <c r="B1910" s="40"/>
      <c r="C1910" s="41"/>
      <c r="D1910" s="237" t="s">
        <v>182</v>
      </c>
      <c r="E1910" s="41"/>
      <c r="F1910" s="238" t="s">
        <v>1786</v>
      </c>
      <c r="G1910" s="41"/>
      <c r="H1910" s="41"/>
      <c r="I1910" s="239"/>
      <c r="J1910" s="239"/>
      <c r="K1910" s="41"/>
      <c r="L1910" s="41"/>
      <c r="M1910" s="45"/>
      <c r="N1910" s="240"/>
      <c r="O1910" s="241"/>
      <c r="P1910" s="92"/>
      <c r="Q1910" s="92"/>
      <c r="R1910" s="92"/>
      <c r="S1910" s="92"/>
      <c r="T1910" s="92"/>
      <c r="U1910" s="92"/>
      <c r="V1910" s="92"/>
      <c r="W1910" s="92"/>
      <c r="X1910" s="92"/>
      <c r="Y1910" s="93"/>
      <c r="Z1910" s="39"/>
      <c r="AA1910" s="39"/>
      <c r="AB1910" s="39"/>
      <c r="AC1910" s="39"/>
      <c r="AD1910" s="39"/>
      <c r="AE1910" s="39"/>
      <c r="AT1910" s="18" t="s">
        <v>182</v>
      </c>
      <c r="AU1910" s="18" t="s">
        <v>102</v>
      </c>
    </row>
    <row r="1911" s="12" customFormat="1" ht="22.8" customHeight="1">
      <c r="A1911" s="12"/>
      <c r="B1911" s="205"/>
      <c r="C1911" s="206"/>
      <c r="D1911" s="207" t="s">
        <v>74</v>
      </c>
      <c r="E1911" s="220" t="s">
        <v>1787</v>
      </c>
      <c r="F1911" s="220" t="s">
        <v>1788</v>
      </c>
      <c r="G1911" s="206"/>
      <c r="H1911" s="206"/>
      <c r="I1911" s="209"/>
      <c r="J1911" s="209"/>
      <c r="K1911" s="221">
        <f>BK1911</f>
        <v>0</v>
      </c>
      <c r="L1911" s="206"/>
      <c r="M1911" s="211"/>
      <c r="N1911" s="212"/>
      <c r="O1911" s="213"/>
      <c r="P1911" s="213"/>
      <c r="Q1911" s="214">
        <f>SUM(Q1912:Q1983)</f>
        <v>0</v>
      </c>
      <c r="R1911" s="214">
        <f>SUM(R1912:R1983)</f>
        <v>0</v>
      </c>
      <c r="S1911" s="213"/>
      <c r="T1911" s="215">
        <f>SUM(T1912:T1983)</f>
        <v>0</v>
      </c>
      <c r="U1911" s="213"/>
      <c r="V1911" s="215">
        <f>SUM(V1912:V1983)</f>
        <v>0</v>
      </c>
      <c r="W1911" s="213"/>
      <c r="X1911" s="215">
        <f>SUM(X1912:X1983)</f>
        <v>0</v>
      </c>
      <c r="Y1911" s="216"/>
      <c r="Z1911" s="12"/>
      <c r="AA1911" s="12"/>
      <c r="AB1911" s="12"/>
      <c r="AC1911" s="12"/>
      <c r="AD1911" s="12"/>
      <c r="AE1911" s="12"/>
      <c r="AR1911" s="217" t="s">
        <v>102</v>
      </c>
      <c r="AT1911" s="218" t="s">
        <v>74</v>
      </c>
      <c r="AU1911" s="218" t="s">
        <v>82</v>
      </c>
      <c r="AY1911" s="217" t="s">
        <v>175</v>
      </c>
      <c r="BK1911" s="219">
        <f>SUM(BK1912:BK1983)</f>
        <v>0</v>
      </c>
    </row>
    <row r="1912" s="2" customFormat="1" ht="24.15" customHeight="1">
      <c r="A1912" s="39"/>
      <c r="B1912" s="40"/>
      <c r="C1912" s="222" t="s">
        <v>1789</v>
      </c>
      <c r="D1912" s="222" t="s">
        <v>177</v>
      </c>
      <c r="E1912" s="223" t="s">
        <v>1790</v>
      </c>
      <c r="F1912" s="224" t="s">
        <v>1791</v>
      </c>
      <c r="G1912" s="225" t="s">
        <v>228</v>
      </c>
      <c r="H1912" s="226">
        <v>39.292000000000002</v>
      </c>
      <c r="I1912" s="227"/>
      <c r="J1912" s="227"/>
      <c r="K1912" s="228">
        <f>ROUND(P1912*H1912,2)</f>
        <v>0</v>
      </c>
      <c r="L1912" s="229"/>
      <c r="M1912" s="45"/>
      <c r="N1912" s="230" t="s">
        <v>1</v>
      </c>
      <c r="O1912" s="231" t="s">
        <v>39</v>
      </c>
      <c r="P1912" s="232">
        <f>I1912+J1912</f>
        <v>0</v>
      </c>
      <c r="Q1912" s="232">
        <f>ROUND(I1912*H1912,2)</f>
        <v>0</v>
      </c>
      <c r="R1912" s="232">
        <f>ROUND(J1912*H1912,2)</f>
        <v>0</v>
      </c>
      <c r="S1912" s="92"/>
      <c r="T1912" s="233">
        <f>S1912*H1912</f>
        <v>0</v>
      </c>
      <c r="U1912" s="233">
        <v>0</v>
      </c>
      <c r="V1912" s="233">
        <f>U1912*H1912</f>
        <v>0</v>
      </c>
      <c r="W1912" s="233">
        <v>0</v>
      </c>
      <c r="X1912" s="233">
        <f>W1912*H1912</f>
        <v>0</v>
      </c>
      <c r="Y1912" s="234" t="s">
        <v>1</v>
      </c>
      <c r="Z1912" s="39"/>
      <c r="AA1912" s="39"/>
      <c r="AB1912" s="39"/>
      <c r="AC1912" s="39"/>
      <c r="AD1912" s="39"/>
      <c r="AE1912" s="39"/>
      <c r="AR1912" s="235" t="s">
        <v>229</v>
      </c>
      <c r="AT1912" s="235" t="s">
        <v>177</v>
      </c>
      <c r="AU1912" s="235" t="s">
        <v>102</v>
      </c>
      <c r="AY1912" s="18" t="s">
        <v>175</v>
      </c>
      <c r="BE1912" s="236">
        <f>IF(O1912="základní",K1912,0)</f>
        <v>0</v>
      </c>
      <c r="BF1912" s="236">
        <f>IF(O1912="snížená",K1912,0)</f>
        <v>0</v>
      </c>
      <c r="BG1912" s="236">
        <f>IF(O1912="zákl. přenesená",K1912,0)</f>
        <v>0</v>
      </c>
      <c r="BH1912" s="236">
        <f>IF(O1912="sníž. přenesená",K1912,0)</f>
        <v>0</v>
      </c>
      <c r="BI1912" s="236">
        <f>IF(O1912="nulová",K1912,0)</f>
        <v>0</v>
      </c>
      <c r="BJ1912" s="18" t="s">
        <v>102</v>
      </c>
      <c r="BK1912" s="236">
        <f>ROUND(P1912*H1912,2)</f>
        <v>0</v>
      </c>
      <c r="BL1912" s="18" t="s">
        <v>229</v>
      </c>
      <c r="BM1912" s="235" t="s">
        <v>1792</v>
      </c>
    </row>
    <row r="1913" s="2" customFormat="1">
      <c r="A1913" s="39"/>
      <c r="B1913" s="40"/>
      <c r="C1913" s="41"/>
      <c r="D1913" s="237" t="s">
        <v>182</v>
      </c>
      <c r="E1913" s="41"/>
      <c r="F1913" s="238" t="s">
        <v>1793</v>
      </c>
      <c r="G1913" s="41"/>
      <c r="H1913" s="41"/>
      <c r="I1913" s="239"/>
      <c r="J1913" s="239"/>
      <c r="K1913" s="41"/>
      <c r="L1913" s="41"/>
      <c r="M1913" s="45"/>
      <c r="N1913" s="240"/>
      <c r="O1913" s="241"/>
      <c r="P1913" s="92"/>
      <c r="Q1913" s="92"/>
      <c r="R1913" s="92"/>
      <c r="S1913" s="92"/>
      <c r="T1913" s="92"/>
      <c r="U1913" s="92"/>
      <c r="V1913" s="92"/>
      <c r="W1913" s="92"/>
      <c r="X1913" s="92"/>
      <c r="Y1913" s="93"/>
      <c r="Z1913" s="39"/>
      <c r="AA1913" s="39"/>
      <c r="AB1913" s="39"/>
      <c r="AC1913" s="39"/>
      <c r="AD1913" s="39"/>
      <c r="AE1913" s="39"/>
      <c r="AT1913" s="18" t="s">
        <v>182</v>
      </c>
      <c r="AU1913" s="18" t="s">
        <v>102</v>
      </c>
    </row>
    <row r="1914" s="13" customFormat="1">
      <c r="A1914" s="13"/>
      <c r="B1914" s="242"/>
      <c r="C1914" s="243"/>
      <c r="D1914" s="237" t="s">
        <v>184</v>
      </c>
      <c r="E1914" s="244" t="s">
        <v>1</v>
      </c>
      <c r="F1914" s="245" t="s">
        <v>193</v>
      </c>
      <c r="G1914" s="243"/>
      <c r="H1914" s="244" t="s">
        <v>1</v>
      </c>
      <c r="I1914" s="246"/>
      <c r="J1914" s="246"/>
      <c r="K1914" s="243"/>
      <c r="L1914" s="243"/>
      <c r="M1914" s="247"/>
      <c r="N1914" s="248"/>
      <c r="O1914" s="249"/>
      <c r="P1914" s="249"/>
      <c r="Q1914" s="249"/>
      <c r="R1914" s="249"/>
      <c r="S1914" s="249"/>
      <c r="T1914" s="249"/>
      <c r="U1914" s="249"/>
      <c r="V1914" s="249"/>
      <c r="W1914" s="249"/>
      <c r="X1914" s="249"/>
      <c r="Y1914" s="250"/>
      <c r="Z1914" s="13"/>
      <c r="AA1914" s="13"/>
      <c r="AB1914" s="13"/>
      <c r="AC1914" s="13"/>
      <c r="AD1914" s="13"/>
      <c r="AE1914" s="13"/>
      <c r="AT1914" s="251" t="s">
        <v>184</v>
      </c>
      <c r="AU1914" s="251" t="s">
        <v>102</v>
      </c>
      <c r="AV1914" s="13" t="s">
        <v>82</v>
      </c>
      <c r="AW1914" s="13" t="s">
        <v>5</v>
      </c>
      <c r="AX1914" s="13" t="s">
        <v>75</v>
      </c>
      <c r="AY1914" s="251" t="s">
        <v>175</v>
      </c>
    </row>
    <row r="1915" s="13" customFormat="1">
      <c r="A1915" s="13"/>
      <c r="B1915" s="242"/>
      <c r="C1915" s="243"/>
      <c r="D1915" s="237" t="s">
        <v>184</v>
      </c>
      <c r="E1915" s="244" t="s">
        <v>1</v>
      </c>
      <c r="F1915" s="245" t="s">
        <v>1794</v>
      </c>
      <c r="G1915" s="243"/>
      <c r="H1915" s="244" t="s">
        <v>1</v>
      </c>
      <c r="I1915" s="246"/>
      <c r="J1915" s="246"/>
      <c r="K1915" s="243"/>
      <c r="L1915" s="243"/>
      <c r="M1915" s="247"/>
      <c r="N1915" s="248"/>
      <c r="O1915" s="249"/>
      <c r="P1915" s="249"/>
      <c r="Q1915" s="249"/>
      <c r="R1915" s="249"/>
      <c r="S1915" s="249"/>
      <c r="T1915" s="249"/>
      <c r="U1915" s="249"/>
      <c r="V1915" s="249"/>
      <c r="W1915" s="249"/>
      <c r="X1915" s="249"/>
      <c r="Y1915" s="250"/>
      <c r="Z1915" s="13"/>
      <c r="AA1915" s="13"/>
      <c r="AB1915" s="13"/>
      <c r="AC1915" s="13"/>
      <c r="AD1915" s="13"/>
      <c r="AE1915" s="13"/>
      <c r="AT1915" s="251" t="s">
        <v>184</v>
      </c>
      <c r="AU1915" s="251" t="s">
        <v>102</v>
      </c>
      <c r="AV1915" s="13" t="s">
        <v>82</v>
      </c>
      <c r="AW1915" s="13" t="s">
        <v>5</v>
      </c>
      <c r="AX1915" s="13" t="s">
        <v>75</v>
      </c>
      <c r="AY1915" s="251" t="s">
        <v>175</v>
      </c>
    </row>
    <row r="1916" s="14" customFormat="1">
      <c r="A1916" s="14"/>
      <c r="B1916" s="252"/>
      <c r="C1916" s="253"/>
      <c r="D1916" s="237" t="s">
        <v>184</v>
      </c>
      <c r="E1916" s="254" t="s">
        <v>1</v>
      </c>
      <c r="F1916" s="255" t="s">
        <v>1795</v>
      </c>
      <c r="G1916" s="253"/>
      <c r="H1916" s="256">
        <v>18.620000000000001</v>
      </c>
      <c r="I1916" s="257"/>
      <c r="J1916" s="257"/>
      <c r="K1916" s="253"/>
      <c r="L1916" s="253"/>
      <c r="M1916" s="258"/>
      <c r="N1916" s="259"/>
      <c r="O1916" s="260"/>
      <c r="P1916" s="260"/>
      <c r="Q1916" s="260"/>
      <c r="R1916" s="260"/>
      <c r="S1916" s="260"/>
      <c r="T1916" s="260"/>
      <c r="U1916" s="260"/>
      <c r="V1916" s="260"/>
      <c r="W1916" s="260"/>
      <c r="X1916" s="260"/>
      <c r="Y1916" s="261"/>
      <c r="Z1916" s="14"/>
      <c r="AA1916" s="14"/>
      <c r="AB1916" s="14"/>
      <c r="AC1916" s="14"/>
      <c r="AD1916" s="14"/>
      <c r="AE1916" s="14"/>
      <c r="AT1916" s="262" t="s">
        <v>184</v>
      </c>
      <c r="AU1916" s="262" t="s">
        <v>102</v>
      </c>
      <c r="AV1916" s="14" t="s">
        <v>102</v>
      </c>
      <c r="AW1916" s="14" t="s">
        <v>5</v>
      </c>
      <c r="AX1916" s="14" t="s">
        <v>75</v>
      </c>
      <c r="AY1916" s="262" t="s">
        <v>175</v>
      </c>
    </row>
    <row r="1917" s="13" customFormat="1">
      <c r="A1917" s="13"/>
      <c r="B1917" s="242"/>
      <c r="C1917" s="243"/>
      <c r="D1917" s="237" t="s">
        <v>184</v>
      </c>
      <c r="E1917" s="244" t="s">
        <v>1</v>
      </c>
      <c r="F1917" s="245" t="s">
        <v>1796</v>
      </c>
      <c r="G1917" s="243"/>
      <c r="H1917" s="244" t="s">
        <v>1</v>
      </c>
      <c r="I1917" s="246"/>
      <c r="J1917" s="246"/>
      <c r="K1917" s="243"/>
      <c r="L1917" s="243"/>
      <c r="M1917" s="247"/>
      <c r="N1917" s="248"/>
      <c r="O1917" s="249"/>
      <c r="P1917" s="249"/>
      <c r="Q1917" s="249"/>
      <c r="R1917" s="249"/>
      <c r="S1917" s="249"/>
      <c r="T1917" s="249"/>
      <c r="U1917" s="249"/>
      <c r="V1917" s="249"/>
      <c r="W1917" s="249"/>
      <c r="X1917" s="249"/>
      <c r="Y1917" s="250"/>
      <c r="Z1917" s="13"/>
      <c r="AA1917" s="13"/>
      <c r="AB1917" s="13"/>
      <c r="AC1917" s="13"/>
      <c r="AD1917" s="13"/>
      <c r="AE1917" s="13"/>
      <c r="AT1917" s="251" t="s">
        <v>184</v>
      </c>
      <c r="AU1917" s="251" t="s">
        <v>102</v>
      </c>
      <c r="AV1917" s="13" t="s">
        <v>82</v>
      </c>
      <c r="AW1917" s="13" t="s">
        <v>5</v>
      </c>
      <c r="AX1917" s="13" t="s">
        <v>75</v>
      </c>
      <c r="AY1917" s="251" t="s">
        <v>175</v>
      </c>
    </row>
    <row r="1918" s="14" customFormat="1">
      <c r="A1918" s="14"/>
      <c r="B1918" s="252"/>
      <c r="C1918" s="253"/>
      <c r="D1918" s="237" t="s">
        <v>184</v>
      </c>
      <c r="E1918" s="254" t="s">
        <v>1</v>
      </c>
      <c r="F1918" s="255" t="s">
        <v>1797</v>
      </c>
      <c r="G1918" s="253"/>
      <c r="H1918" s="256">
        <v>13.167</v>
      </c>
      <c r="I1918" s="257"/>
      <c r="J1918" s="257"/>
      <c r="K1918" s="253"/>
      <c r="L1918" s="253"/>
      <c r="M1918" s="258"/>
      <c r="N1918" s="259"/>
      <c r="O1918" s="260"/>
      <c r="P1918" s="260"/>
      <c r="Q1918" s="260"/>
      <c r="R1918" s="260"/>
      <c r="S1918" s="260"/>
      <c r="T1918" s="260"/>
      <c r="U1918" s="260"/>
      <c r="V1918" s="260"/>
      <c r="W1918" s="260"/>
      <c r="X1918" s="260"/>
      <c r="Y1918" s="261"/>
      <c r="Z1918" s="14"/>
      <c r="AA1918" s="14"/>
      <c r="AB1918" s="14"/>
      <c r="AC1918" s="14"/>
      <c r="AD1918" s="14"/>
      <c r="AE1918" s="14"/>
      <c r="AT1918" s="262" t="s">
        <v>184</v>
      </c>
      <c r="AU1918" s="262" t="s">
        <v>102</v>
      </c>
      <c r="AV1918" s="14" t="s">
        <v>102</v>
      </c>
      <c r="AW1918" s="14" t="s">
        <v>5</v>
      </c>
      <c r="AX1918" s="14" t="s">
        <v>75</v>
      </c>
      <c r="AY1918" s="262" t="s">
        <v>175</v>
      </c>
    </row>
    <row r="1919" s="13" customFormat="1">
      <c r="A1919" s="13"/>
      <c r="B1919" s="242"/>
      <c r="C1919" s="243"/>
      <c r="D1919" s="237" t="s">
        <v>184</v>
      </c>
      <c r="E1919" s="244" t="s">
        <v>1</v>
      </c>
      <c r="F1919" s="245" t="s">
        <v>1798</v>
      </c>
      <c r="G1919" s="243"/>
      <c r="H1919" s="244" t="s">
        <v>1</v>
      </c>
      <c r="I1919" s="246"/>
      <c r="J1919" s="246"/>
      <c r="K1919" s="243"/>
      <c r="L1919" s="243"/>
      <c r="M1919" s="247"/>
      <c r="N1919" s="248"/>
      <c r="O1919" s="249"/>
      <c r="P1919" s="249"/>
      <c r="Q1919" s="249"/>
      <c r="R1919" s="249"/>
      <c r="S1919" s="249"/>
      <c r="T1919" s="249"/>
      <c r="U1919" s="249"/>
      <c r="V1919" s="249"/>
      <c r="W1919" s="249"/>
      <c r="X1919" s="249"/>
      <c r="Y1919" s="250"/>
      <c r="Z1919" s="13"/>
      <c r="AA1919" s="13"/>
      <c r="AB1919" s="13"/>
      <c r="AC1919" s="13"/>
      <c r="AD1919" s="13"/>
      <c r="AE1919" s="13"/>
      <c r="AT1919" s="251" t="s">
        <v>184</v>
      </c>
      <c r="AU1919" s="251" t="s">
        <v>102</v>
      </c>
      <c r="AV1919" s="13" t="s">
        <v>82</v>
      </c>
      <c r="AW1919" s="13" t="s">
        <v>5</v>
      </c>
      <c r="AX1919" s="13" t="s">
        <v>75</v>
      </c>
      <c r="AY1919" s="251" t="s">
        <v>175</v>
      </c>
    </row>
    <row r="1920" s="14" customFormat="1">
      <c r="A1920" s="14"/>
      <c r="B1920" s="252"/>
      <c r="C1920" s="253"/>
      <c r="D1920" s="237" t="s">
        <v>184</v>
      </c>
      <c r="E1920" s="254" t="s">
        <v>1</v>
      </c>
      <c r="F1920" s="255" t="s">
        <v>1799</v>
      </c>
      <c r="G1920" s="253"/>
      <c r="H1920" s="256">
        <v>7.5049999999999999</v>
      </c>
      <c r="I1920" s="257"/>
      <c r="J1920" s="257"/>
      <c r="K1920" s="253"/>
      <c r="L1920" s="253"/>
      <c r="M1920" s="258"/>
      <c r="N1920" s="259"/>
      <c r="O1920" s="260"/>
      <c r="P1920" s="260"/>
      <c r="Q1920" s="260"/>
      <c r="R1920" s="260"/>
      <c r="S1920" s="260"/>
      <c r="T1920" s="260"/>
      <c r="U1920" s="260"/>
      <c r="V1920" s="260"/>
      <c r="W1920" s="260"/>
      <c r="X1920" s="260"/>
      <c r="Y1920" s="261"/>
      <c r="Z1920" s="14"/>
      <c r="AA1920" s="14"/>
      <c r="AB1920" s="14"/>
      <c r="AC1920" s="14"/>
      <c r="AD1920" s="14"/>
      <c r="AE1920" s="14"/>
      <c r="AT1920" s="262" t="s">
        <v>184</v>
      </c>
      <c r="AU1920" s="262" t="s">
        <v>102</v>
      </c>
      <c r="AV1920" s="14" t="s">
        <v>102</v>
      </c>
      <c r="AW1920" s="14" t="s">
        <v>5</v>
      </c>
      <c r="AX1920" s="14" t="s">
        <v>75</v>
      </c>
      <c r="AY1920" s="262" t="s">
        <v>175</v>
      </c>
    </row>
    <row r="1921" s="15" customFormat="1">
      <c r="A1921" s="15"/>
      <c r="B1921" s="263"/>
      <c r="C1921" s="264"/>
      <c r="D1921" s="237" t="s">
        <v>184</v>
      </c>
      <c r="E1921" s="265" t="s">
        <v>1</v>
      </c>
      <c r="F1921" s="266" t="s">
        <v>189</v>
      </c>
      <c r="G1921" s="264"/>
      <c r="H1921" s="267">
        <v>39.292000000000002</v>
      </c>
      <c r="I1921" s="268"/>
      <c r="J1921" s="268"/>
      <c r="K1921" s="264"/>
      <c r="L1921" s="264"/>
      <c r="M1921" s="269"/>
      <c r="N1921" s="270"/>
      <c r="O1921" s="271"/>
      <c r="P1921" s="271"/>
      <c r="Q1921" s="271"/>
      <c r="R1921" s="271"/>
      <c r="S1921" s="271"/>
      <c r="T1921" s="271"/>
      <c r="U1921" s="271"/>
      <c r="V1921" s="271"/>
      <c r="W1921" s="271"/>
      <c r="X1921" s="271"/>
      <c r="Y1921" s="272"/>
      <c r="Z1921" s="15"/>
      <c r="AA1921" s="15"/>
      <c r="AB1921" s="15"/>
      <c r="AC1921" s="15"/>
      <c r="AD1921" s="15"/>
      <c r="AE1921" s="15"/>
      <c r="AT1921" s="273" t="s">
        <v>184</v>
      </c>
      <c r="AU1921" s="273" t="s">
        <v>102</v>
      </c>
      <c r="AV1921" s="15" t="s">
        <v>181</v>
      </c>
      <c r="AW1921" s="15" t="s">
        <v>5</v>
      </c>
      <c r="AX1921" s="15" t="s">
        <v>82</v>
      </c>
      <c r="AY1921" s="273" t="s">
        <v>175</v>
      </c>
    </row>
    <row r="1922" s="2" customFormat="1" ht="37.8" customHeight="1">
      <c r="A1922" s="39"/>
      <c r="B1922" s="40"/>
      <c r="C1922" s="274" t="s">
        <v>1024</v>
      </c>
      <c r="D1922" s="274" t="s">
        <v>315</v>
      </c>
      <c r="E1922" s="275" t="s">
        <v>1800</v>
      </c>
      <c r="F1922" s="276" t="s">
        <v>1801</v>
      </c>
      <c r="G1922" s="277" t="s">
        <v>1260</v>
      </c>
      <c r="H1922" s="278">
        <v>225.24000000000001</v>
      </c>
      <c r="I1922" s="279"/>
      <c r="J1922" s="280"/>
      <c r="K1922" s="281">
        <f>ROUND(P1922*H1922,2)</f>
        <v>0</v>
      </c>
      <c r="L1922" s="280"/>
      <c r="M1922" s="282"/>
      <c r="N1922" s="283" t="s">
        <v>1</v>
      </c>
      <c r="O1922" s="231" t="s">
        <v>39</v>
      </c>
      <c r="P1922" s="232">
        <f>I1922+J1922</f>
        <v>0</v>
      </c>
      <c r="Q1922" s="232">
        <f>ROUND(I1922*H1922,2)</f>
        <v>0</v>
      </c>
      <c r="R1922" s="232">
        <f>ROUND(J1922*H1922,2)</f>
        <v>0</v>
      </c>
      <c r="S1922" s="92"/>
      <c r="T1922" s="233">
        <f>S1922*H1922</f>
        <v>0</v>
      </c>
      <c r="U1922" s="233">
        <v>0</v>
      </c>
      <c r="V1922" s="233">
        <f>U1922*H1922</f>
        <v>0</v>
      </c>
      <c r="W1922" s="233">
        <v>0</v>
      </c>
      <c r="X1922" s="233">
        <f>W1922*H1922</f>
        <v>0</v>
      </c>
      <c r="Y1922" s="234" t="s">
        <v>1</v>
      </c>
      <c r="Z1922" s="39"/>
      <c r="AA1922" s="39"/>
      <c r="AB1922" s="39"/>
      <c r="AC1922" s="39"/>
      <c r="AD1922" s="39"/>
      <c r="AE1922" s="39"/>
      <c r="AR1922" s="235" t="s">
        <v>270</v>
      </c>
      <c r="AT1922" s="235" t="s">
        <v>315</v>
      </c>
      <c r="AU1922" s="235" t="s">
        <v>102</v>
      </c>
      <c r="AY1922" s="18" t="s">
        <v>175</v>
      </c>
      <c r="BE1922" s="236">
        <f>IF(O1922="základní",K1922,0)</f>
        <v>0</v>
      </c>
      <c r="BF1922" s="236">
        <f>IF(O1922="snížená",K1922,0)</f>
        <v>0</v>
      </c>
      <c r="BG1922" s="236">
        <f>IF(O1922="zákl. přenesená",K1922,0)</f>
        <v>0</v>
      </c>
      <c r="BH1922" s="236">
        <f>IF(O1922="sníž. přenesená",K1922,0)</f>
        <v>0</v>
      </c>
      <c r="BI1922" s="236">
        <f>IF(O1922="nulová",K1922,0)</f>
        <v>0</v>
      </c>
      <c r="BJ1922" s="18" t="s">
        <v>102</v>
      </c>
      <c r="BK1922" s="236">
        <f>ROUND(P1922*H1922,2)</f>
        <v>0</v>
      </c>
      <c r="BL1922" s="18" t="s">
        <v>229</v>
      </c>
      <c r="BM1922" s="235" t="s">
        <v>1802</v>
      </c>
    </row>
    <row r="1923" s="14" customFormat="1">
      <c r="A1923" s="14"/>
      <c r="B1923" s="252"/>
      <c r="C1923" s="253"/>
      <c r="D1923" s="237" t="s">
        <v>184</v>
      </c>
      <c r="E1923" s="254" t="s">
        <v>1</v>
      </c>
      <c r="F1923" s="255" t="s">
        <v>1803</v>
      </c>
      <c r="G1923" s="253"/>
      <c r="H1923" s="256">
        <v>225.24000000000001</v>
      </c>
      <c r="I1923" s="257"/>
      <c r="J1923" s="257"/>
      <c r="K1923" s="253"/>
      <c r="L1923" s="253"/>
      <c r="M1923" s="258"/>
      <c r="N1923" s="259"/>
      <c r="O1923" s="260"/>
      <c r="P1923" s="260"/>
      <c r="Q1923" s="260"/>
      <c r="R1923" s="260"/>
      <c r="S1923" s="260"/>
      <c r="T1923" s="260"/>
      <c r="U1923" s="260"/>
      <c r="V1923" s="260"/>
      <c r="W1923" s="260"/>
      <c r="X1923" s="260"/>
      <c r="Y1923" s="261"/>
      <c r="Z1923" s="14"/>
      <c r="AA1923" s="14"/>
      <c r="AB1923" s="14"/>
      <c r="AC1923" s="14"/>
      <c r="AD1923" s="14"/>
      <c r="AE1923" s="14"/>
      <c r="AT1923" s="262" t="s">
        <v>184</v>
      </c>
      <c r="AU1923" s="262" t="s">
        <v>102</v>
      </c>
      <c r="AV1923" s="14" t="s">
        <v>102</v>
      </c>
      <c r="AW1923" s="14" t="s">
        <v>5</v>
      </c>
      <c r="AX1923" s="14" t="s">
        <v>75</v>
      </c>
      <c r="AY1923" s="262" t="s">
        <v>175</v>
      </c>
    </row>
    <row r="1924" s="15" customFormat="1">
      <c r="A1924" s="15"/>
      <c r="B1924" s="263"/>
      <c r="C1924" s="264"/>
      <c r="D1924" s="237" t="s">
        <v>184</v>
      </c>
      <c r="E1924" s="265" t="s">
        <v>1</v>
      </c>
      <c r="F1924" s="266" t="s">
        <v>189</v>
      </c>
      <c r="G1924" s="264"/>
      <c r="H1924" s="267">
        <v>225.24000000000001</v>
      </c>
      <c r="I1924" s="268"/>
      <c r="J1924" s="268"/>
      <c r="K1924" s="264"/>
      <c r="L1924" s="264"/>
      <c r="M1924" s="269"/>
      <c r="N1924" s="270"/>
      <c r="O1924" s="271"/>
      <c r="P1924" s="271"/>
      <c r="Q1924" s="271"/>
      <c r="R1924" s="271"/>
      <c r="S1924" s="271"/>
      <c r="T1924" s="271"/>
      <c r="U1924" s="271"/>
      <c r="V1924" s="271"/>
      <c r="W1924" s="271"/>
      <c r="X1924" s="271"/>
      <c r="Y1924" s="272"/>
      <c r="Z1924" s="15"/>
      <c r="AA1924" s="15"/>
      <c r="AB1924" s="15"/>
      <c r="AC1924" s="15"/>
      <c r="AD1924" s="15"/>
      <c r="AE1924" s="15"/>
      <c r="AT1924" s="273" t="s">
        <v>184</v>
      </c>
      <c r="AU1924" s="273" t="s">
        <v>102</v>
      </c>
      <c r="AV1924" s="15" t="s">
        <v>181</v>
      </c>
      <c r="AW1924" s="15" t="s">
        <v>5</v>
      </c>
      <c r="AX1924" s="15" t="s">
        <v>82</v>
      </c>
      <c r="AY1924" s="273" t="s">
        <v>175</v>
      </c>
    </row>
    <row r="1925" s="2" customFormat="1" ht="37.8" customHeight="1">
      <c r="A1925" s="39"/>
      <c r="B1925" s="40"/>
      <c r="C1925" s="274" t="s">
        <v>1804</v>
      </c>
      <c r="D1925" s="274" t="s">
        <v>315</v>
      </c>
      <c r="E1925" s="275" t="s">
        <v>1805</v>
      </c>
      <c r="F1925" s="276" t="s">
        <v>1806</v>
      </c>
      <c r="G1925" s="277" t="s">
        <v>1260</v>
      </c>
      <c r="H1925" s="278">
        <v>138.24000000000001</v>
      </c>
      <c r="I1925" s="279"/>
      <c r="J1925" s="280"/>
      <c r="K1925" s="281">
        <f>ROUND(P1925*H1925,2)</f>
        <v>0</v>
      </c>
      <c r="L1925" s="280"/>
      <c r="M1925" s="282"/>
      <c r="N1925" s="283" t="s">
        <v>1</v>
      </c>
      <c r="O1925" s="231" t="s">
        <v>39</v>
      </c>
      <c r="P1925" s="232">
        <f>I1925+J1925</f>
        <v>0</v>
      </c>
      <c r="Q1925" s="232">
        <f>ROUND(I1925*H1925,2)</f>
        <v>0</v>
      </c>
      <c r="R1925" s="232">
        <f>ROUND(J1925*H1925,2)</f>
        <v>0</v>
      </c>
      <c r="S1925" s="92"/>
      <c r="T1925" s="233">
        <f>S1925*H1925</f>
        <v>0</v>
      </c>
      <c r="U1925" s="233">
        <v>0</v>
      </c>
      <c r="V1925" s="233">
        <f>U1925*H1925</f>
        <v>0</v>
      </c>
      <c r="W1925" s="233">
        <v>0</v>
      </c>
      <c r="X1925" s="233">
        <f>W1925*H1925</f>
        <v>0</v>
      </c>
      <c r="Y1925" s="234" t="s">
        <v>1</v>
      </c>
      <c r="Z1925" s="39"/>
      <c r="AA1925" s="39"/>
      <c r="AB1925" s="39"/>
      <c r="AC1925" s="39"/>
      <c r="AD1925" s="39"/>
      <c r="AE1925" s="39"/>
      <c r="AR1925" s="235" t="s">
        <v>270</v>
      </c>
      <c r="AT1925" s="235" t="s">
        <v>315</v>
      </c>
      <c r="AU1925" s="235" t="s">
        <v>102</v>
      </c>
      <c r="AY1925" s="18" t="s">
        <v>175</v>
      </c>
      <c r="BE1925" s="236">
        <f>IF(O1925="základní",K1925,0)</f>
        <v>0</v>
      </c>
      <c r="BF1925" s="236">
        <f>IF(O1925="snížená",K1925,0)</f>
        <v>0</v>
      </c>
      <c r="BG1925" s="236">
        <f>IF(O1925="zákl. přenesená",K1925,0)</f>
        <v>0</v>
      </c>
      <c r="BH1925" s="236">
        <f>IF(O1925="sníž. přenesená",K1925,0)</f>
        <v>0</v>
      </c>
      <c r="BI1925" s="236">
        <f>IF(O1925="nulová",K1925,0)</f>
        <v>0</v>
      </c>
      <c r="BJ1925" s="18" t="s">
        <v>102</v>
      </c>
      <c r="BK1925" s="236">
        <f>ROUND(P1925*H1925,2)</f>
        <v>0</v>
      </c>
      <c r="BL1925" s="18" t="s">
        <v>229</v>
      </c>
      <c r="BM1925" s="235" t="s">
        <v>1807</v>
      </c>
    </row>
    <row r="1926" s="14" customFormat="1">
      <c r="A1926" s="14"/>
      <c r="B1926" s="252"/>
      <c r="C1926" s="253"/>
      <c r="D1926" s="237" t="s">
        <v>184</v>
      </c>
      <c r="E1926" s="254" t="s">
        <v>1</v>
      </c>
      <c r="F1926" s="255" t="s">
        <v>1808</v>
      </c>
      <c r="G1926" s="253"/>
      <c r="H1926" s="256">
        <v>138.24000000000001</v>
      </c>
      <c r="I1926" s="257"/>
      <c r="J1926" s="257"/>
      <c r="K1926" s="253"/>
      <c r="L1926" s="253"/>
      <c r="M1926" s="258"/>
      <c r="N1926" s="259"/>
      <c r="O1926" s="260"/>
      <c r="P1926" s="260"/>
      <c r="Q1926" s="260"/>
      <c r="R1926" s="260"/>
      <c r="S1926" s="260"/>
      <c r="T1926" s="260"/>
      <c r="U1926" s="260"/>
      <c r="V1926" s="260"/>
      <c r="W1926" s="260"/>
      <c r="X1926" s="260"/>
      <c r="Y1926" s="261"/>
      <c r="Z1926" s="14"/>
      <c r="AA1926" s="14"/>
      <c r="AB1926" s="14"/>
      <c r="AC1926" s="14"/>
      <c r="AD1926" s="14"/>
      <c r="AE1926" s="14"/>
      <c r="AT1926" s="262" t="s">
        <v>184</v>
      </c>
      <c r="AU1926" s="262" t="s">
        <v>102</v>
      </c>
      <c r="AV1926" s="14" t="s">
        <v>102</v>
      </c>
      <c r="AW1926" s="14" t="s">
        <v>5</v>
      </c>
      <c r="AX1926" s="14" t="s">
        <v>75</v>
      </c>
      <c r="AY1926" s="262" t="s">
        <v>175</v>
      </c>
    </row>
    <row r="1927" s="15" customFormat="1">
      <c r="A1927" s="15"/>
      <c r="B1927" s="263"/>
      <c r="C1927" s="264"/>
      <c r="D1927" s="237" t="s">
        <v>184</v>
      </c>
      <c r="E1927" s="265" t="s">
        <v>1</v>
      </c>
      <c r="F1927" s="266" t="s">
        <v>189</v>
      </c>
      <c r="G1927" s="264"/>
      <c r="H1927" s="267">
        <v>138.24000000000001</v>
      </c>
      <c r="I1927" s="268"/>
      <c r="J1927" s="268"/>
      <c r="K1927" s="264"/>
      <c r="L1927" s="264"/>
      <c r="M1927" s="269"/>
      <c r="N1927" s="270"/>
      <c r="O1927" s="271"/>
      <c r="P1927" s="271"/>
      <c r="Q1927" s="271"/>
      <c r="R1927" s="271"/>
      <c r="S1927" s="271"/>
      <c r="T1927" s="271"/>
      <c r="U1927" s="271"/>
      <c r="V1927" s="271"/>
      <c r="W1927" s="271"/>
      <c r="X1927" s="271"/>
      <c r="Y1927" s="272"/>
      <c r="Z1927" s="15"/>
      <c r="AA1927" s="15"/>
      <c r="AB1927" s="15"/>
      <c r="AC1927" s="15"/>
      <c r="AD1927" s="15"/>
      <c r="AE1927" s="15"/>
      <c r="AT1927" s="273" t="s">
        <v>184</v>
      </c>
      <c r="AU1927" s="273" t="s">
        <v>102</v>
      </c>
      <c r="AV1927" s="15" t="s">
        <v>181</v>
      </c>
      <c r="AW1927" s="15" t="s">
        <v>5</v>
      </c>
      <c r="AX1927" s="15" t="s">
        <v>82</v>
      </c>
      <c r="AY1927" s="273" t="s">
        <v>175</v>
      </c>
    </row>
    <row r="1928" s="2" customFormat="1" ht="37.8" customHeight="1">
      <c r="A1928" s="39"/>
      <c r="B1928" s="40"/>
      <c r="C1928" s="274" t="s">
        <v>1029</v>
      </c>
      <c r="D1928" s="274" t="s">
        <v>315</v>
      </c>
      <c r="E1928" s="275" t="s">
        <v>1809</v>
      </c>
      <c r="F1928" s="276" t="s">
        <v>1810</v>
      </c>
      <c r="G1928" s="277" t="s">
        <v>1260</v>
      </c>
      <c r="H1928" s="278">
        <v>97</v>
      </c>
      <c r="I1928" s="279"/>
      <c r="J1928" s="280"/>
      <c r="K1928" s="281">
        <f>ROUND(P1928*H1928,2)</f>
        <v>0</v>
      </c>
      <c r="L1928" s="280"/>
      <c r="M1928" s="282"/>
      <c r="N1928" s="283" t="s">
        <v>1</v>
      </c>
      <c r="O1928" s="231" t="s">
        <v>39</v>
      </c>
      <c r="P1928" s="232">
        <f>I1928+J1928</f>
        <v>0</v>
      </c>
      <c r="Q1928" s="232">
        <f>ROUND(I1928*H1928,2)</f>
        <v>0</v>
      </c>
      <c r="R1928" s="232">
        <f>ROUND(J1928*H1928,2)</f>
        <v>0</v>
      </c>
      <c r="S1928" s="92"/>
      <c r="T1928" s="233">
        <f>S1928*H1928</f>
        <v>0</v>
      </c>
      <c r="U1928" s="233">
        <v>0</v>
      </c>
      <c r="V1928" s="233">
        <f>U1928*H1928</f>
        <v>0</v>
      </c>
      <c r="W1928" s="233">
        <v>0</v>
      </c>
      <c r="X1928" s="233">
        <f>W1928*H1928</f>
        <v>0</v>
      </c>
      <c r="Y1928" s="234" t="s">
        <v>1</v>
      </c>
      <c r="Z1928" s="39"/>
      <c r="AA1928" s="39"/>
      <c r="AB1928" s="39"/>
      <c r="AC1928" s="39"/>
      <c r="AD1928" s="39"/>
      <c r="AE1928" s="39"/>
      <c r="AR1928" s="235" t="s">
        <v>270</v>
      </c>
      <c r="AT1928" s="235" t="s">
        <v>315</v>
      </c>
      <c r="AU1928" s="235" t="s">
        <v>102</v>
      </c>
      <c r="AY1928" s="18" t="s">
        <v>175</v>
      </c>
      <c r="BE1928" s="236">
        <f>IF(O1928="základní",K1928,0)</f>
        <v>0</v>
      </c>
      <c r="BF1928" s="236">
        <f>IF(O1928="snížená",K1928,0)</f>
        <v>0</v>
      </c>
      <c r="BG1928" s="236">
        <f>IF(O1928="zákl. přenesená",K1928,0)</f>
        <v>0</v>
      </c>
      <c r="BH1928" s="236">
        <f>IF(O1928="sníž. přenesená",K1928,0)</f>
        <v>0</v>
      </c>
      <c r="BI1928" s="236">
        <f>IF(O1928="nulová",K1928,0)</f>
        <v>0</v>
      </c>
      <c r="BJ1928" s="18" t="s">
        <v>102</v>
      </c>
      <c r="BK1928" s="236">
        <f>ROUND(P1928*H1928,2)</f>
        <v>0</v>
      </c>
      <c r="BL1928" s="18" t="s">
        <v>229</v>
      </c>
      <c r="BM1928" s="235" t="s">
        <v>1811</v>
      </c>
    </row>
    <row r="1929" s="14" customFormat="1">
      <c r="A1929" s="14"/>
      <c r="B1929" s="252"/>
      <c r="C1929" s="253"/>
      <c r="D1929" s="237" t="s">
        <v>184</v>
      </c>
      <c r="E1929" s="254" t="s">
        <v>1</v>
      </c>
      <c r="F1929" s="255" t="s">
        <v>1812</v>
      </c>
      <c r="G1929" s="253"/>
      <c r="H1929" s="256">
        <v>97</v>
      </c>
      <c r="I1929" s="257"/>
      <c r="J1929" s="257"/>
      <c r="K1929" s="253"/>
      <c r="L1929" s="253"/>
      <c r="M1929" s="258"/>
      <c r="N1929" s="259"/>
      <c r="O1929" s="260"/>
      <c r="P1929" s="260"/>
      <c r="Q1929" s="260"/>
      <c r="R1929" s="260"/>
      <c r="S1929" s="260"/>
      <c r="T1929" s="260"/>
      <c r="U1929" s="260"/>
      <c r="V1929" s="260"/>
      <c r="W1929" s="260"/>
      <c r="X1929" s="260"/>
      <c r="Y1929" s="261"/>
      <c r="Z1929" s="14"/>
      <c r="AA1929" s="14"/>
      <c r="AB1929" s="14"/>
      <c r="AC1929" s="14"/>
      <c r="AD1929" s="14"/>
      <c r="AE1929" s="14"/>
      <c r="AT1929" s="262" t="s">
        <v>184</v>
      </c>
      <c r="AU1929" s="262" t="s">
        <v>102</v>
      </c>
      <c r="AV1929" s="14" t="s">
        <v>102</v>
      </c>
      <c r="AW1929" s="14" t="s">
        <v>5</v>
      </c>
      <c r="AX1929" s="14" t="s">
        <v>75</v>
      </c>
      <c r="AY1929" s="262" t="s">
        <v>175</v>
      </c>
    </row>
    <row r="1930" s="15" customFormat="1">
      <c r="A1930" s="15"/>
      <c r="B1930" s="263"/>
      <c r="C1930" s="264"/>
      <c r="D1930" s="237" t="s">
        <v>184</v>
      </c>
      <c r="E1930" s="265" t="s">
        <v>1</v>
      </c>
      <c r="F1930" s="266" t="s">
        <v>189</v>
      </c>
      <c r="G1930" s="264"/>
      <c r="H1930" s="267">
        <v>97</v>
      </c>
      <c r="I1930" s="268"/>
      <c r="J1930" s="268"/>
      <c r="K1930" s="264"/>
      <c r="L1930" s="264"/>
      <c r="M1930" s="269"/>
      <c r="N1930" s="270"/>
      <c r="O1930" s="271"/>
      <c r="P1930" s="271"/>
      <c r="Q1930" s="271"/>
      <c r="R1930" s="271"/>
      <c r="S1930" s="271"/>
      <c r="T1930" s="271"/>
      <c r="U1930" s="271"/>
      <c r="V1930" s="271"/>
      <c r="W1930" s="271"/>
      <c r="X1930" s="271"/>
      <c r="Y1930" s="272"/>
      <c r="Z1930" s="15"/>
      <c r="AA1930" s="15"/>
      <c r="AB1930" s="15"/>
      <c r="AC1930" s="15"/>
      <c r="AD1930" s="15"/>
      <c r="AE1930" s="15"/>
      <c r="AT1930" s="273" t="s">
        <v>184</v>
      </c>
      <c r="AU1930" s="273" t="s">
        <v>102</v>
      </c>
      <c r="AV1930" s="15" t="s">
        <v>181</v>
      </c>
      <c r="AW1930" s="15" t="s">
        <v>5</v>
      </c>
      <c r="AX1930" s="15" t="s">
        <v>82</v>
      </c>
      <c r="AY1930" s="273" t="s">
        <v>175</v>
      </c>
    </row>
    <row r="1931" s="2" customFormat="1" ht="33" customHeight="1">
      <c r="A1931" s="39"/>
      <c r="B1931" s="40"/>
      <c r="C1931" s="222" t="s">
        <v>1813</v>
      </c>
      <c r="D1931" s="222" t="s">
        <v>177</v>
      </c>
      <c r="E1931" s="223" t="s">
        <v>1814</v>
      </c>
      <c r="F1931" s="224" t="s">
        <v>1815</v>
      </c>
      <c r="G1931" s="225" t="s">
        <v>369</v>
      </c>
      <c r="H1931" s="226">
        <v>24.039999999999999</v>
      </c>
      <c r="I1931" s="227"/>
      <c r="J1931" s="227"/>
      <c r="K1931" s="228">
        <f>ROUND(P1931*H1931,2)</f>
        <v>0</v>
      </c>
      <c r="L1931" s="229"/>
      <c r="M1931" s="45"/>
      <c r="N1931" s="230" t="s">
        <v>1</v>
      </c>
      <c r="O1931" s="231" t="s">
        <v>39</v>
      </c>
      <c r="P1931" s="232">
        <f>I1931+J1931</f>
        <v>0</v>
      </c>
      <c r="Q1931" s="232">
        <f>ROUND(I1931*H1931,2)</f>
        <v>0</v>
      </c>
      <c r="R1931" s="232">
        <f>ROUND(J1931*H1931,2)</f>
        <v>0</v>
      </c>
      <c r="S1931" s="92"/>
      <c r="T1931" s="233">
        <f>S1931*H1931</f>
        <v>0</v>
      </c>
      <c r="U1931" s="233">
        <v>0</v>
      </c>
      <c r="V1931" s="233">
        <f>U1931*H1931</f>
        <v>0</v>
      </c>
      <c r="W1931" s="233">
        <v>0</v>
      </c>
      <c r="X1931" s="233">
        <f>W1931*H1931</f>
        <v>0</v>
      </c>
      <c r="Y1931" s="234" t="s">
        <v>1</v>
      </c>
      <c r="Z1931" s="39"/>
      <c r="AA1931" s="39"/>
      <c r="AB1931" s="39"/>
      <c r="AC1931" s="39"/>
      <c r="AD1931" s="39"/>
      <c r="AE1931" s="39"/>
      <c r="AR1931" s="235" t="s">
        <v>229</v>
      </c>
      <c r="AT1931" s="235" t="s">
        <v>177</v>
      </c>
      <c r="AU1931" s="235" t="s">
        <v>102</v>
      </c>
      <c r="AY1931" s="18" t="s">
        <v>175</v>
      </c>
      <c r="BE1931" s="236">
        <f>IF(O1931="základní",K1931,0)</f>
        <v>0</v>
      </c>
      <c r="BF1931" s="236">
        <f>IF(O1931="snížená",K1931,0)</f>
        <v>0</v>
      </c>
      <c r="BG1931" s="236">
        <f>IF(O1931="zákl. přenesená",K1931,0)</f>
        <v>0</v>
      </c>
      <c r="BH1931" s="236">
        <f>IF(O1931="sníž. přenesená",K1931,0)</f>
        <v>0</v>
      </c>
      <c r="BI1931" s="236">
        <f>IF(O1931="nulová",K1931,0)</f>
        <v>0</v>
      </c>
      <c r="BJ1931" s="18" t="s">
        <v>102</v>
      </c>
      <c r="BK1931" s="236">
        <f>ROUND(P1931*H1931,2)</f>
        <v>0</v>
      </c>
      <c r="BL1931" s="18" t="s">
        <v>229</v>
      </c>
      <c r="BM1931" s="235" t="s">
        <v>1816</v>
      </c>
    </row>
    <row r="1932" s="2" customFormat="1">
      <c r="A1932" s="39"/>
      <c r="B1932" s="40"/>
      <c r="C1932" s="41"/>
      <c r="D1932" s="237" t="s">
        <v>182</v>
      </c>
      <c r="E1932" s="41"/>
      <c r="F1932" s="238" t="s">
        <v>1817</v>
      </c>
      <c r="G1932" s="41"/>
      <c r="H1932" s="41"/>
      <c r="I1932" s="239"/>
      <c r="J1932" s="239"/>
      <c r="K1932" s="41"/>
      <c r="L1932" s="41"/>
      <c r="M1932" s="45"/>
      <c r="N1932" s="240"/>
      <c r="O1932" s="241"/>
      <c r="P1932" s="92"/>
      <c r="Q1932" s="92"/>
      <c r="R1932" s="92"/>
      <c r="S1932" s="92"/>
      <c r="T1932" s="92"/>
      <c r="U1932" s="92"/>
      <c r="V1932" s="92"/>
      <c r="W1932" s="92"/>
      <c r="X1932" s="92"/>
      <c r="Y1932" s="93"/>
      <c r="Z1932" s="39"/>
      <c r="AA1932" s="39"/>
      <c r="AB1932" s="39"/>
      <c r="AC1932" s="39"/>
      <c r="AD1932" s="39"/>
      <c r="AE1932" s="39"/>
      <c r="AT1932" s="18" t="s">
        <v>182</v>
      </c>
      <c r="AU1932" s="18" t="s">
        <v>102</v>
      </c>
    </row>
    <row r="1933" s="13" customFormat="1">
      <c r="A1933" s="13"/>
      <c r="B1933" s="242"/>
      <c r="C1933" s="243"/>
      <c r="D1933" s="237" t="s">
        <v>184</v>
      </c>
      <c r="E1933" s="244" t="s">
        <v>1</v>
      </c>
      <c r="F1933" s="245" t="s">
        <v>193</v>
      </c>
      <c r="G1933" s="243"/>
      <c r="H1933" s="244" t="s">
        <v>1</v>
      </c>
      <c r="I1933" s="246"/>
      <c r="J1933" s="246"/>
      <c r="K1933" s="243"/>
      <c r="L1933" s="243"/>
      <c r="M1933" s="247"/>
      <c r="N1933" s="248"/>
      <c r="O1933" s="249"/>
      <c r="P1933" s="249"/>
      <c r="Q1933" s="249"/>
      <c r="R1933" s="249"/>
      <c r="S1933" s="249"/>
      <c r="T1933" s="249"/>
      <c r="U1933" s="249"/>
      <c r="V1933" s="249"/>
      <c r="W1933" s="249"/>
      <c r="X1933" s="249"/>
      <c r="Y1933" s="250"/>
      <c r="Z1933" s="13"/>
      <c r="AA1933" s="13"/>
      <c r="AB1933" s="13"/>
      <c r="AC1933" s="13"/>
      <c r="AD1933" s="13"/>
      <c r="AE1933" s="13"/>
      <c r="AT1933" s="251" t="s">
        <v>184</v>
      </c>
      <c r="AU1933" s="251" t="s">
        <v>102</v>
      </c>
      <c r="AV1933" s="13" t="s">
        <v>82</v>
      </c>
      <c r="AW1933" s="13" t="s">
        <v>5</v>
      </c>
      <c r="AX1933" s="13" t="s">
        <v>75</v>
      </c>
      <c r="AY1933" s="251" t="s">
        <v>175</v>
      </c>
    </row>
    <row r="1934" s="13" customFormat="1">
      <c r="A1934" s="13"/>
      <c r="B1934" s="242"/>
      <c r="C1934" s="243"/>
      <c r="D1934" s="237" t="s">
        <v>184</v>
      </c>
      <c r="E1934" s="244" t="s">
        <v>1</v>
      </c>
      <c r="F1934" s="245" t="s">
        <v>1818</v>
      </c>
      <c r="G1934" s="243"/>
      <c r="H1934" s="244" t="s">
        <v>1</v>
      </c>
      <c r="I1934" s="246"/>
      <c r="J1934" s="246"/>
      <c r="K1934" s="243"/>
      <c r="L1934" s="243"/>
      <c r="M1934" s="247"/>
      <c r="N1934" s="248"/>
      <c r="O1934" s="249"/>
      <c r="P1934" s="249"/>
      <c r="Q1934" s="249"/>
      <c r="R1934" s="249"/>
      <c r="S1934" s="249"/>
      <c r="T1934" s="249"/>
      <c r="U1934" s="249"/>
      <c r="V1934" s="249"/>
      <c r="W1934" s="249"/>
      <c r="X1934" s="249"/>
      <c r="Y1934" s="250"/>
      <c r="Z1934" s="13"/>
      <c r="AA1934" s="13"/>
      <c r="AB1934" s="13"/>
      <c r="AC1934" s="13"/>
      <c r="AD1934" s="13"/>
      <c r="AE1934" s="13"/>
      <c r="AT1934" s="251" t="s">
        <v>184</v>
      </c>
      <c r="AU1934" s="251" t="s">
        <v>102</v>
      </c>
      <c r="AV1934" s="13" t="s">
        <v>82</v>
      </c>
      <c r="AW1934" s="13" t="s">
        <v>5</v>
      </c>
      <c r="AX1934" s="13" t="s">
        <v>75</v>
      </c>
      <c r="AY1934" s="251" t="s">
        <v>175</v>
      </c>
    </row>
    <row r="1935" s="14" customFormat="1">
      <c r="A1935" s="14"/>
      <c r="B1935" s="252"/>
      <c r="C1935" s="253"/>
      <c r="D1935" s="237" t="s">
        <v>184</v>
      </c>
      <c r="E1935" s="254" t="s">
        <v>1</v>
      </c>
      <c r="F1935" s="255" t="s">
        <v>1819</v>
      </c>
      <c r="G1935" s="253"/>
      <c r="H1935" s="256">
        <v>8.6999999999999993</v>
      </c>
      <c r="I1935" s="257"/>
      <c r="J1935" s="257"/>
      <c r="K1935" s="253"/>
      <c r="L1935" s="253"/>
      <c r="M1935" s="258"/>
      <c r="N1935" s="259"/>
      <c r="O1935" s="260"/>
      <c r="P1935" s="260"/>
      <c r="Q1935" s="260"/>
      <c r="R1935" s="260"/>
      <c r="S1935" s="260"/>
      <c r="T1935" s="260"/>
      <c r="U1935" s="260"/>
      <c r="V1935" s="260"/>
      <c r="W1935" s="260"/>
      <c r="X1935" s="260"/>
      <c r="Y1935" s="261"/>
      <c r="Z1935" s="14"/>
      <c r="AA1935" s="14"/>
      <c r="AB1935" s="14"/>
      <c r="AC1935" s="14"/>
      <c r="AD1935" s="14"/>
      <c r="AE1935" s="14"/>
      <c r="AT1935" s="262" t="s">
        <v>184</v>
      </c>
      <c r="AU1935" s="262" t="s">
        <v>102</v>
      </c>
      <c r="AV1935" s="14" t="s">
        <v>102</v>
      </c>
      <c r="AW1935" s="14" t="s">
        <v>5</v>
      </c>
      <c r="AX1935" s="14" t="s">
        <v>75</v>
      </c>
      <c r="AY1935" s="262" t="s">
        <v>175</v>
      </c>
    </row>
    <row r="1936" s="13" customFormat="1">
      <c r="A1936" s="13"/>
      <c r="B1936" s="242"/>
      <c r="C1936" s="243"/>
      <c r="D1936" s="237" t="s">
        <v>184</v>
      </c>
      <c r="E1936" s="244" t="s">
        <v>1</v>
      </c>
      <c r="F1936" s="245" t="s">
        <v>1820</v>
      </c>
      <c r="G1936" s="243"/>
      <c r="H1936" s="244" t="s">
        <v>1</v>
      </c>
      <c r="I1936" s="246"/>
      <c r="J1936" s="246"/>
      <c r="K1936" s="243"/>
      <c r="L1936" s="243"/>
      <c r="M1936" s="247"/>
      <c r="N1936" s="248"/>
      <c r="O1936" s="249"/>
      <c r="P1936" s="249"/>
      <c r="Q1936" s="249"/>
      <c r="R1936" s="249"/>
      <c r="S1936" s="249"/>
      <c r="T1936" s="249"/>
      <c r="U1936" s="249"/>
      <c r="V1936" s="249"/>
      <c r="W1936" s="249"/>
      <c r="X1936" s="249"/>
      <c r="Y1936" s="250"/>
      <c r="Z1936" s="13"/>
      <c r="AA1936" s="13"/>
      <c r="AB1936" s="13"/>
      <c r="AC1936" s="13"/>
      <c r="AD1936" s="13"/>
      <c r="AE1936" s="13"/>
      <c r="AT1936" s="251" t="s">
        <v>184</v>
      </c>
      <c r="AU1936" s="251" t="s">
        <v>102</v>
      </c>
      <c r="AV1936" s="13" t="s">
        <v>82</v>
      </c>
      <c r="AW1936" s="13" t="s">
        <v>5</v>
      </c>
      <c r="AX1936" s="13" t="s">
        <v>75</v>
      </c>
      <c r="AY1936" s="251" t="s">
        <v>175</v>
      </c>
    </row>
    <row r="1937" s="14" customFormat="1">
      <c r="A1937" s="14"/>
      <c r="B1937" s="252"/>
      <c r="C1937" s="253"/>
      <c r="D1937" s="237" t="s">
        <v>184</v>
      </c>
      <c r="E1937" s="254" t="s">
        <v>1</v>
      </c>
      <c r="F1937" s="255" t="s">
        <v>1821</v>
      </c>
      <c r="G1937" s="253"/>
      <c r="H1937" s="256">
        <v>5</v>
      </c>
      <c r="I1937" s="257"/>
      <c r="J1937" s="257"/>
      <c r="K1937" s="253"/>
      <c r="L1937" s="253"/>
      <c r="M1937" s="258"/>
      <c r="N1937" s="259"/>
      <c r="O1937" s="260"/>
      <c r="P1937" s="260"/>
      <c r="Q1937" s="260"/>
      <c r="R1937" s="260"/>
      <c r="S1937" s="260"/>
      <c r="T1937" s="260"/>
      <c r="U1937" s="260"/>
      <c r="V1937" s="260"/>
      <c r="W1937" s="260"/>
      <c r="X1937" s="260"/>
      <c r="Y1937" s="261"/>
      <c r="Z1937" s="14"/>
      <c r="AA1937" s="14"/>
      <c r="AB1937" s="14"/>
      <c r="AC1937" s="14"/>
      <c r="AD1937" s="14"/>
      <c r="AE1937" s="14"/>
      <c r="AT1937" s="262" t="s">
        <v>184</v>
      </c>
      <c r="AU1937" s="262" t="s">
        <v>102</v>
      </c>
      <c r="AV1937" s="14" t="s">
        <v>102</v>
      </c>
      <c r="AW1937" s="14" t="s">
        <v>5</v>
      </c>
      <c r="AX1937" s="14" t="s">
        <v>75</v>
      </c>
      <c r="AY1937" s="262" t="s">
        <v>175</v>
      </c>
    </row>
    <row r="1938" s="13" customFormat="1">
      <c r="A1938" s="13"/>
      <c r="B1938" s="242"/>
      <c r="C1938" s="243"/>
      <c r="D1938" s="237" t="s">
        <v>184</v>
      </c>
      <c r="E1938" s="244" t="s">
        <v>1</v>
      </c>
      <c r="F1938" s="245" t="s">
        <v>1822</v>
      </c>
      <c r="G1938" s="243"/>
      <c r="H1938" s="244" t="s">
        <v>1</v>
      </c>
      <c r="I1938" s="246"/>
      <c r="J1938" s="246"/>
      <c r="K1938" s="243"/>
      <c r="L1938" s="243"/>
      <c r="M1938" s="247"/>
      <c r="N1938" s="248"/>
      <c r="O1938" s="249"/>
      <c r="P1938" s="249"/>
      <c r="Q1938" s="249"/>
      <c r="R1938" s="249"/>
      <c r="S1938" s="249"/>
      <c r="T1938" s="249"/>
      <c r="U1938" s="249"/>
      <c r="V1938" s="249"/>
      <c r="W1938" s="249"/>
      <c r="X1938" s="249"/>
      <c r="Y1938" s="250"/>
      <c r="Z1938" s="13"/>
      <c r="AA1938" s="13"/>
      <c r="AB1938" s="13"/>
      <c r="AC1938" s="13"/>
      <c r="AD1938" s="13"/>
      <c r="AE1938" s="13"/>
      <c r="AT1938" s="251" t="s">
        <v>184</v>
      </c>
      <c r="AU1938" s="251" t="s">
        <v>102</v>
      </c>
      <c r="AV1938" s="13" t="s">
        <v>82</v>
      </c>
      <c r="AW1938" s="13" t="s">
        <v>5</v>
      </c>
      <c r="AX1938" s="13" t="s">
        <v>75</v>
      </c>
      <c r="AY1938" s="251" t="s">
        <v>175</v>
      </c>
    </row>
    <row r="1939" s="14" customFormat="1">
      <c r="A1939" s="14"/>
      <c r="B1939" s="252"/>
      <c r="C1939" s="253"/>
      <c r="D1939" s="237" t="s">
        <v>184</v>
      </c>
      <c r="E1939" s="254" t="s">
        <v>1</v>
      </c>
      <c r="F1939" s="255" t="s">
        <v>1823</v>
      </c>
      <c r="G1939" s="253"/>
      <c r="H1939" s="256">
        <v>10.34</v>
      </c>
      <c r="I1939" s="257"/>
      <c r="J1939" s="257"/>
      <c r="K1939" s="253"/>
      <c r="L1939" s="253"/>
      <c r="M1939" s="258"/>
      <c r="N1939" s="259"/>
      <c r="O1939" s="260"/>
      <c r="P1939" s="260"/>
      <c r="Q1939" s="260"/>
      <c r="R1939" s="260"/>
      <c r="S1939" s="260"/>
      <c r="T1939" s="260"/>
      <c r="U1939" s="260"/>
      <c r="V1939" s="260"/>
      <c r="W1939" s="260"/>
      <c r="X1939" s="260"/>
      <c r="Y1939" s="261"/>
      <c r="Z1939" s="14"/>
      <c r="AA1939" s="14"/>
      <c r="AB1939" s="14"/>
      <c r="AC1939" s="14"/>
      <c r="AD1939" s="14"/>
      <c r="AE1939" s="14"/>
      <c r="AT1939" s="262" t="s">
        <v>184</v>
      </c>
      <c r="AU1939" s="262" t="s">
        <v>102</v>
      </c>
      <c r="AV1939" s="14" t="s">
        <v>102</v>
      </c>
      <c r="AW1939" s="14" t="s">
        <v>5</v>
      </c>
      <c r="AX1939" s="14" t="s">
        <v>75</v>
      </c>
      <c r="AY1939" s="262" t="s">
        <v>175</v>
      </c>
    </row>
    <row r="1940" s="15" customFormat="1">
      <c r="A1940" s="15"/>
      <c r="B1940" s="263"/>
      <c r="C1940" s="264"/>
      <c r="D1940" s="237" t="s">
        <v>184</v>
      </c>
      <c r="E1940" s="265" t="s">
        <v>1</v>
      </c>
      <c r="F1940" s="266" t="s">
        <v>189</v>
      </c>
      <c r="G1940" s="264"/>
      <c r="H1940" s="267">
        <v>24.039999999999999</v>
      </c>
      <c r="I1940" s="268"/>
      <c r="J1940" s="268"/>
      <c r="K1940" s="264"/>
      <c r="L1940" s="264"/>
      <c r="M1940" s="269"/>
      <c r="N1940" s="270"/>
      <c r="O1940" s="271"/>
      <c r="P1940" s="271"/>
      <c r="Q1940" s="271"/>
      <c r="R1940" s="271"/>
      <c r="S1940" s="271"/>
      <c r="T1940" s="271"/>
      <c r="U1940" s="271"/>
      <c r="V1940" s="271"/>
      <c r="W1940" s="271"/>
      <c r="X1940" s="271"/>
      <c r="Y1940" s="272"/>
      <c r="Z1940" s="15"/>
      <c r="AA1940" s="15"/>
      <c r="AB1940" s="15"/>
      <c r="AC1940" s="15"/>
      <c r="AD1940" s="15"/>
      <c r="AE1940" s="15"/>
      <c r="AT1940" s="273" t="s">
        <v>184</v>
      </c>
      <c r="AU1940" s="273" t="s">
        <v>102</v>
      </c>
      <c r="AV1940" s="15" t="s">
        <v>181</v>
      </c>
      <c r="AW1940" s="15" t="s">
        <v>5</v>
      </c>
      <c r="AX1940" s="15" t="s">
        <v>82</v>
      </c>
      <c r="AY1940" s="273" t="s">
        <v>175</v>
      </c>
    </row>
    <row r="1941" s="2" customFormat="1" ht="33" customHeight="1">
      <c r="A1941" s="39"/>
      <c r="B1941" s="40"/>
      <c r="C1941" s="274" t="s">
        <v>1035</v>
      </c>
      <c r="D1941" s="274" t="s">
        <v>315</v>
      </c>
      <c r="E1941" s="275" t="s">
        <v>1824</v>
      </c>
      <c r="F1941" s="276" t="s">
        <v>1825</v>
      </c>
      <c r="G1941" s="277" t="s">
        <v>1260</v>
      </c>
      <c r="H1941" s="278">
        <v>220.66</v>
      </c>
      <c r="I1941" s="279"/>
      <c r="J1941" s="280"/>
      <c r="K1941" s="281">
        <f>ROUND(P1941*H1941,2)</f>
        <v>0</v>
      </c>
      <c r="L1941" s="280"/>
      <c r="M1941" s="282"/>
      <c r="N1941" s="283" t="s">
        <v>1</v>
      </c>
      <c r="O1941" s="231" t="s">
        <v>39</v>
      </c>
      <c r="P1941" s="232">
        <f>I1941+J1941</f>
        <v>0</v>
      </c>
      <c r="Q1941" s="232">
        <f>ROUND(I1941*H1941,2)</f>
        <v>0</v>
      </c>
      <c r="R1941" s="232">
        <f>ROUND(J1941*H1941,2)</f>
        <v>0</v>
      </c>
      <c r="S1941" s="92"/>
      <c r="T1941" s="233">
        <f>S1941*H1941</f>
        <v>0</v>
      </c>
      <c r="U1941" s="233">
        <v>0</v>
      </c>
      <c r="V1941" s="233">
        <f>U1941*H1941</f>
        <v>0</v>
      </c>
      <c r="W1941" s="233">
        <v>0</v>
      </c>
      <c r="X1941" s="233">
        <f>W1941*H1941</f>
        <v>0</v>
      </c>
      <c r="Y1941" s="234" t="s">
        <v>1</v>
      </c>
      <c r="Z1941" s="39"/>
      <c r="AA1941" s="39"/>
      <c r="AB1941" s="39"/>
      <c r="AC1941" s="39"/>
      <c r="AD1941" s="39"/>
      <c r="AE1941" s="39"/>
      <c r="AR1941" s="235" t="s">
        <v>270</v>
      </c>
      <c r="AT1941" s="235" t="s">
        <v>315</v>
      </c>
      <c r="AU1941" s="235" t="s">
        <v>102</v>
      </c>
      <c r="AY1941" s="18" t="s">
        <v>175</v>
      </c>
      <c r="BE1941" s="236">
        <f>IF(O1941="základní",K1941,0)</f>
        <v>0</v>
      </c>
      <c r="BF1941" s="236">
        <f>IF(O1941="snížená",K1941,0)</f>
        <v>0</v>
      </c>
      <c r="BG1941" s="236">
        <f>IF(O1941="zákl. přenesená",K1941,0)</f>
        <v>0</v>
      </c>
      <c r="BH1941" s="236">
        <f>IF(O1941="sníž. přenesená",K1941,0)</f>
        <v>0</v>
      </c>
      <c r="BI1941" s="236">
        <f>IF(O1941="nulová",K1941,0)</f>
        <v>0</v>
      </c>
      <c r="BJ1941" s="18" t="s">
        <v>102</v>
      </c>
      <c r="BK1941" s="236">
        <f>ROUND(P1941*H1941,2)</f>
        <v>0</v>
      </c>
      <c r="BL1941" s="18" t="s">
        <v>229</v>
      </c>
      <c r="BM1941" s="235" t="s">
        <v>1826</v>
      </c>
    </row>
    <row r="1942" s="14" customFormat="1">
      <c r="A1942" s="14"/>
      <c r="B1942" s="252"/>
      <c r="C1942" s="253"/>
      <c r="D1942" s="237" t="s">
        <v>184</v>
      </c>
      <c r="E1942" s="254" t="s">
        <v>1</v>
      </c>
      <c r="F1942" s="255" t="s">
        <v>1827</v>
      </c>
      <c r="G1942" s="253"/>
      <c r="H1942" s="256">
        <v>220.66</v>
      </c>
      <c r="I1942" s="257"/>
      <c r="J1942" s="257"/>
      <c r="K1942" s="253"/>
      <c r="L1942" s="253"/>
      <c r="M1942" s="258"/>
      <c r="N1942" s="259"/>
      <c r="O1942" s="260"/>
      <c r="P1942" s="260"/>
      <c r="Q1942" s="260"/>
      <c r="R1942" s="260"/>
      <c r="S1942" s="260"/>
      <c r="T1942" s="260"/>
      <c r="U1942" s="260"/>
      <c r="V1942" s="260"/>
      <c r="W1942" s="260"/>
      <c r="X1942" s="260"/>
      <c r="Y1942" s="261"/>
      <c r="Z1942" s="14"/>
      <c r="AA1942" s="14"/>
      <c r="AB1942" s="14"/>
      <c r="AC1942" s="14"/>
      <c r="AD1942" s="14"/>
      <c r="AE1942" s="14"/>
      <c r="AT1942" s="262" t="s">
        <v>184</v>
      </c>
      <c r="AU1942" s="262" t="s">
        <v>102</v>
      </c>
      <c r="AV1942" s="14" t="s">
        <v>102</v>
      </c>
      <c r="AW1942" s="14" t="s">
        <v>5</v>
      </c>
      <c r="AX1942" s="14" t="s">
        <v>75</v>
      </c>
      <c r="AY1942" s="262" t="s">
        <v>175</v>
      </c>
    </row>
    <row r="1943" s="15" customFormat="1">
      <c r="A1943" s="15"/>
      <c r="B1943" s="263"/>
      <c r="C1943" s="264"/>
      <c r="D1943" s="237" t="s">
        <v>184</v>
      </c>
      <c r="E1943" s="265" t="s">
        <v>1</v>
      </c>
      <c r="F1943" s="266" t="s">
        <v>189</v>
      </c>
      <c r="G1943" s="264"/>
      <c r="H1943" s="267">
        <v>220.66</v>
      </c>
      <c r="I1943" s="268"/>
      <c r="J1943" s="268"/>
      <c r="K1943" s="264"/>
      <c r="L1943" s="264"/>
      <c r="M1943" s="269"/>
      <c r="N1943" s="270"/>
      <c r="O1943" s="271"/>
      <c r="P1943" s="271"/>
      <c r="Q1943" s="271"/>
      <c r="R1943" s="271"/>
      <c r="S1943" s="271"/>
      <c r="T1943" s="271"/>
      <c r="U1943" s="271"/>
      <c r="V1943" s="271"/>
      <c r="W1943" s="271"/>
      <c r="X1943" s="271"/>
      <c r="Y1943" s="272"/>
      <c r="Z1943" s="15"/>
      <c r="AA1943" s="15"/>
      <c r="AB1943" s="15"/>
      <c r="AC1943" s="15"/>
      <c r="AD1943" s="15"/>
      <c r="AE1943" s="15"/>
      <c r="AT1943" s="273" t="s">
        <v>184</v>
      </c>
      <c r="AU1943" s="273" t="s">
        <v>102</v>
      </c>
      <c r="AV1943" s="15" t="s">
        <v>181</v>
      </c>
      <c r="AW1943" s="15" t="s">
        <v>5</v>
      </c>
      <c r="AX1943" s="15" t="s">
        <v>82</v>
      </c>
      <c r="AY1943" s="273" t="s">
        <v>175</v>
      </c>
    </row>
    <row r="1944" s="2" customFormat="1" ht="33" customHeight="1">
      <c r="A1944" s="39"/>
      <c r="B1944" s="40"/>
      <c r="C1944" s="274" t="s">
        <v>1828</v>
      </c>
      <c r="D1944" s="274" t="s">
        <v>315</v>
      </c>
      <c r="E1944" s="275" t="s">
        <v>1829</v>
      </c>
      <c r="F1944" s="276" t="s">
        <v>1830</v>
      </c>
      <c r="G1944" s="277" t="s">
        <v>1260</v>
      </c>
      <c r="H1944" s="278">
        <v>108.02</v>
      </c>
      <c r="I1944" s="279"/>
      <c r="J1944" s="280"/>
      <c r="K1944" s="281">
        <f>ROUND(P1944*H1944,2)</f>
        <v>0</v>
      </c>
      <c r="L1944" s="280"/>
      <c r="M1944" s="282"/>
      <c r="N1944" s="283" t="s">
        <v>1</v>
      </c>
      <c r="O1944" s="231" t="s">
        <v>39</v>
      </c>
      <c r="P1944" s="232">
        <f>I1944+J1944</f>
        <v>0</v>
      </c>
      <c r="Q1944" s="232">
        <f>ROUND(I1944*H1944,2)</f>
        <v>0</v>
      </c>
      <c r="R1944" s="232">
        <f>ROUND(J1944*H1944,2)</f>
        <v>0</v>
      </c>
      <c r="S1944" s="92"/>
      <c r="T1944" s="233">
        <f>S1944*H1944</f>
        <v>0</v>
      </c>
      <c r="U1944" s="233">
        <v>0</v>
      </c>
      <c r="V1944" s="233">
        <f>U1944*H1944</f>
        <v>0</v>
      </c>
      <c r="W1944" s="233">
        <v>0</v>
      </c>
      <c r="X1944" s="233">
        <f>W1944*H1944</f>
        <v>0</v>
      </c>
      <c r="Y1944" s="234" t="s">
        <v>1</v>
      </c>
      <c r="Z1944" s="39"/>
      <c r="AA1944" s="39"/>
      <c r="AB1944" s="39"/>
      <c r="AC1944" s="39"/>
      <c r="AD1944" s="39"/>
      <c r="AE1944" s="39"/>
      <c r="AR1944" s="235" t="s">
        <v>270</v>
      </c>
      <c r="AT1944" s="235" t="s">
        <v>315</v>
      </c>
      <c r="AU1944" s="235" t="s">
        <v>102</v>
      </c>
      <c r="AY1944" s="18" t="s">
        <v>175</v>
      </c>
      <c r="BE1944" s="236">
        <f>IF(O1944="základní",K1944,0)</f>
        <v>0</v>
      </c>
      <c r="BF1944" s="236">
        <f>IF(O1944="snížená",K1944,0)</f>
        <v>0</v>
      </c>
      <c r="BG1944" s="236">
        <f>IF(O1944="zákl. přenesená",K1944,0)</f>
        <v>0</v>
      </c>
      <c r="BH1944" s="236">
        <f>IF(O1944="sníž. přenesená",K1944,0)</f>
        <v>0</v>
      </c>
      <c r="BI1944" s="236">
        <f>IF(O1944="nulová",K1944,0)</f>
        <v>0</v>
      </c>
      <c r="BJ1944" s="18" t="s">
        <v>102</v>
      </c>
      <c r="BK1944" s="236">
        <f>ROUND(P1944*H1944,2)</f>
        <v>0</v>
      </c>
      <c r="BL1944" s="18" t="s">
        <v>229</v>
      </c>
      <c r="BM1944" s="235" t="s">
        <v>1831</v>
      </c>
    </row>
    <row r="1945" s="14" customFormat="1">
      <c r="A1945" s="14"/>
      <c r="B1945" s="252"/>
      <c r="C1945" s="253"/>
      <c r="D1945" s="237" t="s">
        <v>184</v>
      </c>
      <c r="E1945" s="254" t="s">
        <v>1</v>
      </c>
      <c r="F1945" s="255" t="s">
        <v>1832</v>
      </c>
      <c r="G1945" s="253"/>
      <c r="H1945" s="256">
        <v>108.02</v>
      </c>
      <c r="I1945" s="257"/>
      <c r="J1945" s="257"/>
      <c r="K1945" s="253"/>
      <c r="L1945" s="253"/>
      <c r="M1945" s="258"/>
      <c r="N1945" s="259"/>
      <c r="O1945" s="260"/>
      <c r="P1945" s="260"/>
      <c r="Q1945" s="260"/>
      <c r="R1945" s="260"/>
      <c r="S1945" s="260"/>
      <c r="T1945" s="260"/>
      <c r="U1945" s="260"/>
      <c r="V1945" s="260"/>
      <c r="W1945" s="260"/>
      <c r="X1945" s="260"/>
      <c r="Y1945" s="261"/>
      <c r="Z1945" s="14"/>
      <c r="AA1945" s="14"/>
      <c r="AB1945" s="14"/>
      <c r="AC1945" s="14"/>
      <c r="AD1945" s="14"/>
      <c r="AE1945" s="14"/>
      <c r="AT1945" s="262" t="s">
        <v>184</v>
      </c>
      <c r="AU1945" s="262" t="s">
        <v>102</v>
      </c>
      <c r="AV1945" s="14" t="s">
        <v>102</v>
      </c>
      <c r="AW1945" s="14" t="s">
        <v>5</v>
      </c>
      <c r="AX1945" s="14" t="s">
        <v>75</v>
      </c>
      <c r="AY1945" s="262" t="s">
        <v>175</v>
      </c>
    </row>
    <row r="1946" s="15" customFormat="1">
      <c r="A1946" s="15"/>
      <c r="B1946" s="263"/>
      <c r="C1946" s="264"/>
      <c r="D1946" s="237" t="s">
        <v>184</v>
      </c>
      <c r="E1946" s="265" t="s">
        <v>1</v>
      </c>
      <c r="F1946" s="266" t="s">
        <v>189</v>
      </c>
      <c r="G1946" s="264"/>
      <c r="H1946" s="267">
        <v>108.02</v>
      </c>
      <c r="I1946" s="268"/>
      <c r="J1946" s="268"/>
      <c r="K1946" s="264"/>
      <c r="L1946" s="264"/>
      <c r="M1946" s="269"/>
      <c r="N1946" s="270"/>
      <c r="O1946" s="271"/>
      <c r="P1946" s="271"/>
      <c r="Q1946" s="271"/>
      <c r="R1946" s="271"/>
      <c r="S1946" s="271"/>
      <c r="T1946" s="271"/>
      <c r="U1946" s="271"/>
      <c r="V1946" s="271"/>
      <c r="W1946" s="271"/>
      <c r="X1946" s="271"/>
      <c r="Y1946" s="272"/>
      <c r="Z1946" s="15"/>
      <c r="AA1946" s="15"/>
      <c r="AB1946" s="15"/>
      <c r="AC1946" s="15"/>
      <c r="AD1946" s="15"/>
      <c r="AE1946" s="15"/>
      <c r="AT1946" s="273" t="s">
        <v>184</v>
      </c>
      <c r="AU1946" s="273" t="s">
        <v>102</v>
      </c>
      <c r="AV1946" s="15" t="s">
        <v>181</v>
      </c>
      <c r="AW1946" s="15" t="s">
        <v>5</v>
      </c>
      <c r="AX1946" s="15" t="s">
        <v>82</v>
      </c>
      <c r="AY1946" s="273" t="s">
        <v>175</v>
      </c>
    </row>
    <row r="1947" s="2" customFormat="1" ht="33" customHeight="1">
      <c r="A1947" s="39"/>
      <c r="B1947" s="40"/>
      <c r="C1947" s="274" t="s">
        <v>1040</v>
      </c>
      <c r="D1947" s="274" t="s">
        <v>315</v>
      </c>
      <c r="E1947" s="275" t="s">
        <v>1833</v>
      </c>
      <c r="F1947" s="276" t="s">
        <v>1834</v>
      </c>
      <c r="G1947" s="277" t="s">
        <v>1260</v>
      </c>
      <c r="H1947" s="278">
        <v>259.86000000000001</v>
      </c>
      <c r="I1947" s="279"/>
      <c r="J1947" s="280"/>
      <c r="K1947" s="281">
        <f>ROUND(P1947*H1947,2)</f>
        <v>0</v>
      </c>
      <c r="L1947" s="280"/>
      <c r="M1947" s="282"/>
      <c r="N1947" s="283" t="s">
        <v>1</v>
      </c>
      <c r="O1947" s="231" t="s">
        <v>39</v>
      </c>
      <c r="P1947" s="232">
        <f>I1947+J1947</f>
        <v>0</v>
      </c>
      <c r="Q1947" s="232">
        <f>ROUND(I1947*H1947,2)</f>
        <v>0</v>
      </c>
      <c r="R1947" s="232">
        <f>ROUND(J1947*H1947,2)</f>
        <v>0</v>
      </c>
      <c r="S1947" s="92"/>
      <c r="T1947" s="233">
        <f>S1947*H1947</f>
        <v>0</v>
      </c>
      <c r="U1947" s="233">
        <v>0</v>
      </c>
      <c r="V1947" s="233">
        <f>U1947*H1947</f>
        <v>0</v>
      </c>
      <c r="W1947" s="233">
        <v>0</v>
      </c>
      <c r="X1947" s="233">
        <f>W1947*H1947</f>
        <v>0</v>
      </c>
      <c r="Y1947" s="234" t="s">
        <v>1</v>
      </c>
      <c r="Z1947" s="39"/>
      <c r="AA1947" s="39"/>
      <c r="AB1947" s="39"/>
      <c r="AC1947" s="39"/>
      <c r="AD1947" s="39"/>
      <c r="AE1947" s="39"/>
      <c r="AR1947" s="235" t="s">
        <v>270</v>
      </c>
      <c r="AT1947" s="235" t="s">
        <v>315</v>
      </c>
      <c r="AU1947" s="235" t="s">
        <v>102</v>
      </c>
      <c r="AY1947" s="18" t="s">
        <v>175</v>
      </c>
      <c r="BE1947" s="236">
        <f>IF(O1947="základní",K1947,0)</f>
        <v>0</v>
      </c>
      <c r="BF1947" s="236">
        <f>IF(O1947="snížená",K1947,0)</f>
        <v>0</v>
      </c>
      <c r="BG1947" s="236">
        <f>IF(O1947="zákl. přenesená",K1947,0)</f>
        <v>0</v>
      </c>
      <c r="BH1947" s="236">
        <f>IF(O1947="sníž. přenesená",K1947,0)</f>
        <v>0</v>
      </c>
      <c r="BI1947" s="236">
        <f>IF(O1947="nulová",K1947,0)</f>
        <v>0</v>
      </c>
      <c r="BJ1947" s="18" t="s">
        <v>102</v>
      </c>
      <c r="BK1947" s="236">
        <f>ROUND(P1947*H1947,2)</f>
        <v>0</v>
      </c>
      <c r="BL1947" s="18" t="s">
        <v>229</v>
      </c>
      <c r="BM1947" s="235" t="s">
        <v>1835</v>
      </c>
    </row>
    <row r="1948" s="2" customFormat="1" ht="49.05" customHeight="1">
      <c r="A1948" s="39"/>
      <c r="B1948" s="40"/>
      <c r="C1948" s="222" t="s">
        <v>1836</v>
      </c>
      <c r="D1948" s="222" t="s">
        <v>177</v>
      </c>
      <c r="E1948" s="223" t="s">
        <v>1837</v>
      </c>
      <c r="F1948" s="224" t="s">
        <v>1838</v>
      </c>
      <c r="G1948" s="225" t="s">
        <v>377</v>
      </c>
      <c r="H1948" s="226">
        <v>10</v>
      </c>
      <c r="I1948" s="227"/>
      <c r="J1948" s="227"/>
      <c r="K1948" s="228">
        <f>ROUND(P1948*H1948,2)</f>
        <v>0</v>
      </c>
      <c r="L1948" s="229"/>
      <c r="M1948" s="45"/>
      <c r="N1948" s="230" t="s">
        <v>1</v>
      </c>
      <c r="O1948" s="231" t="s">
        <v>39</v>
      </c>
      <c r="P1948" s="232">
        <f>I1948+J1948</f>
        <v>0</v>
      </c>
      <c r="Q1948" s="232">
        <f>ROUND(I1948*H1948,2)</f>
        <v>0</v>
      </c>
      <c r="R1948" s="232">
        <f>ROUND(J1948*H1948,2)</f>
        <v>0</v>
      </c>
      <c r="S1948" s="92"/>
      <c r="T1948" s="233">
        <f>S1948*H1948</f>
        <v>0</v>
      </c>
      <c r="U1948" s="233">
        <v>0</v>
      </c>
      <c r="V1948" s="233">
        <f>U1948*H1948</f>
        <v>0</v>
      </c>
      <c r="W1948" s="233">
        <v>0</v>
      </c>
      <c r="X1948" s="233">
        <f>W1948*H1948</f>
        <v>0</v>
      </c>
      <c r="Y1948" s="234" t="s">
        <v>1</v>
      </c>
      <c r="Z1948" s="39"/>
      <c r="AA1948" s="39"/>
      <c r="AB1948" s="39"/>
      <c r="AC1948" s="39"/>
      <c r="AD1948" s="39"/>
      <c r="AE1948" s="39"/>
      <c r="AR1948" s="235" t="s">
        <v>229</v>
      </c>
      <c r="AT1948" s="235" t="s">
        <v>177</v>
      </c>
      <c r="AU1948" s="235" t="s">
        <v>102</v>
      </c>
      <c r="AY1948" s="18" t="s">
        <v>175</v>
      </c>
      <c r="BE1948" s="236">
        <f>IF(O1948="základní",K1948,0)</f>
        <v>0</v>
      </c>
      <c r="BF1948" s="236">
        <f>IF(O1948="snížená",K1948,0)</f>
        <v>0</v>
      </c>
      <c r="BG1948" s="236">
        <f>IF(O1948="zákl. přenesená",K1948,0)</f>
        <v>0</v>
      </c>
      <c r="BH1948" s="236">
        <f>IF(O1948="sníž. přenesená",K1948,0)</f>
        <v>0</v>
      </c>
      <c r="BI1948" s="236">
        <f>IF(O1948="nulová",K1948,0)</f>
        <v>0</v>
      </c>
      <c r="BJ1948" s="18" t="s">
        <v>102</v>
      </c>
      <c r="BK1948" s="236">
        <f>ROUND(P1948*H1948,2)</f>
        <v>0</v>
      </c>
      <c r="BL1948" s="18" t="s">
        <v>229</v>
      </c>
      <c r="BM1948" s="235" t="s">
        <v>1839</v>
      </c>
    </row>
    <row r="1949" s="2" customFormat="1">
      <c r="A1949" s="39"/>
      <c r="B1949" s="40"/>
      <c r="C1949" s="41"/>
      <c r="D1949" s="237" t="s">
        <v>182</v>
      </c>
      <c r="E1949" s="41"/>
      <c r="F1949" s="238" t="s">
        <v>1840</v>
      </c>
      <c r="G1949" s="41"/>
      <c r="H1949" s="41"/>
      <c r="I1949" s="239"/>
      <c r="J1949" s="239"/>
      <c r="K1949" s="41"/>
      <c r="L1949" s="41"/>
      <c r="M1949" s="45"/>
      <c r="N1949" s="240"/>
      <c r="O1949" s="241"/>
      <c r="P1949" s="92"/>
      <c r="Q1949" s="92"/>
      <c r="R1949" s="92"/>
      <c r="S1949" s="92"/>
      <c r="T1949" s="92"/>
      <c r="U1949" s="92"/>
      <c r="V1949" s="92"/>
      <c r="W1949" s="92"/>
      <c r="X1949" s="92"/>
      <c r="Y1949" s="93"/>
      <c r="Z1949" s="39"/>
      <c r="AA1949" s="39"/>
      <c r="AB1949" s="39"/>
      <c r="AC1949" s="39"/>
      <c r="AD1949" s="39"/>
      <c r="AE1949" s="39"/>
      <c r="AT1949" s="18" t="s">
        <v>182</v>
      </c>
      <c r="AU1949" s="18" t="s">
        <v>102</v>
      </c>
    </row>
    <row r="1950" s="13" customFormat="1">
      <c r="A1950" s="13"/>
      <c r="B1950" s="242"/>
      <c r="C1950" s="243"/>
      <c r="D1950" s="237" t="s">
        <v>184</v>
      </c>
      <c r="E1950" s="244" t="s">
        <v>1</v>
      </c>
      <c r="F1950" s="245" t="s">
        <v>1841</v>
      </c>
      <c r="G1950" s="243"/>
      <c r="H1950" s="244" t="s">
        <v>1</v>
      </c>
      <c r="I1950" s="246"/>
      <c r="J1950" s="246"/>
      <c r="K1950" s="243"/>
      <c r="L1950" s="243"/>
      <c r="M1950" s="247"/>
      <c r="N1950" s="248"/>
      <c r="O1950" s="249"/>
      <c r="P1950" s="249"/>
      <c r="Q1950" s="249"/>
      <c r="R1950" s="249"/>
      <c r="S1950" s="249"/>
      <c r="T1950" s="249"/>
      <c r="U1950" s="249"/>
      <c r="V1950" s="249"/>
      <c r="W1950" s="249"/>
      <c r="X1950" s="249"/>
      <c r="Y1950" s="250"/>
      <c r="Z1950" s="13"/>
      <c r="AA1950" s="13"/>
      <c r="AB1950" s="13"/>
      <c r="AC1950" s="13"/>
      <c r="AD1950" s="13"/>
      <c r="AE1950" s="13"/>
      <c r="AT1950" s="251" t="s">
        <v>184</v>
      </c>
      <c r="AU1950" s="251" t="s">
        <v>102</v>
      </c>
      <c r="AV1950" s="13" t="s">
        <v>82</v>
      </c>
      <c r="AW1950" s="13" t="s">
        <v>5</v>
      </c>
      <c r="AX1950" s="13" t="s">
        <v>75</v>
      </c>
      <c r="AY1950" s="251" t="s">
        <v>175</v>
      </c>
    </row>
    <row r="1951" s="13" customFormat="1">
      <c r="A1951" s="13"/>
      <c r="B1951" s="242"/>
      <c r="C1951" s="243"/>
      <c r="D1951" s="237" t="s">
        <v>184</v>
      </c>
      <c r="E1951" s="244" t="s">
        <v>1</v>
      </c>
      <c r="F1951" s="245" t="s">
        <v>1842</v>
      </c>
      <c r="G1951" s="243"/>
      <c r="H1951" s="244" t="s">
        <v>1</v>
      </c>
      <c r="I1951" s="246"/>
      <c r="J1951" s="246"/>
      <c r="K1951" s="243"/>
      <c r="L1951" s="243"/>
      <c r="M1951" s="247"/>
      <c r="N1951" s="248"/>
      <c r="O1951" s="249"/>
      <c r="P1951" s="249"/>
      <c r="Q1951" s="249"/>
      <c r="R1951" s="249"/>
      <c r="S1951" s="249"/>
      <c r="T1951" s="249"/>
      <c r="U1951" s="249"/>
      <c r="V1951" s="249"/>
      <c r="W1951" s="249"/>
      <c r="X1951" s="249"/>
      <c r="Y1951" s="250"/>
      <c r="Z1951" s="13"/>
      <c r="AA1951" s="13"/>
      <c r="AB1951" s="13"/>
      <c r="AC1951" s="13"/>
      <c r="AD1951" s="13"/>
      <c r="AE1951" s="13"/>
      <c r="AT1951" s="251" t="s">
        <v>184</v>
      </c>
      <c r="AU1951" s="251" t="s">
        <v>102</v>
      </c>
      <c r="AV1951" s="13" t="s">
        <v>82</v>
      </c>
      <c r="AW1951" s="13" t="s">
        <v>5</v>
      </c>
      <c r="AX1951" s="13" t="s">
        <v>75</v>
      </c>
      <c r="AY1951" s="251" t="s">
        <v>175</v>
      </c>
    </row>
    <row r="1952" s="14" customFormat="1">
      <c r="A1952" s="14"/>
      <c r="B1952" s="252"/>
      <c r="C1952" s="253"/>
      <c r="D1952" s="237" t="s">
        <v>184</v>
      </c>
      <c r="E1952" s="254" t="s">
        <v>1</v>
      </c>
      <c r="F1952" s="255" t="s">
        <v>210</v>
      </c>
      <c r="G1952" s="253"/>
      <c r="H1952" s="256">
        <v>10</v>
      </c>
      <c r="I1952" s="257"/>
      <c r="J1952" s="257"/>
      <c r="K1952" s="253"/>
      <c r="L1952" s="253"/>
      <c r="M1952" s="258"/>
      <c r="N1952" s="259"/>
      <c r="O1952" s="260"/>
      <c r="P1952" s="260"/>
      <c r="Q1952" s="260"/>
      <c r="R1952" s="260"/>
      <c r="S1952" s="260"/>
      <c r="T1952" s="260"/>
      <c r="U1952" s="260"/>
      <c r="V1952" s="260"/>
      <c r="W1952" s="260"/>
      <c r="X1952" s="260"/>
      <c r="Y1952" s="261"/>
      <c r="Z1952" s="14"/>
      <c r="AA1952" s="14"/>
      <c r="AB1952" s="14"/>
      <c r="AC1952" s="14"/>
      <c r="AD1952" s="14"/>
      <c r="AE1952" s="14"/>
      <c r="AT1952" s="262" t="s">
        <v>184</v>
      </c>
      <c r="AU1952" s="262" t="s">
        <v>102</v>
      </c>
      <c r="AV1952" s="14" t="s">
        <v>102</v>
      </c>
      <c r="AW1952" s="14" t="s">
        <v>5</v>
      </c>
      <c r="AX1952" s="14" t="s">
        <v>75</v>
      </c>
      <c r="AY1952" s="262" t="s">
        <v>175</v>
      </c>
    </row>
    <row r="1953" s="15" customFormat="1">
      <c r="A1953" s="15"/>
      <c r="B1953" s="263"/>
      <c r="C1953" s="264"/>
      <c r="D1953" s="237" t="s">
        <v>184</v>
      </c>
      <c r="E1953" s="265" t="s">
        <v>1</v>
      </c>
      <c r="F1953" s="266" t="s">
        <v>189</v>
      </c>
      <c r="G1953" s="264"/>
      <c r="H1953" s="267">
        <v>10</v>
      </c>
      <c r="I1953" s="268"/>
      <c r="J1953" s="268"/>
      <c r="K1953" s="264"/>
      <c r="L1953" s="264"/>
      <c r="M1953" s="269"/>
      <c r="N1953" s="270"/>
      <c r="O1953" s="271"/>
      <c r="P1953" s="271"/>
      <c r="Q1953" s="271"/>
      <c r="R1953" s="271"/>
      <c r="S1953" s="271"/>
      <c r="T1953" s="271"/>
      <c r="U1953" s="271"/>
      <c r="V1953" s="271"/>
      <c r="W1953" s="271"/>
      <c r="X1953" s="271"/>
      <c r="Y1953" s="272"/>
      <c r="Z1953" s="15"/>
      <c r="AA1953" s="15"/>
      <c r="AB1953" s="15"/>
      <c r="AC1953" s="15"/>
      <c r="AD1953" s="15"/>
      <c r="AE1953" s="15"/>
      <c r="AT1953" s="273" t="s">
        <v>184</v>
      </c>
      <c r="AU1953" s="273" t="s">
        <v>102</v>
      </c>
      <c r="AV1953" s="15" t="s">
        <v>181</v>
      </c>
      <c r="AW1953" s="15" t="s">
        <v>5</v>
      </c>
      <c r="AX1953" s="15" t="s">
        <v>82</v>
      </c>
      <c r="AY1953" s="273" t="s">
        <v>175</v>
      </c>
    </row>
    <row r="1954" s="2" customFormat="1" ht="24.15" customHeight="1">
      <c r="A1954" s="39"/>
      <c r="B1954" s="40"/>
      <c r="C1954" s="274" t="s">
        <v>1044</v>
      </c>
      <c r="D1954" s="274" t="s">
        <v>315</v>
      </c>
      <c r="E1954" s="275" t="s">
        <v>1843</v>
      </c>
      <c r="F1954" s="276" t="s">
        <v>1844</v>
      </c>
      <c r="G1954" s="277" t="s">
        <v>377</v>
      </c>
      <c r="H1954" s="278">
        <v>10</v>
      </c>
      <c r="I1954" s="279"/>
      <c r="J1954" s="280"/>
      <c r="K1954" s="281">
        <f>ROUND(P1954*H1954,2)</f>
        <v>0</v>
      </c>
      <c r="L1954" s="280"/>
      <c r="M1954" s="282"/>
      <c r="N1954" s="283" t="s">
        <v>1</v>
      </c>
      <c r="O1954" s="231" t="s">
        <v>39</v>
      </c>
      <c r="P1954" s="232">
        <f>I1954+J1954</f>
        <v>0</v>
      </c>
      <c r="Q1954" s="232">
        <f>ROUND(I1954*H1954,2)</f>
        <v>0</v>
      </c>
      <c r="R1954" s="232">
        <f>ROUND(J1954*H1954,2)</f>
        <v>0</v>
      </c>
      <c r="S1954" s="92"/>
      <c r="T1954" s="233">
        <f>S1954*H1954</f>
        <v>0</v>
      </c>
      <c r="U1954" s="233">
        <v>0</v>
      </c>
      <c r="V1954" s="233">
        <f>U1954*H1954</f>
        <v>0</v>
      </c>
      <c r="W1954" s="233">
        <v>0</v>
      </c>
      <c r="X1954" s="233">
        <f>W1954*H1954</f>
        <v>0</v>
      </c>
      <c r="Y1954" s="234" t="s">
        <v>1</v>
      </c>
      <c r="Z1954" s="39"/>
      <c r="AA1954" s="39"/>
      <c r="AB1954" s="39"/>
      <c r="AC1954" s="39"/>
      <c r="AD1954" s="39"/>
      <c r="AE1954" s="39"/>
      <c r="AR1954" s="235" t="s">
        <v>270</v>
      </c>
      <c r="AT1954" s="235" t="s">
        <v>315</v>
      </c>
      <c r="AU1954" s="235" t="s">
        <v>102</v>
      </c>
      <c r="AY1954" s="18" t="s">
        <v>175</v>
      </c>
      <c r="BE1954" s="236">
        <f>IF(O1954="základní",K1954,0)</f>
        <v>0</v>
      </c>
      <c r="BF1954" s="236">
        <f>IF(O1954="snížená",K1954,0)</f>
        <v>0</v>
      </c>
      <c r="BG1954" s="236">
        <f>IF(O1954="zákl. přenesená",K1954,0)</f>
        <v>0</v>
      </c>
      <c r="BH1954" s="236">
        <f>IF(O1954="sníž. přenesená",K1954,0)</f>
        <v>0</v>
      </c>
      <c r="BI1954" s="236">
        <f>IF(O1954="nulová",K1954,0)</f>
        <v>0</v>
      </c>
      <c r="BJ1954" s="18" t="s">
        <v>102</v>
      </c>
      <c r="BK1954" s="236">
        <f>ROUND(P1954*H1954,2)</f>
        <v>0</v>
      </c>
      <c r="BL1954" s="18" t="s">
        <v>229</v>
      </c>
      <c r="BM1954" s="235" t="s">
        <v>1845</v>
      </c>
    </row>
    <row r="1955" s="2" customFormat="1" ht="24.15" customHeight="1">
      <c r="A1955" s="39"/>
      <c r="B1955" s="40"/>
      <c r="C1955" s="222" t="s">
        <v>1846</v>
      </c>
      <c r="D1955" s="222" t="s">
        <v>177</v>
      </c>
      <c r="E1955" s="223" t="s">
        <v>1847</v>
      </c>
      <c r="F1955" s="224" t="s">
        <v>1848</v>
      </c>
      <c r="G1955" s="225" t="s">
        <v>1260</v>
      </c>
      <c r="H1955" s="226">
        <v>15.6</v>
      </c>
      <c r="I1955" s="227"/>
      <c r="J1955" s="227"/>
      <c r="K1955" s="228">
        <f>ROUND(P1955*H1955,2)</f>
        <v>0</v>
      </c>
      <c r="L1955" s="229"/>
      <c r="M1955" s="45"/>
      <c r="N1955" s="230" t="s">
        <v>1</v>
      </c>
      <c r="O1955" s="231" t="s">
        <v>39</v>
      </c>
      <c r="P1955" s="232">
        <f>I1955+J1955</f>
        <v>0</v>
      </c>
      <c r="Q1955" s="232">
        <f>ROUND(I1955*H1955,2)</f>
        <v>0</v>
      </c>
      <c r="R1955" s="232">
        <f>ROUND(J1955*H1955,2)</f>
        <v>0</v>
      </c>
      <c r="S1955" s="92"/>
      <c r="T1955" s="233">
        <f>S1955*H1955</f>
        <v>0</v>
      </c>
      <c r="U1955" s="233">
        <v>0</v>
      </c>
      <c r="V1955" s="233">
        <f>U1955*H1955</f>
        <v>0</v>
      </c>
      <c r="W1955" s="233">
        <v>0</v>
      </c>
      <c r="X1955" s="233">
        <f>W1955*H1955</f>
        <v>0</v>
      </c>
      <c r="Y1955" s="234" t="s">
        <v>1</v>
      </c>
      <c r="Z1955" s="39"/>
      <c r="AA1955" s="39"/>
      <c r="AB1955" s="39"/>
      <c r="AC1955" s="39"/>
      <c r="AD1955" s="39"/>
      <c r="AE1955" s="39"/>
      <c r="AR1955" s="235" t="s">
        <v>229</v>
      </c>
      <c r="AT1955" s="235" t="s">
        <v>177</v>
      </c>
      <c r="AU1955" s="235" t="s">
        <v>102</v>
      </c>
      <c r="AY1955" s="18" t="s">
        <v>175</v>
      </c>
      <c r="BE1955" s="236">
        <f>IF(O1955="základní",K1955,0)</f>
        <v>0</v>
      </c>
      <c r="BF1955" s="236">
        <f>IF(O1955="snížená",K1955,0)</f>
        <v>0</v>
      </c>
      <c r="BG1955" s="236">
        <f>IF(O1955="zákl. přenesená",K1955,0)</f>
        <v>0</v>
      </c>
      <c r="BH1955" s="236">
        <f>IF(O1955="sníž. přenesená",K1955,0)</f>
        <v>0</v>
      </c>
      <c r="BI1955" s="236">
        <f>IF(O1955="nulová",K1955,0)</f>
        <v>0</v>
      </c>
      <c r="BJ1955" s="18" t="s">
        <v>102</v>
      </c>
      <c r="BK1955" s="236">
        <f>ROUND(P1955*H1955,2)</f>
        <v>0</v>
      </c>
      <c r="BL1955" s="18" t="s">
        <v>229</v>
      </c>
      <c r="BM1955" s="235" t="s">
        <v>1849</v>
      </c>
    </row>
    <row r="1956" s="2" customFormat="1">
      <c r="A1956" s="39"/>
      <c r="B1956" s="40"/>
      <c r="C1956" s="41"/>
      <c r="D1956" s="237" t="s">
        <v>182</v>
      </c>
      <c r="E1956" s="41"/>
      <c r="F1956" s="238" t="s">
        <v>1850</v>
      </c>
      <c r="G1956" s="41"/>
      <c r="H1956" s="41"/>
      <c r="I1956" s="239"/>
      <c r="J1956" s="239"/>
      <c r="K1956" s="41"/>
      <c r="L1956" s="41"/>
      <c r="M1956" s="45"/>
      <c r="N1956" s="240"/>
      <c r="O1956" s="241"/>
      <c r="P1956" s="92"/>
      <c r="Q1956" s="92"/>
      <c r="R1956" s="92"/>
      <c r="S1956" s="92"/>
      <c r="T1956" s="92"/>
      <c r="U1956" s="92"/>
      <c r="V1956" s="92"/>
      <c r="W1956" s="92"/>
      <c r="X1956" s="92"/>
      <c r="Y1956" s="93"/>
      <c r="Z1956" s="39"/>
      <c r="AA1956" s="39"/>
      <c r="AB1956" s="39"/>
      <c r="AC1956" s="39"/>
      <c r="AD1956" s="39"/>
      <c r="AE1956" s="39"/>
      <c r="AT1956" s="18" t="s">
        <v>182</v>
      </c>
      <c r="AU1956" s="18" t="s">
        <v>102</v>
      </c>
    </row>
    <row r="1957" s="13" customFormat="1">
      <c r="A1957" s="13"/>
      <c r="B1957" s="242"/>
      <c r="C1957" s="243"/>
      <c r="D1957" s="237" t="s">
        <v>184</v>
      </c>
      <c r="E1957" s="244" t="s">
        <v>1</v>
      </c>
      <c r="F1957" s="245" t="s">
        <v>193</v>
      </c>
      <c r="G1957" s="243"/>
      <c r="H1957" s="244" t="s">
        <v>1</v>
      </c>
      <c r="I1957" s="246"/>
      <c r="J1957" s="246"/>
      <c r="K1957" s="243"/>
      <c r="L1957" s="243"/>
      <c r="M1957" s="247"/>
      <c r="N1957" s="248"/>
      <c r="O1957" s="249"/>
      <c r="P1957" s="249"/>
      <c r="Q1957" s="249"/>
      <c r="R1957" s="249"/>
      <c r="S1957" s="249"/>
      <c r="T1957" s="249"/>
      <c r="U1957" s="249"/>
      <c r="V1957" s="249"/>
      <c r="W1957" s="249"/>
      <c r="X1957" s="249"/>
      <c r="Y1957" s="250"/>
      <c r="Z1957" s="13"/>
      <c r="AA1957" s="13"/>
      <c r="AB1957" s="13"/>
      <c r="AC1957" s="13"/>
      <c r="AD1957" s="13"/>
      <c r="AE1957" s="13"/>
      <c r="AT1957" s="251" t="s">
        <v>184</v>
      </c>
      <c r="AU1957" s="251" t="s">
        <v>102</v>
      </c>
      <c r="AV1957" s="13" t="s">
        <v>82</v>
      </c>
      <c r="AW1957" s="13" t="s">
        <v>5</v>
      </c>
      <c r="AX1957" s="13" t="s">
        <v>75</v>
      </c>
      <c r="AY1957" s="251" t="s">
        <v>175</v>
      </c>
    </row>
    <row r="1958" s="13" customFormat="1">
      <c r="A1958" s="13"/>
      <c r="B1958" s="242"/>
      <c r="C1958" s="243"/>
      <c r="D1958" s="237" t="s">
        <v>184</v>
      </c>
      <c r="E1958" s="244" t="s">
        <v>1</v>
      </c>
      <c r="F1958" s="245" t="s">
        <v>1851</v>
      </c>
      <c r="G1958" s="243"/>
      <c r="H1958" s="244" t="s">
        <v>1</v>
      </c>
      <c r="I1958" s="246"/>
      <c r="J1958" s="246"/>
      <c r="K1958" s="243"/>
      <c r="L1958" s="243"/>
      <c r="M1958" s="247"/>
      <c r="N1958" s="248"/>
      <c r="O1958" s="249"/>
      <c r="P1958" s="249"/>
      <c r="Q1958" s="249"/>
      <c r="R1958" s="249"/>
      <c r="S1958" s="249"/>
      <c r="T1958" s="249"/>
      <c r="U1958" s="249"/>
      <c r="V1958" s="249"/>
      <c r="W1958" s="249"/>
      <c r="X1958" s="249"/>
      <c r="Y1958" s="250"/>
      <c r="Z1958" s="13"/>
      <c r="AA1958" s="13"/>
      <c r="AB1958" s="13"/>
      <c r="AC1958" s="13"/>
      <c r="AD1958" s="13"/>
      <c r="AE1958" s="13"/>
      <c r="AT1958" s="251" t="s">
        <v>184</v>
      </c>
      <c r="AU1958" s="251" t="s">
        <v>102</v>
      </c>
      <c r="AV1958" s="13" t="s">
        <v>82</v>
      </c>
      <c r="AW1958" s="13" t="s">
        <v>5</v>
      </c>
      <c r="AX1958" s="13" t="s">
        <v>75</v>
      </c>
      <c r="AY1958" s="251" t="s">
        <v>175</v>
      </c>
    </row>
    <row r="1959" s="14" customFormat="1">
      <c r="A1959" s="14"/>
      <c r="B1959" s="252"/>
      <c r="C1959" s="253"/>
      <c r="D1959" s="237" t="s">
        <v>184</v>
      </c>
      <c r="E1959" s="254" t="s">
        <v>1</v>
      </c>
      <c r="F1959" s="255" t="s">
        <v>1852</v>
      </c>
      <c r="G1959" s="253"/>
      <c r="H1959" s="256">
        <v>15.6</v>
      </c>
      <c r="I1959" s="257"/>
      <c r="J1959" s="257"/>
      <c r="K1959" s="253"/>
      <c r="L1959" s="253"/>
      <c r="M1959" s="258"/>
      <c r="N1959" s="259"/>
      <c r="O1959" s="260"/>
      <c r="P1959" s="260"/>
      <c r="Q1959" s="260"/>
      <c r="R1959" s="260"/>
      <c r="S1959" s="260"/>
      <c r="T1959" s="260"/>
      <c r="U1959" s="260"/>
      <c r="V1959" s="260"/>
      <c r="W1959" s="260"/>
      <c r="X1959" s="260"/>
      <c r="Y1959" s="261"/>
      <c r="Z1959" s="14"/>
      <c r="AA1959" s="14"/>
      <c r="AB1959" s="14"/>
      <c r="AC1959" s="14"/>
      <c r="AD1959" s="14"/>
      <c r="AE1959" s="14"/>
      <c r="AT1959" s="262" t="s">
        <v>184</v>
      </c>
      <c r="AU1959" s="262" t="s">
        <v>102</v>
      </c>
      <c r="AV1959" s="14" t="s">
        <v>102</v>
      </c>
      <c r="AW1959" s="14" t="s">
        <v>5</v>
      </c>
      <c r="AX1959" s="14" t="s">
        <v>75</v>
      </c>
      <c r="AY1959" s="262" t="s">
        <v>175</v>
      </c>
    </row>
    <row r="1960" s="15" customFormat="1">
      <c r="A1960" s="15"/>
      <c r="B1960" s="263"/>
      <c r="C1960" s="264"/>
      <c r="D1960" s="237" t="s">
        <v>184</v>
      </c>
      <c r="E1960" s="265" t="s">
        <v>1</v>
      </c>
      <c r="F1960" s="266" t="s">
        <v>189</v>
      </c>
      <c r="G1960" s="264"/>
      <c r="H1960" s="267">
        <v>15.6</v>
      </c>
      <c r="I1960" s="268"/>
      <c r="J1960" s="268"/>
      <c r="K1960" s="264"/>
      <c r="L1960" s="264"/>
      <c r="M1960" s="269"/>
      <c r="N1960" s="270"/>
      <c r="O1960" s="271"/>
      <c r="P1960" s="271"/>
      <c r="Q1960" s="271"/>
      <c r="R1960" s="271"/>
      <c r="S1960" s="271"/>
      <c r="T1960" s="271"/>
      <c r="U1960" s="271"/>
      <c r="V1960" s="271"/>
      <c r="W1960" s="271"/>
      <c r="X1960" s="271"/>
      <c r="Y1960" s="272"/>
      <c r="Z1960" s="15"/>
      <c r="AA1960" s="15"/>
      <c r="AB1960" s="15"/>
      <c r="AC1960" s="15"/>
      <c r="AD1960" s="15"/>
      <c r="AE1960" s="15"/>
      <c r="AT1960" s="273" t="s">
        <v>184</v>
      </c>
      <c r="AU1960" s="273" t="s">
        <v>102</v>
      </c>
      <c r="AV1960" s="15" t="s">
        <v>181</v>
      </c>
      <c r="AW1960" s="15" t="s">
        <v>5</v>
      </c>
      <c r="AX1960" s="15" t="s">
        <v>82</v>
      </c>
      <c r="AY1960" s="273" t="s">
        <v>175</v>
      </c>
    </row>
    <row r="1961" s="2" customFormat="1" ht="24.15" customHeight="1">
      <c r="A1961" s="39"/>
      <c r="B1961" s="40"/>
      <c r="C1961" s="274" t="s">
        <v>1049</v>
      </c>
      <c r="D1961" s="274" t="s">
        <v>315</v>
      </c>
      <c r="E1961" s="275" t="s">
        <v>1853</v>
      </c>
      <c r="F1961" s="276" t="s">
        <v>1854</v>
      </c>
      <c r="G1961" s="277" t="s">
        <v>1260</v>
      </c>
      <c r="H1961" s="278">
        <v>15.6</v>
      </c>
      <c r="I1961" s="279"/>
      <c r="J1961" s="280"/>
      <c r="K1961" s="281">
        <f>ROUND(P1961*H1961,2)</f>
        <v>0</v>
      </c>
      <c r="L1961" s="280"/>
      <c r="M1961" s="282"/>
      <c r="N1961" s="283" t="s">
        <v>1</v>
      </c>
      <c r="O1961" s="231" t="s">
        <v>39</v>
      </c>
      <c r="P1961" s="232">
        <f>I1961+J1961</f>
        <v>0</v>
      </c>
      <c r="Q1961" s="232">
        <f>ROUND(I1961*H1961,2)</f>
        <v>0</v>
      </c>
      <c r="R1961" s="232">
        <f>ROUND(J1961*H1961,2)</f>
        <v>0</v>
      </c>
      <c r="S1961" s="92"/>
      <c r="T1961" s="233">
        <f>S1961*H1961</f>
        <v>0</v>
      </c>
      <c r="U1961" s="233">
        <v>0</v>
      </c>
      <c r="V1961" s="233">
        <f>U1961*H1961</f>
        <v>0</v>
      </c>
      <c r="W1961" s="233">
        <v>0</v>
      </c>
      <c r="X1961" s="233">
        <f>W1961*H1961</f>
        <v>0</v>
      </c>
      <c r="Y1961" s="234" t="s">
        <v>1</v>
      </c>
      <c r="Z1961" s="39"/>
      <c r="AA1961" s="39"/>
      <c r="AB1961" s="39"/>
      <c r="AC1961" s="39"/>
      <c r="AD1961" s="39"/>
      <c r="AE1961" s="39"/>
      <c r="AR1961" s="235" t="s">
        <v>270</v>
      </c>
      <c r="AT1961" s="235" t="s">
        <v>315</v>
      </c>
      <c r="AU1961" s="235" t="s">
        <v>102</v>
      </c>
      <c r="AY1961" s="18" t="s">
        <v>175</v>
      </c>
      <c r="BE1961" s="236">
        <f>IF(O1961="základní",K1961,0)</f>
        <v>0</v>
      </c>
      <c r="BF1961" s="236">
        <f>IF(O1961="snížená",K1961,0)</f>
        <v>0</v>
      </c>
      <c r="BG1961" s="236">
        <f>IF(O1961="zákl. přenesená",K1961,0)</f>
        <v>0</v>
      </c>
      <c r="BH1961" s="236">
        <f>IF(O1961="sníž. přenesená",K1961,0)</f>
        <v>0</v>
      </c>
      <c r="BI1961" s="236">
        <f>IF(O1961="nulová",K1961,0)</f>
        <v>0</v>
      </c>
      <c r="BJ1961" s="18" t="s">
        <v>102</v>
      </c>
      <c r="BK1961" s="236">
        <f>ROUND(P1961*H1961,2)</f>
        <v>0</v>
      </c>
      <c r="BL1961" s="18" t="s">
        <v>229</v>
      </c>
      <c r="BM1961" s="235" t="s">
        <v>1855</v>
      </c>
    </row>
    <row r="1962" s="2" customFormat="1" ht="24.15" customHeight="1">
      <c r="A1962" s="39"/>
      <c r="B1962" s="40"/>
      <c r="C1962" s="222" t="s">
        <v>1856</v>
      </c>
      <c r="D1962" s="222" t="s">
        <v>177</v>
      </c>
      <c r="E1962" s="223" t="s">
        <v>1857</v>
      </c>
      <c r="F1962" s="224" t="s">
        <v>1858</v>
      </c>
      <c r="G1962" s="225" t="s">
        <v>1260</v>
      </c>
      <c r="H1962" s="226">
        <v>730.125</v>
      </c>
      <c r="I1962" s="227"/>
      <c r="J1962" s="227"/>
      <c r="K1962" s="228">
        <f>ROUND(P1962*H1962,2)</f>
        <v>0</v>
      </c>
      <c r="L1962" s="229"/>
      <c r="M1962" s="45"/>
      <c r="N1962" s="230" t="s">
        <v>1</v>
      </c>
      <c r="O1962" s="231" t="s">
        <v>39</v>
      </c>
      <c r="P1962" s="232">
        <f>I1962+J1962</f>
        <v>0</v>
      </c>
      <c r="Q1962" s="232">
        <f>ROUND(I1962*H1962,2)</f>
        <v>0</v>
      </c>
      <c r="R1962" s="232">
        <f>ROUND(J1962*H1962,2)</f>
        <v>0</v>
      </c>
      <c r="S1962" s="92"/>
      <c r="T1962" s="233">
        <f>S1962*H1962</f>
        <v>0</v>
      </c>
      <c r="U1962" s="233">
        <v>0</v>
      </c>
      <c r="V1962" s="233">
        <f>U1962*H1962</f>
        <v>0</v>
      </c>
      <c r="W1962" s="233">
        <v>0</v>
      </c>
      <c r="X1962" s="233">
        <f>W1962*H1962</f>
        <v>0</v>
      </c>
      <c r="Y1962" s="234" t="s">
        <v>1</v>
      </c>
      <c r="Z1962" s="39"/>
      <c r="AA1962" s="39"/>
      <c r="AB1962" s="39"/>
      <c r="AC1962" s="39"/>
      <c r="AD1962" s="39"/>
      <c r="AE1962" s="39"/>
      <c r="AR1962" s="235" t="s">
        <v>229</v>
      </c>
      <c r="AT1962" s="235" t="s">
        <v>177</v>
      </c>
      <c r="AU1962" s="235" t="s">
        <v>102</v>
      </c>
      <c r="AY1962" s="18" t="s">
        <v>175</v>
      </c>
      <c r="BE1962" s="236">
        <f>IF(O1962="základní",K1962,0)</f>
        <v>0</v>
      </c>
      <c r="BF1962" s="236">
        <f>IF(O1962="snížená",K1962,0)</f>
        <v>0</v>
      </c>
      <c r="BG1962" s="236">
        <f>IF(O1962="zákl. přenesená",K1962,0)</f>
        <v>0</v>
      </c>
      <c r="BH1962" s="236">
        <f>IF(O1962="sníž. přenesená",K1962,0)</f>
        <v>0</v>
      </c>
      <c r="BI1962" s="236">
        <f>IF(O1962="nulová",K1962,0)</f>
        <v>0</v>
      </c>
      <c r="BJ1962" s="18" t="s">
        <v>102</v>
      </c>
      <c r="BK1962" s="236">
        <f>ROUND(P1962*H1962,2)</f>
        <v>0</v>
      </c>
      <c r="BL1962" s="18" t="s">
        <v>229</v>
      </c>
      <c r="BM1962" s="235" t="s">
        <v>1859</v>
      </c>
    </row>
    <row r="1963" s="2" customFormat="1">
      <c r="A1963" s="39"/>
      <c r="B1963" s="40"/>
      <c r="C1963" s="41"/>
      <c r="D1963" s="237" t="s">
        <v>182</v>
      </c>
      <c r="E1963" s="41"/>
      <c r="F1963" s="238" t="s">
        <v>1850</v>
      </c>
      <c r="G1963" s="41"/>
      <c r="H1963" s="41"/>
      <c r="I1963" s="239"/>
      <c r="J1963" s="239"/>
      <c r="K1963" s="41"/>
      <c r="L1963" s="41"/>
      <c r="M1963" s="45"/>
      <c r="N1963" s="240"/>
      <c r="O1963" s="241"/>
      <c r="P1963" s="92"/>
      <c r="Q1963" s="92"/>
      <c r="R1963" s="92"/>
      <c r="S1963" s="92"/>
      <c r="T1963" s="92"/>
      <c r="U1963" s="92"/>
      <c r="V1963" s="92"/>
      <c r="W1963" s="92"/>
      <c r="X1963" s="92"/>
      <c r="Y1963" s="93"/>
      <c r="Z1963" s="39"/>
      <c r="AA1963" s="39"/>
      <c r="AB1963" s="39"/>
      <c r="AC1963" s="39"/>
      <c r="AD1963" s="39"/>
      <c r="AE1963" s="39"/>
      <c r="AT1963" s="18" t="s">
        <v>182</v>
      </c>
      <c r="AU1963" s="18" t="s">
        <v>102</v>
      </c>
    </row>
    <row r="1964" s="13" customFormat="1">
      <c r="A1964" s="13"/>
      <c r="B1964" s="242"/>
      <c r="C1964" s="243"/>
      <c r="D1964" s="237" t="s">
        <v>184</v>
      </c>
      <c r="E1964" s="244" t="s">
        <v>1</v>
      </c>
      <c r="F1964" s="245" t="s">
        <v>222</v>
      </c>
      <c r="G1964" s="243"/>
      <c r="H1964" s="244" t="s">
        <v>1</v>
      </c>
      <c r="I1964" s="246"/>
      <c r="J1964" s="246"/>
      <c r="K1964" s="243"/>
      <c r="L1964" s="243"/>
      <c r="M1964" s="247"/>
      <c r="N1964" s="248"/>
      <c r="O1964" s="249"/>
      <c r="P1964" s="249"/>
      <c r="Q1964" s="249"/>
      <c r="R1964" s="249"/>
      <c r="S1964" s="249"/>
      <c r="T1964" s="249"/>
      <c r="U1964" s="249"/>
      <c r="V1964" s="249"/>
      <c r="W1964" s="249"/>
      <c r="X1964" s="249"/>
      <c r="Y1964" s="250"/>
      <c r="Z1964" s="13"/>
      <c r="AA1964" s="13"/>
      <c r="AB1964" s="13"/>
      <c r="AC1964" s="13"/>
      <c r="AD1964" s="13"/>
      <c r="AE1964" s="13"/>
      <c r="AT1964" s="251" t="s">
        <v>184</v>
      </c>
      <c r="AU1964" s="251" t="s">
        <v>102</v>
      </c>
      <c r="AV1964" s="13" t="s">
        <v>82</v>
      </c>
      <c r="AW1964" s="13" t="s">
        <v>5</v>
      </c>
      <c r="AX1964" s="13" t="s">
        <v>75</v>
      </c>
      <c r="AY1964" s="251" t="s">
        <v>175</v>
      </c>
    </row>
    <row r="1965" s="13" customFormat="1">
      <c r="A1965" s="13"/>
      <c r="B1965" s="242"/>
      <c r="C1965" s="243"/>
      <c r="D1965" s="237" t="s">
        <v>184</v>
      </c>
      <c r="E1965" s="244" t="s">
        <v>1</v>
      </c>
      <c r="F1965" s="245" t="s">
        <v>1860</v>
      </c>
      <c r="G1965" s="243"/>
      <c r="H1965" s="244" t="s">
        <v>1</v>
      </c>
      <c r="I1965" s="246"/>
      <c r="J1965" s="246"/>
      <c r="K1965" s="243"/>
      <c r="L1965" s="243"/>
      <c r="M1965" s="247"/>
      <c r="N1965" s="248"/>
      <c r="O1965" s="249"/>
      <c r="P1965" s="249"/>
      <c r="Q1965" s="249"/>
      <c r="R1965" s="249"/>
      <c r="S1965" s="249"/>
      <c r="T1965" s="249"/>
      <c r="U1965" s="249"/>
      <c r="V1965" s="249"/>
      <c r="W1965" s="249"/>
      <c r="X1965" s="249"/>
      <c r="Y1965" s="250"/>
      <c r="Z1965" s="13"/>
      <c r="AA1965" s="13"/>
      <c r="AB1965" s="13"/>
      <c r="AC1965" s="13"/>
      <c r="AD1965" s="13"/>
      <c r="AE1965" s="13"/>
      <c r="AT1965" s="251" t="s">
        <v>184</v>
      </c>
      <c r="AU1965" s="251" t="s">
        <v>102</v>
      </c>
      <c r="AV1965" s="13" t="s">
        <v>82</v>
      </c>
      <c r="AW1965" s="13" t="s">
        <v>5</v>
      </c>
      <c r="AX1965" s="13" t="s">
        <v>75</v>
      </c>
      <c r="AY1965" s="251" t="s">
        <v>175</v>
      </c>
    </row>
    <row r="1966" s="13" customFormat="1">
      <c r="A1966" s="13"/>
      <c r="B1966" s="242"/>
      <c r="C1966" s="243"/>
      <c r="D1966" s="237" t="s">
        <v>184</v>
      </c>
      <c r="E1966" s="244" t="s">
        <v>1</v>
      </c>
      <c r="F1966" s="245" t="s">
        <v>1861</v>
      </c>
      <c r="G1966" s="243"/>
      <c r="H1966" s="244" t="s">
        <v>1</v>
      </c>
      <c r="I1966" s="246"/>
      <c r="J1966" s="246"/>
      <c r="K1966" s="243"/>
      <c r="L1966" s="243"/>
      <c r="M1966" s="247"/>
      <c r="N1966" s="248"/>
      <c r="O1966" s="249"/>
      <c r="P1966" s="249"/>
      <c r="Q1966" s="249"/>
      <c r="R1966" s="249"/>
      <c r="S1966" s="249"/>
      <c r="T1966" s="249"/>
      <c r="U1966" s="249"/>
      <c r="V1966" s="249"/>
      <c r="W1966" s="249"/>
      <c r="X1966" s="249"/>
      <c r="Y1966" s="250"/>
      <c r="Z1966" s="13"/>
      <c r="AA1966" s="13"/>
      <c r="AB1966" s="13"/>
      <c r="AC1966" s="13"/>
      <c r="AD1966" s="13"/>
      <c r="AE1966" s="13"/>
      <c r="AT1966" s="251" t="s">
        <v>184</v>
      </c>
      <c r="AU1966" s="251" t="s">
        <v>102</v>
      </c>
      <c r="AV1966" s="13" t="s">
        <v>82</v>
      </c>
      <c r="AW1966" s="13" t="s">
        <v>5</v>
      </c>
      <c r="AX1966" s="13" t="s">
        <v>75</v>
      </c>
      <c r="AY1966" s="251" t="s">
        <v>175</v>
      </c>
    </row>
    <row r="1967" s="14" customFormat="1">
      <c r="A1967" s="14"/>
      <c r="B1967" s="252"/>
      <c r="C1967" s="253"/>
      <c r="D1967" s="237" t="s">
        <v>184</v>
      </c>
      <c r="E1967" s="254" t="s">
        <v>1</v>
      </c>
      <c r="F1967" s="255" t="s">
        <v>1862</v>
      </c>
      <c r="G1967" s="253"/>
      <c r="H1967" s="256">
        <v>730.125</v>
      </c>
      <c r="I1967" s="257"/>
      <c r="J1967" s="257"/>
      <c r="K1967" s="253"/>
      <c r="L1967" s="253"/>
      <c r="M1967" s="258"/>
      <c r="N1967" s="259"/>
      <c r="O1967" s="260"/>
      <c r="P1967" s="260"/>
      <c r="Q1967" s="260"/>
      <c r="R1967" s="260"/>
      <c r="S1967" s="260"/>
      <c r="T1967" s="260"/>
      <c r="U1967" s="260"/>
      <c r="V1967" s="260"/>
      <c r="W1967" s="260"/>
      <c r="X1967" s="260"/>
      <c r="Y1967" s="261"/>
      <c r="Z1967" s="14"/>
      <c r="AA1967" s="14"/>
      <c r="AB1967" s="14"/>
      <c r="AC1967" s="14"/>
      <c r="AD1967" s="14"/>
      <c r="AE1967" s="14"/>
      <c r="AT1967" s="262" t="s">
        <v>184</v>
      </c>
      <c r="AU1967" s="262" t="s">
        <v>102</v>
      </c>
      <c r="AV1967" s="14" t="s">
        <v>102</v>
      </c>
      <c r="AW1967" s="14" t="s">
        <v>5</v>
      </c>
      <c r="AX1967" s="14" t="s">
        <v>75</v>
      </c>
      <c r="AY1967" s="262" t="s">
        <v>175</v>
      </c>
    </row>
    <row r="1968" s="15" customFormat="1">
      <c r="A1968" s="15"/>
      <c r="B1968" s="263"/>
      <c r="C1968" s="264"/>
      <c r="D1968" s="237" t="s">
        <v>184</v>
      </c>
      <c r="E1968" s="265" t="s">
        <v>1</v>
      </c>
      <c r="F1968" s="266" t="s">
        <v>189</v>
      </c>
      <c r="G1968" s="264"/>
      <c r="H1968" s="267">
        <v>730.125</v>
      </c>
      <c r="I1968" s="268"/>
      <c r="J1968" s="268"/>
      <c r="K1968" s="264"/>
      <c r="L1968" s="264"/>
      <c r="M1968" s="269"/>
      <c r="N1968" s="270"/>
      <c r="O1968" s="271"/>
      <c r="P1968" s="271"/>
      <c r="Q1968" s="271"/>
      <c r="R1968" s="271"/>
      <c r="S1968" s="271"/>
      <c r="T1968" s="271"/>
      <c r="U1968" s="271"/>
      <c r="V1968" s="271"/>
      <c r="W1968" s="271"/>
      <c r="X1968" s="271"/>
      <c r="Y1968" s="272"/>
      <c r="Z1968" s="15"/>
      <c r="AA1968" s="15"/>
      <c r="AB1968" s="15"/>
      <c r="AC1968" s="15"/>
      <c r="AD1968" s="15"/>
      <c r="AE1968" s="15"/>
      <c r="AT1968" s="273" t="s">
        <v>184</v>
      </c>
      <c r="AU1968" s="273" t="s">
        <v>102</v>
      </c>
      <c r="AV1968" s="15" t="s">
        <v>181</v>
      </c>
      <c r="AW1968" s="15" t="s">
        <v>5</v>
      </c>
      <c r="AX1968" s="15" t="s">
        <v>82</v>
      </c>
      <c r="AY1968" s="273" t="s">
        <v>175</v>
      </c>
    </row>
    <row r="1969" s="2" customFormat="1" ht="24.15" customHeight="1">
      <c r="A1969" s="39"/>
      <c r="B1969" s="40"/>
      <c r="C1969" s="274" t="s">
        <v>1052</v>
      </c>
      <c r="D1969" s="274" t="s">
        <v>315</v>
      </c>
      <c r="E1969" s="275" t="s">
        <v>1863</v>
      </c>
      <c r="F1969" s="276" t="s">
        <v>1864</v>
      </c>
      <c r="G1969" s="277" t="s">
        <v>1260</v>
      </c>
      <c r="H1969" s="278">
        <v>788.53499999999997</v>
      </c>
      <c r="I1969" s="279"/>
      <c r="J1969" s="280"/>
      <c r="K1969" s="281">
        <f>ROUND(P1969*H1969,2)</f>
        <v>0</v>
      </c>
      <c r="L1969" s="280"/>
      <c r="M1969" s="282"/>
      <c r="N1969" s="283" t="s">
        <v>1</v>
      </c>
      <c r="O1969" s="231" t="s">
        <v>39</v>
      </c>
      <c r="P1969" s="232">
        <f>I1969+J1969</f>
        <v>0</v>
      </c>
      <c r="Q1969" s="232">
        <f>ROUND(I1969*H1969,2)</f>
        <v>0</v>
      </c>
      <c r="R1969" s="232">
        <f>ROUND(J1969*H1969,2)</f>
        <v>0</v>
      </c>
      <c r="S1969" s="92"/>
      <c r="T1969" s="233">
        <f>S1969*H1969</f>
        <v>0</v>
      </c>
      <c r="U1969" s="233">
        <v>0</v>
      </c>
      <c r="V1969" s="233">
        <f>U1969*H1969</f>
        <v>0</v>
      </c>
      <c r="W1969" s="233">
        <v>0</v>
      </c>
      <c r="X1969" s="233">
        <f>W1969*H1969</f>
        <v>0</v>
      </c>
      <c r="Y1969" s="234" t="s">
        <v>1</v>
      </c>
      <c r="Z1969" s="39"/>
      <c r="AA1969" s="39"/>
      <c r="AB1969" s="39"/>
      <c r="AC1969" s="39"/>
      <c r="AD1969" s="39"/>
      <c r="AE1969" s="39"/>
      <c r="AR1969" s="235" t="s">
        <v>270</v>
      </c>
      <c r="AT1969" s="235" t="s">
        <v>315</v>
      </c>
      <c r="AU1969" s="235" t="s">
        <v>102</v>
      </c>
      <c r="AY1969" s="18" t="s">
        <v>175</v>
      </c>
      <c r="BE1969" s="236">
        <f>IF(O1969="základní",K1969,0)</f>
        <v>0</v>
      </c>
      <c r="BF1969" s="236">
        <f>IF(O1969="snížená",K1969,0)</f>
        <v>0</v>
      </c>
      <c r="BG1969" s="236">
        <f>IF(O1969="zákl. přenesená",K1969,0)</f>
        <v>0</v>
      </c>
      <c r="BH1969" s="236">
        <f>IF(O1969="sníž. přenesená",K1969,0)</f>
        <v>0</v>
      </c>
      <c r="BI1969" s="236">
        <f>IF(O1969="nulová",K1969,0)</f>
        <v>0</v>
      </c>
      <c r="BJ1969" s="18" t="s">
        <v>102</v>
      </c>
      <c r="BK1969" s="236">
        <f>ROUND(P1969*H1969,2)</f>
        <v>0</v>
      </c>
      <c r="BL1969" s="18" t="s">
        <v>229</v>
      </c>
      <c r="BM1969" s="235" t="s">
        <v>1865</v>
      </c>
    </row>
    <row r="1970" s="14" customFormat="1">
      <c r="A1970" s="14"/>
      <c r="B1970" s="252"/>
      <c r="C1970" s="253"/>
      <c r="D1970" s="237" t="s">
        <v>184</v>
      </c>
      <c r="E1970" s="254" t="s">
        <v>1</v>
      </c>
      <c r="F1970" s="255" t="s">
        <v>1866</v>
      </c>
      <c r="G1970" s="253"/>
      <c r="H1970" s="256">
        <v>788.53499999999997</v>
      </c>
      <c r="I1970" s="257"/>
      <c r="J1970" s="257"/>
      <c r="K1970" s="253"/>
      <c r="L1970" s="253"/>
      <c r="M1970" s="258"/>
      <c r="N1970" s="259"/>
      <c r="O1970" s="260"/>
      <c r="P1970" s="260"/>
      <c r="Q1970" s="260"/>
      <c r="R1970" s="260"/>
      <c r="S1970" s="260"/>
      <c r="T1970" s="260"/>
      <c r="U1970" s="260"/>
      <c r="V1970" s="260"/>
      <c r="W1970" s="260"/>
      <c r="X1970" s="260"/>
      <c r="Y1970" s="261"/>
      <c r="Z1970" s="14"/>
      <c r="AA1970" s="14"/>
      <c r="AB1970" s="14"/>
      <c r="AC1970" s="14"/>
      <c r="AD1970" s="14"/>
      <c r="AE1970" s="14"/>
      <c r="AT1970" s="262" t="s">
        <v>184</v>
      </c>
      <c r="AU1970" s="262" t="s">
        <v>102</v>
      </c>
      <c r="AV1970" s="14" t="s">
        <v>102</v>
      </c>
      <c r="AW1970" s="14" t="s">
        <v>5</v>
      </c>
      <c r="AX1970" s="14" t="s">
        <v>75</v>
      </c>
      <c r="AY1970" s="262" t="s">
        <v>175</v>
      </c>
    </row>
    <row r="1971" s="15" customFormat="1">
      <c r="A1971" s="15"/>
      <c r="B1971" s="263"/>
      <c r="C1971" s="264"/>
      <c r="D1971" s="237" t="s">
        <v>184</v>
      </c>
      <c r="E1971" s="265" t="s">
        <v>1</v>
      </c>
      <c r="F1971" s="266" t="s">
        <v>189</v>
      </c>
      <c r="G1971" s="264"/>
      <c r="H1971" s="267">
        <v>788.53499999999997</v>
      </c>
      <c r="I1971" s="268"/>
      <c r="J1971" s="268"/>
      <c r="K1971" s="264"/>
      <c r="L1971" s="264"/>
      <c r="M1971" s="269"/>
      <c r="N1971" s="270"/>
      <c r="O1971" s="271"/>
      <c r="P1971" s="271"/>
      <c r="Q1971" s="271"/>
      <c r="R1971" s="271"/>
      <c r="S1971" s="271"/>
      <c r="T1971" s="271"/>
      <c r="U1971" s="271"/>
      <c r="V1971" s="271"/>
      <c r="W1971" s="271"/>
      <c r="X1971" s="271"/>
      <c r="Y1971" s="272"/>
      <c r="Z1971" s="15"/>
      <c r="AA1971" s="15"/>
      <c r="AB1971" s="15"/>
      <c r="AC1971" s="15"/>
      <c r="AD1971" s="15"/>
      <c r="AE1971" s="15"/>
      <c r="AT1971" s="273" t="s">
        <v>184</v>
      </c>
      <c r="AU1971" s="273" t="s">
        <v>102</v>
      </c>
      <c r="AV1971" s="15" t="s">
        <v>181</v>
      </c>
      <c r="AW1971" s="15" t="s">
        <v>5</v>
      </c>
      <c r="AX1971" s="15" t="s">
        <v>82</v>
      </c>
      <c r="AY1971" s="273" t="s">
        <v>175</v>
      </c>
    </row>
    <row r="1972" s="2" customFormat="1" ht="24.15" customHeight="1">
      <c r="A1972" s="39"/>
      <c r="B1972" s="40"/>
      <c r="C1972" s="222" t="s">
        <v>1867</v>
      </c>
      <c r="D1972" s="222" t="s">
        <v>177</v>
      </c>
      <c r="E1972" s="223" t="s">
        <v>1868</v>
      </c>
      <c r="F1972" s="224" t="s">
        <v>1869</v>
      </c>
      <c r="G1972" s="225" t="s">
        <v>1260</v>
      </c>
      <c r="H1972" s="226">
        <v>630.64999999999998</v>
      </c>
      <c r="I1972" s="227"/>
      <c r="J1972" s="227"/>
      <c r="K1972" s="228">
        <f>ROUND(P1972*H1972,2)</f>
        <v>0</v>
      </c>
      <c r="L1972" s="229"/>
      <c r="M1972" s="45"/>
      <c r="N1972" s="230" t="s">
        <v>1</v>
      </c>
      <c r="O1972" s="231" t="s">
        <v>39</v>
      </c>
      <c r="P1972" s="232">
        <f>I1972+J1972</f>
        <v>0</v>
      </c>
      <c r="Q1972" s="232">
        <f>ROUND(I1972*H1972,2)</f>
        <v>0</v>
      </c>
      <c r="R1972" s="232">
        <f>ROUND(J1972*H1972,2)</f>
        <v>0</v>
      </c>
      <c r="S1972" s="92"/>
      <c r="T1972" s="233">
        <f>S1972*H1972</f>
        <v>0</v>
      </c>
      <c r="U1972" s="233">
        <v>0</v>
      </c>
      <c r="V1972" s="233">
        <f>U1972*H1972</f>
        <v>0</v>
      </c>
      <c r="W1972" s="233">
        <v>0</v>
      </c>
      <c r="X1972" s="233">
        <f>W1972*H1972</f>
        <v>0</v>
      </c>
      <c r="Y1972" s="234" t="s">
        <v>1</v>
      </c>
      <c r="Z1972" s="39"/>
      <c r="AA1972" s="39"/>
      <c r="AB1972" s="39"/>
      <c r="AC1972" s="39"/>
      <c r="AD1972" s="39"/>
      <c r="AE1972" s="39"/>
      <c r="AR1972" s="235" t="s">
        <v>229</v>
      </c>
      <c r="AT1972" s="235" t="s">
        <v>177</v>
      </c>
      <c r="AU1972" s="235" t="s">
        <v>102</v>
      </c>
      <c r="AY1972" s="18" t="s">
        <v>175</v>
      </c>
      <c r="BE1972" s="236">
        <f>IF(O1972="základní",K1972,0)</f>
        <v>0</v>
      </c>
      <c r="BF1972" s="236">
        <f>IF(O1972="snížená",K1972,0)</f>
        <v>0</v>
      </c>
      <c r="BG1972" s="236">
        <f>IF(O1972="zákl. přenesená",K1972,0)</f>
        <v>0</v>
      </c>
      <c r="BH1972" s="236">
        <f>IF(O1972="sníž. přenesená",K1972,0)</f>
        <v>0</v>
      </c>
      <c r="BI1972" s="236">
        <f>IF(O1972="nulová",K1972,0)</f>
        <v>0</v>
      </c>
      <c r="BJ1972" s="18" t="s">
        <v>102</v>
      </c>
      <c r="BK1972" s="236">
        <f>ROUND(P1972*H1972,2)</f>
        <v>0</v>
      </c>
      <c r="BL1972" s="18" t="s">
        <v>229</v>
      </c>
      <c r="BM1972" s="235" t="s">
        <v>1870</v>
      </c>
    </row>
    <row r="1973" s="2" customFormat="1">
      <c r="A1973" s="39"/>
      <c r="B1973" s="40"/>
      <c r="C1973" s="41"/>
      <c r="D1973" s="237" t="s">
        <v>182</v>
      </c>
      <c r="E1973" s="41"/>
      <c r="F1973" s="238" t="s">
        <v>1850</v>
      </c>
      <c r="G1973" s="41"/>
      <c r="H1973" s="41"/>
      <c r="I1973" s="239"/>
      <c r="J1973" s="239"/>
      <c r="K1973" s="41"/>
      <c r="L1973" s="41"/>
      <c r="M1973" s="45"/>
      <c r="N1973" s="240"/>
      <c r="O1973" s="241"/>
      <c r="P1973" s="92"/>
      <c r="Q1973" s="92"/>
      <c r="R1973" s="92"/>
      <c r="S1973" s="92"/>
      <c r="T1973" s="92"/>
      <c r="U1973" s="92"/>
      <c r="V1973" s="92"/>
      <c r="W1973" s="92"/>
      <c r="X1973" s="92"/>
      <c r="Y1973" s="93"/>
      <c r="Z1973" s="39"/>
      <c r="AA1973" s="39"/>
      <c r="AB1973" s="39"/>
      <c r="AC1973" s="39"/>
      <c r="AD1973" s="39"/>
      <c r="AE1973" s="39"/>
      <c r="AT1973" s="18" t="s">
        <v>182</v>
      </c>
      <c r="AU1973" s="18" t="s">
        <v>102</v>
      </c>
    </row>
    <row r="1974" s="13" customFormat="1">
      <c r="A1974" s="13"/>
      <c r="B1974" s="242"/>
      <c r="C1974" s="243"/>
      <c r="D1974" s="237" t="s">
        <v>184</v>
      </c>
      <c r="E1974" s="244" t="s">
        <v>1</v>
      </c>
      <c r="F1974" s="245" t="s">
        <v>222</v>
      </c>
      <c r="G1974" s="243"/>
      <c r="H1974" s="244" t="s">
        <v>1</v>
      </c>
      <c r="I1974" s="246"/>
      <c r="J1974" s="246"/>
      <c r="K1974" s="243"/>
      <c r="L1974" s="243"/>
      <c r="M1974" s="247"/>
      <c r="N1974" s="248"/>
      <c r="O1974" s="249"/>
      <c r="P1974" s="249"/>
      <c r="Q1974" s="249"/>
      <c r="R1974" s="249"/>
      <c r="S1974" s="249"/>
      <c r="T1974" s="249"/>
      <c r="U1974" s="249"/>
      <c r="V1974" s="249"/>
      <c r="W1974" s="249"/>
      <c r="X1974" s="249"/>
      <c r="Y1974" s="250"/>
      <c r="Z1974" s="13"/>
      <c r="AA1974" s="13"/>
      <c r="AB1974" s="13"/>
      <c r="AC1974" s="13"/>
      <c r="AD1974" s="13"/>
      <c r="AE1974" s="13"/>
      <c r="AT1974" s="251" t="s">
        <v>184</v>
      </c>
      <c r="AU1974" s="251" t="s">
        <v>102</v>
      </c>
      <c r="AV1974" s="13" t="s">
        <v>82</v>
      </c>
      <c r="AW1974" s="13" t="s">
        <v>5</v>
      </c>
      <c r="AX1974" s="13" t="s">
        <v>75</v>
      </c>
      <c r="AY1974" s="251" t="s">
        <v>175</v>
      </c>
    </row>
    <row r="1975" s="13" customFormat="1">
      <c r="A1975" s="13"/>
      <c r="B1975" s="242"/>
      <c r="C1975" s="243"/>
      <c r="D1975" s="237" t="s">
        <v>184</v>
      </c>
      <c r="E1975" s="244" t="s">
        <v>1</v>
      </c>
      <c r="F1975" s="245" t="s">
        <v>1871</v>
      </c>
      <c r="G1975" s="243"/>
      <c r="H1975" s="244" t="s">
        <v>1</v>
      </c>
      <c r="I1975" s="246"/>
      <c r="J1975" s="246"/>
      <c r="K1975" s="243"/>
      <c r="L1975" s="243"/>
      <c r="M1975" s="247"/>
      <c r="N1975" s="248"/>
      <c r="O1975" s="249"/>
      <c r="P1975" s="249"/>
      <c r="Q1975" s="249"/>
      <c r="R1975" s="249"/>
      <c r="S1975" s="249"/>
      <c r="T1975" s="249"/>
      <c r="U1975" s="249"/>
      <c r="V1975" s="249"/>
      <c r="W1975" s="249"/>
      <c r="X1975" s="249"/>
      <c r="Y1975" s="250"/>
      <c r="Z1975" s="13"/>
      <c r="AA1975" s="13"/>
      <c r="AB1975" s="13"/>
      <c r="AC1975" s="13"/>
      <c r="AD1975" s="13"/>
      <c r="AE1975" s="13"/>
      <c r="AT1975" s="251" t="s">
        <v>184</v>
      </c>
      <c r="AU1975" s="251" t="s">
        <v>102</v>
      </c>
      <c r="AV1975" s="13" t="s">
        <v>82</v>
      </c>
      <c r="AW1975" s="13" t="s">
        <v>5</v>
      </c>
      <c r="AX1975" s="13" t="s">
        <v>75</v>
      </c>
      <c r="AY1975" s="251" t="s">
        <v>175</v>
      </c>
    </row>
    <row r="1976" s="14" customFormat="1">
      <c r="A1976" s="14"/>
      <c r="B1976" s="252"/>
      <c r="C1976" s="253"/>
      <c r="D1976" s="237" t="s">
        <v>184</v>
      </c>
      <c r="E1976" s="254" t="s">
        <v>1</v>
      </c>
      <c r="F1976" s="255" t="s">
        <v>1872</v>
      </c>
      <c r="G1976" s="253"/>
      <c r="H1976" s="256">
        <v>630.64999999999998</v>
      </c>
      <c r="I1976" s="257"/>
      <c r="J1976" s="257"/>
      <c r="K1976" s="253"/>
      <c r="L1976" s="253"/>
      <c r="M1976" s="258"/>
      <c r="N1976" s="259"/>
      <c r="O1976" s="260"/>
      <c r="P1976" s="260"/>
      <c r="Q1976" s="260"/>
      <c r="R1976" s="260"/>
      <c r="S1976" s="260"/>
      <c r="T1976" s="260"/>
      <c r="U1976" s="260"/>
      <c r="V1976" s="260"/>
      <c r="W1976" s="260"/>
      <c r="X1976" s="260"/>
      <c r="Y1976" s="261"/>
      <c r="Z1976" s="14"/>
      <c r="AA1976" s="14"/>
      <c r="AB1976" s="14"/>
      <c r="AC1976" s="14"/>
      <c r="AD1976" s="14"/>
      <c r="AE1976" s="14"/>
      <c r="AT1976" s="262" t="s">
        <v>184</v>
      </c>
      <c r="AU1976" s="262" t="s">
        <v>102</v>
      </c>
      <c r="AV1976" s="14" t="s">
        <v>102</v>
      </c>
      <c r="AW1976" s="14" t="s">
        <v>5</v>
      </c>
      <c r="AX1976" s="14" t="s">
        <v>75</v>
      </c>
      <c r="AY1976" s="262" t="s">
        <v>175</v>
      </c>
    </row>
    <row r="1977" s="15" customFormat="1">
      <c r="A1977" s="15"/>
      <c r="B1977" s="263"/>
      <c r="C1977" s="264"/>
      <c r="D1977" s="237" t="s">
        <v>184</v>
      </c>
      <c r="E1977" s="265" t="s">
        <v>1</v>
      </c>
      <c r="F1977" s="266" t="s">
        <v>189</v>
      </c>
      <c r="G1977" s="264"/>
      <c r="H1977" s="267">
        <v>630.64999999999998</v>
      </c>
      <c r="I1977" s="268"/>
      <c r="J1977" s="268"/>
      <c r="K1977" s="264"/>
      <c r="L1977" s="264"/>
      <c r="M1977" s="269"/>
      <c r="N1977" s="270"/>
      <c r="O1977" s="271"/>
      <c r="P1977" s="271"/>
      <c r="Q1977" s="271"/>
      <c r="R1977" s="271"/>
      <c r="S1977" s="271"/>
      <c r="T1977" s="271"/>
      <c r="U1977" s="271"/>
      <c r="V1977" s="271"/>
      <c r="W1977" s="271"/>
      <c r="X1977" s="271"/>
      <c r="Y1977" s="272"/>
      <c r="Z1977" s="15"/>
      <c r="AA1977" s="15"/>
      <c r="AB1977" s="15"/>
      <c r="AC1977" s="15"/>
      <c r="AD1977" s="15"/>
      <c r="AE1977" s="15"/>
      <c r="AT1977" s="273" t="s">
        <v>184</v>
      </c>
      <c r="AU1977" s="273" t="s">
        <v>102</v>
      </c>
      <c r="AV1977" s="15" t="s">
        <v>181</v>
      </c>
      <c r="AW1977" s="15" t="s">
        <v>5</v>
      </c>
      <c r="AX1977" s="15" t="s">
        <v>82</v>
      </c>
      <c r="AY1977" s="273" t="s">
        <v>175</v>
      </c>
    </row>
    <row r="1978" s="2" customFormat="1" ht="24.15" customHeight="1">
      <c r="A1978" s="39"/>
      <c r="B1978" s="40"/>
      <c r="C1978" s="274" t="s">
        <v>1058</v>
      </c>
      <c r="D1978" s="274" t="s">
        <v>315</v>
      </c>
      <c r="E1978" s="275" t="s">
        <v>1873</v>
      </c>
      <c r="F1978" s="276" t="s">
        <v>1874</v>
      </c>
      <c r="G1978" s="277" t="s">
        <v>1260</v>
      </c>
      <c r="H1978" s="278">
        <v>630.64999999999998</v>
      </c>
      <c r="I1978" s="279"/>
      <c r="J1978" s="280"/>
      <c r="K1978" s="281">
        <f>ROUND(P1978*H1978,2)</f>
        <v>0</v>
      </c>
      <c r="L1978" s="280"/>
      <c r="M1978" s="282"/>
      <c r="N1978" s="283" t="s">
        <v>1</v>
      </c>
      <c r="O1978" s="231" t="s">
        <v>39</v>
      </c>
      <c r="P1978" s="232">
        <f>I1978+J1978</f>
        <v>0</v>
      </c>
      <c r="Q1978" s="232">
        <f>ROUND(I1978*H1978,2)</f>
        <v>0</v>
      </c>
      <c r="R1978" s="232">
        <f>ROUND(J1978*H1978,2)</f>
        <v>0</v>
      </c>
      <c r="S1978" s="92"/>
      <c r="T1978" s="233">
        <f>S1978*H1978</f>
        <v>0</v>
      </c>
      <c r="U1978" s="233">
        <v>0</v>
      </c>
      <c r="V1978" s="233">
        <f>U1978*H1978</f>
        <v>0</v>
      </c>
      <c r="W1978" s="233">
        <v>0</v>
      </c>
      <c r="X1978" s="233">
        <f>W1978*H1978</f>
        <v>0</v>
      </c>
      <c r="Y1978" s="234" t="s">
        <v>1</v>
      </c>
      <c r="Z1978" s="39"/>
      <c r="AA1978" s="39"/>
      <c r="AB1978" s="39"/>
      <c r="AC1978" s="39"/>
      <c r="AD1978" s="39"/>
      <c r="AE1978" s="39"/>
      <c r="AR1978" s="235" t="s">
        <v>270</v>
      </c>
      <c r="AT1978" s="235" t="s">
        <v>315</v>
      </c>
      <c r="AU1978" s="235" t="s">
        <v>102</v>
      </c>
      <c r="AY1978" s="18" t="s">
        <v>175</v>
      </c>
      <c r="BE1978" s="236">
        <f>IF(O1978="základní",K1978,0)</f>
        <v>0</v>
      </c>
      <c r="BF1978" s="236">
        <f>IF(O1978="snížená",K1978,0)</f>
        <v>0</v>
      </c>
      <c r="BG1978" s="236">
        <f>IF(O1978="zákl. přenesená",K1978,0)</f>
        <v>0</v>
      </c>
      <c r="BH1978" s="236">
        <f>IF(O1978="sníž. přenesená",K1978,0)</f>
        <v>0</v>
      </c>
      <c r="BI1978" s="236">
        <f>IF(O1978="nulová",K1978,0)</f>
        <v>0</v>
      </c>
      <c r="BJ1978" s="18" t="s">
        <v>102</v>
      </c>
      <c r="BK1978" s="236">
        <f>ROUND(P1978*H1978,2)</f>
        <v>0</v>
      </c>
      <c r="BL1978" s="18" t="s">
        <v>229</v>
      </c>
      <c r="BM1978" s="235" t="s">
        <v>1875</v>
      </c>
    </row>
    <row r="1979" s="2" customFormat="1" ht="24.15" customHeight="1">
      <c r="A1979" s="39"/>
      <c r="B1979" s="40"/>
      <c r="C1979" s="274" t="s">
        <v>1876</v>
      </c>
      <c r="D1979" s="274" t="s">
        <v>315</v>
      </c>
      <c r="E1979" s="275" t="s">
        <v>1877</v>
      </c>
      <c r="F1979" s="276" t="s">
        <v>1878</v>
      </c>
      <c r="G1979" s="277" t="s">
        <v>377</v>
      </c>
      <c r="H1979" s="278">
        <v>16</v>
      </c>
      <c r="I1979" s="279"/>
      <c r="J1979" s="280"/>
      <c r="K1979" s="281">
        <f>ROUND(P1979*H1979,2)</f>
        <v>0</v>
      </c>
      <c r="L1979" s="280"/>
      <c r="M1979" s="282"/>
      <c r="N1979" s="283" t="s">
        <v>1</v>
      </c>
      <c r="O1979" s="231" t="s">
        <v>39</v>
      </c>
      <c r="P1979" s="232">
        <f>I1979+J1979</f>
        <v>0</v>
      </c>
      <c r="Q1979" s="232">
        <f>ROUND(I1979*H1979,2)</f>
        <v>0</v>
      </c>
      <c r="R1979" s="232">
        <f>ROUND(J1979*H1979,2)</f>
        <v>0</v>
      </c>
      <c r="S1979" s="92"/>
      <c r="T1979" s="233">
        <f>S1979*H1979</f>
        <v>0</v>
      </c>
      <c r="U1979" s="233">
        <v>0</v>
      </c>
      <c r="V1979" s="233">
        <f>U1979*H1979</f>
        <v>0</v>
      </c>
      <c r="W1979" s="233">
        <v>0</v>
      </c>
      <c r="X1979" s="233">
        <f>W1979*H1979</f>
        <v>0</v>
      </c>
      <c r="Y1979" s="234" t="s">
        <v>1</v>
      </c>
      <c r="Z1979" s="39"/>
      <c r="AA1979" s="39"/>
      <c r="AB1979" s="39"/>
      <c r="AC1979" s="39"/>
      <c r="AD1979" s="39"/>
      <c r="AE1979" s="39"/>
      <c r="AR1979" s="235" t="s">
        <v>270</v>
      </c>
      <c r="AT1979" s="235" t="s">
        <v>315</v>
      </c>
      <c r="AU1979" s="235" t="s">
        <v>102</v>
      </c>
      <c r="AY1979" s="18" t="s">
        <v>175</v>
      </c>
      <c r="BE1979" s="236">
        <f>IF(O1979="základní",K1979,0)</f>
        <v>0</v>
      </c>
      <c r="BF1979" s="236">
        <f>IF(O1979="snížená",K1979,0)</f>
        <v>0</v>
      </c>
      <c r="BG1979" s="236">
        <f>IF(O1979="zákl. přenesená",K1979,0)</f>
        <v>0</v>
      </c>
      <c r="BH1979" s="236">
        <f>IF(O1979="sníž. přenesená",K1979,0)</f>
        <v>0</v>
      </c>
      <c r="BI1979" s="236">
        <f>IF(O1979="nulová",K1979,0)</f>
        <v>0</v>
      </c>
      <c r="BJ1979" s="18" t="s">
        <v>102</v>
      </c>
      <c r="BK1979" s="236">
        <f>ROUND(P1979*H1979,2)</f>
        <v>0</v>
      </c>
      <c r="BL1979" s="18" t="s">
        <v>229</v>
      </c>
      <c r="BM1979" s="235" t="s">
        <v>1879</v>
      </c>
    </row>
    <row r="1980" s="2" customFormat="1" ht="24.15" customHeight="1">
      <c r="A1980" s="39"/>
      <c r="B1980" s="40"/>
      <c r="C1980" s="274" t="s">
        <v>1062</v>
      </c>
      <c r="D1980" s="274" t="s">
        <v>315</v>
      </c>
      <c r="E1980" s="275" t="s">
        <v>1880</v>
      </c>
      <c r="F1980" s="276" t="s">
        <v>1881</v>
      </c>
      <c r="G1980" s="277" t="s">
        <v>377</v>
      </c>
      <c r="H1980" s="278">
        <v>80</v>
      </c>
      <c r="I1980" s="279"/>
      <c r="J1980" s="280"/>
      <c r="K1980" s="281">
        <f>ROUND(P1980*H1980,2)</f>
        <v>0</v>
      </c>
      <c r="L1980" s="280"/>
      <c r="M1980" s="282"/>
      <c r="N1980" s="283" t="s">
        <v>1</v>
      </c>
      <c r="O1980" s="231" t="s">
        <v>39</v>
      </c>
      <c r="P1980" s="232">
        <f>I1980+J1980</f>
        <v>0</v>
      </c>
      <c r="Q1980" s="232">
        <f>ROUND(I1980*H1980,2)</f>
        <v>0</v>
      </c>
      <c r="R1980" s="232">
        <f>ROUND(J1980*H1980,2)</f>
        <v>0</v>
      </c>
      <c r="S1980" s="92"/>
      <c r="T1980" s="233">
        <f>S1980*H1980</f>
        <v>0</v>
      </c>
      <c r="U1980" s="233">
        <v>0</v>
      </c>
      <c r="V1980" s="233">
        <f>U1980*H1980</f>
        <v>0</v>
      </c>
      <c r="W1980" s="233">
        <v>0</v>
      </c>
      <c r="X1980" s="233">
        <f>W1980*H1980</f>
        <v>0</v>
      </c>
      <c r="Y1980" s="234" t="s">
        <v>1</v>
      </c>
      <c r="Z1980" s="39"/>
      <c r="AA1980" s="39"/>
      <c r="AB1980" s="39"/>
      <c r="AC1980" s="39"/>
      <c r="AD1980" s="39"/>
      <c r="AE1980" s="39"/>
      <c r="AR1980" s="235" t="s">
        <v>270</v>
      </c>
      <c r="AT1980" s="235" t="s">
        <v>315</v>
      </c>
      <c r="AU1980" s="235" t="s">
        <v>102</v>
      </c>
      <c r="AY1980" s="18" t="s">
        <v>175</v>
      </c>
      <c r="BE1980" s="236">
        <f>IF(O1980="základní",K1980,0)</f>
        <v>0</v>
      </c>
      <c r="BF1980" s="236">
        <f>IF(O1980="snížená",K1980,0)</f>
        <v>0</v>
      </c>
      <c r="BG1980" s="236">
        <f>IF(O1980="zákl. přenesená",K1980,0)</f>
        <v>0</v>
      </c>
      <c r="BH1980" s="236">
        <f>IF(O1980="sníž. přenesená",K1980,0)</f>
        <v>0</v>
      </c>
      <c r="BI1980" s="236">
        <f>IF(O1980="nulová",K1980,0)</f>
        <v>0</v>
      </c>
      <c r="BJ1980" s="18" t="s">
        <v>102</v>
      </c>
      <c r="BK1980" s="236">
        <f>ROUND(P1980*H1980,2)</f>
        <v>0</v>
      </c>
      <c r="BL1980" s="18" t="s">
        <v>229</v>
      </c>
      <c r="BM1980" s="235" t="s">
        <v>1882</v>
      </c>
    </row>
    <row r="1981" s="2" customFormat="1" ht="49.05" customHeight="1">
      <c r="A1981" s="39"/>
      <c r="B1981" s="40"/>
      <c r="C1981" s="222" t="s">
        <v>1883</v>
      </c>
      <c r="D1981" s="222" t="s">
        <v>177</v>
      </c>
      <c r="E1981" s="223" t="s">
        <v>1884</v>
      </c>
      <c r="F1981" s="224" t="s">
        <v>1885</v>
      </c>
      <c r="G1981" s="225" t="s">
        <v>377</v>
      </c>
      <c r="H1981" s="226">
        <v>2</v>
      </c>
      <c r="I1981" s="227"/>
      <c r="J1981" s="227"/>
      <c r="K1981" s="228">
        <f>ROUND(P1981*H1981,2)</f>
        <v>0</v>
      </c>
      <c r="L1981" s="229"/>
      <c r="M1981" s="45"/>
      <c r="N1981" s="230" t="s">
        <v>1</v>
      </c>
      <c r="O1981" s="231" t="s">
        <v>39</v>
      </c>
      <c r="P1981" s="232">
        <f>I1981+J1981</f>
        <v>0</v>
      </c>
      <c r="Q1981" s="232">
        <f>ROUND(I1981*H1981,2)</f>
        <v>0</v>
      </c>
      <c r="R1981" s="232">
        <f>ROUND(J1981*H1981,2)</f>
        <v>0</v>
      </c>
      <c r="S1981" s="92"/>
      <c r="T1981" s="233">
        <f>S1981*H1981</f>
        <v>0</v>
      </c>
      <c r="U1981" s="233">
        <v>0</v>
      </c>
      <c r="V1981" s="233">
        <f>U1981*H1981</f>
        <v>0</v>
      </c>
      <c r="W1981" s="233">
        <v>0</v>
      </c>
      <c r="X1981" s="233">
        <f>W1981*H1981</f>
        <v>0</v>
      </c>
      <c r="Y1981" s="234" t="s">
        <v>1</v>
      </c>
      <c r="Z1981" s="39"/>
      <c r="AA1981" s="39"/>
      <c r="AB1981" s="39"/>
      <c r="AC1981" s="39"/>
      <c r="AD1981" s="39"/>
      <c r="AE1981" s="39"/>
      <c r="AR1981" s="235" t="s">
        <v>229</v>
      </c>
      <c r="AT1981" s="235" t="s">
        <v>177</v>
      </c>
      <c r="AU1981" s="235" t="s">
        <v>102</v>
      </c>
      <c r="AY1981" s="18" t="s">
        <v>175</v>
      </c>
      <c r="BE1981" s="236">
        <f>IF(O1981="základní",K1981,0)</f>
        <v>0</v>
      </c>
      <c r="BF1981" s="236">
        <f>IF(O1981="snížená",K1981,0)</f>
        <v>0</v>
      </c>
      <c r="BG1981" s="236">
        <f>IF(O1981="zákl. přenesená",K1981,0)</f>
        <v>0</v>
      </c>
      <c r="BH1981" s="236">
        <f>IF(O1981="sníž. přenesená",K1981,0)</f>
        <v>0</v>
      </c>
      <c r="BI1981" s="236">
        <f>IF(O1981="nulová",K1981,0)</f>
        <v>0</v>
      </c>
      <c r="BJ1981" s="18" t="s">
        <v>102</v>
      </c>
      <c r="BK1981" s="236">
        <f>ROUND(P1981*H1981,2)</f>
        <v>0</v>
      </c>
      <c r="BL1981" s="18" t="s">
        <v>229</v>
      </c>
      <c r="BM1981" s="235" t="s">
        <v>1886</v>
      </c>
    </row>
    <row r="1982" s="2" customFormat="1" ht="49.05" customHeight="1">
      <c r="A1982" s="39"/>
      <c r="B1982" s="40"/>
      <c r="C1982" s="222" t="s">
        <v>1068</v>
      </c>
      <c r="D1982" s="222" t="s">
        <v>177</v>
      </c>
      <c r="E1982" s="223" t="s">
        <v>1887</v>
      </c>
      <c r="F1982" s="224" t="s">
        <v>1888</v>
      </c>
      <c r="G1982" s="225" t="s">
        <v>203</v>
      </c>
      <c r="H1982" s="226">
        <v>2.7370000000000001</v>
      </c>
      <c r="I1982" s="227"/>
      <c r="J1982" s="227"/>
      <c r="K1982" s="228">
        <f>ROUND(P1982*H1982,2)</f>
        <v>0</v>
      </c>
      <c r="L1982" s="229"/>
      <c r="M1982" s="45"/>
      <c r="N1982" s="230" t="s">
        <v>1</v>
      </c>
      <c r="O1982" s="231" t="s">
        <v>39</v>
      </c>
      <c r="P1982" s="232">
        <f>I1982+J1982</f>
        <v>0</v>
      </c>
      <c r="Q1982" s="232">
        <f>ROUND(I1982*H1982,2)</f>
        <v>0</v>
      </c>
      <c r="R1982" s="232">
        <f>ROUND(J1982*H1982,2)</f>
        <v>0</v>
      </c>
      <c r="S1982" s="92"/>
      <c r="T1982" s="233">
        <f>S1982*H1982</f>
        <v>0</v>
      </c>
      <c r="U1982" s="233">
        <v>0</v>
      </c>
      <c r="V1982" s="233">
        <f>U1982*H1982</f>
        <v>0</v>
      </c>
      <c r="W1982" s="233">
        <v>0</v>
      </c>
      <c r="X1982" s="233">
        <f>W1982*H1982</f>
        <v>0</v>
      </c>
      <c r="Y1982" s="234" t="s">
        <v>1</v>
      </c>
      <c r="Z1982" s="39"/>
      <c r="AA1982" s="39"/>
      <c r="AB1982" s="39"/>
      <c r="AC1982" s="39"/>
      <c r="AD1982" s="39"/>
      <c r="AE1982" s="39"/>
      <c r="AR1982" s="235" t="s">
        <v>229</v>
      </c>
      <c r="AT1982" s="235" t="s">
        <v>177</v>
      </c>
      <c r="AU1982" s="235" t="s">
        <v>102</v>
      </c>
      <c r="AY1982" s="18" t="s">
        <v>175</v>
      </c>
      <c r="BE1982" s="236">
        <f>IF(O1982="základní",K1982,0)</f>
        <v>0</v>
      </c>
      <c r="BF1982" s="236">
        <f>IF(O1982="snížená",K1982,0)</f>
        <v>0</v>
      </c>
      <c r="BG1982" s="236">
        <f>IF(O1982="zákl. přenesená",K1982,0)</f>
        <v>0</v>
      </c>
      <c r="BH1982" s="236">
        <f>IF(O1982="sníž. přenesená",K1982,0)</f>
        <v>0</v>
      </c>
      <c r="BI1982" s="236">
        <f>IF(O1982="nulová",K1982,0)</f>
        <v>0</v>
      </c>
      <c r="BJ1982" s="18" t="s">
        <v>102</v>
      </c>
      <c r="BK1982" s="236">
        <f>ROUND(P1982*H1982,2)</f>
        <v>0</v>
      </c>
      <c r="BL1982" s="18" t="s">
        <v>229</v>
      </c>
      <c r="BM1982" s="235" t="s">
        <v>1889</v>
      </c>
    </row>
    <row r="1983" s="2" customFormat="1">
      <c r="A1983" s="39"/>
      <c r="B1983" s="40"/>
      <c r="C1983" s="41"/>
      <c r="D1983" s="237" t="s">
        <v>182</v>
      </c>
      <c r="E1983" s="41"/>
      <c r="F1983" s="238" t="s">
        <v>1890</v>
      </c>
      <c r="G1983" s="41"/>
      <c r="H1983" s="41"/>
      <c r="I1983" s="239"/>
      <c r="J1983" s="239"/>
      <c r="K1983" s="41"/>
      <c r="L1983" s="41"/>
      <c r="M1983" s="45"/>
      <c r="N1983" s="240"/>
      <c r="O1983" s="241"/>
      <c r="P1983" s="92"/>
      <c r="Q1983" s="92"/>
      <c r="R1983" s="92"/>
      <c r="S1983" s="92"/>
      <c r="T1983" s="92"/>
      <c r="U1983" s="92"/>
      <c r="V1983" s="92"/>
      <c r="W1983" s="92"/>
      <c r="X1983" s="92"/>
      <c r="Y1983" s="93"/>
      <c r="Z1983" s="39"/>
      <c r="AA1983" s="39"/>
      <c r="AB1983" s="39"/>
      <c r="AC1983" s="39"/>
      <c r="AD1983" s="39"/>
      <c r="AE1983" s="39"/>
      <c r="AT1983" s="18" t="s">
        <v>182</v>
      </c>
      <c r="AU1983" s="18" t="s">
        <v>102</v>
      </c>
    </row>
    <row r="1984" s="12" customFormat="1" ht="22.8" customHeight="1">
      <c r="A1984" s="12"/>
      <c r="B1984" s="205"/>
      <c r="C1984" s="206"/>
      <c r="D1984" s="207" t="s">
        <v>74</v>
      </c>
      <c r="E1984" s="220" t="s">
        <v>1891</v>
      </c>
      <c r="F1984" s="220" t="s">
        <v>1892</v>
      </c>
      <c r="G1984" s="206"/>
      <c r="H1984" s="206"/>
      <c r="I1984" s="209"/>
      <c r="J1984" s="209"/>
      <c r="K1984" s="221">
        <f>BK1984</f>
        <v>0</v>
      </c>
      <c r="L1984" s="206"/>
      <c r="M1984" s="211"/>
      <c r="N1984" s="212"/>
      <c r="O1984" s="213"/>
      <c r="P1984" s="213"/>
      <c r="Q1984" s="214">
        <f>SUM(Q1985:Q2120)</f>
        <v>0</v>
      </c>
      <c r="R1984" s="214">
        <f>SUM(R1985:R2120)</f>
        <v>0</v>
      </c>
      <c r="S1984" s="213"/>
      <c r="T1984" s="215">
        <f>SUM(T1985:T2120)</f>
        <v>0</v>
      </c>
      <c r="U1984" s="213"/>
      <c r="V1984" s="215">
        <f>SUM(V1985:V2120)</f>
        <v>0</v>
      </c>
      <c r="W1984" s="213"/>
      <c r="X1984" s="215">
        <f>SUM(X1985:X2120)</f>
        <v>0</v>
      </c>
      <c r="Y1984" s="216"/>
      <c r="Z1984" s="12"/>
      <c r="AA1984" s="12"/>
      <c r="AB1984" s="12"/>
      <c r="AC1984" s="12"/>
      <c r="AD1984" s="12"/>
      <c r="AE1984" s="12"/>
      <c r="AR1984" s="217" t="s">
        <v>102</v>
      </c>
      <c r="AT1984" s="218" t="s">
        <v>74</v>
      </c>
      <c r="AU1984" s="218" t="s">
        <v>82</v>
      </c>
      <c r="AY1984" s="217" t="s">
        <v>175</v>
      </c>
      <c r="BK1984" s="219">
        <f>SUM(BK1985:BK2120)</f>
        <v>0</v>
      </c>
    </row>
    <row r="1985" s="2" customFormat="1" ht="24.15" customHeight="1">
      <c r="A1985" s="39"/>
      <c r="B1985" s="40"/>
      <c r="C1985" s="222" t="s">
        <v>1893</v>
      </c>
      <c r="D1985" s="222" t="s">
        <v>177</v>
      </c>
      <c r="E1985" s="223" t="s">
        <v>1894</v>
      </c>
      <c r="F1985" s="224" t="s">
        <v>1895</v>
      </c>
      <c r="G1985" s="225" t="s">
        <v>228</v>
      </c>
      <c r="H1985" s="226">
        <v>42.130000000000003</v>
      </c>
      <c r="I1985" s="227"/>
      <c r="J1985" s="227"/>
      <c r="K1985" s="228">
        <f>ROUND(P1985*H1985,2)</f>
        <v>0</v>
      </c>
      <c r="L1985" s="229"/>
      <c r="M1985" s="45"/>
      <c r="N1985" s="230" t="s">
        <v>1</v>
      </c>
      <c r="O1985" s="231" t="s">
        <v>39</v>
      </c>
      <c r="P1985" s="232">
        <f>I1985+J1985</f>
        <v>0</v>
      </c>
      <c r="Q1985" s="232">
        <f>ROUND(I1985*H1985,2)</f>
        <v>0</v>
      </c>
      <c r="R1985" s="232">
        <f>ROUND(J1985*H1985,2)</f>
        <v>0</v>
      </c>
      <c r="S1985" s="92"/>
      <c r="T1985" s="233">
        <f>S1985*H1985</f>
        <v>0</v>
      </c>
      <c r="U1985" s="233">
        <v>0</v>
      </c>
      <c r="V1985" s="233">
        <f>U1985*H1985</f>
        <v>0</v>
      </c>
      <c r="W1985" s="233">
        <v>0</v>
      </c>
      <c r="X1985" s="233">
        <f>W1985*H1985</f>
        <v>0</v>
      </c>
      <c r="Y1985" s="234" t="s">
        <v>1</v>
      </c>
      <c r="Z1985" s="39"/>
      <c r="AA1985" s="39"/>
      <c r="AB1985" s="39"/>
      <c r="AC1985" s="39"/>
      <c r="AD1985" s="39"/>
      <c r="AE1985" s="39"/>
      <c r="AR1985" s="235" t="s">
        <v>229</v>
      </c>
      <c r="AT1985" s="235" t="s">
        <v>177</v>
      </c>
      <c r="AU1985" s="235" t="s">
        <v>102</v>
      </c>
      <c r="AY1985" s="18" t="s">
        <v>175</v>
      </c>
      <c r="BE1985" s="236">
        <f>IF(O1985="základní",K1985,0)</f>
        <v>0</v>
      </c>
      <c r="BF1985" s="236">
        <f>IF(O1985="snížená",K1985,0)</f>
        <v>0</v>
      </c>
      <c r="BG1985" s="236">
        <f>IF(O1985="zákl. přenesená",K1985,0)</f>
        <v>0</v>
      </c>
      <c r="BH1985" s="236">
        <f>IF(O1985="sníž. přenesená",K1985,0)</f>
        <v>0</v>
      </c>
      <c r="BI1985" s="236">
        <f>IF(O1985="nulová",K1985,0)</f>
        <v>0</v>
      </c>
      <c r="BJ1985" s="18" t="s">
        <v>102</v>
      </c>
      <c r="BK1985" s="236">
        <f>ROUND(P1985*H1985,2)</f>
        <v>0</v>
      </c>
      <c r="BL1985" s="18" t="s">
        <v>229</v>
      </c>
      <c r="BM1985" s="235" t="s">
        <v>1896</v>
      </c>
    </row>
    <row r="1986" s="2" customFormat="1">
      <c r="A1986" s="39"/>
      <c r="B1986" s="40"/>
      <c r="C1986" s="41"/>
      <c r="D1986" s="237" t="s">
        <v>182</v>
      </c>
      <c r="E1986" s="41"/>
      <c r="F1986" s="238" t="s">
        <v>1897</v>
      </c>
      <c r="G1986" s="41"/>
      <c r="H1986" s="41"/>
      <c r="I1986" s="239"/>
      <c r="J1986" s="239"/>
      <c r="K1986" s="41"/>
      <c r="L1986" s="41"/>
      <c r="M1986" s="45"/>
      <c r="N1986" s="240"/>
      <c r="O1986" s="241"/>
      <c r="P1986" s="92"/>
      <c r="Q1986" s="92"/>
      <c r="R1986" s="92"/>
      <c r="S1986" s="92"/>
      <c r="T1986" s="92"/>
      <c r="U1986" s="92"/>
      <c r="V1986" s="92"/>
      <c r="W1986" s="92"/>
      <c r="X1986" s="92"/>
      <c r="Y1986" s="93"/>
      <c r="Z1986" s="39"/>
      <c r="AA1986" s="39"/>
      <c r="AB1986" s="39"/>
      <c r="AC1986" s="39"/>
      <c r="AD1986" s="39"/>
      <c r="AE1986" s="39"/>
      <c r="AT1986" s="18" t="s">
        <v>182</v>
      </c>
      <c r="AU1986" s="18" t="s">
        <v>102</v>
      </c>
    </row>
    <row r="1987" s="2" customFormat="1" ht="24.15" customHeight="1">
      <c r="A1987" s="39"/>
      <c r="B1987" s="40"/>
      <c r="C1987" s="222" t="s">
        <v>1072</v>
      </c>
      <c r="D1987" s="222" t="s">
        <v>177</v>
      </c>
      <c r="E1987" s="223" t="s">
        <v>1898</v>
      </c>
      <c r="F1987" s="224" t="s">
        <v>1899</v>
      </c>
      <c r="G1987" s="225" t="s">
        <v>228</v>
      </c>
      <c r="H1987" s="226">
        <v>48.255000000000003</v>
      </c>
      <c r="I1987" s="227"/>
      <c r="J1987" s="227"/>
      <c r="K1987" s="228">
        <f>ROUND(P1987*H1987,2)</f>
        <v>0</v>
      </c>
      <c r="L1987" s="229"/>
      <c r="M1987" s="45"/>
      <c r="N1987" s="230" t="s">
        <v>1</v>
      </c>
      <c r="O1987" s="231" t="s">
        <v>39</v>
      </c>
      <c r="P1987" s="232">
        <f>I1987+J1987</f>
        <v>0</v>
      </c>
      <c r="Q1987" s="232">
        <f>ROUND(I1987*H1987,2)</f>
        <v>0</v>
      </c>
      <c r="R1987" s="232">
        <f>ROUND(J1987*H1987,2)</f>
        <v>0</v>
      </c>
      <c r="S1987" s="92"/>
      <c r="T1987" s="233">
        <f>S1987*H1987</f>
        <v>0</v>
      </c>
      <c r="U1987" s="233">
        <v>0</v>
      </c>
      <c r="V1987" s="233">
        <f>U1987*H1987</f>
        <v>0</v>
      </c>
      <c r="W1987" s="233">
        <v>0</v>
      </c>
      <c r="X1987" s="233">
        <f>W1987*H1987</f>
        <v>0</v>
      </c>
      <c r="Y1987" s="234" t="s">
        <v>1</v>
      </c>
      <c r="Z1987" s="39"/>
      <c r="AA1987" s="39"/>
      <c r="AB1987" s="39"/>
      <c r="AC1987" s="39"/>
      <c r="AD1987" s="39"/>
      <c r="AE1987" s="39"/>
      <c r="AR1987" s="235" t="s">
        <v>229</v>
      </c>
      <c r="AT1987" s="235" t="s">
        <v>177</v>
      </c>
      <c r="AU1987" s="235" t="s">
        <v>102</v>
      </c>
      <c r="AY1987" s="18" t="s">
        <v>175</v>
      </c>
      <c r="BE1987" s="236">
        <f>IF(O1987="základní",K1987,0)</f>
        <v>0</v>
      </c>
      <c r="BF1987" s="236">
        <f>IF(O1987="snížená",K1987,0)</f>
        <v>0</v>
      </c>
      <c r="BG1987" s="236">
        <f>IF(O1987="zákl. přenesená",K1987,0)</f>
        <v>0</v>
      </c>
      <c r="BH1987" s="236">
        <f>IF(O1987="sníž. přenesená",K1987,0)</f>
        <v>0</v>
      </c>
      <c r="BI1987" s="236">
        <f>IF(O1987="nulová",K1987,0)</f>
        <v>0</v>
      </c>
      <c r="BJ1987" s="18" t="s">
        <v>102</v>
      </c>
      <c r="BK1987" s="236">
        <f>ROUND(P1987*H1987,2)</f>
        <v>0</v>
      </c>
      <c r="BL1987" s="18" t="s">
        <v>229</v>
      </c>
      <c r="BM1987" s="235" t="s">
        <v>1900</v>
      </c>
    </row>
    <row r="1988" s="2" customFormat="1">
      <c r="A1988" s="39"/>
      <c r="B1988" s="40"/>
      <c r="C1988" s="41"/>
      <c r="D1988" s="237" t="s">
        <v>182</v>
      </c>
      <c r="E1988" s="41"/>
      <c r="F1988" s="238" t="s">
        <v>1897</v>
      </c>
      <c r="G1988" s="41"/>
      <c r="H1988" s="41"/>
      <c r="I1988" s="239"/>
      <c r="J1988" s="239"/>
      <c r="K1988" s="41"/>
      <c r="L1988" s="41"/>
      <c r="M1988" s="45"/>
      <c r="N1988" s="240"/>
      <c r="O1988" s="241"/>
      <c r="P1988" s="92"/>
      <c r="Q1988" s="92"/>
      <c r="R1988" s="92"/>
      <c r="S1988" s="92"/>
      <c r="T1988" s="92"/>
      <c r="U1988" s="92"/>
      <c r="V1988" s="92"/>
      <c r="W1988" s="92"/>
      <c r="X1988" s="92"/>
      <c r="Y1988" s="93"/>
      <c r="Z1988" s="39"/>
      <c r="AA1988" s="39"/>
      <c r="AB1988" s="39"/>
      <c r="AC1988" s="39"/>
      <c r="AD1988" s="39"/>
      <c r="AE1988" s="39"/>
      <c r="AT1988" s="18" t="s">
        <v>182</v>
      </c>
      <c r="AU1988" s="18" t="s">
        <v>102</v>
      </c>
    </row>
    <row r="1989" s="2" customFormat="1" ht="37.8" customHeight="1">
      <c r="A1989" s="39"/>
      <c r="B1989" s="40"/>
      <c r="C1989" s="222" t="s">
        <v>1901</v>
      </c>
      <c r="D1989" s="222" t="s">
        <v>177</v>
      </c>
      <c r="E1989" s="223" t="s">
        <v>1902</v>
      </c>
      <c r="F1989" s="224" t="s">
        <v>1903</v>
      </c>
      <c r="G1989" s="225" t="s">
        <v>228</v>
      </c>
      <c r="H1989" s="226">
        <v>9</v>
      </c>
      <c r="I1989" s="227"/>
      <c r="J1989" s="227"/>
      <c r="K1989" s="228">
        <f>ROUND(P1989*H1989,2)</f>
        <v>0</v>
      </c>
      <c r="L1989" s="229"/>
      <c r="M1989" s="45"/>
      <c r="N1989" s="230" t="s">
        <v>1</v>
      </c>
      <c r="O1989" s="231" t="s">
        <v>39</v>
      </c>
      <c r="P1989" s="232">
        <f>I1989+J1989</f>
        <v>0</v>
      </c>
      <c r="Q1989" s="232">
        <f>ROUND(I1989*H1989,2)</f>
        <v>0</v>
      </c>
      <c r="R1989" s="232">
        <f>ROUND(J1989*H1989,2)</f>
        <v>0</v>
      </c>
      <c r="S1989" s="92"/>
      <c r="T1989" s="233">
        <f>S1989*H1989</f>
        <v>0</v>
      </c>
      <c r="U1989" s="233">
        <v>0</v>
      </c>
      <c r="V1989" s="233">
        <f>U1989*H1989</f>
        <v>0</v>
      </c>
      <c r="W1989" s="233">
        <v>0</v>
      </c>
      <c r="X1989" s="233">
        <f>W1989*H1989</f>
        <v>0</v>
      </c>
      <c r="Y1989" s="234" t="s">
        <v>1</v>
      </c>
      <c r="Z1989" s="39"/>
      <c r="AA1989" s="39"/>
      <c r="AB1989" s="39"/>
      <c r="AC1989" s="39"/>
      <c r="AD1989" s="39"/>
      <c r="AE1989" s="39"/>
      <c r="AR1989" s="235" t="s">
        <v>229</v>
      </c>
      <c r="AT1989" s="235" t="s">
        <v>177</v>
      </c>
      <c r="AU1989" s="235" t="s">
        <v>102</v>
      </c>
      <c r="AY1989" s="18" t="s">
        <v>175</v>
      </c>
      <c r="BE1989" s="236">
        <f>IF(O1989="základní",K1989,0)</f>
        <v>0</v>
      </c>
      <c r="BF1989" s="236">
        <f>IF(O1989="snížená",K1989,0)</f>
        <v>0</v>
      </c>
      <c r="BG1989" s="236">
        <f>IF(O1989="zákl. přenesená",K1989,0)</f>
        <v>0</v>
      </c>
      <c r="BH1989" s="236">
        <f>IF(O1989="sníž. přenesená",K1989,0)</f>
        <v>0</v>
      </c>
      <c r="BI1989" s="236">
        <f>IF(O1989="nulová",K1989,0)</f>
        <v>0</v>
      </c>
      <c r="BJ1989" s="18" t="s">
        <v>102</v>
      </c>
      <c r="BK1989" s="236">
        <f>ROUND(P1989*H1989,2)</f>
        <v>0</v>
      </c>
      <c r="BL1989" s="18" t="s">
        <v>229</v>
      </c>
      <c r="BM1989" s="235" t="s">
        <v>1904</v>
      </c>
    </row>
    <row r="1990" s="2" customFormat="1">
      <c r="A1990" s="39"/>
      <c r="B1990" s="40"/>
      <c r="C1990" s="41"/>
      <c r="D1990" s="237" t="s">
        <v>182</v>
      </c>
      <c r="E1990" s="41"/>
      <c r="F1990" s="238" t="s">
        <v>1897</v>
      </c>
      <c r="G1990" s="41"/>
      <c r="H1990" s="41"/>
      <c r="I1990" s="239"/>
      <c r="J1990" s="239"/>
      <c r="K1990" s="41"/>
      <c r="L1990" s="41"/>
      <c r="M1990" s="45"/>
      <c r="N1990" s="240"/>
      <c r="O1990" s="241"/>
      <c r="P1990" s="92"/>
      <c r="Q1990" s="92"/>
      <c r="R1990" s="92"/>
      <c r="S1990" s="92"/>
      <c r="T1990" s="92"/>
      <c r="U1990" s="92"/>
      <c r="V1990" s="92"/>
      <c r="W1990" s="92"/>
      <c r="X1990" s="92"/>
      <c r="Y1990" s="93"/>
      <c r="Z1990" s="39"/>
      <c r="AA1990" s="39"/>
      <c r="AB1990" s="39"/>
      <c r="AC1990" s="39"/>
      <c r="AD1990" s="39"/>
      <c r="AE1990" s="39"/>
      <c r="AT1990" s="18" t="s">
        <v>182</v>
      </c>
      <c r="AU1990" s="18" t="s">
        <v>102</v>
      </c>
    </row>
    <row r="1991" s="2" customFormat="1" ht="37.8" customHeight="1">
      <c r="A1991" s="39"/>
      <c r="B1991" s="40"/>
      <c r="C1991" s="222" t="s">
        <v>1077</v>
      </c>
      <c r="D1991" s="222" t="s">
        <v>177</v>
      </c>
      <c r="E1991" s="223" t="s">
        <v>1905</v>
      </c>
      <c r="F1991" s="224" t="s">
        <v>1906</v>
      </c>
      <c r="G1991" s="225" t="s">
        <v>228</v>
      </c>
      <c r="H1991" s="226">
        <v>5.0999999999999996</v>
      </c>
      <c r="I1991" s="227"/>
      <c r="J1991" s="227"/>
      <c r="K1991" s="228">
        <f>ROUND(P1991*H1991,2)</f>
        <v>0</v>
      </c>
      <c r="L1991" s="229"/>
      <c r="M1991" s="45"/>
      <c r="N1991" s="230" t="s">
        <v>1</v>
      </c>
      <c r="O1991" s="231" t="s">
        <v>39</v>
      </c>
      <c r="P1991" s="232">
        <f>I1991+J1991</f>
        <v>0</v>
      </c>
      <c r="Q1991" s="232">
        <f>ROUND(I1991*H1991,2)</f>
        <v>0</v>
      </c>
      <c r="R1991" s="232">
        <f>ROUND(J1991*H1991,2)</f>
        <v>0</v>
      </c>
      <c r="S1991" s="92"/>
      <c r="T1991" s="233">
        <f>S1991*H1991</f>
        <v>0</v>
      </c>
      <c r="U1991" s="233">
        <v>0</v>
      </c>
      <c r="V1991" s="233">
        <f>U1991*H1991</f>
        <v>0</v>
      </c>
      <c r="W1991" s="233">
        <v>0</v>
      </c>
      <c r="X1991" s="233">
        <f>W1991*H1991</f>
        <v>0</v>
      </c>
      <c r="Y1991" s="234" t="s">
        <v>1</v>
      </c>
      <c r="Z1991" s="39"/>
      <c r="AA1991" s="39"/>
      <c r="AB1991" s="39"/>
      <c r="AC1991" s="39"/>
      <c r="AD1991" s="39"/>
      <c r="AE1991" s="39"/>
      <c r="AR1991" s="235" t="s">
        <v>229</v>
      </c>
      <c r="AT1991" s="235" t="s">
        <v>177</v>
      </c>
      <c r="AU1991" s="235" t="s">
        <v>102</v>
      </c>
      <c r="AY1991" s="18" t="s">
        <v>175</v>
      </c>
      <c r="BE1991" s="236">
        <f>IF(O1991="základní",K1991,0)</f>
        <v>0</v>
      </c>
      <c r="BF1991" s="236">
        <f>IF(O1991="snížená",K1991,0)</f>
        <v>0</v>
      </c>
      <c r="BG1991" s="236">
        <f>IF(O1991="zákl. přenesená",K1991,0)</f>
        <v>0</v>
      </c>
      <c r="BH1991" s="236">
        <f>IF(O1991="sníž. přenesená",K1991,0)</f>
        <v>0</v>
      </c>
      <c r="BI1991" s="236">
        <f>IF(O1991="nulová",K1991,0)</f>
        <v>0</v>
      </c>
      <c r="BJ1991" s="18" t="s">
        <v>102</v>
      </c>
      <c r="BK1991" s="236">
        <f>ROUND(P1991*H1991,2)</f>
        <v>0</v>
      </c>
      <c r="BL1991" s="18" t="s">
        <v>229</v>
      </c>
      <c r="BM1991" s="235" t="s">
        <v>1907</v>
      </c>
    </row>
    <row r="1992" s="2" customFormat="1">
      <c r="A1992" s="39"/>
      <c r="B1992" s="40"/>
      <c r="C1992" s="41"/>
      <c r="D1992" s="237" t="s">
        <v>182</v>
      </c>
      <c r="E1992" s="41"/>
      <c r="F1992" s="238" t="s">
        <v>1897</v>
      </c>
      <c r="G1992" s="41"/>
      <c r="H1992" s="41"/>
      <c r="I1992" s="239"/>
      <c r="J1992" s="239"/>
      <c r="K1992" s="41"/>
      <c r="L1992" s="41"/>
      <c r="M1992" s="45"/>
      <c r="N1992" s="240"/>
      <c r="O1992" s="241"/>
      <c r="P1992" s="92"/>
      <c r="Q1992" s="92"/>
      <c r="R1992" s="92"/>
      <c r="S1992" s="92"/>
      <c r="T1992" s="92"/>
      <c r="U1992" s="92"/>
      <c r="V1992" s="92"/>
      <c r="W1992" s="92"/>
      <c r="X1992" s="92"/>
      <c r="Y1992" s="93"/>
      <c r="Z1992" s="39"/>
      <c r="AA1992" s="39"/>
      <c r="AB1992" s="39"/>
      <c r="AC1992" s="39"/>
      <c r="AD1992" s="39"/>
      <c r="AE1992" s="39"/>
      <c r="AT1992" s="18" t="s">
        <v>182</v>
      </c>
      <c r="AU1992" s="18" t="s">
        <v>102</v>
      </c>
    </row>
    <row r="1993" s="2" customFormat="1" ht="37.8" customHeight="1">
      <c r="A1993" s="39"/>
      <c r="B1993" s="40"/>
      <c r="C1993" s="222" t="s">
        <v>1908</v>
      </c>
      <c r="D1993" s="222" t="s">
        <v>177</v>
      </c>
      <c r="E1993" s="223" t="s">
        <v>1909</v>
      </c>
      <c r="F1993" s="224" t="s">
        <v>1910</v>
      </c>
      <c r="G1993" s="225" t="s">
        <v>228</v>
      </c>
      <c r="H1993" s="226">
        <v>24.82</v>
      </c>
      <c r="I1993" s="227"/>
      <c r="J1993" s="227"/>
      <c r="K1993" s="228">
        <f>ROUND(P1993*H1993,2)</f>
        <v>0</v>
      </c>
      <c r="L1993" s="229"/>
      <c r="M1993" s="45"/>
      <c r="N1993" s="230" t="s">
        <v>1</v>
      </c>
      <c r="O1993" s="231" t="s">
        <v>39</v>
      </c>
      <c r="P1993" s="232">
        <f>I1993+J1993</f>
        <v>0</v>
      </c>
      <c r="Q1993" s="232">
        <f>ROUND(I1993*H1993,2)</f>
        <v>0</v>
      </c>
      <c r="R1993" s="232">
        <f>ROUND(J1993*H1993,2)</f>
        <v>0</v>
      </c>
      <c r="S1993" s="92"/>
      <c r="T1993" s="233">
        <f>S1993*H1993</f>
        <v>0</v>
      </c>
      <c r="U1993" s="233">
        <v>0</v>
      </c>
      <c r="V1993" s="233">
        <f>U1993*H1993</f>
        <v>0</v>
      </c>
      <c r="W1993" s="233">
        <v>0</v>
      </c>
      <c r="X1993" s="233">
        <f>W1993*H1993</f>
        <v>0</v>
      </c>
      <c r="Y1993" s="234" t="s">
        <v>1</v>
      </c>
      <c r="Z1993" s="39"/>
      <c r="AA1993" s="39"/>
      <c r="AB1993" s="39"/>
      <c r="AC1993" s="39"/>
      <c r="AD1993" s="39"/>
      <c r="AE1993" s="39"/>
      <c r="AR1993" s="235" t="s">
        <v>229</v>
      </c>
      <c r="AT1993" s="235" t="s">
        <v>177</v>
      </c>
      <c r="AU1993" s="235" t="s">
        <v>102</v>
      </c>
      <c r="AY1993" s="18" t="s">
        <v>175</v>
      </c>
      <c r="BE1993" s="236">
        <f>IF(O1993="základní",K1993,0)</f>
        <v>0</v>
      </c>
      <c r="BF1993" s="236">
        <f>IF(O1993="snížená",K1993,0)</f>
        <v>0</v>
      </c>
      <c r="BG1993" s="236">
        <f>IF(O1993="zákl. přenesená",K1993,0)</f>
        <v>0</v>
      </c>
      <c r="BH1993" s="236">
        <f>IF(O1993="sníž. přenesená",K1993,0)</f>
        <v>0</v>
      </c>
      <c r="BI1993" s="236">
        <f>IF(O1993="nulová",K1993,0)</f>
        <v>0</v>
      </c>
      <c r="BJ1993" s="18" t="s">
        <v>102</v>
      </c>
      <c r="BK1993" s="236">
        <f>ROUND(P1993*H1993,2)</f>
        <v>0</v>
      </c>
      <c r="BL1993" s="18" t="s">
        <v>229</v>
      </c>
      <c r="BM1993" s="235" t="s">
        <v>1911</v>
      </c>
    </row>
    <row r="1994" s="2" customFormat="1">
      <c r="A1994" s="39"/>
      <c r="B1994" s="40"/>
      <c r="C1994" s="41"/>
      <c r="D1994" s="237" t="s">
        <v>182</v>
      </c>
      <c r="E1994" s="41"/>
      <c r="F1994" s="238" t="s">
        <v>1897</v>
      </c>
      <c r="G1994" s="41"/>
      <c r="H1994" s="41"/>
      <c r="I1994" s="239"/>
      <c r="J1994" s="239"/>
      <c r="K1994" s="41"/>
      <c r="L1994" s="41"/>
      <c r="M1994" s="45"/>
      <c r="N1994" s="240"/>
      <c r="O1994" s="241"/>
      <c r="P1994" s="92"/>
      <c r="Q1994" s="92"/>
      <c r="R1994" s="92"/>
      <c r="S1994" s="92"/>
      <c r="T1994" s="92"/>
      <c r="U1994" s="92"/>
      <c r="V1994" s="92"/>
      <c r="W1994" s="92"/>
      <c r="X1994" s="92"/>
      <c r="Y1994" s="93"/>
      <c r="Z1994" s="39"/>
      <c r="AA1994" s="39"/>
      <c r="AB1994" s="39"/>
      <c r="AC1994" s="39"/>
      <c r="AD1994" s="39"/>
      <c r="AE1994" s="39"/>
      <c r="AT1994" s="18" t="s">
        <v>182</v>
      </c>
      <c r="AU1994" s="18" t="s">
        <v>102</v>
      </c>
    </row>
    <row r="1995" s="2" customFormat="1" ht="37.8" customHeight="1">
      <c r="A1995" s="39"/>
      <c r="B1995" s="40"/>
      <c r="C1995" s="222" t="s">
        <v>1085</v>
      </c>
      <c r="D1995" s="222" t="s">
        <v>177</v>
      </c>
      <c r="E1995" s="223" t="s">
        <v>1912</v>
      </c>
      <c r="F1995" s="224" t="s">
        <v>1913</v>
      </c>
      <c r="G1995" s="225" t="s">
        <v>369</v>
      </c>
      <c r="H1995" s="226">
        <v>9.5999999999999996</v>
      </c>
      <c r="I1995" s="227"/>
      <c r="J1995" s="227"/>
      <c r="K1995" s="228">
        <f>ROUND(P1995*H1995,2)</f>
        <v>0</v>
      </c>
      <c r="L1995" s="229"/>
      <c r="M1995" s="45"/>
      <c r="N1995" s="230" t="s">
        <v>1</v>
      </c>
      <c r="O1995" s="231" t="s">
        <v>39</v>
      </c>
      <c r="P1995" s="232">
        <f>I1995+J1995</f>
        <v>0</v>
      </c>
      <c r="Q1995" s="232">
        <f>ROUND(I1995*H1995,2)</f>
        <v>0</v>
      </c>
      <c r="R1995" s="232">
        <f>ROUND(J1995*H1995,2)</f>
        <v>0</v>
      </c>
      <c r="S1995" s="92"/>
      <c r="T1995" s="233">
        <f>S1995*H1995</f>
        <v>0</v>
      </c>
      <c r="U1995" s="233">
        <v>0</v>
      </c>
      <c r="V1995" s="233">
        <f>U1995*H1995</f>
        <v>0</v>
      </c>
      <c r="W1995" s="233">
        <v>0</v>
      </c>
      <c r="X1995" s="233">
        <f>W1995*H1995</f>
        <v>0</v>
      </c>
      <c r="Y1995" s="234" t="s">
        <v>1</v>
      </c>
      <c r="Z1995" s="39"/>
      <c r="AA1995" s="39"/>
      <c r="AB1995" s="39"/>
      <c r="AC1995" s="39"/>
      <c r="AD1995" s="39"/>
      <c r="AE1995" s="39"/>
      <c r="AR1995" s="235" t="s">
        <v>229</v>
      </c>
      <c r="AT1995" s="235" t="s">
        <v>177</v>
      </c>
      <c r="AU1995" s="235" t="s">
        <v>102</v>
      </c>
      <c r="AY1995" s="18" t="s">
        <v>175</v>
      </c>
      <c r="BE1995" s="236">
        <f>IF(O1995="základní",K1995,0)</f>
        <v>0</v>
      </c>
      <c r="BF1995" s="236">
        <f>IF(O1995="snížená",K1995,0)</f>
        <v>0</v>
      </c>
      <c r="BG1995" s="236">
        <f>IF(O1995="zákl. přenesená",K1995,0)</f>
        <v>0</v>
      </c>
      <c r="BH1995" s="236">
        <f>IF(O1995="sníž. přenesená",K1995,0)</f>
        <v>0</v>
      </c>
      <c r="BI1995" s="236">
        <f>IF(O1995="nulová",K1995,0)</f>
        <v>0</v>
      </c>
      <c r="BJ1995" s="18" t="s">
        <v>102</v>
      </c>
      <c r="BK1995" s="236">
        <f>ROUND(P1995*H1995,2)</f>
        <v>0</v>
      </c>
      <c r="BL1995" s="18" t="s">
        <v>229</v>
      </c>
      <c r="BM1995" s="235" t="s">
        <v>1914</v>
      </c>
    </row>
    <row r="1996" s="2" customFormat="1">
      <c r="A1996" s="39"/>
      <c r="B1996" s="40"/>
      <c r="C1996" s="41"/>
      <c r="D1996" s="237" t="s">
        <v>182</v>
      </c>
      <c r="E1996" s="41"/>
      <c r="F1996" s="238" t="s">
        <v>1897</v>
      </c>
      <c r="G1996" s="41"/>
      <c r="H1996" s="41"/>
      <c r="I1996" s="239"/>
      <c r="J1996" s="239"/>
      <c r="K1996" s="41"/>
      <c r="L1996" s="41"/>
      <c r="M1996" s="45"/>
      <c r="N1996" s="240"/>
      <c r="O1996" s="241"/>
      <c r="P1996" s="92"/>
      <c r="Q1996" s="92"/>
      <c r="R1996" s="92"/>
      <c r="S1996" s="92"/>
      <c r="T1996" s="92"/>
      <c r="U1996" s="92"/>
      <c r="V1996" s="92"/>
      <c r="W1996" s="92"/>
      <c r="X1996" s="92"/>
      <c r="Y1996" s="93"/>
      <c r="Z1996" s="39"/>
      <c r="AA1996" s="39"/>
      <c r="AB1996" s="39"/>
      <c r="AC1996" s="39"/>
      <c r="AD1996" s="39"/>
      <c r="AE1996" s="39"/>
      <c r="AT1996" s="18" t="s">
        <v>182</v>
      </c>
      <c r="AU1996" s="18" t="s">
        <v>102</v>
      </c>
    </row>
    <row r="1997" s="13" customFormat="1">
      <c r="A1997" s="13"/>
      <c r="B1997" s="242"/>
      <c r="C1997" s="243"/>
      <c r="D1997" s="237" t="s">
        <v>184</v>
      </c>
      <c r="E1997" s="244" t="s">
        <v>1</v>
      </c>
      <c r="F1997" s="245" t="s">
        <v>193</v>
      </c>
      <c r="G1997" s="243"/>
      <c r="H1997" s="244" t="s">
        <v>1</v>
      </c>
      <c r="I1997" s="246"/>
      <c r="J1997" s="246"/>
      <c r="K1997" s="243"/>
      <c r="L1997" s="243"/>
      <c r="M1997" s="247"/>
      <c r="N1997" s="248"/>
      <c r="O1997" s="249"/>
      <c r="P1997" s="249"/>
      <c r="Q1997" s="249"/>
      <c r="R1997" s="249"/>
      <c r="S1997" s="249"/>
      <c r="T1997" s="249"/>
      <c r="U1997" s="249"/>
      <c r="V1997" s="249"/>
      <c r="W1997" s="249"/>
      <c r="X1997" s="249"/>
      <c r="Y1997" s="250"/>
      <c r="Z1997" s="13"/>
      <c r="AA1997" s="13"/>
      <c r="AB1997" s="13"/>
      <c r="AC1997" s="13"/>
      <c r="AD1997" s="13"/>
      <c r="AE1997" s="13"/>
      <c r="AT1997" s="251" t="s">
        <v>184</v>
      </c>
      <c r="AU1997" s="251" t="s">
        <v>102</v>
      </c>
      <c r="AV1997" s="13" t="s">
        <v>82</v>
      </c>
      <c r="AW1997" s="13" t="s">
        <v>5</v>
      </c>
      <c r="AX1997" s="13" t="s">
        <v>75</v>
      </c>
      <c r="AY1997" s="251" t="s">
        <v>175</v>
      </c>
    </row>
    <row r="1998" s="13" customFormat="1">
      <c r="A1998" s="13"/>
      <c r="B1998" s="242"/>
      <c r="C1998" s="243"/>
      <c r="D1998" s="237" t="s">
        <v>184</v>
      </c>
      <c r="E1998" s="244" t="s">
        <v>1</v>
      </c>
      <c r="F1998" s="245" t="s">
        <v>1915</v>
      </c>
      <c r="G1998" s="243"/>
      <c r="H1998" s="244" t="s">
        <v>1</v>
      </c>
      <c r="I1998" s="246"/>
      <c r="J1998" s="246"/>
      <c r="K1998" s="243"/>
      <c r="L1998" s="243"/>
      <c r="M1998" s="247"/>
      <c r="N1998" s="248"/>
      <c r="O1998" s="249"/>
      <c r="P1998" s="249"/>
      <c r="Q1998" s="249"/>
      <c r="R1998" s="249"/>
      <c r="S1998" s="249"/>
      <c r="T1998" s="249"/>
      <c r="U1998" s="249"/>
      <c r="V1998" s="249"/>
      <c r="W1998" s="249"/>
      <c r="X1998" s="249"/>
      <c r="Y1998" s="250"/>
      <c r="Z1998" s="13"/>
      <c r="AA1998" s="13"/>
      <c r="AB1998" s="13"/>
      <c r="AC1998" s="13"/>
      <c r="AD1998" s="13"/>
      <c r="AE1998" s="13"/>
      <c r="AT1998" s="251" t="s">
        <v>184</v>
      </c>
      <c r="AU1998" s="251" t="s">
        <v>102</v>
      </c>
      <c r="AV1998" s="13" t="s">
        <v>82</v>
      </c>
      <c r="AW1998" s="13" t="s">
        <v>5</v>
      </c>
      <c r="AX1998" s="13" t="s">
        <v>75</v>
      </c>
      <c r="AY1998" s="251" t="s">
        <v>175</v>
      </c>
    </row>
    <row r="1999" s="14" customFormat="1">
      <c r="A1999" s="14"/>
      <c r="B1999" s="252"/>
      <c r="C1999" s="253"/>
      <c r="D1999" s="237" t="s">
        <v>184</v>
      </c>
      <c r="E1999" s="254" t="s">
        <v>1</v>
      </c>
      <c r="F1999" s="255" t="s">
        <v>1916</v>
      </c>
      <c r="G1999" s="253"/>
      <c r="H1999" s="256">
        <v>9.5999999999999996</v>
      </c>
      <c r="I1999" s="257"/>
      <c r="J1999" s="257"/>
      <c r="K1999" s="253"/>
      <c r="L1999" s="253"/>
      <c r="M1999" s="258"/>
      <c r="N1999" s="259"/>
      <c r="O1999" s="260"/>
      <c r="P1999" s="260"/>
      <c r="Q1999" s="260"/>
      <c r="R1999" s="260"/>
      <c r="S1999" s="260"/>
      <c r="T1999" s="260"/>
      <c r="U1999" s="260"/>
      <c r="V1999" s="260"/>
      <c r="W1999" s="260"/>
      <c r="X1999" s="260"/>
      <c r="Y1999" s="261"/>
      <c r="Z1999" s="14"/>
      <c r="AA1999" s="14"/>
      <c r="AB1999" s="14"/>
      <c r="AC1999" s="14"/>
      <c r="AD1999" s="14"/>
      <c r="AE1999" s="14"/>
      <c r="AT1999" s="262" t="s">
        <v>184</v>
      </c>
      <c r="AU1999" s="262" t="s">
        <v>102</v>
      </c>
      <c r="AV1999" s="14" t="s">
        <v>102</v>
      </c>
      <c r="AW1999" s="14" t="s">
        <v>5</v>
      </c>
      <c r="AX1999" s="14" t="s">
        <v>75</v>
      </c>
      <c r="AY1999" s="262" t="s">
        <v>175</v>
      </c>
    </row>
    <row r="2000" s="15" customFormat="1">
      <c r="A2000" s="15"/>
      <c r="B2000" s="263"/>
      <c r="C2000" s="264"/>
      <c r="D2000" s="237" t="s">
        <v>184</v>
      </c>
      <c r="E2000" s="265" t="s">
        <v>1</v>
      </c>
      <c r="F2000" s="266" t="s">
        <v>189</v>
      </c>
      <c r="G2000" s="264"/>
      <c r="H2000" s="267">
        <v>9.5999999999999996</v>
      </c>
      <c r="I2000" s="268"/>
      <c r="J2000" s="268"/>
      <c r="K2000" s="264"/>
      <c r="L2000" s="264"/>
      <c r="M2000" s="269"/>
      <c r="N2000" s="270"/>
      <c r="O2000" s="271"/>
      <c r="P2000" s="271"/>
      <c r="Q2000" s="271"/>
      <c r="R2000" s="271"/>
      <c r="S2000" s="271"/>
      <c r="T2000" s="271"/>
      <c r="U2000" s="271"/>
      <c r="V2000" s="271"/>
      <c r="W2000" s="271"/>
      <c r="X2000" s="271"/>
      <c r="Y2000" s="272"/>
      <c r="Z2000" s="15"/>
      <c r="AA2000" s="15"/>
      <c r="AB2000" s="15"/>
      <c r="AC2000" s="15"/>
      <c r="AD2000" s="15"/>
      <c r="AE2000" s="15"/>
      <c r="AT2000" s="273" t="s">
        <v>184</v>
      </c>
      <c r="AU2000" s="273" t="s">
        <v>102</v>
      </c>
      <c r="AV2000" s="15" t="s">
        <v>181</v>
      </c>
      <c r="AW2000" s="15" t="s">
        <v>5</v>
      </c>
      <c r="AX2000" s="15" t="s">
        <v>82</v>
      </c>
      <c r="AY2000" s="273" t="s">
        <v>175</v>
      </c>
    </row>
    <row r="2001" s="2" customFormat="1" ht="33" customHeight="1">
      <c r="A2001" s="39"/>
      <c r="B2001" s="40"/>
      <c r="C2001" s="274" t="s">
        <v>1917</v>
      </c>
      <c r="D2001" s="274" t="s">
        <v>315</v>
      </c>
      <c r="E2001" s="275" t="s">
        <v>1918</v>
      </c>
      <c r="F2001" s="276" t="s">
        <v>1919</v>
      </c>
      <c r="G2001" s="277" t="s">
        <v>369</v>
      </c>
      <c r="H2001" s="278">
        <v>9.5999999999999996</v>
      </c>
      <c r="I2001" s="279"/>
      <c r="J2001" s="280"/>
      <c r="K2001" s="281">
        <f>ROUND(P2001*H2001,2)</f>
        <v>0</v>
      </c>
      <c r="L2001" s="280"/>
      <c r="M2001" s="282"/>
      <c r="N2001" s="283" t="s">
        <v>1</v>
      </c>
      <c r="O2001" s="231" t="s">
        <v>39</v>
      </c>
      <c r="P2001" s="232">
        <f>I2001+J2001</f>
        <v>0</v>
      </c>
      <c r="Q2001" s="232">
        <f>ROUND(I2001*H2001,2)</f>
        <v>0</v>
      </c>
      <c r="R2001" s="232">
        <f>ROUND(J2001*H2001,2)</f>
        <v>0</v>
      </c>
      <c r="S2001" s="92"/>
      <c r="T2001" s="233">
        <f>S2001*H2001</f>
        <v>0</v>
      </c>
      <c r="U2001" s="233">
        <v>0</v>
      </c>
      <c r="V2001" s="233">
        <f>U2001*H2001</f>
        <v>0</v>
      </c>
      <c r="W2001" s="233">
        <v>0</v>
      </c>
      <c r="X2001" s="233">
        <f>W2001*H2001</f>
        <v>0</v>
      </c>
      <c r="Y2001" s="234" t="s">
        <v>1</v>
      </c>
      <c r="Z2001" s="39"/>
      <c r="AA2001" s="39"/>
      <c r="AB2001" s="39"/>
      <c r="AC2001" s="39"/>
      <c r="AD2001" s="39"/>
      <c r="AE2001" s="39"/>
      <c r="AR2001" s="235" t="s">
        <v>270</v>
      </c>
      <c r="AT2001" s="235" t="s">
        <v>315</v>
      </c>
      <c r="AU2001" s="235" t="s">
        <v>102</v>
      </c>
      <c r="AY2001" s="18" t="s">
        <v>175</v>
      </c>
      <c r="BE2001" s="236">
        <f>IF(O2001="základní",K2001,0)</f>
        <v>0</v>
      </c>
      <c r="BF2001" s="236">
        <f>IF(O2001="snížená",K2001,0)</f>
        <v>0</v>
      </c>
      <c r="BG2001" s="236">
        <f>IF(O2001="zákl. přenesená",K2001,0)</f>
        <v>0</v>
      </c>
      <c r="BH2001" s="236">
        <f>IF(O2001="sníž. přenesená",K2001,0)</f>
        <v>0</v>
      </c>
      <c r="BI2001" s="236">
        <f>IF(O2001="nulová",K2001,0)</f>
        <v>0</v>
      </c>
      <c r="BJ2001" s="18" t="s">
        <v>102</v>
      </c>
      <c r="BK2001" s="236">
        <f>ROUND(P2001*H2001,2)</f>
        <v>0</v>
      </c>
      <c r="BL2001" s="18" t="s">
        <v>229</v>
      </c>
      <c r="BM2001" s="235" t="s">
        <v>1920</v>
      </c>
    </row>
    <row r="2002" s="2" customFormat="1" ht="37.8" customHeight="1">
      <c r="A2002" s="39"/>
      <c r="B2002" s="40"/>
      <c r="C2002" s="222" t="s">
        <v>1093</v>
      </c>
      <c r="D2002" s="222" t="s">
        <v>177</v>
      </c>
      <c r="E2002" s="223" t="s">
        <v>1921</v>
      </c>
      <c r="F2002" s="224" t="s">
        <v>1922</v>
      </c>
      <c r="G2002" s="225" t="s">
        <v>369</v>
      </c>
      <c r="H2002" s="226">
        <v>12.25</v>
      </c>
      <c r="I2002" s="227"/>
      <c r="J2002" s="227"/>
      <c r="K2002" s="228">
        <f>ROUND(P2002*H2002,2)</f>
        <v>0</v>
      </c>
      <c r="L2002" s="229"/>
      <c r="M2002" s="45"/>
      <c r="N2002" s="230" t="s">
        <v>1</v>
      </c>
      <c r="O2002" s="231" t="s">
        <v>39</v>
      </c>
      <c r="P2002" s="232">
        <f>I2002+J2002</f>
        <v>0</v>
      </c>
      <c r="Q2002" s="232">
        <f>ROUND(I2002*H2002,2)</f>
        <v>0</v>
      </c>
      <c r="R2002" s="232">
        <f>ROUND(J2002*H2002,2)</f>
        <v>0</v>
      </c>
      <c r="S2002" s="92"/>
      <c r="T2002" s="233">
        <f>S2002*H2002</f>
        <v>0</v>
      </c>
      <c r="U2002" s="233">
        <v>0</v>
      </c>
      <c r="V2002" s="233">
        <f>U2002*H2002</f>
        <v>0</v>
      </c>
      <c r="W2002" s="233">
        <v>0</v>
      </c>
      <c r="X2002" s="233">
        <f>W2002*H2002</f>
        <v>0</v>
      </c>
      <c r="Y2002" s="234" t="s">
        <v>1</v>
      </c>
      <c r="Z2002" s="39"/>
      <c r="AA2002" s="39"/>
      <c r="AB2002" s="39"/>
      <c r="AC2002" s="39"/>
      <c r="AD2002" s="39"/>
      <c r="AE2002" s="39"/>
      <c r="AR2002" s="235" t="s">
        <v>229</v>
      </c>
      <c r="AT2002" s="235" t="s">
        <v>177</v>
      </c>
      <c r="AU2002" s="235" t="s">
        <v>102</v>
      </c>
      <c r="AY2002" s="18" t="s">
        <v>175</v>
      </c>
      <c r="BE2002" s="236">
        <f>IF(O2002="základní",K2002,0)</f>
        <v>0</v>
      </c>
      <c r="BF2002" s="236">
        <f>IF(O2002="snížená",K2002,0)</f>
        <v>0</v>
      </c>
      <c r="BG2002" s="236">
        <f>IF(O2002="zákl. přenesená",K2002,0)</f>
        <v>0</v>
      </c>
      <c r="BH2002" s="236">
        <f>IF(O2002="sníž. přenesená",K2002,0)</f>
        <v>0</v>
      </c>
      <c r="BI2002" s="236">
        <f>IF(O2002="nulová",K2002,0)</f>
        <v>0</v>
      </c>
      <c r="BJ2002" s="18" t="s">
        <v>102</v>
      </c>
      <c r="BK2002" s="236">
        <f>ROUND(P2002*H2002,2)</f>
        <v>0</v>
      </c>
      <c r="BL2002" s="18" t="s">
        <v>229</v>
      </c>
      <c r="BM2002" s="235" t="s">
        <v>1923</v>
      </c>
    </row>
    <row r="2003" s="2" customFormat="1">
      <c r="A2003" s="39"/>
      <c r="B2003" s="40"/>
      <c r="C2003" s="41"/>
      <c r="D2003" s="237" t="s">
        <v>182</v>
      </c>
      <c r="E2003" s="41"/>
      <c r="F2003" s="238" t="s">
        <v>1897</v>
      </c>
      <c r="G2003" s="41"/>
      <c r="H2003" s="41"/>
      <c r="I2003" s="239"/>
      <c r="J2003" s="239"/>
      <c r="K2003" s="41"/>
      <c r="L2003" s="41"/>
      <c r="M2003" s="45"/>
      <c r="N2003" s="240"/>
      <c r="O2003" s="241"/>
      <c r="P2003" s="92"/>
      <c r="Q2003" s="92"/>
      <c r="R2003" s="92"/>
      <c r="S2003" s="92"/>
      <c r="T2003" s="92"/>
      <c r="U2003" s="92"/>
      <c r="V2003" s="92"/>
      <c r="W2003" s="92"/>
      <c r="X2003" s="92"/>
      <c r="Y2003" s="93"/>
      <c r="Z2003" s="39"/>
      <c r="AA2003" s="39"/>
      <c r="AB2003" s="39"/>
      <c r="AC2003" s="39"/>
      <c r="AD2003" s="39"/>
      <c r="AE2003" s="39"/>
      <c r="AT2003" s="18" t="s">
        <v>182</v>
      </c>
      <c r="AU2003" s="18" t="s">
        <v>102</v>
      </c>
    </row>
    <row r="2004" s="13" customFormat="1">
      <c r="A2004" s="13"/>
      <c r="B2004" s="242"/>
      <c r="C2004" s="243"/>
      <c r="D2004" s="237" t="s">
        <v>184</v>
      </c>
      <c r="E2004" s="244" t="s">
        <v>1</v>
      </c>
      <c r="F2004" s="245" t="s">
        <v>193</v>
      </c>
      <c r="G2004" s="243"/>
      <c r="H2004" s="244" t="s">
        <v>1</v>
      </c>
      <c r="I2004" s="246"/>
      <c r="J2004" s="246"/>
      <c r="K2004" s="243"/>
      <c r="L2004" s="243"/>
      <c r="M2004" s="247"/>
      <c r="N2004" s="248"/>
      <c r="O2004" s="249"/>
      <c r="P2004" s="249"/>
      <c r="Q2004" s="249"/>
      <c r="R2004" s="249"/>
      <c r="S2004" s="249"/>
      <c r="T2004" s="249"/>
      <c r="U2004" s="249"/>
      <c r="V2004" s="249"/>
      <c r="W2004" s="249"/>
      <c r="X2004" s="249"/>
      <c r="Y2004" s="250"/>
      <c r="Z2004" s="13"/>
      <c r="AA2004" s="13"/>
      <c r="AB2004" s="13"/>
      <c r="AC2004" s="13"/>
      <c r="AD2004" s="13"/>
      <c r="AE2004" s="13"/>
      <c r="AT2004" s="251" t="s">
        <v>184</v>
      </c>
      <c r="AU2004" s="251" t="s">
        <v>102</v>
      </c>
      <c r="AV2004" s="13" t="s">
        <v>82</v>
      </c>
      <c r="AW2004" s="13" t="s">
        <v>5</v>
      </c>
      <c r="AX2004" s="13" t="s">
        <v>75</v>
      </c>
      <c r="AY2004" s="251" t="s">
        <v>175</v>
      </c>
    </row>
    <row r="2005" s="14" customFormat="1">
      <c r="A2005" s="14"/>
      <c r="B2005" s="252"/>
      <c r="C2005" s="253"/>
      <c r="D2005" s="237" t="s">
        <v>184</v>
      </c>
      <c r="E2005" s="254" t="s">
        <v>1</v>
      </c>
      <c r="F2005" s="255" t="s">
        <v>1924</v>
      </c>
      <c r="G2005" s="253"/>
      <c r="H2005" s="256">
        <v>12.25</v>
      </c>
      <c r="I2005" s="257"/>
      <c r="J2005" s="257"/>
      <c r="K2005" s="253"/>
      <c r="L2005" s="253"/>
      <c r="M2005" s="258"/>
      <c r="N2005" s="259"/>
      <c r="O2005" s="260"/>
      <c r="P2005" s="260"/>
      <c r="Q2005" s="260"/>
      <c r="R2005" s="260"/>
      <c r="S2005" s="260"/>
      <c r="T2005" s="260"/>
      <c r="U2005" s="260"/>
      <c r="V2005" s="260"/>
      <c r="W2005" s="260"/>
      <c r="X2005" s="260"/>
      <c r="Y2005" s="261"/>
      <c r="Z2005" s="14"/>
      <c r="AA2005" s="14"/>
      <c r="AB2005" s="14"/>
      <c r="AC2005" s="14"/>
      <c r="AD2005" s="14"/>
      <c r="AE2005" s="14"/>
      <c r="AT2005" s="262" t="s">
        <v>184</v>
      </c>
      <c r="AU2005" s="262" t="s">
        <v>102</v>
      </c>
      <c r="AV2005" s="14" t="s">
        <v>102</v>
      </c>
      <c r="AW2005" s="14" t="s">
        <v>5</v>
      </c>
      <c r="AX2005" s="14" t="s">
        <v>75</v>
      </c>
      <c r="AY2005" s="262" t="s">
        <v>175</v>
      </c>
    </row>
    <row r="2006" s="15" customFormat="1">
      <c r="A2006" s="15"/>
      <c r="B2006" s="263"/>
      <c r="C2006" s="264"/>
      <c r="D2006" s="237" t="s">
        <v>184</v>
      </c>
      <c r="E2006" s="265" t="s">
        <v>1</v>
      </c>
      <c r="F2006" s="266" t="s">
        <v>189</v>
      </c>
      <c r="G2006" s="264"/>
      <c r="H2006" s="267">
        <v>12.25</v>
      </c>
      <c r="I2006" s="268"/>
      <c r="J2006" s="268"/>
      <c r="K2006" s="264"/>
      <c r="L2006" s="264"/>
      <c r="M2006" s="269"/>
      <c r="N2006" s="270"/>
      <c r="O2006" s="271"/>
      <c r="P2006" s="271"/>
      <c r="Q2006" s="271"/>
      <c r="R2006" s="271"/>
      <c r="S2006" s="271"/>
      <c r="T2006" s="271"/>
      <c r="U2006" s="271"/>
      <c r="V2006" s="271"/>
      <c r="W2006" s="271"/>
      <c r="X2006" s="271"/>
      <c r="Y2006" s="272"/>
      <c r="Z2006" s="15"/>
      <c r="AA2006" s="15"/>
      <c r="AB2006" s="15"/>
      <c r="AC2006" s="15"/>
      <c r="AD2006" s="15"/>
      <c r="AE2006" s="15"/>
      <c r="AT2006" s="273" t="s">
        <v>184</v>
      </c>
      <c r="AU2006" s="273" t="s">
        <v>102</v>
      </c>
      <c r="AV2006" s="15" t="s">
        <v>181</v>
      </c>
      <c r="AW2006" s="15" t="s">
        <v>5</v>
      </c>
      <c r="AX2006" s="15" t="s">
        <v>82</v>
      </c>
      <c r="AY2006" s="273" t="s">
        <v>175</v>
      </c>
    </row>
    <row r="2007" s="2" customFormat="1" ht="16.5" customHeight="1">
      <c r="A2007" s="39"/>
      <c r="B2007" s="40"/>
      <c r="C2007" s="274" t="s">
        <v>1925</v>
      </c>
      <c r="D2007" s="274" t="s">
        <v>315</v>
      </c>
      <c r="E2007" s="275" t="s">
        <v>1926</v>
      </c>
      <c r="F2007" s="276" t="s">
        <v>1927</v>
      </c>
      <c r="G2007" s="277" t="s">
        <v>369</v>
      </c>
      <c r="H2007" s="278">
        <v>13.475</v>
      </c>
      <c r="I2007" s="279"/>
      <c r="J2007" s="280"/>
      <c r="K2007" s="281">
        <f>ROUND(P2007*H2007,2)</f>
        <v>0</v>
      </c>
      <c r="L2007" s="280"/>
      <c r="M2007" s="282"/>
      <c r="N2007" s="283" t="s">
        <v>1</v>
      </c>
      <c r="O2007" s="231" t="s">
        <v>39</v>
      </c>
      <c r="P2007" s="232">
        <f>I2007+J2007</f>
        <v>0</v>
      </c>
      <c r="Q2007" s="232">
        <f>ROUND(I2007*H2007,2)</f>
        <v>0</v>
      </c>
      <c r="R2007" s="232">
        <f>ROUND(J2007*H2007,2)</f>
        <v>0</v>
      </c>
      <c r="S2007" s="92"/>
      <c r="T2007" s="233">
        <f>S2007*H2007</f>
        <v>0</v>
      </c>
      <c r="U2007" s="233">
        <v>0</v>
      </c>
      <c r="V2007" s="233">
        <f>U2007*H2007</f>
        <v>0</v>
      </c>
      <c r="W2007" s="233">
        <v>0</v>
      </c>
      <c r="X2007" s="233">
        <f>W2007*H2007</f>
        <v>0</v>
      </c>
      <c r="Y2007" s="234" t="s">
        <v>1</v>
      </c>
      <c r="Z2007" s="39"/>
      <c r="AA2007" s="39"/>
      <c r="AB2007" s="39"/>
      <c r="AC2007" s="39"/>
      <c r="AD2007" s="39"/>
      <c r="AE2007" s="39"/>
      <c r="AR2007" s="235" t="s">
        <v>270</v>
      </c>
      <c r="AT2007" s="235" t="s">
        <v>315</v>
      </c>
      <c r="AU2007" s="235" t="s">
        <v>102</v>
      </c>
      <c r="AY2007" s="18" t="s">
        <v>175</v>
      </c>
      <c r="BE2007" s="236">
        <f>IF(O2007="základní",K2007,0)</f>
        <v>0</v>
      </c>
      <c r="BF2007" s="236">
        <f>IF(O2007="snížená",K2007,0)</f>
        <v>0</v>
      </c>
      <c r="BG2007" s="236">
        <f>IF(O2007="zákl. přenesená",K2007,0)</f>
        <v>0</v>
      </c>
      <c r="BH2007" s="236">
        <f>IF(O2007="sníž. přenesená",K2007,0)</f>
        <v>0</v>
      </c>
      <c r="BI2007" s="236">
        <f>IF(O2007="nulová",K2007,0)</f>
        <v>0</v>
      </c>
      <c r="BJ2007" s="18" t="s">
        <v>102</v>
      </c>
      <c r="BK2007" s="236">
        <f>ROUND(P2007*H2007,2)</f>
        <v>0</v>
      </c>
      <c r="BL2007" s="18" t="s">
        <v>229</v>
      </c>
      <c r="BM2007" s="235" t="s">
        <v>1928</v>
      </c>
    </row>
    <row r="2008" s="14" customFormat="1">
      <c r="A2008" s="14"/>
      <c r="B2008" s="252"/>
      <c r="C2008" s="253"/>
      <c r="D2008" s="237" t="s">
        <v>184</v>
      </c>
      <c r="E2008" s="254" t="s">
        <v>1</v>
      </c>
      <c r="F2008" s="255" t="s">
        <v>1929</v>
      </c>
      <c r="G2008" s="253"/>
      <c r="H2008" s="256">
        <v>13.475</v>
      </c>
      <c r="I2008" s="257"/>
      <c r="J2008" s="257"/>
      <c r="K2008" s="253"/>
      <c r="L2008" s="253"/>
      <c r="M2008" s="258"/>
      <c r="N2008" s="259"/>
      <c r="O2008" s="260"/>
      <c r="P2008" s="260"/>
      <c r="Q2008" s="260"/>
      <c r="R2008" s="260"/>
      <c r="S2008" s="260"/>
      <c r="T2008" s="260"/>
      <c r="U2008" s="260"/>
      <c r="V2008" s="260"/>
      <c r="W2008" s="260"/>
      <c r="X2008" s="260"/>
      <c r="Y2008" s="261"/>
      <c r="Z2008" s="14"/>
      <c r="AA2008" s="14"/>
      <c r="AB2008" s="14"/>
      <c r="AC2008" s="14"/>
      <c r="AD2008" s="14"/>
      <c r="AE2008" s="14"/>
      <c r="AT2008" s="262" t="s">
        <v>184</v>
      </c>
      <c r="AU2008" s="262" t="s">
        <v>102</v>
      </c>
      <c r="AV2008" s="14" t="s">
        <v>102</v>
      </c>
      <c r="AW2008" s="14" t="s">
        <v>5</v>
      </c>
      <c r="AX2008" s="14" t="s">
        <v>75</v>
      </c>
      <c r="AY2008" s="262" t="s">
        <v>175</v>
      </c>
    </row>
    <row r="2009" s="15" customFormat="1">
      <c r="A2009" s="15"/>
      <c r="B2009" s="263"/>
      <c r="C2009" s="264"/>
      <c r="D2009" s="237" t="s">
        <v>184</v>
      </c>
      <c r="E2009" s="265" t="s">
        <v>1</v>
      </c>
      <c r="F2009" s="266" t="s">
        <v>189</v>
      </c>
      <c r="G2009" s="264"/>
      <c r="H2009" s="267">
        <v>13.475</v>
      </c>
      <c r="I2009" s="268"/>
      <c r="J2009" s="268"/>
      <c r="K2009" s="264"/>
      <c r="L2009" s="264"/>
      <c r="M2009" s="269"/>
      <c r="N2009" s="270"/>
      <c r="O2009" s="271"/>
      <c r="P2009" s="271"/>
      <c r="Q2009" s="271"/>
      <c r="R2009" s="271"/>
      <c r="S2009" s="271"/>
      <c r="T2009" s="271"/>
      <c r="U2009" s="271"/>
      <c r="V2009" s="271"/>
      <c r="W2009" s="271"/>
      <c r="X2009" s="271"/>
      <c r="Y2009" s="272"/>
      <c r="Z2009" s="15"/>
      <c r="AA2009" s="15"/>
      <c r="AB2009" s="15"/>
      <c r="AC2009" s="15"/>
      <c r="AD2009" s="15"/>
      <c r="AE2009" s="15"/>
      <c r="AT2009" s="273" t="s">
        <v>184</v>
      </c>
      <c r="AU2009" s="273" t="s">
        <v>102</v>
      </c>
      <c r="AV2009" s="15" t="s">
        <v>181</v>
      </c>
      <c r="AW2009" s="15" t="s">
        <v>5</v>
      </c>
      <c r="AX2009" s="15" t="s">
        <v>82</v>
      </c>
      <c r="AY2009" s="273" t="s">
        <v>175</v>
      </c>
    </row>
    <row r="2010" s="2" customFormat="1" ht="33" customHeight="1">
      <c r="A2010" s="39"/>
      <c r="B2010" s="40"/>
      <c r="C2010" s="222" t="s">
        <v>1097</v>
      </c>
      <c r="D2010" s="222" t="s">
        <v>177</v>
      </c>
      <c r="E2010" s="223" t="s">
        <v>1930</v>
      </c>
      <c r="F2010" s="224" t="s">
        <v>1931</v>
      </c>
      <c r="G2010" s="225" t="s">
        <v>369</v>
      </c>
      <c r="H2010" s="226">
        <v>20.859999999999999</v>
      </c>
      <c r="I2010" s="227"/>
      <c r="J2010" s="227"/>
      <c r="K2010" s="228">
        <f>ROUND(P2010*H2010,2)</f>
        <v>0</v>
      </c>
      <c r="L2010" s="229"/>
      <c r="M2010" s="45"/>
      <c r="N2010" s="230" t="s">
        <v>1</v>
      </c>
      <c r="O2010" s="231" t="s">
        <v>39</v>
      </c>
      <c r="P2010" s="232">
        <f>I2010+J2010</f>
        <v>0</v>
      </c>
      <c r="Q2010" s="232">
        <f>ROUND(I2010*H2010,2)</f>
        <v>0</v>
      </c>
      <c r="R2010" s="232">
        <f>ROUND(J2010*H2010,2)</f>
        <v>0</v>
      </c>
      <c r="S2010" s="92"/>
      <c r="T2010" s="233">
        <f>S2010*H2010</f>
        <v>0</v>
      </c>
      <c r="U2010" s="233">
        <v>0</v>
      </c>
      <c r="V2010" s="233">
        <f>U2010*H2010</f>
        <v>0</v>
      </c>
      <c r="W2010" s="233">
        <v>0</v>
      </c>
      <c r="X2010" s="233">
        <f>W2010*H2010</f>
        <v>0</v>
      </c>
      <c r="Y2010" s="234" t="s">
        <v>1</v>
      </c>
      <c r="Z2010" s="39"/>
      <c r="AA2010" s="39"/>
      <c r="AB2010" s="39"/>
      <c r="AC2010" s="39"/>
      <c r="AD2010" s="39"/>
      <c r="AE2010" s="39"/>
      <c r="AR2010" s="235" t="s">
        <v>229</v>
      </c>
      <c r="AT2010" s="235" t="s">
        <v>177</v>
      </c>
      <c r="AU2010" s="235" t="s">
        <v>102</v>
      </c>
      <c r="AY2010" s="18" t="s">
        <v>175</v>
      </c>
      <c r="BE2010" s="236">
        <f>IF(O2010="základní",K2010,0)</f>
        <v>0</v>
      </c>
      <c r="BF2010" s="236">
        <f>IF(O2010="snížená",K2010,0)</f>
        <v>0</v>
      </c>
      <c r="BG2010" s="236">
        <f>IF(O2010="zákl. přenesená",K2010,0)</f>
        <v>0</v>
      </c>
      <c r="BH2010" s="236">
        <f>IF(O2010="sníž. přenesená",K2010,0)</f>
        <v>0</v>
      </c>
      <c r="BI2010" s="236">
        <f>IF(O2010="nulová",K2010,0)</f>
        <v>0</v>
      </c>
      <c r="BJ2010" s="18" t="s">
        <v>102</v>
      </c>
      <c r="BK2010" s="236">
        <f>ROUND(P2010*H2010,2)</f>
        <v>0</v>
      </c>
      <c r="BL2010" s="18" t="s">
        <v>229</v>
      </c>
      <c r="BM2010" s="235" t="s">
        <v>1932</v>
      </c>
    </row>
    <row r="2011" s="2" customFormat="1">
      <c r="A2011" s="39"/>
      <c r="B2011" s="40"/>
      <c r="C2011" s="41"/>
      <c r="D2011" s="237" t="s">
        <v>182</v>
      </c>
      <c r="E2011" s="41"/>
      <c r="F2011" s="238" t="s">
        <v>1897</v>
      </c>
      <c r="G2011" s="41"/>
      <c r="H2011" s="41"/>
      <c r="I2011" s="239"/>
      <c r="J2011" s="239"/>
      <c r="K2011" s="41"/>
      <c r="L2011" s="41"/>
      <c r="M2011" s="45"/>
      <c r="N2011" s="240"/>
      <c r="O2011" s="241"/>
      <c r="P2011" s="92"/>
      <c r="Q2011" s="92"/>
      <c r="R2011" s="92"/>
      <c r="S2011" s="92"/>
      <c r="T2011" s="92"/>
      <c r="U2011" s="92"/>
      <c r="V2011" s="92"/>
      <c r="W2011" s="92"/>
      <c r="X2011" s="92"/>
      <c r="Y2011" s="93"/>
      <c r="Z2011" s="39"/>
      <c r="AA2011" s="39"/>
      <c r="AB2011" s="39"/>
      <c r="AC2011" s="39"/>
      <c r="AD2011" s="39"/>
      <c r="AE2011" s="39"/>
      <c r="AT2011" s="18" t="s">
        <v>182</v>
      </c>
      <c r="AU2011" s="18" t="s">
        <v>102</v>
      </c>
    </row>
    <row r="2012" s="13" customFormat="1">
      <c r="A2012" s="13"/>
      <c r="B2012" s="242"/>
      <c r="C2012" s="243"/>
      <c r="D2012" s="237" t="s">
        <v>184</v>
      </c>
      <c r="E2012" s="244" t="s">
        <v>1</v>
      </c>
      <c r="F2012" s="245" t="s">
        <v>193</v>
      </c>
      <c r="G2012" s="243"/>
      <c r="H2012" s="244" t="s">
        <v>1</v>
      </c>
      <c r="I2012" s="246"/>
      <c r="J2012" s="246"/>
      <c r="K2012" s="243"/>
      <c r="L2012" s="243"/>
      <c r="M2012" s="247"/>
      <c r="N2012" s="248"/>
      <c r="O2012" s="249"/>
      <c r="P2012" s="249"/>
      <c r="Q2012" s="249"/>
      <c r="R2012" s="249"/>
      <c r="S2012" s="249"/>
      <c r="T2012" s="249"/>
      <c r="U2012" s="249"/>
      <c r="V2012" s="249"/>
      <c r="W2012" s="249"/>
      <c r="X2012" s="249"/>
      <c r="Y2012" s="250"/>
      <c r="Z2012" s="13"/>
      <c r="AA2012" s="13"/>
      <c r="AB2012" s="13"/>
      <c r="AC2012" s="13"/>
      <c r="AD2012" s="13"/>
      <c r="AE2012" s="13"/>
      <c r="AT2012" s="251" t="s">
        <v>184</v>
      </c>
      <c r="AU2012" s="251" t="s">
        <v>102</v>
      </c>
      <c r="AV2012" s="13" t="s">
        <v>82</v>
      </c>
      <c r="AW2012" s="13" t="s">
        <v>5</v>
      </c>
      <c r="AX2012" s="13" t="s">
        <v>75</v>
      </c>
      <c r="AY2012" s="251" t="s">
        <v>175</v>
      </c>
    </row>
    <row r="2013" s="14" customFormat="1">
      <c r="A2013" s="14"/>
      <c r="B2013" s="252"/>
      <c r="C2013" s="253"/>
      <c r="D2013" s="237" t="s">
        <v>184</v>
      </c>
      <c r="E2013" s="254" t="s">
        <v>1</v>
      </c>
      <c r="F2013" s="255" t="s">
        <v>1933</v>
      </c>
      <c r="G2013" s="253"/>
      <c r="H2013" s="256">
        <v>20.859999999999999</v>
      </c>
      <c r="I2013" s="257"/>
      <c r="J2013" s="257"/>
      <c r="K2013" s="253"/>
      <c r="L2013" s="253"/>
      <c r="M2013" s="258"/>
      <c r="N2013" s="259"/>
      <c r="O2013" s="260"/>
      <c r="P2013" s="260"/>
      <c r="Q2013" s="260"/>
      <c r="R2013" s="260"/>
      <c r="S2013" s="260"/>
      <c r="T2013" s="260"/>
      <c r="U2013" s="260"/>
      <c r="V2013" s="260"/>
      <c r="W2013" s="260"/>
      <c r="X2013" s="260"/>
      <c r="Y2013" s="261"/>
      <c r="Z2013" s="14"/>
      <c r="AA2013" s="14"/>
      <c r="AB2013" s="14"/>
      <c r="AC2013" s="14"/>
      <c r="AD2013" s="14"/>
      <c r="AE2013" s="14"/>
      <c r="AT2013" s="262" t="s">
        <v>184</v>
      </c>
      <c r="AU2013" s="262" t="s">
        <v>102</v>
      </c>
      <c r="AV2013" s="14" t="s">
        <v>102</v>
      </c>
      <c r="AW2013" s="14" t="s">
        <v>5</v>
      </c>
      <c r="AX2013" s="14" t="s">
        <v>75</v>
      </c>
      <c r="AY2013" s="262" t="s">
        <v>175</v>
      </c>
    </row>
    <row r="2014" s="15" customFormat="1">
      <c r="A2014" s="15"/>
      <c r="B2014" s="263"/>
      <c r="C2014" s="264"/>
      <c r="D2014" s="237" t="s">
        <v>184</v>
      </c>
      <c r="E2014" s="265" t="s">
        <v>1</v>
      </c>
      <c r="F2014" s="266" t="s">
        <v>189</v>
      </c>
      <c r="G2014" s="264"/>
      <c r="H2014" s="267">
        <v>20.859999999999999</v>
      </c>
      <c r="I2014" s="268"/>
      <c r="J2014" s="268"/>
      <c r="K2014" s="264"/>
      <c r="L2014" s="264"/>
      <c r="M2014" s="269"/>
      <c r="N2014" s="270"/>
      <c r="O2014" s="271"/>
      <c r="P2014" s="271"/>
      <c r="Q2014" s="271"/>
      <c r="R2014" s="271"/>
      <c r="S2014" s="271"/>
      <c r="T2014" s="271"/>
      <c r="U2014" s="271"/>
      <c r="V2014" s="271"/>
      <c r="W2014" s="271"/>
      <c r="X2014" s="271"/>
      <c r="Y2014" s="272"/>
      <c r="Z2014" s="15"/>
      <c r="AA2014" s="15"/>
      <c r="AB2014" s="15"/>
      <c r="AC2014" s="15"/>
      <c r="AD2014" s="15"/>
      <c r="AE2014" s="15"/>
      <c r="AT2014" s="273" t="s">
        <v>184</v>
      </c>
      <c r="AU2014" s="273" t="s">
        <v>102</v>
      </c>
      <c r="AV2014" s="15" t="s">
        <v>181</v>
      </c>
      <c r="AW2014" s="15" t="s">
        <v>5</v>
      </c>
      <c r="AX2014" s="15" t="s">
        <v>82</v>
      </c>
      <c r="AY2014" s="273" t="s">
        <v>175</v>
      </c>
    </row>
    <row r="2015" s="2" customFormat="1" ht="24.15" customHeight="1">
      <c r="A2015" s="39"/>
      <c r="B2015" s="40"/>
      <c r="C2015" s="274" t="s">
        <v>1934</v>
      </c>
      <c r="D2015" s="274" t="s">
        <v>315</v>
      </c>
      <c r="E2015" s="275" t="s">
        <v>1935</v>
      </c>
      <c r="F2015" s="276" t="s">
        <v>1936</v>
      </c>
      <c r="G2015" s="277" t="s">
        <v>369</v>
      </c>
      <c r="H2015" s="278">
        <v>22.946000000000002</v>
      </c>
      <c r="I2015" s="279"/>
      <c r="J2015" s="280"/>
      <c r="K2015" s="281">
        <f>ROUND(P2015*H2015,2)</f>
        <v>0</v>
      </c>
      <c r="L2015" s="280"/>
      <c r="M2015" s="282"/>
      <c r="N2015" s="283" t="s">
        <v>1</v>
      </c>
      <c r="O2015" s="231" t="s">
        <v>39</v>
      </c>
      <c r="P2015" s="232">
        <f>I2015+J2015</f>
        <v>0</v>
      </c>
      <c r="Q2015" s="232">
        <f>ROUND(I2015*H2015,2)</f>
        <v>0</v>
      </c>
      <c r="R2015" s="232">
        <f>ROUND(J2015*H2015,2)</f>
        <v>0</v>
      </c>
      <c r="S2015" s="92"/>
      <c r="T2015" s="233">
        <f>S2015*H2015</f>
        <v>0</v>
      </c>
      <c r="U2015" s="233">
        <v>0</v>
      </c>
      <c r="V2015" s="233">
        <f>U2015*H2015</f>
        <v>0</v>
      </c>
      <c r="W2015" s="233">
        <v>0</v>
      </c>
      <c r="X2015" s="233">
        <f>W2015*H2015</f>
        <v>0</v>
      </c>
      <c r="Y2015" s="234" t="s">
        <v>1</v>
      </c>
      <c r="Z2015" s="39"/>
      <c r="AA2015" s="39"/>
      <c r="AB2015" s="39"/>
      <c r="AC2015" s="39"/>
      <c r="AD2015" s="39"/>
      <c r="AE2015" s="39"/>
      <c r="AR2015" s="235" t="s">
        <v>270</v>
      </c>
      <c r="AT2015" s="235" t="s">
        <v>315</v>
      </c>
      <c r="AU2015" s="235" t="s">
        <v>102</v>
      </c>
      <c r="AY2015" s="18" t="s">
        <v>175</v>
      </c>
      <c r="BE2015" s="236">
        <f>IF(O2015="základní",K2015,0)</f>
        <v>0</v>
      </c>
      <c r="BF2015" s="236">
        <f>IF(O2015="snížená",K2015,0)</f>
        <v>0</v>
      </c>
      <c r="BG2015" s="236">
        <f>IF(O2015="zákl. přenesená",K2015,0)</f>
        <v>0</v>
      </c>
      <c r="BH2015" s="236">
        <f>IF(O2015="sníž. přenesená",K2015,0)</f>
        <v>0</v>
      </c>
      <c r="BI2015" s="236">
        <f>IF(O2015="nulová",K2015,0)</f>
        <v>0</v>
      </c>
      <c r="BJ2015" s="18" t="s">
        <v>102</v>
      </c>
      <c r="BK2015" s="236">
        <f>ROUND(P2015*H2015,2)</f>
        <v>0</v>
      </c>
      <c r="BL2015" s="18" t="s">
        <v>229</v>
      </c>
      <c r="BM2015" s="235" t="s">
        <v>1937</v>
      </c>
    </row>
    <row r="2016" s="14" customFormat="1">
      <c r="A2016" s="14"/>
      <c r="B2016" s="252"/>
      <c r="C2016" s="253"/>
      <c r="D2016" s="237" t="s">
        <v>184</v>
      </c>
      <c r="E2016" s="254" t="s">
        <v>1</v>
      </c>
      <c r="F2016" s="255" t="s">
        <v>1938</v>
      </c>
      <c r="G2016" s="253"/>
      <c r="H2016" s="256">
        <v>22.946000000000002</v>
      </c>
      <c r="I2016" s="257"/>
      <c r="J2016" s="257"/>
      <c r="K2016" s="253"/>
      <c r="L2016" s="253"/>
      <c r="M2016" s="258"/>
      <c r="N2016" s="259"/>
      <c r="O2016" s="260"/>
      <c r="P2016" s="260"/>
      <c r="Q2016" s="260"/>
      <c r="R2016" s="260"/>
      <c r="S2016" s="260"/>
      <c r="T2016" s="260"/>
      <c r="U2016" s="260"/>
      <c r="V2016" s="260"/>
      <c r="W2016" s="260"/>
      <c r="X2016" s="260"/>
      <c r="Y2016" s="261"/>
      <c r="Z2016" s="14"/>
      <c r="AA2016" s="14"/>
      <c r="AB2016" s="14"/>
      <c r="AC2016" s="14"/>
      <c r="AD2016" s="14"/>
      <c r="AE2016" s="14"/>
      <c r="AT2016" s="262" t="s">
        <v>184</v>
      </c>
      <c r="AU2016" s="262" t="s">
        <v>102</v>
      </c>
      <c r="AV2016" s="14" t="s">
        <v>102</v>
      </c>
      <c r="AW2016" s="14" t="s">
        <v>5</v>
      </c>
      <c r="AX2016" s="14" t="s">
        <v>75</v>
      </c>
      <c r="AY2016" s="262" t="s">
        <v>175</v>
      </c>
    </row>
    <row r="2017" s="15" customFormat="1">
      <c r="A2017" s="15"/>
      <c r="B2017" s="263"/>
      <c r="C2017" s="264"/>
      <c r="D2017" s="237" t="s">
        <v>184</v>
      </c>
      <c r="E2017" s="265" t="s">
        <v>1</v>
      </c>
      <c r="F2017" s="266" t="s">
        <v>189</v>
      </c>
      <c r="G2017" s="264"/>
      <c r="H2017" s="267">
        <v>22.946000000000002</v>
      </c>
      <c r="I2017" s="268"/>
      <c r="J2017" s="268"/>
      <c r="K2017" s="264"/>
      <c r="L2017" s="264"/>
      <c r="M2017" s="269"/>
      <c r="N2017" s="270"/>
      <c r="O2017" s="271"/>
      <c r="P2017" s="271"/>
      <c r="Q2017" s="271"/>
      <c r="R2017" s="271"/>
      <c r="S2017" s="271"/>
      <c r="T2017" s="271"/>
      <c r="U2017" s="271"/>
      <c r="V2017" s="271"/>
      <c r="W2017" s="271"/>
      <c r="X2017" s="271"/>
      <c r="Y2017" s="272"/>
      <c r="Z2017" s="15"/>
      <c r="AA2017" s="15"/>
      <c r="AB2017" s="15"/>
      <c r="AC2017" s="15"/>
      <c r="AD2017" s="15"/>
      <c r="AE2017" s="15"/>
      <c r="AT2017" s="273" t="s">
        <v>184</v>
      </c>
      <c r="AU2017" s="273" t="s">
        <v>102</v>
      </c>
      <c r="AV2017" s="15" t="s">
        <v>181</v>
      </c>
      <c r="AW2017" s="15" t="s">
        <v>5</v>
      </c>
      <c r="AX2017" s="15" t="s">
        <v>82</v>
      </c>
      <c r="AY2017" s="273" t="s">
        <v>175</v>
      </c>
    </row>
    <row r="2018" s="2" customFormat="1" ht="44.25" customHeight="1">
      <c r="A2018" s="39"/>
      <c r="B2018" s="40"/>
      <c r="C2018" s="222" t="s">
        <v>1102</v>
      </c>
      <c r="D2018" s="222" t="s">
        <v>177</v>
      </c>
      <c r="E2018" s="223" t="s">
        <v>1939</v>
      </c>
      <c r="F2018" s="224" t="s">
        <v>1940</v>
      </c>
      <c r="G2018" s="225" t="s">
        <v>369</v>
      </c>
      <c r="H2018" s="226">
        <v>12.25</v>
      </c>
      <c r="I2018" s="227"/>
      <c r="J2018" s="227"/>
      <c r="K2018" s="228">
        <f>ROUND(P2018*H2018,2)</f>
        <v>0</v>
      </c>
      <c r="L2018" s="229"/>
      <c r="M2018" s="45"/>
      <c r="N2018" s="230" t="s">
        <v>1</v>
      </c>
      <c r="O2018" s="231" t="s">
        <v>39</v>
      </c>
      <c r="P2018" s="232">
        <f>I2018+J2018</f>
        <v>0</v>
      </c>
      <c r="Q2018" s="232">
        <f>ROUND(I2018*H2018,2)</f>
        <v>0</v>
      </c>
      <c r="R2018" s="232">
        <f>ROUND(J2018*H2018,2)</f>
        <v>0</v>
      </c>
      <c r="S2018" s="92"/>
      <c r="T2018" s="233">
        <f>S2018*H2018</f>
        <v>0</v>
      </c>
      <c r="U2018" s="233">
        <v>0</v>
      </c>
      <c r="V2018" s="233">
        <f>U2018*H2018</f>
        <v>0</v>
      </c>
      <c r="W2018" s="233">
        <v>0</v>
      </c>
      <c r="X2018" s="233">
        <f>W2018*H2018</f>
        <v>0</v>
      </c>
      <c r="Y2018" s="234" t="s">
        <v>1</v>
      </c>
      <c r="Z2018" s="39"/>
      <c r="AA2018" s="39"/>
      <c r="AB2018" s="39"/>
      <c r="AC2018" s="39"/>
      <c r="AD2018" s="39"/>
      <c r="AE2018" s="39"/>
      <c r="AR2018" s="235" t="s">
        <v>229</v>
      </c>
      <c r="AT2018" s="235" t="s">
        <v>177</v>
      </c>
      <c r="AU2018" s="235" t="s">
        <v>102</v>
      </c>
      <c r="AY2018" s="18" t="s">
        <v>175</v>
      </c>
      <c r="BE2018" s="236">
        <f>IF(O2018="základní",K2018,0)</f>
        <v>0</v>
      </c>
      <c r="BF2018" s="236">
        <f>IF(O2018="snížená",K2018,0)</f>
        <v>0</v>
      </c>
      <c r="BG2018" s="236">
        <f>IF(O2018="zákl. přenesená",K2018,0)</f>
        <v>0</v>
      </c>
      <c r="BH2018" s="236">
        <f>IF(O2018="sníž. přenesená",K2018,0)</f>
        <v>0</v>
      </c>
      <c r="BI2018" s="236">
        <f>IF(O2018="nulová",K2018,0)</f>
        <v>0</v>
      </c>
      <c r="BJ2018" s="18" t="s">
        <v>102</v>
      </c>
      <c r="BK2018" s="236">
        <f>ROUND(P2018*H2018,2)</f>
        <v>0</v>
      </c>
      <c r="BL2018" s="18" t="s">
        <v>229</v>
      </c>
      <c r="BM2018" s="235" t="s">
        <v>1941</v>
      </c>
    </row>
    <row r="2019" s="2" customFormat="1">
      <c r="A2019" s="39"/>
      <c r="B2019" s="40"/>
      <c r="C2019" s="41"/>
      <c r="D2019" s="237" t="s">
        <v>182</v>
      </c>
      <c r="E2019" s="41"/>
      <c r="F2019" s="238" t="s">
        <v>1942</v>
      </c>
      <c r="G2019" s="41"/>
      <c r="H2019" s="41"/>
      <c r="I2019" s="239"/>
      <c r="J2019" s="239"/>
      <c r="K2019" s="41"/>
      <c r="L2019" s="41"/>
      <c r="M2019" s="45"/>
      <c r="N2019" s="240"/>
      <c r="O2019" s="241"/>
      <c r="P2019" s="92"/>
      <c r="Q2019" s="92"/>
      <c r="R2019" s="92"/>
      <c r="S2019" s="92"/>
      <c r="T2019" s="92"/>
      <c r="U2019" s="92"/>
      <c r="V2019" s="92"/>
      <c r="W2019" s="92"/>
      <c r="X2019" s="92"/>
      <c r="Y2019" s="93"/>
      <c r="Z2019" s="39"/>
      <c r="AA2019" s="39"/>
      <c r="AB2019" s="39"/>
      <c r="AC2019" s="39"/>
      <c r="AD2019" s="39"/>
      <c r="AE2019" s="39"/>
      <c r="AT2019" s="18" t="s">
        <v>182</v>
      </c>
      <c r="AU2019" s="18" t="s">
        <v>102</v>
      </c>
    </row>
    <row r="2020" s="13" customFormat="1">
      <c r="A2020" s="13"/>
      <c r="B2020" s="242"/>
      <c r="C2020" s="243"/>
      <c r="D2020" s="237" t="s">
        <v>184</v>
      </c>
      <c r="E2020" s="244" t="s">
        <v>1</v>
      </c>
      <c r="F2020" s="245" t="s">
        <v>193</v>
      </c>
      <c r="G2020" s="243"/>
      <c r="H2020" s="244" t="s">
        <v>1</v>
      </c>
      <c r="I2020" s="246"/>
      <c r="J2020" s="246"/>
      <c r="K2020" s="243"/>
      <c r="L2020" s="243"/>
      <c r="M2020" s="247"/>
      <c r="N2020" s="248"/>
      <c r="O2020" s="249"/>
      <c r="P2020" s="249"/>
      <c r="Q2020" s="249"/>
      <c r="R2020" s="249"/>
      <c r="S2020" s="249"/>
      <c r="T2020" s="249"/>
      <c r="U2020" s="249"/>
      <c r="V2020" s="249"/>
      <c r="W2020" s="249"/>
      <c r="X2020" s="249"/>
      <c r="Y2020" s="250"/>
      <c r="Z2020" s="13"/>
      <c r="AA2020" s="13"/>
      <c r="AB2020" s="13"/>
      <c r="AC2020" s="13"/>
      <c r="AD2020" s="13"/>
      <c r="AE2020" s="13"/>
      <c r="AT2020" s="251" t="s">
        <v>184</v>
      </c>
      <c r="AU2020" s="251" t="s">
        <v>102</v>
      </c>
      <c r="AV2020" s="13" t="s">
        <v>82</v>
      </c>
      <c r="AW2020" s="13" t="s">
        <v>5</v>
      </c>
      <c r="AX2020" s="13" t="s">
        <v>75</v>
      </c>
      <c r="AY2020" s="251" t="s">
        <v>175</v>
      </c>
    </row>
    <row r="2021" s="14" customFormat="1">
      <c r="A2021" s="14"/>
      <c r="B2021" s="252"/>
      <c r="C2021" s="253"/>
      <c r="D2021" s="237" t="s">
        <v>184</v>
      </c>
      <c r="E2021" s="254" t="s">
        <v>1</v>
      </c>
      <c r="F2021" s="255" t="s">
        <v>1924</v>
      </c>
      <c r="G2021" s="253"/>
      <c r="H2021" s="256">
        <v>12.25</v>
      </c>
      <c r="I2021" s="257"/>
      <c r="J2021" s="257"/>
      <c r="K2021" s="253"/>
      <c r="L2021" s="253"/>
      <c r="M2021" s="258"/>
      <c r="N2021" s="259"/>
      <c r="O2021" s="260"/>
      <c r="P2021" s="260"/>
      <c r="Q2021" s="260"/>
      <c r="R2021" s="260"/>
      <c r="S2021" s="260"/>
      <c r="T2021" s="260"/>
      <c r="U2021" s="260"/>
      <c r="V2021" s="260"/>
      <c r="W2021" s="260"/>
      <c r="X2021" s="260"/>
      <c r="Y2021" s="261"/>
      <c r="Z2021" s="14"/>
      <c r="AA2021" s="14"/>
      <c r="AB2021" s="14"/>
      <c r="AC2021" s="14"/>
      <c r="AD2021" s="14"/>
      <c r="AE2021" s="14"/>
      <c r="AT2021" s="262" t="s">
        <v>184</v>
      </c>
      <c r="AU2021" s="262" t="s">
        <v>102</v>
      </c>
      <c r="AV2021" s="14" t="s">
        <v>102</v>
      </c>
      <c r="AW2021" s="14" t="s">
        <v>5</v>
      </c>
      <c r="AX2021" s="14" t="s">
        <v>75</v>
      </c>
      <c r="AY2021" s="262" t="s">
        <v>175</v>
      </c>
    </row>
    <row r="2022" s="15" customFormat="1">
      <c r="A2022" s="15"/>
      <c r="B2022" s="263"/>
      <c r="C2022" s="264"/>
      <c r="D2022" s="237" t="s">
        <v>184</v>
      </c>
      <c r="E2022" s="265" t="s">
        <v>1</v>
      </c>
      <c r="F2022" s="266" t="s">
        <v>189</v>
      </c>
      <c r="G2022" s="264"/>
      <c r="H2022" s="267">
        <v>12.25</v>
      </c>
      <c r="I2022" s="268"/>
      <c r="J2022" s="268"/>
      <c r="K2022" s="264"/>
      <c r="L2022" s="264"/>
      <c r="M2022" s="269"/>
      <c r="N2022" s="270"/>
      <c r="O2022" s="271"/>
      <c r="P2022" s="271"/>
      <c r="Q2022" s="271"/>
      <c r="R2022" s="271"/>
      <c r="S2022" s="271"/>
      <c r="T2022" s="271"/>
      <c r="U2022" s="271"/>
      <c r="V2022" s="271"/>
      <c r="W2022" s="271"/>
      <c r="X2022" s="271"/>
      <c r="Y2022" s="272"/>
      <c r="Z2022" s="15"/>
      <c r="AA2022" s="15"/>
      <c r="AB2022" s="15"/>
      <c r="AC2022" s="15"/>
      <c r="AD2022" s="15"/>
      <c r="AE2022" s="15"/>
      <c r="AT2022" s="273" t="s">
        <v>184</v>
      </c>
      <c r="AU2022" s="273" t="s">
        <v>102</v>
      </c>
      <c r="AV2022" s="15" t="s">
        <v>181</v>
      </c>
      <c r="AW2022" s="15" t="s">
        <v>5</v>
      </c>
      <c r="AX2022" s="15" t="s">
        <v>82</v>
      </c>
      <c r="AY2022" s="273" t="s">
        <v>175</v>
      </c>
    </row>
    <row r="2023" s="2" customFormat="1" ht="37.8" customHeight="1">
      <c r="A2023" s="39"/>
      <c r="B2023" s="40"/>
      <c r="C2023" s="274" t="s">
        <v>1943</v>
      </c>
      <c r="D2023" s="274" t="s">
        <v>315</v>
      </c>
      <c r="E2023" s="275" t="s">
        <v>1944</v>
      </c>
      <c r="F2023" s="276" t="s">
        <v>1945</v>
      </c>
      <c r="G2023" s="277" t="s">
        <v>228</v>
      </c>
      <c r="H2023" s="278">
        <v>6.7380000000000004</v>
      </c>
      <c r="I2023" s="279"/>
      <c r="J2023" s="280"/>
      <c r="K2023" s="281">
        <f>ROUND(P2023*H2023,2)</f>
        <v>0</v>
      </c>
      <c r="L2023" s="280"/>
      <c r="M2023" s="282"/>
      <c r="N2023" s="283" t="s">
        <v>1</v>
      </c>
      <c r="O2023" s="231" t="s">
        <v>39</v>
      </c>
      <c r="P2023" s="232">
        <f>I2023+J2023</f>
        <v>0</v>
      </c>
      <c r="Q2023" s="232">
        <f>ROUND(I2023*H2023,2)</f>
        <v>0</v>
      </c>
      <c r="R2023" s="232">
        <f>ROUND(J2023*H2023,2)</f>
        <v>0</v>
      </c>
      <c r="S2023" s="92"/>
      <c r="T2023" s="233">
        <f>S2023*H2023</f>
        <v>0</v>
      </c>
      <c r="U2023" s="233">
        <v>0</v>
      </c>
      <c r="V2023" s="233">
        <f>U2023*H2023</f>
        <v>0</v>
      </c>
      <c r="W2023" s="233">
        <v>0</v>
      </c>
      <c r="X2023" s="233">
        <f>W2023*H2023</f>
        <v>0</v>
      </c>
      <c r="Y2023" s="234" t="s">
        <v>1</v>
      </c>
      <c r="Z2023" s="39"/>
      <c r="AA2023" s="39"/>
      <c r="AB2023" s="39"/>
      <c r="AC2023" s="39"/>
      <c r="AD2023" s="39"/>
      <c r="AE2023" s="39"/>
      <c r="AR2023" s="235" t="s">
        <v>270</v>
      </c>
      <c r="AT2023" s="235" t="s">
        <v>315</v>
      </c>
      <c r="AU2023" s="235" t="s">
        <v>102</v>
      </c>
      <c r="AY2023" s="18" t="s">
        <v>175</v>
      </c>
      <c r="BE2023" s="236">
        <f>IF(O2023="základní",K2023,0)</f>
        <v>0</v>
      </c>
      <c r="BF2023" s="236">
        <f>IF(O2023="snížená",K2023,0)</f>
        <v>0</v>
      </c>
      <c r="BG2023" s="236">
        <f>IF(O2023="zákl. přenesená",K2023,0)</f>
        <v>0</v>
      </c>
      <c r="BH2023" s="236">
        <f>IF(O2023="sníž. přenesená",K2023,0)</f>
        <v>0</v>
      </c>
      <c r="BI2023" s="236">
        <f>IF(O2023="nulová",K2023,0)</f>
        <v>0</v>
      </c>
      <c r="BJ2023" s="18" t="s">
        <v>102</v>
      </c>
      <c r="BK2023" s="236">
        <f>ROUND(P2023*H2023,2)</f>
        <v>0</v>
      </c>
      <c r="BL2023" s="18" t="s">
        <v>229</v>
      </c>
      <c r="BM2023" s="235" t="s">
        <v>1946</v>
      </c>
    </row>
    <row r="2024" s="13" customFormat="1">
      <c r="A2024" s="13"/>
      <c r="B2024" s="242"/>
      <c r="C2024" s="243"/>
      <c r="D2024" s="237" t="s">
        <v>184</v>
      </c>
      <c r="E2024" s="244" t="s">
        <v>1</v>
      </c>
      <c r="F2024" s="245" t="s">
        <v>1947</v>
      </c>
      <c r="G2024" s="243"/>
      <c r="H2024" s="244" t="s">
        <v>1</v>
      </c>
      <c r="I2024" s="246"/>
      <c r="J2024" s="246"/>
      <c r="K2024" s="243"/>
      <c r="L2024" s="243"/>
      <c r="M2024" s="247"/>
      <c r="N2024" s="248"/>
      <c r="O2024" s="249"/>
      <c r="P2024" s="249"/>
      <c r="Q2024" s="249"/>
      <c r="R2024" s="249"/>
      <c r="S2024" s="249"/>
      <c r="T2024" s="249"/>
      <c r="U2024" s="249"/>
      <c r="V2024" s="249"/>
      <c r="W2024" s="249"/>
      <c r="X2024" s="249"/>
      <c r="Y2024" s="250"/>
      <c r="Z2024" s="13"/>
      <c r="AA2024" s="13"/>
      <c r="AB2024" s="13"/>
      <c r="AC2024" s="13"/>
      <c r="AD2024" s="13"/>
      <c r="AE2024" s="13"/>
      <c r="AT2024" s="251" t="s">
        <v>184</v>
      </c>
      <c r="AU2024" s="251" t="s">
        <v>102</v>
      </c>
      <c r="AV2024" s="13" t="s">
        <v>82</v>
      </c>
      <c r="AW2024" s="13" t="s">
        <v>5</v>
      </c>
      <c r="AX2024" s="13" t="s">
        <v>75</v>
      </c>
      <c r="AY2024" s="251" t="s">
        <v>175</v>
      </c>
    </row>
    <row r="2025" s="14" customFormat="1">
      <c r="A2025" s="14"/>
      <c r="B2025" s="252"/>
      <c r="C2025" s="253"/>
      <c r="D2025" s="237" t="s">
        <v>184</v>
      </c>
      <c r="E2025" s="254" t="s">
        <v>1</v>
      </c>
      <c r="F2025" s="255" t="s">
        <v>1948</v>
      </c>
      <c r="G2025" s="253"/>
      <c r="H2025" s="256">
        <v>3.6749999999999998</v>
      </c>
      <c r="I2025" s="257"/>
      <c r="J2025" s="257"/>
      <c r="K2025" s="253"/>
      <c r="L2025" s="253"/>
      <c r="M2025" s="258"/>
      <c r="N2025" s="259"/>
      <c r="O2025" s="260"/>
      <c r="P2025" s="260"/>
      <c r="Q2025" s="260"/>
      <c r="R2025" s="260"/>
      <c r="S2025" s="260"/>
      <c r="T2025" s="260"/>
      <c r="U2025" s="260"/>
      <c r="V2025" s="260"/>
      <c r="W2025" s="260"/>
      <c r="X2025" s="260"/>
      <c r="Y2025" s="261"/>
      <c r="Z2025" s="14"/>
      <c r="AA2025" s="14"/>
      <c r="AB2025" s="14"/>
      <c r="AC2025" s="14"/>
      <c r="AD2025" s="14"/>
      <c r="AE2025" s="14"/>
      <c r="AT2025" s="262" t="s">
        <v>184</v>
      </c>
      <c r="AU2025" s="262" t="s">
        <v>102</v>
      </c>
      <c r="AV2025" s="14" t="s">
        <v>102</v>
      </c>
      <c r="AW2025" s="14" t="s">
        <v>5</v>
      </c>
      <c r="AX2025" s="14" t="s">
        <v>75</v>
      </c>
      <c r="AY2025" s="262" t="s">
        <v>175</v>
      </c>
    </row>
    <row r="2026" s="13" customFormat="1">
      <c r="A2026" s="13"/>
      <c r="B2026" s="242"/>
      <c r="C2026" s="243"/>
      <c r="D2026" s="237" t="s">
        <v>184</v>
      </c>
      <c r="E2026" s="244" t="s">
        <v>1</v>
      </c>
      <c r="F2026" s="245" t="s">
        <v>1949</v>
      </c>
      <c r="G2026" s="243"/>
      <c r="H2026" s="244" t="s">
        <v>1</v>
      </c>
      <c r="I2026" s="246"/>
      <c r="J2026" s="246"/>
      <c r="K2026" s="243"/>
      <c r="L2026" s="243"/>
      <c r="M2026" s="247"/>
      <c r="N2026" s="248"/>
      <c r="O2026" s="249"/>
      <c r="P2026" s="249"/>
      <c r="Q2026" s="249"/>
      <c r="R2026" s="249"/>
      <c r="S2026" s="249"/>
      <c r="T2026" s="249"/>
      <c r="U2026" s="249"/>
      <c r="V2026" s="249"/>
      <c r="W2026" s="249"/>
      <c r="X2026" s="249"/>
      <c r="Y2026" s="250"/>
      <c r="Z2026" s="13"/>
      <c r="AA2026" s="13"/>
      <c r="AB2026" s="13"/>
      <c r="AC2026" s="13"/>
      <c r="AD2026" s="13"/>
      <c r="AE2026" s="13"/>
      <c r="AT2026" s="251" t="s">
        <v>184</v>
      </c>
      <c r="AU2026" s="251" t="s">
        <v>102</v>
      </c>
      <c r="AV2026" s="13" t="s">
        <v>82</v>
      </c>
      <c r="AW2026" s="13" t="s">
        <v>5</v>
      </c>
      <c r="AX2026" s="13" t="s">
        <v>75</v>
      </c>
      <c r="AY2026" s="251" t="s">
        <v>175</v>
      </c>
    </row>
    <row r="2027" s="14" customFormat="1">
      <c r="A2027" s="14"/>
      <c r="B2027" s="252"/>
      <c r="C2027" s="253"/>
      <c r="D2027" s="237" t="s">
        <v>184</v>
      </c>
      <c r="E2027" s="254" t="s">
        <v>1</v>
      </c>
      <c r="F2027" s="255" t="s">
        <v>1950</v>
      </c>
      <c r="G2027" s="253"/>
      <c r="H2027" s="256">
        <v>2.4500000000000002</v>
      </c>
      <c r="I2027" s="257"/>
      <c r="J2027" s="257"/>
      <c r="K2027" s="253"/>
      <c r="L2027" s="253"/>
      <c r="M2027" s="258"/>
      <c r="N2027" s="259"/>
      <c r="O2027" s="260"/>
      <c r="P2027" s="260"/>
      <c r="Q2027" s="260"/>
      <c r="R2027" s="260"/>
      <c r="S2027" s="260"/>
      <c r="T2027" s="260"/>
      <c r="U2027" s="260"/>
      <c r="V2027" s="260"/>
      <c r="W2027" s="260"/>
      <c r="X2027" s="260"/>
      <c r="Y2027" s="261"/>
      <c r="Z2027" s="14"/>
      <c r="AA2027" s="14"/>
      <c r="AB2027" s="14"/>
      <c r="AC2027" s="14"/>
      <c r="AD2027" s="14"/>
      <c r="AE2027" s="14"/>
      <c r="AT2027" s="262" t="s">
        <v>184</v>
      </c>
      <c r="AU2027" s="262" t="s">
        <v>102</v>
      </c>
      <c r="AV2027" s="14" t="s">
        <v>102</v>
      </c>
      <c r="AW2027" s="14" t="s">
        <v>5</v>
      </c>
      <c r="AX2027" s="14" t="s">
        <v>75</v>
      </c>
      <c r="AY2027" s="262" t="s">
        <v>175</v>
      </c>
    </row>
    <row r="2028" s="15" customFormat="1">
      <c r="A2028" s="15"/>
      <c r="B2028" s="263"/>
      <c r="C2028" s="264"/>
      <c r="D2028" s="237" t="s">
        <v>184</v>
      </c>
      <c r="E2028" s="265" t="s">
        <v>1</v>
      </c>
      <c r="F2028" s="266" t="s">
        <v>189</v>
      </c>
      <c r="G2028" s="264"/>
      <c r="H2028" s="267">
        <v>6.125</v>
      </c>
      <c r="I2028" s="268"/>
      <c r="J2028" s="268"/>
      <c r="K2028" s="264"/>
      <c r="L2028" s="264"/>
      <c r="M2028" s="269"/>
      <c r="N2028" s="270"/>
      <c r="O2028" s="271"/>
      <c r="P2028" s="271"/>
      <c r="Q2028" s="271"/>
      <c r="R2028" s="271"/>
      <c r="S2028" s="271"/>
      <c r="T2028" s="271"/>
      <c r="U2028" s="271"/>
      <c r="V2028" s="271"/>
      <c r="W2028" s="271"/>
      <c r="X2028" s="271"/>
      <c r="Y2028" s="272"/>
      <c r="Z2028" s="15"/>
      <c r="AA2028" s="15"/>
      <c r="AB2028" s="15"/>
      <c r="AC2028" s="15"/>
      <c r="AD2028" s="15"/>
      <c r="AE2028" s="15"/>
      <c r="AT2028" s="273" t="s">
        <v>184</v>
      </c>
      <c r="AU2028" s="273" t="s">
        <v>102</v>
      </c>
      <c r="AV2028" s="15" t="s">
        <v>181</v>
      </c>
      <c r="AW2028" s="15" t="s">
        <v>5</v>
      </c>
      <c r="AX2028" s="15" t="s">
        <v>75</v>
      </c>
      <c r="AY2028" s="273" t="s">
        <v>175</v>
      </c>
    </row>
    <row r="2029" s="14" customFormat="1">
      <c r="A2029" s="14"/>
      <c r="B2029" s="252"/>
      <c r="C2029" s="253"/>
      <c r="D2029" s="237" t="s">
        <v>184</v>
      </c>
      <c r="E2029" s="254" t="s">
        <v>1</v>
      </c>
      <c r="F2029" s="255" t="s">
        <v>1951</v>
      </c>
      <c r="G2029" s="253"/>
      <c r="H2029" s="256">
        <v>6.7380000000000004</v>
      </c>
      <c r="I2029" s="257"/>
      <c r="J2029" s="257"/>
      <c r="K2029" s="253"/>
      <c r="L2029" s="253"/>
      <c r="M2029" s="258"/>
      <c r="N2029" s="259"/>
      <c r="O2029" s="260"/>
      <c r="P2029" s="260"/>
      <c r="Q2029" s="260"/>
      <c r="R2029" s="260"/>
      <c r="S2029" s="260"/>
      <c r="T2029" s="260"/>
      <c r="U2029" s="260"/>
      <c r="V2029" s="260"/>
      <c r="W2029" s="260"/>
      <c r="X2029" s="260"/>
      <c r="Y2029" s="261"/>
      <c r="Z2029" s="14"/>
      <c r="AA2029" s="14"/>
      <c r="AB2029" s="14"/>
      <c r="AC2029" s="14"/>
      <c r="AD2029" s="14"/>
      <c r="AE2029" s="14"/>
      <c r="AT2029" s="262" t="s">
        <v>184</v>
      </c>
      <c r="AU2029" s="262" t="s">
        <v>102</v>
      </c>
      <c r="AV2029" s="14" t="s">
        <v>102</v>
      </c>
      <c r="AW2029" s="14" t="s">
        <v>5</v>
      </c>
      <c r="AX2029" s="14" t="s">
        <v>75</v>
      </c>
      <c r="AY2029" s="262" t="s">
        <v>175</v>
      </c>
    </row>
    <row r="2030" s="15" customFormat="1">
      <c r="A2030" s="15"/>
      <c r="B2030" s="263"/>
      <c r="C2030" s="264"/>
      <c r="D2030" s="237" t="s">
        <v>184</v>
      </c>
      <c r="E2030" s="265" t="s">
        <v>1</v>
      </c>
      <c r="F2030" s="266" t="s">
        <v>189</v>
      </c>
      <c r="G2030" s="264"/>
      <c r="H2030" s="267">
        <v>6.7380000000000004</v>
      </c>
      <c r="I2030" s="268"/>
      <c r="J2030" s="268"/>
      <c r="K2030" s="264"/>
      <c r="L2030" s="264"/>
      <c r="M2030" s="269"/>
      <c r="N2030" s="270"/>
      <c r="O2030" s="271"/>
      <c r="P2030" s="271"/>
      <c r="Q2030" s="271"/>
      <c r="R2030" s="271"/>
      <c r="S2030" s="271"/>
      <c r="T2030" s="271"/>
      <c r="U2030" s="271"/>
      <c r="V2030" s="271"/>
      <c r="W2030" s="271"/>
      <c r="X2030" s="271"/>
      <c r="Y2030" s="272"/>
      <c r="Z2030" s="15"/>
      <c r="AA2030" s="15"/>
      <c r="AB2030" s="15"/>
      <c r="AC2030" s="15"/>
      <c r="AD2030" s="15"/>
      <c r="AE2030" s="15"/>
      <c r="AT2030" s="273" t="s">
        <v>184</v>
      </c>
      <c r="AU2030" s="273" t="s">
        <v>102</v>
      </c>
      <c r="AV2030" s="15" t="s">
        <v>181</v>
      </c>
      <c r="AW2030" s="15" t="s">
        <v>5</v>
      </c>
      <c r="AX2030" s="15" t="s">
        <v>82</v>
      </c>
      <c r="AY2030" s="273" t="s">
        <v>175</v>
      </c>
    </row>
    <row r="2031" s="2" customFormat="1" ht="44.25" customHeight="1">
      <c r="A2031" s="39"/>
      <c r="B2031" s="40"/>
      <c r="C2031" s="222" t="s">
        <v>1106</v>
      </c>
      <c r="D2031" s="222" t="s">
        <v>177</v>
      </c>
      <c r="E2031" s="223" t="s">
        <v>1952</v>
      </c>
      <c r="F2031" s="224" t="s">
        <v>1953</v>
      </c>
      <c r="G2031" s="225" t="s">
        <v>369</v>
      </c>
      <c r="H2031" s="226">
        <v>12.25</v>
      </c>
      <c r="I2031" s="227"/>
      <c r="J2031" s="227"/>
      <c r="K2031" s="228">
        <f>ROUND(P2031*H2031,2)</f>
        <v>0</v>
      </c>
      <c r="L2031" s="229"/>
      <c r="M2031" s="45"/>
      <c r="N2031" s="230" t="s">
        <v>1</v>
      </c>
      <c r="O2031" s="231" t="s">
        <v>39</v>
      </c>
      <c r="P2031" s="232">
        <f>I2031+J2031</f>
        <v>0</v>
      </c>
      <c r="Q2031" s="232">
        <f>ROUND(I2031*H2031,2)</f>
        <v>0</v>
      </c>
      <c r="R2031" s="232">
        <f>ROUND(J2031*H2031,2)</f>
        <v>0</v>
      </c>
      <c r="S2031" s="92"/>
      <c r="T2031" s="233">
        <f>S2031*H2031</f>
        <v>0</v>
      </c>
      <c r="U2031" s="233">
        <v>0</v>
      </c>
      <c r="V2031" s="233">
        <f>U2031*H2031</f>
        <v>0</v>
      </c>
      <c r="W2031" s="233">
        <v>0</v>
      </c>
      <c r="X2031" s="233">
        <f>W2031*H2031</f>
        <v>0</v>
      </c>
      <c r="Y2031" s="234" t="s">
        <v>1</v>
      </c>
      <c r="Z2031" s="39"/>
      <c r="AA2031" s="39"/>
      <c r="AB2031" s="39"/>
      <c r="AC2031" s="39"/>
      <c r="AD2031" s="39"/>
      <c r="AE2031" s="39"/>
      <c r="AR2031" s="235" t="s">
        <v>229</v>
      </c>
      <c r="AT2031" s="235" t="s">
        <v>177</v>
      </c>
      <c r="AU2031" s="235" t="s">
        <v>102</v>
      </c>
      <c r="AY2031" s="18" t="s">
        <v>175</v>
      </c>
      <c r="BE2031" s="236">
        <f>IF(O2031="základní",K2031,0)</f>
        <v>0</v>
      </c>
      <c r="BF2031" s="236">
        <f>IF(O2031="snížená",K2031,0)</f>
        <v>0</v>
      </c>
      <c r="BG2031" s="236">
        <f>IF(O2031="zákl. přenesená",K2031,0)</f>
        <v>0</v>
      </c>
      <c r="BH2031" s="236">
        <f>IF(O2031="sníž. přenesená",K2031,0)</f>
        <v>0</v>
      </c>
      <c r="BI2031" s="236">
        <f>IF(O2031="nulová",K2031,0)</f>
        <v>0</v>
      </c>
      <c r="BJ2031" s="18" t="s">
        <v>102</v>
      </c>
      <c r="BK2031" s="236">
        <f>ROUND(P2031*H2031,2)</f>
        <v>0</v>
      </c>
      <c r="BL2031" s="18" t="s">
        <v>229</v>
      </c>
      <c r="BM2031" s="235" t="s">
        <v>1954</v>
      </c>
    </row>
    <row r="2032" s="2" customFormat="1">
      <c r="A2032" s="39"/>
      <c r="B2032" s="40"/>
      <c r="C2032" s="41"/>
      <c r="D2032" s="237" t="s">
        <v>182</v>
      </c>
      <c r="E2032" s="41"/>
      <c r="F2032" s="238" t="s">
        <v>1942</v>
      </c>
      <c r="G2032" s="41"/>
      <c r="H2032" s="41"/>
      <c r="I2032" s="239"/>
      <c r="J2032" s="239"/>
      <c r="K2032" s="41"/>
      <c r="L2032" s="41"/>
      <c r="M2032" s="45"/>
      <c r="N2032" s="240"/>
      <c r="O2032" s="241"/>
      <c r="P2032" s="92"/>
      <c r="Q2032" s="92"/>
      <c r="R2032" s="92"/>
      <c r="S2032" s="92"/>
      <c r="T2032" s="92"/>
      <c r="U2032" s="92"/>
      <c r="V2032" s="92"/>
      <c r="W2032" s="92"/>
      <c r="X2032" s="92"/>
      <c r="Y2032" s="93"/>
      <c r="Z2032" s="39"/>
      <c r="AA2032" s="39"/>
      <c r="AB2032" s="39"/>
      <c r="AC2032" s="39"/>
      <c r="AD2032" s="39"/>
      <c r="AE2032" s="39"/>
      <c r="AT2032" s="18" t="s">
        <v>182</v>
      </c>
      <c r="AU2032" s="18" t="s">
        <v>102</v>
      </c>
    </row>
    <row r="2033" s="2" customFormat="1" ht="33" customHeight="1">
      <c r="A2033" s="39"/>
      <c r="B2033" s="40"/>
      <c r="C2033" s="222" t="s">
        <v>1955</v>
      </c>
      <c r="D2033" s="222" t="s">
        <v>177</v>
      </c>
      <c r="E2033" s="223" t="s">
        <v>1956</v>
      </c>
      <c r="F2033" s="224" t="s">
        <v>1957</v>
      </c>
      <c r="G2033" s="225" t="s">
        <v>369</v>
      </c>
      <c r="H2033" s="226">
        <v>65.372</v>
      </c>
      <c r="I2033" s="227"/>
      <c r="J2033" s="227"/>
      <c r="K2033" s="228">
        <f>ROUND(P2033*H2033,2)</f>
        <v>0</v>
      </c>
      <c r="L2033" s="229"/>
      <c r="M2033" s="45"/>
      <c r="N2033" s="230" t="s">
        <v>1</v>
      </c>
      <c r="O2033" s="231" t="s">
        <v>39</v>
      </c>
      <c r="P2033" s="232">
        <f>I2033+J2033</f>
        <v>0</v>
      </c>
      <c r="Q2033" s="232">
        <f>ROUND(I2033*H2033,2)</f>
        <v>0</v>
      </c>
      <c r="R2033" s="232">
        <f>ROUND(J2033*H2033,2)</f>
        <v>0</v>
      </c>
      <c r="S2033" s="92"/>
      <c r="T2033" s="233">
        <f>S2033*H2033</f>
        <v>0</v>
      </c>
      <c r="U2033" s="233">
        <v>0</v>
      </c>
      <c r="V2033" s="233">
        <f>U2033*H2033</f>
        <v>0</v>
      </c>
      <c r="W2033" s="233">
        <v>0</v>
      </c>
      <c r="X2033" s="233">
        <f>W2033*H2033</f>
        <v>0</v>
      </c>
      <c r="Y2033" s="234" t="s">
        <v>1</v>
      </c>
      <c r="Z2033" s="39"/>
      <c r="AA2033" s="39"/>
      <c r="AB2033" s="39"/>
      <c r="AC2033" s="39"/>
      <c r="AD2033" s="39"/>
      <c r="AE2033" s="39"/>
      <c r="AR2033" s="235" t="s">
        <v>229</v>
      </c>
      <c r="AT2033" s="235" t="s">
        <v>177</v>
      </c>
      <c r="AU2033" s="235" t="s">
        <v>102</v>
      </c>
      <c r="AY2033" s="18" t="s">
        <v>175</v>
      </c>
      <c r="BE2033" s="236">
        <f>IF(O2033="základní",K2033,0)</f>
        <v>0</v>
      </c>
      <c r="BF2033" s="236">
        <f>IF(O2033="snížená",K2033,0)</f>
        <v>0</v>
      </c>
      <c r="BG2033" s="236">
        <f>IF(O2033="zákl. přenesená",K2033,0)</f>
        <v>0</v>
      </c>
      <c r="BH2033" s="236">
        <f>IF(O2033="sníž. přenesená",K2033,0)</f>
        <v>0</v>
      </c>
      <c r="BI2033" s="236">
        <f>IF(O2033="nulová",K2033,0)</f>
        <v>0</v>
      </c>
      <c r="BJ2033" s="18" t="s">
        <v>102</v>
      </c>
      <c r="BK2033" s="236">
        <f>ROUND(P2033*H2033,2)</f>
        <v>0</v>
      </c>
      <c r="BL2033" s="18" t="s">
        <v>229</v>
      </c>
      <c r="BM2033" s="235" t="s">
        <v>1958</v>
      </c>
    </row>
    <row r="2034" s="13" customFormat="1">
      <c r="A2034" s="13"/>
      <c r="B2034" s="242"/>
      <c r="C2034" s="243"/>
      <c r="D2034" s="237" t="s">
        <v>184</v>
      </c>
      <c r="E2034" s="244" t="s">
        <v>1</v>
      </c>
      <c r="F2034" s="245" t="s">
        <v>193</v>
      </c>
      <c r="G2034" s="243"/>
      <c r="H2034" s="244" t="s">
        <v>1</v>
      </c>
      <c r="I2034" s="246"/>
      <c r="J2034" s="246"/>
      <c r="K2034" s="243"/>
      <c r="L2034" s="243"/>
      <c r="M2034" s="247"/>
      <c r="N2034" s="248"/>
      <c r="O2034" s="249"/>
      <c r="P2034" s="249"/>
      <c r="Q2034" s="249"/>
      <c r="R2034" s="249"/>
      <c r="S2034" s="249"/>
      <c r="T2034" s="249"/>
      <c r="U2034" s="249"/>
      <c r="V2034" s="249"/>
      <c r="W2034" s="249"/>
      <c r="X2034" s="249"/>
      <c r="Y2034" s="250"/>
      <c r="Z2034" s="13"/>
      <c r="AA2034" s="13"/>
      <c r="AB2034" s="13"/>
      <c r="AC2034" s="13"/>
      <c r="AD2034" s="13"/>
      <c r="AE2034" s="13"/>
      <c r="AT2034" s="251" t="s">
        <v>184</v>
      </c>
      <c r="AU2034" s="251" t="s">
        <v>102</v>
      </c>
      <c r="AV2034" s="13" t="s">
        <v>82</v>
      </c>
      <c r="AW2034" s="13" t="s">
        <v>5</v>
      </c>
      <c r="AX2034" s="13" t="s">
        <v>75</v>
      </c>
      <c r="AY2034" s="251" t="s">
        <v>175</v>
      </c>
    </row>
    <row r="2035" s="14" customFormat="1">
      <c r="A2035" s="14"/>
      <c r="B2035" s="252"/>
      <c r="C2035" s="253"/>
      <c r="D2035" s="237" t="s">
        <v>184</v>
      </c>
      <c r="E2035" s="254" t="s">
        <v>1</v>
      </c>
      <c r="F2035" s="255" t="s">
        <v>1959</v>
      </c>
      <c r="G2035" s="253"/>
      <c r="H2035" s="256">
        <v>10.892</v>
      </c>
      <c r="I2035" s="257"/>
      <c r="J2035" s="257"/>
      <c r="K2035" s="253"/>
      <c r="L2035" s="253"/>
      <c r="M2035" s="258"/>
      <c r="N2035" s="259"/>
      <c r="O2035" s="260"/>
      <c r="P2035" s="260"/>
      <c r="Q2035" s="260"/>
      <c r="R2035" s="260"/>
      <c r="S2035" s="260"/>
      <c r="T2035" s="260"/>
      <c r="U2035" s="260"/>
      <c r="V2035" s="260"/>
      <c r="W2035" s="260"/>
      <c r="X2035" s="260"/>
      <c r="Y2035" s="261"/>
      <c r="Z2035" s="14"/>
      <c r="AA2035" s="14"/>
      <c r="AB2035" s="14"/>
      <c r="AC2035" s="14"/>
      <c r="AD2035" s="14"/>
      <c r="AE2035" s="14"/>
      <c r="AT2035" s="262" t="s">
        <v>184</v>
      </c>
      <c r="AU2035" s="262" t="s">
        <v>102</v>
      </c>
      <c r="AV2035" s="14" t="s">
        <v>102</v>
      </c>
      <c r="AW2035" s="14" t="s">
        <v>5</v>
      </c>
      <c r="AX2035" s="14" t="s">
        <v>75</v>
      </c>
      <c r="AY2035" s="262" t="s">
        <v>175</v>
      </c>
    </row>
    <row r="2036" s="14" customFormat="1">
      <c r="A2036" s="14"/>
      <c r="B2036" s="252"/>
      <c r="C2036" s="253"/>
      <c r="D2036" s="237" t="s">
        <v>184</v>
      </c>
      <c r="E2036" s="254" t="s">
        <v>1</v>
      </c>
      <c r="F2036" s="255" t="s">
        <v>1960</v>
      </c>
      <c r="G2036" s="253"/>
      <c r="H2036" s="256">
        <v>28.800000000000001</v>
      </c>
      <c r="I2036" s="257"/>
      <c r="J2036" s="257"/>
      <c r="K2036" s="253"/>
      <c r="L2036" s="253"/>
      <c r="M2036" s="258"/>
      <c r="N2036" s="259"/>
      <c r="O2036" s="260"/>
      <c r="P2036" s="260"/>
      <c r="Q2036" s="260"/>
      <c r="R2036" s="260"/>
      <c r="S2036" s="260"/>
      <c r="T2036" s="260"/>
      <c r="U2036" s="260"/>
      <c r="V2036" s="260"/>
      <c r="W2036" s="260"/>
      <c r="X2036" s="260"/>
      <c r="Y2036" s="261"/>
      <c r="Z2036" s="14"/>
      <c r="AA2036" s="14"/>
      <c r="AB2036" s="14"/>
      <c r="AC2036" s="14"/>
      <c r="AD2036" s="14"/>
      <c r="AE2036" s="14"/>
      <c r="AT2036" s="262" t="s">
        <v>184</v>
      </c>
      <c r="AU2036" s="262" t="s">
        <v>102</v>
      </c>
      <c r="AV2036" s="14" t="s">
        <v>102</v>
      </c>
      <c r="AW2036" s="14" t="s">
        <v>5</v>
      </c>
      <c r="AX2036" s="14" t="s">
        <v>75</v>
      </c>
      <c r="AY2036" s="262" t="s">
        <v>175</v>
      </c>
    </row>
    <row r="2037" s="14" customFormat="1">
      <c r="A2037" s="14"/>
      <c r="B2037" s="252"/>
      <c r="C2037" s="253"/>
      <c r="D2037" s="237" t="s">
        <v>184</v>
      </c>
      <c r="E2037" s="254" t="s">
        <v>1</v>
      </c>
      <c r="F2037" s="255" t="s">
        <v>1961</v>
      </c>
      <c r="G2037" s="253"/>
      <c r="H2037" s="256">
        <v>12.74</v>
      </c>
      <c r="I2037" s="257"/>
      <c r="J2037" s="257"/>
      <c r="K2037" s="253"/>
      <c r="L2037" s="253"/>
      <c r="M2037" s="258"/>
      <c r="N2037" s="259"/>
      <c r="O2037" s="260"/>
      <c r="P2037" s="260"/>
      <c r="Q2037" s="260"/>
      <c r="R2037" s="260"/>
      <c r="S2037" s="260"/>
      <c r="T2037" s="260"/>
      <c r="U2037" s="260"/>
      <c r="V2037" s="260"/>
      <c r="W2037" s="260"/>
      <c r="X2037" s="260"/>
      <c r="Y2037" s="261"/>
      <c r="Z2037" s="14"/>
      <c r="AA2037" s="14"/>
      <c r="AB2037" s="14"/>
      <c r="AC2037" s="14"/>
      <c r="AD2037" s="14"/>
      <c r="AE2037" s="14"/>
      <c r="AT2037" s="262" t="s">
        <v>184</v>
      </c>
      <c r="AU2037" s="262" t="s">
        <v>102</v>
      </c>
      <c r="AV2037" s="14" t="s">
        <v>102</v>
      </c>
      <c r="AW2037" s="14" t="s">
        <v>5</v>
      </c>
      <c r="AX2037" s="14" t="s">
        <v>75</v>
      </c>
      <c r="AY2037" s="262" t="s">
        <v>175</v>
      </c>
    </row>
    <row r="2038" s="14" customFormat="1">
      <c r="A2038" s="14"/>
      <c r="B2038" s="252"/>
      <c r="C2038" s="253"/>
      <c r="D2038" s="237" t="s">
        <v>184</v>
      </c>
      <c r="E2038" s="254" t="s">
        <v>1</v>
      </c>
      <c r="F2038" s="255" t="s">
        <v>1962</v>
      </c>
      <c r="G2038" s="253"/>
      <c r="H2038" s="256">
        <v>12.94</v>
      </c>
      <c r="I2038" s="257"/>
      <c r="J2038" s="257"/>
      <c r="K2038" s="253"/>
      <c r="L2038" s="253"/>
      <c r="M2038" s="258"/>
      <c r="N2038" s="259"/>
      <c r="O2038" s="260"/>
      <c r="P2038" s="260"/>
      <c r="Q2038" s="260"/>
      <c r="R2038" s="260"/>
      <c r="S2038" s="260"/>
      <c r="T2038" s="260"/>
      <c r="U2038" s="260"/>
      <c r="V2038" s="260"/>
      <c r="W2038" s="260"/>
      <c r="X2038" s="260"/>
      <c r="Y2038" s="261"/>
      <c r="Z2038" s="14"/>
      <c r="AA2038" s="14"/>
      <c r="AB2038" s="14"/>
      <c r="AC2038" s="14"/>
      <c r="AD2038" s="14"/>
      <c r="AE2038" s="14"/>
      <c r="AT2038" s="262" t="s">
        <v>184</v>
      </c>
      <c r="AU2038" s="262" t="s">
        <v>102</v>
      </c>
      <c r="AV2038" s="14" t="s">
        <v>102</v>
      </c>
      <c r="AW2038" s="14" t="s">
        <v>5</v>
      </c>
      <c r="AX2038" s="14" t="s">
        <v>75</v>
      </c>
      <c r="AY2038" s="262" t="s">
        <v>175</v>
      </c>
    </row>
    <row r="2039" s="15" customFormat="1">
      <c r="A2039" s="15"/>
      <c r="B2039" s="263"/>
      <c r="C2039" s="264"/>
      <c r="D2039" s="237" t="s">
        <v>184</v>
      </c>
      <c r="E2039" s="265" t="s">
        <v>1</v>
      </c>
      <c r="F2039" s="266" t="s">
        <v>189</v>
      </c>
      <c r="G2039" s="264"/>
      <c r="H2039" s="267">
        <v>65.372</v>
      </c>
      <c r="I2039" s="268"/>
      <c r="J2039" s="268"/>
      <c r="K2039" s="264"/>
      <c r="L2039" s="264"/>
      <c r="M2039" s="269"/>
      <c r="N2039" s="270"/>
      <c r="O2039" s="271"/>
      <c r="P2039" s="271"/>
      <c r="Q2039" s="271"/>
      <c r="R2039" s="271"/>
      <c r="S2039" s="271"/>
      <c r="T2039" s="271"/>
      <c r="U2039" s="271"/>
      <c r="V2039" s="271"/>
      <c r="W2039" s="271"/>
      <c r="X2039" s="271"/>
      <c r="Y2039" s="272"/>
      <c r="Z2039" s="15"/>
      <c r="AA2039" s="15"/>
      <c r="AB2039" s="15"/>
      <c r="AC2039" s="15"/>
      <c r="AD2039" s="15"/>
      <c r="AE2039" s="15"/>
      <c r="AT2039" s="273" t="s">
        <v>184</v>
      </c>
      <c r="AU2039" s="273" t="s">
        <v>102</v>
      </c>
      <c r="AV2039" s="15" t="s">
        <v>181</v>
      </c>
      <c r="AW2039" s="15" t="s">
        <v>5</v>
      </c>
      <c r="AX2039" s="15" t="s">
        <v>82</v>
      </c>
      <c r="AY2039" s="273" t="s">
        <v>175</v>
      </c>
    </row>
    <row r="2040" s="2" customFormat="1" ht="16.5" customHeight="1">
      <c r="A2040" s="39"/>
      <c r="B2040" s="40"/>
      <c r="C2040" s="274" t="s">
        <v>1110</v>
      </c>
      <c r="D2040" s="274" t="s">
        <v>315</v>
      </c>
      <c r="E2040" s="275" t="s">
        <v>1963</v>
      </c>
      <c r="F2040" s="276" t="s">
        <v>1964</v>
      </c>
      <c r="G2040" s="277" t="s">
        <v>369</v>
      </c>
      <c r="H2040" s="278">
        <v>71.909000000000006</v>
      </c>
      <c r="I2040" s="279"/>
      <c r="J2040" s="280"/>
      <c r="K2040" s="281">
        <f>ROUND(P2040*H2040,2)</f>
        <v>0</v>
      </c>
      <c r="L2040" s="280"/>
      <c r="M2040" s="282"/>
      <c r="N2040" s="283" t="s">
        <v>1</v>
      </c>
      <c r="O2040" s="231" t="s">
        <v>39</v>
      </c>
      <c r="P2040" s="232">
        <f>I2040+J2040</f>
        <v>0</v>
      </c>
      <c r="Q2040" s="232">
        <f>ROUND(I2040*H2040,2)</f>
        <v>0</v>
      </c>
      <c r="R2040" s="232">
        <f>ROUND(J2040*H2040,2)</f>
        <v>0</v>
      </c>
      <c r="S2040" s="92"/>
      <c r="T2040" s="233">
        <f>S2040*H2040</f>
        <v>0</v>
      </c>
      <c r="U2040" s="233">
        <v>0</v>
      </c>
      <c r="V2040" s="233">
        <f>U2040*H2040</f>
        <v>0</v>
      </c>
      <c r="W2040" s="233">
        <v>0</v>
      </c>
      <c r="X2040" s="233">
        <f>W2040*H2040</f>
        <v>0</v>
      </c>
      <c r="Y2040" s="234" t="s">
        <v>1</v>
      </c>
      <c r="Z2040" s="39"/>
      <c r="AA2040" s="39"/>
      <c r="AB2040" s="39"/>
      <c r="AC2040" s="39"/>
      <c r="AD2040" s="39"/>
      <c r="AE2040" s="39"/>
      <c r="AR2040" s="235" t="s">
        <v>270</v>
      </c>
      <c r="AT2040" s="235" t="s">
        <v>315</v>
      </c>
      <c r="AU2040" s="235" t="s">
        <v>102</v>
      </c>
      <c r="AY2040" s="18" t="s">
        <v>175</v>
      </c>
      <c r="BE2040" s="236">
        <f>IF(O2040="základní",K2040,0)</f>
        <v>0</v>
      </c>
      <c r="BF2040" s="236">
        <f>IF(O2040="snížená",K2040,0)</f>
        <v>0</v>
      </c>
      <c r="BG2040" s="236">
        <f>IF(O2040="zákl. přenesená",K2040,0)</f>
        <v>0</v>
      </c>
      <c r="BH2040" s="236">
        <f>IF(O2040="sníž. přenesená",K2040,0)</f>
        <v>0</v>
      </c>
      <c r="BI2040" s="236">
        <f>IF(O2040="nulová",K2040,0)</f>
        <v>0</v>
      </c>
      <c r="BJ2040" s="18" t="s">
        <v>102</v>
      </c>
      <c r="BK2040" s="236">
        <f>ROUND(P2040*H2040,2)</f>
        <v>0</v>
      </c>
      <c r="BL2040" s="18" t="s">
        <v>229</v>
      </c>
      <c r="BM2040" s="235" t="s">
        <v>1965</v>
      </c>
    </row>
    <row r="2041" s="14" customFormat="1">
      <c r="A2041" s="14"/>
      <c r="B2041" s="252"/>
      <c r="C2041" s="253"/>
      <c r="D2041" s="237" t="s">
        <v>184</v>
      </c>
      <c r="E2041" s="254" t="s">
        <v>1</v>
      </c>
      <c r="F2041" s="255" t="s">
        <v>1966</v>
      </c>
      <c r="G2041" s="253"/>
      <c r="H2041" s="256">
        <v>71.909000000000006</v>
      </c>
      <c r="I2041" s="257"/>
      <c r="J2041" s="257"/>
      <c r="K2041" s="253"/>
      <c r="L2041" s="253"/>
      <c r="M2041" s="258"/>
      <c r="N2041" s="259"/>
      <c r="O2041" s="260"/>
      <c r="P2041" s="260"/>
      <c r="Q2041" s="260"/>
      <c r="R2041" s="260"/>
      <c r="S2041" s="260"/>
      <c r="T2041" s="260"/>
      <c r="U2041" s="260"/>
      <c r="V2041" s="260"/>
      <c r="W2041" s="260"/>
      <c r="X2041" s="260"/>
      <c r="Y2041" s="261"/>
      <c r="Z2041" s="14"/>
      <c r="AA2041" s="14"/>
      <c r="AB2041" s="14"/>
      <c r="AC2041" s="14"/>
      <c r="AD2041" s="14"/>
      <c r="AE2041" s="14"/>
      <c r="AT2041" s="262" t="s">
        <v>184</v>
      </c>
      <c r="AU2041" s="262" t="s">
        <v>102</v>
      </c>
      <c r="AV2041" s="14" t="s">
        <v>102</v>
      </c>
      <c r="AW2041" s="14" t="s">
        <v>5</v>
      </c>
      <c r="AX2041" s="14" t="s">
        <v>75</v>
      </c>
      <c r="AY2041" s="262" t="s">
        <v>175</v>
      </c>
    </row>
    <row r="2042" s="15" customFormat="1">
      <c r="A2042" s="15"/>
      <c r="B2042" s="263"/>
      <c r="C2042" s="264"/>
      <c r="D2042" s="237" t="s">
        <v>184</v>
      </c>
      <c r="E2042" s="265" t="s">
        <v>1</v>
      </c>
      <c r="F2042" s="266" t="s">
        <v>189</v>
      </c>
      <c r="G2042" s="264"/>
      <c r="H2042" s="267">
        <v>71.909000000000006</v>
      </c>
      <c r="I2042" s="268"/>
      <c r="J2042" s="268"/>
      <c r="K2042" s="264"/>
      <c r="L2042" s="264"/>
      <c r="M2042" s="269"/>
      <c r="N2042" s="270"/>
      <c r="O2042" s="271"/>
      <c r="P2042" s="271"/>
      <c r="Q2042" s="271"/>
      <c r="R2042" s="271"/>
      <c r="S2042" s="271"/>
      <c r="T2042" s="271"/>
      <c r="U2042" s="271"/>
      <c r="V2042" s="271"/>
      <c r="W2042" s="271"/>
      <c r="X2042" s="271"/>
      <c r="Y2042" s="272"/>
      <c r="Z2042" s="15"/>
      <c r="AA2042" s="15"/>
      <c r="AB2042" s="15"/>
      <c r="AC2042" s="15"/>
      <c r="AD2042" s="15"/>
      <c r="AE2042" s="15"/>
      <c r="AT2042" s="273" t="s">
        <v>184</v>
      </c>
      <c r="AU2042" s="273" t="s">
        <v>102</v>
      </c>
      <c r="AV2042" s="15" t="s">
        <v>181</v>
      </c>
      <c r="AW2042" s="15" t="s">
        <v>5</v>
      </c>
      <c r="AX2042" s="15" t="s">
        <v>82</v>
      </c>
      <c r="AY2042" s="273" t="s">
        <v>175</v>
      </c>
    </row>
    <row r="2043" s="2" customFormat="1" ht="24.15" customHeight="1">
      <c r="A2043" s="39"/>
      <c r="B2043" s="40"/>
      <c r="C2043" s="222" t="s">
        <v>1967</v>
      </c>
      <c r="D2043" s="222" t="s">
        <v>177</v>
      </c>
      <c r="E2043" s="223" t="s">
        <v>1968</v>
      </c>
      <c r="F2043" s="224" t="s">
        <v>1969</v>
      </c>
      <c r="G2043" s="225" t="s">
        <v>228</v>
      </c>
      <c r="H2043" s="226">
        <v>45.299999999999997</v>
      </c>
      <c r="I2043" s="227"/>
      <c r="J2043" s="227"/>
      <c r="K2043" s="228">
        <f>ROUND(P2043*H2043,2)</f>
        <v>0</v>
      </c>
      <c r="L2043" s="229"/>
      <c r="M2043" s="45"/>
      <c r="N2043" s="230" t="s">
        <v>1</v>
      </c>
      <c r="O2043" s="231" t="s">
        <v>39</v>
      </c>
      <c r="P2043" s="232">
        <f>I2043+J2043</f>
        <v>0</v>
      </c>
      <c r="Q2043" s="232">
        <f>ROUND(I2043*H2043,2)</f>
        <v>0</v>
      </c>
      <c r="R2043" s="232">
        <f>ROUND(J2043*H2043,2)</f>
        <v>0</v>
      </c>
      <c r="S2043" s="92"/>
      <c r="T2043" s="233">
        <f>S2043*H2043</f>
        <v>0</v>
      </c>
      <c r="U2043" s="233">
        <v>0</v>
      </c>
      <c r="V2043" s="233">
        <f>U2043*H2043</f>
        <v>0</v>
      </c>
      <c r="W2043" s="233">
        <v>0</v>
      </c>
      <c r="X2043" s="233">
        <f>W2043*H2043</f>
        <v>0</v>
      </c>
      <c r="Y2043" s="234" t="s">
        <v>1</v>
      </c>
      <c r="Z2043" s="39"/>
      <c r="AA2043" s="39"/>
      <c r="AB2043" s="39"/>
      <c r="AC2043" s="39"/>
      <c r="AD2043" s="39"/>
      <c r="AE2043" s="39"/>
      <c r="AR2043" s="235" t="s">
        <v>229</v>
      </c>
      <c r="AT2043" s="235" t="s">
        <v>177</v>
      </c>
      <c r="AU2043" s="235" t="s">
        <v>102</v>
      </c>
      <c r="AY2043" s="18" t="s">
        <v>175</v>
      </c>
      <c r="BE2043" s="236">
        <f>IF(O2043="základní",K2043,0)</f>
        <v>0</v>
      </c>
      <c r="BF2043" s="236">
        <f>IF(O2043="snížená",K2043,0)</f>
        <v>0</v>
      </c>
      <c r="BG2043" s="236">
        <f>IF(O2043="zákl. přenesená",K2043,0)</f>
        <v>0</v>
      </c>
      <c r="BH2043" s="236">
        <f>IF(O2043="sníž. přenesená",K2043,0)</f>
        <v>0</v>
      </c>
      <c r="BI2043" s="236">
        <f>IF(O2043="nulová",K2043,0)</f>
        <v>0</v>
      </c>
      <c r="BJ2043" s="18" t="s">
        <v>102</v>
      </c>
      <c r="BK2043" s="236">
        <f>ROUND(P2043*H2043,2)</f>
        <v>0</v>
      </c>
      <c r="BL2043" s="18" t="s">
        <v>229</v>
      </c>
      <c r="BM2043" s="235" t="s">
        <v>1970</v>
      </c>
    </row>
    <row r="2044" s="13" customFormat="1">
      <c r="A2044" s="13"/>
      <c r="B2044" s="242"/>
      <c r="C2044" s="243"/>
      <c r="D2044" s="237" t="s">
        <v>184</v>
      </c>
      <c r="E2044" s="244" t="s">
        <v>1</v>
      </c>
      <c r="F2044" s="245" t="s">
        <v>352</v>
      </c>
      <c r="G2044" s="243"/>
      <c r="H2044" s="244" t="s">
        <v>1</v>
      </c>
      <c r="I2044" s="246"/>
      <c r="J2044" s="246"/>
      <c r="K2044" s="243"/>
      <c r="L2044" s="243"/>
      <c r="M2044" s="247"/>
      <c r="N2044" s="248"/>
      <c r="O2044" s="249"/>
      <c r="P2044" s="249"/>
      <c r="Q2044" s="249"/>
      <c r="R2044" s="249"/>
      <c r="S2044" s="249"/>
      <c r="T2044" s="249"/>
      <c r="U2044" s="249"/>
      <c r="V2044" s="249"/>
      <c r="W2044" s="249"/>
      <c r="X2044" s="249"/>
      <c r="Y2044" s="250"/>
      <c r="Z2044" s="13"/>
      <c r="AA2044" s="13"/>
      <c r="AB2044" s="13"/>
      <c r="AC2044" s="13"/>
      <c r="AD2044" s="13"/>
      <c r="AE2044" s="13"/>
      <c r="AT2044" s="251" t="s">
        <v>184</v>
      </c>
      <c r="AU2044" s="251" t="s">
        <v>102</v>
      </c>
      <c r="AV2044" s="13" t="s">
        <v>82</v>
      </c>
      <c r="AW2044" s="13" t="s">
        <v>5</v>
      </c>
      <c r="AX2044" s="13" t="s">
        <v>75</v>
      </c>
      <c r="AY2044" s="251" t="s">
        <v>175</v>
      </c>
    </row>
    <row r="2045" s="13" customFormat="1">
      <c r="A2045" s="13"/>
      <c r="B2045" s="242"/>
      <c r="C2045" s="243"/>
      <c r="D2045" s="237" t="s">
        <v>184</v>
      </c>
      <c r="E2045" s="244" t="s">
        <v>1</v>
      </c>
      <c r="F2045" s="245" t="s">
        <v>286</v>
      </c>
      <c r="G2045" s="243"/>
      <c r="H2045" s="244" t="s">
        <v>1</v>
      </c>
      <c r="I2045" s="246"/>
      <c r="J2045" s="246"/>
      <c r="K2045" s="243"/>
      <c r="L2045" s="243"/>
      <c r="M2045" s="247"/>
      <c r="N2045" s="248"/>
      <c r="O2045" s="249"/>
      <c r="P2045" s="249"/>
      <c r="Q2045" s="249"/>
      <c r="R2045" s="249"/>
      <c r="S2045" s="249"/>
      <c r="T2045" s="249"/>
      <c r="U2045" s="249"/>
      <c r="V2045" s="249"/>
      <c r="W2045" s="249"/>
      <c r="X2045" s="249"/>
      <c r="Y2045" s="250"/>
      <c r="Z2045" s="13"/>
      <c r="AA2045" s="13"/>
      <c r="AB2045" s="13"/>
      <c r="AC2045" s="13"/>
      <c r="AD2045" s="13"/>
      <c r="AE2045" s="13"/>
      <c r="AT2045" s="251" t="s">
        <v>184</v>
      </c>
      <c r="AU2045" s="251" t="s">
        <v>102</v>
      </c>
      <c r="AV2045" s="13" t="s">
        <v>82</v>
      </c>
      <c r="AW2045" s="13" t="s">
        <v>5</v>
      </c>
      <c r="AX2045" s="13" t="s">
        <v>75</v>
      </c>
      <c r="AY2045" s="251" t="s">
        <v>175</v>
      </c>
    </row>
    <row r="2046" s="14" customFormat="1">
      <c r="A2046" s="14"/>
      <c r="B2046" s="252"/>
      <c r="C2046" s="253"/>
      <c r="D2046" s="237" t="s">
        <v>184</v>
      </c>
      <c r="E2046" s="254" t="s">
        <v>1</v>
      </c>
      <c r="F2046" s="255" t="s">
        <v>1971</v>
      </c>
      <c r="G2046" s="253"/>
      <c r="H2046" s="256">
        <v>5.6500000000000004</v>
      </c>
      <c r="I2046" s="257"/>
      <c r="J2046" s="257"/>
      <c r="K2046" s="253"/>
      <c r="L2046" s="253"/>
      <c r="M2046" s="258"/>
      <c r="N2046" s="259"/>
      <c r="O2046" s="260"/>
      <c r="P2046" s="260"/>
      <c r="Q2046" s="260"/>
      <c r="R2046" s="260"/>
      <c r="S2046" s="260"/>
      <c r="T2046" s="260"/>
      <c r="U2046" s="260"/>
      <c r="V2046" s="260"/>
      <c r="W2046" s="260"/>
      <c r="X2046" s="260"/>
      <c r="Y2046" s="261"/>
      <c r="Z2046" s="14"/>
      <c r="AA2046" s="14"/>
      <c r="AB2046" s="14"/>
      <c r="AC2046" s="14"/>
      <c r="AD2046" s="14"/>
      <c r="AE2046" s="14"/>
      <c r="AT2046" s="262" t="s">
        <v>184</v>
      </c>
      <c r="AU2046" s="262" t="s">
        <v>102</v>
      </c>
      <c r="AV2046" s="14" t="s">
        <v>102</v>
      </c>
      <c r="AW2046" s="14" t="s">
        <v>5</v>
      </c>
      <c r="AX2046" s="14" t="s">
        <v>75</v>
      </c>
      <c r="AY2046" s="262" t="s">
        <v>175</v>
      </c>
    </row>
    <row r="2047" s="14" customFormat="1">
      <c r="A2047" s="14"/>
      <c r="B2047" s="252"/>
      <c r="C2047" s="253"/>
      <c r="D2047" s="237" t="s">
        <v>184</v>
      </c>
      <c r="E2047" s="254" t="s">
        <v>1</v>
      </c>
      <c r="F2047" s="255" t="s">
        <v>1364</v>
      </c>
      <c r="G2047" s="253"/>
      <c r="H2047" s="256">
        <v>2.9900000000000002</v>
      </c>
      <c r="I2047" s="257"/>
      <c r="J2047" s="257"/>
      <c r="K2047" s="253"/>
      <c r="L2047" s="253"/>
      <c r="M2047" s="258"/>
      <c r="N2047" s="259"/>
      <c r="O2047" s="260"/>
      <c r="P2047" s="260"/>
      <c r="Q2047" s="260"/>
      <c r="R2047" s="260"/>
      <c r="S2047" s="260"/>
      <c r="T2047" s="260"/>
      <c r="U2047" s="260"/>
      <c r="V2047" s="260"/>
      <c r="W2047" s="260"/>
      <c r="X2047" s="260"/>
      <c r="Y2047" s="261"/>
      <c r="Z2047" s="14"/>
      <c r="AA2047" s="14"/>
      <c r="AB2047" s="14"/>
      <c r="AC2047" s="14"/>
      <c r="AD2047" s="14"/>
      <c r="AE2047" s="14"/>
      <c r="AT2047" s="262" t="s">
        <v>184</v>
      </c>
      <c r="AU2047" s="262" t="s">
        <v>102</v>
      </c>
      <c r="AV2047" s="14" t="s">
        <v>102</v>
      </c>
      <c r="AW2047" s="14" t="s">
        <v>5</v>
      </c>
      <c r="AX2047" s="14" t="s">
        <v>75</v>
      </c>
      <c r="AY2047" s="262" t="s">
        <v>175</v>
      </c>
    </row>
    <row r="2048" s="14" customFormat="1">
      <c r="A2048" s="14"/>
      <c r="B2048" s="252"/>
      <c r="C2048" s="253"/>
      <c r="D2048" s="237" t="s">
        <v>184</v>
      </c>
      <c r="E2048" s="254" t="s">
        <v>1</v>
      </c>
      <c r="F2048" s="255" t="s">
        <v>1364</v>
      </c>
      <c r="G2048" s="253"/>
      <c r="H2048" s="256">
        <v>2.9900000000000002</v>
      </c>
      <c r="I2048" s="257"/>
      <c r="J2048" s="257"/>
      <c r="K2048" s="253"/>
      <c r="L2048" s="253"/>
      <c r="M2048" s="258"/>
      <c r="N2048" s="259"/>
      <c r="O2048" s="260"/>
      <c r="P2048" s="260"/>
      <c r="Q2048" s="260"/>
      <c r="R2048" s="260"/>
      <c r="S2048" s="260"/>
      <c r="T2048" s="260"/>
      <c r="U2048" s="260"/>
      <c r="V2048" s="260"/>
      <c r="W2048" s="260"/>
      <c r="X2048" s="260"/>
      <c r="Y2048" s="261"/>
      <c r="Z2048" s="14"/>
      <c r="AA2048" s="14"/>
      <c r="AB2048" s="14"/>
      <c r="AC2048" s="14"/>
      <c r="AD2048" s="14"/>
      <c r="AE2048" s="14"/>
      <c r="AT2048" s="262" t="s">
        <v>184</v>
      </c>
      <c r="AU2048" s="262" t="s">
        <v>102</v>
      </c>
      <c r="AV2048" s="14" t="s">
        <v>102</v>
      </c>
      <c r="AW2048" s="14" t="s">
        <v>5</v>
      </c>
      <c r="AX2048" s="14" t="s">
        <v>75</v>
      </c>
      <c r="AY2048" s="262" t="s">
        <v>175</v>
      </c>
    </row>
    <row r="2049" s="14" customFormat="1">
      <c r="A2049" s="14"/>
      <c r="B2049" s="252"/>
      <c r="C2049" s="253"/>
      <c r="D2049" s="237" t="s">
        <v>184</v>
      </c>
      <c r="E2049" s="254" t="s">
        <v>1</v>
      </c>
      <c r="F2049" s="255" t="s">
        <v>1363</v>
      </c>
      <c r="G2049" s="253"/>
      <c r="H2049" s="256">
        <v>3.3399999999999999</v>
      </c>
      <c r="I2049" s="257"/>
      <c r="J2049" s="257"/>
      <c r="K2049" s="253"/>
      <c r="L2049" s="253"/>
      <c r="M2049" s="258"/>
      <c r="N2049" s="259"/>
      <c r="O2049" s="260"/>
      <c r="P2049" s="260"/>
      <c r="Q2049" s="260"/>
      <c r="R2049" s="260"/>
      <c r="S2049" s="260"/>
      <c r="T2049" s="260"/>
      <c r="U2049" s="260"/>
      <c r="V2049" s="260"/>
      <c r="W2049" s="260"/>
      <c r="X2049" s="260"/>
      <c r="Y2049" s="261"/>
      <c r="Z2049" s="14"/>
      <c r="AA2049" s="14"/>
      <c r="AB2049" s="14"/>
      <c r="AC2049" s="14"/>
      <c r="AD2049" s="14"/>
      <c r="AE2049" s="14"/>
      <c r="AT2049" s="262" t="s">
        <v>184</v>
      </c>
      <c r="AU2049" s="262" t="s">
        <v>102</v>
      </c>
      <c r="AV2049" s="14" t="s">
        <v>102</v>
      </c>
      <c r="AW2049" s="14" t="s">
        <v>5</v>
      </c>
      <c r="AX2049" s="14" t="s">
        <v>75</v>
      </c>
      <c r="AY2049" s="262" t="s">
        <v>175</v>
      </c>
    </row>
    <row r="2050" s="14" customFormat="1">
      <c r="A2050" s="14"/>
      <c r="B2050" s="252"/>
      <c r="C2050" s="253"/>
      <c r="D2050" s="237" t="s">
        <v>184</v>
      </c>
      <c r="E2050" s="254" t="s">
        <v>1</v>
      </c>
      <c r="F2050" s="255" t="s">
        <v>1972</v>
      </c>
      <c r="G2050" s="253"/>
      <c r="H2050" s="256">
        <v>3.5099999999999998</v>
      </c>
      <c r="I2050" s="257"/>
      <c r="J2050" s="257"/>
      <c r="K2050" s="253"/>
      <c r="L2050" s="253"/>
      <c r="M2050" s="258"/>
      <c r="N2050" s="259"/>
      <c r="O2050" s="260"/>
      <c r="P2050" s="260"/>
      <c r="Q2050" s="260"/>
      <c r="R2050" s="260"/>
      <c r="S2050" s="260"/>
      <c r="T2050" s="260"/>
      <c r="U2050" s="260"/>
      <c r="V2050" s="260"/>
      <c r="W2050" s="260"/>
      <c r="X2050" s="260"/>
      <c r="Y2050" s="261"/>
      <c r="Z2050" s="14"/>
      <c r="AA2050" s="14"/>
      <c r="AB2050" s="14"/>
      <c r="AC2050" s="14"/>
      <c r="AD2050" s="14"/>
      <c r="AE2050" s="14"/>
      <c r="AT2050" s="262" t="s">
        <v>184</v>
      </c>
      <c r="AU2050" s="262" t="s">
        <v>102</v>
      </c>
      <c r="AV2050" s="14" t="s">
        <v>102</v>
      </c>
      <c r="AW2050" s="14" t="s">
        <v>5</v>
      </c>
      <c r="AX2050" s="14" t="s">
        <v>75</v>
      </c>
      <c r="AY2050" s="262" t="s">
        <v>175</v>
      </c>
    </row>
    <row r="2051" s="13" customFormat="1">
      <c r="A2051" s="13"/>
      <c r="B2051" s="242"/>
      <c r="C2051" s="243"/>
      <c r="D2051" s="237" t="s">
        <v>184</v>
      </c>
      <c r="E2051" s="244" t="s">
        <v>1</v>
      </c>
      <c r="F2051" s="245" t="s">
        <v>290</v>
      </c>
      <c r="G2051" s="243"/>
      <c r="H2051" s="244" t="s">
        <v>1</v>
      </c>
      <c r="I2051" s="246"/>
      <c r="J2051" s="246"/>
      <c r="K2051" s="243"/>
      <c r="L2051" s="243"/>
      <c r="M2051" s="247"/>
      <c r="N2051" s="248"/>
      <c r="O2051" s="249"/>
      <c r="P2051" s="249"/>
      <c r="Q2051" s="249"/>
      <c r="R2051" s="249"/>
      <c r="S2051" s="249"/>
      <c r="T2051" s="249"/>
      <c r="U2051" s="249"/>
      <c r="V2051" s="249"/>
      <c r="W2051" s="249"/>
      <c r="X2051" s="249"/>
      <c r="Y2051" s="250"/>
      <c r="Z2051" s="13"/>
      <c r="AA2051" s="13"/>
      <c r="AB2051" s="13"/>
      <c r="AC2051" s="13"/>
      <c r="AD2051" s="13"/>
      <c r="AE2051" s="13"/>
      <c r="AT2051" s="251" t="s">
        <v>184</v>
      </c>
      <c r="AU2051" s="251" t="s">
        <v>102</v>
      </c>
      <c r="AV2051" s="13" t="s">
        <v>82</v>
      </c>
      <c r="AW2051" s="13" t="s">
        <v>5</v>
      </c>
      <c r="AX2051" s="13" t="s">
        <v>75</v>
      </c>
      <c r="AY2051" s="251" t="s">
        <v>175</v>
      </c>
    </row>
    <row r="2052" s="14" customFormat="1">
      <c r="A2052" s="14"/>
      <c r="B2052" s="252"/>
      <c r="C2052" s="253"/>
      <c r="D2052" s="237" t="s">
        <v>184</v>
      </c>
      <c r="E2052" s="254" t="s">
        <v>1</v>
      </c>
      <c r="F2052" s="255" t="s">
        <v>1973</v>
      </c>
      <c r="G2052" s="253"/>
      <c r="H2052" s="256">
        <v>5.8700000000000001</v>
      </c>
      <c r="I2052" s="257"/>
      <c r="J2052" s="257"/>
      <c r="K2052" s="253"/>
      <c r="L2052" s="253"/>
      <c r="M2052" s="258"/>
      <c r="N2052" s="259"/>
      <c r="O2052" s="260"/>
      <c r="P2052" s="260"/>
      <c r="Q2052" s="260"/>
      <c r="R2052" s="260"/>
      <c r="S2052" s="260"/>
      <c r="T2052" s="260"/>
      <c r="U2052" s="260"/>
      <c r="V2052" s="260"/>
      <c r="W2052" s="260"/>
      <c r="X2052" s="260"/>
      <c r="Y2052" s="261"/>
      <c r="Z2052" s="14"/>
      <c r="AA2052" s="14"/>
      <c r="AB2052" s="14"/>
      <c r="AC2052" s="14"/>
      <c r="AD2052" s="14"/>
      <c r="AE2052" s="14"/>
      <c r="AT2052" s="262" t="s">
        <v>184</v>
      </c>
      <c r="AU2052" s="262" t="s">
        <v>102</v>
      </c>
      <c r="AV2052" s="14" t="s">
        <v>102</v>
      </c>
      <c r="AW2052" s="14" t="s">
        <v>5</v>
      </c>
      <c r="AX2052" s="14" t="s">
        <v>75</v>
      </c>
      <c r="AY2052" s="262" t="s">
        <v>175</v>
      </c>
    </row>
    <row r="2053" s="14" customFormat="1">
      <c r="A2053" s="14"/>
      <c r="B2053" s="252"/>
      <c r="C2053" s="253"/>
      <c r="D2053" s="237" t="s">
        <v>184</v>
      </c>
      <c r="E2053" s="254" t="s">
        <v>1</v>
      </c>
      <c r="F2053" s="255" t="s">
        <v>1364</v>
      </c>
      <c r="G2053" s="253"/>
      <c r="H2053" s="256">
        <v>2.9900000000000002</v>
      </c>
      <c r="I2053" s="257"/>
      <c r="J2053" s="257"/>
      <c r="K2053" s="253"/>
      <c r="L2053" s="253"/>
      <c r="M2053" s="258"/>
      <c r="N2053" s="259"/>
      <c r="O2053" s="260"/>
      <c r="P2053" s="260"/>
      <c r="Q2053" s="260"/>
      <c r="R2053" s="260"/>
      <c r="S2053" s="260"/>
      <c r="T2053" s="260"/>
      <c r="U2053" s="260"/>
      <c r="V2053" s="260"/>
      <c r="W2053" s="260"/>
      <c r="X2053" s="260"/>
      <c r="Y2053" s="261"/>
      <c r="Z2053" s="14"/>
      <c r="AA2053" s="14"/>
      <c r="AB2053" s="14"/>
      <c r="AC2053" s="14"/>
      <c r="AD2053" s="14"/>
      <c r="AE2053" s="14"/>
      <c r="AT2053" s="262" t="s">
        <v>184</v>
      </c>
      <c r="AU2053" s="262" t="s">
        <v>102</v>
      </c>
      <c r="AV2053" s="14" t="s">
        <v>102</v>
      </c>
      <c r="AW2053" s="14" t="s">
        <v>5</v>
      </c>
      <c r="AX2053" s="14" t="s">
        <v>75</v>
      </c>
      <c r="AY2053" s="262" t="s">
        <v>175</v>
      </c>
    </row>
    <row r="2054" s="14" customFormat="1">
      <c r="A2054" s="14"/>
      <c r="B2054" s="252"/>
      <c r="C2054" s="253"/>
      <c r="D2054" s="237" t="s">
        <v>184</v>
      </c>
      <c r="E2054" s="254" t="s">
        <v>1</v>
      </c>
      <c r="F2054" s="255" t="s">
        <v>1364</v>
      </c>
      <c r="G2054" s="253"/>
      <c r="H2054" s="256">
        <v>2.9900000000000002</v>
      </c>
      <c r="I2054" s="257"/>
      <c r="J2054" s="257"/>
      <c r="K2054" s="253"/>
      <c r="L2054" s="253"/>
      <c r="M2054" s="258"/>
      <c r="N2054" s="259"/>
      <c r="O2054" s="260"/>
      <c r="P2054" s="260"/>
      <c r="Q2054" s="260"/>
      <c r="R2054" s="260"/>
      <c r="S2054" s="260"/>
      <c r="T2054" s="260"/>
      <c r="U2054" s="260"/>
      <c r="V2054" s="260"/>
      <c r="W2054" s="260"/>
      <c r="X2054" s="260"/>
      <c r="Y2054" s="261"/>
      <c r="Z2054" s="14"/>
      <c r="AA2054" s="14"/>
      <c r="AB2054" s="14"/>
      <c r="AC2054" s="14"/>
      <c r="AD2054" s="14"/>
      <c r="AE2054" s="14"/>
      <c r="AT2054" s="262" t="s">
        <v>184</v>
      </c>
      <c r="AU2054" s="262" t="s">
        <v>102</v>
      </c>
      <c r="AV2054" s="14" t="s">
        <v>102</v>
      </c>
      <c r="AW2054" s="14" t="s">
        <v>5</v>
      </c>
      <c r="AX2054" s="14" t="s">
        <v>75</v>
      </c>
      <c r="AY2054" s="262" t="s">
        <v>175</v>
      </c>
    </row>
    <row r="2055" s="14" customFormat="1">
      <c r="A2055" s="14"/>
      <c r="B2055" s="252"/>
      <c r="C2055" s="253"/>
      <c r="D2055" s="237" t="s">
        <v>184</v>
      </c>
      <c r="E2055" s="254" t="s">
        <v>1</v>
      </c>
      <c r="F2055" s="255" t="s">
        <v>1363</v>
      </c>
      <c r="G2055" s="253"/>
      <c r="H2055" s="256">
        <v>3.3399999999999999</v>
      </c>
      <c r="I2055" s="257"/>
      <c r="J2055" s="257"/>
      <c r="K2055" s="253"/>
      <c r="L2055" s="253"/>
      <c r="M2055" s="258"/>
      <c r="N2055" s="259"/>
      <c r="O2055" s="260"/>
      <c r="P2055" s="260"/>
      <c r="Q2055" s="260"/>
      <c r="R2055" s="260"/>
      <c r="S2055" s="260"/>
      <c r="T2055" s="260"/>
      <c r="U2055" s="260"/>
      <c r="V2055" s="260"/>
      <c r="W2055" s="260"/>
      <c r="X2055" s="260"/>
      <c r="Y2055" s="261"/>
      <c r="Z2055" s="14"/>
      <c r="AA2055" s="14"/>
      <c r="AB2055" s="14"/>
      <c r="AC2055" s="14"/>
      <c r="AD2055" s="14"/>
      <c r="AE2055" s="14"/>
      <c r="AT2055" s="262" t="s">
        <v>184</v>
      </c>
      <c r="AU2055" s="262" t="s">
        <v>102</v>
      </c>
      <c r="AV2055" s="14" t="s">
        <v>102</v>
      </c>
      <c r="AW2055" s="14" t="s">
        <v>5</v>
      </c>
      <c r="AX2055" s="14" t="s">
        <v>75</v>
      </c>
      <c r="AY2055" s="262" t="s">
        <v>175</v>
      </c>
    </row>
    <row r="2056" s="14" customFormat="1">
      <c r="A2056" s="14"/>
      <c r="B2056" s="252"/>
      <c r="C2056" s="253"/>
      <c r="D2056" s="237" t="s">
        <v>184</v>
      </c>
      <c r="E2056" s="254" t="s">
        <v>1</v>
      </c>
      <c r="F2056" s="255" t="s">
        <v>1974</v>
      </c>
      <c r="G2056" s="253"/>
      <c r="H2056" s="256">
        <v>11.630000000000001</v>
      </c>
      <c r="I2056" s="257"/>
      <c r="J2056" s="257"/>
      <c r="K2056" s="253"/>
      <c r="L2056" s="253"/>
      <c r="M2056" s="258"/>
      <c r="N2056" s="259"/>
      <c r="O2056" s="260"/>
      <c r="P2056" s="260"/>
      <c r="Q2056" s="260"/>
      <c r="R2056" s="260"/>
      <c r="S2056" s="260"/>
      <c r="T2056" s="260"/>
      <c r="U2056" s="260"/>
      <c r="V2056" s="260"/>
      <c r="W2056" s="260"/>
      <c r="X2056" s="260"/>
      <c r="Y2056" s="261"/>
      <c r="Z2056" s="14"/>
      <c r="AA2056" s="14"/>
      <c r="AB2056" s="14"/>
      <c r="AC2056" s="14"/>
      <c r="AD2056" s="14"/>
      <c r="AE2056" s="14"/>
      <c r="AT2056" s="262" t="s">
        <v>184</v>
      </c>
      <c r="AU2056" s="262" t="s">
        <v>102</v>
      </c>
      <c r="AV2056" s="14" t="s">
        <v>102</v>
      </c>
      <c r="AW2056" s="14" t="s">
        <v>5</v>
      </c>
      <c r="AX2056" s="14" t="s">
        <v>75</v>
      </c>
      <c r="AY2056" s="262" t="s">
        <v>175</v>
      </c>
    </row>
    <row r="2057" s="15" customFormat="1">
      <c r="A2057" s="15"/>
      <c r="B2057" s="263"/>
      <c r="C2057" s="264"/>
      <c r="D2057" s="237" t="s">
        <v>184</v>
      </c>
      <c r="E2057" s="265" t="s">
        <v>1</v>
      </c>
      <c r="F2057" s="266" t="s">
        <v>189</v>
      </c>
      <c r="G2057" s="264"/>
      <c r="H2057" s="267">
        <v>45.300000000000004</v>
      </c>
      <c r="I2057" s="268"/>
      <c r="J2057" s="268"/>
      <c r="K2057" s="264"/>
      <c r="L2057" s="264"/>
      <c r="M2057" s="269"/>
      <c r="N2057" s="270"/>
      <c r="O2057" s="271"/>
      <c r="P2057" s="271"/>
      <c r="Q2057" s="271"/>
      <c r="R2057" s="271"/>
      <c r="S2057" s="271"/>
      <c r="T2057" s="271"/>
      <c r="U2057" s="271"/>
      <c r="V2057" s="271"/>
      <c r="W2057" s="271"/>
      <c r="X2057" s="271"/>
      <c r="Y2057" s="272"/>
      <c r="Z2057" s="15"/>
      <c r="AA2057" s="15"/>
      <c r="AB2057" s="15"/>
      <c r="AC2057" s="15"/>
      <c r="AD2057" s="15"/>
      <c r="AE2057" s="15"/>
      <c r="AT2057" s="273" t="s">
        <v>184</v>
      </c>
      <c r="AU2057" s="273" t="s">
        <v>102</v>
      </c>
      <c r="AV2057" s="15" t="s">
        <v>181</v>
      </c>
      <c r="AW2057" s="15" t="s">
        <v>5</v>
      </c>
      <c r="AX2057" s="15" t="s">
        <v>82</v>
      </c>
      <c r="AY2057" s="273" t="s">
        <v>175</v>
      </c>
    </row>
    <row r="2058" s="2" customFormat="1" ht="44.25" customHeight="1">
      <c r="A2058" s="39"/>
      <c r="B2058" s="40"/>
      <c r="C2058" s="222" t="s">
        <v>1117</v>
      </c>
      <c r="D2058" s="222" t="s">
        <v>177</v>
      </c>
      <c r="E2058" s="223" t="s">
        <v>1975</v>
      </c>
      <c r="F2058" s="224" t="s">
        <v>1976</v>
      </c>
      <c r="G2058" s="225" t="s">
        <v>228</v>
      </c>
      <c r="H2058" s="226">
        <v>12.33</v>
      </c>
      <c r="I2058" s="227"/>
      <c r="J2058" s="227"/>
      <c r="K2058" s="228">
        <f>ROUND(P2058*H2058,2)</f>
        <v>0</v>
      </c>
      <c r="L2058" s="229"/>
      <c r="M2058" s="45"/>
      <c r="N2058" s="230" t="s">
        <v>1</v>
      </c>
      <c r="O2058" s="231" t="s">
        <v>39</v>
      </c>
      <c r="P2058" s="232">
        <f>I2058+J2058</f>
        <v>0</v>
      </c>
      <c r="Q2058" s="232">
        <f>ROUND(I2058*H2058,2)</f>
        <v>0</v>
      </c>
      <c r="R2058" s="232">
        <f>ROUND(J2058*H2058,2)</f>
        <v>0</v>
      </c>
      <c r="S2058" s="92"/>
      <c r="T2058" s="233">
        <f>S2058*H2058</f>
        <v>0</v>
      </c>
      <c r="U2058" s="233">
        <v>0</v>
      </c>
      <c r="V2058" s="233">
        <f>U2058*H2058</f>
        <v>0</v>
      </c>
      <c r="W2058" s="233">
        <v>0</v>
      </c>
      <c r="X2058" s="233">
        <f>W2058*H2058</f>
        <v>0</v>
      </c>
      <c r="Y2058" s="234" t="s">
        <v>1</v>
      </c>
      <c r="Z2058" s="39"/>
      <c r="AA2058" s="39"/>
      <c r="AB2058" s="39"/>
      <c r="AC2058" s="39"/>
      <c r="AD2058" s="39"/>
      <c r="AE2058" s="39"/>
      <c r="AR2058" s="235" t="s">
        <v>229</v>
      </c>
      <c r="AT2058" s="235" t="s">
        <v>177</v>
      </c>
      <c r="AU2058" s="235" t="s">
        <v>102</v>
      </c>
      <c r="AY2058" s="18" t="s">
        <v>175</v>
      </c>
      <c r="BE2058" s="236">
        <f>IF(O2058="základní",K2058,0)</f>
        <v>0</v>
      </c>
      <c r="BF2058" s="236">
        <f>IF(O2058="snížená",K2058,0)</f>
        <v>0</v>
      </c>
      <c r="BG2058" s="236">
        <f>IF(O2058="zákl. přenesená",K2058,0)</f>
        <v>0</v>
      </c>
      <c r="BH2058" s="236">
        <f>IF(O2058="sníž. přenesená",K2058,0)</f>
        <v>0</v>
      </c>
      <c r="BI2058" s="236">
        <f>IF(O2058="nulová",K2058,0)</f>
        <v>0</v>
      </c>
      <c r="BJ2058" s="18" t="s">
        <v>102</v>
      </c>
      <c r="BK2058" s="236">
        <f>ROUND(P2058*H2058,2)</f>
        <v>0</v>
      </c>
      <c r="BL2058" s="18" t="s">
        <v>229</v>
      </c>
      <c r="BM2058" s="235" t="s">
        <v>1977</v>
      </c>
    </row>
    <row r="2059" s="2" customFormat="1">
      <c r="A2059" s="39"/>
      <c r="B2059" s="40"/>
      <c r="C2059" s="41"/>
      <c r="D2059" s="237" t="s">
        <v>182</v>
      </c>
      <c r="E2059" s="41"/>
      <c r="F2059" s="238" t="s">
        <v>1978</v>
      </c>
      <c r="G2059" s="41"/>
      <c r="H2059" s="41"/>
      <c r="I2059" s="239"/>
      <c r="J2059" s="239"/>
      <c r="K2059" s="41"/>
      <c r="L2059" s="41"/>
      <c r="M2059" s="45"/>
      <c r="N2059" s="240"/>
      <c r="O2059" s="241"/>
      <c r="P2059" s="92"/>
      <c r="Q2059" s="92"/>
      <c r="R2059" s="92"/>
      <c r="S2059" s="92"/>
      <c r="T2059" s="92"/>
      <c r="U2059" s="92"/>
      <c r="V2059" s="92"/>
      <c r="W2059" s="92"/>
      <c r="X2059" s="92"/>
      <c r="Y2059" s="93"/>
      <c r="Z2059" s="39"/>
      <c r="AA2059" s="39"/>
      <c r="AB2059" s="39"/>
      <c r="AC2059" s="39"/>
      <c r="AD2059" s="39"/>
      <c r="AE2059" s="39"/>
      <c r="AT2059" s="18" t="s">
        <v>182</v>
      </c>
      <c r="AU2059" s="18" t="s">
        <v>102</v>
      </c>
    </row>
    <row r="2060" s="13" customFormat="1">
      <c r="A2060" s="13"/>
      <c r="B2060" s="242"/>
      <c r="C2060" s="243"/>
      <c r="D2060" s="237" t="s">
        <v>184</v>
      </c>
      <c r="E2060" s="244" t="s">
        <v>1</v>
      </c>
      <c r="F2060" s="245" t="s">
        <v>193</v>
      </c>
      <c r="G2060" s="243"/>
      <c r="H2060" s="244" t="s">
        <v>1</v>
      </c>
      <c r="I2060" s="246"/>
      <c r="J2060" s="246"/>
      <c r="K2060" s="243"/>
      <c r="L2060" s="243"/>
      <c r="M2060" s="247"/>
      <c r="N2060" s="248"/>
      <c r="O2060" s="249"/>
      <c r="P2060" s="249"/>
      <c r="Q2060" s="249"/>
      <c r="R2060" s="249"/>
      <c r="S2060" s="249"/>
      <c r="T2060" s="249"/>
      <c r="U2060" s="249"/>
      <c r="V2060" s="249"/>
      <c r="W2060" s="249"/>
      <c r="X2060" s="249"/>
      <c r="Y2060" s="250"/>
      <c r="Z2060" s="13"/>
      <c r="AA2060" s="13"/>
      <c r="AB2060" s="13"/>
      <c r="AC2060" s="13"/>
      <c r="AD2060" s="13"/>
      <c r="AE2060" s="13"/>
      <c r="AT2060" s="251" t="s">
        <v>184</v>
      </c>
      <c r="AU2060" s="251" t="s">
        <v>102</v>
      </c>
      <c r="AV2060" s="13" t="s">
        <v>82</v>
      </c>
      <c r="AW2060" s="13" t="s">
        <v>5</v>
      </c>
      <c r="AX2060" s="13" t="s">
        <v>75</v>
      </c>
      <c r="AY2060" s="251" t="s">
        <v>175</v>
      </c>
    </row>
    <row r="2061" s="14" customFormat="1">
      <c r="A2061" s="14"/>
      <c r="B2061" s="252"/>
      <c r="C2061" s="253"/>
      <c r="D2061" s="237" t="s">
        <v>184</v>
      </c>
      <c r="E2061" s="254" t="s">
        <v>1</v>
      </c>
      <c r="F2061" s="255" t="s">
        <v>526</v>
      </c>
      <c r="G2061" s="253"/>
      <c r="H2061" s="256">
        <v>3.52</v>
      </c>
      <c r="I2061" s="257"/>
      <c r="J2061" s="257"/>
      <c r="K2061" s="253"/>
      <c r="L2061" s="253"/>
      <c r="M2061" s="258"/>
      <c r="N2061" s="259"/>
      <c r="O2061" s="260"/>
      <c r="P2061" s="260"/>
      <c r="Q2061" s="260"/>
      <c r="R2061" s="260"/>
      <c r="S2061" s="260"/>
      <c r="T2061" s="260"/>
      <c r="U2061" s="260"/>
      <c r="V2061" s="260"/>
      <c r="W2061" s="260"/>
      <c r="X2061" s="260"/>
      <c r="Y2061" s="261"/>
      <c r="Z2061" s="14"/>
      <c r="AA2061" s="14"/>
      <c r="AB2061" s="14"/>
      <c r="AC2061" s="14"/>
      <c r="AD2061" s="14"/>
      <c r="AE2061" s="14"/>
      <c r="AT2061" s="262" t="s">
        <v>184</v>
      </c>
      <c r="AU2061" s="262" t="s">
        <v>102</v>
      </c>
      <c r="AV2061" s="14" t="s">
        <v>102</v>
      </c>
      <c r="AW2061" s="14" t="s">
        <v>5</v>
      </c>
      <c r="AX2061" s="14" t="s">
        <v>75</v>
      </c>
      <c r="AY2061" s="262" t="s">
        <v>175</v>
      </c>
    </row>
    <row r="2062" s="14" customFormat="1">
      <c r="A2062" s="14"/>
      <c r="B2062" s="252"/>
      <c r="C2062" s="253"/>
      <c r="D2062" s="237" t="s">
        <v>184</v>
      </c>
      <c r="E2062" s="254" t="s">
        <v>1</v>
      </c>
      <c r="F2062" s="255" t="s">
        <v>1979</v>
      </c>
      <c r="G2062" s="253"/>
      <c r="H2062" s="256">
        <v>8.8100000000000005</v>
      </c>
      <c r="I2062" s="257"/>
      <c r="J2062" s="257"/>
      <c r="K2062" s="253"/>
      <c r="L2062" s="253"/>
      <c r="M2062" s="258"/>
      <c r="N2062" s="259"/>
      <c r="O2062" s="260"/>
      <c r="P2062" s="260"/>
      <c r="Q2062" s="260"/>
      <c r="R2062" s="260"/>
      <c r="S2062" s="260"/>
      <c r="T2062" s="260"/>
      <c r="U2062" s="260"/>
      <c r="V2062" s="260"/>
      <c r="W2062" s="260"/>
      <c r="X2062" s="260"/>
      <c r="Y2062" s="261"/>
      <c r="Z2062" s="14"/>
      <c r="AA2062" s="14"/>
      <c r="AB2062" s="14"/>
      <c r="AC2062" s="14"/>
      <c r="AD2062" s="14"/>
      <c r="AE2062" s="14"/>
      <c r="AT2062" s="262" t="s">
        <v>184</v>
      </c>
      <c r="AU2062" s="262" t="s">
        <v>102</v>
      </c>
      <c r="AV2062" s="14" t="s">
        <v>102</v>
      </c>
      <c r="AW2062" s="14" t="s">
        <v>5</v>
      </c>
      <c r="AX2062" s="14" t="s">
        <v>75</v>
      </c>
      <c r="AY2062" s="262" t="s">
        <v>175</v>
      </c>
    </row>
    <row r="2063" s="16" customFormat="1">
      <c r="A2063" s="16"/>
      <c r="B2063" s="284"/>
      <c r="C2063" s="285"/>
      <c r="D2063" s="237" t="s">
        <v>184</v>
      </c>
      <c r="E2063" s="286" t="s">
        <v>1</v>
      </c>
      <c r="F2063" s="287" t="s">
        <v>453</v>
      </c>
      <c r="G2063" s="285"/>
      <c r="H2063" s="288">
        <v>12.33</v>
      </c>
      <c r="I2063" s="289"/>
      <c r="J2063" s="289"/>
      <c r="K2063" s="285"/>
      <c r="L2063" s="285"/>
      <c r="M2063" s="290"/>
      <c r="N2063" s="291"/>
      <c r="O2063" s="292"/>
      <c r="P2063" s="292"/>
      <c r="Q2063" s="292"/>
      <c r="R2063" s="292"/>
      <c r="S2063" s="292"/>
      <c r="T2063" s="292"/>
      <c r="U2063" s="292"/>
      <c r="V2063" s="292"/>
      <c r="W2063" s="292"/>
      <c r="X2063" s="292"/>
      <c r="Y2063" s="293"/>
      <c r="Z2063" s="16"/>
      <c r="AA2063" s="16"/>
      <c r="AB2063" s="16"/>
      <c r="AC2063" s="16"/>
      <c r="AD2063" s="16"/>
      <c r="AE2063" s="16"/>
      <c r="AT2063" s="294" t="s">
        <v>184</v>
      </c>
      <c r="AU2063" s="294" t="s">
        <v>102</v>
      </c>
      <c r="AV2063" s="16" t="s">
        <v>196</v>
      </c>
      <c r="AW2063" s="16" t="s">
        <v>5</v>
      </c>
      <c r="AX2063" s="16" t="s">
        <v>75</v>
      </c>
      <c r="AY2063" s="294" t="s">
        <v>175</v>
      </c>
    </row>
    <row r="2064" s="15" customFormat="1">
      <c r="A2064" s="15"/>
      <c r="B2064" s="263"/>
      <c r="C2064" s="264"/>
      <c r="D2064" s="237" t="s">
        <v>184</v>
      </c>
      <c r="E2064" s="265" t="s">
        <v>1</v>
      </c>
      <c r="F2064" s="266" t="s">
        <v>189</v>
      </c>
      <c r="G2064" s="264"/>
      <c r="H2064" s="267">
        <v>12.33</v>
      </c>
      <c r="I2064" s="268"/>
      <c r="J2064" s="268"/>
      <c r="K2064" s="264"/>
      <c r="L2064" s="264"/>
      <c r="M2064" s="269"/>
      <c r="N2064" s="270"/>
      <c r="O2064" s="271"/>
      <c r="P2064" s="271"/>
      <c r="Q2064" s="271"/>
      <c r="R2064" s="271"/>
      <c r="S2064" s="271"/>
      <c r="T2064" s="271"/>
      <c r="U2064" s="271"/>
      <c r="V2064" s="271"/>
      <c r="W2064" s="271"/>
      <c r="X2064" s="271"/>
      <c r="Y2064" s="272"/>
      <c r="Z2064" s="15"/>
      <c r="AA2064" s="15"/>
      <c r="AB2064" s="15"/>
      <c r="AC2064" s="15"/>
      <c r="AD2064" s="15"/>
      <c r="AE2064" s="15"/>
      <c r="AT2064" s="273" t="s">
        <v>184</v>
      </c>
      <c r="AU2064" s="273" t="s">
        <v>102</v>
      </c>
      <c r="AV2064" s="15" t="s">
        <v>181</v>
      </c>
      <c r="AW2064" s="15" t="s">
        <v>5</v>
      </c>
      <c r="AX2064" s="15" t="s">
        <v>82</v>
      </c>
      <c r="AY2064" s="273" t="s">
        <v>175</v>
      </c>
    </row>
    <row r="2065" s="2" customFormat="1" ht="33" customHeight="1">
      <c r="A2065" s="39"/>
      <c r="B2065" s="40"/>
      <c r="C2065" s="274" t="s">
        <v>1980</v>
      </c>
      <c r="D2065" s="274" t="s">
        <v>315</v>
      </c>
      <c r="E2065" s="275" t="s">
        <v>1981</v>
      </c>
      <c r="F2065" s="276" t="s">
        <v>1982</v>
      </c>
      <c r="G2065" s="277" t="s">
        <v>228</v>
      </c>
      <c r="H2065" s="278">
        <v>13.563000000000001</v>
      </c>
      <c r="I2065" s="279"/>
      <c r="J2065" s="280"/>
      <c r="K2065" s="281">
        <f>ROUND(P2065*H2065,2)</f>
        <v>0</v>
      </c>
      <c r="L2065" s="280"/>
      <c r="M2065" s="282"/>
      <c r="N2065" s="283" t="s">
        <v>1</v>
      </c>
      <c r="O2065" s="231" t="s">
        <v>39</v>
      </c>
      <c r="P2065" s="232">
        <f>I2065+J2065</f>
        <v>0</v>
      </c>
      <c r="Q2065" s="232">
        <f>ROUND(I2065*H2065,2)</f>
        <v>0</v>
      </c>
      <c r="R2065" s="232">
        <f>ROUND(J2065*H2065,2)</f>
        <v>0</v>
      </c>
      <c r="S2065" s="92"/>
      <c r="T2065" s="233">
        <f>S2065*H2065</f>
        <v>0</v>
      </c>
      <c r="U2065" s="233">
        <v>0</v>
      </c>
      <c r="V2065" s="233">
        <f>U2065*H2065</f>
        <v>0</v>
      </c>
      <c r="W2065" s="233">
        <v>0</v>
      </c>
      <c r="X2065" s="233">
        <f>W2065*H2065</f>
        <v>0</v>
      </c>
      <c r="Y2065" s="234" t="s">
        <v>1</v>
      </c>
      <c r="Z2065" s="39"/>
      <c r="AA2065" s="39"/>
      <c r="AB2065" s="39"/>
      <c r="AC2065" s="39"/>
      <c r="AD2065" s="39"/>
      <c r="AE2065" s="39"/>
      <c r="AR2065" s="235" t="s">
        <v>270</v>
      </c>
      <c r="AT2065" s="235" t="s">
        <v>315</v>
      </c>
      <c r="AU2065" s="235" t="s">
        <v>102</v>
      </c>
      <c r="AY2065" s="18" t="s">
        <v>175</v>
      </c>
      <c r="BE2065" s="236">
        <f>IF(O2065="základní",K2065,0)</f>
        <v>0</v>
      </c>
      <c r="BF2065" s="236">
        <f>IF(O2065="snížená",K2065,0)</f>
        <v>0</v>
      </c>
      <c r="BG2065" s="236">
        <f>IF(O2065="zákl. přenesená",K2065,0)</f>
        <v>0</v>
      </c>
      <c r="BH2065" s="236">
        <f>IF(O2065="sníž. přenesená",K2065,0)</f>
        <v>0</v>
      </c>
      <c r="BI2065" s="236">
        <f>IF(O2065="nulová",K2065,0)</f>
        <v>0</v>
      </c>
      <c r="BJ2065" s="18" t="s">
        <v>102</v>
      </c>
      <c r="BK2065" s="236">
        <f>ROUND(P2065*H2065,2)</f>
        <v>0</v>
      </c>
      <c r="BL2065" s="18" t="s">
        <v>229</v>
      </c>
      <c r="BM2065" s="235" t="s">
        <v>1983</v>
      </c>
    </row>
    <row r="2066" s="14" customFormat="1">
      <c r="A2066" s="14"/>
      <c r="B2066" s="252"/>
      <c r="C2066" s="253"/>
      <c r="D2066" s="237" t="s">
        <v>184</v>
      </c>
      <c r="E2066" s="254" t="s">
        <v>1</v>
      </c>
      <c r="F2066" s="255" t="s">
        <v>1984</v>
      </c>
      <c r="G2066" s="253"/>
      <c r="H2066" s="256">
        <v>13.563000000000001</v>
      </c>
      <c r="I2066" s="257"/>
      <c r="J2066" s="257"/>
      <c r="K2066" s="253"/>
      <c r="L2066" s="253"/>
      <c r="M2066" s="258"/>
      <c r="N2066" s="259"/>
      <c r="O2066" s="260"/>
      <c r="P2066" s="260"/>
      <c r="Q2066" s="260"/>
      <c r="R2066" s="260"/>
      <c r="S2066" s="260"/>
      <c r="T2066" s="260"/>
      <c r="U2066" s="260"/>
      <c r="V2066" s="260"/>
      <c r="W2066" s="260"/>
      <c r="X2066" s="260"/>
      <c r="Y2066" s="261"/>
      <c r="Z2066" s="14"/>
      <c r="AA2066" s="14"/>
      <c r="AB2066" s="14"/>
      <c r="AC2066" s="14"/>
      <c r="AD2066" s="14"/>
      <c r="AE2066" s="14"/>
      <c r="AT2066" s="262" t="s">
        <v>184</v>
      </c>
      <c r="AU2066" s="262" t="s">
        <v>102</v>
      </c>
      <c r="AV2066" s="14" t="s">
        <v>102</v>
      </c>
      <c r="AW2066" s="14" t="s">
        <v>5</v>
      </c>
      <c r="AX2066" s="14" t="s">
        <v>75</v>
      </c>
      <c r="AY2066" s="262" t="s">
        <v>175</v>
      </c>
    </row>
    <row r="2067" s="15" customFormat="1">
      <c r="A2067" s="15"/>
      <c r="B2067" s="263"/>
      <c r="C2067" s="264"/>
      <c r="D2067" s="237" t="s">
        <v>184</v>
      </c>
      <c r="E2067" s="265" t="s">
        <v>1</v>
      </c>
      <c r="F2067" s="266" t="s">
        <v>189</v>
      </c>
      <c r="G2067" s="264"/>
      <c r="H2067" s="267">
        <v>13.563000000000001</v>
      </c>
      <c r="I2067" s="268"/>
      <c r="J2067" s="268"/>
      <c r="K2067" s="264"/>
      <c r="L2067" s="264"/>
      <c r="M2067" s="269"/>
      <c r="N2067" s="270"/>
      <c r="O2067" s="271"/>
      <c r="P2067" s="271"/>
      <c r="Q2067" s="271"/>
      <c r="R2067" s="271"/>
      <c r="S2067" s="271"/>
      <c r="T2067" s="271"/>
      <c r="U2067" s="271"/>
      <c r="V2067" s="271"/>
      <c r="W2067" s="271"/>
      <c r="X2067" s="271"/>
      <c r="Y2067" s="272"/>
      <c r="Z2067" s="15"/>
      <c r="AA2067" s="15"/>
      <c r="AB2067" s="15"/>
      <c r="AC2067" s="15"/>
      <c r="AD2067" s="15"/>
      <c r="AE2067" s="15"/>
      <c r="AT2067" s="273" t="s">
        <v>184</v>
      </c>
      <c r="AU2067" s="273" t="s">
        <v>102</v>
      </c>
      <c r="AV2067" s="15" t="s">
        <v>181</v>
      </c>
      <c r="AW2067" s="15" t="s">
        <v>5</v>
      </c>
      <c r="AX2067" s="15" t="s">
        <v>82</v>
      </c>
      <c r="AY2067" s="273" t="s">
        <v>175</v>
      </c>
    </row>
    <row r="2068" s="2" customFormat="1" ht="44.25" customHeight="1">
      <c r="A2068" s="39"/>
      <c r="B2068" s="40"/>
      <c r="C2068" s="222" t="s">
        <v>1122</v>
      </c>
      <c r="D2068" s="222" t="s">
        <v>177</v>
      </c>
      <c r="E2068" s="223" t="s">
        <v>1985</v>
      </c>
      <c r="F2068" s="224" t="s">
        <v>1986</v>
      </c>
      <c r="G2068" s="225" t="s">
        <v>228</v>
      </c>
      <c r="H2068" s="226">
        <v>34.899999999999999</v>
      </c>
      <c r="I2068" s="227"/>
      <c r="J2068" s="227"/>
      <c r="K2068" s="228">
        <f>ROUND(P2068*H2068,2)</f>
        <v>0</v>
      </c>
      <c r="L2068" s="229"/>
      <c r="M2068" s="45"/>
      <c r="N2068" s="230" t="s">
        <v>1</v>
      </c>
      <c r="O2068" s="231" t="s">
        <v>39</v>
      </c>
      <c r="P2068" s="232">
        <f>I2068+J2068</f>
        <v>0</v>
      </c>
      <c r="Q2068" s="232">
        <f>ROUND(I2068*H2068,2)</f>
        <v>0</v>
      </c>
      <c r="R2068" s="232">
        <f>ROUND(J2068*H2068,2)</f>
        <v>0</v>
      </c>
      <c r="S2068" s="92"/>
      <c r="T2068" s="233">
        <f>S2068*H2068</f>
        <v>0</v>
      </c>
      <c r="U2068" s="233">
        <v>0</v>
      </c>
      <c r="V2068" s="233">
        <f>U2068*H2068</f>
        <v>0</v>
      </c>
      <c r="W2068" s="233">
        <v>0</v>
      </c>
      <c r="X2068" s="233">
        <f>W2068*H2068</f>
        <v>0</v>
      </c>
      <c r="Y2068" s="234" t="s">
        <v>1</v>
      </c>
      <c r="Z2068" s="39"/>
      <c r="AA2068" s="39"/>
      <c r="AB2068" s="39"/>
      <c r="AC2068" s="39"/>
      <c r="AD2068" s="39"/>
      <c r="AE2068" s="39"/>
      <c r="AR2068" s="235" t="s">
        <v>229</v>
      </c>
      <c r="AT2068" s="235" t="s">
        <v>177</v>
      </c>
      <c r="AU2068" s="235" t="s">
        <v>102</v>
      </c>
      <c r="AY2068" s="18" t="s">
        <v>175</v>
      </c>
      <c r="BE2068" s="236">
        <f>IF(O2068="základní",K2068,0)</f>
        <v>0</v>
      </c>
      <c r="BF2068" s="236">
        <f>IF(O2068="snížená",K2068,0)</f>
        <v>0</v>
      </c>
      <c r="BG2068" s="236">
        <f>IF(O2068="zákl. přenesená",K2068,0)</f>
        <v>0</v>
      </c>
      <c r="BH2068" s="236">
        <f>IF(O2068="sníž. přenesená",K2068,0)</f>
        <v>0</v>
      </c>
      <c r="BI2068" s="236">
        <f>IF(O2068="nulová",K2068,0)</f>
        <v>0</v>
      </c>
      <c r="BJ2068" s="18" t="s">
        <v>102</v>
      </c>
      <c r="BK2068" s="236">
        <f>ROUND(P2068*H2068,2)</f>
        <v>0</v>
      </c>
      <c r="BL2068" s="18" t="s">
        <v>229</v>
      </c>
      <c r="BM2068" s="235" t="s">
        <v>1987</v>
      </c>
    </row>
    <row r="2069" s="2" customFormat="1">
      <c r="A2069" s="39"/>
      <c r="B2069" s="40"/>
      <c r="C2069" s="41"/>
      <c r="D2069" s="237" t="s">
        <v>182</v>
      </c>
      <c r="E2069" s="41"/>
      <c r="F2069" s="238" t="s">
        <v>1978</v>
      </c>
      <c r="G2069" s="41"/>
      <c r="H2069" s="41"/>
      <c r="I2069" s="239"/>
      <c r="J2069" s="239"/>
      <c r="K2069" s="41"/>
      <c r="L2069" s="41"/>
      <c r="M2069" s="45"/>
      <c r="N2069" s="240"/>
      <c r="O2069" s="241"/>
      <c r="P2069" s="92"/>
      <c r="Q2069" s="92"/>
      <c r="R2069" s="92"/>
      <c r="S2069" s="92"/>
      <c r="T2069" s="92"/>
      <c r="U2069" s="92"/>
      <c r="V2069" s="92"/>
      <c r="W2069" s="92"/>
      <c r="X2069" s="92"/>
      <c r="Y2069" s="93"/>
      <c r="Z2069" s="39"/>
      <c r="AA2069" s="39"/>
      <c r="AB2069" s="39"/>
      <c r="AC2069" s="39"/>
      <c r="AD2069" s="39"/>
      <c r="AE2069" s="39"/>
      <c r="AT2069" s="18" t="s">
        <v>182</v>
      </c>
      <c r="AU2069" s="18" t="s">
        <v>102</v>
      </c>
    </row>
    <row r="2070" s="13" customFormat="1">
      <c r="A2070" s="13"/>
      <c r="B2070" s="242"/>
      <c r="C2070" s="243"/>
      <c r="D2070" s="237" t="s">
        <v>184</v>
      </c>
      <c r="E2070" s="244" t="s">
        <v>1</v>
      </c>
      <c r="F2070" s="245" t="s">
        <v>193</v>
      </c>
      <c r="G2070" s="243"/>
      <c r="H2070" s="244" t="s">
        <v>1</v>
      </c>
      <c r="I2070" s="246"/>
      <c r="J2070" s="246"/>
      <c r="K2070" s="243"/>
      <c r="L2070" s="243"/>
      <c r="M2070" s="247"/>
      <c r="N2070" s="248"/>
      <c r="O2070" s="249"/>
      <c r="P2070" s="249"/>
      <c r="Q2070" s="249"/>
      <c r="R2070" s="249"/>
      <c r="S2070" s="249"/>
      <c r="T2070" s="249"/>
      <c r="U2070" s="249"/>
      <c r="V2070" s="249"/>
      <c r="W2070" s="249"/>
      <c r="X2070" s="249"/>
      <c r="Y2070" s="250"/>
      <c r="Z2070" s="13"/>
      <c r="AA2070" s="13"/>
      <c r="AB2070" s="13"/>
      <c r="AC2070" s="13"/>
      <c r="AD2070" s="13"/>
      <c r="AE2070" s="13"/>
      <c r="AT2070" s="251" t="s">
        <v>184</v>
      </c>
      <c r="AU2070" s="251" t="s">
        <v>102</v>
      </c>
      <c r="AV2070" s="13" t="s">
        <v>82</v>
      </c>
      <c r="AW2070" s="13" t="s">
        <v>5</v>
      </c>
      <c r="AX2070" s="13" t="s">
        <v>75</v>
      </c>
      <c r="AY2070" s="251" t="s">
        <v>175</v>
      </c>
    </row>
    <row r="2071" s="14" customFormat="1">
      <c r="A2071" s="14"/>
      <c r="B2071" s="252"/>
      <c r="C2071" s="253"/>
      <c r="D2071" s="237" t="s">
        <v>184</v>
      </c>
      <c r="E2071" s="254" t="s">
        <v>1</v>
      </c>
      <c r="F2071" s="255" t="s">
        <v>1988</v>
      </c>
      <c r="G2071" s="253"/>
      <c r="H2071" s="256">
        <v>5.0999999999999996</v>
      </c>
      <c r="I2071" s="257"/>
      <c r="J2071" s="257"/>
      <c r="K2071" s="253"/>
      <c r="L2071" s="253"/>
      <c r="M2071" s="258"/>
      <c r="N2071" s="259"/>
      <c r="O2071" s="260"/>
      <c r="P2071" s="260"/>
      <c r="Q2071" s="260"/>
      <c r="R2071" s="260"/>
      <c r="S2071" s="260"/>
      <c r="T2071" s="260"/>
      <c r="U2071" s="260"/>
      <c r="V2071" s="260"/>
      <c r="W2071" s="260"/>
      <c r="X2071" s="260"/>
      <c r="Y2071" s="261"/>
      <c r="Z2071" s="14"/>
      <c r="AA2071" s="14"/>
      <c r="AB2071" s="14"/>
      <c r="AC2071" s="14"/>
      <c r="AD2071" s="14"/>
      <c r="AE2071" s="14"/>
      <c r="AT2071" s="262" t="s">
        <v>184</v>
      </c>
      <c r="AU2071" s="262" t="s">
        <v>102</v>
      </c>
      <c r="AV2071" s="14" t="s">
        <v>102</v>
      </c>
      <c r="AW2071" s="14" t="s">
        <v>5</v>
      </c>
      <c r="AX2071" s="14" t="s">
        <v>75</v>
      </c>
      <c r="AY2071" s="262" t="s">
        <v>175</v>
      </c>
    </row>
    <row r="2072" s="16" customFormat="1">
      <c r="A2072" s="16"/>
      <c r="B2072" s="284"/>
      <c r="C2072" s="285"/>
      <c r="D2072" s="237" t="s">
        <v>184</v>
      </c>
      <c r="E2072" s="286" t="s">
        <v>1</v>
      </c>
      <c r="F2072" s="287" t="s">
        <v>453</v>
      </c>
      <c r="G2072" s="285"/>
      <c r="H2072" s="288">
        <v>5.0999999999999996</v>
      </c>
      <c r="I2072" s="289"/>
      <c r="J2072" s="289"/>
      <c r="K2072" s="285"/>
      <c r="L2072" s="285"/>
      <c r="M2072" s="290"/>
      <c r="N2072" s="291"/>
      <c r="O2072" s="292"/>
      <c r="P2072" s="292"/>
      <c r="Q2072" s="292"/>
      <c r="R2072" s="292"/>
      <c r="S2072" s="292"/>
      <c r="T2072" s="292"/>
      <c r="U2072" s="292"/>
      <c r="V2072" s="292"/>
      <c r="W2072" s="292"/>
      <c r="X2072" s="292"/>
      <c r="Y2072" s="293"/>
      <c r="Z2072" s="16"/>
      <c r="AA2072" s="16"/>
      <c r="AB2072" s="16"/>
      <c r="AC2072" s="16"/>
      <c r="AD2072" s="16"/>
      <c r="AE2072" s="16"/>
      <c r="AT2072" s="294" t="s">
        <v>184</v>
      </c>
      <c r="AU2072" s="294" t="s">
        <v>102</v>
      </c>
      <c r="AV2072" s="16" t="s">
        <v>196</v>
      </c>
      <c r="AW2072" s="16" t="s">
        <v>5</v>
      </c>
      <c r="AX2072" s="16" t="s">
        <v>75</v>
      </c>
      <c r="AY2072" s="294" t="s">
        <v>175</v>
      </c>
    </row>
    <row r="2073" s="14" customFormat="1">
      <c r="A2073" s="14"/>
      <c r="B2073" s="252"/>
      <c r="C2073" s="253"/>
      <c r="D2073" s="237" t="s">
        <v>184</v>
      </c>
      <c r="E2073" s="254" t="s">
        <v>1</v>
      </c>
      <c r="F2073" s="255" t="s">
        <v>1989</v>
      </c>
      <c r="G2073" s="253"/>
      <c r="H2073" s="256">
        <v>6.5800000000000001</v>
      </c>
      <c r="I2073" s="257"/>
      <c r="J2073" s="257"/>
      <c r="K2073" s="253"/>
      <c r="L2073" s="253"/>
      <c r="M2073" s="258"/>
      <c r="N2073" s="259"/>
      <c r="O2073" s="260"/>
      <c r="P2073" s="260"/>
      <c r="Q2073" s="260"/>
      <c r="R2073" s="260"/>
      <c r="S2073" s="260"/>
      <c r="T2073" s="260"/>
      <c r="U2073" s="260"/>
      <c r="V2073" s="260"/>
      <c r="W2073" s="260"/>
      <c r="X2073" s="260"/>
      <c r="Y2073" s="261"/>
      <c r="Z2073" s="14"/>
      <c r="AA2073" s="14"/>
      <c r="AB2073" s="14"/>
      <c r="AC2073" s="14"/>
      <c r="AD2073" s="14"/>
      <c r="AE2073" s="14"/>
      <c r="AT2073" s="262" t="s">
        <v>184</v>
      </c>
      <c r="AU2073" s="262" t="s">
        <v>102</v>
      </c>
      <c r="AV2073" s="14" t="s">
        <v>102</v>
      </c>
      <c r="AW2073" s="14" t="s">
        <v>5</v>
      </c>
      <c r="AX2073" s="14" t="s">
        <v>75</v>
      </c>
      <c r="AY2073" s="262" t="s">
        <v>175</v>
      </c>
    </row>
    <row r="2074" s="14" customFormat="1">
      <c r="A2074" s="14"/>
      <c r="B2074" s="252"/>
      <c r="C2074" s="253"/>
      <c r="D2074" s="237" t="s">
        <v>184</v>
      </c>
      <c r="E2074" s="254" t="s">
        <v>1</v>
      </c>
      <c r="F2074" s="255" t="s">
        <v>1990</v>
      </c>
      <c r="G2074" s="253"/>
      <c r="H2074" s="256">
        <v>6.4199999999999999</v>
      </c>
      <c r="I2074" s="257"/>
      <c r="J2074" s="257"/>
      <c r="K2074" s="253"/>
      <c r="L2074" s="253"/>
      <c r="M2074" s="258"/>
      <c r="N2074" s="259"/>
      <c r="O2074" s="260"/>
      <c r="P2074" s="260"/>
      <c r="Q2074" s="260"/>
      <c r="R2074" s="260"/>
      <c r="S2074" s="260"/>
      <c r="T2074" s="260"/>
      <c r="U2074" s="260"/>
      <c r="V2074" s="260"/>
      <c r="W2074" s="260"/>
      <c r="X2074" s="260"/>
      <c r="Y2074" s="261"/>
      <c r="Z2074" s="14"/>
      <c r="AA2074" s="14"/>
      <c r="AB2074" s="14"/>
      <c r="AC2074" s="14"/>
      <c r="AD2074" s="14"/>
      <c r="AE2074" s="14"/>
      <c r="AT2074" s="262" t="s">
        <v>184</v>
      </c>
      <c r="AU2074" s="262" t="s">
        <v>102</v>
      </c>
      <c r="AV2074" s="14" t="s">
        <v>102</v>
      </c>
      <c r="AW2074" s="14" t="s">
        <v>5</v>
      </c>
      <c r="AX2074" s="14" t="s">
        <v>75</v>
      </c>
      <c r="AY2074" s="262" t="s">
        <v>175</v>
      </c>
    </row>
    <row r="2075" s="16" customFormat="1">
      <c r="A2075" s="16"/>
      <c r="B2075" s="284"/>
      <c r="C2075" s="285"/>
      <c r="D2075" s="237" t="s">
        <v>184</v>
      </c>
      <c r="E2075" s="286" t="s">
        <v>1</v>
      </c>
      <c r="F2075" s="287" t="s">
        <v>453</v>
      </c>
      <c r="G2075" s="285"/>
      <c r="H2075" s="288">
        <v>13</v>
      </c>
      <c r="I2075" s="289"/>
      <c r="J2075" s="289"/>
      <c r="K2075" s="285"/>
      <c r="L2075" s="285"/>
      <c r="M2075" s="290"/>
      <c r="N2075" s="291"/>
      <c r="O2075" s="292"/>
      <c r="P2075" s="292"/>
      <c r="Q2075" s="292"/>
      <c r="R2075" s="292"/>
      <c r="S2075" s="292"/>
      <c r="T2075" s="292"/>
      <c r="U2075" s="292"/>
      <c r="V2075" s="292"/>
      <c r="W2075" s="292"/>
      <c r="X2075" s="292"/>
      <c r="Y2075" s="293"/>
      <c r="Z2075" s="16"/>
      <c r="AA2075" s="16"/>
      <c r="AB2075" s="16"/>
      <c r="AC2075" s="16"/>
      <c r="AD2075" s="16"/>
      <c r="AE2075" s="16"/>
      <c r="AT2075" s="294" t="s">
        <v>184</v>
      </c>
      <c r="AU2075" s="294" t="s">
        <v>102</v>
      </c>
      <c r="AV2075" s="16" t="s">
        <v>196</v>
      </c>
      <c r="AW2075" s="16" t="s">
        <v>5</v>
      </c>
      <c r="AX2075" s="16" t="s">
        <v>75</v>
      </c>
      <c r="AY2075" s="294" t="s">
        <v>175</v>
      </c>
    </row>
    <row r="2076" s="14" customFormat="1">
      <c r="A2076" s="14"/>
      <c r="B2076" s="252"/>
      <c r="C2076" s="253"/>
      <c r="D2076" s="237" t="s">
        <v>184</v>
      </c>
      <c r="E2076" s="254" t="s">
        <v>1</v>
      </c>
      <c r="F2076" s="255" t="s">
        <v>1991</v>
      </c>
      <c r="G2076" s="253"/>
      <c r="H2076" s="256">
        <v>8.4000000000000004</v>
      </c>
      <c r="I2076" s="257"/>
      <c r="J2076" s="257"/>
      <c r="K2076" s="253"/>
      <c r="L2076" s="253"/>
      <c r="M2076" s="258"/>
      <c r="N2076" s="259"/>
      <c r="O2076" s="260"/>
      <c r="P2076" s="260"/>
      <c r="Q2076" s="260"/>
      <c r="R2076" s="260"/>
      <c r="S2076" s="260"/>
      <c r="T2076" s="260"/>
      <c r="U2076" s="260"/>
      <c r="V2076" s="260"/>
      <c r="W2076" s="260"/>
      <c r="X2076" s="260"/>
      <c r="Y2076" s="261"/>
      <c r="Z2076" s="14"/>
      <c r="AA2076" s="14"/>
      <c r="AB2076" s="14"/>
      <c r="AC2076" s="14"/>
      <c r="AD2076" s="14"/>
      <c r="AE2076" s="14"/>
      <c r="AT2076" s="262" t="s">
        <v>184</v>
      </c>
      <c r="AU2076" s="262" t="s">
        <v>102</v>
      </c>
      <c r="AV2076" s="14" t="s">
        <v>102</v>
      </c>
      <c r="AW2076" s="14" t="s">
        <v>5</v>
      </c>
      <c r="AX2076" s="14" t="s">
        <v>75</v>
      </c>
      <c r="AY2076" s="262" t="s">
        <v>175</v>
      </c>
    </row>
    <row r="2077" s="14" customFormat="1">
      <c r="A2077" s="14"/>
      <c r="B2077" s="252"/>
      <c r="C2077" s="253"/>
      <c r="D2077" s="237" t="s">
        <v>184</v>
      </c>
      <c r="E2077" s="254" t="s">
        <v>1</v>
      </c>
      <c r="F2077" s="255" t="s">
        <v>1991</v>
      </c>
      <c r="G2077" s="253"/>
      <c r="H2077" s="256">
        <v>8.4000000000000004</v>
      </c>
      <c r="I2077" s="257"/>
      <c r="J2077" s="257"/>
      <c r="K2077" s="253"/>
      <c r="L2077" s="253"/>
      <c r="M2077" s="258"/>
      <c r="N2077" s="259"/>
      <c r="O2077" s="260"/>
      <c r="P2077" s="260"/>
      <c r="Q2077" s="260"/>
      <c r="R2077" s="260"/>
      <c r="S2077" s="260"/>
      <c r="T2077" s="260"/>
      <c r="U2077" s="260"/>
      <c r="V2077" s="260"/>
      <c r="W2077" s="260"/>
      <c r="X2077" s="260"/>
      <c r="Y2077" s="261"/>
      <c r="Z2077" s="14"/>
      <c r="AA2077" s="14"/>
      <c r="AB2077" s="14"/>
      <c r="AC2077" s="14"/>
      <c r="AD2077" s="14"/>
      <c r="AE2077" s="14"/>
      <c r="AT2077" s="262" t="s">
        <v>184</v>
      </c>
      <c r="AU2077" s="262" t="s">
        <v>102</v>
      </c>
      <c r="AV2077" s="14" t="s">
        <v>102</v>
      </c>
      <c r="AW2077" s="14" t="s">
        <v>5</v>
      </c>
      <c r="AX2077" s="14" t="s">
        <v>75</v>
      </c>
      <c r="AY2077" s="262" t="s">
        <v>175</v>
      </c>
    </row>
    <row r="2078" s="16" customFormat="1">
      <c r="A2078" s="16"/>
      <c r="B2078" s="284"/>
      <c r="C2078" s="285"/>
      <c r="D2078" s="237" t="s">
        <v>184</v>
      </c>
      <c r="E2078" s="286" t="s">
        <v>1</v>
      </c>
      <c r="F2078" s="287" t="s">
        <v>453</v>
      </c>
      <c r="G2078" s="285"/>
      <c r="H2078" s="288">
        <v>16.800000000000001</v>
      </c>
      <c r="I2078" s="289"/>
      <c r="J2078" s="289"/>
      <c r="K2078" s="285"/>
      <c r="L2078" s="285"/>
      <c r="M2078" s="290"/>
      <c r="N2078" s="291"/>
      <c r="O2078" s="292"/>
      <c r="P2078" s="292"/>
      <c r="Q2078" s="292"/>
      <c r="R2078" s="292"/>
      <c r="S2078" s="292"/>
      <c r="T2078" s="292"/>
      <c r="U2078" s="292"/>
      <c r="V2078" s="292"/>
      <c r="W2078" s="292"/>
      <c r="X2078" s="292"/>
      <c r="Y2078" s="293"/>
      <c r="Z2078" s="16"/>
      <c r="AA2078" s="16"/>
      <c r="AB2078" s="16"/>
      <c r="AC2078" s="16"/>
      <c r="AD2078" s="16"/>
      <c r="AE2078" s="16"/>
      <c r="AT2078" s="294" t="s">
        <v>184</v>
      </c>
      <c r="AU2078" s="294" t="s">
        <v>102</v>
      </c>
      <c r="AV2078" s="16" t="s">
        <v>196</v>
      </c>
      <c r="AW2078" s="16" t="s">
        <v>5</v>
      </c>
      <c r="AX2078" s="16" t="s">
        <v>75</v>
      </c>
      <c r="AY2078" s="294" t="s">
        <v>175</v>
      </c>
    </row>
    <row r="2079" s="15" customFormat="1">
      <c r="A2079" s="15"/>
      <c r="B2079" s="263"/>
      <c r="C2079" s="264"/>
      <c r="D2079" s="237" t="s">
        <v>184</v>
      </c>
      <c r="E2079" s="265" t="s">
        <v>1</v>
      </c>
      <c r="F2079" s="266" t="s">
        <v>189</v>
      </c>
      <c r="G2079" s="264"/>
      <c r="H2079" s="267">
        <v>34.899999999999999</v>
      </c>
      <c r="I2079" s="268"/>
      <c r="J2079" s="268"/>
      <c r="K2079" s="264"/>
      <c r="L2079" s="264"/>
      <c r="M2079" s="269"/>
      <c r="N2079" s="270"/>
      <c r="O2079" s="271"/>
      <c r="P2079" s="271"/>
      <c r="Q2079" s="271"/>
      <c r="R2079" s="271"/>
      <c r="S2079" s="271"/>
      <c r="T2079" s="271"/>
      <c r="U2079" s="271"/>
      <c r="V2079" s="271"/>
      <c r="W2079" s="271"/>
      <c r="X2079" s="271"/>
      <c r="Y2079" s="272"/>
      <c r="Z2079" s="15"/>
      <c r="AA2079" s="15"/>
      <c r="AB2079" s="15"/>
      <c r="AC2079" s="15"/>
      <c r="AD2079" s="15"/>
      <c r="AE2079" s="15"/>
      <c r="AT2079" s="273" t="s">
        <v>184</v>
      </c>
      <c r="AU2079" s="273" t="s">
        <v>102</v>
      </c>
      <c r="AV2079" s="15" t="s">
        <v>181</v>
      </c>
      <c r="AW2079" s="15" t="s">
        <v>5</v>
      </c>
      <c r="AX2079" s="15" t="s">
        <v>82</v>
      </c>
      <c r="AY2079" s="273" t="s">
        <v>175</v>
      </c>
    </row>
    <row r="2080" s="2" customFormat="1" ht="33" customHeight="1">
      <c r="A2080" s="39"/>
      <c r="B2080" s="40"/>
      <c r="C2080" s="274" t="s">
        <v>1992</v>
      </c>
      <c r="D2080" s="274" t="s">
        <v>315</v>
      </c>
      <c r="E2080" s="275" t="s">
        <v>1993</v>
      </c>
      <c r="F2080" s="276" t="s">
        <v>1994</v>
      </c>
      <c r="G2080" s="277" t="s">
        <v>228</v>
      </c>
      <c r="H2080" s="278">
        <v>38.390000000000001</v>
      </c>
      <c r="I2080" s="279"/>
      <c r="J2080" s="280"/>
      <c r="K2080" s="281">
        <f>ROUND(P2080*H2080,2)</f>
        <v>0</v>
      </c>
      <c r="L2080" s="280"/>
      <c r="M2080" s="282"/>
      <c r="N2080" s="283" t="s">
        <v>1</v>
      </c>
      <c r="O2080" s="231" t="s">
        <v>39</v>
      </c>
      <c r="P2080" s="232">
        <f>I2080+J2080</f>
        <v>0</v>
      </c>
      <c r="Q2080" s="232">
        <f>ROUND(I2080*H2080,2)</f>
        <v>0</v>
      </c>
      <c r="R2080" s="232">
        <f>ROUND(J2080*H2080,2)</f>
        <v>0</v>
      </c>
      <c r="S2080" s="92"/>
      <c r="T2080" s="233">
        <f>S2080*H2080</f>
        <v>0</v>
      </c>
      <c r="U2080" s="233">
        <v>0</v>
      </c>
      <c r="V2080" s="233">
        <f>U2080*H2080</f>
        <v>0</v>
      </c>
      <c r="W2080" s="233">
        <v>0</v>
      </c>
      <c r="X2080" s="233">
        <f>W2080*H2080</f>
        <v>0</v>
      </c>
      <c r="Y2080" s="234" t="s">
        <v>1</v>
      </c>
      <c r="Z2080" s="39"/>
      <c r="AA2080" s="39"/>
      <c r="AB2080" s="39"/>
      <c r="AC2080" s="39"/>
      <c r="AD2080" s="39"/>
      <c r="AE2080" s="39"/>
      <c r="AR2080" s="235" t="s">
        <v>270</v>
      </c>
      <c r="AT2080" s="235" t="s">
        <v>315</v>
      </c>
      <c r="AU2080" s="235" t="s">
        <v>102</v>
      </c>
      <c r="AY2080" s="18" t="s">
        <v>175</v>
      </c>
      <c r="BE2080" s="236">
        <f>IF(O2080="základní",K2080,0)</f>
        <v>0</v>
      </c>
      <c r="BF2080" s="236">
        <f>IF(O2080="snížená",K2080,0)</f>
        <v>0</v>
      </c>
      <c r="BG2080" s="236">
        <f>IF(O2080="zákl. přenesená",K2080,0)</f>
        <v>0</v>
      </c>
      <c r="BH2080" s="236">
        <f>IF(O2080="sníž. přenesená",K2080,0)</f>
        <v>0</v>
      </c>
      <c r="BI2080" s="236">
        <f>IF(O2080="nulová",K2080,0)</f>
        <v>0</v>
      </c>
      <c r="BJ2080" s="18" t="s">
        <v>102</v>
      </c>
      <c r="BK2080" s="236">
        <f>ROUND(P2080*H2080,2)</f>
        <v>0</v>
      </c>
      <c r="BL2080" s="18" t="s">
        <v>229</v>
      </c>
      <c r="BM2080" s="235" t="s">
        <v>1995</v>
      </c>
    </row>
    <row r="2081" s="14" customFormat="1">
      <c r="A2081" s="14"/>
      <c r="B2081" s="252"/>
      <c r="C2081" s="253"/>
      <c r="D2081" s="237" t="s">
        <v>184</v>
      </c>
      <c r="E2081" s="254" t="s">
        <v>1</v>
      </c>
      <c r="F2081" s="255" t="s">
        <v>1996</v>
      </c>
      <c r="G2081" s="253"/>
      <c r="H2081" s="256">
        <v>38.390000000000001</v>
      </c>
      <c r="I2081" s="257"/>
      <c r="J2081" s="257"/>
      <c r="K2081" s="253"/>
      <c r="L2081" s="253"/>
      <c r="M2081" s="258"/>
      <c r="N2081" s="259"/>
      <c r="O2081" s="260"/>
      <c r="P2081" s="260"/>
      <c r="Q2081" s="260"/>
      <c r="R2081" s="260"/>
      <c r="S2081" s="260"/>
      <c r="T2081" s="260"/>
      <c r="U2081" s="260"/>
      <c r="V2081" s="260"/>
      <c r="W2081" s="260"/>
      <c r="X2081" s="260"/>
      <c r="Y2081" s="261"/>
      <c r="Z2081" s="14"/>
      <c r="AA2081" s="14"/>
      <c r="AB2081" s="14"/>
      <c r="AC2081" s="14"/>
      <c r="AD2081" s="14"/>
      <c r="AE2081" s="14"/>
      <c r="AT2081" s="262" t="s">
        <v>184</v>
      </c>
      <c r="AU2081" s="262" t="s">
        <v>102</v>
      </c>
      <c r="AV2081" s="14" t="s">
        <v>102</v>
      </c>
      <c r="AW2081" s="14" t="s">
        <v>5</v>
      </c>
      <c r="AX2081" s="14" t="s">
        <v>75</v>
      </c>
      <c r="AY2081" s="262" t="s">
        <v>175</v>
      </c>
    </row>
    <row r="2082" s="15" customFormat="1">
      <c r="A2082" s="15"/>
      <c r="B2082" s="263"/>
      <c r="C2082" s="264"/>
      <c r="D2082" s="237" t="s">
        <v>184</v>
      </c>
      <c r="E2082" s="265" t="s">
        <v>1</v>
      </c>
      <c r="F2082" s="266" t="s">
        <v>189</v>
      </c>
      <c r="G2082" s="264"/>
      <c r="H2082" s="267">
        <v>38.390000000000001</v>
      </c>
      <c r="I2082" s="268"/>
      <c r="J2082" s="268"/>
      <c r="K2082" s="264"/>
      <c r="L2082" s="264"/>
      <c r="M2082" s="269"/>
      <c r="N2082" s="270"/>
      <c r="O2082" s="271"/>
      <c r="P2082" s="271"/>
      <c r="Q2082" s="271"/>
      <c r="R2082" s="271"/>
      <c r="S2082" s="271"/>
      <c r="T2082" s="271"/>
      <c r="U2082" s="271"/>
      <c r="V2082" s="271"/>
      <c r="W2082" s="271"/>
      <c r="X2082" s="271"/>
      <c r="Y2082" s="272"/>
      <c r="Z2082" s="15"/>
      <c r="AA2082" s="15"/>
      <c r="AB2082" s="15"/>
      <c r="AC2082" s="15"/>
      <c r="AD2082" s="15"/>
      <c r="AE2082" s="15"/>
      <c r="AT2082" s="273" t="s">
        <v>184</v>
      </c>
      <c r="AU2082" s="273" t="s">
        <v>102</v>
      </c>
      <c r="AV2082" s="15" t="s">
        <v>181</v>
      </c>
      <c r="AW2082" s="15" t="s">
        <v>5</v>
      </c>
      <c r="AX2082" s="15" t="s">
        <v>82</v>
      </c>
      <c r="AY2082" s="273" t="s">
        <v>175</v>
      </c>
    </row>
    <row r="2083" s="2" customFormat="1" ht="49.05" customHeight="1">
      <c r="A2083" s="39"/>
      <c r="B2083" s="40"/>
      <c r="C2083" s="222" t="s">
        <v>1126</v>
      </c>
      <c r="D2083" s="222" t="s">
        <v>177</v>
      </c>
      <c r="E2083" s="223" t="s">
        <v>1997</v>
      </c>
      <c r="F2083" s="224" t="s">
        <v>1998</v>
      </c>
      <c r="G2083" s="225" t="s">
        <v>228</v>
      </c>
      <c r="H2083" s="226">
        <v>27.77</v>
      </c>
      <c r="I2083" s="227"/>
      <c r="J2083" s="227"/>
      <c r="K2083" s="228">
        <f>ROUND(P2083*H2083,2)</f>
        <v>0</v>
      </c>
      <c r="L2083" s="229"/>
      <c r="M2083" s="45"/>
      <c r="N2083" s="230" t="s">
        <v>1</v>
      </c>
      <c r="O2083" s="231" t="s">
        <v>39</v>
      </c>
      <c r="P2083" s="232">
        <f>I2083+J2083</f>
        <v>0</v>
      </c>
      <c r="Q2083" s="232">
        <f>ROUND(I2083*H2083,2)</f>
        <v>0</v>
      </c>
      <c r="R2083" s="232">
        <f>ROUND(J2083*H2083,2)</f>
        <v>0</v>
      </c>
      <c r="S2083" s="92"/>
      <c r="T2083" s="233">
        <f>S2083*H2083</f>
        <v>0</v>
      </c>
      <c r="U2083" s="233">
        <v>0</v>
      </c>
      <c r="V2083" s="233">
        <f>U2083*H2083</f>
        <v>0</v>
      </c>
      <c r="W2083" s="233">
        <v>0</v>
      </c>
      <c r="X2083" s="233">
        <f>W2083*H2083</f>
        <v>0</v>
      </c>
      <c r="Y2083" s="234" t="s">
        <v>1</v>
      </c>
      <c r="Z2083" s="39"/>
      <c r="AA2083" s="39"/>
      <c r="AB2083" s="39"/>
      <c r="AC2083" s="39"/>
      <c r="AD2083" s="39"/>
      <c r="AE2083" s="39"/>
      <c r="AR2083" s="235" t="s">
        <v>229</v>
      </c>
      <c r="AT2083" s="235" t="s">
        <v>177</v>
      </c>
      <c r="AU2083" s="235" t="s">
        <v>102</v>
      </c>
      <c r="AY2083" s="18" t="s">
        <v>175</v>
      </c>
      <c r="BE2083" s="236">
        <f>IF(O2083="základní",K2083,0)</f>
        <v>0</v>
      </c>
      <c r="BF2083" s="236">
        <f>IF(O2083="snížená",K2083,0)</f>
        <v>0</v>
      </c>
      <c r="BG2083" s="236">
        <f>IF(O2083="zákl. přenesená",K2083,0)</f>
        <v>0</v>
      </c>
      <c r="BH2083" s="236">
        <f>IF(O2083="sníž. přenesená",K2083,0)</f>
        <v>0</v>
      </c>
      <c r="BI2083" s="236">
        <f>IF(O2083="nulová",K2083,0)</f>
        <v>0</v>
      </c>
      <c r="BJ2083" s="18" t="s">
        <v>102</v>
      </c>
      <c r="BK2083" s="236">
        <f>ROUND(P2083*H2083,2)</f>
        <v>0</v>
      </c>
      <c r="BL2083" s="18" t="s">
        <v>229</v>
      </c>
      <c r="BM2083" s="235" t="s">
        <v>1999</v>
      </c>
    </row>
    <row r="2084" s="2" customFormat="1">
      <c r="A2084" s="39"/>
      <c r="B2084" s="40"/>
      <c r="C2084" s="41"/>
      <c r="D2084" s="237" t="s">
        <v>182</v>
      </c>
      <c r="E2084" s="41"/>
      <c r="F2084" s="238" t="s">
        <v>1978</v>
      </c>
      <c r="G2084" s="41"/>
      <c r="H2084" s="41"/>
      <c r="I2084" s="239"/>
      <c r="J2084" s="239"/>
      <c r="K2084" s="41"/>
      <c r="L2084" s="41"/>
      <c r="M2084" s="45"/>
      <c r="N2084" s="240"/>
      <c r="O2084" s="241"/>
      <c r="P2084" s="92"/>
      <c r="Q2084" s="92"/>
      <c r="R2084" s="92"/>
      <c r="S2084" s="92"/>
      <c r="T2084" s="92"/>
      <c r="U2084" s="92"/>
      <c r="V2084" s="92"/>
      <c r="W2084" s="92"/>
      <c r="X2084" s="92"/>
      <c r="Y2084" s="93"/>
      <c r="Z2084" s="39"/>
      <c r="AA2084" s="39"/>
      <c r="AB2084" s="39"/>
      <c r="AC2084" s="39"/>
      <c r="AD2084" s="39"/>
      <c r="AE2084" s="39"/>
      <c r="AT2084" s="18" t="s">
        <v>182</v>
      </c>
      <c r="AU2084" s="18" t="s">
        <v>102</v>
      </c>
    </row>
    <row r="2085" s="13" customFormat="1">
      <c r="A2085" s="13"/>
      <c r="B2085" s="242"/>
      <c r="C2085" s="243"/>
      <c r="D2085" s="237" t="s">
        <v>184</v>
      </c>
      <c r="E2085" s="244" t="s">
        <v>1</v>
      </c>
      <c r="F2085" s="245" t="s">
        <v>193</v>
      </c>
      <c r="G2085" s="243"/>
      <c r="H2085" s="244" t="s">
        <v>1</v>
      </c>
      <c r="I2085" s="246"/>
      <c r="J2085" s="246"/>
      <c r="K2085" s="243"/>
      <c r="L2085" s="243"/>
      <c r="M2085" s="247"/>
      <c r="N2085" s="248"/>
      <c r="O2085" s="249"/>
      <c r="P2085" s="249"/>
      <c r="Q2085" s="249"/>
      <c r="R2085" s="249"/>
      <c r="S2085" s="249"/>
      <c r="T2085" s="249"/>
      <c r="U2085" s="249"/>
      <c r="V2085" s="249"/>
      <c r="W2085" s="249"/>
      <c r="X2085" s="249"/>
      <c r="Y2085" s="250"/>
      <c r="Z2085" s="13"/>
      <c r="AA2085" s="13"/>
      <c r="AB2085" s="13"/>
      <c r="AC2085" s="13"/>
      <c r="AD2085" s="13"/>
      <c r="AE2085" s="13"/>
      <c r="AT2085" s="251" t="s">
        <v>184</v>
      </c>
      <c r="AU2085" s="251" t="s">
        <v>102</v>
      </c>
      <c r="AV2085" s="13" t="s">
        <v>82</v>
      </c>
      <c r="AW2085" s="13" t="s">
        <v>5</v>
      </c>
      <c r="AX2085" s="13" t="s">
        <v>75</v>
      </c>
      <c r="AY2085" s="251" t="s">
        <v>175</v>
      </c>
    </row>
    <row r="2086" s="14" customFormat="1">
      <c r="A2086" s="14"/>
      <c r="B2086" s="252"/>
      <c r="C2086" s="253"/>
      <c r="D2086" s="237" t="s">
        <v>184</v>
      </c>
      <c r="E2086" s="254" t="s">
        <v>1</v>
      </c>
      <c r="F2086" s="255" t="s">
        <v>637</v>
      </c>
      <c r="G2086" s="253"/>
      <c r="H2086" s="256">
        <v>12.41</v>
      </c>
      <c r="I2086" s="257"/>
      <c r="J2086" s="257"/>
      <c r="K2086" s="253"/>
      <c r="L2086" s="253"/>
      <c r="M2086" s="258"/>
      <c r="N2086" s="259"/>
      <c r="O2086" s="260"/>
      <c r="P2086" s="260"/>
      <c r="Q2086" s="260"/>
      <c r="R2086" s="260"/>
      <c r="S2086" s="260"/>
      <c r="T2086" s="260"/>
      <c r="U2086" s="260"/>
      <c r="V2086" s="260"/>
      <c r="W2086" s="260"/>
      <c r="X2086" s="260"/>
      <c r="Y2086" s="261"/>
      <c r="Z2086" s="14"/>
      <c r="AA2086" s="14"/>
      <c r="AB2086" s="14"/>
      <c r="AC2086" s="14"/>
      <c r="AD2086" s="14"/>
      <c r="AE2086" s="14"/>
      <c r="AT2086" s="262" t="s">
        <v>184</v>
      </c>
      <c r="AU2086" s="262" t="s">
        <v>102</v>
      </c>
      <c r="AV2086" s="14" t="s">
        <v>102</v>
      </c>
      <c r="AW2086" s="14" t="s">
        <v>5</v>
      </c>
      <c r="AX2086" s="14" t="s">
        <v>75</v>
      </c>
      <c r="AY2086" s="262" t="s">
        <v>175</v>
      </c>
    </row>
    <row r="2087" s="16" customFormat="1">
      <c r="A2087" s="16"/>
      <c r="B2087" s="284"/>
      <c r="C2087" s="285"/>
      <c r="D2087" s="237" t="s">
        <v>184</v>
      </c>
      <c r="E2087" s="286" t="s">
        <v>1</v>
      </c>
      <c r="F2087" s="287" t="s">
        <v>453</v>
      </c>
      <c r="G2087" s="285"/>
      <c r="H2087" s="288">
        <v>12.41</v>
      </c>
      <c r="I2087" s="289"/>
      <c r="J2087" s="289"/>
      <c r="K2087" s="285"/>
      <c r="L2087" s="285"/>
      <c r="M2087" s="290"/>
      <c r="N2087" s="291"/>
      <c r="O2087" s="292"/>
      <c r="P2087" s="292"/>
      <c r="Q2087" s="292"/>
      <c r="R2087" s="292"/>
      <c r="S2087" s="292"/>
      <c r="T2087" s="292"/>
      <c r="U2087" s="292"/>
      <c r="V2087" s="292"/>
      <c r="W2087" s="292"/>
      <c r="X2087" s="292"/>
      <c r="Y2087" s="293"/>
      <c r="Z2087" s="16"/>
      <c r="AA2087" s="16"/>
      <c r="AB2087" s="16"/>
      <c r="AC2087" s="16"/>
      <c r="AD2087" s="16"/>
      <c r="AE2087" s="16"/>
      <c r="AT2087" s="294" t="s">
        <v>184</v>
      </c>
      <c r="AU2087" s="294" t="s">
        <v>102</v>
      </c>
      <c r="AV2087" s="16" t="s">
        <v>196</v>
      </c>
      <c r="AW2087" s="16" t="s">
        <v>5</v>
      </c>
      <c r="AX2087" s="16" t="s">
        <v>75</v>
      </c>
      <c r="AY2087" s="294" t="s">
        <v>175</v>
      </c>
    </row>
    <row r="2088" s="14" customFormat="1">
      <c r="A2088" s="14"/>
      <c r="B2088" s="252"/>
      <c r="C2088" s="253"/>
      <c r="D2088" s="237" t="s">
        <v>184</v>
      </c>
      <c r="E2088" s="254" t="s">
        <v>1</v>
      </c>
      <c r="F2088" s="255" t="s">
        <v>2000</v>
      </c>
      <c r="G2088" s="253"/>
      <c r="H2088" s="256">
        <v>2.9500000000000002</v>
      </c>
      <c r="I2088" s="257"/>
      <c r="J2088" s="257"/>
      <c r="K2088" s="253"/>
      <c r="L2088" s="253"/>
      <c r="M2088" s="258"/>
      <c r="N2088" s="259"/>
      <c r="O2088" s="260"/>
      <c r="P2088" s="260"/>
      <c r="Q2088" s="260"/>
      <c r="R2088" s="260"/>
      <c r="S2088" s="260"/>
      <c r="T2088" s="260"/>
      <c r="U2088" s="260"/>
      <c r="V2088" s="260"/>
      <c r="W2088" s="260"/>
      <c r="X2088" s="260"/>
      <c r="Y2088" s="261"/>
      <c r="Z2088" s="14"/>
      <c r="AA2088" s="14"/>
      <c r="AB2088" s="14"/>
      <c r="AC2088" s="14"/>
      <c r="AD2088" s="14"/>
      <c r="AE2088" s="14"/>
      <c r="AT2088" s="262" t="s">
        <v>184</v>
      </c>
      <c r="AU2088" s="262" t="s">
        <v>102</v>
      </c>
      <c r="AV2088" s="14" t="s">
        <v>102</v>
      </c>
      <c r="AW2088" s="14" t="s">
        <v>5</v>
      </c>
      <c r="AX2088" s="14" t="s">
        <v>75</v>
      </c>
      <c r="AY2088" s="262" t="s">
        <v>175</v>
      </c>
    </row>
    <row r="2089" s="16" customFormat="1">
      <c r="A2089" s="16"/>
      <c r="B2089" s="284"/>
      <c r="C2089" s="285"/>
      <c r="D2089" s="237" t="s">
        <v>184</v>
      </c>
      <c r="E2089" s="286" t="s">
        <v>1</v>
      </c>
      <c r="F2089" s="287" t="s">
        <v>453</v>
      </c>
      <c r="G2089" s="285"/>
      <c r="H2089" s="288">
        <v>2.9500000000000002</v>
      </c>
      <c r="I2089" s="289"/>
      <c r="J2089" s="289"/>
      <c r="K2089" s="285"/>
      <c r="L2089" s="285"/>
      <c r="M2089" s="290"/>
      <c r="N2089" s="291"/>
      <c r="O2089" s="292"/>
      <c r="P2089" s="292"/>
      <c r="Q2089" s="292"/>
      <c r="R2089" s="292"/>
      <c r="S2089" s="292"/>
      <c r="T2089" s="292"/>
      <c r="U2089" s="292"/>
      <c r="V2089" s="292"/>
      <c r="W2089" s="292"/>
      <c r="X2089" s="292"/>
      <c r="Y2089" s="293"/>
      <c r="Z2089" s="16"/>
      <c r="AA2089" s="16"/>
      <c r="AB2089" s="16"/>
      <c r="AC2089" s="16"/>
      <c r="AD2089" s="16"/>
      <c r="AE2089" s="16"/>
      <c r="AT2089" s="294" t="s">
        <v>184</v>
      </c>
      <c r="AU2089" s="294" t="s">
        <v>102</v>
      </c>
      <c r="AV2089" s="16" t="s">
        <v>196</v>
      </c>
      <c r="AW2089" s="16" t="s">
        <v>5</v>
      </c>
      <c r="AX2089" s="16" t="s">
        <v>75</v>
      </c>
      <c r="AY2089" s="294" t="s">
        <v>175</v>
      </c>
    </row>
    <row r="2090" s="14" customFormat="1">
      <c r="A2090" s="14"/>
      <c r="B2090" s="252"/>
      <c r="C2090" s="253"/>
      <c r="D2090" s="237" t="s">
        <v>184</v>
      </c>
      <c r="E2090" s="254" t="s">
        <v>1</v>
      </c>
      <c r="F2090" s="255" t="s">
        <v>637</v>
      </c>
      <c r="G2090" s="253"/>
      <c r="H2090" s="256">
        <v>12.41</v>
      </c>
      <c r="I2090" s="257"/>
      <c r="J2090" s="257"/>
      <c r="K2090" s="253"/>
      <c r="L2090" s="253"/>
      <c r="M2090" s="258"/>
      <c r="N2090" s="259"/>
      <c r="O2090" s="260"/>
      <c r="P2090" s="260"/>
      <c r="Q2090" s="260"/>
      <c r="R2090" s="260"/>
      <c r="S2090" s="260"/>
      <c r="T2090" s="260"/>
      <c r="U2090" s="260"/>
      <c r="V2090" s="260"/>
      <c r="W2090" s="260"/>
      <c r="X2090" s="260"/>
      <c r="Y2090" s="261"/>
      <c r="Z2090" s="14"/>
      <c r="AA2090" s="14"/>
      <c r="AB2090" s="14"/>
      <c r="AC2090" s="14"/>
      <c r="AD2090" s="14"/>
      <c r="AE2090" s="14"/>
      <c r="AT2090" s="262" t="s">
        <v>184</v>
      </c>
      <c r="AU2090" s="262" t="s">
        <v>102</v>
      </c>
      <c r="AV2090" s="14" t="s">
        <v>102</v>
      </c>
      <c r="AW2090" s="14" t="s">
        <v>5</v>
      </c>
      <c r="AX2090" s="14" t="s">
        <v>75</v>
      </c>
      <c r="AY2090" s="262" t="s">
        <v>175</v>
      </c>
    </row>
    <row r="2091" s="16" customFormat="1">
      <c r="A2091" s="16"/>
      <c r="B2091" s="284"/>
      <c r="C2091" s="285"/>
      <c r="D2091" s="237" t="s">
        <v>184</v>
      </c>
      <c r="E2091" s="286" t="s">
        <v>1</v>
      </c>
      <c r="F2091" s="287" t="s">
        <v>453</v>
      </c>
      <c r="G2091" s="285"/>
      <c r="H2091" s="288">
        <v>12.41</v>
      </c>
      <c r="I2091" s="289"/>
      <c r="J2091" s="289"/>
      <c r="K2091" s="285"/>
      <c r="L2091" s="285"/>
      <c r="M2091" s="290"/>
      <c r="N2091" s="291"/>
      <c r="O2091" s="292"/>
      <c r="P2091" s="292"/>
      <c r="Q2091" s="292"/>
      <c r="R2091" s="292"/>
      <c r="S2091" s="292"/>
      <c r="T2091" s="292"/>
      <c r="U2091" s="292"/>
      <c r="V2091" s="292"/>
      <c r="W2091" s="292"/>
      <c r="X2091" s="292"/>
      <c r="Y2091" s="293"/>
      <c r="Z2091" s="16"/>
      <c r="AA2091" s="16"/>
      <c r="AB2091" s="16"/>
      <c r="AC2091" s="16"/>
      <c r="AD2091" s="16"/>
      <c r="AE2091" s="16"/>
      <c r="AT2091" s="294" t="s">
        <v>184</v>
      </c>
      <c r="AU2091" s="294" t="s">
        <v>102</v>
      </c>
      <c r="AV2091" s="16" t="s">
        <v>196</v>
      </c>
      <c r="AW2091" s="16" t="s">
        <v>5</v>
      </c>
      <c r="AX2091" s="16" t="s">
        <v>75</v>
      </c>
      <c r="AY2091" s="294" t="s">
        <v>175</v>
      </c>
    </row>
    <row r="2092" s="15" customFormat="1">
      <c r="A2092" s="15"/>
      <c r="B2092" s="263"/>
      <c r="C2092" s="264"/>
      <c r="D2092" s="237" t="s">
        <v>184</v>
      </c>
      <c r="E2092" s="265" t="s">
        <v>1</v>
      </c>
      <c r="F2092" s="266" t="s">
        <v>189</v>
      </c>
      <c r="G2092" s="264"/>
      <c r="H2092" s="267">
        <v>27.77</v>
      </c>
      <c r="I2092" s="268"/>
      <c r="J2092" s="268"/>
      <c r="K2092" s="264"/>
      <c r="L2092" s="264"/>
      <c r="M2092" s="269"/>
      <c r="N2092" s="270"/>
      <c r="O2092" s="271"/>
      <c r="P2092" s="271"/>
      <c r="Q2092" s="271"/>
      <c r="R2092" s="271"/>
      <c r="S2092" s="271"/>
      <c r="T2092" s="271"/>
      <c r="U2092" s="271"/>
      <c r="V2092" s="271"/>
      <c r="W2092" s="271"/>
      <c r="X2092" s="271"/>
      <c r="Y2092" s="272"/>
      <c r="Z2092" s="15"/>
      <c r="AA2092" s="15"/>
      <c r="AB2092" s="15"/>
      <c r="AC2092" s="15"/>
      <c r="AD2092" s="15"/>
      <c r="AE2092" s="15"/>
      <c r="AT2092" s="273" t="s">
        <v>184</v>
      </c>
      <c r="AU2092" s="273" t="s">
        <v>102</v>
      </c>
      <c r="AV2092" s="15" t="s">
        <v>181</v>
      </c>
      <c r="AW2092" s="15" t="s">
        <v>5</v>
      </c>
      <c r="AX2092" s="15" t="s">
        <v>82</v>
      </c>
      <c r="AY2092" s="273" t="s">
        <v>175</v>
      </c>
    </row>
    <row r="2093" s="2" customFormat="1" ht="37.8" customHeight="1">
      <c r="A2093" s="39"/>
      <c r="B2093" s="40"/>
      <c r="C2093" s="274" t="s">
        <v>2001</v>
      </c>
      <c r="D2093" s="274" t="s">
        <v>315</v>
      </c>
      <c r="E2093" s="275" t="s">
        <v>1944</v>
      </c>
      <c r="F2093" s="276" t="s">
        <v>1945</v>
      </c>
      <c r="G2093" s="277" t="s">
        <v>228</v>
      </c>
      <c r="H2093" s="278">
        <v>30.547000000000001</v>
      </c>
      <c r="I2093" s="279"/>
      <c r="J2093" s="280"/>
      <c r="K2093" s="281">
        <f>ROUND(P2093*H2093,2)</f>
        <v>0</v>
      </c>
      <c r="L2093" s="280"/>
      <c r="M2093" s="282"/>
      <c r="N2093" s="283" t="s">
        <v>1</v>
      </c>
      <c r="O2093" s="231" t="s">
        <v>39</v>
      </c>
      <c r="P2093" s="232">
        <f>I2093+J2093</f>
        <v>0</v>
      </c>
      <c r="Q2093" s="232">
        <f>ROUND(I2093*H2093,2)</f>
        <v>0</v>
      </c>
      <c r="R2093" s="232">
        <f>ROUND(J2093*H2093,2)</f>
        <v>0</v>
      </c>
      <c r="S2093" s="92"/>
      <c r="T2093" s="233">
        <f>S2093*H2093</f>
        <v>0</v>
      </c>
      <c r="U2093" s="233">
        <v>0</v>
      </c>
      <c r="V2093" s="233">
        <f>U2093*H2093</f>
        <v>0</v>
      </c>
      <c r="W2093" s="233">
        <v>0</v>
      </c>
      <c r="X2093" s="233">
        <f>W2093*H2093</f>
        <v>0</v>
      </c>
      <c r="Y2093" s="234" t="s">
        <v>1</v>
      </c>
      <c r="Z2093" s="39"/>
      <c r="AA2093" s="39"/>
      <c r="AB2093" s="39"/>
      <c r="AC2093" s="39"/>
      <c r="AD2093" s="39"/>
      <c r="AE2093" s="39"/>
      <c r="AR2093" s="235" t="s">
        <v>270</v>
      </c>
      <c r="AT2093" s="235" t="s">
        <v>315</v>
      </c>
      <c r="AU2093" s="235" t="s">
        <v>102</v>
      </c>
      <c r="AY2093" s="18" t="s">
        <v>175</v>
      </c>
      <c r="BE2093" s="236">
        <f>IF(O2093="základní",K2093,0)</f>
        <v>0</v>
      </c>
      <c r="BF2093" s="236">
        <f>IF(O2093="snížená",K2093,0)</f>
        <v>0</v>
      </c>
      <c r="BG2093" s="236">
        <f>IF(O2093="zákl. přenesená",K2093,0)</f>
        <v>0</v>
      </c>
      <c r="BH2093" s="236">
        <f>IF(O2093="sníž. přenesená",K2093,0)</f>
        <v>0</v>
      </c>
      <c r="BI2093" s="236">
        <f>IF(O2093="nulová",K2093,0)</f>
        <v>0</v>
      </c>
      <c r="BJ2093" s="18" t="s">
        <v>102</v>
      </c>
      <c r="BK2093" s="236">
        <f>ROUND(P2093*H2093,2)</f>
        <v>0</v>
      </c>
      <c r="BL2093" s="18" t="s">
        <v>229</v>
      </c>
      <c r="BM2093" s="235" t="s">
        <v>2002</v>
      </c>
    </row>
    <row r="2094" s="14" customFormat="1">
      <c r="A2094" s="14"/>
      <c r="B2094" s="252"/>
      <c r="C2094" s="253"/>
      <c r="D2094" s="237" t="s">
        <v>184</v>
      </c>
      <c r="E2094" s="254" t="s">
        <v>1</v>
      </c>
      <c r="F2094" s="255" t="s">
        <v>2003</v>
      </c>
      <c r="G2094" s="253"/>
      <c r="H2094" s="256">
        <v>30.547000000000001</v>
      </c>
      <c r="I2094" s="257"/>
      <c r="J2094" s="257"/>
      <c r="K2094" s="253"/>
      <c r="L2094" s="253"/>
      <c r="M2094" s="258"/>
      <c r="N2094" s="259"/>
      <c r="O2094" s="260"/>
      <c r="P2094" s="260"/>
      <c r="Q2094" s="260"/>
      <c r="R2094" s="260"/>
      <c r="S2094" s="260"/>
      <c r="T2094" s="260"/>
      <c r="U2094" s="260"/>
      <c r="V2094" s="260"/>
      <c r="W2094" s="260"/>
      <c r="X2094" s="260"/>
      <c r="Y2094" s="261"/>
      <c r="Z2094" s="14"/>
      <c r="AA2094" s="14"/>
      <c r="AB2094" s="14"/>
      <c r="AC2094" s="14"/>
      <c r="AD2094" s="14"/>
      <c r="AE2094" s="14"/>
      <c r="AT2094" s="262" t="s">
        <v>184</v>
      </c>
      <c r="AU2094" s="262" t="s">
        <v>102</v>
      </c>
      <c r="AV2094" s="14" t="s">
        <v>102</v>
      </c>
      <c r="AW2094" s="14" t="s">
        <v>5</v>
      </c>
      <c r="AX2094" s="14" t="s">
        <v>75</v>
      </c>
      <c r="AY2094" s="262" t="s">
        <v>175</v>
      </c>
    </row>
    <row r="2095" s="15" customFormat="1">
      <c r="A2095" s="15"/>
      <c r="B2095" s="263"/>
      <c r="C2095" s="264"/>
      <c r="D2095" s="237" t="s">
        <v>184</v>
      </c>
      <c r="E2095" s="265" t="s">
        <v>1</v>
      </c>
      <c r="F2095" s="266" t="s">
        <v>189</v>
      </c>
      <c r="G2095" s="264"/>
      <c r="H2095" s="267">
        <v>30.547000000000001</v>
      </c>
      <c r="I2095" s="268"/>
      <c r="J2095" s="268"/>
      <c r="K2095" s="264"/>
      <c r="L2095" s="264"/>
      <c r="M2095" s="269"/>
      <c r="N2095" s="270"/>
      <c r="O2095" s="271"/>
      <c r="P2095" s="271"/>
      <c r="Q2095" s="271"/>
      <c r="R2095" s="271"/>
      <c r="S2095" s="271"/>
      <c r="T2095" s="271"/>
      <c r="U2095" s="271"/>
      <c r="V2095" s="271"/>
      <c r="W2095" s="271"/>
      <c r="X2095" s="271"/>
      <c r="Y2095" s="272"/>
      <c r="Z2095" s="15"/>
      <c r="AA2095" s="15"/>
      <c r="AB2095" s="15"/>
      <c r="AC2095" s="15"/>
      <c r="AD2095" s="15"/>
      <c r="AE2095" s="15"/>
      <c r="AT2095" s="273" t="s">
        <v>184</v>
      </c>
      <c r="AU2095" s="273" t="s">
        <v>102</v>
      </c>
      <c r="AV2095" s="15" t="s">
        <v>181</v>
      </c>
      <c r="AW2095" s="15" t="s">
        <v>5</v>
      </c>
      <c r="AX2095" s="15" t="s">
        <v>82</v>
      </c>
      <c r="AY2095" s="273" t="s">
        <v>175</v>
      </c>
    </row>
    <row r="2096" s="2" customFormat="1" ht="37.8" customHeight="1">
      <c r="A2096" s="39"/>
      <c r="B2096" s="40"/>
      <c r="C2096" s="222" t="s">
        <v>1132</v>
      </c>
      <c r="D2096" s="222" t="s">
        <v>177</v>
      </c>
      <c r="E2096" s="223" t="s">
        <v>2004</v>
      </c>
      <c r="F2096" s="224" t="s">
        <v>2005</v>
      </c>
      <c r="G2096" s="225" t="s">
        <v>228</v>
      </c>
      <c r="H2096" s="226">
        <v>42.130000000000003</v>
      </c>
      <c r="I2096" s="227"/>
      <c r="J2096" s="227"/>
      <c r="K2096" s="228">
        <f>ROUND(P2096*H2096,2)</f>
        <v>0</v>
      </c>
      <c r="L2096" s="229"/>
      <c r="M2096" s="45"/>
      <c r="N2096" s="230" t="s">
        <v>1</v>
      </c>
      <c r="O2096" s="231" t="s">
        <v>39</v>
      </c>
      <c r="P2096" s="232">
        <f>I2096+J2096</f>
        <v>0</v>
      </c>
      <c r="Q2096" s="232">
        <f>ROUND(I2096*H2096,2)</f>
        <v>0</v>
      </c>
      <c r="R2096" s="232">
        <f>ROUND(J2096*H2096,2)</f>
        <v>0</v>
      </c>
      <c r="S2096" s="92"/>
      <c r="T2096" s="233">
        <f>S2096*H2096</f>
        <v>0</v>
      </c>
      <c r="U2096" s="233">
        <v>0</v>
      </c>
      <c r="V2096" s="233">
        <f>U2096*H2096</f>
        <v>0</v>
      </c>
      <c r="W2096" s="233">
        <v>0</v>
      </c>
      <c r="X2096" s="233">
        <f>W2096*H2096</f>
        <v>0</v>
      </c>
      <c r="Y2096" s="234" t="s">
        <v>1</v>
      </c>
      <c r="Z2096" s="39"/>
      <c r="AA2096" s="39"/>
      <c r="AB2096" s="39"/>
      <c r="AC2096" s="39"/>
      <c r="AD2096" s="39"/>
      <c r="AE2096" s="39"/>
      <c r="AR2096" s="235" t="s">
        <v>229</v>
      </c>
      <c r="AT2096" s="235" t="s">
        <v>177</v>
      </c>
      <c r="AU2096" s="235" t="s">
        <v>102</v>
      </c>
      <c r="AY2096" s="18" t="s">
        <v>175</v>
      </c>
      <c r="BE2096" s="236">
        <f>IF(O2096="základní",K2096,0)</f>
        <v>0</v>
      </c>
      <c r="BF2096" s="236">
        <f>IF(O2096="snížená",K2096,0)</f>
        <v>0</v>
      </c>
      <c r="BG2096" s="236">
        <f>IF(O2096="zákl. přenesená",K2096,0)</f>
        <v>0</v>
      </c>
      <c r="BH2096" s="236">
        <f>IF(O2096="sníž. přenesená",K2096,0)</f>
        <v>0</v>
      </c>
      <c r="BI2096" s="236">
        <f>IF(O2096="nulová",K2096,0)</f>
        <v>0</v>
      </c>
      <c r="BJ2096" s="18" t="s">
        <v>102</v>
      </c>
      <c r="BK2096" s="236">
        <f>ROUND(P2096*H2096,2)</f>
        <v>0</v>
      </c>
      <c r="BL2096" s="18" t="s">
        <v>229</v>
      </c>
      <c r="BM2096" s="235" t="s">
        <v>2006</v>
      </c>
    </row>
    <row r="2097" s="2" customFormat="1">
      <c r="A2097" s="39"/>
      <c r="B2097" s="40"/>
      <c r="C2097" s="41"/>
      <c r="D2097" s="237" t="s">
        <v>182</v>
      </c>
      <c r="E2097" s="41"/>
      <c r="F2097" s="238" t="s">
        <v>1978</v>
      </c>
      <c r="G2097" s="41"/>
      <c r="H2097" s="41"/>
      <c r="I2097" s="239"/>
      <c r="J2097" s="239"/>
      <c r="K2097" s="41"/>
      <c r="L2097" s="41"/>
      <c r="M2097" s="45"/>
      <c r="N2097" s="240"/>
      <c r="O2097" s="241"/>
      <c r="P2097" s="92"/>
      <c r="Q2097" s="92"/>
      <c r="R2097" s="92"/>
      <c r="S2097" s="92"/>
      <c r="T2097" s="92"/>
      <c r="U2097" s="92"/>
      <c r="V2097" s="92"/>
      <c r="W2097" s="92"/>
      <c r="X2097" s="92"/>
      <c r="Y2097" s="93"/>
      <c r="Z2097" s="39"/>
      <c r="AA2097" s="39"/>
      <c r="AB2097" s="39"/>
      <c r="AC2097" s="39"/>
      <c r="AD2097" s="39"/>
      <c r="AE2097" s="39"/>
      <c r="AT2097" s="18" t="s">
        <v>182</v>
      </c>
      <c r="AU2097" s="18" t="s">
        <v>102</v>
      </c>
    </row>
    <row r="2098" s="2" customFormat="1" ht="24.15" customHeight="1">
      <c r="A2098" s="39"/>
      <c r="B2098" s="40"/>
      <c r="C2098" s="222" t="s">
        <v>2007</v>
      </c>
      <c r="D2098" s="222" t="s">
        <v>177</v>
      </c>
      <c r="E2098" s="223" t="s">
        <v>2008</v>
      </c>
      <c r="F2098" s="224" t="s">
        <v>2009</v>
      </c>
      <c r="G2098" s="225" t="s">
        <v>228</v>
      </c>
      <c r="H2098" s="226">
        <v>29.920000000000002</v>
      </c>
      <c r="I2098" s="227"/>
      <c r="J2098" s="227"/>
      <c r="K2098" s="228">
        <f>ROUND(P2098*H2098,2)</f>
        <v>0</v>
      </c>
      <c r="L2098" s="229"/>
      <c r="M2098" s="45"/>
      <c r="N2098" s="230" t="s">
        <v>1</v>
      </c>
      <c r="O2098" s="231" t="s">
        <v>39</v>
      </c>
      <c r="P2098" s="232">
        <f>I2098+J2098</f>
        <v>0</v>
      </c>
      <c r="Q2098" s="232">
        <f>ROUND(I2098*H2098,2)</f>
        <v>0</v>
      </c>
      <c r="R2098" s="232">
        <f>ROUND(J2098*H2098,2)</f>
        <v>0</v>
      </c>
      <c r="S2098" s="92"/>
      <c r="T2098" s="233">
        <f>S2098*H2098</f>
        <v>0</v>
      </c>
      <c r="U2098" s="233">
        <v>0</v>
      </c>
      <c r="V2098" s="233">
        <f>U2098*H2098</f>
        <v>0</v>
      </c>
      <c r="W2098" s="233">
        <v>0</v>
      </c>
      <c r="X2098" s="233">
        <f>W2098*H2098</f>
        <v>0</v>
      </c>
      <c r="Y2098" s="234" t="s">
        <v>1</v>
      </c>
      <c r="Z2098" s="39"/>
      <c r="AA2098" s="39"/>
      <c r="AB2098" s="39"/>
      <c r="AC2098" s="39"/>
      <c r="AD2098" s="39"/>
      <c r="AE2098" s="39"/>
      <c r="AR2098" s="235" t="s">
        <v>229</v>
      </c>
      <c r="AT2098" s="235" t="s">
        <v>177</v>
      </c>
      <c r="AU2098" s="235" t="s">
        <v>102</v>
      </c>
      <c r="AY2098" s="18" t="s">
        <v>175</v>
      </c>
      <c r="BE2098" s="236">
        <f>IF(O2098="základní",K2098,0)</f>
        <v>0</v>
      </c>
      <c r="BF2098" s="236">
        <f>IF(O2098="snížená",K2098,0)</f>
        <v>0</v>
      </c>
      <c r="BG2098" s="236">
        <f>IF(O2098="zákl. přenesená",K2098,0)</f>
        <v>0</v>
      </c>
      <c r="BH2098" s="236">
        <f>IF(O2098="sníž. přenesená",K2098,0)</f>
        <v>0</v>
      </c>
      <c r="BI2098" s="236">
        <f>IF(O2098="nulová",K2098,0)</f>
        <v>0</v>
      </c>
      <c r="BJ2098" s="18" t="s">
        <v>102</v>
      </c>
      <c r="BK2098" s="236">
        <f>ROUND(P2098*H2098,2)</f>
        <v>0</v>
      </c>
      <c r="BL2098" s="18" t="s">
        <v>229</v>
      </c>
      <c r="BM2098" s="235" t="s">
        <v>2010</v>
      </c>
    </row>
    <row r="2099" s="2" customFormat="1">
      <c r="A2099" s="39"/>
      <c r="B2099" s="40"/>
      <c r="C2099" s="41"/>
      <c r="D2099" s="237" t="s">
        <v>182</v>
      </c>
      <c r="E2099" s="41"/>
      <c r="F2099" s="238" t="s">
        <v>2011</v>
      </c>
      <c r="G2099" s="41"/>
      <c r="H2099" s="41"/>
      <c r="I2099" s="239"/>
      <c r="J2099" s="239"/>
      <c r="K2099" s="41"/>
      <c r="L2099" s="41"/>
      <c r="M2099" s="45"/>
      <c r="N2099" s="240"/>
      <c r="O2099" s="241"/>
      <c r="P2099" s="92"/>
      <c r="Q2099" s="92"/>
      <c r="R2099" s="92"/>
      <c r="S2099" s="92"/>
      <c r="T2099" s="92"/>
      <c r="U2099" s="92"/>
      <c r="V2099" s="92"/>
      <c r="W2099" s="92"/>
      <c r="X2099" s="92"/>
      <c r="Y2099" s="93"/>
      <c r="Z2099" s="39"/>
      <c r="AA2099" s="39"/>
      <c r="AB2099" s="39"/>
      <c r="AC2099" s="39"/>
      <c r="AD2099" s="39"/>
      <c r="AE2099" s="39"/>
      <c r="AT2099" s="18" t="s">
        <v>182</v>
      </c>
      <c r="AU2099" s="18" t="s">
        <v>102</v>
      </c>
    </row>
    <row r="2100" s="2" customFormat="1" ht="16.5" customHeight="1">
      <c r="A2100" s="39"/>
      <c r="B2100" s="40"/>
      <c r="C2100" s="222" t="s">
        <v>1141</v>
      </c>
      <c r="D2100" s="222" t="s">
        <v>177</v>
      </c>
      <c r="E2100" s="223" t="s">
        <v>2012</v>
      </c>
      <c r="F2100" s="224" t="s">
        <v>2013</v>
      </c>
      <c r="G2100" s="225" t="s">
        <v>369</v>
      </c>
      <c r="H2100" s="226">
        <v>100</v>
      </c>
      <c r="I2100" s="227"/>
      <c r="J2100" s="227"/>
      <c r="K2100" s="228">
        <f>ROUND(P2100*H2100,2)</f>
        <v>0</v>
      </c>
      <c r="L2100" s="229"/>
      <c r="M2100" s="45"/>
      <c r="N2100" s="230" t="s">
        <v>1</v>
      </c>
      <c r="O2100" s="231" t="s">
        <v>39</v>
      </c>
      <c r="P2100" s="232">
        <f>I2100+J2100</f>
        <v>0</v>
      </c>
      <c r="Q2100" s="232">
        <f>ROUND(I2100*H2100,2)</f>
        <v>0</v>
      </c>
      <c r="R2100" s="232">
        <f>ROUND(J2100*H2100,2)</f>
        <v>0</v>
      </c>
      <c r="S2100" s="92"/>
      <c r="T2100" s="233">
        <f>S2100*H2100</f>
        <v>0</v>
      </c>
      <c r="U2100" s="233">
        <v>0</v>
      </c>
      <c r="V2100" s="233">
        <f>U2100*H2100</f>
        <v>0</v>
      </c>
      <c r="W2100" s="233">
        <v>0</v>
      </c>
      <c r="X2100" s="233">
        <f>W2100*H2100</f>
        <v>0</v>
      </c>
      <c r="Y2100" s="234" t="s">
        <v>1</v>
      </c>
      <c r="Z2100" s="39"/>
      <c r="AA2100" s="39"/>
      <c r="AB2100" s="39"/>
      <c r="AC2100" s="39"/>
      <c r="AD2100" s="39"/>
      <c r="AE2100" s="39"/>
      <c r="AR2100" s="235" t="s">
        <v>229</v>
      </c>
      <c r="AT2100" s="235" t="s">
        <v>177</v>
      </c>
      <c r="AU2100" s="235" t="s">
        <v>102</v>
      </c>
      <c r="AY2100" s="18" t="s">
        <v>175</v>
      </c>
      <c r="BE2100" s="236">
        <f>IF(O2100="základní",K2100,0)</f>
        <v>0</v>
      </c>
      <c r="BF2100" s="236">
        <f>IF(O2100="snížená",K2100,0)</f>
        <v>0</v>
      </c>
      <c r="BG2100" s="236">
        <f>IF(O2100="zákl. přenesená",K2100,0)</f>
        <v>0</v>
      </c>
      <c r="BH2100" s="236">
        <f>IF(O2100="sníž. přenesená",K2100,0)</f>
        <v>0</v>
      </c>
      <c r="BI2100" s="236">
        <f>IF(O2100="nulová",K2100,0)</f>
        <v>0</v>
      </c>
      <c r="BJ2100" s="18" t="s">
        <v>102</v>
      </c>
      <c r="BK2100" s="236">
        <f>ROUND(P2100*H2100,2)</f>
        <v>0</v>
      </c>
      <c r="BL2100" s="18" t="s">
        <v>229</v>
      </c>
      <c r="BM2100" s="235" t="s">
        <v>2014</v>
      </c>
    </row>
    <row r="2101" s="2" customFormat="1">
      <c r="A2101" s="39"/>
      <c r="B2101" s="40"/>
      <c r="C2101" s="41"/>
      <c r="D2101" s="237" t="s">
        <v>182</v>
      </c>
      <c r="E2101" s="41"/>
      <c r="F2101" s="238" t="s">
        <v>2015</v>
      </c>
      <c r="G2101" s="41"/>
      <c r="H2101" s="41"/>
      <c r="I2101" s="239"/>
      <c r="J2101" s="239"/>
      <c r="K2101" s="41"/>
      <c r="L2101" s="41"/>
      <c r="M2101" s="45"/>
      <c r="N2101" s="240"/>
      <c r="O2101" s="241"/>
      <c r="P2101" s="92"/>
      <c r="Q2101" s="92"/>
      <c r="R2101" s="92"/>
      <c r="S2101" s="92"/>
      <c r="T2101" s="92"/>
      <c r="U2101" s="92"/>
      <c r="V2101" s="92"/>
      <c r="W2101" s="92"/>
      <c r="X2101" s="92"/>
      <c r="Y2101" s="93"/>
      <c r="Z2101" s="39"/>
      <c r="AA2101" s="39"/>
      <c r="AB2101" s="39"/>
      <c r="AC2101" s="39"/>
      <c r="AD2101" s="39"/>
      <c r="AE2101" s="39"/>
      <c r="AT2101" s="18" t="s">
        <v>182</v>
      </c>
      <c r="AU2101" s="18" t="s">
        <v>102</v>
      </c>
    </row>
    <row r="2102" s="2" customFormat="1" ht="37.8" customHeight="1">
      <c r="A2102" s="39"/>
      <c r="B2102" s="40"/>
      <c r="C2102" s="222" t="s">
        <v>2016</v>
      </c>
      <c r="D2102" s="222" t="s">
        <v>177</v>
      </c>
      <c r="E2102" s="223" t="s">
        <v>2017</v>
      </c>
      <c r="F2102" s="224" t="s">
        <v>2018</v>
      </c>
      <c r="G2102" s="225" t="s">
        <v>228</v>
      </c>
      <c r="H2102" s="226">
        <v>46.719999999999999</v>
      </c>
      <c r="I2102" s="227"/>
      <c r="J2102" s="227"/>
      <c r="K2102" s="228">
        <f>ROUND(P2102*H2102,2)</f>
        <v>0</v>
      </c>
      <c r="L2102" s="229"/>
      <c r="M2102" s="45"/>
      <c r="N2102" s="230" t="s">
        <v>1</v>
      </c>
      <c r="O2102" s="231" t="s">
        <v>39</v>
      </c>
      <c r="P2102" s="232">
        <f>I2102+J2102</f>
        <v>0</v>
      </c>
      <c r="Q2102" s="232">
        <f>ROUND(I2102*H2102,2)</f>
        <v>0</v>
      </c>
      <c r="R2102" s="232">
        <f>ROUND(J2102*H2102,2)</f>
        <v>0</v>
      </c>
      <c r="S2102" s="92"/>
      <c r="T2102" s="233">
        <f>S2102*H2102</f>
        <v>0</v>
      </c>
      <c r="U2102" s="233">
        <v>0</v>
      </c>
      <c r="V2102" s="233">
        <f>U2102*H2102</f>
        <v>0</v>
      </c>
      <c r="W2102" s="233">
        <v>0</v>
      </c>
      <c r="X2102" s="233">
        <f>W2102*H2102</f>
        <v>0</v>
      </c>
      <c r="Y2102" s="234" t="s">
        <v>1</v>
      </c>
      <c r="Z2102" s="39"/>
      <c r="AA2102" s="39"/>
      <c r="AB2102" s="39"/>
      <c r="AC2102" s="39"/>
      <c r="AD2102" s="39"/>
      <c r="AE2102" s="39"/>
      <c r="AR2102" s="235" t="s">
        <v>229</v>
      </c>
      <c r="AT2102" s="235" t="s">
        <v>177</v>
      </c>
      <c r="AU2102" s="235" t="s">
        <v>102</v>
      </c>
      <c r="AY2102" s="18" t="s">
        <v>175</v>
      </c>
      <c r="BE2102" s="236">
        <f>IF(O2102="základní",K2102,0)</f>
        <v>0</v>
      </c>
      <c r="BF2102" s="236">
        <f>IF(O2102="snížená",K2102,0)</f>
        <v>0</v>
      </c>
      <c r="BG2102" s="236">
        <f>IF(O2102="zákl. přenesená",K2102,0)</f>
        <v>0</v>
      </c>
      <c r="BH2102" s="236">
        <f>IF(O2102="sníž. přenesená",K2102,0)</f>
        <v>0</v>
      </c>
      <c r="BI2102" s="236">
        <f>IF(O2102="nulová",K2102,0)</f>
        <v>0</v>
      </c>
      <c r="BJ2102" s="18" t="s">
        <v>102</v>
      </c>
      <c r="BK2102" s="236">
        <f>ROUND(P2102*H2102,2)</f>
        <v>0</v>
      </c>
      <c r="BL2102" s="18" t="s">
        <v>229</v>
      </c>
      <c r="BM2102" s="235" t="s">
        <v>2019</v>
      </c>
    </row>
    <row r="2103" s="2" customFormat="1">
      <c r="A2103" s="39"/>
      <c r="B2103" s="40"/>
      <c r="C2103" s="41"/>
      <c r="D2103" s="237" t="s">
        <v>182</v>
      </c>
      <c r="E2103" s="41"/>
      <c r="F2103" s="238" t="s">
        <v>2011</v>
      </c>
      <c r="G2103" s="41"/>
      <c r="H2103" s="41"/>
      <c r="I2103" s="239"/>
      <c r="J2103" s="239"/>
      <c r="K2103" s="41"/>
      <c r="L2103" s="41"/>
      <c r="M2103" s="45"/>
      <c r="N2103" s="240"/>
      <c r="O2103" s="241"/>
      <c r="P2103" s="92"/>
      <c r="Q2103" s="92"/>
      <c r="R2103" s="92"/>
      <c r="S2103" s="92"/>
      <c r="T2103" s="92"/>
      <c r="U2103" s="92"/>
      <c r="V2103" s="92"/>
      <c r="W2103" s="92"/>
      <c r="X2103" s="92"/>
      <c r="Y2103" s="93"/>
      <c r="Z2103" s="39"/>
      <c r="AA2103" s="39"/>
      <c r="AB2103" s="39"/>
      <c r="AC2103" s="39"/>
      <c r="AD2103" s="39"/>
      <c r="AE2103" s="39"/>
      <c r="AT2103" s="18" t="s">
        <v>182</v>
      </c>
      <c r="AU2103" s="18" t="s">
        <v>102</v>
      </c>
    </row>
    <row r="2104" s="2" customFormat="1" ht="24.15" customHeight="1">
      <c r="A2104" s="39"/>
      <c r="B2104" s="40"/>
      <c r="C2104" s="222" t="s">
        <v>1167</v>
      </c>
      <c r="D2104" s="222" t="s">
        <v>177</v>
      </c>
      <c r="E2104" s="223" t="s">
        <v>2020</v>
      </c>
      <c r="F2104" s="224" t="s">
        <v>2021</v>
      </c>
      <c r="G2104" s="225" t="s">
        <v>369</v>
      </c>
      <c r="H2104" s="226">
        <v>88.879999999999995</v>
      </c>
      <c r="I2104" s="227"/>
      <c r="J2104" s="227"/>
      <c r="K2104" s="228">
        <f>ROUND(P2104*H2104,2)</f>
        <v>0</v>
      </c>
      <c r="L2104" s="229"/>
      <c r="M2104" s="45"/>
      <c r="N2104" s="230" t="s">
        <v>1</v>
      </c>
      <c r="O2104" s="231" t="s">
        <v>39</v>
      </c>
      <c r="P2104" s="232">
        <f>I2104+J2104</f>
        <v>0</v>
      </c>
      <c r="Q2104" s="232">
        <f>ROUND(I2104*H2104,2)</f>
        <v>0</v>
      </c>
      <c r="R2104" s="232">
        <f>ROUND(J2104*H2104,2)</f>
        <v>0</v>
      </c>
      <c r="S2104" s="92"/>
      <c r="T2104" s="233">
        <f>S2104*H2104</f>
        <v>0</v>
      </c>
      <c r="U2104" s="233">
        <v>0</v>
      </c>
      <c r="V2104" s="233">
        <f>U2104*H2104</f>
        <v>0</v>
      </c>
      <c r="W2104" s="233">
        <v>0</v>
      </c>
      <c r="X2104" s="233">
        <f>W2104*H2104</f>
        <v>0</v>
      </c>
      <c r="Y2104" s="234" t="s">
        <v>1</v>
      </c>
      <c r="Z2104" s="39"/>
      <c r="AA2104" s="39"/>
      <c r="AB2104" s="39"/>
      <c r="AC2104" s="39"/>
      <c r="AD2104" s="39"/>
      <c r="AE2104" s="39"/>
      <c r="AR2104" s="235" t="s">
        <v>229</v>
      </c>
      <c r="AT2104" s="235" t="s">
        <v>177</v>
      </c>
      <c r="AU2104" s="235" t="s">
        <v>102</v>
      </c>
      <c r="AY2104" s="18" t="s">
        <v>175</v>
      </c>
      <c r="BE2104" s="236">
        <f>IF(O2104="základní",K2104,0)</f>
        <v>0</v>
      </c>
      <c r="BF2104" s="236">
        <f>IF(O2104="snížená",K2104,0)</f>
        <v>0</v>
      </c>
      <c r="BG2104" s="236">
        <f>IF(O2104="zákl. přenesená",K2104,0)</f>
        <v>0</v>
      </c>
      <c r="BH2104" s="236">
        <f>IF(O2104="sníž. přenesená",K2104,0)</f>
        <v>0</v>
      </c>
      <c r="BI2104" s="236">
        <f>IF(O2104="nulová",K2104,0)</f>
        <v>0</v>
      </c>
      <c r="BJ2104" s="18" t="s">
        <v>102</v>
      </c>
      <c r="BK2104" s="236">
        <f>ROUND(P2104*H2104,2)</f>
        <v>0</v>
      </c>
      <c r="BL2104" s="18" t="s">
        <v>229</v>
      </c>
      <c r="BM2104" s="235" t="s">
        <v>2022</v>
      </c>
    </row>
    <row r="2105" s="2" customFormat="1">
      <c r="A2105" s="39"/>
      <c r="B2105" s="40"/>
      <c r="C2105" s="41"/>
      <c r="D2105" s="237" t="s">
        <v>182</v>
      </c>
      <c r="E2105" s="41"/>
      <c r="F2105" s="238" t="s">
        <v>2011</v>
      </c>
      <c r="G2105" s="41"/>
      <c r="H2105" s="41"/>
      <c r="I2105" s="239"/>
      <c r="J2105" s="239"/>
      <c r="K2105" s="41"/>
      <c r="L2105" s="41"/>
      <c r="M2105" s="45"/>
      <c r="N2105" s="240"/>
      <c r="O2105" s="241"/>
      <c r="P2105" s="92"/>
      <c r="Q2105" s="92"/>
      <c r="R2105" s="92"/>
      <c r="S2105" s="92"/>
      <c r="T2105" s="92"/>
      <c r="U2105" s="92"/>
      <c r="V2105" s="92"/>
      <c r="W2105" s="92"/>
      <c r="X2105" s="92"/>
      <c r="Y2105" s="93"/>
      <c r="Z2105" s="39"/>
      <c r="AA2105" s="39"/>
      <c r="AB2105" s="39"/>
      <c r="AC2105" s="39"/>
      <c r="AD2105" s="39"/>
      <c r="AE2105" s="39"/>
      <c r="AT2105" s="18" t="s">
        <v>182</v>
      </c>
      <c r="AU2105" s="18" t="s">
        <v>102</v>
      </c>
    </row>
    <row r="2106" s="13" customFormat="1">
      <c r="A2106" s="13"/>
      <c r="B2106" s="242"/>
      <c r="C2106" s="243"/>
      <c r="D2106" s="237" t="s">
        <v>184</v>
      </c>
      <c r="E2106" s="244" t="s">
        <v>1</v>
      </c>
      <c r="F2106" s="245" t="s">
        <v>193</v>
      </c>
      <c r="G2106" s="243"/>
      <c r="H2106" s="244" t="s">
        <v>1</v>
      </c>
      <c r="I2106" s="246"/>
      <c r="J2106" s="246"/>
      <c r="K2106" s="243"/>
      <c r="L2106" s="243"/>
      <c r="M2106" s="247"/>
      <c r="N2106" s="248"/>
      <c r="O2106" s="249"/>
      <c r="P2106" s="249"/>
      <c r="Q2106" s="249"/>
      <c r="R2106" s="249"/>
      <c r="S2106" s="249"/>
      <c r="T2106" s="249"/>
      <c r="U2106" s="249"/>
      <c r="V2106" s="249"/>
      <c r="W2106" s="249"/>
      <c r="X2106" s="249"/>
      <c r="Y2106" s="250"/>
      <c r="Z2106" s="13"/>
      <c r="AA2106" s="13"/>
      <c r="AB2106" s="13"/>
      <c r="AC2106" s="13"/>
      <c r="AD2106" s="13"/>
      <c r="AE2106" s="13"/>
      <c r="AT2106" s="251" t="s">
        <v>184</v>
      </c>
      <c r="AU2106" s="251" t="s">
        <v>102</v>
      </c>
      <c r="AV2106" s="13" t="s">
        <v>82</v>
      </c>
      <c r="AW2106" s="13" t="s">
        <v>5</v>
      </c>
      <c r="AX2106" s="13" t="s">
        <v>75</v>
      </c>
      <c r="AY2106" s="251" t="s">
        <v>175</v>
      </c>
    </row>
    <row r="2107" s="14" customFormat="1">
      <c r="A2107" s="14"/>
      <c r="B2107" s="252"/>
      <c r="C2107" s="253"/>
      <c r="D2107" s="237" t="s">
        <v>184</v>
      </c>
      <c r="E2107" s="254" t="s">
        <v>1</v>
      </c>
      <c r="F2107" s="255" t="s">
        <v>2023</v>
      </c>
      <c r="G2107" s="253"/>
      <c r="H2107" s="256">
        <v>34.399999999999999</v>
      </c>
      <c r="I2107" s="257"/>
      <c r="J2107" s="257"/>
      <c r="K2107" s="253"/>
      <c r="L2107" s="253"/>
      <c r="M2107" s="258"/>
      <c r="N2107" s="259"/>
      <c r="O2107" s="260"/>
      <c r="P2107" s="260"/>
      <c r="Q2107" s="260"/>
      <c r="R2107" s="260"/>
      <c r="S2107" s="260"/>
      <c r="T2107" s="260"/>
      <c r="U2107" s="260"/>
      <c r="V2107" s="260"/>
      <c r="W2107" s="260"/>
      <c r="X2107" s="260"/>
      <c r="Y2107" s="261"/>
      <c r="Z2107" s="14"/>
      <c r="AA2107" s="14"/>
      <c r="AB2107" s="14"/>
      <c r="AC2107" s="14"/>
      <c r="AD2107" s="14"/>
      <c r="AE2107" s="14"/>
      <c r="AT2107" s="262" t="s">
        <v>184</v>
      </c>
      <c r="AU2107" s="262" t="s">
        <v>102</v>
      </c>
      <c r="AV2107" s="14" t="s">
        <v>102</v>
      </c>
      <c r="AW2107" s="14" t="s">
        <v>5</v>
      </c>
      <c r="AX2107" s="14" t="s">
        <v>75</v>
      </c>
      <c r="AY2107" s="262" t="s">
        <v>175</v>
      </c>
    </row>
    <row r="2108" s="13" customFormat="1">
      <c r="A2108" s="13"/>
      <c r="B2108" s="242"/>
      <c r="C2108" s="243"/>
      <c r="D2108" s="237" t="s">
        <v>184</v>
      </c>
      <c r="E2108" s="244" t="s">
        <v>1</v>
      </c>
      <c r="F2108" s="245" t="s">
        <v>2024</v>
      </c>
      <c r="G2108" s="243"/>
      <c r="H2108" s="244" t="s">
        <v>1</v>
      </c>
      <c r="I2108" s="246"/>
      <c r="J2108" s="246"/>
      <c r="K2108" s="243"/>
      <c r="L2108" s="243"/>
      <c r="M2108" s="247"/>
      <c r="N2108" s="248"/>
      <c r="O2108" s="249"/>
      <c r="P2108" s="249"/>
      <c r="Q2108" s="249"/>
      <c r="R2108" s="249"/>
      <c r="S2108" s="249"/>
      <c r="T2108" s="249"/>
      <c r="U2108" s="249"/>
      <c r="V2108" s="249"/>
      <c r="W2108" s="249"/>
      <c r="X2108" s="249"/>
      <c r="Y2108" s="250"/>
      <c r="Z2108" s="13"/>
      <c r="AA2108" s="13"/>
      <c r="AB2108" s="13"/>
      <c r="AC2108" s="13"/>
      <c r="AD2108" s="13"/>
      <c r="AE2108" s="13"/>
      <c r="AT2108" s="251" t="s">
        <v>184</v>
      </c>
      <c r="AU2108" s="251" t="s">
        <v>102</v>
      </c>
      <c r="AV2108" s="13" t="s">
        <v>82</v>
      </c>
      <c r="AW2108" s="13" t="s">
        <v>5</v>
      </c>
      <c r="AX2108" s="13" t="s">
        <v>75</v>
      </c>
      <c r="AY2108" s="251" t="s">
        <v>175</v>
      </c>
    </row>
    <row r="2109" s="14" customFormat="1">
      <c r="A2109" s="14"/>
      <c r="B2109" s="252"/>
      <c r="C2109" s="253"/>
      <c r="D2109" s="237" t="s">
        <v>184</v>
      </c>
      <c r="E2109" s="254" t="s">
        <v>1</v>
      </c>
      <c r="F2109" s="255" t="s">
        <v>1960</v>
      </c>
      <c r="G2109" s="253"/>
      <c r="H2109" s="256">
        <v>28.800000000000001</v>
      </c>
      <c r="I2109" s="257"/>
      <c r="J2109" s="257"/>
      <c r="K2109" s="253"/>
      <c r="L2109" s="253"/>
      <c r="M2109" s="258"/>
      <c r="N2109" s="259"/>
      <c r="O2109" s="260"/>
      <c r="P2109" s="260"/>
      <c r="Q2109" s="260"/>
      <c r="R2109" s="260"/>
      <c r="S2109" s="260"/>
      <c r="T2109" s="260"/>
      <c r="U2109" s="260"/>
      <c r="V2109" s="260"/>
      <c r="W2109" s="260"/>
      <c r="X2109" s="260"/>
      <c r="Y2109" s="261"/>
      <c r="Z2109" s="14"/>
      <c r="AA2109" s="14"/>
      <c r="AB2109" s="14"/>
      <c r="AC2109" s="14"/>
      <c r="AD2109" s="14"/>
      <c r="AE2109" s="14"/>
      <c r="AT2109" s="262" t="s">
        <v>184</v>
      </c>
      <c r="AU2109" s="262" t="s">
        <v>102</v>
      </c>
      <c r="AV2109" s="14" t="s">
        <v>102</v>
      </c>
      <c r="AW2109" s="14" t="s">
        <v>5</v>
      </c>
      <c r="AX2109" s="14" t="s">
        <v>75</v>
      </c>
      <c r="AY2109" s="262" t="s">
        <v>175</v>
      </c>
    </row>
    <row r="2110" s="14" customFormat="1">
      <c r="A2110" s="14"/>
      <c r="B2110" s="252"/>
      <c r="C2110" s="253"/>
      <c r="D2110" s="237" t="s">
        <v>184</v>
      </c>
      <c r="E2110" s="254" t="s">
        <v>1</v>
      </c>
      <c r="F2110" s="255" t="s">
        <v>1961</v>
      </c>
      <c r="G2110" s="253"/>
      <c r="H2110" s="256">
        <v>12.74</v>
      </c>
      <c r="I2110" s="257"/>
      <c r="J2110" s="257"/>
      <c r="K2110" s="253"/>
      <c r="L2110" s="253"/>
      <c r="M2110" s="258"/>
      <c r="N2110" s="259"/>
      <c r="O2110" s="260"/>
      <c r="P2110" s="260"/>
      <c r="Q2110" s="260"/>
      <c r="R2110" s="260"/>
      <c r="S2110" s="260"/>
      <c r="T2110" s="260"/>
      <c r="U2110" s="260"/>
      <c r="V2110" s="260"/>
      <c r="W2110" s="260"/>
      <c r="X2110" s="260"/>
      <c r="Y2110" s="261"/>
      <c r="Z2110" s="14"/>
      <c r="AA2110" s="14"/>
      <c r="AB2110" s="14"/>
      <c r="AC2110" s="14"/>
      <c r="AD2110" s="14"/>
      <c r="AE2110" s="14"/>
      <c r="AT2110" s="262" t="s">
        <v>184</v>
      </c>
      <c r="AU2110" s="262" t="s">
        <v>102</v>
      </c>
      <c r="AV2110" s="14" t="s">
        <v>102</v>
      </c>
      <c r="AW2110" s="14" t="s">
        <v>5</v>
      </c>
      <c r="AX2110" s="14" t="s">
        <v>75</v>
      </c>
      <c r="AY2110" s="262" t="s">
        <v>175</v>
      </c>
    </row>
    <row r="2111" s="14" customFormat="1">
      <c r="A2111" s="14"/>
      <c r="B2111" s="252"/>
      <c r="C2111" s="253"/>
      <c r="D2111" s="237" t="s">
        <v>184</v>
      </c>
      <c r="E2111" s="254" t="s">
        <v>1</v>
      </c>
      <c r="F2111" s="255" t="s">
        <v>1962</v>
      </c>
      <c r="G2111" s="253"/>
      <c r="H2111" s="256">
        <v>12.94</v>
      </c>
      <c r="I2111" s="257"/>
      <c r="J2111" s="257"/>
      <c r="K2111" s="253"/>
      <c r="L2111" s="253"/>
      <c r="M2111" s="258"/>
      <c r="N2111" s="259"/>
      <c r="O2111" s="260"/>
      <c r="P2111" s="260"/>
      <c r="Q2111" s="260"/>
      <c r="R2111" s="260"/>
      <c r="S2111" s="260"/>
      <c r="T2111" s="260"/>
      <c r="U2111" s="260"/>
      <c r="V2111" s="260"/>
      <c r="W2111" s="260"/>
      <c r="X2111" s="260"/>
      <c r="Y2111" s="261"/>
      <c r="Z2111" s="14"/>
      <c r="AA2111" s="14"/>
      <c r="AB2111" s="14"/>
      <c r="AC2111" s="14"/>
      <c r="AD2111" s="14"/>
      <c r="AE2111" s="14"/>
      <c r="AT2111" s="262" t="s">
        <v>184</v>
      </c>
      <c r="AU2111" s="262" t="s">
        <v>102</v>
      </c>
      <c r="AV2111" s="14" t="s">
        <v>102</v>
      </c>
      <c r="AW2111" s="14" t="s">
        <v>5</v>
      </c>
      <c r="AX2111" s="14" t="s">
        <v>75</v>
      </c>
      <c r="AY2111" s="262" t="s">
        <v>175</v>
      </c>
    </row>
    <row r="2112" s="15" customFormat="1">
      <c r="A2112" s="15"/>
      <c r="B2112" s="263"/>
      <c r="C2112" s="264"/>
      <c r="D2112" s="237" t="s">
        <v>184</v>
      </c>
      <c r="E2112" s="265" t="s">
        <v>1</v>
      </c>
      <c r="F2112" s="266" t="s">
        <v>189</v>
      </c>
      <c r="G2112" s="264"/>
      <c r="H2112" s="267">
        <v>88.879999999999995</v>
      </c>
      <c r="I2112" s="268"/>
      <c r="J2112" s="268"/>
      <c r="K2112" s="264"/>
      <c r="L2112" s="264"/>
      <c r="M2112" s="269"/>
      <c r="N2112" s="270"/>
      <c r="O2112" s="271"/>
      <c r="P2112" s="271"/>
      <c r="Q2112" s="271"/>
      <c r="R2112" s="271"/>
      <c r="S2112" s="271"/>
      <c r="T2112" s="271"/>
      <c r="U2112" s="271"/>
      <c r="V2112" s="271"/>
      <c r="W2112" s="271"/>
      <c r="X2112" s="271"/>
      <c r="Y2112" s="272"/>
      <c r="Z2112" s="15"/>
      <c r="AA2112" s="15"/>
      <c r="AB2112" s="15"/>
      <c r="AC2112" s="15"/>
      <c r="AD2112" s="15"/>
      <c r="AE2112" s="15"/>
      <c r="AT2112" s="273" t="s">
        <v>184</v>
      </c>
      <c r="AU2112" s="273" t="s">
        <v>102</v>
      </c>
      <c r="AV2112" s="15" t="s">
        <v>181</v>
      </c>
      <c r="AW2112" s="15" t="s">
        <v>5</v>
      </c>
      <c r="AX2112" s="15" t="s">
        <v>82</v>
      </c>
      <c r="AY2112" s="273" t="s">
        <v>175</v>
      </c>
    </row>
    <row r="2113" s="2" customFormat="1" ht="24.15" customHeight="1">
      <c r="A2113" s="39"/>
      <c r="B2113" s="40"/>
      <c r="C2113" s="222" t="s">
        <v>2025</v>
      </c>
      <c r="D2113" s="222" t="s">
        <v>177</v>
      </c>
      <c r="E2113" s="223" t="s">
        <v>2026</v>
      </c>
      <c r="F2113" s="224" t="s">
        <v>2027</v>
      </c>
      <c r="G2113" s="225" t="s">
        <v>369</v>
      </c>
      <c r="H2113" s="226">
        <v>20.859999999999999</v>
      </c>
      <c r="I2113" s="227"/>
      <c r="J2113" s="227"/>
      <c r="K2113" s="228">
        <f>ROUND(P2113*H2113,2)</f>
        <v>0</v>
      </c>
      <c r="L2113" s="229"/>
      <c r="M2113" s="45"/>
      <c r="N2113" s="230" t="s">
        <v>1</v>
      </c>
      <c r="O2113" s="231" t="s">
        <v>39</v>
      </c>
      <c r="P2113" s="232">
        <f>I2113+J2113</f>
        <v>0</v>
      </c>
      <c r="Q2113" s="232">
        <f>ROUND(I2113*H2113,2)</f>
        <v>0</v>
      </c>
      <c r="R2113" s="232">
        <f>ROUND(J2113*H2113,2)</f>
        <v>0</v>
      </c>
      <c r="S2113" s="92"/>
      <c r="T2113" s="233">
        <f>S2113*H2113</f>
        <v>0</v>
      </c>
      <c r="U2113" s="233">
        <v>0</v>
      </c>
      <c r="V2113" s="233">
        <f>U2113*H2113</f>
        <v>0</v>
      </c>
      <c r="W2113" s="233">
        <v>0</v>
      </c>
      <c r="X2113" s="233">
        <f>W2113*H2113</f>
        <v>0</v>
      </c>
      <c r="Y2113" s="234" t="s">
        <v>1</v>
      </c>
      <c r="Z2113" s="39"/>
      <c r="AA2113" s="39"/>
      <c r="AB2113" s="39"/>
      <c r="AC2113" s="39"/>
      <c r="AD2113" s="39"/>
      <c r="AE2113" s="39"/>
      <c r="AR2113" s="235" t="s">
        <v>229</v>
      </c>
      <c r="AT2113" s="235" t="s">
        <v>177</v>
      </c>
      <c r="AU2113" s="235" t="s">
        <v>102</v>
      </c>
      <c r="AY2113" s="18" t="s">
        <v>175</v>
      </c>
      <c r="BE2113" s="236">
        <f>IF(O2113="základní",K2113,0)</f>
        <v>0</v>
      </c>
      <c r="BF2113" s="236">
        <f>IF(O2113="snížená",K2113,0)</f>
        <v>0</v>
      </c>
      <c r="BG2113" s="236">
        <f>IF(O2113="zákl. přenesená",K2113,0)</f>
        <v>0</v>
      </c>
      <c r="BH2113" s="236">
        <f>IF(O2113="sníž. přenesená",K2113,0)</f>
        <v>0</v>
      </c>
      <c r="BI2113" s="236">
        <f>IF(O2113="nulová",K2113,0)</f>
        <v>0</v>
      </c>
      <c r="BJ2113" s="18" t="s">
        <v>102</v>
      </c>
      <c r="BK2113" s="236">
        <f>ROUND(P2113*H2113,2)</f>
        <v>0</v>
      </c>
      <c r="BL2113" s="18" t="s">
        <v>229</v>
      </c>
      <c r="BM2113" s="235" t="s">
        <v>2028</v>
      </c>
    </row>
    <row r="2114" s="2" customFormat="1">
      <c r="A2114" s="39"/>
      <c r="B2114" s="40"/>
      <c r="C2114" s="41"/>
      <c r="D2114" s="237" t="s">
        <v>182</v>
      </c>
      <c r="E2114" s="41"/>
      <c r="F2114" s="238" t="s">
        <v>2011</v>
      </c>
      <c r="G2114" s="41"/>
      <c r="H2114" s="41"/>
      <c r="I2114" s="239"/>
      <c r="J2114" s="239"/>
      <c r="K2114" s="41"/>
      <c r="L2114" s="41"/>
      <c r="M2114" s="45"/>
      <c r="N2114" s="240"/>
      <c r="O2114" s="241"/>
      <c r="P2114" s="92"/>
      <c r="Q2114" s="92"/>
      <c r="R2114" s="92"/>
      <c r="S2114" s="92"/>
      <c r="T2114" s="92"/>
      <c r="U2114" s="92"/>
      <c r="V2114" s="92"/>
      <c r="W2114" s="92"/>
      <c r="X2114" s="92"/>
      <c r="Y2114" s="93"/>
      <c r="Z2114" s="39"/>
      <c r="AA2114" s="39"/>
      <c r="AB2114" s="39"/>
      <c r="AC2114" s="39"/>
      <c r="AD2114" s="39"/>
      <c r="AE2114" s="39"/>
      <c r="AT2114" s="18" t="s">
        <v>182</v>
      </c>
      <c r="AU2114" s="18" t="s">
        <v>102</v>
      </c>
    </row>
    <row r="2115" s="13" customFormat="1">
      <c r="A2115" s="13"/>
      <c r="B2115" s="242"/>
      <c r="C2115" s="243"/>
      <c r="D2115" s="237" t="s">
        <v>184</v>
      </c>
      <c r="E2115" s="244" t="s">
        <v>1</v>
      </c>
      <c r="F2115" s="245" t="s">
        <v>193</v>
      </c>
      <c r="G2115" s="243"/>
      <c r="H2115" s="244" t="s">
        <v>1</v>
      </c>
      <c r="I2115" s="246"/>
      <c r="J2115" s="246"/>
      <c r="K2115" s="243"/>
      <c r="L2115" s="243"/>
      <c r="M2115" s="247"/>
      <c r="N2115" s="248"/>
      <c r="O2115" s="249"/>
      <c r="P2115" s="249"/>
      <c r="Q2115" s="249"/>
      <c r="R2115" s="249"/>
      <c r="S2115" s="249"/>
      <c r="T2115" s="249"/>
      <c r="U2115" s="249"/>
      <c r="V2115" s="249"/>
      <c r="W2115" s="249"/>
      <c r="X2115" s="249"/>
      <c r="Y2115" s="250"/>
      <c r="Z2115" s="13"/>
      <c r="AA2115" s="13"/>
      <c r="AB2115" s="13"/>
      <c r="AC2115" s="13"/>
      <c r="AD2115" s="13"/>
      <c r="AE2115" s="13"/>
      <c r="AT2115" s="251" t="s">
        <v>184</v>
      </c>
      <c r="AU2115" s="251" t="s">
        <v>102</v>
      </c>
      <c r="AV2115" s="13" t="s">
        <v>82</v>
      </c>
      <c r="AW2115" s="13" t="s">
        <v>5</v>
      </c>
      <c r="AX2115" s="13" t="s">
        <v>75</v>
      </c>
      <c r="AY2115" s="251" t="s">
        <v>175</v>
      </c>
    </row>
    <row r="2116" s="14" customFormat="1">
      <c r="A2116" s="14"/>
      <c r="B2116" s="252"/>
      <c r="C2116" s="253"/>
      <c r="D2116" s="237" t="s">
        <v>184</v>
      </c>
      <c r="E2116" s="254" t="s">
        <v>1</v>
      </c>
      <c r="F2116" s="255" t="s">
        <v>1933</v>
      </c>
      <c r="G2116" s="253"/>
      <c r="H2116" s="256">
        <v>20.859999999999999</v>
      </c>
      <c r="I2116" s="257"/>
      <c r="J2116" s="257"/>
      <c r="K2116" s="253"/>
      <c r="L2116" s="253"/>
      <c r="M2116" s="258"/>
      <c r="N2116" s="259"/>
      <c r="O2116" s="260"/>
      <c r="P2116" s="260"/>
      <c r="Q2116" s="260"/>
      <c r="R2116" s="260"/>
      <c r="S2116" s="260"/>
      <c r="T2116" s="260"/>
      <c r="U2116" s="260"/>
      <c r="V2116" s="260"/>
      <c r="W2116" s="260"/>
      <c r="X2116" s="260"/>
      <c r="Y2116" s="261"/>
      <c r="Z2116" s="14"/>
      <c r="AA2116" s="14"/>
      <c r="AB2116" s="14"/>
      <c r="AC2116" s="14"/>
      <c r="AD2116" s="14"/>
      <c r="AE2116" s="14"/>
      <c r="AT2116" s="262" t="s">
        <v>184</v>
      </c>
      <c r="AU2116" s="262" t="s">
        <v>102</v>
      </c>
      <c r="AV2116" s="14" t="s">
        <v>102</v>
      </c>
      <c r="AW2116" s="14" t="s">
        <v>5</v>
      </c>
      <c r="AX2116" s="14" t="s">
        <v>75</v>
      </c>
      <c r="AY2116" s="262" t="s">
        <v>175</v>
      </c>
    </row>
    <row r="2117" s="15" customFormat="1">
      <c r="A2117" s="15"/>
      <c r="B2117" s="263"/>
      <c r="C2117" s="264"/>
      <c r="D2117" s="237" t="s">
        <v>184</v>
      </c>
      <c r="E2117" s="265" t="s">
        <v>1</v>
      </c>
      <c r="F2117" s="266" t="s">
        <v>189</v>
      </c>
      <c r="G2117" s="264"/>
      <c r="H2117" s="267">
        <v>20.859999999999999</v>
      </c>
      <c r="I2117" s="268"/>
      <c r="J2117" s="268"/>
      <c r="K2117" s="264"/>
      <c r="L2117" s="264"/>
      <c r="M2117" s="269"/>
      <c r="N2117" s="270"/>
      <c r="O2117" s="271"/>
      <c r="P2117" s="271"/>
      <c r="Q2117" s="271"/>
      <c r="R2117" s="271"/>
      <c r="S2117" s="271"/>
      <c r="T2117" s="271"/>
      <c r="U2117" s="271"/>
      <c r="V2117" s="271"/>
      <c r="W2117" s="271"/>
      <c r="X2117" s="271"/>
      <c r="Y2117" s="272"/>
      <c r="Z2117" s="15"/>
      <c r="AA2117" s="15"/>
      <c r="AB2117" s="15"/>
      <c r="AC2117" s="15"/>
      <c r="AD2117" s="15"/>
      <c r="AE2117" s="15"/>
      <c r="AT2117" s="273" t="s">
        <v>184</v>
      </c>
      <c r="AU2117" s="273" t="s">
        <v>102</v>
      </c>
      <c r="AV2117" s="15" t="s">
        <v>181</v>
      </c>
      <c r="AW2117" s="15" t="s">
        <v>5</v>
      </c>
      <c r="AX2117" s="15" t="s">
        <v>82</v>
      </c>
      <c r="AY2117" s="273" t="s">
        <v>175</v>
      </c>
    </row>
    <row r="2118" s="2" customFormat="1" ht="24.15" customHeight="1">
      <c r="A2118" s="39"/>
      <c r="B2118" s="40"/>
      <c r="C2118" s="222" t="s">
        <v>1173</v>
      </c>
      <c r="D2118" s="222" t="s">
        <v>177</v>
      </c>
      <c r="E2118" s="223" t="s">
        <v>2029</v>
      </c>
      <c r="F2118" s="224" t="s">
        <v>2030</v>
      </c>
      <c r="G2118" s="225" t="s">
        <v>228</v>
      </c>
      <c r="H2118" s="226">
        <v>75</v>
      </c>
      <c r="I2118" s="227"/>
      <c r="J2118" s="227"/>
      <c r="K2118" s="228">
        <f>ROUND(P2118*H2118,2)</f>
        <v>0</v>
      </c>
      <c r="L2118" s="229"/>
      <c r="M2118" s="45"/>
      <c r="N2118" s="230" t="s">
        <v>1</v>
      </c>
      <c r="O2118" s="231" t="s">
        <v>39</v>
      </c>
      <c r="P2118" s="232">
        <f>I2118+J2118</f>
        <v>0</v>
      </c>
      <c r="Q2118" s="232">
        <f>ROUND(I2118*H2118,2)</f>
        <v>0</v>
      </c>
      <c r="R2118" s="232">
        <f>ROUND(J2118*H2118,2)</f>
        <v>0</v>
      </c>
      <c r="S2118" s="92"/>
      <c r="T2118" s="233">
        <f>S2118*H2118</f>
        <v>0</v>
      </c>
      <c r="U2118" s="233">
        <v>0</v>
      </c>
      <c r="V2118" s="233">
        <f>U2118*H2118</f>
        <v>0</v>
      </c>
      <c r="W2118" s="233">
        <v>0</v>
      </c>
      <c r="X2118" s="233">
        <f>W2118*H2118</f>
        <v>0</v>
      </c>
      <c r="Y2118" s="234" t="s">
        <v>1</v>
      </c>
      <c r="Z2118" s="39"/>
      <c r="AA2118" s="39"/>
      <c r="AB2118" s="39"/>
      <c r="AC2118" s="39"/>
      <c r="AD2118" s="39"/>
      <c r="AE2118" s="39"/>
      <c r="AR2118" s="235" t="s">
        <v>229</v>
      </c>
      <c r="AT2118" s="235" t="s">
        <v>177</v>
      </c>
      <c r="AU2118" s="235" t="s">
        <v>102</v>
      </c>
      <c r="AY2118" s="18" t="s">
        <v>175</v>
      </c>
      <c r="BE2118" s="236">
        <f>IF(O2118="základní",K2118,0)</f>
        <v>0</v>
      </c>
      <c r="BF2118" s="236">
        <f>IF(O2118="snížená",K2118,0)</f>
        <v>0</v>
      </c>
      <c r="BG2118" s="236">
        <f>IF(O2118="zákl. přenesená",K2118,0)</f>
        <v>0</v>
      </c>
      <c r="BH2118" s="236">
        <f>IF(O2118="sníž. přenesená",K2118,0)</f>
        <v>0</v>
      </c>
      <c r="BI2118" s="236">
        <f>IF(O2118="nulová",K2118,0)</f>
        <v>0</v>
      </c>
      <c r="BJ2118" s="18" t="s">
        <v>102</v>
      </c>
      <c r="BK2118" s="236">
        <f>ROUND(P2118*H2118,2)</f>
        <v>0</v>
      </c>
      <c r="BL2118" s="18" t="s">
        <v>229</v>
      </c>
      <c r="BM2118" s="235" t="s">
        <v>1211</v>
      </c>
    </row>
    <row r="2119" s="2" customFormat="1" ht="49.05" customHeight="1">
      <c r="A2119" s="39"/>
      <c r="B2119" s="40"/>
      <c r="C2119" s="222" t="s">
        <v>2031</v>
      </c>
      <c r="D2119" s="222" t="s">
        <v>177</v>
      </c>
      <c r="E2119" s="223" t="s">
        <v>2032</v>
      </c>
      <c r="F2119" s="224" t="s">
        <v>2033</v>
      </c>
      <c r="G2119" s="225" t="s">
        <v>203</v>
      </c>
      <c r="H2119" s="226">
        <v>3.8980000000000001</v>
      </c>
      <c r="I2119" s="227"/>
      <c r="J2119" s="227"/>
      <c r="K2119" s="228">
        <f>ROUND(P2119*H2119,2)</f>
        <v>0</v>
      </c>
      <c r="L2119" s="229"/>
      <c r="M2119" s="45"/>
      <c r="N2119" s="230" t="s">
        <v>1</v>
      </c>
      <c r="O2119" s="231" t="s">
        <v>39</v>
      </c>
      <c r="P2119" s="232">
        <f>I2119+J2119</f>
        <v>0</v>
      </c>
      <c r="Q2119" s="232">
        <f>ROUND(I2119*H2119,2)</f>
        <v>0</v>
      </c>
      <c r="R2119" s="232">
        <f>ROUND(J2119*H2119,2)</f>
        <v>0</v>
      </c>
      <c r="S2119" s="92"/>
      <c r="T2119" s="233">
        <f>S2119*H2119</f>
        <v>0</v>
      </c>
      <c r="U2119" s="233">
        <v>0</v>
      </c>
      <c r="V2119" s="233">
        <f>U2119*H2119</f>
        <v>0</v>
      </c>
      <c r="W2119" s="233">
        <v>0</v>
      </c>
      <c r="X2119" s="233">
        <f>W2119*H2119</f>
        <v>0</v>
      </c>
      <c r="Y2119" s="234" t="s">
        <v>1</v>
      </c>
      <c r="Z2119" s="39"/>
      <c r="AA2119" s="39"/>
      <c r="AB2119" s="39"/>
      <c r="AC2119" s="39"/>
      <c r="AD2119" s="39"/>
      <c r="AE2119" s="39"/>
      <c r="AR2119" s="235" t="s">
        <v>229</v>
      </c>
      <c r="AT2119" s="235" t="s">
        <v>177</v>
      </c>
      <c r="AU2119" s="235" t="s">
        <v>102</v>
      </c>
      <c r="AY2119" s="18" t="s">
        <v>175</v>
      </c>
      <c r="BE2119" s="236">
        <f>IF(O2119="základní",K2119,0)</f>
        <v>0</v>
      </c>
      <c r="BF2119" s="236">
        <f>IF(O2119="snížená",K2119,0)</f>
        <v>0</v>
      </c>
      <c r="BG2119" s="236">
        <f>IF(O2119="zákl. přenesená",K2119,0)</f>
        <v>0</v>
      </c>
      <c r="BH2119" s="236">
        <f>IF(O2119="sníž. přenesená",K2119,0)</f>
        <v>0</v>
      </c>
      <c r="BI2119" s="236">
        <f>IF(O2119="nulová",K2119,0)</f>
        <v>0</v>
      </c>
      <c r="BJ2119" s="18" t="s">
        <v>102</v>
      </c>
      <c r="BK2119" s="236">
        <f>ROUND(P2119*H2119,2)</f>
        <v>0</v>
      </c>
      <c r="BL2119" s="18" t="s">
        <v>229</v>
      </c>
      <c r="BM2119" s="235" t="s">
        <v>2034</v>
      </c>
    </row>
    <row r="2120" s="2" customFormat="1">
      <c r="A2120" s="39"/>
      <c r="B2120" s="40"/>
      <c r="C2120" s="41"/>
      <c r="D2120" s="237" t="s">
        <v>182</v>
      </c>
      <c r="E2120" s="41"/>
      <c r="F2120" s="238" t="s">
        <v>1210</v>
      </c>
      <c r="G2120" s="41"/>
      <c r="H2120" s="41"/>
      <c r="I2120" s="239"/>
      <c r="J2120" s="239"/>
      <c r="K2120" s="41"/>
      <c r="L2120" s="41"/>
      <c r="M2120" s="45"/>
      <c r="N2120" s="240"/>
      <c r="O2120" s="241"/>
      <c r="P2120" s="92"/>
      <c r="Q2120" s="92"/>
      <c r="R2120" s="92"/>
      <c r="S2120" s="92"/>
      <c r="T2120" s="92"/>
      <c r="U2120" s="92"/>
      <c r="V2120" s="92"/>
      <c r="W2120" s="92"/>
      <c r="X2120" s="92"/>
      <c r="Y2120" s="93"/>
      <c r="Z2120" s="39"/>
      <c r="AA2120" s="39"/>
      <c r="AB2120" s="39"/>
      <c r="AC2120" s="39"/>
      <c r="AD2120" s="39"/>
      <c r="AE2120" s="39"/>
      <c r="AT2120" s="18" t="s">
        <v>182</v>
      </c>
      <c r="AU2120" s="18" t="s">
        <v>102</v>
      </c>
    </row>
    <row r="2121" s="12" customFormat="1" ht="22.8" customHeight="1">
      <c r="A2121" s="12"/>
      <c r="B2121" s="205"/>
      <c r="C2121" s="206"/>
      <c r="D2121" s="207" t="s">
        <v>74</v>
      </c>
      <c r="E2121" s="220" t="s">
        <v>2035</v>
      </c>
      <c r="F2121" s="220" t="s">
        <v>2036</v>
      </c>
      <c r="G2121" s="206"/>
      <c r="H2121" s="206"/>
      <c r="I2121" s="209"/>
      <c r="J2121" s="209"/>
      <c r="K2121" s="221">
        <f>BK2121</f>
        <v>0</v>
      </c>
      <c r="L2121" s="206"/>
      <c r="M2121" s="211"/>
      <c r="N2121" s="212"/>
      <c r="O2121" s="213"/>
      <c r="P2121" s="213"/>
      <c r="Q2121" s="214">
        <f>SUM(Q2122:Q2129)</f>
        <v>0</v>
      </c>
      <c r="R2121" s="214">
        <f>SUM(R2122:R2129)</f>
        <v>0</v>
      </c>
      <c r="S2121" s="213"/>
      <c r="T2121" s="215">
        <f>SUM(T2122:T2129)</f>
        <v>0</v>
      </c>
      <c r="U2121" s="213"/>
      <c r="V2121" s="215">
        <f>SUM(V2122:V2129)</f>
        <v>0</v>
      </c>
      <c r="W2121" s="213"/>
      <c r="X2121" s="215">
        <f>SUM(X2122:X2129)</f>
        <v>0</v>
      </c>
      <c r="Y2121" s="216"/>
      <c r="Z2121" s="12"/>
      <c r="AA2121" s="12"/>
      <c r="AB2121" s="12"/>
      <c r="AC2121" s="12"/>
      <c r="AD2121" s="12"/>
      <c r="AE2121" s="12"/>
      <c r="AR2121" s="217" t="s">
        <v>102</v>
      </c>
      <c r="AT2121" s="218" t="s">
        <v>74</v>
      </c>
      <c r="AU2121" s="218" t="s">
        <v>82</v>
      </c>
      <c r="AY2121" s="217" t="s">
        <v>175</v>
      </c>
      <c r="BK2121" s="219">
        <f>SUM(BK2122:BK2129)</f>
        <v>0</v>
      </c>
    </row>
    <row r="2122" s="2" customFormat="1" ht="24.15" customHeight="1">
      <c r="A2122" s="39"/>
      <c r="B2122" s="40"/>
      <c r="C2122" s="222" t="s">
        <v>1178</v>
      </c>
      <c r="D2122" s="222" t="s">
        <v>177</v>
      </c>
      <c r="E2122" s="223" t="s">
        <v>2037</v>
      </c>
      <c r="F2122" s="224" t="s">
        <v>2038</v>
      </c>
      <c r="G2122" s="225" t="s">
        <v>228</v>
      </c>
      <c r="H2122" s="226">
        <v>18.510000000000002</v>
      </c>
      <c r="I2122" s="227"/>
      <c r="J2122" s="227"/>
      <c r="K2122" s="228">
        <f>ROUND(P2122*H2122,2)</f>
        <v>0</v>
      </c>
      <c r="L2122" s="229"/>
      <c r="M2122" s="45"/>
      <c r="N2122" s="230" t="s">
        <v>1</v>
      </c>
      <c r="O2122" s="231" t="s">
        <v>39</v>
      </c>
      <c r="P2122" s="232">
        <f>I2122+J2122</f>
        <v>0</v>
      </c>
      <c r="Q2122" s="232">
        <f>ROUND(I2122*H2122,2)</f>
        <v>0</v>
      </c>
      <c r="R2122" s="232">
        <f>ROUND(J2122*H2122,2)</f>
        <v>0</v>
      </c>
      <c r="S2122" s="92"/>
      <c r="T2122" s="233">
        <f>S2122*H2122</f>
        <v>0</v>
      </c>
      <c r="U2122" s="233">
        <v>0</v>
      </c>
      <c r="V2122" s="233">
        <f>U2122*H2122</f>
        <v>0</v>
      </c>
      <c r="W2122" s="233">
        <v>0</v>
      </c>
      <c r="X2122" s="233">
        <f>W2122*H2122</f>
        <v>0</v>
      </c>
      <c r="Y2122" s="234" t="s">
        <v>1</v>
      </c>
      <c r="Z2122" s="39"/>
      <c r="AA2122" s="39"/>
      <c r="AB2122" s="39"/>
      <c r="AC2122" s="39"/>
      <c r="AD2122" s="39"/>
      <c r="AE2122" s="39"/>
      <c r="AR2122" s="235" t="s">
        <v>229</v>
      </c>
      <c r="AT2122" s="235" t="s">
        <v>177</v>
      </c>
      <c r="AU2122" s="235" t="s">
        <v>102</v>
      </c>
      <c r="AY2122" s="18" t="s">
        <v>175</v>
      </c>
      <c r="BE2122" s="236">
        <f>IF(O2122="základní",K2122,0)</f>
        <v>0</v>
      </c>
      <c r="BF2122" s="236">
        <f>IF(O2122="snížená",K2122,0)</f>
        <v>0</v>
      </c>
      <c r="BG2122" s="236">
        <f>IF(O2122="zákl. přenesená",K2122,0)</f>
        <v>0</v>
      </c>
      <c r="BH2122" s="236">
        <f>IF(O2122="sníž. přenesená",K2122,0)</f>
        <v>0</v>
      </c>
      <c r="BI2122" s="236">
        <f>IF(O2122="nulová",K2122,0)</f>
        <v>0</v>
      </c>
      <c r="BJ2122" s="18" t="s">
        <v>102</v>
      </c>
      <c r="BK2122" s="236">
        <f>ROUND(P2122*H2122,2)</f>
        <v>0</v>
      </c>
      <c r="BL2122" s="18" t="s">
        <v>229</v>
      </c>
      <c r="BM2122" s="235" t="s">
        <v>2039</v>
      </c>
    </row>
    <row r="2123" s="13" customFormat="1">
      <c r="A2123" s="13"/>
      <c r="B2123" s="242"/>
      <c r="C2123" s="243"/>
      <c r="D2123" s="237" t="s">
        <v>184</v>
      </c>
      <c r="E2123" s="244" t="s">
        <v>1</v>
      </c>
      <c r="F2123" s="245" t="s">
        <v>193</v>
      </c>
      <c r="G2123" s="243"/>
      <c r="H2123" s="244" t="s">
        <v>1</v>
      </c>
      <c r="I2123" s="246"/>
      <c r="J2123" s="246"/>
      <c r="K2123" s="243"/>
      <c r="L2123" s="243"/>
      <c r="M2123" s="247"/>
      <c r="N2123" s="248"/>
      <c r="O2123" s="249"/>
      <c r="P2123" s="249"/>
      <c r="Q2123" s="249"/>
      <c r="R2123" s="249"/>
      <c r="S2123" s="249"/>
      <c r="T2123" s="249"/>
      <c r="U2123" s="249"/>
      <c r="V2123" s="249"/>
      <c r="W2123" s="249"/>
      <c r="X2123" s="249"/>
      <c r="Y2123" s="250"/>
      <c r="Z2123" s="13"/>
      <c r="AA2123" s="13"/>
      <c r="AB2123" s="13"/>
      <c r="AC2123" s="13"/>
      <c r="AD2123" s="13"/>
      <c r="AE2123" s="13"/>
      <c r="AT2123" s="251" t="s">
        <v>184</v>
      </c>
      <c r="AU2123" s="251" t="s">
        <v>102</v>
      </c>
      <c r="AV2123" s="13" t="s">
        <v>82</v>
      </c>
      <c r="AW2123" s="13" t="s">
        <v>5</v>
      </c>
      <c r="AX2123" s="13" t="s">
        <v>75</v>
      </c>
      <c r="AY2123" s="251" t="s">
        <v>175</v>
      </c>
    </row>
    <row r="2124" s="13" customFormat="1">
      <c r="A2124" s="13"/>
      <c r="B2124" s="242"/>
      <c r="C2124" s="243"/>
      <c r="D2124" s="237" t="s">
        <v>184</v>
      </c>
      <c r="E2124" s="244" t="s">
        <v>1</v>
      </c>
      <c r="F2124" s="245" t="s">
        <v>2040</v>
      </c>
      <c r="G2124" s="243"/>
      <c r="H2124" s="244" t="s">
        <v>1</v>
      </c>
      <c r="I2124" s="246"/>
      <c r="J2124" s="246"/>
      <c r="K2124" s="243"/>
      <c r="L2124" s="243"/>
      <c r="M2124" s="247"/>
      <c r="N2124" s="248"/>
      <c r="O2124" s="249"/>
      <c r="P2124" s="249"/>
      <c r="Q2124" s="249"/>
      <c r="R2124" s="249"/>
      <c r="S2124" s="249"/>
      <c r="T2124" s="249"/>
      <c r="U2124" s="249"/>
      <c r="V2124" s="249"/>
      <c r="W2124" s="249"/>
      <c r="X2124" s="249"/>
      <c r="Y2124" s="250"/>
      <c r="Z2124" s="13"/>
      <c r="AA2124" s="13"/>
      <c r="AB2124" s="13"/>
      <c r="AC2124" s="13"/>
      <c r="AD2124" s="13"/>
      <c r="AE2124" s="13"/>
      <c r="AT2124" s="251" t="s">
        <v>184</v>
      </c>
      <c r="AU2124" s="251" t="s">
        <v>102</v>
      </c>
      <c r="AV2124" s="13" t="s">
        <v>82</v>
      </c>
      <c r="AW2124" s="13" t="s">
        <v>5</v>
      </c>
      <c r="AX2124" s="13" t="s">
        <v>75</v>
      </c>
      <c r="AY2124" s="251" t="s">
        <v>175</v>
      </c>
    </row>
    <row r="2125" s="14" customFormat="1">
      <c r="A2125" s="14"/>
      <c r="B2125" s="252"/>
      <c r="C2125" s="253"/>
      <c r="D2125" s="237" t="s">
        <v>184</v>
      </c>
      <c r="E2125" s="254" t="s">
        <v>1</v>
      </c>
      <c r="F2125" s="255" t="s">
        <v>531</v>
      </c>
      <c r="G2125" s="253"/>
      <c r="H2125" s="256">
        <v>7.96</v>
      </c>
      <c r="I2125" s="257"/>
      <c r="J2125" s="257"/>
      <c r="K2125" s="253"/>
      <c r="L2125" s="253"/>
      <c r="M2125" s="258"/>
      <c r="N2125" s="259"/>
      <c r="O2125" s="260"/>
      <c r="P2125" s="260"/>
      <c r="Q2125" s="260"/>
      <c r="R2125" s="260"/>
      <c r="S2125" s="260"/>
      <c r="T2125" s="260"/>
      <c r="U2125" s="260"/>
      <c r="V2125" s="260"/>
      <c r="W2125" s="260"/>
      <c r="X2125" s="260"/>
      <c r="Y2125" s="261"/>
      <c r="Z2125" s="14"/>
      <c r="AA2125" s="14"/>
      <c r="AB2125" s="14"/>
      <c r="AC2125" s="14"/>
      <c r="AD2125" s="14"/>
      <c r="AE2125" s="14"/>
      <c r="AT2125" s="262" t="s">
        <v>184</v>
      </c>
      <c r="AU2125" s="262" t="s">
        <v>102</v>
      </c>
      <c r="AV2125" s="14" t="s">
        <v>102</v>
      </c>
      <c r="AW2125" s="14" t="s">
        <v>5</v>
      </c>
      <c r="AX2125" s="14" t="s">
        <v>75</v>
      </c>
      <c r="AY2125" s="262" t="s">
        <v>175</v>
      </c>
    </row>
    <row r="2126" s="14" customFormat="1">
      <c r="A2126" s="14"/>
      <c r="B2126" s="252"/>
      <c r="C2126" s="253"/>
      <c r="D2126" s="237" t="s">
        <v>184</v>
      </c>
      <c r="E2126" s="254" t="s">
        <v>1</v>
      </c>
      <c r="F2126" s="255" t="s">
        <v>532</v>
      </c>
      <c r="G2126" s="253"/>
      <c r="H2126" s="256">
        <v>5.9000000000000004</v>
      </c>
      <c r="I2126" s="257"/>
      <c r="J2126" s="257"/>
      <c r="K2126" s="253"/>
      <c r="L2126" s="253"/>
      <c r="M2126" s="258"/>
      <c r="N2126" s="259"/>
      <c r="O2126" s="260"/>
      <c r="P2126" s="260"/>
      <c r="Q2126" s="260"/>
      <c r="R2126" s="260"/>
      <c r="S2126" s="260"/>
      <c r="T2126" s="260"/>
      <c r="U2126" s="260"/>
      <c r="V2126" s="260"/>
      <c r="W2126" s="260"/>
      <c r="X2126" s="260"/>
      <c r="Y2126" s="261"/>
      <c r="Z2126" s="14"/>
      <c r="AA2126" s="14"/>
      <c r="AB2126" s="14"/>
      <c r="AC2126" s="14"/>
      <c r="AD2126" s="14"/>
      <c r="AE2126" s="14"/>
      <c r="AT2126" s="262" t="s">
        <v>184</v>
      </c>
      <c r="AU2126" s="262" t="s">
        <v>102</v>
      </c>
      <c r="AV2126" s="14" t="s">
        <v>102</v>
      </c>
      <c r="AW2126" s="14" t="s">
        <v>5</v>
      </c>
      <c r="AX2126" s="14" t="s">
        <v>75</v>
      </c>
      <c r="AY2126" s="262" t="s">
        <v>175</v>
      </c>
    </row>
    <row r="2127" s="14" customFormat="1">
      <c r="A2127" s="14"/>
      <c r="B2127" s="252"/>
      <c r="C2127" s="253"/>
      <c r="D2127" s="237" t="s">
        <v>184</v>
      </c>
      <c r="E2127" s="254" t="s">
        <v>1</v>
      </c>
      <c r="F2127" s="255" t="s">
        <v>2041</v>
      </c>
      <c r="G2127" s="253"/>
      <c r="H2127" s="256">
        <v>4.6500000000000004</v>
      </c>
      <c r="I2127" s="257"/>
      <c r="J2127" s="257"/>
      <c r="K2127" s="253"/>
      <c r="L2127" s="253"/>
      <c r="M2127" s="258"/>
      <c r="N2127" s="259"/>
      <c r="O2127" s="260"/>
      <c r="P2127" s="260"/>
      <c r="Q2127" s="260"/>
      <c r="R2127" s="260"/>
      <c r="S2127" s="260"/>
      <c r="T2127" s="260"/>
      <c r="U2127" s="260"/>
      <c r="V2127" s="260"/>
      <c r="W2127" s="260"/>
      <c r="X2127" s="260"/>
      <c r="Y2127" s="261"/>
      <c r="Z2127" s="14"/>
      <c r="AA2127" s="14"/>
      <c r="AB2127" s="14"/>
      <c r="AC2127" s="14"/>
      <c r="AD2127" s="14"/>
      <c r="AE2127" s="14"/>
      <c r="AT2127" s="262" t="s">
        <v>184</v>
      </c>
      <c r="AU2127" s="262" t="s">
        <v>102</v>
      </c>
      <c r="AV2127" s="14" t="s">
        <v>102</v>
      </c>
      <c r="AW2127" s="14" t="s">
        <v>5</v>
      </c>
      <c r="AX2127" s="14" t="s">
        <v>75</v>
      </c>
      <c r="AY2127" s="262" t="s">
        <v>175</v>
      </c>
    </row>
    <row r="2128" s="16" customFormat="1">
      <c r="A2128" s="16"/>
      <c r="B2128" s="284"/>
      <c r="C2128" s="285"/>
      <c r="D2128" s="237" t="s">
        <v>184</v>
      </c>
      <c r="E2128" s="286" t="s">
        <v>1</v>
      </c>
      <c r="F2128" s="287" t="s">
        <v>453</v>
      </c>
      <c r="G2128" s="285"/>
      <c r="H2128" s="288">
        <v>18.509999999999998</v>
      </c>
      <c r="I2128" s="289"/>
      <c r="J2128" s="289"/>
      <c r="K2128" s="285"/>
      <c r="L2128" s="285"/>
      <c r="M2128" s="290"/>
      <c r="N2128" s="291"/>
      <c r="O2128" s="292"/>
      <c r="P2128" s="292"/>
      <c r="Q2128" s="292"/>
      <c r="R2128" s="292"/>
      <c r="S2128" s="292"/>
      <c r="T2128" s="292"/>
      <c r="U2128" s="292"/>
      <c r="V2128" s="292"/>
      <c r="W2128" s="292"/>
      <c r="X2128" s="292"/>
      <c r="Y2128" s="293"/>
      <c r="Z2128" s="16"/>
      <c r="AA2128" s="16"/>
      <c r="AB2128" s="16"/>
      <c r="AC2128" s="16"/>
      <c r="AD2128" s="16"/>
      <c r="AE2128" s="16"/>
      <c r="AT2128" s="294" t="s">
        <v>184</v>
      </c>
      <c r="AU2128" s="294" t="s">
        <v>102</v>
      </c>
      <c r="AV2128" s="16" t="s">
        <v>196</v>
      </c>
      <c r="AW2128" s="16" t="s">
        <v>5</v>
      </c>
      <c r="AX2128" s="16" t="s">
        <v>75</v>
      </c>
      <c r="AY2128" s="294" t="s">
        <v>175</v>
      </c>
    </row>
    <row r="2129" s="15" customFormat="1">
      <c r="A2129" s="15"/>
      <c r="B2129" s="263"/>
      <c r="C2129" s="264"/>
      <c r="D2129" s="237" t="s">
        <v>184</v>
      </c>
      <c r="E2129" s="265" t="s">
        <v>1</v>
      </c>
      <c r="F2129" s="266" t="s">
        <v>189</v>
      </c>
      <c r="G2129" s="264"/>
      <c r="H2129" s="267">
        <v>18.509999999999998</v>
      </c>
      <c r="I2129" s="268"/>
      <c r="J2129" s="268"/>
      <c r="K2129" s="264"/>
      <c r="L2129" s="264"/>
      <c r="M2129" s="269"/>
      <c r="N2129" s="270"/>
      <c r="O2129" s="271"/>
      <c r="P2129" s="271"/>
      <c r="Q2129" s="271"/>
      <c r="R2129" s="271"/>
      <c r="S2129" s="271"/>
      <c r="T2129" s="271"/>
      <c r="U2129" s="271"/>
      <c r="V2129" s="271"/>
      <c r="W2129" s="271"/>
      <c r="X2129" s="271"/>
      <c r="Y2129" s="272"/>
      <c r="Z2129" s="15"/>
      <c r="AA2129" s="15"/>
      <c r="AB2129" s="15"/>
      <c r="AC2129" s="15"/>
      <c r="AD2129" s="15"/>
      <c r="AE2129" s="15"/>
      <c r="AT2129" s="273" t="s">
        <v>184</v>
      </c>
      <c r="AU2129" s="273" t="s">
        <v>102</v>
      </c>
      <c r="AV2129" s="15" t="s">
        <v>181</v>
      </c>
      <c r="AW2129" s="15" t="s">
        <v>5</v>
      </c>
      <c r="AX2129" s="15" t="s">
        <v>82</v>
      </c>
      <c r="AY2129" s="273" t="s">
        <v>175</v>
      </c>
    </row>
    <row r="2130" s="12" customFormat="1" ht="22.8" customHeight="1">
      <c r="A2130" s="12"/>
      <c r="B2130" s="205"/>
      <c r="C2130" s="206"/>
      <c r="D2130" s="207" t="s">
        <v>74</v>
      </c>
      <c r="E2130" s="220" t="s">
        <v>2042</v>
      </c>
      <c r="F2130" s="220" t="s">
        <v>2043</v>
      </c>
      <c r="G2130" s="206"/>
      <c r="H2130" s="206"/>
      <c r="I2130" s="209"/>
      <c r="J2130" s="209"/>
      <c r="K2130" s="221">
        <f>BK2130</f>
        <v>0</v>
      </c>
      <c r="L2130" s="206"/>
      <c r="M2130" s="211"/>
      <c r="N2130" s="212"/>
      <c r="O2130" s="213"/>
      <c r="P2130" s="213"/>
      <c r="Q2130" s="214">
        <f>SUM(Q2131:Q2143)</f>
        <v>0</v>
      </c>
      <c r="R2130" s="214">
        <f>SUM(R2131:R2143)</f>
        <v>0</v>
      </c>
      <c r="S2130" s="213"/>
      <c r="T2130" s="215">
        <f>SUM(T2131:T2143)</f>
        <v>0</v>
      </c>
      <c r="U2130" s="213"/>
      <c r="V2130" s="215">
        <f>SUM(V2131:V2143)</f>
        <v>0</v>
      </c>
      <c r="W2130" s="213"/>
      <c r="X2130" s="215">
        <f>SUM(X2131:X2143)</f>
        <v>0</v>
      </c>
      <c r="Y2130" s="216"/>
      <c r="Z2130" s="12"/>
      <c r="AA2130" s="12"/>
      <c r="AB2130" s="12"/>
      <c r="AC2130" s="12"/>
      <c r="AD2130" s="12"/>
      <c r="AE2130" s="12"/>
      <c r="AR2130" s="217" t="s">
        <v>102</v>
      </c>
      <c r="AT2130" s="218" t="s">
        <v>74</v>
      </c>
      <c r="AU2130" s="218" t="s">
        <v>82</v>
      </c>
      <c r="AY2130" s="217" t="s">
        <v>175</v>
      </c>
      <c r="BK2130" s="219">
        <f>SUM(BK2131:BK2143)</f>
        <v>0</v>
      </c>
    </row>
    <row r="2131" s="2" customFormat="1" ht="24.15" customHeight="1">
      <c r="A2131" s="39"/>
      <c r="B2131" s="40"/>
      <c r="C2131" s="222" t="s">
        <v>2044</v>
      </c>
      <c r="D2131" s="222" t="s">
        <v>177</v>
      </c>
      <c r="E2131" s="223" t="s">
        <v>2045</v>
      </c>
      <c r="F2131" s="224" t="s">
        <v>2046</v>
      </c>
      <c r="G2131" s="225" t="s">
        <v>228</v>
      </c>
      <c r="H2131" s="226">
        <v>262.01999999999998</v>
      </c>
      <c r="I2131" s="227"/>
      <c r="J2131" s="227"/>
      <c r="K2131" s="228">
        <f>ROUND(P2131*H2131,2)</f>
        <v>0</v>
      </c>
      <c r="L2131" s="229"/>
      <c r="M2131" s="45"/>
      <c r="N2131" s="230" t="s">
        <v>1</v>
      </c>
      <c r="O2131" s="231" t="s">
        <v>39</v>
      </c>
      <c r="P2131" s="232">
        <f>I2131+J2131</f>
        <v>0</v>
      </c>
      <c r="Q2131" s="232">
        <f>ROUND(I2131*H2131,2)</f>
        <v>0</v>
      </c>
      <c r="R2131" s="232">
        <f>ROUND(J2131*H2131,2)</f>
        <v>0</v>
      </c>
      <c r="S2131" s="92"/>
      <c r="T2131" s="233">
        <f>S2131*H2131</f>
        <v>0</v>
      </c>
      <c r="U2131" s="233">
        <v>0</v>
      </c>
      <c r="V2131" s="233">
        <f>U2131*H2131</f>
        <v>0</v>
      </c>
      <c r="W2131" s="233">
        <v>0</v>
      </c>
      <c r="X2131" s="233">
        <f>W2131*H2131</f>
        <v>0</v>
      </c>
      <c r="Y2131" s="234" t="s">
        <v>1</v>
      </c>
      <c r="Z2131" s="39"/>
      <c r="AA2131" s="39"/>
      <c r="AB2131" s="39"/>
      <c r="AC2131" s="39"/>
      <c r="AD2131" s="39"/>
      <c r="AE2131" s="39"/>
      <c r="AR2131" s="235" t="s">
        <v>229</v>
      </c>
      <c r="AT2131" s="235" t="s">
        <v>177</v>
      </c>
      <c r="AU2131" s="235" t="s">
        <v>102</v>
      </c>
      <c r="AY2131" s="18" t="s">
        <v>175</v>
      </c>
      <c r="BE2131" s="236">
        <f>IF(O2131="základní",K2131,0)</f>
        <v>0</v>
      </c>
      <c r="BF2131" s="236">
        <f>IF(O2131="snížená",K2131,0)</f>
        <v>0</v>
      </c>
      <c r="BG2131" s="236">
        <f>IF(O2131="zákl. přenesená",K2131,0)</f>
        <v>0</v>
      </c>
      <c r="BH2131" s="236">
        <f>IF(O2131="sníž. přenesená",K2131,0)</f>
        <v>0</v>
      </c>
      <c r="BI2131" s="236">
        <f>IF(O2131="nulová",K2131,0)</f>
        <v>0</v>
      </c>
      <c r="BJ2131" s="18" t="s">
        <v>102</v>
      </c>
      <c r="BK2131" s="236">
        <f>ROUND(P2131*H2131,2)</f>
        <v>0</v>
      </c>
      <c r="BL2131" s="18" t="s">
        <v>229</v>
      </c>
      <c r="BM2131" s="235" t="s">
        <v>2047</v>
      </c>
    </row>
    <row r="2132" s="2" customFormat="1">
      <c r="A2132" s="39"/>
      <c r="B2132" s="40"/>
      <c r="C2132" s="41"/>
      <c r="D2132" s="237" t="s">
        <v>182</v>
      </c>
      <c r="E2132" s="41"/>
      <c r="F2132" s="238" t="s">
        <v>2048</v>
      </c>
      <c r="G2132" s="41"/>
      <c r="H2132" s="41"/>
      <c r="I2132" s="239"/>
      <c r="J2132" s="239"/>
      <c r="K2132" s="41"/>
      <c r="L2132" s="41"/>
      <c r="M2132" s="45"/>
      <c r="N2132" s="240"/>
      <c r="O2132" s="241"/>
      <c r="P2132" s="92"/>
      <c r="Q2132" s="92"/>
      <c r="R2132" s="92"/>
      <c r="S2132" s="92"/>
      <c r="T2132" s="92"/>
      <c r="U2132" s="92"/>
      <c r="V2132" s="92"/>
      <c r="W2132" s="92"/>
      <c r="X2132" s="92"/>
      <c r="Y2132" s="93"/>
      <c r="Z2132" s="39"/>
      <c r="AA2132" s="39"/>
      <c r="AB2132" s="39"/>
      <c r="AC2132" s="39"/>
      <c r="AD2132" s="39"/>
      <c r="AE2132" s="39"/>
      <c r="AT2132" s="18" t="s">
        <v>182</v>
      </c>
      <c r="AU2132" s="18" t="s">
        <v>102</v>
      </c>
    </row>
    <row r="2133" s="2" customFormat="1" ht="16.5" customHeight="1">
      <c r="A2133" s="39"/>
      <c r="B2133" s="40"/>
      <c r="C2133" s="274" t="s">
        <v>1182</v>
      </c>
      <c r="D2133" s="274" t="s">
        <v>315</v>
      </c>
      <c r="E2133" s="275" t="s">
        <v>2049</v>
      </c>
      <c r="F2133" s="276" t="s">
        <v>2050</v>
      </c>
      <c r="G2133" s="277" t="s">
        <v>228</v>
      </c>
      <c r="H2133" s="278">
        <v>262.01999999999998</v>
      </c>
      <c r="I2133" s="279"/>
      <c r="J2133" s="280"/>
      <c r="K2133" s="281">
        <f>ROUND(P2133*H2133,2)</f>
        <v>0</v>
      </c>
      <c r="L2133" s="280"/>
      <c r="M2133" s="282"/>
      <c r="N2133" s="283" t="s">
        <v>1</v>
      </c>
      <c r="O2133" s="231" t="s">
        <v>39</v>
      </c>
      <c r="P2133" s="232">
        <f>I2133+J2133</f>
        <v>0</v>
      </c>
      <c r="Q2133" s="232">
        <f>ROUND(I2133*H2133,2)</f>
        <v>0</v>
      </c>
      <c r="R2133" s="232">
        <f>ROUND(J2133*H2133,2)</f>
        <v>0</v>
      </c>
      <c r="S2133" s="92"/>
      <c r="T2133" s="233">
        <f>S2133*H2133</f>
        <v>0</v>
      </c>
      <c r="U2133" s="233">
        <v>0</v>
      </c>
      <c r="V2133" s="233">
        <f>U2133*H2133</f>
        <v>0</v>
      </c>
      <c r="W2133" s="233">
        <v>0</v>
      </c>
      <c r="X2133" s="233">
        <f>W2133*H2133</f>
        <v>0</v>
      </c>
      <c r="Y2133" s="234" t="s">
        <v>1</v>
      </c>
      <c r="Z2133" s="39"/>
      <c r="AA2133" s="39"/>
      <c r="AB2133" s="39"/>
      <c r="AC2133" s="39"/>
      <c r="AD2133" s="39"/>
      <c r="AE2133" s="39"/>
      <c r="AR2133" s="235" t="s">
        <v>270</v>
      </c>
      <c r="AT2133" s="235" t="s">
        <v>315</v>
      </c>
      <c r="AU2133" s="235" t="s">
        <v>102</v>
      </c>
      <c r="AY2133" s="18" t="s">
        <v>175</v>
      </c>
      <c r="BE2133" s="236">
        <f>IF(O2133="základní",K2133,0)</f>
        <v>0</v>
      </c>
      <c r="BF2133" s="236">
        <f>IF(O2133="snížená",K2133,0)</f>
        <v>0</v>
      </c>
      <c r="BG2133" s="236">
        <f>IF(O2133="zákl. přenesená",K2133,0)</f>
        <v>0</v>
      </c>
      <c r="BH2133" s="236">
        <f>IF(O2133="sníž. přenesená",K2133,0)</f>
        <v>0</v>
      </c>
      <c r="BI2133" s="236">
        <f>IF(O2133="nulová",K2133,0)</f>
        <v>0</v>
      </c>
      <c r="BJ2133" s="18" t="s">
        <v>102</v>
      </c>
      <c r="BK2133" s="236">
        <f>ROUND(P2133*H2133,2)</f>
        <v>0</v>
      </c>
      <c r="BL2133" s="18" t="s">
        <v>229</v>
      </c>
      <c r="BM2133" s="235" t="s">
        <v>2051</v>
      </c>
    </row>
    <row r="2134" s="2" customFormat="1" ht="24.15" customHeight="1">
      <c r="A2134" s="39"/>
      <c r="B2134" s="40"/>
      <c r="C2134" s="222" t="s">
        <v>2052</v>
      </c>
      <c r="D2134" s="222" t="s">
        <v>177</v>
      </c>
      <c r="E2134" s="223" t="s">
        <v>2053</v>
      </c>
      <c r="F2134" s="224" t="s">
        <v>2054</v>
      </c>
      <c r="G2134" s="225" t="s">
        <v>228</v>
      </c>
      <c r="H2134" s="226">
        <v>262.01999999999998</v>
      </c>
      <c r="I2134" s="227"/>
      <c r="J2134" s="227"/>
      <c r="K2134" s="228">
        <f>ROUND(P2134*H2134,2)</f>
        <v>0</v>
      </c>
      <c r="L2134" s="229"/>
      <c r="M2134" s="45"/>
      <c r="N2134" s="230" t="s">
        <v>1</v>
      </c>
      <c r="O2134" s="231" t="s">
        <v>39</v>
      </c>
      <c r="P2134" s="232">
        <f>I2134+J2134</f>
        <v>0</v>
      </c>
      <c r="Q2134" s="232">
        <f>ROUND(I2134*H2134,2)</f>
        <v>0</v>
      </c>
      <c r="R2134" s="232">
        <f>ROUND(J2134*H2134,2)</f>
        <v>0</v>
      </c>
      <c r="S2134" s="92"/>
      <c r="T2134" s="233">
        <f>S2134*H2134</f>
        <v>0</v>
      </c>
      <c r="U2134" s="233">
        <v>0</v>
      </c>
      <c r="V2134" s="233">
        <f>U2134*H2134</f>
        <v>0</v>
      </c>
      <c r="W2134" s="233">
        <v>0</v>
      </c>
      <c r="X2134" s="233">
        <f>W2134*H2134</f>
        <v>0</v>
      </c>
      <c r="Y2134" s="234" t="s">
        <v>1</v>
      </c>
      <c r="Z2134" s="39"/>
      <c r="AA2134" s="39"/>
      <c r="AB2134" s="39"/>
      <c r="AC2134" s="39"/>
      <c r="AD2134" s="39"/>
      <c r="AE2134" s="39"/>
      <c r="AR2134" s="235" t="s">
        <v>229</v>
      </c>
      <c r="AT2134" s="235" t="s">
        <v>177</v>
      </c>
      <c r="AU2134" s="235" t="s">
        <v>102</v>
      </c>
      <c r="AY2134" s="18" t="s">
        <v>175</v>
      </c>
      <c r="BE2134" s="236">
        <f>IF(O2134="základní",K2134,0)</f>
        <v>0</v>
      </c>
      <c r="BF2134" s="236">
        <f>IF(O2134="snížená",K2134,0)</f>
        <v>0</v>
      </c>
      <c r="BG2134" s="236">
        <f>IF(O2134="zákl. přenesená",K2134,0)</f>
        <v>0</v>
      </c>
      <c r="BH2134" s="236">
        <f>IF(O2134="sníž. přenesená",K2134,0)</f>
        <v>0</v>
      </c>
      <c r="BI2134" s="236">
        <f>IF(O2134="nulová",K2134,0)</f>
        <v>0</v>
      </c>
      <c r="BJ2134" s="18" t="s">
        <v>102</v>
      </c>
      <c r="BK2134" s="236">
        <f>ROUND(P2134*H2134,2)</f>
        <v>0</v>
      </c>
      <c r="BL2134" s="18" t="s">
        <v>229</v>
      </c>
      <c r="BM2134" s="235" t="s">
        <v>2055</v>
      </c>
    </row>
    <row r="2135" s="2" customFormat="1">
      <c r="A2135" s="39"/>
      <c r="B2135" s="40"/>
      <c r="C2135" s="41"/>
      <c r="D2135" s="237" t="s">
        <v>182</v>
      </c>
      <c r="E2135" s="41"/>
      <c r="F2135" s="238" t="s">
        <v>2056</v>
      </c>
      <c r="G2135" s="41"/>
      <c r="H2135" s="41"/>
      <c r="I2135" s="239"/>
      <c r="J2135" s="239"/>
      <c r="K2135" s="41"/>
      <c r="L2135" s="41"/>
      <c r="M2135" s="45"/>
      <c r="N2135" s="240"/>
      <c r="O2135" s="241"/>
      <c r="P2135" s="92"/>
      <c r="Q2135" s="92"/>
      <c r="R2135" s="92"/>
      <c r="S2135" s="92"/>
      <c r="T2135" s="92"/>
      <c r="U2135" s="92"/>
      <c r="V2135" s="92"/>
      <c r="W2135" s="92"/>
      <c r="X2135" s="92"/>
      <c r="Y2135" s="93"/>
      <c r="Z2135" s="39"/>
      <c r="AA2135" s="39"/>
      <c r="AB2135" s="39"/>
      <c r="AC2135" s="39"/>
      <c r="AD2135" s="39"/>
      <c r="AE2135" s="39"/>
      <c r="AT2135" s="18" t="s">
        <v>182</v>
      </c>
      <c r="AU2135" s="18" t="s">
        <v>102</v>
      </c>
    </row>
    <row r="2136" s="2" customFormat="1" ht="24.15" customHeight="1">
      <c r="A2136" s="39"/>
      <c r="B2136" s="40"/>
      <c r="C2136" s="222" t="s">
        <v>1187</v>
      </c>
      <c r="D2136" s="222" t="s">
        <v>177</v>
      </c>
      <c r="E2136" s="223" t="s">
        <v>2057</v>
      </c>
      <c r="F2136" s="224" t="s">
        <v>2058</v>
      </c>
      <c r="G2136" s="225" t="s">
        <v>228</v>
      </c>
      <c r="H2136" s="226">
        <v>262.01999999999998</v>
      </c>
      <c r="I2136" s="227"/>
      <c r="J2136" s="227"/>
      <c r="K2136" s="228">
        <f>ROUND(P2136*H2136,2)</f>
        <v>0</v>
      </c>
      <c r="L2136" s="229"/>
      <c r="M2136" s="45"/>
      <c r="N2136" s="230" t="s">
        <v>1</v>
      </c>
      <c r="O2136" s="231" t="s">
        <v>39</v>
      </c>
      <c r="P2136" s="232">
        <f>I2136+J2136</f>
        <v>0</v>
      </c>
      <c r="Q2136" s="232">
        <f>ROUND(I2136*H2136,2)</f>
        <v>0</v>
      </c>
      <c r="R2136" s="232">
        <f>ROUND(J2136*H2136,2)</f>
        <v>0</v>
      </c>
      <c r="S2136" s="92"/>
      <c r="T2136" s="233">
        <f>S2136*H2136</f>
        <v>0</v>
      </c>
      <c r="U2136" s="233">
        <v>0</v>
      </c>
      <c r="V2136" s="233">
        <f>U2136*H2136</f>
        <v>0</v>
      </c>
      <c r="W2136" s="233">
        <v>0</v>
      </c>
      <c r="X2136" s="233">
        <f>W2136*H2136</f>
        <v>0</v>
      </c>
      <c r="Y2136" s="234" t="s">
        <v>1</v>
      </c>
      <c r="Z2136" s="39"/>
      <c r="AA2136" s="39"/>
      <c r="AB2136" s="39"/>
      <c r="AC2136" s="39"/>
      <c r="AD2136" s="39"/>
      <c r="AE2136" s="39"/>
      <c r="AR2136" s="235" t="s">
        <v>229</v>
      </c>
      <c r="AT2136" s="235" t="s">
        <v>177</v>
      </c>
      <c r="AU2136" s="235" t="s">
        <v>102</v>
      </c>
      <c r="AY2136" s="18" t="s">
        <v>175</v>
      </c>
      <c r="BE2136" s="236">
        <f>IF(O2136="základní",K2136,0)</f>
        <v>0</v>
      </c>
      <c r="BF2136" s="236">
        <f>IF(O2136="snížená",K2136,0)</f>
        <v>0</v>
      </c>
      <c r="BG2136" s="236">
        <f>IF(O2136="zákl. přenesená",K2136,0)</f>
        <v>0</v>
      </c>
      <c r="BH2136" s="236">
        <f>IF(O2136="sníž. přenesená",K2136,0)</f>
        <v>0</v>
      </c>
      <c r="BI2136" s="236">
        <f>IF(O2136="nulová",K2136,0)</f>
        <v>0</v>
      </c>
      <c r="BJ2136" s="18" t="s">
        <v>102</v>
      </c>
      <c r="BK2136" s="236">
        <f>ROUND(P2136*H2136,2)</f>
        <v>0</v>
      </c>
      <c r="BL2136" s="18" t="s">
        <v>229</v>
      </c>
      <c r="BM2136" s="235" t="s">
        <v>2059</v>
      </c>
    </row>
    <row r="2137" s="13" customFormat="1">
      <c r="A2137" s="13"/>
      <c r="B2137" s="242"/>
      <c r="C2137" s="243"/>
      <c r="D2137" s="237" t="s">
        <v>184</v>
      </c>
      <c r="E2137" s="244" t="s">
        <v>1</v>
      </c>
      <c r="F2137" s="245" t="s">
        <v>193</v>
      </c>
      <c r="G2137" s="243"/>
      <c r="H2137" s="244" t="s">
        <v>1</v>
      </c>
      <c r="I2137" s="246"/>
      <c r="J2137" s="246"/>
      <c r="K2137" s="243"/>
      <c r="L2137" s="243"/>
      <c r="M2137" s="247"/>
      <c r="N2137" s="248"/>
      <c r="O2137" s="249"/>
      <c r="P2137" s="249"/>
      <c r="Q2137" s="249"/>
      <c r="R2137" s="249"/>
      <c r="S2137" s="249"/>
      <c r="T2137" s="249"/>
      <c r="U2137" s="249"/>
      <c r="V2137" s="249"/>
      <c r="W2137" s="249"/>
      <c r="X2137" s="249"/>
      <c r="Y2137" s="250"/>
      <c r="Z2137" s="13"/>
      <c r="AA2137" s="13"/>
      <c r="AB2137" s="13"/>
      <c r="AC2137" s="13"/>
      <c r="AD2137" s="13"/>
      <c r="AE2137" s="13"/>
      <c r="AT2137" s="251" t="s">
        <v>184</v>
      </c>
      <c r="AU2137" s="251" t="s">
        <v>102</v>
      </c>
      <c r="AV2137" s="13" t="s">
        <v>82</v>
      </c>
      <c r="AW2137" s="13" t="s">
        <v>5</v>
      </c>
      <c r="AX2137" s="13" t="s">
        <v>75</v>
      </c>
      <c r="AY2137" s="251" t="s">
        <v>175</v>
      </c>
    </row>
    <row r="2138" s="14" customFormat="1">
      <c r="A2138" s="14"/>
      <c r="B2138" s="252"/>
      <c r="C2138" s="253"/>
      <c r="D2138" s="237" t="s">
        <v>184</v>
      </c>
      <c r="E2138" s="254" t="s">
        <v>1</v>
      </c>
      <c r="F2138" s="255" t="s">
        <v>2060</v>
      </c>
      <c r="G2138" s="253"/>
      <c r="H2138" s="256">
        <v>126.88</v>
      </c>
      <c r="I2138" s="257"/>
      <c r="J2138" s="257"/>
      <c r="K2138" s="253"/>
      <c r="L2138" s="253"/>
      <c r="M2138" s="258"/>
      <c r="N2138" s="259"/>
      <c r="O2138" s="260"/>
      <c r="P2138" s="260"/>
      <c r="Q2138" s="260"/>
      <c r="R2138" s="260"/>
      <c r="S2138" s="260"/>
      <c r="T2138" s="260"/>
      <c r="U2138" s="260"/>
      <c r="V2138" s="260"/>
      <c r="W2138" s="260"/>
      <c r="X2138" s="260"/>
      <c r="Y2138" s="261"/>
      <c r="Z2138" s="14"/>
      <c r="AA2138" s="14"/>
      <c r="AB2138" s="14"/>
      <c r="AC2138" s="14"/>
      <c r="AD2138" s="14"/>
      <c r="AE2138" s="14"/>
      <c r="AT2138" s="262" t="s">
        <v>184</v>
      </c>
      <c r="AU2138" s="262" t="s">
        <v>102</v>
      </c>
      <c r="AV2138" s="14" t="s">
        <v>102</v>
      </c>
      <c r="AW2138" s="14" t="s">
        <v>5</v>
      </c>
      <c r="AX2138" s="14" t="s">
        <v>75</v>
      </c>
      <c r="AY2138" s="262" t="s">
        <v>175</v>
      </c>
    </row>
    <row r="2139" s="14" customFormat="1">
      <c r="A2139" s="14"/>
      <c r="B2139" s="252"/>
      <c r="C2139" s="253"/>
      <c r="D2139" s="237" t="s">
        <v>184</v>
      </c>
      <c r="E2139" s="254" t="s">
        <v>1</v>
      </c>
      <c r="F2139" s="255" t="s">
        <v>2061</v>
      </c>
      <c r="G2139" s="253"/>
      <c r="H2139" s="256">
        <v>135.13999999999999</v>
      </c>
      <c r="I2139" s="257"/>
      <c r="J2139" s="257"/>
      <c r="K2139" s="253"/>
      <c r="L2139" s="253"/>
      <c r="M2139" s="258"/>
      <c r="N2139" s="259"/>
      <c r="O2139" s="260"/>
      <c r="P2139" s="260"/>
      <c r="Q2139" s="260"/>
      <c r="R2139" s="260"/>
      <c r="S2139" s="260"/>
      <c r="T2139" s="260"/>
      <c r="U2139" s="260"/>
      <c r="V2139" s="260"/>
      <c r="W2139" s="260"/>
      <c r="X2139" s="260"/>
      <c r="Y2139" s="261"/>
      <c r="Z2139" s="14"/>
      <c r="AA2139" s="14"/>
      <c r="AB2139" s="14"/>
      <c r="AC2139" s="14"/>
      <c r="AD2139" s="14"/>
      <c r="AE2139" s="14"/>
      <c r="AT2139" s="262" t="s">
        <v>184</v>
      </c>
      <c r="AU2139" s="262" t="s">
        <v>102</v>
      </c>
      <c r="AV2139" s="14" t="s">
        <v>102</v>
      </c>
      <c r="AW2139" s="14" t="s">
        <v>5</v>
      </c>
      <c r="AX2139" s="14" t="s">
        <v>75</v>
      </c>
      <c r="AY2139" s="262" t="s">
        <v>175</v>
      </c>
    </row>
    <row r="2140" s="16" customFormat="1">
      <c r="A2140" s="16"/>
      <c r="B2140" s="284"/>
      <c r="C2140" s="285"/>
      <c r="D2140" s="237" t="s">
        <v>184</v>
      </c>
      <c r="E2140" s="286" t="s">
        <v>1</v>
      </c>
      <c r="F2140" s="287" t="s">
        <v>453</v>
      </c>
      <c r="G2140" s="285"/>
      <c r="H2140" s="288">
        <v>262.01999999999998</v>
      </c>
      <c r="I2140" s="289"/>
      <c r="J2140" s="289"/>
      <c r="K2140" s="285"/>
      <c r="L2140" s="285"/>
      <c r="M2140" s="290"/>
      <c r="N2140" s="291"/>
      <c r="O2140" s="292"/>
      <c r="P2140" s="292"/>
      <c r="Q2140" s="292"/>
      <c r="R2140" s="292"/>
      <c r="S2140" s="292"/>
      <c r="T2140" s="292"/>
      <c r="U2140" s="292"/>
      <c r="V2140" s="292"/>
      <c r="W2140" s="292"/>
      <c r="X2140" s="292"/>
      <c r="Y2140" s="293"/>
      <c r="Z2140" s="16"/>
      <c r="AA2140" s="16"/>
      <c r="AB2140" s="16"/>
      <c r="AC2140" s="16"/>
      <c r="AD2140" s="16"/>
      <c r="AE2140" s="16"/>
      <c r="AT2140" s="294" t="s">
        <v>184</v>
      </c>
      <c r="AU2140" s="294" t="s">
        <v>102</v>
      </c>
      <c r="AV2140" s="16" t="s">
        <v>196</v>
      </c>
      <c r="AW2140" s="16" t="s">
        <v>5</v>
      </c>
      <c r="AX2140" s="16" t="s">
        <v>75</v>
      </c>
      <c r="AY2140" s="294" t="s">
        <v>175</v>
      </c>
    </row>
    <row r="2141" s="15" customFormat="1">
      <c r="A2141" s="15"/>
      <c r="B2141" s="263"/>
      <c r="C2141" s="264"/>
      <c r="D2141" s="237" t="s">
        <v>184</v>
      </c>
      <c r="E2141" s="265" t="s">
        <v>1</v>
      </c>
      <c r="F2141" s="266" t="s">
        <v>189</v>
      </c>
      <c r="G2141" s="264"/>
      <c r="H2141" s="267">
        <v>262.01999999999998</v>
      </c>
      <c r="I2141" s="268"/>
      <c r="J2141" s="268"/>
      <c r="K2141" s="264"/>
      <c r="L2141" s="264"/>
      <c r="M2141" s="269"/>
      <c r="N2141" s="270"/>
      <c r="O2141" s="271"/>
      <c r="P2141" s="271"/>
      <c r="Q2141" s="271"/>
      <c r="R2141" s="271"/>
      <c r="S2141" s="271"/>
      <c r="T2141" s="271"/>
      <c r="U2141" s="271"/>
      <c r="V2141" s="271"/>
      <c r="W2141" s="271"/>
      <c r="X2141" s="271"/>
      <c r="Y2141" s="272"/>
      <c r="Z2141" s="15"/>
      <c r="AA2141" s="15"/>
      <c r="AB2141" s="15"/>
      <c r="AC2141" s="15"/>
      <c r="AD2141" s="15"/>
      <c r="AE2141" s="15"/>
      <c r="AT2141" s="273" t="s">
        <v>184</v>
      </c>
      <c r="AU2141" s="273" t="s">
        <v>102</v>
      </c>
      <c r="AV2141" s="15" t="s">
        <v>181</v>
      </c>
      <c r="AW2141" s="15" t="s">
        <v>5</v>
      </c>
      <c r="AX2141" s="15" t="s">
        <v>82</v>
      </c>
      <c r="AY2141" s="273" t="s">
        <v>175</v>
      </c>
    </row>
    <row r="2142" s="2" customFormat="1" ht="49.05" customHeight="1">
      <c r="A2142" s="39"/>
      <c r="B2142" s="40"/>
      <c r="C2142" s="222" t="s">
        <v>2062</v>
      </c>
      <c r="D2142" s="222" t="s">
        <v>177</v>
      </c>
      <c r="E2142" s="223" t="s">
        <v>2063</v>
      </c>
      <c r="F2142" s="224" t="s">
        <v>2064</v>
      </c>
      <c r="G2142" s="225" t="s">
        <v>203</v>
      </c>
      <c r="H2142" s="226">
        <v>2.7879999999999998</v>
      </c>
      <c r="I2142" s="227"/>
      <c r="J2142" s="227"/>
      <c r="K2142" s="228">
        <f>ROUND(P2142*H2142,2)</f>
        <v>0</v>
      </c>
      <c r="L2142" s="229"/>
      <c r="M2142" s="45"/>
      <c r="N2142" s="230" t="s">
        <v>1</v>
      </c>
      <c r="O2142" s="231" t="s">
        <v>39</v>
      </c>
      <c r="P2142" s="232">
        <f>I2142+J2142</f>
        <v>0</v>
      </c>
      <c r="Q2142" s="232">
        <f>ROUND(I2142*H2142,2)</f>
        <v>0</v>
      </c>
      <c r="R2142" s="232">
        <f>ROUND(J2142*H2142,2)</f>
        <v>0</v>
      </c>
      <c r="S2142" s="92"/>
      <c r="T2142" s="233">
        <f>S2142*H2142</f>
        <v>0</v>
      </c>
      <c r="U2142" s="233">
        <v>0</v>
      </c>
      <c r="V2142" s="233">
        <f>U2142*H2142</f>
        <v>0</v>
      </c>
      <c r="W2142" s="233">
        <v>0</v>
      </c>
      <c r="X2142" s="233">
        <f>W2142*H2142</f>
        <v>0</v>
      </c>
      <c r="Y2142" s="234" t="s">
        <v>1</v>
      </c>
      <c r="Z2142" s="39"/>
      <c r="AA2142" s="39"/>
      <c r="AB2142" s="39"/>
      <c r="AC2142" s="39"/>
      <c r="AD2142" s="39"/>
      <c r="AE2142" s="39"/>
      <c r="AR2142" s="235" t="s">
        <v>229</v>
      </c>
      <c r="AT2142" s="235" t="s">
        <v>177</v>
      </c>
      <c r="AU2142" s="235" t="s">
        <v>102</v>
      </c>
      <c r="AY2142" s="18" t="s">
        <v>175</v>
      </c>
      <c r="BE2142" s="236">
        <f>IF(O2142="základní",K2142,0)</f>
        <v>0</v>
      </c>
      <c r="BF2142" s="236">
        <f>IF(O2142="snížená",K2142,0)</f>
        <v>0</v>
      </c>
      <c r="BG2142" s="236">
        <f>IF(O2142="zákl. přenesená",K2142,0)</f>
        <v>0</v>
      </c>
      <c r="BH2142" s="236">
        <f>IF(O2142="sníž. přenesená",K2142,0)</f>
        <v>0</v>
      </c>
      <c r="BI2142" s="236">
        <f>IF(O2142="nulová",K2142,0)</f>
        <v>0</v>
      </c>
      <c r="BJ2142" s="18" t="s">
        <v>102</v>
      </c>
      <c r="BK2142" s="236">
        <f>ROUND(P2142*H2142,2)</f>
        <v>0</v>
      </c>
      <c r="BL2142" s="18" t="s">
        <v>229</v>
      </c>
      <c r="BM2142" s="235" t="s">
        <v>2065</v>
      </c>
    </row>
    <row r="2143" s="2" customFormat="1">
      <c r="A2143" s="39"/>
      <c r="B2143" s="40"/>
      <c r="C2143" s="41"/>
      <c r="D2143" s="237" t="s">
        <v>182</v>
      </c>
      <c r="E2143" s="41"/>
      <c r="F2143" s="238" t="s">
        <v>2066</v>
      </c>
      <c r="G2143" s="41"/>
      <c r="H2143" s="41"/>
      <c r="I2143" s="239"/>
      <c r="J2143" s="239"/>
      <c r="K2143" s="41"/>
      <c r="L2143" s="41"/>
      <c r="M2143" s="45"/>
      <c r="N2143" s="240"/>
      <c r="O2143" s="241"/>
      <c r="P2143" s="92"/>
      <c r="Q2143" s="92"/>
      <c r="R2143" s="92"/>
      <c r="S2143" s="92"/>
      <c r="T2143" s="92"/>
      <c r="U2143" s="92"/>
      <c r="V2143" s="92"/>
      <c r="W2143" s="92"/>
      <c r="X2143" s="92"/>
      <c r="Y2143" s="93"/>
      <c r="Z2143" s="39"/>
      <c r="AA2143" s="39"/>
      <c r="AB2143" s="39"/>
      <c r="AC2143" s="39"/>
      <c r="AD2143" s="39"/>
      <c r="AE2143" s="39"/>
      <c r="AT2143" s="18" t="s">
        <v>182</v>
      </c>
      <c r="AU2143" s="18" t="s">
        <v>102</v>
      </c>
    </row>
    <row r="2144" s="12" customFormat="1" ht="22.8" customHeight="1">
      <c r="A2144" s="12"/>
      <c r="B2144" s="205"/>
      <c r="C2144" s="206"/>
      <c r="D2144" s="207" t="s">
        <v>74</v>
      </c>
      <c r="E2144" s="220" t="s">
        <v>2067</v>
      </c>
      <c r="F2144" s="220" t="s">
        <v>2068</v>
      </c>
      <c r="G2144" s="206"/>
      <c r="H2144" s="206"/>
      <c r="I2144" s="209"/>
      <c r="J2144" s="209"/>
      <c r="K2144" s="221">
        <f>BK2144</f>
        <v>0</v>
      </c>
      <c r="L2144" s="206"/>
      <c r="M2144" s="211"/>
      <c r="N2144" s="212"/>
      <c r="O2144" s="213"/>
      <c r="P2144" s="213"/>
      <c r="Q2144" s="214">
        <f>SUM(Q2145:Q2175)</f>
        <v>0</v>
      </c>
      <c r="R2144" s="214">
        <f>SUM(R2145:R2175)</f>
        <v>0</v>
      </c>
      <c r="S2144" s="213"/>
      <c r="T2144" s="215">
        <f>SUM(T2145:T2175)</f>
        <v>0</v>
      </c>
      <c r="U2144" s="213"/>
      <c r="V2144" s="215">
        <f>SUM(V2145:V2175)</f>
        <v>0</v>
      </c>
      <c r="W2144" s="213"/>
      <c r="X2144" s="215">
        <f>SUM(X2145:X2175)</f>
        <v>0</v>
      </c>
      <c r="Y2144" s="216"/>
      <c r="Z2144" s="12"/>
      <c r="AA2144" s="12"/>
      <c r="AB2144" s="12"/>
      <c r="AC2144" s="12"/>
      <c r="AD2144" s="12"/>
      <c r="AE2144" s="12"/>
      <c r="AR2144" s="217" t="s">
        <v>102</v>
      </c>
      <c r="AT2144" s="218" t="s">
        <v>74</v>
      </c>
      <c r="AU2144" s="218" t="s">
        <v>82</v>
      </c>
      <c r="AY2144" s="217" t="s">
        <v>175</v>
      </c>
      <c r="BK2144" s="219">
        <f>SUM(BK2145:BK2175)</f>
        <v>0</v>
      </c>
    </row>
    <row r="2145" s="2" customFormat="1" ht="16.5" customHeight="1">
      <c r="A2145" s="39"/>
      <c r="B2145" s="40"/>
      <c r="C2145" s="222" t="s">
        <v>1193</v>
      </c>
      <c r="D2145" s="222" t="s">
        <v>177</v>
      </c>
      <c r="E2145" s="223" t="s">
        <v>2069</v>
      </c>
      <c r="F2145" s="224" t="s">
        <v>2070</v>
      </c>
      <c r="G2145" s="225" t="s">
        <v>228</v>
      </c>
      <c r="H2145" s="226">
        <v>310.88</v>
      </c>
      <c r="I2145" s="227"/>
      <c r="J2145" s="227"/>
      <c r="K2145" s="228">
        <f>ROUND(P2145*H2145,2)</f>
        <v>0</v>
      </c>
      <c r="L2145" s="229"/>
      <c r="M2145" s="45"/>
      <c r="N2145" s="230" t="s">
        <v>1</v>
      </c>
      <c r="O2145" s="231" t="s">
        <v>39</v>
      </c>
      <c r="P2145" s="232">
        <f>I2145+J2145</f>
        <v>0</v>
      </c>
      <c r="Q2145" s="232">
        <f>ROUND(I2145*H2145,2)</f>
        <v>0</v>
      </c>
      <c r="R2145" s="232">
        <f>ROUND(J2145*H2145,2)</f>
        <v>0</v>
      </c>
      <c r="S2145" s="92"/>
      <c r="T2145" s="233">
        <f>S2145*H2145</f>
        <v>0</v>
      </c>
      <c r="U2145" s="233">
        <v>0</v>
      </c>
      <c r="V2145" s="233">
        <f>U2145*H2145</f>
        <v>0</v>
      </c>
      <c r="W2145" s="233">
        <v>0</v>
      </c>
      <c r="X2145" s="233">
        <f>W2145*H2145</f>
        <v>0</v>
      </c>
      <c r="Y2145" s="234" t="s">
        <v>1</v>
      </c>
      <c r="Z2145" s="39"/>
      <c r="AA2145" s="39"/>
      <c r="AB2145" s="39"/>
      <c r="AC2145" s="39"/>
      <c r="AD2145" s="39"/>
      <c r="AE2145" s="39"/>
      <c r="AR2145" s="235" t="s">
        <v>229</v>
      </c>
      <c r="AT2145" s="235" t="s">
        <v>177</v>
      </c>
      <c r="AU2145" s="235" t="s">
        <v>102</v>
      </c>
      <c r="AY2145" s="18" t="s">
        <v>175</v>
      </c>
      <c r="BE2145" s="236">
        <f>IF(O2145="základní",K2145,0)</f>
        <v>0</v>
      </c>
      <c r="BF2145" s="236">
        <f>IF(O2145="snížená",K2145,0)</f>
        <v>0</v>
      </c>
      <c r="BG2145" s="236">
        <f>IF(O2145="zákl. přenesená",K2145,0)</f>
        <v>0</v>
      </c>
      <c r="BH2145" s="236">
        <f>IF(O2145="sníž. přenesená",K2145,0)</f>
        <v>0</v>
      </c>
      <c r="BI2145" s="236">
        <f>IF(O2145="nulová",K2145,0)</f>
        <v>0</v>
      </c>
      <c r="BJ2145" s="18" t="s">
        <v>102</v>
      </c>
      <c r="BK2145" s="236">
        <f>ROUND(P2145*H2145,2)</f>
        <v>0</v>
      </c>
      <c r="BL2145" s="18" t="s">
        <v>229</v>
      </c>
      <c r="BM2145" s="235" t="s">
        <v>2071</v>
      </c>
    </row>
    <row r="2146" s="2" customFormat="1">
      <c r="A2146" s="39"/>
      <c r="B2146" s="40"/>
      <c r="C2146" s="41"/>
      <c r="D2146" s="237" t="s">
        <v>182</v>
      </c>
      <c r="E2146" s="41"/>
      <c r="F2146" s="238" t="s">
        <v>2072</v>
      </c>
      <c r="G2146" s="41"/>
      <c r="H2146" s="41"/>
      <c r="I2146" s="239"/>
      <c r="J2146" s="239"/>
      <c r="K2146" s="41"/>
      <c r="L2146" s="41"/>
      <c r="M2146" s="45"/>
      <c r="N2146" s="240"/>
      <c r="O2146" s="241"/>
      <c r="P2146" s="92"/>
      <c r="Q2146" s="92"/>
      <c r="R2146" s="92"/>
      <c r="S2146" s="92"/>
      <c r="T2146" s="92"/>
      <c r="U2146" s="92"/>
      <c r="V2146" s="92"/>
      <c r="W2146" s="92"/>
      <c r="X2146" s="92"/>
      <c r="Y2146" s="93"/>
      <c r="Z2146" s="39"/>
      <c r="AA2146" s="39"/>
      <c r="AB2146" s="39"/>
      <c r="AC2146" s="39"/>
      <c r="AD2146" s="39"/>
      <c r="AE2146" s="39"/>
      <c r="AT2146" s="18" t="s">
        <v>182</v>
      </c>
      <c r="AU2146" s="18" t="s">
        <v>102</v>
      </c>
    </row>
    <row r="2147" s="2" customFormat="1" ht="33" customHeight="1">
      <c r="A2147" s="39"/>
      <c r="B2147" s="40"/>
      <c r="C2147" s="222" t="s">
        <v>2073</v>
      </c>
      <c r="D2147" s="222" t="s">
        <v>177</v>
      </c>
      <c r="E2147" s="223" t="s">
        <v>2074</v>
      </c>
      <c r="F2147" s="224" t="s">
        <v>2075</v>
      </c>
      <c r="G2147" s="225" t="s">
        <v>228</v>
      </c>
      <c r="H2147" s="226">
        <v>48.859999999999999</v>
      </c>
      <c r="I2147" s="227"/>
      <c r="J2147" s="227"/>
      <c r="K2147" s="228">
        <f>ROUND(P2147*H2147,2)</f>
        <v>0</v>
      </c>
      <c r="L2147" s="229"/>
      <c r="M2147" s="45"/>
      <c r="N2147" s="230" t="s">
        <v>1</v>
      </c>
      <c r="O2147" s="231" t="s">
        <v>39</v>
      </c>
      <c r="P2147" s="232">
        <f>I2147+J2147</f>
        <v>0</v>
      </c>
      <c r="Q2147" s="232">
        <f>ROUND(I2147*H2147,2)</f>
        <v>0</v>
      </c>
      <c r="R2147" s="232">
        <f>ROUND(J2147*H2147,2)</f>
        <v>0</v>
      </c>
      <c r="S2147" s="92"/>
      <c r="T2147" s="233">
        <f>S2147*H2147</f>
        <v>0</v>
      </c>
      <c r="U2147" s="233">
        <v>0</v>
      </c>
      <c r="V2147" s="233">
        <f>U2147*H2147</f>
        <v>0</v>
      </c>
      <c r="W2147" s="233">
        <v>0</v>
      </c>
      <c r="X2147" s="233">
        <f>W2147*H2147</f>
        <v>0</v>
      </c>
      <c r="Y2147" s="234" t="s">
        <v>1</v>
      </c>
      <c r="Z2147" s="39"/>
      <c r="AA2147" s="39"/>
      <c r="AB2147" s="39"/>
      <c r="AC2147" s="39"/>
      <c r="AD2147" s="39"/>
      <c r="AE2147" s="39"/>
      <c r="AR2147" s="235" t="s">
        <v>229</v>
      </c>
      <c r="AT2147" s="235" t="s">
        <v>177</v>
      </c>
      <c r="AU2147" s="235" t="s">
        <v>102</v>
      </c>
      <c r="AY2147" s="18" t="s">
        <v>175</v>
      </c>
      <c r="BE2147" s="236">
        <f>IF(O2147="základní",K2147,0)</f>
        <v>0</v>
      </c>
      <c r="BF2147" s="236">
        <f>IF(O2147="snížená",K2147,0)</f>
        <v>0</v>
      </c>
      <c r="BG2147" s="236">
        <f>IF(O2147="zákl. přenesená",K2147,0)</f>
        <v>0</v>
      </c>
      <c r="BH2147" s="236">
        <f>IF(O2147="sníž. přenesená",K2147,0)</f>
        <v>0</v>
      </c>
      <c r="BI2147" s="236">
        <f>IF(O2147="nulová",K2147,0)</f>
        <v>0</v>
      </c>
      <c r="BJ2147" s="18" t="s">
        <v>102</v>
      </c>
      <c r="BK2147" s="236">
        <f>ROUND(P2147*H2147,2)</f>
        <v>0</v>
      </c>
      <c r="BL2147" s="18" t="s">
        <v>229</v>
      </c>
      <c r="BM2147" s="235" t="s">
        <v>2076</v>
      </c>
    </row>
    <row r="2148" s="2" customFormat="1">
      <c r="A2148" s="39"/>
      <c r="B2148" s="40"/>
      <c r="C2148" s="41"/>
      <c r="D2148" s="237" t="s">
        <v>182</v>
      </c>
      <c r="E2148" s="41"/>
      <c r="F2148" s="238" t="s">
        <v>2072</v>
      </c>
      <c r="G2148" s="41"/>
      <c r="H2148" s="41"/>
      <c r="I2148" s="239"/>
      <c r="J2148" s="239"/>
      <c r="K2148" s="41"/>
      <c r="L2148" s="41"/>
      <c r="M2148" s="45"/>
      <c r="N2148" s="240"/>
      <c r="O2148" s="241"/>
      <c r="P2148" s="92"/>
      <c r="Q2148" s="92"/>
      <c r="R2148" s="92"/>
      <c r="S2148" s="92"/>
      <c r="T2148" s="92"/>
      <c r="U2148" s="92"/>
      <c r="V2148" s="92"/>
      <c r="W2148" s="92"/>
      <c r="X2148" s="92"/>
      <c r="Y2148" s="93"/>
      <c r="Z2148" s="39"/>
      <c r="AA2148" s="39"/>
      <c r="AB2148" s="39"/>
      <c r="AC2148" s="39"/>
      <c r="AD2148" s="39"/>
      <c r="AE2148" s="39"/>
      <c r="AT2148" s="18" t="s">
        <v>182</v>
      </c>
      <c r="AU2148" s="18" t="s">
        <v>102</v>
      </c>
    </row>
    <row r="2149" s="2" customFormat="1" ht="24.15" customHeight="1">
      <c r="A2149" s="39"/>
      <c r="B2149" s="40"/>
      <c r="C2149" s="222" t="s">
        <v>1202</v>
      </c>
      <c r="D2149" s="222" t="s">
        <v>177</v>
      </c>
      <c r="E2149" s="223" t="s">
        <v>2077</v>
      </c>
      <c r="F2149" s="224" t="s">
        <v>2078</v>
      </c>
      <c r="G2149" s="225" t="s">
        <v>228</v>
      </c>
      <c r="H2149" s="226">
        <v>130.72999999999999</v>
      </c>
      <c r="I2149" s="227"/>
      <c r="J2149" s="227"/>
      <c r="K2149" s="228">
        <f>ROUND(P2149*H2149,2)</f>
        <v>0</v>
      </c>
      <c r="L2149" s="229"/>
      <c r="M2149" s="45"/>
      <c r="N2149" s="230" t="s">
        <v>1</v>
      </c>
      <c r="O2149" s="231" t="s">
        <v>39</v>
      </c>
      <c r="P2149" s="232">
        <f>I2149+J2149</f>
        <v>0</v>
      </c>
      <c r="Q2149" s="232">
        <f>ROUND(I2149*H2149,2)</f>
        <v>0</v>
      </c>
      <c r="R2149" s="232">
        <f>ROUND(J2149*H2149,2)</f>
        <v>0</v>
      </c>
      <c r="S2149" s="92"/>
      <c r="T2149" s="233">
        <f>S2149*H2149</f>
        <v>0</v>
      </c>
      <c r="U2149" s="233">
        <v>0</v>
      </c>
      <c r="V2149" s="233">
        <f>U2149*H2149</f>
        <v>0</v>
      </c>
      <c r="W2149" s="233">
        <v>0</v>
      </c>
      <c r="X2149" s="233">
        <f>W2149*H2149</f>
        <v>0</v>
      </c>
      <c r="Y2149" s="234" t="s">
        <v>1</v>
      </c>
      <c r="Z2149" s="39"/>
      <c r="AA2149" s="39"/>
      <c r="AB2149" s="39"/>
      <c r="AC2149" s="39"/>
      <c r="AD2149" s="39"/>
      <c r="AE2149" s="39"/>
      <c r="AR2149" s="235" t="s">
        <v>229</v>
      </c>
      <c r="AT2149" s="235" t="s">
        <v>177</v>
      </c>
      <c r="AU2149" s="235" t="s">
        <v>102</v>
      </c>
      <c r="AY2149" s="18" t="s">
        <v>175</v>
      </c>
      <c r="BE2149" s="236">
        <f>IF(O2149="základní",K2149,0)</f>
        <v>0</v>
      </c>
      <c r="BF2149" s="236">
        <f>IF(O2149="snížená",K2149,0)</f>
        <v>0</v>
      </c>
      <c r="BG2149" s="236">
        <f>IF(O2149="zákl. přenesená",K2149,0)</f>
        <v>0</v>
      </c>
      <c r="BH2149" s="236">
        <f>IF(O2149="sníž. přenesená",K2149,0)</f>
        <v>0</v>
      </c>
      <c r="BI2149" s="236">
        <f>IF(O2149="nulová",K2149,0)</f>
        <v>0</v>
      </c>
      <c r="BJ2149" s="18" t="s">
        <v>102</v>
      </c>
      <c r="BK2149" s="236">
        <f>ROUND(P2149*H2149,2)</f>
        <v>0</v>
      </c>
      <c r="BL2149" s="18" t="s">
        <v>229</v>
      </c>
      <c r="BM2149" s="235" t="s">
        <v>2079</v>
      </c>
    </row>
    <row r="2150" s="13" customFormat="1">
      <c r="A2150" s="13"/>
      <c r="B2150" s="242"/>
      <c r="C2150" s="243"/>
      <c r="D2150" s="237" t="s">
        <v>184</v>
      </c>
      <c r="E2150" s="244" t="s">
        <v>1</v>
      </c>
      <c r="F2150" s="245" t="s">
        <v>352</v>
      </c>
      <c r="G2150" s="243"/>
      <c r="H2150" s="244" t="s">
        <v>1</v>
      </c>
      <c r="I2150" s="246"/>
      <c r="J2150" s="246"/>
      <c r="K2150" s="243"/>
      <c r="L2150" s="243"/>
      <c r="M2150" s="247"/>
      <c r="N2150" s="248"/>
      <c r="O2150" s="249"/>
      <c r="P2150" s="249"/>
      <c r="Q2150" s="249"/>
      <c r="R2150" s="249"/>
      <c r="S2150" s="249"/>
      <c r="T2150" s="249"/>
      <c r="U2150" s="249"/>
      <c r="V2150" s="249"/>
      <c r="W2150" s="249"/>
      <c r="X2150" s="249"/>
      <c r="Y2150" s="250"/>
      <c r="Z2150" s="13"/>
      <c r="AA2150" s="13"/>
      <c r="AB2150" s="13"/>
      <c r="AC2150" s="13"/>
      <c r="AD2150" s="13"/>
      <c r="AE2150" s="13"/>
      <c r="AT2150" s="251" t="s">
        <v>184</v>
      </c>
      <c r="AU2150" s="251" t="s">
        <v>102</v>
      </c>
      <c r="AV2150" s="13" t="s">
        <v>82</v>
      </c>
      <c r="AW2150" s="13" t="s">
        <v>5</v>
      </c>
      <c r="AX2150" s="13" t="s">
        <v>75</v>
      </c>
      <c r="AY2150" s="251" t="s">
        <v>175</v>
      </c>
    </row>
    <row r="2151" s="13" customFormat="1">
      <c r="A2151" s="13"/>
      <c r="B2151" s="242"/>
      <c r="C2151" s="243"/>
      <c r="D2151" s="237" t="s">
        <v>184</v>
      </c>
      <c r="E2151" s="244" t="s">
        <v>1</v>
      </c>
      <c r="F2151" s="245" t="s">
        <v>286</v>
      </c>
      <c r="G2151" s="243"/>
      <c r="H2151" s="244" t="s">
        <v>1</v>
      </c>
      <c r="I2151" s="246"/>
      <c r="J2151" s="246"/>
      <c r="K2151" s="243"/>
      <c r="L2151" s="243"/>
      <c r="M2151" s="247"/>
      <c r="N2151" s="248"/>
      <c r="O2151" s="249"/>
      <c r="P2151" s="249"/>
      <c r="Q2151" s="249"/>
      <c r="R2151" s="249"/>
      <c r="S2151" s="249"/>
      <c r="T2151" s="249"/>
      <c r="U2151" s="249"/>
      <c r="V2151" s="249"/>
      <c r="W2151" s="249"/>
      <c r="X2151" s="249"/>
      <c r="Y2151" s="250"/>
      <c r="Z2151" s="13"/>
      <c r="AA2151" s="13"/>
      <c r="AB2151" s="13"/>
      <c r="AC2151" s="13"/>
      <c r="AD2151" s="13"/>
      <c r="AE2151" s="13"/>
      <c r="AT2151" s="251" t="s">
        <v>184</v>
      </c>
      <c r="AU2151" s="251" t="s">
        <v>102</v>
      </c>
      <c r="AV2151" s="13" t="s">
        <v>82</v>
      </c>
      <c r="AW2151" s="13" t="s">
        <v>5</v>
      </c>
      <c r="AX2151" s="13" t="s">
        <v>75</v>
      </c>
      <c r="AY2151" s="251" t="s">
        <v>175</v>
      </c>
    </row>
    <row r="2152" s="14" customFormat="1">
      <c r="A2152" s="14"/>
      <c r="B2152" s="252"/>
      <c r="C2152" s="253"/>
      <c r="D2152" s="237" t="s">
        <v>184</v>
      </c>
      <c r="E2152" s="254" t="s">
        <v>1</v>
      </c>
      <c r="F2152" s="255" t="s">
        <v>2080</v>
      </c>
      <c r="G2152" s="253"/>
      <c r="H2152" s="256">
        <v>64.060000000000002</v>
      </c>
      <c r="I2152" s="257"/>
      <c r="J2152" s="257"/>
      <c r="K2152" s="253"/>
      <c r="L2152" s="253"/>
      <c r="M2152" s="258"/>
      <c r="N2152" s="259"/>
      <c r="O2152" s="260"/>
      <c r="P2152" s="260"/>
      <c r="Q2152" s="260"/>
      <c r="R2152" s="260"/>
      <c r="S2152" s="260"/>
      <c r="T2152" s="260"/>
      <c r="U2152" s="260"/>
      <c r="V2152" s="260"/>
      <c r="W2152" s="260"/>
      <c r="X2152" s="260"/>
      <c r="Y2152" s="261"/>
      <c r="Z2152" s="14"/>
      <c r="AA2152" s="14"/>
      <c r="AB2152" s="14"/>
      <c r="AC2152" s="14"/>
      <c r="AD2152" s="14"/>
      <c r="AE2152" s="14"/>
      <c r="AT2152" s="262" t="s">
        <v>184</v>
      </c>
      <c r="AU2152" s="262" t="s">
        <v>102</v>
      </c>
      <c r="AV2152" s="14" t="s">
        <v>102</v>
      </c>
      <c r="AW2152" s="14" t="s">
        <v>5</v>
      </c>
      <c r="AX2152" s="14" t="s">
        <v>75</v>
      </c>
      <c r="AY2152" s="262" t="s">
        <v>175</v>
      </c>
    </row>
    <row r="2153" s="13" customFormat="1">
      <c r="A2153" s="13"/>
      <c r="B2153" s="242"/>
      <c r="C2153" s="243"/>
      <c r="D2153" s="237" t="s">
        <v>184</v>
      </c>
      <c r="E2153" s="244" t="s">
        <v>1</v>
      </c>
      <c r="F2153" s="245" t="s">
        <v>290</v>
      </c>
      <c r="G2153" s="243"/>
      <c r="H2153" s="244" t="s">
        <v>1</v>
      </c>
      <c r="I2153" s="246"/>
      <c r="J2153" s="246"/>
      <c r="K2153" s="243"/>
      <c r="L2153" s="243"/>
      <c r="M2153" s="247"/>
      <c r="N2153" s="248"/>
      <c r="O2153" s="249"/>
      <c r="P2153" s="249"/>
      <c r="Q2153" s="249"/>
      <c r="R2153" s="249"/>
      <c r="S2153" s="249"/>
      <c r="T2153" s="249"/>
      <c r="U2153" s="249"/>
      <c r="V2153" s="249"/>
      <c r="W2153" s="249"/>
      <c r="X2153" s="249"/>
      <c r="Y2153" s="250"/>
      <c r="Z2153" s="13"/>
      <c r="AA2153" s="13"/>
      <c r="AB2153" s="13"/>
      <c r="AC2153" s="13"/>
      <c r="AD2153" s="13"/>
      <c r="AE2153" s="13"/>
      <c r="AT2153" s="251" t="s">
        <v>184</v>
      </c>
      <c r="AU2153" s="251" t="s">
        <v>102</v>
      </c>
      <c r="AV2153" s="13" t="s">
        <v>82</v>
      </c>
      <c r="AW2153" s="13" t="s">
        <v>5</v>
      </c>
      <c r="AX2153" s="13" t="s">
        <v>75</v>
      </c>
      <c r="AY2153" s="251" t="s">
        <v>175</v>
      </c>
    </row>
    <row r="2154" s="14" customFormat="1">
      <c r="A2154" s="14"/>
      <c r="B2154" s="252"/>
      <c r="C2154" s="253"/>
      <c r="D2154" s="237" t="s">
        <v>184</v>
      </c>
      <c r="E2154" s="254" t="s">
        <v>1</v>
      </c>
      <c r="F2154" s="255" t="s">
        <v>2081</v>
      </c>
      <c r="G2154" s="253"/>
      <c r="H2154" s="256">
        <v>66.670000000000002</v>
      </c>
      <c r="I2154" s="257"/>
      <c r="J2154" s="257"/>
      <c r="K2154" s="253"/>
      <c r="L2154" s="253"/>
      <c r="M2154" s="258"/>
      <c r="N2154" s="259"/>
      <c r="O2154" s="260"/>
      <c r="P2154" s="260"/>
      <c r="Q2154" s="260"/>
      <c r="R2154" s="260"/>
      <c r="S2154" s="260"/>
      <c r="T2154" s="260"/>
      <c r="U2154" s="260"/>
      <c r="V2154" s="260"/>
      <c r="W2154" s="260"/>
      <c r="X2154" s="260"/>
      <c r="Y2154" s="261"/>
      <c r="Z2154" s="14"/>
      <c r="AA2154" s="14"/>
      <c r="AB2154" s="14"/>
      <c r="AC2154" s="14"/>
      <c r="AD2154" s="14"/>
      <c r="AE2154" s="14"/>
      <c r="AT2154" s="262" t="s">
        <v>184</v>
      </c>
      <c r="AU2154" s="262" t="s">
        <v>102</v>
      </c>
      <c r="AV2154" s="14" t="s">
        <v>102</v>
      </c>
      <c r="AW2154" s="14" t="s">
        <v>5</v>
      </c>
      <c r="AX2154" s="14" t="s">
        <v>75</v>
      </c>
      <c r="AY2154" s="262" t="s">
        <v>175</v>
      </c>
    </row>
    <row r="2155" s="15" customFormat="1">
      <c r="A2155" s="15"/>
      <c r="B2155" s="263"/>
      <c r="C2155" s="264"/>
      <c r="D2155" s="237" t="s">
        <v>184</v>
      </c>
      <c r="E2155" s="265" t="s">
        <v>1</v>
      </c>
      <c r="F2155" s="266" t="s">
        <v>189</v>
      </c>
      <c r="G2155" s="264"/>
      <c r="H2155" s="267">
        <v>130.73000000000002</v>
      </c>
      <c r="I2155" s="268"/>
      <c r="J2155" s="268"/>
      <c r="K2155" s="264"/>
      <c r="L2155" s="264"/>
      <c r="M2155" s="269"/>
      <c r="N2155" s="270"/>
      <c r="O2155" s="271"/>
      <c r="P2155" s="271"/>
      <c r="Q2155" s="271"/>
      <c r="R2155" s="271"/>
      <c r="S2155" s="271"/>
      <c r="T2155" s="271"/>
      <c r="U2155" s="271"/>
      <c r="V2155" s="271"/>
      <c r="W2155" s="271"/>
      <c r="X2155" s="271"/>
      <c r="Y2155" s="272"/>
      <c r="Z2155" s="15"/>
      <c r="AA2155" s="15"/>
      <c r="AB2155" s="15"/>
      <c r="AC2155" s="15"/>
      <c r="AD2155" s="15"/>
      <c r="AE2155" s="15"/>
      <c r="AT2155" s="273" t="s">
        <v>184</v>
      </c>
      <c r="AU2155" s="273" t="s">
        <v>102</v>
      </c>
      <c r="AV2155" s="15" t="s">
        <v>181</v>
      </c>
      <c r="AW2155" s="15" t="s">
        <v>5</v>
      </c>
      <c r="AX2155" s="15" t="s">
        <v>82</v>
      </c>
      <c r="AY2155" s="273" t="s">
        <v>175</v>
      </c>
    </row>
    <row r="2156" s="2" customFormat="1" ht="24.15" customHeight="1">
      <c r="A2156" s="39"/>
      <c r="B2156" s="40"/>
      <c r="C2156" s="222" t="s">
        <v>2082</v>
      </c>
      <c r="D2156" s="222" t="s">
        <v>177</v>
      </c>
      <c r="E2156" s="223" t="s">
        <v>2083</v>
      </c>
      <c r="F2156" s="224" t="s">
        <v>2084</v>
      </c>
      <c r="G2156" s="225" t="s">
        <v>228</v>
      </c>
      <c r="H2156" s="226">
        <v>48.859999999999999</v>
      </c>
      <c r="I2156" s="227"/>
      <c r="J2156" s="227"/>
      <c r="K2156" s="228">
        <f>ROUND(P2156*H2156,2)</f>
        <v>0</v>
      </c>
      <c r="L2156" s="229"/>
      <c r="M2156" s="45"/>
      <c r="N2156" s="230" t="s">
        <v>1</v>
      </c>
      <c r="O2156" s="231" t="s">
        <v>39</v>
      </c>
      <c r="P2156" s="232">
        <f>I2156+J2156</f>
        <v>0</v>
      </c>
      <c r="Q2156" s="232">
        <f>ROUND(I2156*H2156,2)</f>
        <v>0</v>
      </c>
      <c r="R2156" s="232">
        <f>ROUND(J2156*H2156,2)</f>
        <v>0</v>
      </c>
      <c r="S2156" s="92"/>
      <c r="T2156" s="233">
        <f>S2156*H2156</f>
        <v>0</v>
      </c>
      <c r="U2156" s="233">
        <v>0</v>
      </c>
      <c r="V2156" s="233">
        <f>U2156*H2156</f>
        <v>0</v>
      </c>
      <c r="W2156" s="233">
        <v>0</v>
      </c>
      <c r="X2156" s="233">
        <f>W2156*H2156</f>
        <v>0</v>
      </c>
      <c r="Y2156" s="234" t="s">
        <v>1</v>
      </c>
      <c r="Z2156" s="39"/>
      <c r="AA2156" s="39"/>
      <c r="AB2156" s="39"/>
      <c r="AC2156" s="39"/>
      <c r="AD2156" s="39"/>
      <c r="AE2156" s="39"/>
      <c r="AR2156" s="235" t="s">
        <v>229</v>
      </c>
      <c r="AT2156" s="235" t="s">
        <v>177</v>
      </c>
      <c r="AU2156" s="235" t="s">
        <v>102</v>
      </c>
      <c r="AY2156" s="18" t="s">
        <v>175</v>
      </c>
      <c r="BE2156" s="236">
        <f>IF(O2156="základní",K2156,0)</f>
        <v>0</v>
      </c>
      <c r="BF2156" s="236">
        <f>IF(O2156="snížená",K2156,0)</f>
        <v>0</v>
      </c>
      <c r="BG2156" s="236">
        <f>IF(O2156="zákl. přenesená",K2156,0)</f>
        <v>0</v>
      </c>
      <c r="BH2156" s="236">
        <f>IF(O2156="sníž. přenesená",K2156,0)</f>
        <v>0</v>
      </c>
      <c r="BI2156" s="236">
        <f>IF(O2156="nulová",K2156,0)</f>
        <v>0</v>
      </c>
      <c r="BJ2156" s="18" t="s">
        <v>102</v>
      </c>
      <c r="BK2156" s="236">
        <f>ROUND(P2156*H2156,2)</f>
        <v>0</v>
      </c>
      <c r="BL2156" s="18" t="s">
        <v>229</v>
      </c>
      <c r="BM2156" s="235" t="s">
        <v>2085</v>
      </c>
    </row>
    <row r="2157" s="13" customFormat="1">
      <c r="A2157" s="13"/>
      <c r="B2157" s="242"/>
      <c r="C2157" s="243"/>
      <c r="D2157" s="237" t="s">
        <v>184</v>
      </c>
      <c r="E2157" s="244" t="s">
        <v>1</v>
      </c>
      <c r="F2157" s="245" t="s">
        <v>193</v>
      </c>
      <c r="G2157" s="243"/>
      <c r="H2157" s="244" t="s">
        <v>1</v>
      </c>
      <c r="I2157" s="246"/>
      <c r="J2157" s="246"/>
      <c r="K2157" s="243"/>
      <c r="L2157" s="243"/>
      <c r="M2157" s="247"/>
      <c r="N2157" s="248"/>
      <c r="O2157" s="249"/>
      <c r="P2157" s="249"/>
      <c r="Q2157" s="249"/>
      <c r="R2157" s="249"/>
      <c r="S2157" s="249"/>
      <c r="T2157" s="249"/>
      <c r="U2157" s="249"/>
      <c r="V2157" s="249"/>
      <c r="W2157" s="249"/>
      <c r="X2157" s="249"/>
      <c r="Y2157" s="250"/>
      <c r="Z2157" s="13"/>
      <c r="AA2157" s="13"/>
      <c r="AB2157" s="13"/>
      <c r="AC2157" s="13"/>
      <c r="AD2157" s="13"/>
      <c r="AE2157" s="13"/>
      <c r="AT2157" s="251" t="s">
        <v>184</v>
      </c>
      <c r="AU2157" s="251" t="s">
        <v>102</v>
      </c>
      <c r="AV2157" s="13" t="s">
        <v>82</v>
      </c>
      <c r="AW2157" s="13" t="s">
        <v>5</v>
      </c>
      <c r="AX2157" s="13" t="s">
        <v>75</v>
      </c>
      <c r="AY2157" s="251" t="s">
        <v>175</v>
      </c>
    </row>
    <row r="2158" s="14" customFormat="1">
      <c r="A2158" s="14"/>
      <c r="B2158" s="252"/>
      <c r="C2158" s="253"/>
      <c r="D2158" s="237" t="s">
        <v>184</v>
      </c>
      <c r="E2158" s="254" t="s">
        <v>1</v>
      </c>
      <c r="F2158" s="255" t="s">
        <v>2086</v>
      </c>
      <c r="G2158" s="253"/>
      <c r="H2158" s="256">
        <v>23.82</v>
      </c>
      <c r="I2158" s="257"/>
      <c r="J2158" s="257"/>
      <c r="K2158" s="253"/>
      <c r="L2158" s="253"/>
      <c r="M2158" s="258"/>
      <c r="N2158" s="259"/>
      <c r="O2158" s="260"/>
      <c r="P2158" s="260"/>
      <c r="Q2158" s="260"/>
      <c r="R2158" s="260"/>
      <c r="S2158" s="260"/>
      <c r="T2158" s="260"/>
      <c r="U2158" s="260"/>
      <c r="V2158" s="260"/>
      <c r="W2158" s="260"/>
      <c r="X2158" s="260"/>
      <c r="Y2158" s="261"/>
      <c r="Z2158" s="14"/>
      <c r="AA2158" s="14"/>
      <c r="AB2158" s="14"/>
      <c r="AC2158" s="14"/>
      <c r="AD2158" s="14"/>
      <c r="AE2158" s="14"/>
      <c r="AT2158" s="262" t="s">
        <v>184</v>
      </c>
      <c r="AU2158" s="262" t="s">
        <v>102</v>
      </c>
      <c r="AV2158" s="14" t="s">
        <v>102</v>
      </c>
      <c r="AW2158" s="14" t="s">
        <v>5</v>
      </c>
      <c r="AX2158" s="14" t="s">
        <v>75</v>
      </c>
      <c r="AY2158" s="262" t="s">
        <v>175</v>
      </c>
    </row>
    <row r="2159" s="14" customFormat="1">
      <c r="A2159" s="14"/>
      <c r="B2159" s="252"/>
      <c r="C2159" s="253"/>
      <c r="D2159" s="237" t="s">
        <v>184</v>
      </c>
      <c r="E2159" s="254" t="s">
        <v>1</v>
      </c>
      <c r="F2159" s="255" t="s">
        <v>2087</v>
      </c>
      <c r="G2159" s="253"/>
      <c r="H2159" s="256">
        <v>25.039999999999999</v>
      </c>
      <c r="I2159" s="257"/>
      <c r="J2159" s="257"/>
      <c r="K2159" s="253"/>
      <c r="L2159" s="253"/>
      <c r="M2159" s="258"/>
      <c r="N2159" s="259"/>
      <c r="O2159" s="260"/>
      <c r="P2159" s="260"/>
      <c r="Q2159" s="260"/>
      <c r="R2159" s="260"/>
      <c r="S2159" s="260"/>
      <c r="T2159" s="260"/>
      <c r="U2159" s="260"/>
      <c r="V2159" s="260"/>
      <c r="W2159" s="260"/>
      <c r="X2159" s="260"/>
      <c r="Y2159" s="261"/>
      <c r="Z2159" s="14"/>
      <c r="AA2159" s="14"/>
      <c r="AB2159" s="14"/>
      <c r="AC2159" s="14"/>
      <c r="AD2159" s="14"/>
      <c r="AE2159" s="14"/>
      <c r="AT2159" s="262" t="s">
        <v>184</v>
      </c>
      <c r="AU2159" s="262" t="s">
        <v>102</v>
      </c>
      <c r="AV2159" s="14" t="s">
        <v>102</v>
      </c>
      <c r="AW2159" s="14" t="s">
        <v>5</v>
      </c>
      <c r="AX2159" s="14" t="s">
        <v>75</v>
      </c>
      <c r="AY2159" s="262" t="s">
        <v>175</v>
      </c>
    </row>
    <row r="2160" s="16" customFormat="1">
      <c r="A2160" s="16"/>
      <c r="B2160" s="284"/>
      <c r="C2160" s="285"/>
      <c r="D2160" s="237" t="s">
        <v>184</v>
      </c>
      <c r="E2160" s="286" t="s">
        <v>1</v>
      </c>
      <c r="F2160" s="287" t="s">
        <v>453</v>
      </c>
      <c r="G2160" s="285"/>
      <c r="H2160" s="288">
        <v>48.859999999999999</v>
      </c>
      <c r="I2160" s="289"/>
      <c r="J2160" s="289"/>
      <c r="K2160" s="285"/>
      <c r="L2160" s="285"/>
      <c r="M2160" s="290"/>
      <c r="N2160" s="291"/>
      <c r="O2160" s="292"/>
      <c r="P2160" s="292"/>
      <c r="Q2160" s="292"/>
      <c r="R2160" s="292"/>
      <c r="S2160" s="292"/>
      <c r="T2160" s="292"/>
      <c r="U2160" s="292"/>
      <c r="V2160" s="292"/>
      <c r="W2160" s="292"/>
      <c r="X2160" s="292"/>
      <c r="Y2160" s="293"/>
      <c r="Z2160" s="16"/>
      <c r="AA2160" s="16"/>
      <c r="AB2160" s="16"/>
      <c r="AC2160" s="16"/>
      <c r="AD2160" s="16"/>
      <c r="AE2160" s="16"/>
      <c r="AT2160" s="294" t="s">
        <v>184</v>
      </c>
      <c r="AU2160" s="294" t="s">
        <v>102</v>
      </c>
      <c r="AV2160" s="16" t="s">
        <v>196</v>
      </c>
      <c r="AW2160" s="16" t="s">
        <v>5</v>
      </c>
      <c r="AX2160" s="16" t="s">
        <v>75</v>
      </c>
      <c r="AY2160" s="294" t="s">
        <v>175</v>
      </c>
    </row>
    <row r="2161" s="15" customFormat="1">
      <c r="A2161" s="15"/>
      <c r="B2161" s="263"/>
      <c r="C2161" s="264"/>
      <c r="D2161" s="237" t="s">
        <v>184</v>
      </c>
      <c r="E2161" s="265" t="s">
        <v>1</v>
      </c>
      <c r="F2161" s="266" t="s">
        <v>189</v>
      </c>
      <c r="G2161" s="264"/>
      <c r="H2161" s="267">
        <v>48.859999999999999</v>
      </c>
      <c r="I2161" s="268"/>
      <c r="J2161" s="268"/>
      <c r="K2161" s="264"/>
      <c r="L2161" s="264"/>
      <c r="M2161" s="269"/>
      <c r="N2161" s="270"/>
      <c r="O2161" s="271"/>
      <c r="P2161" s="271"/>
      <c r="Q2161" s="271"/>
      <c r="R2161" s="271"/>
      <c r="S2161" s="271"/>
      <c r="T2161" s="271"/>
      <c r="U2161" s="271"/>
      <c r="V2161" s="271"/>
      <c r="W2161" s="271"/>
      <c r="X2161" s="271"/>
      <c r="Y2161" s="272"/>
      <c r="Z2161" s="15"/>
      <c r="AA2161" s="15"/>
      <c r="AB2161" s="15"/>
      <c r="AC2161" s="15"/>
      <c r="AD2161" s="15"/>
      <c r="AE2161" s="15"/>
      <c r="AT2161" s="273" t="s">
        <v>184</v>
      </c>
      <c r="AU2161" s="273" t="s">
        <v>102</v>
      </c>
      <c r="AV2161" s="15" t="s">
        <v>181</v>
      </c>
      <c r="AW2161" s="15" t="s">
        <v>5</v>
      </c>
      <c r="AX2161" s="15" t="s">
        <v>82</v>
      </c>
      <c r="AY2161" s="273" t="s">
        <v>175</v>
      </c>
    </row>
    <row r="2162" s="2" customFormat="1" ht="24.15" customHeight="1">
      <c r="A2162" s="39"/>
      <c r="B2162" s="40"/>
      <c r="C2162" s="274" t="s">
        <v>1205</v>
      </c>
      <c r="D2162" s="274" t="s">
        <v>315</v>
      </c>
      <c r="E2162" s="275" t="s">
        <v>2088</v>
      </c>
      <c r="F2162" s="276" t="s">
        <v>2089</v>
      </c>
      <c r="G2162" s="277" t="s">
        <v>228</v>
      </c>
      <c r="H2162" s="278">
        <v>53.746000000000002</v>
      </c>
      <c r="I2162" s="279"/>
      <c r="J2162" s="280"/>
      <c r="K2162" s="281">
        <f>ROUND(P2162*H2162,2)</f>
        <v>0</v>
      </c>
      <c r="L2162" s="280"/>
      <c r="M2162" s="282"/>
      <c r="N2162" s="283" t="s">
        <v>1</v>
      </c>
      <c r="O2162" s="231" t="s">
        <v>39</v>
      </c>
      <c r="P2162" s="232">
        <f>I2162+J2162</f>
        <v>0</v>
      </c>
      <c r="Q2162" s="232">
        <f>ROUND(I2162*H2162,2)</f>
        <v>0</v>
      </c>
      <c r="R2162" s="232">
        <f>ROUND(J2162*H2162,2)</f>
        <v>0</v>
      </c>
      <c r="S2162" s="92"/>
      <c r="T2162" s="233">
        <f>S2162*H2162</f>
        <v>0</v>
      </c>
      <c r="U2162" s="233">
        <v>0</v>
      </c>
      <c r="V2162" s="233">
        <f>U2162*H2162</f>
        <v>0</v>
      </c>
      <c r="W2162" s="233">
        <v>0</v>
      </c>
      <c r="X2162" s="233">
        <f>W2162*H2162</f>
        <v>0</v>
      </c>
      <c r="Y2162" s="234" t="s">
        <v>1</v>
      </c>
      <c r="Z2162" s="39"/>
      <c r="AA2162" s="39"/>
      <c r="AB2162" s="39"/>
      <c r="AC2162" s="39"/>
      <c r="AD2162" s="39"/>
      <c r="AE2162" s="39"/>
      <c r="AR2162" s="235" t="s">
        <v>270</v>
      </c>
      <c r="AT2162" s="235" t="s">
        <v>315</v>
      </c>
      <c r="AU2162" s="235" t="s">
        <v>102</v>
      </c>
      <c r="AY2162" s="18" t="s">
        <v>175</v>
      </c>
      <c r="BE2162" s="236">
        <f>IF(O2162="základní",K2162,0)</f>
        <v>0</v>
      </c>
      <c r="BF2162" s="236">
        <f>IF(O2162="snížená",K2162,0)</f>
        <v>0</v>
      </c>
      <c r="BG2162" s="236">
        <f>IF(O2162="zákl. přenesená",K2162,0)</f>
        <v>0</v>
      </c>
      <c r="BH2162" s="236">
        <f>IF(O2162="sníž. přenesená",K2162,0)</f>
        <v>0</v>
      </c>
      <c r="BI2162" s="236">
        <f>IF(O2162="nulová",K2162,0)</f>
        <v>0</v>
      </c>
      <c r="BJ2162" s="18" t="s">
        <v>102</v>
      </c>
      <c r="BK2162" s="236">
        <f>ROUND(P2162*H2162,2)</f>
        <v>0</v>
      </c>
      <c r="BL2162" s="18" t="s">
        <v>229</v>
      </c>
      <c r="BM2162" s="235" t="s">
        <v>2090</v>
      </c>
    </row>
    <row r="2163" s="14" customFormat="1">
      <c r="A2163" s="14"/>
      <c r="B2163" s="252"/>
      <c r="C2163" s="253"/>
      <c r="D2163" s="237" t="s">
        <v>184</v>
      </c>
      <c r="E2163" s="254" t="s">
        <v>1</v>
      </c>
      <c r="F2163" s="255" t="s">
        <v>2091</v>
      </c>
      <c r="G2163" s="253"/>
      <c r="H2163" s="256">
        <v>53.746000000000002</v>
      </c>
      <c r="I2163" s="257"/>
      <c r="J2163" s="257"/>
      <c r="K2163" s="253"/>
      <c r="L2163" s="253"/>
      <c r="M2163" s="258"/>
      <c r="N2163" s="259"/>
      <c r="O2163" s="260"/>
      <c r="P2163" s="260"/>
      <c r="Q2163" s="260"/>
      <c r="R2163" s="260"/>
      <c r="S2163" s="260"/>
      <c r="T2163" s="260"/>
      <c r="U2163" s="260"/>
      <c r="V2163" s="260"/>
      <c r="W2163" s="260"/>
      <c r="X2163" s="260"/>
      <c r="Y2163" s="261"/>
      <c r="Z2163" s="14"/>
      <c r="AA2163" s="14"/>
      <c r="AB2163" s="14"/>
      <c r="AC2163" s="14"/>
      <c r="AD2163" s="14"/>
      <c r="AE2163" s="14"/>
      <c r="AT2163" s="262" t="s">
        <v>184</v>
      </c>
      <c r="AU2163" s="262" t="s">
        <v>102</v>
      </c>
      <c r="AV2163" s="14" t="s">
        <v>102</v>
      </c>
      <c r="AW2163" s="14" t="s">
        <v>5</v>
      </c>
      <c r="AX2163" s="14" t="s">
        <v>75</v>
      </c>
      <c r="AY2163" s="262" t="s">
        <v>175</v>
      </c>
    </row>
    <row r="2164" s="15" customFormat="1">
      <c r="A2164" s="15"/>
      <c r="B2164" s="263"/>
      <c r="C2164" s="264"/>
      <c r="D2164" s="237" t="s">
        <v>184</v>
      </c>
      <c r="E2164" s="265" t="s">
        <v>1</v>
      </c>
      <c r="F2164" s="266" t="s">
        <v>189</v>
      </c>
      <c r="G2164" s="264"/>
      <c r="H2164" s="267">
        <v>53.746000000000002</v>
      </c>
      <c r="I2164" s="268"/>
      <c r="J2164" s="268"/>
      <c r="K2164" s="264"/>
      <c r="L2164" s="264"/>
      <c r="M2164" s="269"/>
      <c r="N2164" s="270"/>
      <c r="O2164" s="271"/>
      <c r="P2164" s="271"/>
      <c r="Q2164" s="271"/>
      <c r="R2164" s="271"/>
      <c r="S2164" s="271"/>
      <c r="T2164" s="271"/>
      <c r="U2164" s="271"/>
      <c r="V2164" s="271"/>
      <c r="W2164" s="271"/>
      <c r="X2164" s="271"/>
      <c r="Y2164" s="272"/>
      <c r="Z2164" s="15"/>
      <c r="AA2164" s="15"/>
      <c r="AB2164" s="15"/>
      <c r="AC2164" s="15"/>
      <c r="AD2164" s="15"/>
      <c r="AE2164" s="15"/>
      <c r="AT2164" s="273" t="s">
        <v>184</v>
      </c>
      <c r="AU2164" s="273" t="s">
        <v>102</v>
      </c>
      <c r="AV2164" s="15" t="s">
        <v>181</v>
      </c>
      <c r="AW2164" s="15" t="s">
        <v>5</v>
      </c>
      <c r="AX2164" s="15" t="s">
        <v>82</v>
      </c>
      <c r="AY2164" s="273" t="s">
        <v>175</v>
      </c>
    </row>
    <row r="2165" s="2" customFormat="1" ht="24.15" customHeight="1">
      <c r="A2165" s="39"/>
      <c r="B2165" s="40"/>
      <c r="C2165" s="222" t="s">
        <v>2092</v>
      </c>
      <c r="D2165" s="222" t="s">
        <v>177</v>
      </c>
      <c r="E2165" s="223" t="s">
        <v>2093</v>
      </c>
      <c r="F2165" s="224" t="s">
        <v>2094</v>
      </c>
      <c r="G2165" s="225" t="s">
        <v>369</v>
      </c>
      <c r="H2165" s="226">
        <v>30</v>
      </c>
      <c r="I2165" s="227"/>
      <c r="J2165" s="227"/>
      <c r="K2165" s="228">
        <f>ROUND(P2165*H2165,2)</f>
        <v>0</v>
      </c>
      <c r="L2165" s="229"/>
      <c r="M2165" s="45"/>
      <c r="N2165" s="230" t="s">
        <v>1</v>
      </c>
      <c r="O2165" s="231" t="s">
        <v>39</v>
      </c>
      <c r="P2165" s="232">
        <f>I2165+J2165</f>
        <v>0</v>
      </c>
      <c r="Q2165" s="232">
        <f>ROUND(I2165*H2165,2)</f>
        <v>0</v>
      </c>
      <c r="R2165" s="232">
        <f>ROUND(J2165*H2165,2)</f>
        <v>0</v>
      </c>
      <c r="S2165" s="92"/>
      <c r="T2165" s="233">
        <f>S2165*H2165</f>
        <v>0</v>
      </c>
      <c r="U2165" s="233">
        <v>0</v>
      </c>
      <c r="V2165" s="233">
        <f>U2165*H2165</f>
        <v>0</v>
      </c>
      <c r="W2165" s="233">
        <v>0</v>
      </c>
      <c r="X2165" s="233">
        <f>W2165*H2165</f>
        <v>0</v>
      </c>
      <c r="Y2165" s="234" t="s">
        <v>1</v>
      </c>
      <c r="Z2165" s="39"/>
      <c r="AA2165" s="39"/>
      <c r="AB2165" s="39"/>
      <c r="AC2165" s="39"/>
      <c r="AD2165" s="39"/>
      <c r="AE2165" s="39"/>
      <c r="AR2165" s="235" t="s">
        <v>229</v>
      </c>
      <c r="AT2165" s="235" t="s">
        <v>177</v>
      </c>
      <c r="AU2165" s="235" t="s">
        <v>102</v>
      </c>
      <c r="AY2165" s="18" t="s">
        <v>175</v>
      </c>
      <c r="BE2165" s="236">
        <f>IF(O2165="základní",K2165,0)</f>
        <v>0</v>
      </c>
      <c r="BF2165" s="236">
        <f>IF(O2165="snížená",K2165,0)</f>
        <v>0</v>
      </c>
      <c r="BG2165" s="236">
        <f>IF(O2165="zákl. přenesená",K2165,0)</f>
        <v>0</v>
      </c>
      <c r="BH2165" s="236">
        <f>IF(O2165="sníž. přenesená",K2165,0)</f>
        <v>0</v>
      </c>
      <c r="BI2165" s="236">
        <f>IF(O2165="nulová",K2165,0)</f>
        <v>0</v>
      </c>
      <c r="BJ2165" s="18" t="s">
        <v>102</v>
      </c>
      <c r="BK2165" s="236">
        <f>ROUND(P2165*H2165,2)</f>
        <v>0</v>
      </c>
      <c r="BL2165" s="18" t="s">
        <v>229</v>
      </c>
      <c r="BM2165" s="235" t="s">
        <v>2095</v>
      </c>
    </row>
    <row r="2166" s="2" customFormat="1" ht="21.75" customHeight="1">
      <c r="A2166" s="39"/>
      <c r="B2166" s="40"/>
      <c r="C2166" s="222" t="s">
        <v>1209</v>
      </c>
      <c r="D2166" s="222" t="s">
        <v>177</v>
      </c>
      <c r="E2166" s="223" t="s">
        <v>2096</v>
      </c>
      <c r="F2166" s="224" t="s">
        <v>2097</v>
      </c>
      <c r="G2166" s="225" t="s">
        <v>369</v>
      </c>
      <c r="H2166" s="226">
        <v>55</v>
      </c>
      <c r="I2166" s="227"/>
      <c r="J2166" s="227"/>
      <c r="K2166" s="228">
        <f>ROUND(P2166*H2166,2)</f>
        <v>0</v>
      </c>
      <c r="L2166" s="229"/>
      <c r="M2166" s="45"/>
      <c r="N2166" s="230" t="s">
        <v>1</v>
      </c>
      <c r="O2166" s="231" t="s">
        <v>39</v>
      </c>
      <c r="P2166" s="232">
        <f>I2166+J2166</f>
        <v>0</v>
      </c>
      <c r="Q2166" s="232">
        <f>ROUND(I2166*H2166,2)</f>
        <v>0</v>
      </c>
      <c r="R2166" s="232">
        <f>ROUND(J2166*H2166,2)</f>
        <v>0</v>
      </c>
      <c r="S2166" s="92"/>
      <c r="T2166" s="233">
        <f>S2166*H2166</f>
        <v>0</v>
      </c>
      <c r="U2166" s="233">
        <v>0</v>
      </c>
      <c r="V2166" s="233">
        <f>U2166*H2166</f>
        <v>0</v>
      </c>
      <c r="W2166" s="233">
        <v>0</v>
      </c>
      <c r="X2166" s="233">
        <f>W2166*H2166</f>
        <v>0</v>
      </c>
      <c r="Y2166" s="234" t="s">
        <v>1</v>
      </c>
      <c r="Z2166" s="39"/>
      <c r="AA2166" s="39"/>
      <c r="AB2166" s="39"/>
      <c r="AC2166" s="39"/>
      <c r="AD2166" s="39"/>
      <c r="AE2166" s="39"/>
      <c r="AR2166" s="235" t="s">
        <v>229</v>
      </c>
      <c r="AT2166" s="235" t="s">
        <v>177</v>
      </c>
      <c r="AU2166" s="235" t="s">
        <v>102</v>
      </c>
      <c r="AY2166" s="18" t="s">
        <v>175</v>
      </c>
      <c r="BE2166" s="236">
        <f>IF(O2166="základní",K2166,0)</f>
        <v>0</v>
      </c>
      <c r="BF2166" s="236">
        <f>IF(O2166="snížená",K2166,0)</f>
        <v>0</v>
      </c>
      <c r="BG2166" s="236">
        <f>IF(O2166="zákl. přenesená",K2166,0)</f>
        <v>0</v>
      </c>
      <c r="BH2166" s="236">
        <f>IF(O2166="sníž. přenesená",K2166,0)</f>
        <v>0</v>
      </c>
      <c r="BI2166" s="236">
        <f>IF(O2166="nulová",K2166,0)</f>
        <v>0</v>
      </c>
      <c r="BJ2166" s="18" t="s">
        <v>102</v>
      </c>
      <c r="BK2166" s="236">
        <f>ROUND(P2166*H2166,2)</f>
        <v>0</v>
      </c>
      <c r="BL2166" s="18" t="s">
        <v>229</v>
      </c>
      <c r="BM2166" s="235" t="s">
        <v>2098</v>
      </c>
    </row>
    <row r="2167" s="2" customFormat="1" ht="16.5" customHeight="1">
      <c r="A2167" s="39"/>
      <c r="B2167" s="40"/>
      <c r="C2167" s="274" t="s">
        <v>2099</v>
      </c>
      <c r="D2167" s="274" t="s">
        <v>315</v>
      </c>
      <c r="E2167" s="275" t="s">
        <v>2100</v>
      </c>
      <c r="F2167" s="276" t="s">
        <v>2101</v>
      </c>
      <c r="G2167" s="277" t="s">
        <v>369</v>
      </c>
      <c r="H2167" s="278">
        <v>56.100000000000001</v>
      </c>
      <c r="I2167" s="279"/>
      <c r="J2167" s="280"/>
      <c r="K2167" s="281">
        <f>ROUND(P2167*H2167,2)</f>
        <v>0</v>
      </c>
      <c r="L2167" s="280"/>
      <c r="M2167" s="282"/>
      <c r="N2167" s="283" t="s">
        <v>1</v>
      </c>
      <c r="O2167" s="231" t="s">
        <v>39</v>
      </c>
      <c r="P2167" s="232">
        <f>I2167+J2167</f>
        <v>0</v>
      </c>
      <c r="Q2167" s="232">
        <f>ROUND(I2167*H2167,2)</f>
        <v>0</v>
      </c>
      <c r="R2167" s="232">
        <f>ROUND(J2167*H2167,2)</f>
        <v>0</v>
      </c>
      <c r="S2167" s="92"/>
      <c r="T2167" s="233">
        <f>S2167*H2167</f>
        <v>0</v>
      </c>
      <c r="U2167" s="233">
        <v>0</v>
      </c>
      <c r="V2167" s="233">
        <f>U2167*H2167</f>
        <v>0</v>
      </c>
      <c r="W2167" s="233">
        <v>0</v>
      </c>
      <c r="X2167" s="233">
        <f>W2167*H2167</f>
        <v>0</v>
      </c>
      <c r="Y2167" s="234" t="s">
        <v>1</v>
      </c>
      <c r="Z2167" s="39"/>
      <c r="AA2167" s="39"/>
      <c r="AB2167" s="39"/>
      <c r="AC2167" s="39"/>
      <c r="AD2167" s="39"/>
      <c r="AE2167" s="39"/>
      <c r="AR2167" s="235" t="s">
        <v>270</v>
      </c>
      <c r="AT2167" s="235" t="s">
        <v>315</v>
      </c>
      <c r="AU2167" s="235" t="s">
        <v>102</v>
      </c>
      <c r="AY2167" s="18" t="s">
        <v>175</v>
      </c>
      <c r="BE2167" s="236">
        <f>IF(O2167="základní",K2167,0)</f>
        <v>0</v>
      </c>
      <c r="BF2167" s="236">
        <f>IF(O2167="snížená",K2167,0)</f>
        <v>0</v>
      </c>
      <c r="BG2167" s="236">
        <f>IF(O2167="zákl. přenesená",K2167,0)</f>
        <v>0</v>
      </c>
      <c r="BH2167" s="236">
        <f>IF(O2167="sníž. přenesená",K2167,0)</f>
        <v>0</v>
      </c>
      <c r="BI2167" s="236">
        <f>IF(O2167="nulová",K2167,0)</f>
        <v>0</v>
      </c>
      <c r="BJ2167" s="18" t="s">
        <v>102</v>
      </c>
      <c r="BK2167" s="236">
        <f>ROUND(P2167*H2167,2)</f>
        <v>0</v>
      </c>
      <c r="BL2167" s="18" t="s">
        <v>229</v>
      </c>
      <c r="BM2167" s="235" t="s">
        <v>2102</v>
      </c>
    </row>
    <row r="2168" s="14" customFormat="1">
      <c r="A2168" s="14"/>
      <c r="B2168" s="252"/>
      <c r="C2168" s="253"/>
      <c r="D2168" s="237" t="s">
        <v>184</v>
      </c>
      <c r="E2168" s="254" t="s">
        <v>1</v>
      </c>
      <c r="F2168" s="255" t="s">
        <v>2103</v>
      </c>
      <c r="G2168" s="253"/>
      <c r="H2168" s="256">
        <v>56.100000000000001</v>
      </c>
      <c r="I2168" s="257"/>
      <c r="J2168" s="257"/>
      <c r="K2168" s="253"/>
      <c r="L2168" s="253"/>
      <c r="M2168" s="258"/>
      <c r="N2168" s="259"/>
      <c r="O2168" s="260"/>
      <c r="P2168" s="260"/>
      <c r="Q2168" s="260"/>
      <c r="R2168" s="260"/>
      <c r="S2168" s="260"/>
      <c r="T2168" s="260"/>
      <c r="U2168" s="260"/>
      <c r="V2168" s="260"/>
      <c r="W2168" s="260"/>
      <c r="X2168" s="260"/>
      <c r="Y2168" s="261"/>
      <c r="Z2168" s="14"/>
      <c r="AA2168" s="14"/>
      <c r="AB2168" s="14"/>
      <c r="AC2168" s="14"/>
      <c r="AD2168" s="14"/>
      <c r="AE2168" s="14"/>
      <c r="AT2168" s="262" t="s">
        <v>184</v>
      </c>
      <c r="AU2168" s="262" t="s">
        <v>102</v>
      </c>
      <c r="AV2168" s="14" t="s">
        <v>102</v>
      </c>
      <c r="AW2168" s="14" t="s">
        <v>5</v>
      </c>
      <c r="AX2168" s="14" t="s">
        <v>75</v>
      </c>
      <c r="AY2168" s="262" t="s">
        <v>175</v>
      </c>
    </row>
    <row r="2169" s="15" customFormat="1">
      <c r="A2169" s="15"/>
      <c r="B2169" s="263"/>
      <c r="C2169" s="264"/>
      <c r="D2169" s="237" t="s">
        <v>184</v>
      </c>
      <c r="E2169" s="265" t="s">
        <v>1</v>
      </c>
      <c r="F2169" s="266" t="s">
        <v>189</v>
      </c>
      <c r="G2169" s="264"/>
      <c r="H2169" s="267">
        <v>56.100000000000001</v>
      </c>
      <c r="I2169" s="268"/>
      <c r="J2169" s="268"/>
      <c r="K2169" s="264"/>
      <c r="L2169" s="264"/>
      <c r="M2169" s="269"/>
      <c r="N2169" s="270"/>
      <c r="O2169" s="271"/>
      <c r="P2169" s="271"/>
      <c r="Q2169" s="271"/>
      <c r="R2169" s="271"/>
      <c r="S2169" s="271"/>
      <c r="T2169" s="271"/>
      <c r="U2169" s="271"/>
      <c r="V2169" s="271"/>
      <c r="W2169" s="271"/>
      <c r="X2169" s="271"/>
      <c r="Y2169" s="272"/>
      <c r="Z2169" s="15"/>
      <c r="AA2169" s="15"/>
      <c r="AB2169" s="15"/>
      <c r="AC2169" s="15"/>
      <c r="AD2169" s="15"/>
      <c r="AE2169" s="15"/>
      <c r="AT2169" s="273" t="s">
        <v>184</v>
      </c>
      <c r="AU2169" s="273" t="s">
        <v>102</v>
      </c>
      <c r="AV2169" s="15" t="s">
        <v>181</v>
      </c>
      <c r="AW2169" s="15" t="s">
        <v>5</v>
      </c>
      <c r="AX2169" s="15" t="s">
        <v>82</v>
      </c>
      <c r="AY2169" s="273" t="s">
        <v>175</v>
      </c>
    </row>
    <row r="2170" s="2" customFormat="1" ht="24.15" customHeight="1">
      <c r="A2170" s="39"/>
      <c r="B2170" s="40"/>
      <c r="C2170" s="222" t="s">
        <v>1215</v>
      </c>
      <c r="D2170" s="222" t="s">
        <v>177</v>
      </c>
      <c r="E2170" s="223" t="s">
        <v>2104</v>
      </c>
      <c r="F2170" s="224" t="s">
        <v>2105</v>
      </c>
      <c r="G2170" s="225" t="s">
        <v>228</v>
      </c>
      <c r="H2170" s="226">
        <v>48.859999999999999</v>
      </c>
      <c r="I2170" s="227"/>
      <c r="J2170" s="227"/>
      <c r="K2170" s="228">
        <f>ROUND(P2170*H2170,2)</f>
        <v>0</v>
      </c>
      <c r="L2170" s="229"/>
      <c r="M2170" s="45"/>
      <c r="N2170" s="230" t="s">
        <v>1</v>
      </c>
      <c r="O2170" s="231" t="s">
        <v>39</v>
      </c>
      <c r="P2170" s="232">
        <f>I2170+J2170</f>
        <v>0</v>
      </c>
      <c r="Q2170" s="232">
        <f>ROUND(I2170*H2170,2)</f>
        <v>0</v>
      </c>
      <c r="R2170" s="232">
        <f>ROUND(J2170*H2170,2)</f>
        <v>0</v>
      </c>
      <c r="S2170" s="92"/>
      <c r="T2170" s="233">
        <f>S2170*H2170</f>
        <v>0</v>
      </c>
      <c r="U2170" s="233">
        <v>0</v>
      </c>
      <c r="V2170" s="233">
        <f>U2170*H2170</f>
        <v>0</v>
      </c>
      <c r="W2170" s="233">
        <v>0</v>
      </c>
      <c r="X2170" s="233">
        <f>W2170*H2170</f>
        <v>0</v>
      </c>
      <c r="Y2170" s="234" t="s">
        <v>1</v>
      </c>
      <c r="Z2170" s="39"/>
      <c r="AA2170" s="39"/>
      <c r="AB2170" s="39"/>
      <c r="AC2170" s="39"/>
      <c r="AD2170" s="39"/>
      <c r="AE2170" s="39"/>
      <c r="AR2170" s="235" t="s">
        <v>229</v>
      </c>
      <c r="AT2170" s="235" t="s">
        <v>177</v>
      </c>
      <c r="AU2170" s="235" t="s">
        <v>102</v>
      </c>
      <c r="AY2170" s="18" t="s">
        <v>175</v>
      </c>
      <c r="BE2170" s="236">
        <f>IF(O2170="základní",K2170,0)</f>
        <v>0</v>
      </c>
      <c r="BF2170" s="236">
        <f>IF(O2170="snížená",K2170,0)</f>
        <v>0</v>
      </c>
      <c r="BG2170" s="236">
        <f>IF(O2170="zákl. přenesená",K2170,0)</f>
        <v>0</v>
      </c>
      <c r="BH2170" s="236">
        <f>IF(O2170="sníž. přenesená",K2170,0)</f>
        <v>0</v>
      </c>
      <c r="BI2170" s="236">
        <f>IF(O2170="nulová",K2170,0)</f>
        <v>0</v>
      </c>
      <c r="BJ2170" s="18" t="s">
        <v>102</v>
      </c>
      <c r="BK2170" s="236">
        <f>ROUND(P2170*H2170,2)</f>
        <v>0</v>
      </c>
      <c r="BL2170" s="18" t="s">
        <v>229</v>
      </c>
      <c r="BM2170" s="235" t="s">
        <v>2106</v>
      </c>
    </row>
    <row r="2171" s="2" customFormat="1">
      <c r="A2171" s="39"/>
      <c r="B2171" s="40"/>
      <c r="C2171" s="41"/>
      <c r="D2171" s="237" t="s">
        <v>182</v>
      </c>
      <c r="E2171" s="41"/>
      <c r="F2171" s="238" t="s">
        <v>2107</v>
      </c>
      <c r="G2171" s="41"/>
      <c r="H2171" s="41"/>
      <c r="I2171" s="239"/>
      <c r="J2171" s="239"/>
      <c r="K2171" s="41"/>
      <c r="L2171" s="41"/>
      <c r="M2171" s="45"/>
      <c r="N2171" s="240"/>
      <c r="O2171" s="241"/>
      <c r="P2171" s="92"/>
      <c r="Q2171" s="92"/>
      <c r="R2171" s="92"/>
      <c r="S2171" s="92"/>
      <c r="T2171" s="92"/>
      <c r="U2171" s="92"/>
      <c r="V2171" s="92"/>
      <c r="W2171" s="92"/>
      <c r="X2171" s="92"/>
      <c r="Y2171" s="93"/>
      <c r="Z2171" s="39"/>
      <c r="AA2171" s="39"/>
      <c r="AB2171" s="39"/>
      <c r="AC2171" s="39"/>
      <c r="AD2171" s="39"/>
      <c r="AE2171" s="39"/>
      <c r="AT2171" s="18" t="s">
        <v>182</v>
      </c>
      <c r="AU2171" s="18" t="s">
        <v>102</v>
      </c>
    </row>
    <row r="2172" s="2" customFormat="1" ht="24.15" customHeight="1">
      <c r="A2172" s="39"/>
      <c r="B2172" s="40"/>
      <c r="C2172" s="222" t="s">
        <v>2108</v>
      </c>
      <c r="D2172" s="222" t="s">
        <v>177</v>
      </c>
      <c r="E2172" s="223" t="s">
        <v>2109</v>
      </c>
      <c r="F2172" s="224" t="s">
        <v>2110</v>
      </c>
      <c r="G2172" s="225" t="s">
        <v>228</v>
      </c>
      <c r="H2172" s="226">
        <v>48.859999999999999</v>
      </c>
      <c r="I2172" s="227"/>
      <c r="J2172" s="227"/>
      <c r="K2172" s="228">
        <f>ROUND(P2172*H2172,2)</f>
        <v>0</v>
      </c>
      <c r="L2172" s="229"/>
      <c r="M2172" s="45"/>
      <c r="N2172" s="230" t="s">
        <v>1</v>
      </c>
      <c r="O2172" s="231" t="s">
        <v>39</v>
      </c>
      <c r="P2172" s="232">
        <f>I2172+J2172</f>
        <v>0</v>
      </c>
      <c r="Q2172" s="232">
        <f>ROUND(I2172*H2172,2)</f>
        <v>0</v>
      </c>
      <c r="R2172" s="232">
        <f>ROUND(J2172*H2172,2)</f>
        <v>0</v>
      </c>
      <c r="S2172" s="92"/>
      <c r="T2172" s="233">
        <f>S2172*H2172</f>
        <v>0</v>
      </c>
      <c r="U2172" s="233">
        <v>0</v>
      </c>
      <c r="V2172" s="233">
        <f>U2172*H2172</f>
        <v>0</v>
      </c>
      <c r="W2172" s="233">
        <v>0</v>
      </c>
      <c r="X2172" s="233">
        <f>W2172*H2172</f>
        <v>0</v>
      </c>
      <c r="Y2172" s="234" t="s">
        <v>1</v>
      </c>
      <c r="Z2172" s="39"/>
      <c r="AA2172" s="39"/>
      <c r="AB2172" s="39"/>
      <c r="AC2172" s="39"/>
      <c r="AD2172" s="39"/>
      <c r="AE2172" s="39"/>
      <c r="AR2172" s="235" t="s">
        <v>229</v>
      </c>
      <c r="AT2172" s="235" t="s">
        <v>177</v>
      </c>
      <c r="AU2172" s="235" t="s">
        <v>102</v>
      </c>
      <c r="AY2172" s="18" t="s">
        <v>175</v>
      </c>
      <c r="BE2172" s="236">
        <f>IF(O2172="základní",K2172,0)</f>
        <v>0</v>
      </c>
      <c r="BF2172" s="236">
        <f>IF(O2172="snížená",K2172,0)</f>
        <v>0</v>
      </c>
      <c r="BG2172" s="236">
        <f>IF(O2172="zákl. přenesená",K2172,0)</f>
        <v>0</v>
      </c>
      <c r="BH2172" s="236">
        <f>IF(O2172="sníž. přenesená",K2172,0)</f>
        <v>0</v>
      </c>
      <c r="BI2172" s="236">
        <f>IF(O2172="nulová",K2172,0)</f>
        <v>0</v>
      </c>
      <c r="BJ2172" s="18" t="s">
        <v>102</v>
      </c>
      <c r="BK2172" s="236">
        <f>ROUND(P2172*H2172,2)</f>
        <v>0</v>
      </c>
      <c r="BL2172" s="18" t="s">
        <v>229</v>
      </c>
      <c r="BM2172" s="235" t="s">
        <v>2111</v>
      </c>
    </row>
    <row r="2173" s="2" customFormat="1">
      <c r="A2173" s="39"/>
      <c r="B2173" s="40"/>
      <c r="C2173" s="41"/>
      <c r="D2173" s="237" t="s">
        <v>182</v>
      </c>
      <c r="E2173" s="41"/>
      <c r="F2173" s="238" t="s">
        <v>2107</v>
      </c>
      <c r="G2173" s="41"/>
      <c r="H2173" s="41"/>
      <c r="I2173" s="239"/>
      <c r="J2173" s="239"/>
      <c r="K2173" s="41"/>
      <c r="L2173" s="41"/>
      <c r="M2173" s="45"/>
      <c r="N2173" s="240"/>
      <c r="O2173" s="241"/>
      <c r="P2173" s="92"/>
      <c r="Q2173" s="92"/>
      <c r="R2173" s="92"/>
      <c r="S2173" s="92"/>
      <c r="T2173" s="92"/>
      <c r="U2173" s="92"/>
      <c r="V2173" s="92"/>
      <c r="W2173" s="92"/>
      <c r="X2173" s="92"/>
      <c r="Y2173" s="93"/>
      <c r="Z2173" s="39"/>
      <c r="AA2173" s="39"/>
      <c r="AB2173" s="39"/>
      <c r="AC2173" s="39"/>
      <c r="AD2173" s="39"/>
      <c r="AE2173" s="39"/>
      <c r="AT2173" s="18" t="s">
        <v>182</v>
      </c>
      <c r="AU2173" s="18" t="s">
        <v>102</v>
      </c>
    </row>
    <row r="2174" s="2" customFormat="1" ht="49.05" customHeight="1">
      <c r="A2174" s="39"/>
      <c r="B2174" s="40"/>
      <c r="C2174" s="222" t="s">
        <v>1222</v>
      </c>
      <c r="D2174" s="222" t="s">
        <v>177</v>
      </c>
      <c r="E2174" s="223" t="s">
        <v>2112</v>
      </c>
      <c r="F2174" s="224" t="s">
        <v>2113</v>
      </c>
      <c r="G2174" s="225" t="s">
        <v>203</v>
      </c>
      <c r="H2174" s="226">
        <v>0.19</v>
      </c>
      <c r="I2174" s="227"/>
      <c r="J2174" s="227"/>
      <c r="K2174" s="228">
        <f>ROUND(P2174*H2174,2)</f>
        <v>0</v>
      </c>
      <c r="L2174" s="229"/>
      <c r="M2174" s="45"/>
      <c r="N2174" s="230" t="s">
        <v>1</v>
      </c>
      <c r="O2174" s="231" t="s">
        <v>39</v>
      </c>
      <c r="P2174" s="232">
        <f>I2174+J2174</f>
        <v>0</v>
      </c>
      <c r="Q2174" s="232">
        <f>ROUND(I2174*H2174,2)</f>
        <v>0</v>
      </c>
      <c r="R2174" s="232">
        <f>ROUND(J2174*H2174,2)</f>
        <v>0</v>
      </c>
      <c r="S2174" s="92"/>
      <c r="T2174" s="233">
        <f>S2174*H2174</f>
        <v>0</v>
      </c>
      <c r="U2174" s="233">
        <v>0</v>
      </c>
      <c r="V2174" s="233">
        <f>U2174*H2174</f>
        <v>0</v>
      </c>
      <c r="W2174" s="233">
        <v>0</v>
      </c>
      <c r="X2174" s="233">
        <f>W2174*H2174</f>
        <v>0</v>
      </c>
      <c r="Y2174" s="234" t="s">
        <v>1</v>
      </c>
      <c r="Z2174" s="39"/>
      <c r="AA2174" s="39"/>
      <c r="AB2174" s="39"/>
      <c r="AC2174" s="39"/>
      <c r="AD2174" s="39"/>
      <c r="AE2174" s="39"/>
      <c r="AR2174" s="235" t="s">
        <v>229</v>
      </c>
      <c r="AT2174" s="235" t="s">
        <v>177</v>
      </c>
      <c r="AU2174" s="235" t="s">
        <v>102</v>
      </c>
      <c r="AY2174" s="18" t="s">
        <v>175</v>
      </c>
      <c r="BE2174" s="236">
        <f>IF(O2174="základní",K2174,0)</f>
        <v>0</v>
      </c>
      <c r="BF2174" s="236">
        <f>IF(O2174="snížená",K2174,0)</f>
        <v>0</v>
      </c>
      <c r="BG2174" s="236">
        <f>IF(O2174="zákl. přenesená",K2174,0)</f>
        <v>0</v>
      </c>
      <c r="BH2174" s="236">
        <f>IF(O2174="sníž. přenesená",K2174,0)</f>
        <v>0</v>
      </c>
      <c r="BI2174" s="236">
        <f>IF(O2174="nulová",K2174,0)</f>
        <v>0</v>
      </c>
      <c r="BJ2174" s="18" t="s">
        <v>102</v>
      </c>
      <c r="BK2174" s="236">
        <f>ROUND(P2174*H2174,2)</f>
        <v>0</v>
      </c>
      <c r="BL2174" s="18" t="s">
        <v>229</v>
      </c>
      <c r="BM2174" s="235" t="s">
        <v>2114</v>
      </c>
    </row>
    <row r="2175" s="2" customFormat="1">
      <c r="A2175" s="39"/>
      <c r="B2175" s="40"/>
      <c r="C2175" s="41"/>
      <c r="D2175" s="237" t="s">
        <v>182</v>
      </c>
      <c r="E2175" s="41"/>
      <c r="F2175" s="238" t="s">
        <v>1786</v>
      </c>
      <c r="G2175" s="41"/>
      <c r="H2175" s="41"/>
      <c r="I2175" s="239"/>
      <c r="J2175" s="239"/>
      <c r="K2175" s="41"/>
      <c r="L2175" s="41"/>
      <c r="M2175" s="45"/>
      <c r="N2175" s="240"/>
      <c r="O2175" s="241"/>
      <c r="P2175" s="92"/>
      <c r="Q2175" s="92"/>
      <c r="R2175" s="92"/>
      <c r="S2175" s="92"/>
      <c r="T2175" s="92"/>
      <c r="U2175" s="92"/>
      <c r="V2175" s="92"/>
      <c r="W2175" s="92"/>
      <c r="X2175" s="92"/>
      <c r="Y2175" s="93"/>
      <c r="Z2175" s="39"/>
      <c r="AA2175" s="39"/>
      <c r="AB2175" s="39"/>
      <c r="AC2175" s="39"/>
      <c r="AD2175" s="39"/>
      <c r="AE2175" s="39"/>
      <c r="AT2175" s="18" t="s">
        <v>182</v>
      </c>
      <c r="AU2175" s="18" t="s">
        <v>102</v>
      </c>
    </row>
    <row r="2176" s="12" customFormat="1" ht="22.8" customHeight="1">
      <c r="A2176" s="12"/>
      <c r="B2176" s="205"/>
      <c r="C2176" s="206"/>
      <c r="D2176" s="207" t="s">
        <v>74</v>
      </c>
      <c r="E2176" s="220" t="s">
        <v>2115</v>
      </c>
      <c r="F2176" s="220" t="s">
        <v>2116</v>
      </c>
      <c r="G2176" s="206"/>
      <c r="H2176" s="206"/>
      <c r="I2176" s="209"/>
      <c r="J2176" s="209"/>
      <c r="K2176" s="221">
        <f>BK2176</f>
        <v>0</v>
      </c>
      <c r="L2176" s="206"/>
      <c r="M2176" s="211"/>
      <c r="N2176" s="212"/>
      <c r="O2176" s="213"/>
      <c r="P2176" s="213"/>
      <c r="Q2176" s="214">
        <f>SUM(Q2177:Q2251)</f>
        <v>0</v>
      </c>
      <c r="R2176" s="214">
        <f>SUM(R2177:R2251)</f>
        <v>0</v>
      </c>
      <c r="S2176" s="213"/>
      <c r="T2176" s="215">
        <f>SUM(T2177:T2251)</f>
        <v>0</v>
      </c>
      <c r="U2176" s="213"/>
      <c r="V2176" s="215">
        <f>SUM(V2177:V2251)</f>
        <v>0</v>
      </c>
      <c r="W2176" s="213"/>
      <c r="X2176" s="215">
        <f>SUM(X2177:X2251)</f>
        <v>0</v>
      </c>
      <c r="Y2176" s="216"/>
      <c r="Z2176" s="12"/>
      <c r="AA2176" s="12"/>
      <c r="AB2176" s="12"/>
      <c r="AC2176" s="12"/>
      <c r="AD2176" s="12"/>
      <c r="AE2176" s="12"/>
      <c r="AR2176" s="217" t="s">
        <v>102</v>
      </c>
      <c r="AT2176" s="218" t="s">
        <v>74</v>
      </c>
      <c r="AU2176" s="218" t="s">
        <v>82</v>
      </c>
      <c r="AY2176" s="217" t="s">
        <v>175</v>
      </c>
      <c r="BK2176" s="219">
        <f>SUM(BK2177:BK2251)</f>
        <v>0</v>
      </c>
    </row>
    <row r="2177" s="2" customFormat="1" ht="24.15" customHeight="1">
      <c r="A2177" s="39"/>
      <c r="B2177" s="40"/>
      <c r="C2177" s="222" t="s">
        <v>2117</v>
      </c>
      <c r="D2177" s="222" t="s">
        <v>177</v>
      </c>
      <c r="E2177" s="223" t="s">
        <v>2118</v>
      </c>
      <c r="F2177" s="224" t="s">
        <v>2119</v>
      </c>
      <c r="G2177" s="225" t="s">
        <v>228</v>
      </c>
      <c r="H2177" s="226">
        <v>155.73599999999999</v>
      </c>
      <c r="I2177" s="227"/>
      <c r="J2177" s="227"/>
      <c r="K2177" s="228">
        <f>ROUND(P2177*H2177,2)</f>
        <v>0</v>
      </c>
      <c r="L2177" s="229"/>
      <c r="M2177" s="45"/>
      <c r="N2177" s="230" t="s">
        <v>1</v>
      </c>
      <c r="O2177" s="231" t="s">
        <v>39</v>
      </c>
      <c r="P2177" s="232">
        <f>I2177+J2177</f>
        <v>0</v>
      </c>
      <c r="Q2177" s="232">
        <f>ROUND(I2177*H2177,2)</f>
        <v>0</v>
      </c>
      <c r="R2177" s="232">
        <f>ROUND(J2177*H2177,2)</f>
        <v>0</v>
      </c>
      <c r="S2177" s="92"/>
      <c r="T2177" s="233">
        <f>S2177*H2177</f>
        <v>0</v>
      </c>
      <c r="U2177" s="233">
        <v>0</v>
      </c>
      <c r="V2177" s="233">
        <f>U2177*H2177</f>
        <v>0</v>
      </c>
      <c r="W2177" s="233">
        <v>0</v>
      </c>
      <c r="X2177" s="233">
        <f>W2177*H2177</f>
        <v>0</v>
      </c>
      <c r="Y2177" s="234" t="s">
        <v>1</v>
      </c>
      <c r="Z2177" s="39"/>
      <c r="AA2177" s="39"/>
      <c r="AB2177" s="39"/>
      <c r="AC2177" s="39"/>
      <c r="AD2177" s="39"/>
      <c r="AE2177" s="39"/>
      <c r="AR2177" s="235" t="s">
        <v>229</v>
      </c>
      <c r="AT2177" s="235" t="s">
        <v>177</v>
      </c>
      <c r="AU2177" s="235" t="s">
        <v>102</v>
      </c>
      <c r="AY2177" s="18" t="s">
        <v>175</v>
      </c>
      <c r="BE2177" s="236">
        <f>IF(O2177="základní",K2177,0)</f>
        <v>0</v>
      </c>
      <c r="BF2177" s="236">
        <f>IF(O2177="snížená",K2177,0)</f>
        <v>0</v>
      </c>
      <c r="BG2177" s="236">
        <f>IF(O2177="zákl. přenesená",K2177,0)</f>
        <v>0</v>
      </c>
      <c r="BH2177" s="236">
        <f>IF(O2177="sníž. přenesená",K2177,0)</f>
        <v>0</v>
      </c>
      <c r="BI2177" s="236">
        <f>IF(O2177="nulová",K2177,0)</f>
        <v>0</v>
      </c>
      <c r="BJ2177" s="18" t="s">
        <v>102</v>
      </c>
      <c r="BK2177" s="236">
        <f>ROUND(P2177*H2177,2)</f>
        <v>0</v>
      </c>
      <c r="BL2177" s="18" t="s">
        <v>229</v>
      </c>
      <c r="BM2177" s="235" t="s">
        <v>2120</v>
      </c>
    </row>
    <row r="2178" s="2" customFormat="1">
      <c r="A2178" s="39"/>
      <c r="B2178" s="40"/>
      <c r="C2178" s="41"/>
      <c r="D2178" s="237" t="s">
        <v>182</v>
      </c>
      <c r="E2178" s="41"/>
      <c r="F2178" s="238" t="s">
        <v>2121</v>
      </c>
      <c r="G2178" s="41"/>
      <c r="H2178" s="41"/>
      <c r="I2178" s="239"/>
      <c r="J2178" s="239"/>
      <c r="K2178" s="41"/>
      <c r="L2178" s="41"/>
      <c r="M2178" s="45"/>
      <c r="N2178" s="240"/>
      <c r="O2178" s="241"/>
      <c r="P2178" s="92"/>
      <c r="Q2178" s="92"/>
      <c r="R2178" s="92"/>
      <c r="S2178" s="92"/>
      <c r="T2178" s="92"/>
      <c r="U2178" s="92"/>
      <c r="V2178" s="92"/>
      <c r="W2178" s="92"/>
      <c r="X2178" s="92"/>
      <c r="Y2178" s="93"/>
      <c r="Z2178" s="39"/>
      <c r="AA2178" s="39"/>
      <c r="AB2178" s="39"/>
      <c r="AC2178" s="39"/>
      <c r="AD2178" s="39"/>
      <c r="AE2178" s="39"/>
      <c r="AT2178" s="18" t="s">
        <v>182</v>
      </c>
      <c r="AU2178" s="18" t="s">
        <v>102</v>
      </c>
    </row>
    <row r="2179" s="13" customFormat="1">
      <c r="A2179" s="13"/>
      <c r="B2179" s="242"/>
      <c r="C2179" s="243"/>
      <c r="D2179" s="237" t="s">
        <v>184</v>
      </c>
      <c r="E2179" s="244" t="s">
        <v>1</v>
      </c>
      <c r="F2179" s="245" t="s">
        <v>193</v>
      </c>
      <c r="G2179" s="243"/>
      <c r="H2179" s="244" t="s">
        <v>1</v>
      </c>
      <c r="I2179" s="246"/>
      <c r="J2179" s="246"/>
      <c r="K2179" s="243"/>
      <c r="L2179" s="243"/>
      <c r="M2179" s="247"/>
      <c r="N2179" s="248"/>
      <c r="O2179" s="249"/>
      <c r="P2179" s="249"/>
      <c r="Q2179" s="249"/>
      <c r="R2179" s="249"/>
      <c r="S2179" s="249"/>
      <c r="T2179" s="249"/>
      <c r="U2179" s="249"/>
      <c r="V2179" s="249"/>
      <c r="W2179" s="249"/>
      <c r="X2179" s="249"/>
      <c r="Y2179" s="250"/>
      <c r="Z2179" s="13"/>
      <c r="AA2179" s="13"/>
      <c r="AB2179" s="13"/>
      <c r="AC2179" s="13"/>
      <c r="AD2179" s="13"/>
      <c r="AE2179" s="13"/>
      <c r="AT2179" s="251" t="s">
        <v>184</v>
      </c>
      <c r="AU2179" s="251" t="s">
        <v>102</v>
      </c>
      <c r="AV2179" s="13" t="s">
        <v>82</v>
      </c>
      <c r="AW2179" s="13" t="s">
        <v>5</v>
      </c>
      <c r="AX2179" s="13" t="s">
        <v>75</v>
      </c>
      <c r="AY2179" s="251" t="s">
        <v>175</v>
      </c>
    </row>
    <row r="2180" s="14" customFormat="1">
      <c r="A2180" s="14"/>
      <c r="B2180" s="252"/>
      <c r="C2180" s="253"/>
      <c r="D2180" s="237" t="s">
        <v>184</v>
      </c>
      <c r="E2180" s="254" t="s">
        <v>1</v>
      </c>
      <c r="F2180" s="255" t="s">
        <v>2122</v>
      </c>
      <c r="G2180" s="253"/>
      <c r="H2180" s="256">
        <v>155.73599999999999</v>
      </c>
      <c r="I2180" s="257"/>
      <c r="J2180" s="257"/>
      <c r="K2180" s="253"/>
      <c r="L2180" s="253"/>
      <c r="M2180" s="258"/>
      <c r="N2180" s="259"/>
      <c r="O2180" s="260"/>
      <c r="P2180" s="260"/>
      <c r="Q2180" s="260"/>
      <c r="R2180" s="260"/>
      <c r="S2180" s="260"/>
      <c r="T2180" s="260"/>
      <c r="U2180" s="260"/>
      <c r="V2180" s="260"/>
      <c r="W2180" s="260"/>
      <c r="X2180" s="260"/>
      <c r="Y2180" s="261"/>
      <c r="Z2180" s="14"/>
      <c r="AA2180" s="14"/>
      <c r="AB2180" s="14"/>
      <c r="AC2180" s="14"/>
      <c r="AD2180" s="14"/>
      <c r="AE2180" s="14"/>
      <c r="AT2180" s="262" t="s">
        <v>184</v>
      </c>
      <c r="AU2180" s="262" t="s">
        <v>102</v>
      </c>
      <c r="AV2180" s="14" t="s">
        <v>102</v>
      </c>
      <c r="AW2180" s="14" t="s">
        <v>5</v>
      </c>
      <c r="AX2180" s="14" t="s">
        <v>75</v>
      </c>
      <c r="AY2180" s="262" t="s">
        <v>175</v>
      </c>
    </row>
    <row r="2181" s="15" customFormat="1">
      <c r="A2181" s="15"/>
      <c r="B2181" s="263"/>
      <c r="C2181" s="264"/>
      <c r="D2181" s="237" t="s">
        <v>184</v>
      </c>
      <c r="E2181" s="265" t="s">
        <v>1</v>
      </c>
      <c r="F2181" s="266" t="s">
        <v>189</v>
      </c>
      <c r="G2181" s="264"/>
      <c r="H2181" s="267">
        <v>155.73599999999999</v>
      </c>
      <c r="I2181" s="268"/>
      <c r="J2181" s="268"/>
      <c r="K2181" s="264"/>
      <c r="L2181" s="264"/>
      <c r="M2181" s="269"/>
      <c r="N2181" s="270"/>
      <c r="O2181" s="271"/>
      <c r="P2181" s="271"/>
      <c r="Q2181" s="271"/>
      <c r="R2181" s="271"/>
      <c r="S2181" s="271"/>
      <c r="T2181" s="271"/>
      <c r="U2181" s="271"/>
      <c r="V2181" s="271"/>
      <c r="W2181" s="271"/>
      <c r="X2181" s="271"/>
      <c r="Y2181" s="272"/>
      <c r="Z2181" s="15"/>
      <c r="AA2181" s="15"/>
      <c r="AB2181" s="15"/>
      <c r="AC2181" s="15"/>
      <c r="AD2181" s="15"/>
      <c r="AE2181" s="15"/>
      <c r="AT2181" s="273" t="s">
        <v>184</v>
      </c>
      <c r="AU2181" s="273" t="s">
        <v>102</v>
      </c>
      <c r="AV2181" s="15" t="s">
        <v>181</v>
      </c>
      <c r="AW2181" s="15" t="s">
        <v>5</v>
      </c>
      <c r="AX2181" s="15" t="s">
        <v>82</v>
      </c>
      <c r="AY2181" s="273" t="s">
        <v>175</v>
      </c>
    </row>
    <row r="2182" s="2" customFormat="1" ht="24.15" customHeight="1">
      <c r="A2182" s="39"/>
      <c r="B2182" s="40"/>
      <c r="C2182" s="222" t="s">
        <v>1225</v>
      </c>
      <c r="D2182" s="222" t="s">
        <v>177</v>
      </c>
      <c r="E2182" s="223" t="s">
        <v>2123</v>
      </c>
      <c r="F2182" s="224" t="s">
        <v>2124</v>
      </c>
      <c r="G2182" s="225" t="s">
        <v>228</v>
      </c>
      <c r="H2182" s="226">
        <v>155.73599999999999</v>
      </c>
      <c r="I2182" s="227"/>
      <c r="J2182" s="227"/>
      <c r="K2182" s="228">
        <f>ROUND(P2182*H2182,2)</f>
        <v>0</v>
      </c>
      <c r="L2182" s="229"/>
      <c r="M2182" s="45"/>
      <c r="N2182" s="230" t="s">
        <v>1</v>
      </c>
      <c r="O2182" s="231" t="s">
        <v>39</v>
      </c>
      <c r="P2182" s="232">
        <f>I2182+J2182</f>
        <v>0</v>
      </c>
      <c r="Q2182" s="232">
        <f>ROUND(I2182*H2182,2)</f>
        <v>0</v>
      </c>
      <c r="R2182" s="232">
        <f>ROUND(J2182*H2182,2)</f>
        <v>0</v>
      </c>
      <c r="S2182" s="92"/>
      <c r="T2182" s="233">
        <f>S2182*H2182</f>
        <v>0</v>
      </c>
      <c r="U2182" s="233">
        <v>0</v>
      </c>
      <c r="V2182" s="233">
        <f>U2182*H2182</f>
        <v>0</v>
      </c>
      <c r="W2182" s="233">
        <v>0</v>
      </c>
      <c r="X2182" s="233">
        <f>W2182*H2182</f>
        <v>0</v>
      </c>
      <c r="Y2182" s="234" t="s">
        <v>1</v>
      </c>
      <c r="Z2182" s="39"/>
      <c r="AA2182" s="39"/>
      <c r="AB2182" s="39"/>
      <c r="AC2182" s="39"/>
      <c r="AD2182" s="39"/>
      <c r="AE2182" s="39"/>
      <c r="AR2182" s="235" t="s">
        <v>229</v>
      </c>
      <c r="AT2182" s="235" t="s">
        <v>177</v>
      </c>
      <c r="AU2182" s="235" t="s">
        <v>102</v>
      </c>
      <c r="AY2182" s="18" t="s">
        <v>175</v>
      </c>
      <c r="BE2182" s="236">
        <f>IF(O2182="základní",K2182,0)</f>
        <v>0</v>
      </c>
      <c r="BF2182" s="236">
        <f>IF(O2182="snížená",K2182,0)</f>
        <v>0</v>
      </c>
      <c r="BG2182" s="236">
        <f>IF(O2182="zákl. přenesená",K2182,0)</f>
        <v>0</v>
      </c>
      <c r="BH2182" s="236">
        <f>IF(O2182="sníž. přenesená",K2182,0)</f>
        <v>0</v>
      </c>
      <c r="BI2182" s="236">
        <f>IF(O2182="nulová",K2182,0)</f>
        <v>0</v>
      </c>
      <c r="BJ2182" s="18" t="s">
        <v>102</v>
      </c>
      <c r="BK2182" s="236">
        <f>ROUND(P2182*H2182,2)</f>
        <v>0</v>
      </c>
      <c r="BL2182" s="18" t="s">
        <v>229</v>
      </c>
      <c r="BM2182" s="235" t="s">
        <v>2125</v>
      </c>
    </row>
    <row r="2183" s="2" customFormat="1">
      <c r="A2183" s="39"/>
      <c r="B2183" s="40"/>
      <c r="C2183" s="41"/>
      <c r="D2183" s="237" t="s">
        <v>182</v>
      </c>
      <c r="E2183" s="41"/>
      <c r="F2183" s="238" t="s">
        <v>2121</v>
      </c>
      <c r="G2183" s="41"/>
      <c r="H2183" s="41"/>
      <c r="I2183" s="239"/>
      <c r="J2183" s="239"/>
      <c r="K2183" s="41"/>
      <c r="L2183" s="41"/>
      <c r="M2183" s="45"/>
      <c r="N2183" s="240"/>
      <c r="O2183" s="241"/>
      <c r="P2183" s="92"/>
      <c r="Q2183" s="92"/>
      <c r="R2183" s="92"/>
      <c r="S2183" s="92"/>
      <c r="T2183" s="92"/>
      <c r="U2183" s="92"/>
      <c r="V2183" s="92"/>
      <c r="W2183" s="92"/>
      <c r="X2183" s="92"/>
      <c r="Y2183" s="93"/>
      <c r="Z2183" s="39"/>
      <c r="AA2183" s="39"/>
      <c r="AB2183" s="39"/>
      <c r="AC2183" s="39"/>
      <c r="AD2183" s="39"/>
      <c r="AE2183" s="39"/>
      <c r="AT2183" s="18" t="s">
        <v>182</v>
      </c>
      <c r="AU2183" s="18" t="s">
        <v>102</v>
      </c>
    </row>
    <row r="2184" s="13" customFormat="1">
      <c r="A2184" s="13"/>
      <c r="B2184" s="242"/>
      <c r="C2184" s="243"/>
      <c r="D2184" s="237" t="s">
        <v>184</v>
      </c>
      <c r="E2184" s="244" t="s">
        <v>1</v>
      </c>
      <c r="F2184" s="245" t="s">
        <v>193</v>
      </c>
      <c r="G2184" s="243"/>
      <c r="H2184" s="244" t="s">
        <v>1</v>
      </c>
      <c r="I2184" s="246"/>
      <c r="J2184" s="246"/>
      <c r="K2184" s="243"/>
      <c r="L2184" s="243"/>
      <c r="M2184" s="247"/>
      <c r="N2184" s="248"/>
      <c r="O2184" s="249"/>
      <c r="P2184" s="249"/>
      <c r="Q2184" s="249"/>
      <c r="R2184" s="249"/>
      <c r="S2184" s="249"/>
      <c r="T2184" s="249"/>
      <c r="U2184" s="249"/>
      <c r="V2184" s="249"/>
      <c r="W2184" s="249"/>
      <c r="X2184" s="249"/>
      <c r="Y2184" s="250"/>
      <c r="Z2184" s="13"/>
      <c r="AA2184" s="13"/>
      <c r="AB2184" s="13"/>
      <c r="AC2184" s="13"/>
      <c r="AD2184" s="13"/>
      <c r="AE2184" s="13"/>
      <c r="AT2184" s="251" t="s">
        <v>184</v>
      </c>
      <c r="AU2184" s="251" t="s">
        <v>102</v>
      </c>
      <c r="AV2184" s="13" t="s">
        <v>82</v>
      </c>
      <c r="AW2184" s="13" t="s">
        <v>5</v>
      </c>
      <c r="AX2184" s="13" t="s">
        <v>75</v>
      </c>
      <c r="AY2184" s="251" t="s">
        <v>175</v>
      </c>
    </row>
    <row r="2185" s="14" customFormat="1">
      <c r="A2185" s="14"/>
      <c r="B2185" s="252"/>
      <c r="C2185" s="253"/>
      <c r="D2185" s="237" t="s">
        <v>184</v>
      </c>
      <c r="E2185" s="254" t="s">
        <v>1</v>
      </c>
      <c r="F2185" s="255" t="s">
        <v>2122</v>
      </c>
      <c r="G2185" s="253"/>
      <c r="H2185" s="256">
        <v>155.73599999999999</v>
      </c>
      <c r="I2185" s="257"/>
      <c r="J2185" s="257"/>
      <c r="K2185" s="253"/>
      <c r="L2185" s="253"/>
      <c r="M2185" s="258"/>
      <c r="N2185" s="259"/>
      <c r="O2185" s="260"/>
      <c r="P2185" s="260"/>
      <c r="Q2185" s="260"/>
      <c r="R2185" s="260"/>
      <c r="S2185" s="260"/>
      <c r="T2185" s="260"/>
      <c r="U2185" s="260"/>
      <c r="V2185" s="260"/>
      <c r="W2185" s="260"/>
      <c r="X2185" s="260"/>
      <c r="Y2185" s="261"/>
      <c r="Z2185" s="14"/>
      <c r="AA2185" s="14"/>
      <c r="AB2185" s="14"/>
      <c r="AC2185" s="14"/>
      <c r="AD2185" s="14"/>
      <c r="AE2185" s="14"/>
      <c r="AT2185" s="262" t="s">
        <v>184</v>
      </c>
      <c r="AU2185" s="262" t="s">
        <v>102</v>
      </c>
      <c r="AV2185" s="14" t="s">
        <v>102</v>
      </c>
      <c r="AW2185" s="14" t="s">
        <v>5</v>
      </c>
      <c r="AX2185" s="14" t="s">
        <v>75</v>
      </c>
      <c r="AY2185" s="262" t="s">
        <v>175</v>
      </c>
    </row>
    <row r="2186" s="15" customFormat="1">
      <c r="A2186" s="15"/>
      <c r="B2186" s="263"/>
      <c r="C2186" s="264"/>
      <c r="D2186" s="237" t="s">
        <v>184</v>
      </c>
      <c r="E2186" s="265" t="s">
        <v>1</v>
      </c>
      <c r="F2186" s="266" t="s">
        <v>189</v>
      </c>
      <c r="G2186" s="264"/>
      <c r="H2186" s="267">
        <v>155.73599999999999</v>
      </c>
      <c r="I2186" s="268"/>
      <c r="J2186" s="268"/>
      <c r="K2186" s="264"/>
      <c r="L2186" s="264"/>
      <c r="M2186" s="269"/>
      <c r="N2186" s="270"/>
      <c r="O2186" s="271"/>
      <c r="P2186" s="271"/>
      <c r="Q2186" s="271"/>
      <c r="R2186" s="271"/>
      <c r="S2186" s="271"/>
      <c r="T2186" s="271"/>
      <c r="U2186" s="271"/>
      <c r="V2186" s="271"/>
      <c r="W2186" s="271"/>
      <c r="X2186" s="271"/>
      <c r="Y2186" s="272"/>
      <c r="Z2186" s="15"/>
      <c r="AA2186" s="15"/>
      <c r="AB2186" s="15"/>
      <c r="AC2186" s="15"/>
      <c r="AD2186" s="15"/>
      <c r="AE2186" s="15"/>
      <c r="AT2186" s="273" t="s">
        <v>184</v>
      </c>
      <c r="AU2186" s="273" t="s">
        <v>102</v>
      </c>
      <c r="AV2186" s="15" t="s">
        <v>181</v>
      </c>
      <c r="AW2186" s="15" t="s">
        <v>5</v>
      </c>
      <c r="AX2186" s="15" t="s">
        <v>82</v>
      </c>
      <c r="AY2186" s="273" t="s">
        <v>175</v>
      </c>
    </row>
    <row r="2187" s="2" customFormat="1" ht="37.8" customHeight="1">
      <c r="A2187" s="39"/>
      <c r="B2187" s="40"/>
      <c r="C2187" s="222" t="s">
        <v>2126</v>
      </c>
      <c r="D2187" s="222" t="s">
        <v>177</v>
      </c>
      <c r="E2187" s="223" t="s">
        <v>2127</v>
      </c>
      <c r="F2187" s="224" t="s">
        <v>2128</v>
      </c>
      <c r="G2187" s="225" t="s">
        <v>228</v>
      </c>
      <c r="H2187" s="226">
        <v>136.17599999999999</v>
      </c>
      <c r="I2187" s="227"/>
      <c r="J2187" s="227"/>
      <c r="K2187" s="228">
        <f>ROUND(P2187*H2187,2)</f>
        <v>0</v>
      </c>
      <c r="L2187" s="229"/>
      <c r="M2187" s="45"/>
      <c r="N2187" s="230" t="s">
        <v>1</v>
      </c>
      <c r="O2187" s="231" t="s">
        <v>39</v>
      </c>
      <c r="P2187" s="232">
        <f>I2187+J2187</f>
        <v>0</v>
      </c>
      <c r="Q2187" s="232">
        <f>ROUND(I2187*H2187,2)</f>
        <v>0</v>
      </c>
      <c r="R2187" s="232">
        <f>ROUND(J2187*H2187,2)</f>
        <v>0</v>
      </c>
      <c r="S2187" s="92"/>
      <c r="T2187" s="233">
        <f>S2187*H2187</f>
        <v>0</v>
      </c>
      <c r="U2187" s="233">
        <v>0</v>
      </c>
      <c r="V2187" s="233">
        <f>U2187*H2187</f>
        <v>0</v>
      </c>
      <c r="W2187" s="233">
        <v>0</v>
      </c>
      <c r="X2187" s="233">
        <f>W2187*H2187</f>
        <v>0</v>
      </c>
      <c r="Y2187" s="234" t="s">
        <v>1</v>
      </c>
      <c r="Z2187" s="39"/>
      <c r="AA2187" s="39"/>
      <c r="AB2187" s="39"/>
      <c r="AC2187" s="39"/>
      <c r="AD2187" s="39"/>
      <c r="AE2187" s="39"/>
      <c r="AR2187" s="235" t="s">
        <v>229</v>
      </c>
      <c r="AT2187" s="235" t="s">
        <v>177</v>
      </c>
      <c r="AU2187" s="235" t="s">
        <v>102</v>
      </c>
      <c r="AY2187" s="18" t="s">
        <v>175</v>
      </c>
      <c r="BE2187" s="236">
        <f>IF(O2187="základní",K2187,0)</f>
        <v>0</v>
      </c>
      <c r="BF2187" s="236">
        <f>IF(O2187="snížená",K2187,0)</f>
        <v>0</v>
      </c>
      <c r="BG2187" s="236">
        <f>IF(O2187="zákl. přenesená",K2187,0)</f>
        <v>0</v>
      </c>
      <c r="BH2187" s="236">
        <f>IF(O2187="sníž. přenesená",K2187,0)</f>
        <v>0</v>
      </c>
      <c r="BI2187" s="236">
        <f>IF(O2187="nulová",K2187,0)</f>
        <v>0</v>
      </c>
      <c r="BJ2187" s="18" t="s">
        <v>102</v>
      </c>
      <c r="BK2187" s="236">
        <f>ROUND(P2187*H2187,2)</f>
        <v>0</v>
      </c>
      <c r="BL2187" s="18" t="s">
        <v>229</v>
      </c>
      <c r="BM2187" s="235" t="s">
        <v>2129</v>
      </c>
    </row>
    <row r="2188" s="2" customFormat="1">
      <c r="A2188" s="39"/>
      <c r="B2188" s="40"/>
      <c r="C2188" s="41"/>
      <c r="D2188" s="237" t="s">
        <v>182</v>
      </c>
      <c r="E2188" s="41"/>
      <c r="F2188" s="238" t="s">
        <v>2130</v>
      </c>
      <c r="G2188" s="41"/>
      <c r="H2188" s="41"/>
      <c r="I2188" s="239"/>
      <c r="J2188" s="239"/>
      <c r="K2188" s="41"/>
      <c r="L2188" s="41"/>
      <c r="M2188" s="45"/>
      <c r="N2188" s="240"/>
      <c r="O2188" s="241"/>
      <c r="P2188" s="92"/>
      <c r="Q2188" s="92"/>
      <c r="R2188" s="92"/>
      <c r="S2188" s="92"/>
      <c r="T2188" s="92"/>
      <c r="U2188" s="92"/>
      <c r="V2188" s="92"/>
      <c r="W2188" s="92"/>
      <c r="X2188" s="92"/>
      <c r="Y2188" s="93"/>
      <c r="Z2188" s="39"/>
      <c r="AA2188" s="39"/>
      <c r="AB2188" s="39"/>
      <c r="AC2188" s="39"/>
      <c r="AD2188" s="39"/>
      <c r="AE2188" s="39"/>
      <c r="AT2188" s="18" t="s">
        <v>182</v>
      </c>
      <c r="AU2188" s="18" t="s">
        <v>102</v>
      </c>
    </row>
    <row r="2189" s="13" customFormat="1">
      <c r="A2189" s="13"/>
      <c r="B2189" s="242"/>
      <c r="C2189" s="243"/>
      <c r="D2189" s="237" t="s">
        <v>184</v>
      </c>
      <c r="E2189" s="244" t="s">
        <v>1</v>
      </c>
      <c r="F2189" s="245" t="s">
        <v>193</v>
      </c>
      <c r="G2189" s="243"/>
      <c r="H2189" s="244" t="s">
        <v>1</v>
      </c>
      <c r="I2189" s="246"/>
      <c r="J2189" s="246"/>
      <c r="K2189" s="243"/>
      <c r="L2189" s="243"/>
      <c r="M2189" s="247"/>
      <c r="N2189" s="248"/>
      <c r="O2189" s="249"/>
      <c r="P2189" s="249"/>
      <c r="Q2189" s="249"/>
      <c r="R2189" s="249"/>
      <c r="S2189" s="249"/>
      <c r="T2189" s="249"/>
      <c r="U2189" s="249"/>
      <c r="V2189" s="249"/>
      <c r="W2189" s="249"/>
      <c r="X2189" s="249"/>
      <c r="Y2189" s="250"/>
      <c r="Z2189" s="13"/>
      <c r="AA2189" s="13"/>
      <c r="AB2189" s="13"/>
      <c r="AC2189" s="13"/>
      <c r="AD2189" s="13"/>
      <c r="AE2189" s="13"/>
      <c r="AT2189" s="251" t="s">
        <v>184</v>
      </c>
      <c r="AU2189" s="251" t="s">
        <v>102</v>
      </c>
      <c r="AV2189" s="13" t="s">
        <v>82</v>
      </c>
      <c r="AW2189" s="13" t="s">
        <v>5</v>
      </c>
      <c r="AX2189" s="13" t="s">
        <v>75</v>
      </c>
      <c r="AY2189" s="251" t="s">
        <v>175</v>
      </c>
    </row>
    <row r="2190" s="13" customFormat="1">
      <c r="A2190" s="13"/>
      <c r="B2190" s="242"/>
      <c r="C2190" s="243"/>
      <c r="D2190" s="237" t="s">
        <v>184</v>
      </c>
      <c r="E2190" s="244" t="s">
        <v>1</v>
      </c>
      <c r="F2190" s="245" t="s">
        <v>286</v>
      </c>
      <c r="G2190" s="243"/>
      <c r="H2190" s="244" t="s">
        <v>1</v>
      </c>
      <c r="I2190" s="246"/>
      <c r="J2190" s="246"/>
      <c r="K2190" s="243"/>
      <c r="L2190" s="243"/>
      <c r="M2190" s="247"/>
      <c r="N2190" s="248"/>
      <c r="O2190" s="249"/>
      <c r="P2190" s="249"/>
      <c r="Q2190" s="249"/>
      <c r="R2190" s="249"/>
      <c r="S2190" s="249"/>
      <c r="T2190" s="249"/>
      <c r="U2190" s="249"/>
      <c r="V2190" s="249"/>
      <c r="W2190" s="249"/>
      <c r="X2190" s="249"/>
      <c r="Y2190" s="250"/>
      <c r="Z2190" s="13"/>
      <c r="AA2190" s="13"/>
      <c r="AB2190" s="13"/>
      <c r="AC2190" s="13"/>
      <c r="AD2190" s="13"/>
      <c r="AE2190" s="13"/>
      <c r="AT2190" s="251" t="s">
        <v>184</v>
      </c>
      <c r="AU2190" s="251" t="s">
        <v>102</v>
      </c>
      <c r="AV2190" s="13" t="s">
        <v>82</v>
      </c>
      <c r="AW2190" s="13" t="s">
        <v>5</v>
      </c>
      <c r="AX2190" s="13" t="s">
        <v>75</v>
      </c>
      <c r="AY2190" s="251" t="s">
        <v>175</v>
      </c>
    </row>
    <row r="2191" s="14" customFormat="1">
      <c r="A2191" s="14"/>
      <c r="B2191" s="252"/>
      <c r="C2191" s="253"/>
      <c r="D2191" s="237" t="s">
        <v>184</v>
      </c>
      <c r="E2191" s="254" t="s">
        <v>1</v>
      </c>
      <c r="F2191" s="255" t="s">
        <v>2131</v>
      </c>
      <c r="G2191" s="253"/>
      <c r="H2191" s="256">
        <v>37.966000000000001</v>
      </c>
      <c r="I2191" s="257"/>
      <c r="J2191" s="257"/>
      <c r="K2191" s="253"/>
      <c r="L2191" s="253"/>
      <c r="M2191" s="258"/>
      <c r="N2191" s="259"/>
      <c r="O2191" s="260"/>
      <c r="P2191" s="260"/>
      <c r="Q2191" s="260"/>
      <c r="R2191" s="260"/>
      <c r="S2191" s="260"/>
      <c r="T2191" s="260"/>
      <c r="U2191" s="260"/>
      <c r="V2191" s="260"/>
      <c r="W2191" s="260"/>
      <c r="X2191" s="260"/>
      <c r="Y2191" s="261"/>
      <c r="Z2191" s="14"/>
      <c r="AA2191" s="14"/>
      <c r="AB2191" s="14"/>
      <c r="AC2191" s="14"/>
      <c r="AD2191" s="14"/>
      <c r="AE2191" s="14"/>
      <c r="AT2191" s="262" t="s">
        <v>184</v>
      </c>
      <c r="AU2191" s="262" t="s">
        <v>102</v>
      </c>
      <c r="AV2191" s="14" t="s">
        <v>102</v>
      </c>
      <c r="AW2191" s="14" t="s">
        <v>5</v>
      </c>
      <c r="AX2191" s="14" t="s">
        <v>75</v>
      </c>
      <c r="AY2191" s="262" t="s">
        <v>175</v>
      </c>
    </row>
    <row r="2192" s="14" customFormat="1">
      <c r="A2192" s="14"/>
      <c r="B2192" s="252"/>
      <c r="C2192" s="253"/>
      <c r="D2192" s="237" t="s">
        <v>184</v>
      </c>
      <c r="E2192" s="254" t="s">
        <v>1</v>
      </c>
      <c r="F2192" s="255" t="s">
        <v>365</v>
      </c>
      <c r="G2192" s="253"/>
      <c r="H2192" s="256">
        <v>-2.758</v>
      </c>
      <c r="I2192" s="257"/>
      <c r="J2192" s="257"/>
      <c r="K2192" s="253"/>
      <c r="L2192" s="253"/>
      <c r="M2192" s="258"/>
      <c r="N2192" s="259"/>
      <c r="O2192" s="260"/>
      <c r="P2192" s="260"/>
      <c r="Q2192" s="260"/>
      <c r="R2192" s="260"/>
      <c r="S2192" s="260"/>
      <c r="T2192" s="260"/>
      <c r="U2192" s="260"/>
      <c r="V2192" s="260"/>
      <c r="W2192" s="260"/>
      <c r="X2192" s="260"/>
      <c r="Y2192" s="261"/>
      <c r="Z2192" s="14"/>
      <c r="AA2192" s="14"/>
      <c r="AB2192" s="14"/>
      <c r="AC2192" s="14"/>
      <c r="AD2192" s="14"/>
      <c r="AE2192" s="14"/>
      <c r="AT2192" s="262" t="s">
        <v>184</v>
      </c>
      <c r="AU2192" s="262" t="s">
        <v>102</v>
      </c>
      <c r="AV2192" s="14" t="s">
        <v>102</v>
      </c>
      <c r="AW2192" s="14" t="s">
        <v>5</v>
      </c>
      <c r="AX2192" s="14" t="s">
        <v>75</v>
      </c>
      <c r="AY2192" s="262" t="s">
        <v>175</v>
      </c>
    </row>
    <row r="2193" s="14" customFormat="1">
      <c r="A2193" s="14"/>
      <c r="B2193" s="252"/>
      <c r="C2193" s="253"/>
      <c r="D2193" s="237" t="s">
        <v>184</v>
      </c>
      <c r="E2193" s="254" t="s">
        <v>1</v>
      </c>
      <c r="F2193" s="255" t="s">
        <v>2132</v>
      </c>
      <c r="G2193" s="253"/>
      <c r="H2193" s="256">
        <v>35.259999999999998</v>
      </c>
      <c r="I2193" s="257"/>
      <c r="J2193" s="257"/>
      <c r="K2193" s="253"/>
      <c r="L2193" s="253"/>
      <c r="M2193" s="258"/>
      <c r="N2193" s="259"/>
      <c r="O2193" s="260"/>
      <c r="P2193" s="260"/>
      <c r="Q2193" s="260"/>
      <c r="R2193" s="260"/>
      <c r="S2193" s="260"/>
      <c r="T2193" s="260"/>
      <c r="U2193" s="260"/>
      <c r="V2193" s="260"/>
      <c r="W2193" s="260"/>
      <c r="X2193" s="260"/>
      <c r="Y2193" s="261"/>
      <c r="Z2193" s="14"/>
      <c r="AA2193" s="14"/>
      <c r="AB2193" s="14"/>
      <c r="AC2193" s="14"/>
      <c r="AD2193" s="14"/>
      <c r="AE2193" s="14"/>
      <c r="AT2193" s="262" t="s">
        <v>184</v>
      </c>
      <c r="AU2193" s="262" t="s">
        <v>102</v>
      </c>
      <c r="AV2193" s="14" t="s">
        <v>102</v>
      </c>
      <c r="AW2193" s="14" t="s">
        <v>5</v>
      </c>
      <c r="AX2193" s="14" t="s">
        <v>75</v>
      </c>
      <c r="AY2193" s="262" t="s">
        <v>175</v>
      </c>
    </row>
    <row r="2194" s="14" customFormat="1">
      <c r="A2194" s="14"/>
      <c r="B2194" s="252"/>
      <c r="C2194" s="253"/>
      <c r="D2194" s="237" t="s">
        <v>184</v>
      </c>
      <c r="E2194" s="254" t="s">
        <v>1</v>
      </c>
      <c r="F2194" s="255" t="s">
        <v>2133</v>
      </c>
      <c r="G2194" s="253"/>
      <c r="H2194" s="256">
        <v>-2.3799999999999999</v>
      </c>
      <c r="I2194" s="257"/>
      <c r="J2194" s="257"/>
      <c r="K2194" s="253"/>
      <c r="L2194" s="253"/>
      <c r="M2194" s="258"/>
      <c r="N2194" s="259"/>
      <c r="O2194" s="260"/>
      <c r="P2194" s="260"/>
      <c r="Q2194" s="260"/>
      <c r="R2194" s="260"/>
      <c r="S2194" s="260"/>
      <c r="T2194" s="260"/>
      <c r="U2194" s="260"/>
      <c r="V2194" s="260"/>
      <c r="W2194" s="260"/>
      <c r="X2194" s="260"/>
      <c r="Y2194" s="261"/>
      <c r="Z2194" s="14"/>
      <c r="AA2194" s="14"/>
      <c r="AB2194" s="14"/>
      <c r="AC2194" s="14"/>
      <c r="AD2194" s="14"/>
      <c r="AE2194" s="14"/>
      <c r="AT2194" s="262" t="s">
        <v>184</v>
      </c>
      <c r="AU2194" s="262" t="s">
        <v>102</v>
      </c>
      <c r="AV2194" s="14" t="s">
        <v>102</v>
      </c>
      <c r="AW2194" s="14" t="s">
        <v>5</v>
      </c>
      <c r="AX2194" s="14" t="s">
        <v>75</v>
      </c>
      <c r="AY2194" s="262" t="s">
        <v>175</v>
      </c>
    </row>
    <row r="2195" s="13" customFormat="1">
      <c r="A2195" s="13"/>
      <c r="B2195" s="242"/>
      <c r="C2195" s="243"/>
      <c r="D2195" s="237" t="s">
        <v>184</v>
      </c>
      <c r="E2195" s="244" t="s">
        <v>1</v>
      </c>
      <c r="F2195" s="245" t="s">
        <v>290</v>
      </c>
      <c r="G2195" s="243"/>
      <c r="H2195" s="244" t="s">
        <v>1</v>
      </c>
      <c r="I2195" s="246"/>
      <c r="J2195" s="246"/>
      <c r="K2195" s="243"/>
      <c r="L2195" s="243"/>
      <c r="M2195" s="247"/>
      <c r="N2195" s="248"/>
      <c r="O2195" s="249"/>
      <c r="P2195" s="249"/>
      <c r="Q2195" s="249"/>
      <c r="R2195" s="249"/>
      <c r="S2195" s="249"/>
      <c r="T2195" s="249"/>
      <c r="U2195" s="249"/>
      <c r="V2195" s="249"/>
      <c r="W2195" s="249"/>
      <c r="X2195" s="249"/>
      <c r="Y2195" s="250"/>
      <c r="Z2195" s="13"/>
      <c r="AA2195" s="13"/>
      <c r="AB2195" s="13"/>
      <c r="AC2195" s="13"/>
      <c r="AD2195" s="13"/>
      <c r="AE2195" s="13"/>
      <c r="AT2195" s="251" t="s">
        <v>184</v>
      </c>
      <c r="AU2195" s="251" t="s">
        <v>102</v>
      </c>
      <c r="AV2195" s="13" t="s">
        <v>82</v>
      </c>
      <c r="AW2195" s="13" t="s">
        <v>5</v>
      </c>
      <c r="AX2195" s="13" t="s">
        <v>75</v>
      </c>
      <c r="AY2195" s="251" t="s">
        <v>175</v>
      </c>
    </row>
    <row r="2196" s="14" customFormat="1">
      <c r="A2196" s="14"/>
      <c r="B2196" s="252"/>
      <c r="C2196" s="253"/>
      <c r="D2196" s="237" t="s">
        <v>184</v>
      </c>
      <c r="E2196" s="254" t="s">
        <v>1</v>
      </c>
      <c r="F2196" s="255" t="s">
        <v>2131</v>
      </c>
      <c r="G2196" s="253"/>
      <c r="H2196" s="256">
        <v>37.966000000000001</v>
      </c>
      <c r="I2196" s="257"/>
      <c r="J2196" s="257"/>
      <c r="K2196" s="253"/>
      <c r="L2196" s="253"/>
      <c r="M2196" s="258"/>
      <c r="N2196" s="259"/>
      <c r="O2196" s="260"/>
      <c r="P2196" s="260"/>
      <c r="Q2196" s="260"/>
      <c r="R2196" s="260"/>
      <c r="S2196" s="260"/>
      <c r="T2196" s="260"/>
      <c r="U2196" s="260"/>
      <c r="V2196" s="260"/>
      <c r="W2196" s="260"/>
      <c r="X2196" s="260"/>
      <c r="Y2196" s="261"/>
      <c r="Z2196" s="14"/>
      <c r="AA2196" s="14"/>
      <c r="AB2196" s="14"/>
      <c r="AC2196" s="14"/>
      <c r="AD2196" s="14"/>
      <c r="AE2196" s="14"/>
      <c r="AT2196" s="262" t="s">
        <v>184</v>
      </c>
      <c r="AU2196" s="262" t="s">
        <v>102</v>
      </c>
      <c r="AV2196" s="14" t="s">
        <v>102</v>
      </c>
      <c r="AW2196" s="14" t="s">
        <v>5</v>
      </c>
      <c r="AX2196" s="14" t="s">
        <v>75</v>
      </c>
      <c r="AY2196" s="262" t="s">
        <v>175</v>
      </c>
    </row>
    <row r="2197" s="14" customFormat="1">
      <c r="A2197" s="14"/>
      <c r="B2197" s="252"/>
      <c r="C2197" s="253"/>
      <c r="D2197" s="237" t="s">
        <v>184</v>
      </c>
      <c r="E2197" s="254" t="s">
        <v>1</v>
      </c>
      <c r="F2197" s="255" t="s">
        <v>365</v>
      </c>
      <c r="G2197" s="253"/>
      <c r="H2197" s="256">
        <v>-2.758</v>
      </c>
      <c r="I2197" s="257"/>
      <c r="J2197" s="257"/>
      <c r="K2197" s="253"/>
      <c r="L2197" s="253"/>
      <c r="M2197" s="258"/>
      <c r="N2197" s="259"/>
      <c r="O2197" s="260"/>
      <c r="P2197" s="260"/>
      <c r="Q2197" s="260"/>
      <c r="R2197" s="260"/>
      <c r="S2197" s="260"/>
      <c r="T2197" s="260"/>
      <c r="U2197" s="260"/>
      <c r="V2197" s="260"/>
      <c r="W2197" s="260"/>
      <c r="X2197" s="260"/>
      <c r="Y2197" s="261"/>
      <c r="Z2197" s="14"/>
      <c r="AA2197" s="14"/>
      <c r="AB2197" s="14"/>
      <c r="AC2197" s="14"/>
      <c r="AD2197" s="14"/>
      <c r="AE2197" s="14"/>
      <c r="AT2197" s="262" t="s">
        <v>184</v>
      </c>
      <c r="AU2197" s="262" t="s">
        <v>102</v>
      </c>
      <c r="AV2197" s="14" t="s">
        <v>102</v>
      </c>
      <c r="AW2197" s="14" t="s">
        <v>5</v>
      </c>
      <c r="AX2197" s="14" t="s">
        <v>75</v>
      </c>
      <c r="AY2197" s="262" t="s">
        <v>175</v>
      </c>
    </row>
    <row r="2198" s="14" customFormat="1">
      <c r="A2198" s="14"/>
      <c r="B2198" s="252"/>
      <c r="C2198" s="253"/>
      <c r="D2198" s="237" t="s">
        <v>184</v>
      </c>
      <c r="E2198" s="254" t="s">
        <v>1</v>
      </c>
      <c r="F2198" s="255" t="s">
        <v>2132</v>
      </c>
      <c r="G2198" s="253"/>
      <c r="H2198" s="256">
        <v>35.259999999999998</v>
      </c>
      <c r="I2198" s="257"/>
      <c r="J2198" s="257"/>
      <c r="K2198" s="253"/>
      <c r="L2198" s="253"/>
      <c r="M2198" s="258"/>
      <c r="N2198" s="259"/>
      <c r="O2198" s="260"/>
      <c r="P2198" s="260"/>
      <c r="Q2198" s="260"/>
      <c r="R2198" s="260"/>
      <c r="S2198" s="260"/>
      <c r="T2198" s="260"/>
      <c r="U2198" s="260"/>
      <c r="V2198" s="260"/>
      <c r="W2198" s="260"/>
      <c r="X2198" s="260"/>
      <c r="Y2198" s="261"/>
      <c r="Z2198" s="14"/>
      <c r="AA2198" s="14"/>
      <c r="AB2198" s="14"/>
      <c r="AC2198" s="14"/>
      <c r="AD2198" s="14"/>
      <c r="AE2198" s="14"/>
      <c r="AT2198" s="262" t="s">
        <v>184</v>
      </c>
      <c r="AU2198" s="262" t="s">
        <v>102</v>
      </c>
      <c r="AV2198" s="14" t="s">
        <v>102</v>
      </c>
      <c r="AW2198" s="14" t="s">
        <v>5</v>
      </c>
      <c r="AX2198" s="14" t="s">
        <v>75</v>
      </c>
      <c r="AY2198" s="262" t="s">
        <v>175</v>
      </c>
    </row>
    <row r="2199" s="14" customFormat="1">
      <c r="A2199" s="14"/>
      <c r="B2199" s="252"/>
      <c r="C2199" s="253"/>
      <c r="D2199" s="237" t="s">
        <v>184</v>
      </c>
      <c r="E2199" s="254" t="s">
        <v>1</v>
      </c>
      <c r="F2199" s="255" t="s">
        <v>2133</v>
      </c>
      <c r="G2199" s="253"/>
      <c r="H2199" s="256">
        <v>-2.3799999999999999</v>
      </c>
      <c r="I2199" s="257"/>
      <c r="J2199" s="257"/>
      <c r="K2199" s="253"/>
      <c r="L2199" s="253"/>
      <c r="M2199" s="258"/>
      <c r="N2199" s="259"/>
      <c r="O2199" s="260"/>
      <c r="P2199" s="260"/>
      <c r="Q2199" s="260"/>
      <c r="R2199" s="260"/>
      <c r="S2199" s="260"/>
      <c r="T2199" s="260"/>
      <c r="U2199" s="260"/>
      <c r="V2199" s="260"/>
      <c r="W2199" s="260"/>
      <c r="X2199" s="260"/>
      <c r="Y2199" s="261"/>
      <c r="Z2199" s="14"/>
      <c r="AA2199" s="14"/>
      <c r="AB2199" s="14"/>
      <c r="AC2199" s="14"/>
      <c r="AD2199" s="14"/>
      <c r="AE2199" s="14"/>
      <c r="AT2199" s="262" t="s">
        <v>184</v>
      </c>
      <c r="AU2199" s="262" t="s">
        <v>102</v>
      </c>
      <c r="AV2199" s="14" t="s">
        <v>102</v>
      </c>
      <c r="AW2199" s="14" t="s">
        <v>5</v>
      </c>
      <c r="AX2199" s="14" t="s">
        <v>75</v>
      </c>
      <c r="AY2199" s="262" t="s">
        <v>175</v>
      </c>
    </row>
    <row r="2200" s="15" customFormat="1">
      <c r="A2200" s="15"/>
      <c r="B2200" s="263"/>
      <c r="C2200" s="264"/>
      <c r="D2200" s="237" t="s">
        <v>184</v>
      </c>
      <c r="E2200" s="265" t="s">
        <v>1</v>
      </c>
      <c r="F2200" s="266" t="s">
        <v>189</v>
      </c>
      <c r="G2200" s="264"/>
      <c r="H2200" s="267">
        <v>136.17600000000002</v>
      </c>
      <c r="I2200" s="268"/>
      <c r="J2200" s="268"/>
      <c r="K2200" s="264"/>
      <c r="L2200" s="264"/>
      <c r="M2200" s="269"/>
      <c r="N2200" s="270"/>
      <c r="O2200" s="271"/>
      <c r="P2200" s="271"/>
      <c r="Q2200" s="271"/>
      <c r="R2200" s="271"/>
      <c r="S2200" s="271"/>
      <c r="T2200" s="271"/>
      <c r="U2200" s="271"/>
      <c r="V2200" s="271"/>
      <c r="W2200" s="271"/>
      <c r="X2200" s="271"/>
      <c r="Y2200" s="272"/>
      <c r="Z2200" s="15"/>
      <c r="AA2200" s="15"/>
      <c r="AB2200" s="15"/>
      <c r="AC2200" s="15"/>
      <c r="AD2200" s="15"/>
      <c r="AE2200" s="15"/>
      <c r="AT2200" s="273" t="s">
        <v>184</v>
      </c>
      <c r="AU2200" s="273" t="s">
        <v>102</v>
      </c>
      <c r="AV2200" s="15" t="s">
        <v>181</v>
      </c>
      <c r="AW2200" s="15" t="s">
        <v>5</v>
      </c>
      <c r="AX2200" s="15" t="s">
        <v>82</v>
      </c>
      <c r="AY2200" s="273" t="s">
        <v>175</v>
      </c>
    </row>
    <row r="2201" s="2" customFormat="1" ht="16.5" customHeight="1">
      <c r="A2201" s="39"/>
      <c r="B2201" s="40"/>
      <c r="C2201" s="274" t="s">
        <v>1230</v>
      </c>
      <c r="D2201" s="274" t="s">
        <v>315</v>
      </c>
      <c r="E2201" s="275" t="s">
        <v>2134</v>
      </c>
      <c r="F2201" s="276" t="s">
        <v>2135</v>
      </c>
      <c r="G2201" s="277" t="s">
        <v>228</v>
      </c>
      <c r="H2201" s="278">
        <v>149.79400000000001</v>
      </c>
      <c r="I2201" s="279"/>
      <c r="J2201" s="280"/>
      <c r="K2201" s="281">
        <f>ROUND(P2201*H2201,2)</f>
        <v>0</v>
      </c>
      <c r="L2201" s="280"/>
      <c r="M2201" s="282"/>
      <c r="N2201" s="283" t="s">
        <v>1</v>
      </c>
      <c r="O2201" s="231" t="s">
        <v>39</v>
      </c>
      <c r="P2201" s="232">
        <f>I2201+J2201</f>
        <v>0</v>
      </c>
      <c r="Q2201" s="232">
        <f>ROUND(I2201*H2201,2)</f>
        <v>0</v>
      </c>
      <c r="R2201" s="232">
        <f>ROUND(J2201*H2201,2)</f>
        <v>0</v>
      </c>
      <c r="S2201" s="92"/>
      <c r="T2201" s="233">
        <f>S2201*H2201</f>
        <v>0</v>
      </c>
      <c r="U2201" s="233">
        <v>0</v>
      </c>
      <c r="V2201" s="233">
        <f>U2201*H2201</f>
        <v>0</v>
      </c>
      <c r="W2201" s="233">
        <v>0</v>
      </c>
      <c r="X2201" s="233">
        <f>W2201*H2201</f>
        <v>0</v>
      </c>
      <c r="Y2201" s="234" t="s">
        <v>1</v>
      </c>
      <c r="Z2201" s="39"/>
      <c r="AA2201" s="39"/>
      <c r="AB2201" s="39"/>
      <c r="AC2201" s="39"/>
      <c r="AD2201" s="39"/>
      <c r="AE2201" s="39"/>
      <c r="AR2201" s="235" t="s">
        <v>270</v>
      </c>
      <c r="AT2201" s="235" t="s">
        <v>315</v>
      </c>
      <c r="AU2201" s="235" t="s">
        <v>102</v>
      </c>
      <c r="AY2201" s="18" t="s">
        <v>175</v>
      </c>
      <c r="BE2201" s="236">
        <f>IF(O2201="základní",K2201,0)</f>
        <v>0</v>
      </c>
      <c r="BF2201" s="236">
        <f>IF(O2201="snížená",K2201,0)</f>
        <v>0</v>
      </c>
      <c r="BG2201" s="236">
        <f>IF(O2201="zákl. přenesená",K2201,0)</f>
        <v>0</v>
      </c>
      <c r="BH2201" s="236">
        <f>IF(O2201="sníž. přenesená",K2201,0)</f>
        <v>0</v>
      </c>
      <c r="BI2201" s="236">
        <f>IF(O2201="nulová",K2201,0)</f>
        <v>0</v>
      </c>
      <c r="BJ2201" s="18" t="s">
        <v>102</v>
      </c>
      <c r="BK2201" s="236">
        <f>ROUND(P2201*H2201,2)</f>
        <v>0</v>
      </c>
      <c r="BL2201" s="18" t="s">
        <v>229</v>
      </c>
      <c r="BM2201" s="235" t="s">
        <v>2136</v>
      </c>
    </row>
    <row r="2202" s="14" customFormat="1">
      <c r="A2202" s="14"/>
      <c r="B2202" s="252"/>
      <c r="C2202" s="253"/>
      <c r="D2202" s="237" t="s">
        <v>184</v>
      </c>
      <c r="E2202" s="254" t="s">
        <v>1</v>
      </c>
      <c r="F2202" s="255" t="s">
        <v>2137</v>
      </c>
      <c r="G2202" s="253"/>
      <c r="H2202" s="256">
        <v>149.79400000000001</v>
      </c>
      <c r="I2202" s="257"/>
      <c r="J2202" s="257"/>
      <c r="K2202" s="253"/>
      <c r="L2202" s="253"/>
      <c r="M2202" s="258"/>
      <c r="N2202" s="259"/>
      <c r="O2202" s="260"/>
      <c r="P2202" s="260"/>
      <c r="Q2202" s="260"/>
      <c r="R2202" s="260"/>
      <c r="S2202" s="260"/>
      <c r="T2202" s="260"/>
      <c r="U2202" s="260"/>
      <c r="V2202" s="260"/>
      <c r="W2202" s="260"/>
      <c r="X2202" s="260"/>
      <c r="Y2202" s="261"/>
      <c r="Z2202" s="14"/>
      <c r="AA2202" s="14"/>
      <c r="AB2202" s="14"/>
      <c r="AC2202" s="14"/>
      <c r="AD2202" s="14"/>
      <c r="AE2202" s="14"/>
      <c r="AT2202" s="262" t="s">
        <v>184</v>
      </c>
      <c r="AU2202" s="262" t="s">
        <v>102</v>
      </c>
      <c r="AV2202" s="14" t="s">
        <v>102</v>
      </c>
      <c r="AW2202" s="14" t="s">
        <v>5</v>
      </c>
      <c r="AX2202" s="14" t="s">
        <v>75</v>
      </c>
      <c r="AY2202" s="262" t="s">
        <v>175</v>
      </c>
    </row>
    <row r="2203" s="15" customFormat="1">
      <c r="A2203" s="15"/>
      <c r="B2203" s="263"/>
      <c r="C2203" s="264"/>
      <c r="D2203" s="237" t="s">
        <v>184</v>
      </c>
      <c r="E2203" s="265" t="s">
        <v>1</v>
      </c>
      <c r="F2203" s="266" t="s">
        <v>189</v>
      </c>
      <c r="G2203" s="264"/>
      <c r="H2203" s="267">
        <v>149.79400000000001</v>
      </c>
      <c r="I2203" s="268"/>
      <c r="J2203" s="268"/>
      <c r="K2203" s="264"/>
      <c r="L2203" s="264"/>
      <c r="M2203" s="269"/>
      <c r="N2203" s="270"/>
      <c r="O2203" s="271"/>
      <c r="P2203" s="271"/>
      <c r="Q2203" s="271"/>
      <c r="R2203" s="271"/>
      <c r="S2203" s="271"/>
      <c r="T2203" s="271"/>
      <c r="U2203" s="271"/>
      <c r="V2203" s="271"/>
      <c r="W2203" s="271"/>
      <c r="X2203" s="271"/>
      <c r="Y2203" s="272"/>
      <c r="Z2203" s="15"/>
      <c r="AA2203" s="15"/>
      <c r="AB2203" s="15"/>
      <c r="AC2203" s="15"/>
      <c r="AD2203" s="15"/>
      <c r="AE2203" s="15"/>
      <c r="AT2203" s="273" t="s">
        <v>184</v>
      </c>
      <c r="AU2203" s="273" t="s">
        <v>102</v>
      </c>
      <c r="AV2203" s="15" t="s">
        <v>181</v>
      </c>
      <c r="AW2203" s="15" t="s">
        <v>5</v>
      </c>
      <c r="AX2203" s="15" t="s">
        <v>82</v>
      </c>
      <c r="AY2203" s="273" t="s">
        <v>175</v>
      </c>
    </row>
    <row r="2204" s="2" customFormat="1" ht="37.8" customHeight="1">
      <c r="A2204" s="39"/>
      <c r="B2204" s="40"/>
      <c r="C2204" s="222" t="s">
        <v>2138</v>
      </c>
      <c r="D2204" s="222" t="s">
        <v>177</v>
      </c>
      <c r="E2204" s="223" t="s">
        <v>2139</v>
      </c>
      <c r="F2204" s="224" t="s">
        <v>2140</v>
      </c>
      <c r="G2204" s="225" t="s">
        <v>228</v>
      </c>
      <c r="H2204" s="226">
        <v>19.559999999999999</v>
      </c>
      <c r="I2204" s="227"/>
      <c r="J2204" s="227"/>
      <c r="K2204" s="228">
        <f>ROUND(P2204*H2204,2)</f>
        <v>0</v>
      </c>
      <c r="L2204" s="229"/>
      <c r="M2204" s="45"/>
      <c r="N2204" s="230" t="s">
        <v>1</v>
      </c>
      <c r="O2204" s="231" t="s">
        <v>39</v>
      </c>
      <c r="P2204" s="232">
        <f>I2204+J2204</f>
        <v>0</v>
      </c>
      <c r="Q2204" s="232">
        <f>ROUND(I2204*H2204,2)</f>
        <v>0</v>
      </c>
      <c r="R2204" s="232">
        <f>ROUND(J2204*H2204,2)</f>
        <v>0</v>
      </c>
      <c r="S2204" s="92"/>
      <c r="T2204" s="233">
        <f>S2204*H2204</f>
        <v>0</v>
      </c>
      <c r="U2204" s="233">
        <v>0</v>
      </c>
      <c r="V2204" s="233">
        <f>U2204*H2204</f>
        <v>0</v>
      </c>
      <c r="W2204" s="233">
        <v>0</v>
      </c>
      <c r="X2204" s="233">
        <f>W2204*H2204</f>
        <v>0</v>
      </c>
      <c r="Y2204" s="234" t="s">
        <v>1</v>
      </c>
      <c r="Z2204" s="39"/>
      <c r="AA2204" s="39"/>
      <c r="AB2204" s="39"/>
      <c r="AC2204" s="39"/>
      <c r="AD2204" s="39"/>
      <c r="AE2204" s="39"/>
      <c r="AR2204" s="235" t="s">
        <v>229</v>
      </c>
      <c r="AT2204" s="235" t="s">
        <v>177</v>
      </c>
      <c r="AU2204" s="235" t="s">
        <v>102</v>
      </c>
      <c r="AY2204" s="18" t="s">
        <v>175</v>
      </c>
      <c r="BE2204" s="236">
        <f>IF(O2204="základní",K2204,0)</f>
        <v>0</v>
      </c>
      <c r="BF2204" s="236">
        <f>IF(O2204="snížená",K2204,0)</f>
        <v>0</v>
      </c>
      <c r="BG2204" s="236">
        <f>IF(O2204="zákl. přenesená",K2204,0)</f>
        <v>0</v>
      </c>
      <c r="BH2204" s="236">
        <f>IF(O2204="sníž. přenesená",K2204,0)</f>
        <v>0</v>
      </c>
      <c r="BI2204" s="236">
        <f>IF(O2204="nulová",K2204,0)</f>
        <v>0</v>
      </c>
      <c r="BJ2204" s="18" t="s">
        <v>102</v>
      </c>
      <c r="BK2204" s="236">
        <f>ROUND(P2204*H2204,2)</f>
        <v>0</v>
      </c>
      <c r="BL2204" s="18" t="s">
        <v>229</v>
      </c>
      <c r="BM2204" s="235" t="s">
        <v>2141</v>
      </c>
    </row>
    <row r="2205" s="2" customFormat="1">
      <c r="A2205" s="39"/>
      <c r="B2205" s="40"/>
      <c r="C2205" s="41"/>
      <c r="D2205" s="237" t="s">
        <v>182</v>
      </c>
      <c r="E2205" s="41"/>
      <c r="F2205" s="238" t="s">
        <v>2130</v>
      </c>
      <c r="G2205" s="41"/>
      <c r="H2205" s="41"/>
      <c r="I2205" s="239"/>
      <c r="J2205" s="239"/>
      <c r="K2205" s="41"/>
      <c r="L2205" s="41"/>
      <c r="M2205" s="45"/>
      <c r="N2205" s="240"/>
      <c r="O2205" s="241"/>
      <c r="P2205" s="92"/>
      <c r="Q2205" s="92"/>
      <c r="R2205" s="92"/>
      <c r="S2205" s="92"/>
      <c r="T2205" s="92"/>
      <c r="U2205" s="92"/>
      <c r="V2205" s="92"/>
      <c r="W2205" s="92"/>
      <c r="X2205" s="92"/>
      <c r="Y2205" s="93"/>
      <c r="Z2205" s="39"/>
      <c r="AA2205" s="39"/>
      <c r="AB2205" s="39"/>
      <c r="AC2205" s="39"/>
      <c r="AD2205" s="39"/>
      <c r="AE2205" s="39"/>
      <c r="AT2205" s="18" t="s">
        <v>182</v>
      </c>
      <c r="AU2205" s="18" t="s">
        <v>102</v>
      </c>
    </row>
    <row r="2206" s="13" customFormat="1">
      <c r="A2206" s="13"/>
      <c r="B2206" s="242"/>
      <c r="C2206" s="243"/>
      <c r="D2206" s="237" t="s">
        <v>184</v>
      </c>
      <c r="E2206" s="244" t="s">
        <v>1</v>
      </c>
      <c r="F2206" s="245" t="s">
        <v>193</v>
      </c>
      <c r="G2206" s="243"/>
      <c r="H2206" s="244" t="s">
        <v>1</v>
      </c>
      <c r="I2206" s="246"/>
      <c r="J2206" s="246"/>
      <c r="K2206" s="243"/>
      <c r="L2206" s="243"/>
      <c r="M2206" s="247"/>
      <c r="N2206" s="248"/>
      <c r="O2206" s="249"/>
      <c r="P2206" s="249"/>
      <c r="Q2206" s="249"/>
      <c r="R2206" s="249"/>
      <c r="S2206" s="249"/>
      <c r="T2206" s="249"/>
      <c r="U2206" s="249"/>
      <c r="V2206" s="249"/>
      <c r="W2206" s="249"/>
      <c r="X2206" s="249"/>
      <c r="Y2206" s="250"/>
      <c r="Z2206" s="13"/>
      <c r="AA2206" s="13"/>
      <c r="AB2206" s="13"/>
      <c r="AC2206" s="13"/>
      <c r="AD2206" s="13"/>
      <c r="AE2206" s="13"/>
      <c r="AT2206" s="251" t="s">
        <v>184</v>
      </c>
      <c r="AU2206" s="251" t="s">
        <v>102</v>
      </c>
      <c r="AV2206" s="13" t="s">
        <v>82</v>
      </c>
      <c r="AW2206" s="13" t="s">
        <v>5</v>
      </c>
      <c r="AX2206" s="13" t="s">
        <v>75</v>
      </c>
      <c r="AY2206" s="251" t="s">
        <v>175</v>
      </c>
    </row>
    <row r="2207" s="13" customFormat="1">
      <c r="A2207" s="13"/>
      <c r="B2207" s="242"/>
      <c r="C2207" s="243"/>
      <c r="D2207" s="237" t="s">
        <v>184</v>
      </c>
      <c r="E2207" s="244" t="s">
        <v>1</v>
      </c>
      <c r="F2207" s="245" t="s">
        <v>286</v>
      </c>
      <c r="G2207" s="243"/>
      <c r="H2207" s="244" t="s">
        <v>1</v>
      </c>
      <c r="I2207" s="246"/>
      <c r="J2207" s="246"/>
      <c r="K2207" s="243"/>
      <c r="L2207" s="243"/>
      <c r="M2207" s="247"/>
      <c r="N2207" s="248"/>
      <c r="O2207" s="249"/>
      <c r="P2207" s="249"/>
      <c r="Q2207" s="249"/>
      <c r="R2207" s="249"/>
      <c r="S2207" s="249"/>
      <c r="T2207" s="249"/>
      <c r="U2207" s="249"/>
      <c r="V2207" s="249"/>
      <c r="W2207" s="249"/>
      <c r="X2207" s="249"/>
      <c r="Y2207" s="250"/>
      <c r="Z2207" s="13"/>
      <c r="AA2207" s="13"/>
      <c r="AB2207" s="13"/>
      <c r="AC2207" s="13"/>
      <c r="AD2207" s="13"/>
      <c r="AE2207" s="13"/>
      <c r="AT2207" s="251" t="s">
        <v>184</v>
      </c>
      <c r="AU2207" s="251" t="s">
        <v>102</v>
      </c>
      <c r="AV2207" s="13" t="s">
        <v>82</v>
      </c>
      <c r="AW2207" s="13" t="s">
        <v>5</v>
      </c>
      <c r="AX2207" s="13" t="s">
        <v>75</v>
      </c>
      <c r="AY2207" s="251" t="s">
        <v>175</v>
      </c>
    </row>
    <row r="2208" s="14" customFormat="1">
      <c r="A2208" s="14"/>
      <c r="B2208" s="252"/>
      <c r="C2208" s="253"/>
      <c r="D2208" s="237" t="s">
        <v>184</v>
      </c>
      <c r="E2208" s="254" t="s">
        <v>1</v>
      </c>
      <c r="F2208" s="255" t="s">
        <v>2142</v>
      </c>
      <c r="G2208" s="253"/>
      <c r="H2208" s="256">
        <v>4.7400000000000002</v>
      </c>
      <c r="I2208" s="257"/>
      <c r="J2208" s="257"/>
      <c r="K2208" s="253"/>
      <c r="L2208" s="253"/>
      <c r="M2208" s="258"/>
      <c r="N2208" s="259"/>
      <c r="O2208" s="260"/>
      <c r="P2208" s="260"/>
      <c r="Q2208" s="260"/>
      <c r="R2208" s="260"/>
      <c r="S2208" s="260"/>
      <c r="T2208" s="260"/>
      <c r="U2208" s="260"/>
      <c r="V2208" s="260"/>
      <c r="W2208" s="260"/>
      <c r="X2208" s="260"/>
      <c r="Y2208" s="261"/>
      <c r="Z2208" s="14"/>
      <c r="AA2208" s="14"/>
      <c r="AB2208" s="14"/>
      <c r="AC2208" s="14"/>
      <c r="AD2208" s="14"/>
      <c r="AE2208" s="14"/>
      <c r="AT2208" s="262" t="s">
        <v>184</v>
      </c>
      <c r="AU2208" s="262" t="s">
        <v>102</v>
      </c>
      <c r="AV2208" s="14" t="s">
        <v>102</v>
      </c>
      <c r="AW2208" s="14" t="s">
        <v>5</v>
      </c>
      <c r="AX2208" s="14" t="s">
        <v>75</v>
      </c>
      <c r="AY2208" s="262" t="s">
        <v>175</v>
      </c>
    </row>
    <row r="2209" s="14" customFormat="1">
      <c r="A2209" s="14"/>
      <c r="B2209" s="252"/>
      <c r="C2209" s="253"/>
      <c r="D2209" s="237" t="s">
        <v>184</v>
      </c>
      <c r="E2209" s="254" t="s">
        <v>1</v>
      </c>
      <c r="F2209" s="255" t="s">
        <v>2143</v>
      </c>
      <c r="G2209" s="253"/>
      <c r="H2209" s="256">
        <v>5.04</v>
      </c>
      <c r="I2209" s="257"/>
      <c r="J2209" s="257"/>
      <c r="K2209" s="253"/>
      <c r="L2209" s="253"/>
      <c r="M2209" s="258"/>
      <c r="N2209" s="259"/>
      <c r="O2209" s="260"/>
      <c r="P2209" s="260"/>
      <c r="Q2209" s="260"/>
      <c r="R2209" s="260"/>
      <c r="S2209" s="260"/>
      <c r="T2209" s="260"/>
      <c r="U2209" s="260"/>
      <c r="V2209" s="260"/>
      <c r="W2209" s="260"/>
      <c r="X2209" s="260"/>
      <c r="Y2209" s="261"/>
      <c r="Z2209" s="14"/>
      <c r="AA2209" s="14"/>
      <c r="AB2209" s="14"/>
      <c r="AC2209" s="14"/>
      <c r="AD2209" s="14"/>
      <c r="AE2209" s="14"/>
      <c r="AT2209" s="262" t="s">
        <v>184</v>
      </c>
      <c r="AU2209" s="262" t="s">
        <v>102</v>
      </c>
      <c r="AV2209" s="14" t="s">
        <v>102</v>
      </c>
      <c r="AW2209" s="14" t="s">
        <v>5</v>
      </c>
      <c r="AX2209" s="14" t="s">
        <v>75</v>
      </c>
      <c r="AY2209" s="262" t="s">
        <v>175</v>
      </c>
    </row>
    <row r="2210" s="13" customFormat="1">
      <c r="A2210" s="13"/>
      <c r="B2210" s="242"/>
      <c r="C2210" s="243"/>
      <c r="D2210" s="237" t="s">
        <v>184</v>
      </c>
      <c r="E2210" s="244" t="s">
        <v>1</v>
      </c>
      <c r="F2210" s="245" t="s">
        <v>290</v>
      </c>
      <c r="G2210" s="243"/>
      <c r="H2210" s="244" t="s">
        <v>1</v>
      </c>
      <c r="I2210" s="246"/>
      <c r="J2210" s="246"/>
      <c r="K2210" s="243"/>
      <c r="L2210" s="243"/>
      <c r="M2210" s="247"/>
      <c r="N2210" s="248"/>
      <c r="O2210" s="249"/>
      <c r="P2210" s="249"/>
      <c r="Q2210" s="249"/>
      <c r="R2210" s="249"/>
      <c r="S2210" s="249"/>
      <c r="T2210" s="249"/>
      <c r="U2210" s="249"/>
      <c r="V2210" s="249"/>
      <c r="W2210" s="249"/>
      <c r="X2210" s="249"/>
      <c r="Y2210" s="250"/>
      <c r="Z2210" s="13"/>
      <c r="AA2210" s="13"/>
      <c r="AB2210" s="13"/>
      <c r="AC2210" s="13"/>
      <c r="AD2210" s="13"/>
      <c r="AE2210" s="13"/>
      <c r="AT2210" s="251" t="s">
        <v>184</v>
      </c>
      <c r="AU2210" s="251" t="s">
        <v>102</v>
      </c>
      <c r="AV2210" s="13" t="s">
        <v>82</v>
      </c>
      <c r="AW2210" s="13" t="s">
        <v>5</v>
      </c>
      <c r="AX2210" s="13" t="s">
        <v>75</v>
      </c>
      <c r="AY2210" s="251" t="s">
        <v>175</v>
      </c>
    </row>
    <row r="2211" s="14" customFormat="1">
      <c r="A2211" s="14"/>
      <c r="B2211" s="252"/>
      <c r="C2211" s="253"/>
      <c r="D2211" s="237" t="s">
        <v>184</v>
      </c>
      <c r="E2211" s="254" t="s">
        <v>1</v>
      </c>
      <c r="F2211" s="255" t="s">
        <v>2142</v>
      </c>
      <c r="G2211" s="253"/>
      <c r="H2211" s="256">
        <v>4.7400000000000002</v>
      </c>
      <c r="I2211" s="257"/>
      <c r="J2211" s="257"/>
      <c r="K2211" s="253"/>
      <c r="L2211" s="253"/>
      <c r="M2211" s="258"/>
      <c r="N2211" s="259"/>
      <c r="O2211" s="260"/>
      <c r="P2211" s="260"/>
      <c r="Q2211" s="260"/>
      <c r="R2211" s="260"/>
      <c r="S2211" s="260"/>
      <c r="T2211" s="260"/>
      <c r="U2211" s="260"/>
      <c r="V2211" s="260"/>
      <c r="W2211" s="260"/>
      <c r="X2211" s="260"/>
      <c r="Y2211" s="261"/>
      <c r="Z2211" s="14"/>
      <c r="AA2211" s="14"/>
      <c r="AB2211" s="14"/>
      <c r="AC2211" s="14"/>
      <c r="AD2211" s="14"/>
      <c r="AE2211" s="14"/>
      <c r="AT2211" s="262" t="s">
        <v>184</v>
      </c>
      <c r="AU2211" s="262" t="s">
        <v>102</v>
      </c>
      <c r="AV2211" s="14" t="s">
        <v>102</v>
      </c>
      <c r="AW2211" s="14" t="s">
        <v>5</v>
      </c>
      <c r="AX2211" s="14" t="s">
        <v>75</v>
      </c>
      <c r="AY2211" s="262" t="s">
        <v>175</v>
      </c>
    </row>
    <row r="2212" s="14" customFormat="1">
      <c r="A2212" s="14"/>
      <c r="B2212" s="252"/>
      <c r="C2212" s="253"/>
      <c r="D2212" s="237" t="s">
        <v>184</v>
      </c>
      <c r="E2212" s="254" t="s">
        <v>1</v>
      </c>
      <c r="F2212" s="255" t="s">
        <v>2143</v>
      </c>
      <c r="G2212" s="253"/>
      <c r="H2212" s="256">
        <v>5.04</v>
      </c>
      <c r="I2212" s="257"/>
      <c r="J2212" s="257"/>
      <c r="K2212" s="253"/>
      <c r="L2212" s="253"/>
      <c r="M2212" s="258"/>
      <c r="N2212" s="259"/>
      <c r="O2212" s="260"/>
      <c r="P2212" s="260"/>
      <c r="Q2212" s="260"/>
      <c r="R2212" s="260"/>
      <c r="S2212" s="260"/>
      <c r="T2212" s="260"/>
      <c r="U2212" s="260"/>
      <c r="V2212" s="260"/>
      <c r="W2212" s="260"/>
      <c r="X2212" s="260"/>
      <c r="Y2212" s="261"/>
      <c r="Z2212" s="14"/>
      <c r="AA2212" s="14"/>
      <c r="AB2212" s="14"/>
      <c r="AC2212" s="14"/>
      <c r="AD2212" s="14"/>
      <c r="AE2212" s="14"/>
      <c r="AT2212" s="262" t="s">
        <v>184</v>
      </c>
      <c r="AU2212" s="262" t="s">
        <v>102</v>
      </c>
      <c r="AV2212" s="14" t="s">
        <v>102</v>
      </c>
      <c r="AW2212" s="14" t="s">
        <v>5</v>
      </c>
      <c r="AX2212" s="14" t="s">
        <v>75</v>
      </c>
      <c r="AY2212" s="262" t="s">
        <v>175</v>
      </c>
    </row>
    <row r="2213" s="15" customFormat="1">
      <c r="A2213" s="15"/>
      <c r="B2213" s="263"/>
      <c r="C2213" s="264"/>
      <c r="D2213" s="237" t="s">
        <v>184</v>
      </c>
      <c r="E2213" s="265" t="s">
        <v>1</v>
      </c>
      <c r="F2213" s="266" t="s">
        <v>189</v>
      </c>
      <c r="G2213" s="264"/>
      <c r="H2213" s="267">
        <v>19.560000000000002</v>
      </c>
      <c r="I2213" s="268"/>
      <c r="J2213" s="268"/>
      <c r="K2213" s="264"/>
      <c r="L2213" s="264"/>
      <c r="M2213" s="269"/>
      <c r="N2213" s="270"/>
      <c r="O2213" s="271"/>
      <c r="P2213" s="271"/>
      <c r="Q2213" s="271"/>
      <c r="R2213" s="271"/>
      <c r="S2213" s="271"/>
      <c r="T2213" s="271"/>
      <c r="U2213" s="271"/>
      <c r="V2213" s="271"/>
      <c r="W2213" s="271"/>
      <c r="X2213" s="271"/>
      <c r="Y2213" s="272"/>
      <c r="Z2213" s="15"/>
      <c r="AA2213" s="15"/>
      <c r="AB2213" s="15"/>
      <c r="AC2213" s="15"/>
      <c r="AD2213" s="15"/>
      <c r="AE2213" s="15"/>
      <c r="AT2213" s="273" t="s">
        <v>184</v>
      </c>
      <c r="AU2213" s="273" t="s">
        <v>102</v>
      </c>
      <c r="AV2213" s="15" t="s">
        <v>181</v>
      </c>
      <c r="AW2213" s="15" t="s">
        <v>5</v>
      </c>
      <c r="AX2213" s="15" t="s">
        <v>82</v>
      </c>
      <c r="AY2213" s="273" t="s">
        <v>175</v>
      </c>
    </row>
    <row r="2214" s="2" customFormat="1" ht="16.5" customHeight="1">
      <c r="A2214" s="39"/>
      <c r="B2214" s="40"/>
      <c r="C2214" s="274" t="s">
        <v>1234</v>
      </c>
      <c r="D2214" s="274" t="s">
        <v>315</v>
      </c>
      <c r="E2214" s="275" t="s">
        <v>2144</v>
      </c>
      <c r="F2214" s="276" t="s">
        <v>2145</v>
      </c>
      <c r="G2214" s="277" t="s">
        <v>228</v>
      </c>
      <c r="H2214" s="278">
        <v>21.515999999999998</v>
      </c>
      <c r="I2214" s="279"/>
      <c r="J2214" s="280"/>
      <c r="K2214" s="281">
        <f>ROUND(P2214*H2214,2)</f>
        <v>0</v>
      </c>
      <c r="L2214" s="280"/>
      <c r="M2214" s="282"/>
      <c r="N2214" s="283" t="s">
        <v>1</v>
      </c>
      <c r="O2214" s="231" t="s">
        <v>39</v>
      </c>
      <c r="P2214" s="232">
        <f>I2214+J2214</f>
        <v>0</v>
      </c>
      <c r="Q2214" s="232">
        <f>ROUND(I2214*H2214,2)</f>
        <v>0</v>
      </c>
      <c r="R2214" s="232">
        <f>ROUND(J2214*H2214,2)</f>
        <v>0</v>
      </c>
      <c r="S2214" s="92"/>
      <c r="T2214" s="233">
        <f>S2214*H2214</f>
        <v>0</v>
      </c>
      <c r="U2214" s="233">
        <v>0</v>
      </c>
      <c r="V2214" s="233">
        <f>U2214*H2214</f>
        <v>0</v>
      </c>
      <c r="W2214" s="233">
        <v>0</v>
      </c>
      <c r="X2214" s="233">
        <f>W2214*H2214</f>
        <v>0</v>
      </c>
      <c r="Y2214" s="234" t="s">
        <v>1</v>
      </c>
      <c r="Z2214" s="39"/>
      <c r="AA2214" s="39"/>
      <c r="AB2214" s="39"/>
      <c r="AC2214" s="39"/>
      <c r="AD2214" s="39"/>
      <c r="AE2214" s="39"/>
      <c r="AR2214" s="235" t="s">
        <v>270</v>
      </c>
      <c r="AT2214" s="235" t="s">
        <v>315</v>
      </c>
      <c r="AU2214" s="235" t="s">
        <v>102</v>
      </c>
      <c r="AY2214" s="18" t="s">
        <v>175</v>
      </c>
      <c r="BE2214" s="236">
        <f>IF(O2214="základní",K2214,0)</f>
        <v>0</v>
      </c>
      <c r="BF2214" s="236">
        <f>IF(O2214="snížená",K2214,0)</f>
        <v>0</v>
      </c>
      <c r="BG2214" s="236">
        <f>IF(O2214="zákl. přenesená",K2214,0)</f>
        <v>0</v>
      </c>
      <c r="BH2214" s="236">
        <f>IF(O2214="sníž. přenesená",K2214,0)</f>
        <v>0</v>
      </c>
      <c r="BI2214" s="236">
        <f>IF(O2214="nulová",K2214,0)</f>
        <v>0</v>
      </c>
      <c r="BJ2214" s="18" t="s">
        <v>102</v>
      </c>
      <c r="BK2214" s="236">
        <f>ROUND(P2214*H2214,2)</f>
        <v>0</v>
      </c>
      <c r="BL2214" s="18" t="s">
        <v>229</v>
      </c>
      <c r="BM2214" s="235" t="s">
        <v>2146</v>
      </c>
    </row>
    <row r="2215" s="14" customFormat="1">
      <c r="A2215" s="14"/>
      <c r="B2215" s="252"/>
      <c r="C2215" s="253"/>
      <c r="D2215" s="237" t="s">
        <v>184</v>
      </c>
      <c r="E2215" s="254" t="s">
        <v>1</v>
      </c>
      <c r="F2215" s="255" t="s">
        <v>2147</v>
      </c>
      <c r="G2215" s="253"/>
      <c r="H2215" s="256">
        <v>21.515999999999998</v>
      </c>
      <c r="I2215" s="257"/>
      <c r="J2215" s="257"/>
      <c r="K2215" s="253"/>
      <c r="L2215" s="253"/>
      <c r="M2215" s="258"/>
      <c r="N2215" s="259"/>
      <c r="O2215" s="260"/>
      <c r="P2215" s="260"/>
      <c r="Q2215" s="260"/>
      <c r="R2215" s="260"/>
      <c r="S2215" s="260"/>
      <c r="T2215" s="260"/>
      <c r="U2215" s="260"/>
      <c r="V2215" s="260"/>
      <c r="W2215" s="260"/>
      <c r="X2215" s="260"/>
      <c r="Y2215" s="261"/>
      <c r="Z2215" s="14"/>
      <c r="AA2215" s="14"/>
      <c r="AB2215" s="14"/>
      <c r="AC2215" s="14"/>
      <c r="AD2215" s="14"/>
      <c r="AE2215" s="14"/>
      <c r="AT2215" s="262" t="s">
        <v>184</v>
      </c>
      <c r="AU2215" s="262" t="s">
        <v>102</v>
      </c>
      <c r="AV2215" s="14" t="s">
        <v>102</v>
      </c>
      <c r="AW2215" s="14" t="s">
        <v>5</v>
      </c>
      <c r="AX2215" s="14" t="s">
        <v>75</v>
      </c>
      <c r="AY2215" s="262" t="s">
        <v>175</v>
      </c>
    </row>
    <row r="2216" s="15" customFormat="1">
      <c r="A2216" s="15"/>
      <c r="B2216" s="263"/>
      <c r="C2216" s="264"/>
      <c r="D2216" s="237" t="s">
        <v>184</v>
      </c>
      <c r="E2216" s="265" t="s">
        <v>1</v>
      </c>
      <c r="F2216" s="266" t="s">
        <v>189</v>
      </c>
      <c r="G2216" s="264"/>
      <c r="H2216" s="267">
        <v>21.515999999999998</v>
      </c>
      <c r="I2216" s="268"/>
      <c r="J2216" s="268"/>
      <c r="K2216" s="264"/>
      <c r="L2216" s="264"/>
      <c r="M2216" s="269"/>
      <c r="N2216" s="270"/>
      <c r="O2216" s="271"/>
      <c r="P2216" s="271"/>
      <c r="Q2216" s="271"/>
      <c r="R2216" s="271"/>
      <c r="S2216" s="271"/>
      <c r="T2216" s="271"/>
      <c r="U2216" s="271"/>
      <c r="V2216" s="271"/>
      <c r="W2216" s="271"/>
      <c r="X2216" s="271"/>
      <c r="Y2216" s="272"/>
      <c r="Z2216" s="15"/>
      <c r="AA2216" s="15"/>
      <c r="AB2216" s="15"/>
      <c r="AC2216" s="15"/>
      <c r="AD2216" s="15"/>
      <c r="AE2216" s="15"/>
      <c r="AT2216" s="273" t="s">
        <v>184</v>
      </c>
      <c r="AU2216" s="273" t="s">
        <v>102</v>
      </c>
      <c r="AV2216" s="15" t="s">
        <v>181</v>
      </c>
      <c r="AW2216" s="15" t="s">
        <v>5</v>
      </c>
      <c r="AX2216" s="15" t="s">
        <v>82</v>
      </c>
      <c r="AY2216" s="273" t="s">
        <v>175</v>
      </c>
    </row>
    <row r="2217" s="2" customFormat="1" ht="33" customHeight="1">
      <c r="A2217" s="39"/>
      <c r="B2217" s="40"/>
      <c r="C2217" s="222" t="s">
        <v>2148</v>
      </c>
      <c r="D2217" s="222" t="s">
        <v>177</v>
      </c>
      <c r="E2217" s="223" t="s">
        <v>2149</v>
      </c>
      <c r="F2217" s="224" t="s">
        <v>2150</v>
      </c>
      <c r="G2217" s="225" t="s">
        <v>228</v>
      </c>
      <c r="H2217" s="226">
        <v>19.559999999999999</v>
      </c>
      <c r="I2217" s="227"/>
      <c r="J2217" s="227"/>
      <c r="K2217" s="228">
        <f>ROUND(P2217*H2217,2)</f>
        <v>0</v>
      </c>
      <c r="L2217" s="229"/>
      <c r="M2217" s="45"/>
      <c r="N2217" s="230" t="s">
        <v>1</v>
      </c>
      <c r="O2217" s="231" t="s">
        <v>39</v>
      </c>
      <c r="P2217" s="232">
        <f>I2217+J2217</f>
        <v>0</v>
      </c>
      <c r="Q2217" s="232">
        <f>ROUND(I2217*H2217,2)</f>
        <v>0</v>
      </c>
      <c r="R2217" s="232">
        <f>ROUND(J2217*H2217,2)</f>
        <v>0</v>
      </c>
      <c r="S2217" s="92"/>
      <c r="T2217" s="233">
        <f>S2217*H2217</f>
        <v>0</v>
      </c>
      <c r="U2217" s="233">
        <v>0</v>
      </c>
      <c r="V2217" s="233">
        <f>U2217*H2217</f>
        <v>0</v>
      </c>
      <c r="W2217" s="233">
        <v>0</v>
      </c>
      <c r="X2217" s="233">
        <f>W2217*H2217</f>
        <v>0</v>
      </c>
      <c r="Y2217" s="234" t="s">
        <v>1</v>
      </c>
      <c r="Z2217" s="39"/>
      <c r="AA2217" s="39"/>
      <c r="AB2217" s="39"/>
      <c r="AC2217" s="39"/>
      <c r="AD2217" s="39"/>
      <c r="AE2217" s="39"/>
      <c r="AR2217" s="235" t="s">
        <v>229</v>
      </c>
      <c r="AT2217" s="235" t="s">
        <v>177</v>
      </c>
      <c r="AU2217" s="235" t="s">
        <v>102</v>
      </c>
      <c r="AY2217" s="18" t="s">
        <v>175</v>
      </c>
      <c r="BE2217" s="236">
        <f>IF(O2217="základní",K2217,0)</f>
        <v>0</v>
      </c>
      <c r="BF2217" s="236">
        <f>IF(O2217="snížená",K2217,0)</f>
        <v>0</v>
      </c>
      <c r="BG2217" s="236">
        <f>IF(O2217="zákl. přenesená",K2217,0)</f>
        <v>0</v>
      </c>
      <c r="BH2217" s="236">
        <f>IF(O2217="sníž. přenesená",K2217,0)</f>
        <v>0</v>
      </c>
      <c r="BI2217" s="236">
        <f>IF(O2217="nulová",K2217,0)</f>
        <v>0</v>
      </c>
      <c r="BJ2217" s="18" t="s">
        <v>102</v>
      </c>
      <c r="BK2217" s="236">
        <f>ROUND(P2217*H2217,2)</f>
        <v>0</v>
      </c>
      <c r="BL2217" s="18" t="s">
        <v>229</v>
      </c>
      <c r="BM2217" s="235" t="s">
        <v>1247</v>
      </c>
    </row>
    <row r="2218" s="2" customFormat="1">
      <c r="A2218" s="39"/>
      <c r="B2218" s="40"/>
      <c r="C2218" s="41"/>
      <c r="D2218" s="237" t="s">
        <v>182</v>
      </c>
      <c r="E2218" s="41"/>
      <c r="F2218" s="238" t="s">
        <v>2130</v>
      </c>
      <c r="G2218" s="41"/>
      <c r="H2218" s="41"/>
      <c r="I2218" s="239"/>
      <c r="J2218" s="239"/>
      <c r="K2218" s="41"/>
      <c r="L2218" s="41"/>
      <c r="M2218" s="45"/>
      <c r="N2218" s="240"/>
      <c r="O2218" s="241"/>
      <c r="P2218" s="92"/>
      <c r="Q2218" s="92"/>
      <c r="R2218" s="92"/>
      <c r="S2218" s="92"/>
      <c r="T2218" s="92"/>
      <c r="U2218" s="92"/>
      <c r="V2218" s="92"/>
      <c r="W2218" s="92"/>
      <c r="X2218" s="92"/>
      <c r="Y2218" s="93"/>
      <c r="Z2218" s="39"/>
      <c r="AA2218" s="39"/>
      <c r="AB2218" s="39"/>
      <c r="AC2218" s="39"/>
      <c r="AD2218" s="39"/>
      <c r="AE2218" s="39"/>
      <c r="AT2218" s="18" t="s">
        <v>182</v>
      </c>
      <c r="AU2218" s="18" t="s">
        <v>102</v>
      </c>
    </row>
    <row r="2219" s="2" customFormat="1" ht="24.15" customHeight="1">
      <c r="A2219" s="39"/>
      <c r="B2219" s="40"/>
      <c r="C2219" s="222" t="s">
        <v>1239</v>
      </c>
      <c r="D2219" s="222" t="s">
        <v>177</v>
      </c>
      <c r="E2219" s="223" t="s">
        <v>2151</v>
      </c>
      <c r="F2219" s="224" t="s">
        <v>2152</v>
      </c>
      <c r="G2219" s="225" t="s">
        <v>369</v>
      </c>
      <c r="H2219" s="226">
        <v>16.399999999999999</v>
      </c>
      <c r="I2219" s="227"/>
      <c r="J2219" s="227"/>
      <c r="K2219" s="228">
        <f>ROUND(P2219*H2219,2)</f>
        <v>0</v>
      </c>
      <c r="L2219" s="229"/>
      <c r="M2219" s="45"/>
      <c r="N2219" s="230" t="s">
        <v>1</v>
      </c>
      <c r="O2219" s="231" t="s">
        <v>39</v>
      </c>
      <c r="P2219" s="232">
        <f>I2219+J2219</f>
        <v>0</v>
      </c>
      <c r="Q2219" s="232">
        <f>ROUND(I2219*H2219,2)</f>
        <v>0</v>
      </c>
      <c r="R2219" s="232">
        <f>ROUND(J2219*H2219,2)</f>
        <v>0</v>
      </c>
      <c r="S2219" s="92"/>
      <c r="T2219" s="233">
        <f>S2219*H2219</f>
        <v>0</v>
      </c>
      <c r="U2219" s="233">
        <v>0</v>
      </c>
      <c r="V2219" s="233">
        <f>U2219*H2219</f>
        <v>0</v>
      </c>
      <c r="W2219" s="233">
        <v>0</v>
      </c>
      <c r="X2219" s="233">
        <f>W2219*H2219</f>
        <v>0</v>
      </c>
      <c r="Y2219" s="234" t="s">
        <v>1</v>
      </c>
      <c r="Z2219" s="39"/>
      <c r="AA2219" s="39"/>
      <c r="AB2219" s="39"/>
      <c r="AC2219" s="39"/>
      <c r="AD2219" s="39"/>
      <c r="AE2219" s="39"/>
      <c r="AR2219" s="235" t="s">
        <v>229</v>
      </c>
      <c r="AT2219" s="235" t="s">
        <v>177</v>
      </c>
      <c r="AU2219" s="235" t="s">
        <v>102</v>
      </c>
      <c r="AY2219" s="18" t="s">
        <v>175</v>
      </c>
      <c r="BE2219" s="236">
        <f>IF(O2219="základní",K2219,0)</f>
        <v>0</v>
      </c>
      <c r="BF2219" s="236">
        <f>IF(O2219="snížená",K2219,0)</f>
        <v>0</v>
      </c>
      <c r="BG2219" s="236">
        <f>IF(O2219="zákl. přenesená",K2219,0)</f>
        <v>0</v>
      </c>
      <c r="BH2219" s="236">
        <f>IF(O2219="sníž. přenesená",K2219,0)</f>
        <v>0</v>
      </c>
      <c r="BI2219" s="236">
        <f>IF(O2219="nulová",K2219,0)</f>
        <v>0</v>
      </c>
      <c r="BJ2219" s="18" t="s">
        <v>102</v>
      </c>
      <c r="BK2219" s="236">
        <f>ROUND(P2219*H2219,2)</f>
        <v>0</v>
      </c>
      <c r="BL2219" s="18" t="s">
        <v>229</v>
      </c>
      <c r="BM2219" s="235" t="s">
        <v>1499</v>
      </c>
    </row>
    <row r="2220" s="2" customFormat="1">
      <c r="A2220" s="39"/>
      <c r="B2220" s="40"/>
      <c r="C2220" s="41"/>
      <c r="D2220" s="237" t="s">
        <v>182</v>
      </c>
      <c r="E2220" s="41"/>
      <c r="F2220" s="238" t="s">
        <v>2153</v>
      </c>
      <c r="G2220" s="41"/>
      <c r="H2220" s="41"/>
      <c r="I2220" s="239"/>
      <c r="J2220" s="239"/>
      <c r="K2220" s="41"/>
      <c r="L2220" s="41"/>
      <c r="M2220" s="45"/>
      <c r="N2220" s="240"/>
      <c r="O2220" s="241"/>
      <c r="P2220" s="92"/>
      <c r="Q2220" s="92"/>
      <c r="R2220" s="92"/>
      <c r="S2220" s="92"/>
      <c r="T2220" s="92"/>
      <c r="U2220" s="92"/>
      <c r="V2220" s="92"/>
      <c r="W2220" s="92"/>
      <c r="X2220" s="92"/>
      <c r="Y2220" s="93"/>
      <c r="Z2220" s="39"/>
      <c r="AA2220" s="39"/>
      <c r="AB2220" s="39"/>
      <c r="AC2220" s="39"/>
      <c r="AD2220" s="39"/>
      <c r="AE2220" s="39"/>
      <c r="AT2220" s="18" t="s">
        <v>182</v>
      </c>
      <c r="AU2220" s="18" t="s">
        <v>102</v>
      </c>
    </row>
    <row r="2221" s="13" customFormat="1">
      <c r="A2221" s="13"/>
      <c r="B2221" s="242"/>
      <c r="C2221" s="243"/>
      <c r="D2221" s="237" t="s">
        <v>184</v>
      </c>
      <c r="E2221" s="244" t="s">
        <v>1</v>
      </c>
      <c r="F2221" s="245" t="s">
        <v>193</v>
      </c>
      <c r="G2221" s="243"/>
      <c r="H2221" s="244" t="s">
        <v>1</v>
      </c>
      <c r="I2221" s="246"/>
      <c r="J2221" s="246"/>
      <c r="K2221" s="243"/>
      <c r="L2221" s="243"/>
      <c r="M2221" s="247"/>
      <c r="N2221" s="248"/>
      <c r="O2221" s="249"/>
      <c r="P2221" s="249"/>
      <c r="Q2221" s="249"/>
      <c r="R2221" s="249"/>
      <c r="S2221" s="249"/>
      <c r="T2221" s="249"/>
      <c r="U2221" s="249"/>
      <c r="V2221" s="249"/>
      <c r="W2221" s="249"/>
      <c r="X2221" s="249"/>
      <c r="Y2221" s="250"/>
      <c r="Z2221" s="13"/>
      <c r="AA2221" s="13"/>
      <c r="AB2221" s="13"/>
      <c r="AC2221" s="13"/>
      <c r="AD2221" s="13"/>
      <c r="AE2221" s="13"/>
      <c r="AT2221" s="251" t="s">
        <v>184</v>
      </c>
      <c r="AU2221" s="251" t="s">
        <v>102</v>
      </c>
      <c r="AV2221" s="13" t="s">
        <v>82</v>
      </c>
      <c r="AW2221" s="13" t="s">
        <v>5</v>
      </c>
      <c r="AX2221" s="13" t="s">
        <v>75</v>
      </c>
      <c r="AY2221" s="251" t="s">
        <v>175</v>
      </c>
    </row>
    <row r="2222" s="13" customFormat="1">
      <c r="A2222" s="13"/>
      <c r="B2222" s="242"/>
      <c r="C2222" s="243"/>
      <c r="D2222" s="237" t="s">
        <v>184</v>
      </c>
      <c r="E2222" s="244" t="s">
        <v>1</v>
      </c>
      <c r="F2222" s="245" t="s">
        <v>286</v>
      </c>
      <c r="G2222" s="243"/>
      <c r="H2222" s="244" t="s">
        <v>1</v>
      </c>
      <c r="I2222" s="246"/>
      <c r="J2222" s="246"/>
      <c r="K2222" s="243"/>
      <c r="L2222" s="243"/>
      <c r="M2222" s="247"/>
      <c r="N2222" s="248"/>
      <c r="O2222" s="249"/>
      <c r="P2222" s="249"/>
      <c r="Q2222" s="249"/>
      <c r="R2222" s="249"/>
      <c r="S2222" s="249"/>
      <c r="T2222" s="249"/>
      <c r="U2222" s="249"/>
      <c r="V2222" s="249"/>
      <c r="W2222" s="249"/>
      <c r="X2222" s="249"/>
      <c r="Y2222" s="250"/>
      <c r="Z2222" s="13"/>
      <c r="AA2222" s="13"/>
      <c r="AB2222" s="13"/>
      <c r="AC2222" s="13"/>
      <c r="AD2222" s="13"/>
      <c r="AE2222" s="13"/>
      <c r="AT2222" s="251" t="s">
        <v>184</v>
      </c>
      <c r="AU2222" s="251" t="s">
        <v>102</v>
      </c>
      <c r="AV2222" s="13" t="s">
        <v>82</v>
      </c>
      <c r="AW2222" s="13" t="s">
        <v>5</v>
      </c>
      <c r="AX2222" s="13" t="s">
        <v>75</v>
      </c>
      <c r="AY2222" s="251" t="s">
        <v>175</v>
      </c>
    </row>
    <row r="2223" s="14" customFormat="1">
      <c r="A2223" s="14"/>
      <c r="B2223" s="252"/>
      <c r="C2223" s="253"/>
      <c r="D2223" s="237" t="s">
        <v>184</v>
      </c>
      <c r="E2223" s="254" t="s">
        <v>1</v>
      </c>
      <c r="F2223" s="255" t="s">
        <v>2154</v>
      </c>
      <c r="G2223" s="253"/>
      <c r="H2223" s="256">
        <v>8.1999999999999993</v>
      </c>
      <c r="I2223" s="257"/>
      <c r="J2223" s="257"/>
      <c r="K2223" s="253"/>
      <c r="L2223" s="253"/>
      <c r="M2223" s="258"/>
      <c r="N2223" s="259"/>
      <c r="O2223" s="260"/>
      <c r="P2223" s="260"/>
      <c r="Q2223" s="260"/>
      <c r="R2223" s="260"/>
      <c r="S2223" s="260"/>
      <c r="T2223" s="260"/>
      <c r="U2223" s="260"/>
      <c r="V2223" s="260"/>
      <c r="W2223" s="260"/>
      <c r="X2223" s="260"/>
      <c r="Y2223" s="261"/>
      <c r="Z2223" s="14"/>
      <c r="AA2223" s="14"/>
      <c r="AB2223" s="14"/>
      <c r="AC2223" s="14"/>
      <c r="AD2223" s="14"/>
      <c r="AE2223" s="14"/>
      <c r="AT2223" s="262" t="s">
        <v>184</v>
      </c>
      <c r="AU2223" s="262" t="s">
        <v>102</v>
      </c>
      <c r="AV2223" s="14" t="s">
        <v>102</v>
      </c>
      <c r="AW2223" s="14" t="s">
        <v>5</v>
      </c>
      <c r="AX2223" s="14" t="s">
        <v>75</v>
      </c>
      <c r="AY2223" s="262" t="s">
        <v>175</v>
      </c>
    </row>
    <row r="2224" s="13" customFormat="1">
      <c r="A2224" s="13"/>
      <c r="B2224" s="242"/>
      <c r="C2224" s="243"/>
      <c r="D2224" s="237" t="s">
        <v>184</v>
      </c>
      <c r="E2224" s="244" t="s">
        <v>1</v>
      </c>
      <c r="F2224" s="245" t="s">
        <v>290</v>
      </c>
      <c r="G2224" s="243"/>
      <c r="H2224" s="244" t="s">
        <v>1</v>
      </c>
      <c r="I2224" s="246"/>
      <c r="J2224" s="246"/>
      <c r="K2224" s="243"/>
      <c r="L2224" s="243"/>
      <c r="M2224" s="247"/>
      <c r="N2224" s="248"/>
      <c r="O2224" s="249"/>
      <c r="P2224" s="249"/>
      <c r="Q2224" s="249"/>
      <c r="R2224" s="249"/>
      <c r="S2224" s="249"/>
      <c r="T2224" s="249"/>
      <c r="U2224" s="249"/>
      <c r="V2224" s="249"/>
      <c r="W2224" s="249"/>
      <c r="X2224" s="249"/>
      <c r="Y2224" s="250"/>
      <c r="Z2224" s="13"/>
      <c r="AA2224" s="13"/>
      <c r="AB2224" s="13"/>
      <c r="AC2224" s="13"/>
      <c r="AD2224" s="13"/>
      <c r="AE2224" s="13"/>
      <c r="AT2224" s="251" t="s">
        <v>184</v>
      </c>
      <c r="AU2224" s="251" t="s">
        <v>102</v>
      </c>
      <c r="AV2224" s="13" t="s">
        <v>82</v>
      </c>
      <c r="AW2224" s="13" t="s">
        <v>5</v>
      </c>
      <c r="AX2224" s="13" t="s">
        <v>75</v>
      </c>
      <c r="AY2224" s="251" t="s">
        <v>175</v>
      </c>
    </row>
    <row r="2225" s="14" customFormat="1">
      <c r="A2225" s="14"/>
      <c r="B2225" s="252"/>
      <c r="C2225" s="253"/>
      <c r="D2225" s="237" t="s">
        <v>184</v>
      </c>
      <c r="E2225" s="254" t="s">
        <v>1</v>
      </c>
      <c r="F2225" s="255" t="s">
        <v>2154</v>
      </c>
      <c r="G2225" s="253"/>
      <c r="H2225" s="256">
        <v>8.1999999999999993</v>
      </c>
      <c r="I2225" s="257"/>
      <c r="J2225" s="257"/>
      <c r="K2225" s="253"/>
      <c r="L2225" s="253"/>
      <c r="M2225" s="258"/>
      <c r="N2225" s="259"/>
      <c r="O2225" s="260"/>
      <c r="P2225" s="260"/>
      <c r="Q2225" s="260"/>
      <c r="R2225" s="260"/>
      <c r="S2225" s="260"/>
      <c r="T2225" s="260"/>
      <c r="U2225" s="260"/>
      <c r="V2225" s="260"/>
      <c r="W2225" s="260"/>
      <c r="X2225" s="260"/>
      <c r="Y2225" s="261"/>
      <c r="Z2225" s="14"/>
      <c r="AA2225" s="14"/>
      <c r="AB2225" s="14"/>
      <c r="AC2225" s="14"/>
      <c r="AD2225" s="14"/>
      <c r="AE2225" s="14"/>
      <c r="AT2225" s="262" t="s">
        <v>184</v>
      </c>
      <c r="AU2225" s="262" t="s">
        <v>102</v>
      </c>
      <c r="AV2225" s="14" t="s">
        <v>102</v>
      </c>
      <c r="AW2225" s="14" t="s">
        <v>5</v>
      </c>
      <c r="AX2225" s="14" t="s">
        <v>75</v>
      </c>
      <c r="AY2225" s="262" t="s">
        <v>175</v>
      </c>
    </row>
    <row r="2226" s="15" customFormat="1">
      <c r="A2226" s="15"/>
      <c r="B2226" s="263"/>
      <c r="C2226" s="264"/>
      <c r="D2226" s="237" t="s">
        <v>184</v>
      </c>
      <c r="E2226" s="265" t="s">
        <v>1</v>
      </c>
      <c r="F2226" s="266" t="s">
        <v>189</v>
      </c>
      <c r="G2226" s="264"/>
      <c r="H2226" s="267">
        <v>16.399999999999999</v>
      </c>
      <c r="I2226" s="268"/>
      <c r="J2226" s="268"/>
      <c r="K2226" s="264"/>
      <c r="L2226" s="264"/>
      <c r="M2226" s="269"/>
      <c r="N2226" s="270"/>
      <c r="O2226" s="271"/>
      <c r="P2226" s="271"/>
      <c r="Q2226" s="271"/>
      <c r="R2226" s="271"/>
      <c r="S2226" s="271"/>
      <c r="T2226" s="271"/>
      <c r="U2226" s="271"/>
      <c r="V2226" s="271"/>
      <c r="W2226" s="271"/>
      <c r="X2226" s="271"/>
      <c r="Y2226" s="272"/>
      <c r="Z2226" s="15"/>
      <c r="AA2226" s="15"/>
      <c r="AB2226" s="15"/>
      <c r="AC2226" s="15"/>
      <c r="AD2226" s="15"/>
      <c r="AE2226" s="15"/>
      <c r="AT2226" s="273" t="s">
        <v>184</v>
      </c>
      <c r="AU2226" s="273" t="s">
        <v>102</v>
      </c>
      <c r="AV2226" s="15" t="s">
        <v>181</v>
      </c>
      <c r="AW2226" s="15" t="s">
        <v>5</v>
      </c>
      <c r="AX2226" s="15" t="s">
        <v>82</v>
      </c>
      <c r="AY2226" s="273" t="s">
        <v>175</v>
      </c>
    </row>
    <row r="2227" s="2" customFormat="1" ht="24.15" customHeight="1">
      <c r="A2227" s="39"/>
      <c r="B2227" s="40"/>
      <c r="C2227" s="222" t="s">
        <v>2155</v>
      </c>
      <c r="D2227" s="222" t="s">
        <v>177</v>
      </c>
      <c r="E2227" s="223" t="s">
        <v>2156</v>
      </c>
      <c r="F2227" s="224" t="s">
        <v>2157</v>
      </c>
      <c r="G2227" s="225" t="s">
        <v>369</v>
      </c>
      <c r="H2227" s="226">
        <v>81.040000000000006</v>
      </c>
      <c r="I2227" s="227"/>
      <c r="J2227" s="227"/>
      <c r="K2227" s="228">
        <f>ROUND(P2227*H2227,2)</f>
        <v>0</v>
      </c>
      <c r="L2227" s="229"/>
      <c r="M2227" s="45"/>
      <c r="N2227" s="230" t="s">
        <v>1</v>
      </c>
      <c r="O2227" s="231" t="s">
        <v>39</v>
      </c>
      <c r="P2227" s="232">
        <f>I2227+J2227</f>
        <v>0</v>
      </c>
      <c r="Q2227" s="232">
        <f>ROUND(I2227*H2227,2)</f>
        <v>0</v>
      </c>
      <c r="R2227" s="232">
        <f>ROUND(J2227*H2227,2)</f>
        <v>0</v>
      </c>
      <c r="S2227" s="92"/>
      <c r="T2227" s="233">
        <f>S2227*H2227</f>
        <v>0</v>
      </c>
      <c r="U2227" s="233">
        <v>0</v>
      </c>
      <c r="V2227" s="233">
        <f>U2227*H2227</f>
        <v>0</v>
      </c>
      <c r="W2227" s="233">
        <v>0</v>
      </c>
      <c r="X2227" s="233">
        <f>W2227*H2227</f>
        <v>0</v>
      </c>
      <c r="Y2227" s="234" t="s">
        <v>1</v>
      </c>
      <c r="Z2227" s="39"/>
      <c r="AA2227" s="39"/>
      <c r="AB2227" s="39"/>
      <c r="AC2227" s="39"/>
      <c r="AD2227" s="39"/>
      <c r="AE2227" s="39"/>
      <c r="AR2227" s="235" t="s">
        <v>229</v>
      </c>
      <c r="AT2227" s="235" t="s">
        <v>177</v>
      </c>
      <c r="AU2227" s="235" t="s">
        <v>102</v>
      </c>
      <c r="AY2227" s="18" t="s">
        <v>175</v>
      </c>
      <c r="BE2227" s="236">
        <f>IF(O2227="základní",K2227,0)</f>
        <v>0</v>
      </c>
      <c r="BF2227" s="236">
        <f>IF(O2227="snížená",K2227,0)</f>
        <v>0</v>
      </c>
      <c r="BG2227" s="236">
        <f>IF(O2227="zákl. přenesená",K2227,0)</f>
        <v>0</v>
      </c>
      <c r="BH2227" s="236">
        <f>IF(O2227="sníž. přenesená",K2227,0)</f>
        <v>0</v>
      </c>
      <c r="BI2227" s="236">
        <f>IF(O2227="nulová",K2227,0)</f>
        <v>0</v>
      </c>
      <c r="BJ2227" s="18" t="s">
        <v>102</v>
      </c>
      <c r="BK2227" s="236">
        <f>ROUND(P2227*H2227,2)</f>
        <v>0</v>
      </c>
      <c r="BL2227" s="18" t="s">
        <v>229</v>
      </c>
      <c r="BM2227" s="235" t="s">
        <v>1653</v>
      </c>
    </row>
    <row r="2228" s="2" customFormat="1">
      <c r="A2228" s="39"/>
      <c r="B2228" s="40"/>
      <c r="C2228" s="41"/>
      <c r="D2228" s="237" t="s">
        <v>182</v>
      </c>
      <c r="E2228" s="41"/>
      <c r="F2228" s="238" t="s">
        <v>2153</v>
      </c>
      <c r="G2228" s="41"/>
      <c r="H2228" s="41"/>
      <c r="I2228" s="239"/>
      <c r="J2228" s="239"/>
      <c r="K2228" s="41"/>
      <c r="L2228" s="41"/>
      <c r="M2228" s="45"/>
      <c r="N2228" s="240"/>
      <c r="O2228" s="241"/>
      <c r="P2228" s="92"/>
      <c r="Q2228" s="92"/>
      <c r="R2228" s="92"/>
      <c r="S2228" s="92"/>
      <c r="T2228" s="92"/>
      <c r="U2228" s="92"/>
      <c r="V2228" s="92"/>
      <c r="W2228" s="92"/>
      <c r="X2228" s="92"/>
      <c r="Y2228" s="93"/>
      <c r="Z2228" s="39"/>
      <c r="AA2228" s="39"/>
      <c r="AB2228" s="39"/>
      <c r="AC2228" s="39"/>
      <c r="AD2228" s="39"/>
      <c r="AE2228" s="39"/>
      <c r="AT2228" s="18" t="s">
        <v>182</v>
      </c>
      <c r="AU2228" s="18" t="s">
        <v>102</v>
      </c>
    </row>
    <row r="2229" s="13" customFormat="1">
      <c r="A2229" s="13"/>
      <c r="B2229" s="242"/>
      <c r="C2229" s="243"/>
      <c r="D2229" s="237" t="s">
        <v>184</v>
      </c>
      <c r="E2229" s="244" t="s">
        <v>1</v>
      </c>
      <c r="F2229" s="245" t="s">
        <v>193</v>
      </c>
      <c r="G2229" s="243"/>
      <c r="H2229" s="244" t="s">
        <v>1</v>
      </c>
      <c r="I2229" s="246"/>
      <c r="J2229" s="246"/>
      <c r="K2229" s="243"/>
      <c r="L2229" s="243"/>
      <c r="M2229" s="247"/>
      <c r="N2229" s="248"/>
      <c r="O2229" s="249"/>
      <c r="P2229" s="249"/>
      <c r="Q2229" s="249"/>
      <c r="R2229" s="249"/>
      <c r="S2229" s="249"/>
      <c r="T2229" s="249"/>
      <c r="U2229" s="249"/>
      <c r="V2229" s="249"/>
      <c r="W2229" s="249"/>
      <c r="X2229" s="249"/>
      <c r="Y2229" s="250"/>
      <c r="Z2229" s="13"/>
      <c r="AA2229" s="13"/>
      <c r="AB2229" s="13"/>
      <c r="AC2229" s="13"/>
      <c r="AD2229" s="13"/>
      <c r="AE2229" s="13"/>
      <c r="AT2229" s="251" t="s">
        <v>184</v>
      </c>
      <c r="AU2229" s="251" t="s">
        <v>102</v>
      </c>
      <c r="AV2229" s="13" t="s">
        <v>82</v>
      </c>
      <c r="AW2229" s="13" t="s">
        <v>5</v>
      </c>
      <c r="AX2229" s="13" t="s">
        <v>75</v>
      </c>
      <c r="AY2229" s="251" t="s">
        <v>175</v>
      </c>
    </row>
    <row r="2230" s="13" customFormat="1">
      <c r="A2230" s="13"/>
      <c r="B2230" s="242"/>
      <c r="C2230" s="243"/>
      <c r="D2230" s="237" t="s">
        <v>184</v>
      </c>
      <c r="E2230" s="244" t="s">
        <v>1</v>
      </c>
      <c r="F2230" s="245" t="s">
        <v>286</v>
      </c>
      <c r="G2230" s="243"/>
      <c r="H2230" s="244" t="s">
        <v>1</v>
      </c>
      <c r="I2230" s="246"/>
      <c r="J2230" s="246"/>
      <c r="K2230" s="243"/>
      <c r="L2230" s="243"/>
      <c r="M2230" s="247"/>
      <c r="N2230" s="248"/>
      <c r="O2230" s="249"/>
      <c r="P2230" s="249"/>
      <c r="Q2230" s="249"/>
      <c r="R2230" s="249"/>
      <c r="S2230" s="249"/>
      <c r="T2230" s="249"/>
      <c r="U2230" s="249"/>
      <c r="V2230" s="249"/>
      <c r="W2230" s="249"/>
      <c r="X2230" s="249"/>
      <c r="Y2230" s="250"/>
      <c r="Z2230" s="13"/>
      <c r="AA2230" s="13"/>
      <c r="AB2230" s="13"/>
      <c r="AC2230" s="13"/>
      <c r="AD2230" s="13"/>
      <c r="AE2230" s="13"/>
      <c r="AT2230" s="251" t="s">
        <v>184</v>
      </c>
      <c r="AU2230" s="251" t="s">
        <v>102</v>
      </c>
      <c r="AV2230" s="13" t="s">
        <v>82</v>
      </c>
      <c r="AW2230" s="13" t="s">
        <v>5</v>
      </c>
      <c r="AX2230" s="13" t="s">
        <v>75</v>
      </c>
      <c r="AY2230" s="251" t="s">
        <v>175</v>
      </c>
    </row>
    <row r="2231" s="14" customFormat="1">
      <c r="A2231" s="14"/>
      <c r="B2231" s="252"/>
      <c r="C2231" s="253"/>
      <c r="D2231" s="237" t="s">
        <v>184</v>
      </c>
      <c r="E2231" s="254" t="s">
        <v>1</v>
      </c>
      <c r="F2231" s="255" t="s">
        <v>2158</v>
      </c>
      <c r="G2231" s="253"/>
      <c r="H2231" s="256">
        <v>18.52</v>
      </c>
      <c r="I2231" s="257"/>
      <c r="J2231" s="257"/>
      <c r="K2231" s="253"/>
      <c r="L2231" s="253"/>
      <c r="M2231" s="258"/>
      <c r="N2231" s="259"/>
      <c r="O2231" s="260"/>
      <c r="P2231" s="260"/>
      <c r="Q2231" s="260"/>
      <c r="R2231" s="260"/>
      <c r="S2231" s="260"/>
      <c r="T2231" s="260"/>
      <c r="U2231" s="260"/>
      <c r="V2231" s="260"/>
      <c r="W2231" s="260"/>
      <c r="X2231" s="260"/>
      <c r="Y2231" s="261"/>
      <c r="Z2231" s="14"/>
      <c r="AA2231" s="14"/>
      <c r="AB2231" s="14"/>
      <c r="AC2231" s="14"/>
      <c r="AD2231" s="14"/>
      <c r="AE2231" s="14"/>
      <c r="AT2231" s="262" t="s">
        <v>184</v>
      </c>
      <c r="AU2231" s="262" t="s">
        <v>102</v>
      </c>
      <c r="AV2231" s="14" t="s">
        <v>102</v>
      </c>
      <c r="AW2231" s="14" t="s">
        <v>5</v>
      </c>
      <c r="AX2231" s="14" t="s">
        <v>75</v>
      </c>
      <c r="AY2231" s="262" t="s">
        <v>175</v>
      </c>
    </row>
    <row r="2232" s="14" customFormat="1">
      <c r="A2232" s="14"/>
      <c r="B2232" s="252"/>
      <c r="C2232" s="253"/>
      <c r="D2232" s="237" t="s">
        <v>184</v>
      </c>
      <c r="E2232" s="254" t="s">
        <v>1</v>
      </c>
      <c r="F2232" s="255" t="s">
        <v>2159</v>
      </c>
      <c r="G2232" s="253"/>
      <c r="H2232" s="256">
        <v>17.199999999999999</v>
      </c>
      <c r="I2232" s="257"/>
      <c r="J2232" s="257"/>
      <c r="K2232" s="253"/>
      <c r="L2232" s="253"/>
      <c r="M2232" s="258"/>
      <c r="N2232" s="259"/>
      <c r="O2232" s="260"/>
      <c r="P2232" s="260"/>
      <c r="Q2232" s="260"/>
      <c r="R2232" s="260"/>
      <c r="S2232" s="260"/>
      <c r="T2232" s="260"/>
      <c r="U2232" s="260"/>
      <c r="V2232" s="260"/>
      <c r="W2232" s="260"/>
      <c r="X2232" s="260"/>
      <c r="Y2232" s="261"/>
      <c r="Z2232" s="14"/>
      <c r="AA2232" s="14"/>
      <c r="AB2232" s="14"/>
      <c r="AC2232" s="14"/>
      <c r="AD2232" s="14"/>
      <c r="AE2232" s="14"/>
      <c r="AT2232" s="262" t="s">
        <v>184</v>
      </c>
      <c r="AU2232" s="262" t="s">
        <v>102</v>
      </c>
      <c r="AV2232" s="14" t="s">
        <v>102</v>
      </c>
      <c r="AW2232" s="14" t="s">
        <v>5</v>
      </c>
      <c r="AX2232" s="14" t="s">
        <v>75</v>
      </c>
      <c r="AY2232" s="262" t="s">
        <v>175</v>
      </c>
    </row>
    <row r="2233" s="14" customFormat="1">
      <c r="A2233" s="14"/>
      <c r="B2233" s="252"/>
      <c r="C2233" s="253"/>
      <c r="D2233" s="237" t="s">
        <v>184</v>
      </c>
      <c r="E2233" s="254" t="s">
        <v>1</v>
      </c>
      <c r="F2233" s="255" t="s">
        <v>2160</v>
      </c>
      <c r="G2233" s="253"/>
      <c r="H2233" s="256">
        <v>4.7999999999999998</v>
      </c>
      <c r="I2233" s="257"/>
      <c r="J2233" s="257"/>
      <c r="K2233" s="253"/>
      <c r="L2233" s="253"/>
      <c r="M2233" s="258"/>
      <c r="N2233" s="259"/>
      <c r="O2233" s="260"/>
      <c r="P2233" s="260"/>
      <c r="Q2233" s="260"/>
      <c r="R2233" s="260"/>
      <c r="S2233" s="260"/>
      <c r="T2233" s="260"/>
      <c r="U2233" s="260"/>
      <c r="V2233" s="260"/>
      <c r="W2233" s="260"/>
      <c r="X2233" s="260"/>
      <c r="Y2233" s="261"/>
      <c r="Z2233" s="14"/>
      <c r="AA2233" s="14"/>
      <c r="AB2233" s="14"/>
      <c r="AC2233" s="14"/>
      <c r="AD2233" s="14"/>
      <c r="AE2233" s="14"/>
      <c r="AT2233" s="262" t="s">
        <v>184</v>
      </c>
      <c r="AU2233" s="262" t="s">
        <v>102</v>
      </c>
      <c r="AV2233" s="14" t="s">
        <v>102</v>
      </c>
      <c r="AW2233" s="14" t="s">
        <v>5</v>
      </c>
      <c r="AX2233" s="14" t="s">
        <v>75</v>
      </c>
      <c r="AY2233" s="262" t="s">
        <v>175</v>
      </c>
    </row>
    <row r="2234" s="13" customFormat="1">
      <c r="A2234" s="13"/>
      <c r="B2234" s="242"/>
      <c r="C2234" s="243"/>
      <c r="D2234" s="237" t="s">
        <v>184</v>
      </c>
      <c r="E2234" s="244" t="s">
        <v>1</v>
      </c>
      <c r="F2234" s="245" t="s">
        <v>290</v>
      </c>
      <c r="G2234" s="243"/>
      <c r="H2234" s="244" t="s">
        <v>1</v>
      </c>
      <c r="I2234" s="246"/>
      <c r="J2234" s="246"/>
      <c r="K2234" s="243"/>
      <c r="L2234" s="243"/>
      <c r="M2234" s="247"/>
      <c r="N2234" s="248"/>
      <c r="O2234" s="249"/>
      <c r="P2234" s="249"/>
      <c r="Q2234" s="249"/>
      <c r="R2234" s="249"/>
      <c r="S2234" s="249"/>
      <c r="T2234" s="249"/>
      <c r="U2234" s="249"/>
      <c r="V2234" s="249"/>
      <c r="W2234" s="249"/>
      <c r="X2234" s="249"/>
      <c r="Y2234" s="250"/>
      <c r="Z2234" s="13"/>
      <c r="AA2234" s="13"/>
      <c r="AB2234" s="13"/>
      <c r="AC2234" s="13"/>
      <c r="AD2234" s="13"/>
      <c r="AE2234" s="13"/>
      <c r="AT2234" s="251" t="s">
        <v>184</v>
      </c>
      <c r="AU2234" s="251" t="s">
        <v>102</v>
      </c>
      <c r="AV2234" s="13" t="s">
        <v>82</v>
      </c>
      <c r="AW2234" s="13" t="s">
        <v>5</v>
      </c>
      <c r="AX2234" s="13" t="s">
        <v>75</v>
      </c>
      <c r="AY2234" s="251" t="s">
        <v>175</v>
      </c>
    </row>
    <row r="2235" s="14" customFormat="1">
      <c r="A2235" s="14"/>
      <c r="B2235" s="252"/>
      <c r="C2235" s="253"/>
      <c r="D2235" s="237" t="s">
        <v>184</v>
      </c>
      <c r="E2235" s="254" t="s">
        <v>1</v>
      </c>
      <c r="F2235" s="255" t="s">
        <v>2158</v>
      </c>
      <c r="G2235" s="253"/>
      <c r="H2235" s="256">
        <v>18.52</v>
      </c>
      <c r="I2235" s="257"/>
      <c r="J2235" s="257"/>
      <c r="K2235" s="253"/>
      <c r="L2235" s="253"/>
      <c r="M2235" s="258"/>
      <c r="N2235" s="259"/>
      <c r="O2235" s="260"/>
      <c r="P2235" s="260"/>
      <c r="Q2235" s="260"/>
      <c r="R2235" s="260"/>
      <c r="S2235" s="260"/>
      <c r="T2235" s="260"/>
      <c r="U2235" s="260"/>
      <c r="V2235" s="260"/>
      <c r="W2235" s="260"/>
      <c r="X2235" s="260"/>
      <c r="Y2235" s="261"/>
      <c r="Z2235" s="14"/>
      <c r="AA2235" s="14"/>
      <c r="AB2235" s="14"/>
      <c r="AC2235" s="14"/>
      <c r="AD2235" s="14"/>
      <c r="AE2235" s="14"/>
      <c r="AT2235" s="262" t="s">
        <v>184</v>
      </c>
      <c r="AU2235" s="262" t="s">
        <v>102</v>
      </c>
      <c r="AV2235" s="14" t="s">
        <v>102</v>
      </c>
      <c r="AW2235" s="14" t="s">
        <v>5</v>
      </c>
      <c r="AX2235" s="14" t="s">
        <v>75</v>
      </c>
      <c r="AY2235" s="262" t="s">
        <v>175</v>
      </c>
    </row>
    <row r="2236" s="14" customFormat="1">
      <c r="A2236" s="14"/>
      <c r="B2236" s="252"/>
      <c r="C2236" s="253"/>
      <c r="D2236" s="237" t="s">
        <v>184</v>
      </c>
      <c r="E2236" s="254" t="s">
        <v>1</v>
      </c>
      <c r="F2236" s="255" t="s">
        <v>2159</v>
      </c>
      <c r="G2236" s="253"/>
      <c r="H2236" s="256">
        <v>17.199999999999999</v>
      </c>
      <c r="I2236" s="257"/>
      <c r="J2236" s="257"/>
      <c r="K2236" s="253"/>
      <c r="L2236" s="253"/>
      <c r="M2236" s="258"/>
      <c r="N2236" s="259"/>
      <c r="O2236" s="260"/>
      <c r="P2236" s="260"/>
      <c r="Q2236" s="260"/>
      <c r="R2236" s="260"/>
      <c r="S2236" s="260"/>
      <c r="T2236" s="260"/>
      <c r="U2236" s="260"/>
      <c r="V2236" s="260"/>
      <c r="W2236" s="260"/>
      <c r="X2236" s="260"/>
      <c r="Y2236" s="261"/>
      <c r="Z2236" s="14"/>
      <c r="AA2236" s="14"/>
      <c r="AB2236" s="14"/>
      <c r="AC2236" s="14"/>
      <c r="AD2236" s="14"/>
      <c r="AE2236" s="14"/>
      <c r="AT2236" s="262" t="s">
        <v>184</v>
      </c>
      <c r="AU2236" s="262" t="s">
        <v>102</v>
      </c>
      <c r="AV2236" s="14" t="s">
        <v>102</v>
      </c>
      <c r="AW2236" s="14" t="s">
        <v>5</v>
      </c>
      <c r="AX2236" s="14" t="s">
        <v>75</v>
      </c>
      <c r="AY2236" s="262" t="s">
        <v>175</v>
      </c>
    </row>
    <row r="2237" s="14" customFormat="1">
      <c r="A2237" s="14"/>
      <c r="B2237" s="252"/>
      <c r="C2237" s="253"/>
      <c r="D2237" s="237" t="s">
        <v>184</v>
      </c>
      <c r="E2237" s="254" t="s">
        <v>1</v>
      </c>
      <c r="F2237" s="255" t="s">
        <v>2160</v>
      </c>
      <c r="G2237" s="253"/>
      <c r="H2237" s="256">
        <v>4.7999999999999998</v>
      </c>
      <c r="I2237" s="257"/>
      <c r="J2237" s="257"/>
      <c r="K2237" s="253"/>
      <c r="L2237" s="253"/>
      <c r="M2237" s="258"/>
      <c r="N2237" s="259"/>
      <c r="O2237" s="260"/>
      <c r="P2237" s="260"/>
      <c r="Q2237" s="260"/>
      <c r="R2237" s="260"/>
      <c r="S2237" s="260"/>
      <c r="T2237" s="260"/>
      <c r="U2237" s="260"/>
      <c r="V2237" s="260"/>
      <c r="W2237" s="260"/>
      <c r="X2237" s="260"/>
      <c r="Y2237" s="261"/>
      <c r="Z2237" s="14"/>
      <c r="AA2237" s="14"/>
      <c r="AB2237" s="14"/>
      <c r="AC2237" s="14"/>
      <c r="AD2237" s="14"/>
      <c r="AE2237" s="14"/>
      <c r="AT2237" s="262" t="s">
        <v>184</v>
      </c>
      <c r="AU2237" s="262" t="s">
        <v>102</v>
      </c>
      <c r="AV2237" s="14" t="s">
        <v>102</v>
      </c>
      <c r="AW2237" s="14" t="s">
        <v>5</v>
      </c>
      <c r="AX2237" s="14" t="s">
        <v>75</v>
      </c>
      <c r="AY2237" s="262" t="s">
        <v>175</v>
      </c>
    </row>
    <row r="2238" s="15" customFormat="1">
      <c r="A2238" s="15"/>
      <c r="B2238" s="263"/>
      <c r="C2238" s="264"/>
      <c r="D2238" s="237" t="s">
        <v>184</v>
      </c>
      <c r="E2238" s="265" t="s">
        <v>1</v>
      </c>
      <c r="F2238" s="266" t="s">
        <v>189</v>
      </c>
      <c r="G2238" s="264"/>
      <c r="H2238" s="267">
        <v>81.039999999999992</v>
      </c>
      <c r="I2238" s="268"/>
      <c r="J2238" s="268"/>
      <c r="K2238" s="264"/>
      <c r="L2238" s="264"/>
      <c r="M2238" s="269"/>
      <c r="N2238" s="270"/>
      <c r="O2238" s="271"/>
      <c r="P2238" s="271"/>
      <c r="Q2238" s="271"/>
      <c r="R2238" s="271"/>
      <c r="S2238" s="271"/>
      <c r="T2238" s="271"/>
      <c r="U2238" s="271"/>
      <c r="V2238" s="271"/>
      <c r="W2238" s="271"/>
      <c r="X2238" s="271"/>
      <c r="Y2238" s="272"/>
      <c r="Z2238" s="15"/>
      <c r="AA2238" s="15"/>
      <c r="AB2238" s="15"/>
      <c r="AC2238" s="15"/>
      <c r="AD2238" s="15"/>
      <c r="AE2238" s="15"/>
      <c r="AT2238" s="273" t="s">
        <v>184</v>
      </c>
      <c r="AU2238" s="273" t="s">
        <v>102</v>
      </c>
      <c r="AV2238" s="15" t="s">
        <v>181</v>
      </c>
      <c r="AW2238" s="15" t="s">
        <v>5</v>
      </c>
      <c r="AX2238" s="15" t="s">
        <v>82</v>
      </c>
      <c r="AY2238" s="273" t="s">
        <v>175</v>
      </c>
    </row>
    <row r="2239" s="2" customFormat="1" ht="24.15" customHeight="1">
      <c r="A2239" s="39"/>
      <c r="B2239" s="40"/>
      <c r="C2239" s="222" t="s">
        <v>1246</v>
      </c>
      <c r="D2239" s="222" t="s">
        <v>177</v>
      </c>
      <c r="E2239" s="223" t="s">
        <v>2161</v>
      </c>
      <c r="F2239" s="224" t="s">
        <v>2162</v>
      </c>
      <c r="G2239" s="225" t="s">
        <v>369</v>
      </c>
      <c r="H2239" s="226">
        <v>100</v>
      </c>
      <c r="I2239" s="227"/>
      <c r="J2239" s="227"/>
      <c r="K2239" s="228">
        <f>ROUND(P2239*H2239,2)</f>
        <v>0</v>
      </c>
      <c r="L2239" s="229"/>
      <c r="M2239" s="45"/>
      <c r="N2239" s="230" t="s">
        <v>1</v>
      </c>
      <c r="O2239" s="231" t="s">
        <v>39</v>
      </c>
      <c r="P2239" s="232">
        <f>I2239+J2239</f>
        <v>0</v>
      </c>
      <c r="Q2239" s="232">
        <f>ROUND(I2239*H2239,2)</f>
        <v>0</v>
      </c>
      <c r="R2239" s="232">
        <f>ROUND(J2239*H2239,2)</f>
        <v>0</v>
      </c>
      <c r="S2239" s="92"/>
      <c r="T2239" s="233">
        <f>S2239*H2239</f>
        <v>0</v>
      </c>
      <c r="U2239" s="233">
        <v>0</v>
      </c>
      <c r="V2239" s="233">
        <f>U2239*H2239</f>
        <v>0</v>
      </c>
      <c r="W2239" s="233">
        <v>0</v>
      </c>
      <c r="X2239" s="233">
        <f>W2239*H2239</f>
        <v>0</v>
      </c>
      <c r="Y2239" s="234" t="s">
        <v>1</v>
      </c>
      <c r="Z2239" s="39"/>
      <c r="AA2239" s="39"/>
      <c r="AB2239" s="39"/>
      <c r="AC2239" s="39"/>
      <c r="AD2239" s="39"/>
      <c r="AE2239" s="39"/>
      <c r="AR2239" s="235" t="s">
        <v>229</v>
      </c>
      <c r="AT2239" s="235" t="s">
        <v>177</v>
      </c>
      <c r="AU2239" s="235" t="s">
        <v>102</v>
      </c>
      <c r="AY2239" s="18" t="s">
        <v>175</v>
      </c>
      <c r="BE2239" s="236">
        <f>IF(O2239="základní",K2239,0)</f>
        <v>0</v>
      </c>
      <c r="BF2239" s="236">
        <f>IF(O2239="snížená",K2239,0)</f>
        <v>0</v>
      </c>
      <c r="BG2239" s="236">
        <f>IF(O2239="zákl. přenesená",K2239,0)</f>
        <v>0</v>
      </c>
      <c r="BH2239" s="236">
        <f>IF(O2239="sníž. přenesená",K2239,0)</f>
        <v>0</v>
      </c>
      <c r="BI2239" s="236">
        <f>IF(O2239="nulová",K2239,0)</f>
        <v>0</v>
      </c>
      <c r="BJ2239" s="18" t="s">
        <v>102</v>
      </c>
      <c r="BK2239" s="236">
        <f>ROUND(P2239*H2239,2)</f>
        <v>0</v>
      </c>
      <c r="BL2239" s="18" t="s">
        <v>229</v>
      </c>
      <c r="BM2239" s="235" t="s">
        <v>2163</v>
      </c>
    </row>
    <row r="2240" s="2" customFormat="1">
      <c r="A2240" s="39"/>
      <c r="B2240" s="40"/>
      <c r="C2240" s="41"/>
      <c r="D2240" s="237" t="s">
        <v>182</v>
      </c>
      <c r="E2240" s="41"/>
      <c r="F2240" s="238" t="s">
        <v>2153</v>
      </c>
      <c r="G2240" s="41"/>
      <c r="H2240" s="41"/>
      <c r="I2240" s="239"/>
      <c r="J2240" s="239"/>
      <c r="K2240" s="41"/>
      <c r="L2240" s="41"/>
      <c r="M2240" s="45"/>
      <c r="N2240" s="240"/>
      <c r="O2240" s="241"/>
      <c r="P2240" s="92"/>
      <c r="Q2240" s="92"/>
      <c r="R2240" s="92"/>
      <c r="S2240" s="92"/>
      <c r="T2240" s="92"/>
      <c r="U2240" s="92"/>
      <c r="V2240" s="92"/>
      <c r="W2240" s="92"/>
      <c r="X2240" s="92"/>
      <c r="Y2240" s="93"/>
      <c r="Z2240" s="39"/>
      <c r="AA2240" s="39"/>
      <c r="AB2240" s="39"/>
      <c r="AC2240" s="39"/>
      <c r="AD2240" s="39"/>
      <c r="AE2240" s="39"/>
      <c r="AT2240" s="18" t="s">
        <v>182</v>
      </c>
      <c r="AU2240" s="18" t="s">
        <v>102</v>
      </c>
    </row>
    <row r="2241" s="2" customFormat="1" ht="24.15" customHeight="1">
      <c r="A2241" s="39"/>
      <c r="B2241" s="40"/>
      <c r="C2241" s="222" t="s">
        <v>2164</v>
      </c>
      <c r="D2241" s="222" t="s">
        <v>177</v>
      </c>
      <c r="E2241" s="223" t="s">
        <v>2165</v>
      </c>
      <c r="F2241" s="224" t="s">
        <v>2166</v>
      </c>
      <c r="G2241" s="225" t="s">
        <v>228</v>
      </c>
      <c r="H2241" s="226">
        <v>155.73599999999999</v>
      </c>
      <c r="I2241" s="227"/>
      <c r="J2241" s="227"/>
      <c r="K2241" s="228">
        <f>ROUND(P2241*H2241,2)</f>
        <v>0</v>
      </c>
      <c r="L2241" s="229"/>
      <c r="M2241" s="45"/>
      <c r="N2241" s="230" t="s">
        <v>1</v>
      </c>
      <c r="O2241" s="231" t="s">
        <v>39</v>
      </c>
      <c r="P2241" s="232">
        <f>I2241+J2241</f>
        <v>0</v>
      </c>
      <c r="Q2241" s="232">
        <f>ROUND(I2241*H2241,2)</f>
        <v>0</v>
      </c>
      <c r="R2241" s="232">
        <f>ROUND(J2241*H2241,2)</f>
        <v>0</v>
      </c>
      <c r="S2241" s="92"/>
      <c r="T2241" s="233">
        <f>S2241*H2241</f>
        <v>0</v>
      </c>
      <c r="U2241" s="233">
        <v>0</v>
      </c>
      <c r="V2241" s="233">
        <f>U2241*H2241</f>
        <v>0</v>
      </c>
      <c r="W2241" s="233">
        <v>0</v>
      </c>
      <c r="X2241" s="233">
        <f>W2241*H2241</f>
        <v>0</v>
      </c>
      <c r="Y2241" s="234" t="s">
        <v>1</v>
      </c>
      <c r="Z2241" s="39"/>
      <c r="AA2241" s="39"/>
      <c r="AB2241" s="39"/>
      <c r="AC2241" s="39"/>
      <c r="AD2241" s="39"/>
      <c r="AE2241" s="39"/>
      <c r="AR2241" s="235" t="s">
        <v>229</v>
      </c>
      <c r="AT2241" s="235" t="s">
        <v>177</v>
      </c>
      <c r="AU2241" s="235" t="s">
        <v>102</v>
      </c>
      <c r="AY2241" s="18" t="s">
        <v>175</v>
      </c>
      <c r="BE2241" s="236">
        <f>IF(O2241="základní",K2241,0)</f>
        <v>0</v>
      </c>
      <c r="BF2241" s="236">
        <f>IF(O2241="snížená",K2241,0)</f>
        <v>0</v>
      </c>
      <c r="BG2241" s="236">
        <f>IF(O2241="zákl. přenesená",K2241,0)</f>
        <v>0</v>
      </c>
      <c r="BH2241" s="236">
        <f>IF(O2241="sníž. přenesená",K2241,0)</f>
        <v>0</v>
      </c>
      <c r="BI2241" s="236">
        <f>IF(O2241="nulová",K2241,0)</f>
        <v>0</v>
      </c>
      <c r="BJ2241" s="18" t="s">
        <v>102</v>
      </c>
      <c r="BK2241" s="236">
        <f>ROUND(P2241*H2241,2)</f>
        <v>0</v>
      </c>
      <c r="BL2241" s="18" t="s">
        <v>229</v>
      </c>
      <c r="BM2241" s="235" t="s">
        <v>2167</v>
      </c>
    </row>
    <row r="2242" s="13" customFormat="1">
      <c r="A2242" s="13"/>
      <c r="B2242" s="242"/>
      <c r="C2242" s="243"/>
      <c r="D2242" s="237" t="s">
        <v>184</v>
      </c>
      <c r="E2242" s="244" t="s">
        <v>1</v>
      </c>
      <c r="F2242" s="245" t="s">
        <v>193</v>
      </c>
      <c r="G2242" s="243"/>
      <c r="H2242" s="244" t="s">
        <v>1</v>
      </c>
      <c r="I2242" s="246"/>
      <c r="J2242" s="246"/>
      <c r="K2242" s="243"/>
      <c r="L2242" s="243"/>
      <c r="M2242" s="247"/>
      <c r="N2242" s="248"/>
      <c r="O2242" s="249"/>
      <c r="P2242" s="249"/>
      <c r="Q2242" s="249"/>
      <c r="R2242" s="249"/>
      <c r="S2242" s="249"/>
      <c r="T2242" s="249"/>
      <c r="U2242" s="249"/>
      <c r="V2242" s="249"/>
      <c r="W2242" s="249"/>
      <c r="X2242" s="249"/>
      <c r="Y2242" s="250"/>
      <c r="Z2242" s="13"/>
      <c r="AA2242" s="13"/>
      <c r="AB2242" s="13"/>
      <c r="AC2242" s="13"/>
      <c r="AD2242" s="13"/>
      <c r="AE2242" s="13"/>
      <c r="AT2242" s="251" t="s">
        <v>184</v>
      </c>
      <c r="AU2242" s="251" t="s">
        <v>102</v>
      </c>
      <c r="AV2242" s="13" t="s">
        <v>82</v>
      </c>
      <c r="AW2242" s="13" t="s">
        <v>5</v>
      </c>
      <c r="AX2242" s="13" t="s">
        <v>75</v>
      </c>
      <c r="AY2242" s="251" t="s">
        <v>175</v>
      </c>
    </row>
    <row r="2243" s="14" customFormat="1">
      <c r="A2243" s="14"/>
      <c r="B2243" s="252"/>
      <c r="C2243" s="253"/>
      <c r="D2243" s="237" t="s">
        <v>184</v>
      </c>
      <c r="E2243" s="254" t="s">
        <v>1</v>
      </c>
      <c r="F2243" s="255" t="s">
        <v>2122</v>
      </c>
      <c r="G2243" s="253"/>
      <c r="H2243" s="256">
        <v>155.73599999999999</v>
      </c>
      <c r="I2243" s="257"/>
      <c r="J2243" s="257"/>
      <c r="K2243" s="253"/>
      <c r="L2243" s="253"/>
      <c r="M2243" s="258"/>
      <c r="N2243" s="259"/>
      <c r="O2243" s="260"/>
      <c r="P2243" s="260"/>
      <c r="Q2243" s="260"/>
      <c r="R2243" s="260"/>
      <c r="S2243" s="260"/>
      <c r="T2243" s="260"/>
      <c r="U2243" s="260"/>
      <c r="V2243" s="260"/>
      <c r="W2243" s="260"/>
      <c r="X2243" s="260"/>
      <c r="Y2243" s="261"/>
      <c r="Z2243" s="14"/>
      <c r="AA2243" s="14"/>
      <c r="AB2243" s="14"/>
      <c r="AC2243" s="14"/>
      <c r="AD2243" s="14"/>
      <c r="AE2243" s="14"/>
      <c r="AT2243" s="262" t="s">
        <v>184</v>
      </c>
      <c r="AU2243" s="262" t="s">
        <v>102</v>
      </c>
      <c r="AV2243" s="14" t="s">
        <v>102</v>
      </c>
      <c r="AW2243" s="14" t="s">
        <v>5</v>
      </c>
      <c r="AX2243" s="14" t="s">
        <v>75</v>
      </c>
      <c r="AY2243" s="262" t="s">
        <v>175</v>
      </c>
    </row>
    <row r="2244" s="15" customFormat="1">
      <c r="A2244" s="15"/>
      <c r="B2244" s="263"/>
      <c r="C2244" s="264"/>
      <c r="D2244" s="237" t="s">
        <v>184</v>
      </c>
      <c r="E2244" s="265" t="s">
        <v>1</v>
      </c>
      <c r="F2244" s="266" t="s">
        <v>189</v>
      </c>
      <c r="G2244" s="264"/>
      <c r="H2244" s="267">
        <v>155.73599999999999</v>
      </c>
      <c r="I2244" s="268"/>
      <c r="J2244" s="268"/>
      <c r="K2244" s="264"/>
      <c r="L2244" s="264"/>
      <c r="M2244" s="269"/>
      <c r="N2244" s="270"/>
      <c r="O2244" s="271"/>
      <c r="P2244" s="271"/>
      <c r="Q2244" s="271"/>
      <c r="R2244" s="271"/>
      <c r="S2244" s="271"/>
      <c r="T2244" s="271"/>
      <c r="U2244" s="271"/>
      <c r="V2244" s="271"/>
      <c r="W2244" s="271"/>
      <c r="X2244" s="271"/>
      <c r="Y2244" s="272"/>
      <c r="Z2244" s="15"/>
      <c r="AA2244" s="15"/>
      <c r="AB2244" s="15"/>
      <c r="AC2244" s="15"/>
      <c r="AD2244" s="15"/>
      <c r="AE2244" s="15"/>
      <c r="AT2244" s="273" t="s">
        <v>184</v>
      </c>
      <c r="AU2244" s="273" t="s">
        <v>102</v>
      </c>
      <c r="AV2244" s="15" t="s">
        <v>181</v>
      </c>
      <c r="AW2244" s="15" t="s">
        <v>5</v>
      </c>
      <c r="AX2244" s="15" t="s">
        <v>82</v>
      </c>
      <c r="AY2244" s="273" t="s">
        <v>175</v>
      </c>
    </row>
    <row r="2245" s="2" customFormat="1" ht="37.8" customHeight="1">
      <c r="A2245" s="39"/>
      <c r="B2245" s="40"/>
      <c r="C2245" s="222" t="s">
        <v>1252</v>
      </c>
      <c r="D2245" s="222" t="s">
        <v>177</v>
      </c>
      <c r="E2245" s="223" t="s">
        <v>2168</v>
      </c>
      <c r="F2245" s="224" t="s">
        <v>2169</v>
      </c>
      <c r="G2245" s="225" t="s">
        <v>369</v>
      </c>
      <c r="H2245" s="226">
        <v>2.2000000000000002</v>
      </c>
      <c r="I2245" s="227"/>
      <c r="J2245" s="227"/>
      <c r="K2245" s="228">
        <f>ROUND(P2245*H2245,2)</f>
        <v>0</v>
      </c>
      <c r="L2245" s="229"/>
      <c r="M2245" s="45"/>
      <c r="N2245" s="230" t="s">
        <v>1</v>
      </c>
      <c r="O2245" s="231" t="s">
        <v>39</v>
      </c>
      <c r="P2245" s="232">
        <f>I2245+J2245</f>
        <v>0</v>
      </c>
      <c r="Q2245" s="232">
        <f>ROUND(I2245*H2245,2)</f>
        <v>0</v>
      </c>
      <c r="R2245" s="232">
        <f>ROUND(J2245*H2245,2)</f>
        <v>0</v>
      </c>
      <c r="S2245" s="92"/>
      <c r="T2245" s="233">
        <f>S2245*H2245</f>
        <v>0</v>
      </c>
      <c r="U2245" s="233">
        <v>0</v>
      </c>
      <c r="V2245" s="233">
        <f>U2245*H2245</f>
        <v>0</v>
      </c>
      <c r="W2245" s="233">
        <v>0</v>
      </c>
      <c r="X2245" s="233">
        <f>W2245*H2245</f>
        <v>0</v>
      </c>
      <c r="Y2245" s="234" t="s">
        <v>1</v>
      </c>
      <c r="Z2245" s="39"/>
      <c r="AA2245" s="39"/>
      <c r="AB2245" s="39"/>
      <c r="AC2245" s="39"/>
      <c r="AD2245" s="39"/>
      <c r="AE2245" s="39"/>
      <c r="AR2245" s="235" t="s">
        <v>229</v>
      </c>
      <c r="AT2245" s="235" t="s">
        <v>177</v>
      </c>
      <c r="AU2245" s="235" t="s">
        <v>102</v>
      </c>
      <c r="AY2245" s="18" t="s">
        <v>175</v>
      </c>
      <c r="BE2245" s="236">
        <f>IF(O2245="základní",K2245,0)</f>
        <v>0</v>
      </c>
      <c r="BF2245" s="236">
        <f>IF(O2245="snížená",K2245,0)</f>
        <v>0</v>
      </c>
      <c r="BG2245" s="236">
        <f>IF(O2245="zákl. přenesená",K2245,0)</f>
        <v>0</v>
      </c>
      <c r="BH2245" s="236">
        <f>IF(O2245="sníž. přenesená",K2245,0)</f>
        <v>0</v>
      </c>
      <c r="BI2245" s="236">
        <f>IF(O2245="nulová",K2245,0)</f>
        <v>0</v>
      </c>
      <c r="BJ2245" s="18" t="s">
        <v>102</v>
      </c>
      <c r="BK2245" s="236">
        <f>ROUND(P2245*H2245,2)</f>
        <v>0</v>
      </c>
      <c r="BL2245" s="18" t="s">
        <v>229</v>
      </c>
      <c r="BM2245" s="235" t="s">
        <v>2035</v>
      </c>
    </row>
    <row r="2246" s="13" customFormat="1">
      <c r="A2246" s="13"/>
      <c r="B2246" s="242"/>
      <c r="C2246" s="243"/>
      <c r="D2246" s="237" t="s">
        <v>184</v>
      </c>
      <c r="E2246" s="244" t="s">
        <v>1</v>
      </c>
      <c r="F2246" s="245" t="s">
        <v>193</v>
      </c>
      <c r="G2246" s="243"/>
      <c r="H2246" s="244" t="s">
        <v>1</v>
      </c>
      <c r="I2246" s="246"/>
      <c r="J2246" s="246"/>
      <c r="K2246" s="243"/>
      <c r="L2246" s="243"/>
      <c r="M2246" s="247"/>
      <c r="N2246" s="248"/>
      <c r="O2246" s="249"/>
      <c r="P2246" s="249"/>
      <c r="Q2246" s="249"/>
      <c r="R2246" s="249"/>
      <c r="S2246" s="249"/>
      <c r="T2246" s="249"/>
      <c r="U2246" s="249"/>
      <c r="V2246" s="249"/>
      <c r="W2246" s="249"/>
      <c r="X2246" s="249"/>
      <c r="Y2246" s="250"/>
      <c r="Z2246" s="13"/>
      <c r="AA2246" s="13"/>
      <c r="AB2246" s="13"/>
      <c r="AC2246" s="13"/>
      <c r="AD2246" s="13"/>
      <c r="AE2246" s="13"/>
      <c r="AT2246" s="251" t="s">
        <v>184</v>
      </c>
      <c r="AU2246" s="251" t="s">
        <v>102</v>
      </c>
      <c r="AV2246" s="13" t="s">
        <v>82</v>
      </c>
      <c r="AW2246" s="13" t="s">
        <v>5</v>
      </c>
      <c r="AX2246" s="13" t="s">
        <v>75</v>
      </c>
      <c r="AY2246" s="251" t="s">
        <v>175</v>
      </c>
    </row>
    <row r="2247" s="14" customFormat="1">
      <c r="A2247" s="14"/>
      <c r="B2247" s="252"/>
      <c r="C2247" s="253"/>
      <c r="D2247" s="237" t="s">
        <v>184</v>
      </c>
      <c r="E2247" s="254" t="s">
        <v>1</v>
      </c>
      <c r="F2247" s="255" t="s">
        <v>1595</v>
      </c>
      <c r="G2247" s="253"/>
      <c r="H2247" s="256">
        <v>2.2000000000000002</v>
      </c>
      <c r="I2247" s="257"/>
      <c r="J2247" s="257"/>
      <c r="K2247" s="253"/>
      <c r="L2247" s="253"/>
      <c r="M2247" s="258"/>
      <c r="N2247" s="259"/>
      <c r="O2247" s="260"/>
      <c r="P2247" s="260"/>
      <c r="Q2247" s="260"/>
      <c r="R2247" s="260"/>
      <c r="S2247" s="260"/>
      <c r="T2247" s="260"/>
      <c r="U2247" s="260"/>
      <c r="V2247" s="260"/>
      <c r="W2247" s="260"/>
      <c r="X2247" s="260"/>
      <c r="Y2247" s="261"/>
      <c r="Z2247" s="14"/>
      <c r="AA2247" s="14"/>
      <c r="AB2247" s="14"/>
      <c r="AC2247" s="14"/>
      <c r="AD2247" s="14"/>
      <c r="AE2247" s="14"/>
      <c r="AT2247" s="262" t="s">
        <v>184</v>
      </c>
      <c r="AU2247" s="262" t="s">
        <v>102</v>
      </c>
      <c r="AV2247" s="14" t="s">
        <v>102</v>
      </c>
      <c r="AW2247" s="14" t="s">
        <v>5</v>
      </c>
      <c r="AX2247" s="14" t="s">
        <v>75</v>
      </c>
      <c r="AY2247" s="262" t="s">
        <v>175</v>
      </c>
    </row>
    <row r="2248" s="15" customFormat="1">
      <c r="A2248" s="15"/>
      <c r="B2248" s="263"/>
      <c r="C2248" s="264"/>
      <c r="D2248" s="237" t="s">
        <v>184</v>
      </c>
      <c r="E2248" s="265" t="s">
        <v>1</v>
      </c>
      <c r="F2248" s="266" t="s">
        <v>189</v>
      </c>
      <c r="G2248" s="264"/>
      <c r="H2248" s="267">
        <v>2.2000000000000002</v>
      </c>
      <c r="I2248" s="268"/>
      <c r="J2248" s="268"/>
      <c r="K2248" s="264"/>
      <c r="L2248" s="264"/>
      <c r="M2248" s="269"/>
      <c r="N2248" s="270"/>
      <c r="O2248" s="271"/>
      <c r="P2248" s="271"/>
      <c r="Q2248" s="271"/>
      <c r="R2248" s="271"/>
      <c r="S2248" s="271"/>
      <c r="T2248" s="271"/>
      <c r="U2248" s="271"/>
      <c r="V2248" s="271"/>
      <c r="W2248" s="271"/>
      <c r="X2248" s="271"/>
      <c r="Y2248" s="272"/>
      <c r="Z2248" s="15"/>
      <c r="AA2248" s="15"/>
      <c r="AB2248" s="15"/>
      <c r="AC2248" s="15"/>
      <c r="AD2248" s="15"/>
      <c r="AE2248" s="15"/>
      <c r="AT2248" s="273" t="s">
        <v>184</v>
      </c>
      <c r="AU2248" s="273" t="s">
        <v>102</v>
      </c>
      <c r="AV2248" s="15" t="s">
        <v>181</v>
      </c>
      <c r="AW2248" s="15" t="s">
        <v>5</v>
      </c>
      <c r="AX2248" s="15" t="s">
        <v>82</v>
      </c>
      <c r="AY2248" s="273" t="s">
        <v>175</v>
      </c>
    </row>
    <row r="2249" s="2" customFormat="1" ht="16.5" customHeight="1">
      <c r="A2249" s="39"/>
      <c r="B2249" s="40"/>
      <c r="C2249" s="274" t="s">
        <v>2170</v>
      </c>
      <c r="D2249" s="274" t="s">
        <v>315</v>
      </c>
      <c r="E2249" s="275" t="s">
        <v>2134</v>
      </c>
      <c r="F2249" s="276" t="s">
        <v>2135</v>
      </c>
      <c r="G2249" s="277" t="s">
        <v>228</v>
      </c>
      <c r="H2249" s="278">
        <v>0.48399999999999999</v>
      </c>
      <c r="I2249" s="279"/>
      <c r="J2249" s="280"/>
      <c r="K2249" s="281">
        <f>ROUND(P2249*H2249,2)</f>
        <v>0</v>
      </c>
      <c r="L2249" s="280"/>
      <c r="M2249" s="282"/>
      <c r="N2249" s="283" t="s">
        <v>1</v>
      </c>
      <c r="O2249" s="231" t="s">
        <v>39</v>
      </c>
      <c r="P2249" s="232">
        <f>I2249+J2249</f>
        <v>0</v>
      </c>
      <c r="Q2249" s="232">
        <f>ROUND(I2249*H2249,2)</f>
        <v>0</v>
      </c>
      <c r="R2249" s="232">
        <f>ROUND(J2249*H2249,2)</f>
        <v>0</v>
      </c>
      <c r="S2249" s="92"/>
      <c r="T2249" s="233">
        <f>S2249*H2249</f>
        <v>0</v>
      </c>
      <c r="U2249" s="233">
        <v>0</v>
      </c>
      <c r="V2249" s="233">
        <f>U2249*H2249</f>
        <v>0</v>
      </c>
      <c r="W2249" s="233">
        <v>0</v>
      </c>
      <c r="X2249" s="233">
        <f>W2249*H2249</f>
        <v>0</v>
      </c>
      <c r="Y2249" s="234" t="s">
        <v>1</v>
      </c>
      <c r="Z2249" s="39"/>
      <c r="AA2249" s="39"/>
      <c r="AB2249" s="39"/>
      <c r="AC2249" s="39"/>
      <c r="AD2249" s="39"/>
      <c r="AE2249" s="39"/>
      <c r="AR2249" s="235" t="s">
        <v>270</v>
      </c>
      <c r="AT2249" s="235" t="s">
        <v>315</v>
      </c>
      <c r="AU2249" s="235" t="s">
        <v>102</v>
      </c>
      <c r="AY2249" s="18" t="s">
        <v>175</v>
      </c>
      <c r="BE2249" s="236">
        <f>IF(O2249="základní",K2249,0)</f>
        <v>0</v>
      </c>
      <c r="BF2249" s="236">
        <f>IF(O2249="snížená",K2249,0)</f>
        <v>0</v>
      </c>
      <c r="BG2249" s="236">
        <f>IF(O2249="zákl. přenesená",K2249,0)</f>
        <v>0</v>
      </c>
      <c r="BH2249" s="236">
        <f>IF(O2249="sníž. přenesená",K2249,0)</f>
        <v>0</v>
      </c>
      <c r="BI2249" s="236">
        <f>IF(O2249="nulová",K2249,0)</f>
        <v>0</v>
      </c>
      <c r="BJ2249" s="18" t="s">
        <v>102</v>
      </c>
      <c r="BK2249" s="236">
        <f>ROUND(P2249*H2249,2)</f>
        <v>0</v>
      </c>
      <c r="BL2249" s="18" t="s">
        <v>229</v>
      </c>
      <c r="BM2249" s="235" t="s">
        <v>2171</v>
      </c>
    </row>
    <row r="2250" s="2" customFormat="1" ht="49.05" customHeight="1">
      <c r="A2250" s="39"/>
      <c r="B2250" s="40"/>
      <c r="C2250" s="222" t="s">
        <v>1261</v>
      </c>
      <c r="D2250" s="222" t="s">
        <v>177</v>
      </c>
      <c r="E2250" s="223" t="s">
        <v>2172</v>
      </c>
      <c r="F2250" s="224" t="s">
        <v>2173</v>
      </c>
      <c r="G2250" s="225" t="s">
        <v>203</v>
      </c>
      <c r="H2250" s="226">
        <v>3.0190000000000001</v>
      </c>
      <c r="I2250" s="227"/>
      <c r="J2250" s="227"/>
      <c r="K2250" s="228">
        <f>ROUND(P2250*H2250,2)</f>
        <v>0</v>
      </c>
      <c r="L2250" s="229"/>
      <c r="M2250" s="45"/>
      <c r="N2250" s="230" t="s">
        <v>1</v>
      </c>
      <c r="O2250" s="231" t="s">
        <v>39</v>
      </c>
      <c r="P2250" s="232">
        <f>I2250+J2250</f>
        <v>0</v>
      </c>
      <c r="Q2250" s="232">
        <f>ROUND(I2250*H2250,2)</f>
        <v>0</v>
      </c>
      <c r="R2250" s="232">
        <f>ROUND(J2250*H2250,2)</f>
        <v>0</v>
      </c>
      <c r="S2250" s="92"/>
      <c r="T2250" s="233">
        <f>S2250*H2250</f>
        <v>0</v>
      </c>
      <c r="U2250" s="233">
        <v>0</v>
      </c>
      <c r="V2250" s="233">
        <f>U2250*H2250</f>
        <v>0</v>
      </c>
      <c r="W2250" s="233">
        <v>0</v>
      </c>
      <c r="X2250" s="233">
        <f>W2250*H2250</f>
        <v>0</v>
      </c>
      <c r="Y2250" s="234" t="s">
        <v>1</v>
      </c>
      <c r="Z2250" s="39"/>
      <c r="AA2250" s="39"/>
      <c r="AB2250" s="39"/>
      <c r="AC2250" s="39"/>
      <c r="AD2250" s="39"/>
      <c r="AE2250" s="39"/>
      <c r="AR2250" s="235" t="s">
        <v>229</v>
      </c>
      <c r="AT2250" s="235" t="s">
        <v>177</v>
      </c>
      <c r="AU2250" s="235" t="s">
        <v>102</v>
      </c>
      <c r="AY2250" s="18" t="s">
        <v>175</v>
      </c>
      <c r="BE2250" s="236">
        <f>IF(O2250="základní",K2250,0)</f>
        <v>0</v>
      </c>
      <c r="BF2250" s="236">
        <f>IF(O2250="snížená",K2250,0)</f>
        <v>0</v>
      </c>
      <c r="BG2250" s="236">
        <f>IF(O2250="zákl. přenesená",K2250,0)</f>
        <v>0</v>
      </c>
      <c r="BH2250" s="236">
        <f>IF(O2250="sníž. přenesená",K2250,0)</f>
        <v>0</v>
      </c>
      <c r="BI2250" s="236">
        <f>IF(O2250="nulová",K2250,0)</f>
        <v>0</v>
      </c>
      <c r="BJ2250" s="18" t="s">
        <v>102</v>
      </c>
      <c r="BK2250" s="236">
        <f>ROUND(P2250*H2250,2)</f>
        <v>0</v>
      </c>
      <c r="BL2250" s="18" t="s">
        <v>229</v>
      </c>
      <c r="BM2250" s="235" t="s">
        <v>2067</v>
      </c>
    </row>
    <row r="2251" s="2" customFormat="1">
      <c r="A2251" s="39"/>
      <c r="B2251" s="40"/>
      <c r="C2251" s="41"/>
      <c r="D2251" s="237" t="s">
        <v>182</v>
      </c>
      <c r="E2251" s="41"/>
      <c r="F2251" s="238" t="s">
        <v>1210</v>
      </c>
      <c r="G2251" s="41"/>
      <c r="H2251" s="41"/>
      <c r="I2251" s="239"/>
      <c r="J2251" s="239"/>
      <c r="K2251" s="41"/>
      <c r="L2251" s="41"/>
      <c r="M2251" s="45"/>
      <c r="N2251" s="240"/>
      <c r="O2251" s="241"/>
      <c r="P2251" s="92"/>
      <c r="Q2251" s="92"/>
      <c r="R2251" s="92"/>
      <c r="S2251" s="92"/>
      <c r="T2251" s="92"/>
      <c r="U2251" s="92"/>
      <c r="V2251" s="92"/>
      <c r="W2251" s="92"/>
      <c r="X2251" s="92"/>
      <c r="Y2251" s="93"/>
      <c r="Z2251" s="39"/>
      <c r="AA2251" s="39"/>
      <c r="AB2251" s="39"/>
      <c r="AC2251" s="39"/>
      <c r="AD2251" s="39"/>
      <c r="AE2251" s="39"/>
      <c r="AT2251" s="18" t="s">
        <v>182</v>
      </c>
      <c r="AU2251" s="18" t="s">
        <v>102</v>
      </c>
    </row>
    <row r="2252" s="12" customFormat="1" ht="22.8" customHeight="1">
      <c r="A2252" s="12"/>
      <c r="B2252" s="205"/>
      <c r="C2252" s="206"/>
      <c r="D2252" s="207" t="s">
        <v>74</v>
      </c>
      <c r="E2252" s="220" t="s">
        <v>2174</v>
      </c>
      <c r="F2252" s="220" t="s">
        <v>2175</v>
      </c>
      <c r="G2252" s="206"/>
      <c r="H2252" s="206"/>
      <c r="I2252" s="209"/>
      <c r="J2252" s="209"/>
      <c r="K2252" s="221">
        <f>BK2252</f>
        <v>0</v>
      </c>
      <c r="L2252" s="206"/>
      <c r="M2252" s="211"/>
      <c r="N2252" s="212"/>
      <c r="O2252" s="213"/>
      <c r="P2252" s="213"/>
      <c r="Q2252" s="214">
        <f>SUM(Q2253:Q2263)</f>
        <v>0</v>
      </c>
      <c r="R2252" s="214">
        <f>SUM(R2253:R2263)</f>
        <v>0</v>
      </c>
      <c r="S2252" s="213"/>
      <c r="T2252" s="215">
        <f>SUM(T2253:T2263)</f>
        <v>0</v>
      </c>
      <c r="U2252" s="213"/>
      <c r="V2252" s="215">
        <f>SUM(V2253:V2263)</f>
        <v>0</v>
      </c>
      <c r="W2252" s="213"/>
      <c r="X2252" s="215">
        <f>SUM(X2253:X2263)</f>
        <v>0</v>
      </c>
      <c r="Y2252" s="216"/>
      <c r="Z2252" s="12"/>
      <c r="AA2252" s="12"/>
      <c r="AB2252" s="12"/>
      <c r="AC2252" s="12"/>
      <c r="AD2252" s="12"/>
      <c r="AE2252" s="12"/>
      <c r="AR2252" s="217" t="s">
        <v>102</v>
      </c>
      <c r="AT2252" s="218" t="s">
        <v>74</v>
      </c>
      <c r="AU2252" s="218" t="s">
        <v>82</v>
      </c>
      <c r="AY2252" s="217" t="s">
        <v>175</v>
      </c>
      <c r="BK2252" s="219">
        <f>SUM(BK2253:BK2263)</f>
        <v>0</v>
      </c>
    </row>
    <row r="2253" s="2" customFormat="1" ht="24.15" customHeight="1">
      <c r="A2253" s="39"/>
      <c r="B2253" s="40"/>
      <c r="C2253" s="222" t="s">
        <v>2176</v>
      </c>
      <c r="D2253" s="222" t="s">
        <v>177</v>
      </c>
      <c r="E2253" s="223" t="s">
        <v>2177</v>
      </c>
      <c r="F2253" s="224" t="s">
        <v>2178</v>
      </c>
      <c r="G2253" s="225" t="s">
        <v>228</v>
      </c>
      <c r="H2253" s="226">
        <v>191.19</v>
      </c>
      <c r="I2253" s="227"/>
      <c r="J2253" s="227"/>
      <c r="K2253" s="228">
        <f>ROUND(P2253*H2253,2)</f>
        <v>0</v>
      </c>
      <c r="L2253" s="229"/>
      <c r="M2253" s="45"/>
      <c r="N2253" s="230" t="s">
        <v>1</v>
      </c>
      <c r="O2253" s="231" t="s">
        <v>39</v>
      </c>
      <c r="P2253" s="232">
        <f>I2253+J2253</f>
        <v>0</v>
      </c>
      <c r="Q2253" s="232">
        <f>ROUND(I2253*H2253,2)</f>
        <v>0</v>
      </c>
      <c r="R2253" s="232">
        <f>ROUND(J2253*H2253,2)</f>
        <v>0</v>
      </c>
      <c r="S2253" s="92"/>
      <c r="T2253" s="233">
        <f>S2253*H2253</f>
        <v>0</v>
      </c>
      <c r="U2253" s="233">
        <v>0</v>
      </c>
      <c r="V2253" s="233">
        <f>U2253*H2253</f>
        <v>0</v>
      </c>
      <c r="W2253" s="233">
        <v>0</v>
      </c>
      <c r="X2253" s="233">
        <f>W2253*H2253</f>
        <v>0</v>
      </c>
      <c r="Y2253" s="234" t="s">
        <v>1</v>
      </c>
      <c r="Z2253" s="39"/>
      <c r="AA2253" s="39"/>
      <c r="AB2253" s="39"/>
      <c r="AC2253" s="39"/>
      <c r="AD2253" s="39"/>
      <c r="AE2253" s="39"/>
      <c r="AR2253" s="235" t="s">
        <v>229</v>
      </c>
      <c r="AT2253" s="235" t="s">
        <v>177</v>
      </c>
      <c r="AU2253" s="235" t="s">
        <v>102</v>
      </c>
      <c r="AY2253" s="18" t="s">
        <v>175</v>
      </c>
      <c r="BE2253" s="236">
        <f>IF(O2253="základní",K2253,0)</f>
        <v>0</v>
      </c>
      <c r="BF2253" s="236">
        <f>IF(O2253="snížená",K2253,0)</f>
        <v>0</v>
      </c>
      <c r="BG2253" s="236">
        <f>IF(O2253="zákl. přenesená",K2253,0)</f>
        <v>0</v>
      </c>
      <c r="BH2253" s="236">
        <f>IF(O2253="sníž. přenesená",K2253,0)</f>
        <v>0</v>
      </c>
      <c r="BI2253" s="236">
        <f>IF(O2253="nulová",K2253,0)</f>
        <v>0</v>
      </c>
      <c r="BJ2253" s="18" t="s">
        <v>102</v>
      </c>
      <c r="BK2253" s="236">
        <f>ROUND(P2253*H2253,2)</f>
        <v>0</v>
      </c>
      <c r="BL2253" s="18" t="s">
        <v>229</v>
      </c>
      <c r="BM2253" s="235" t="s">
        <v>2179</v>
      </c>
    </row>
    <row r="2254" s="2" customFormat="1" ht="37.8" customHeight="1">
      <c r="A2254" s="39"/>
      <c r="B2254" s="40"/>
      <c r="C2254" s="222" t="s">
        <v>1266</v>
      </c>
      <c r="D2254" s="222" t="s">
        <v>177</v>
      </c>
      <c r="E2254" s="223" t="s">
        <v>2180</v>
      </c>
      <c r="F2254" s="224" t="s">
        <v>2181</v>
      </c>
      <c r="G2254" s="225" t="s">
        <v>228</v>
      </c>
      <c r="H2254" s="226">
        <v>191.19</v>
      </c>
      <c r="I2254" s="227"/>
      <c r="J2254" s="227"/>
      <c r="K2254" s="228">
        <f>ROUND(P2254*H2254,2)</f>
        <v>0</v>
      </c>
      <c r="L2254" s="229"/>
      <c r="M2254" s="45"/>
      <c r="N2254" s="230" t="s">
        <v>1</v>
      </c>
      <c r="O2254" s="231" t="s">
        <v>39</v>
      </c>
      <c r="P2254" s="232">
        <f>I2254+J2254</f>
        <v>0</v>
      </c>
      <c r="Q2254" s="232">
        <f>ROUND(I2254*H2254,2)</f>
        <v>0</v>
      </c>
      <c r="R2254" s="232">
        <f>ROUND(J2254*H2254,2)</f>
        <v>0</v>
      </c>
      <c r="S2254" s="92"/>
      <c r="T2254" s="233">
        <f>S2254*H2254</f>
        <v>0</v>
      </c>
      <c r="U2254" s="233">
        <v>0</v>
      </c>
      <c r="V2254" s="233">
        <f>U2254*H2254</f>
        <v>0</v>
      </c>
      <c r="W2254" s="233">
        <v>0</v>
      </c>
      <c r="X2254" s="233">
        <f>W2254*H2254</f>
        <v>0</v>
      </c>
      <c r="Y2254" s="234" t="s">
        <v>1</v>
      </c>
      <c r="Z2254" s="39"/>
      <c r="AA2254" s="39"/>
      <c r="AB2254" s="39"/>
      <c r="AC2254" s="39"/>
      <c r="AD2254" s="39"/>
      <c r="AE2254" s="39"/>
      <c r="AR2254" s="235" t="s">
        <v>229</v>
      </c>
      <c r="AT2254" s="235" t="s">
        <v>177</v>
      </c>
      <c r="AU2254" s="235" t="s">
        <v>102</v>
      </c>
      <c r="AY2254" s="18" t="s">
        <v>175</v>
      </c>
      <c r="BE2254" s="236">
        <f>IF(O2254="základní",K2254,0)</f>
        <v>0</v>
      </c>
      <c r="BF2254" s="236">
        <f>IF(O2254="snížená",K2254,0)</f>
        <v>0</v>
      </c>
      <c r="BG2254" s="236">
        <f>IF(O2254="zákl. přenesená",K2254,0)</f>
        <v>0</v>
      </c>
      <c r="BH2254" s="236">
        <f>IF(O2254="sníž. přenesená",K2254,0)</f>
        <v>0</v>
      </c>
      <c r="BI2254" s="236">
        <f>IF(O2254="nulová",K2254,0)</f>
        <v>0</v>
      </c>
      <c r="BJ2254" s="18" t="s">
        <v>102</v>
      </c>
      <c r="BK2254" s="236">
        <f>ROUND(P2254*H2254,2)</f>
        <v>0</v>
      </c>
      <c r="BL2254" s="18" t="s">
        <v>229</v>
      </c>
      <c r="BM2254" s="235" t="s">
        <v>2182</v>
      </c>
    </row>
    <row r="2255" s="2" customFormat="1">
      <c r="A2255" s="39"/>
      <c r="B2255" s="40"/>
      <c r="C2255" s="41"/>
      <c r="D2255" s="237" t="s">
        <v>182</v>
      </c>
      <c r="E2255" s="41"/>
      <c r="F2255" s="238" t="s">
        <v>2183</v>
      </c>
      <c r="G2255" s="41"/>
      <c r="H2255" s="41"/>
      <c r="I2255" s="239"/>
      <c r="J2255" s="239"/>
      <c r="K2255" s="41"/>
      <c r="L2255" s="41"/>
      <c r="M2255" s="45"/>
      <c r="N2255" s="240"/>
      <c r="O2255" s="241"/>
      <c r="P2255" s="92"/>
      <c r="Q2255" s="92"/>
      <c r="R2255" s="92"/>
      <c r="S2255" s="92"/>
      <c r="T2255" s="92"/>
      <c r="U2255" s="92"/>
      <c r="V2255" s="92"/>
      <c r="W2255" s="92"/>
      <c r="X2255" s="92"/>
      <c r="Y2255" s="93"/>
      <c r="Z2255" s="39"/>
      <c r="AA2255" s="39"/>
      <c r="AB2255" s="39"/>
      <c r="AC2255" s="39"/>
      <c r="AD2255" s="39"/>
      <c r="AE2255" s="39"/>
      <c r="AT2255" s="18" t="s">
        <v>182</v>
      </c>
      <c r="AU2255" s="18" t="s">
        <v>102</v>
      </c>
    </row>
    <row r="2256" s="2" customFormat="1" ht="37.8" customHeight="1">
      <c r="A2256" s="39"/>
      <c r="B2256" s="40"/>
      <c r="C2256" s="222" t="s">
        <v>2184</v>
      </c>
      <c r="D2256" s="222" t="s">
        <v>177</v>
      </c>
      <c r="E2256" s="223" t="s">
        <v>2185</v>
      </c>
      <c r="F2256" s="224" t="s">
        <v>2186</v>
      </c>
      <c r="G2256" s="225" t="s">
        <v>228</v>
      </c>
      <c r="H2256" s="226">
        <v>85</v>
      </c>
      <c r="I2256" s="227"/>
      <c r="J2256" s="227"/>
      <c r="K2256" s="228">
        <f>ROUND(P2256*H2256,2)</f>
        <v>0</v>
      </c>
      <c r="L2256" s="229"/>
      <c r="M2256" s="45"/>
      <c r="N2256" s="230" t="s">
        <v>1</v>
      </c>
      <c r="O2256" s="231" t="s">
        <v>39</v>
      </c>
      <c r="P2256" s="232">
        <f>I2256+J2256</f>
        <v>0</v>
      </c>
      <c r="Q2256" s="232">
        <f>ROUND(I2256*H2256,2)</f>
        <v>0</v>
      </c>
      <c r="R2256" s="232">
        <f>ROUND(J2256*H2256,2)</f>
        <v>0</v>
      </c>
      <c r="S2256" s="92"/>
      <c r="T2256" s="233">
        <f>S2256*H2256</f>
        <v>0</v>
      </c>
      <c r="U2256" s="233">
        <v>0</v>
      </c>
      <c r="V2256" s="233">
        <f>U2256*H2256</f>
        <v>0</v>
      </c>
      <c r="W2256" s="233">
        <v>0</v>
      </c>
      <c r="X2256" s="233">
        <f>W2256*H2256</f>
        <v>0</v>
      </c>
      <c r="Y2256" s="234" t="s">
        <v>1</v>
      </c>
      <c r="Z2256" s="39"/>
      <c r="AA2256" s="39"/>
      <c r="AB2256" s="39"/>
      <c r="AC2256" s="39"/>
      <c r="AD2256" s="39"/>
      <c r="AE2256" s="39"/>
      <c r="AR2256" s="235" t="s">
        <v>229</v>
      </c>
      <c r="AT2256" s="235" t="s">
        <v>177</v>
      </c>
      <c r="AU2256" s="235" t="s">
        <v>102</v>
      </c>
      <c r="AY2256" s="18" t="s">
        <v>175</v>
      </c>
      <c r="BE2256" s="236">
        <f>IF(O2256="základní",K2256,0)</f>
        <v>0</v>
      </c>
      <c r="BF2256" s="236">
        <f>IF(O2256="snížená",K2256,0)</f>
        <v>0</v>
      </c>
      <c r="BG2256" s="236">
        <f>IF(O2256="zákl. přenesená",K2256,0)</f>
        <v>0</v>
      </c>
      <c r="BH2256" s="236">
        <f>IF(O2256="sníž. přenesená",K2256,0)</f>
        <v>0</v>
      </c>
      <c r="BI2256" s="236">
        <f>IF(O2256="nulová",K2256,0)</f>
        <v>0</v>
      </c>
      <c r="BJ2256" s="18" t="s">
        <v>102</v>
      </c>
      <c r="BK2256" s="236">
        <f>ROUND(P2256*H2256,2)</f>
        <v>0</v>
      </c>
      <c r="BL2256" s="18" t="s">
        <v>229</v>
      </c>
      <c r="BM2256" s="235" t="s">
        <v>2187</v>
      </c>
    </row>
    <row r="2257" s="2" customFormat="1" ht="24.15" customHeight="1">
      <c r="A2257" s="39"/>
      <c r="B2257" s="40"/>
      <c r="C2257" s="222" t="s">
        <v>1269</v>
      </c>
      <c r="D2257" s="222" t="s">
        <v>177</v>
      </c>
      <c r="E2257" s="223" t="s">
        <v>2188</v>
      </c>
      <c r="F2257" s="224" t="s">
        <v>2189</v>
      </c>
      <c r="G2257" s="225" t="s">
        <v>228</v>
      </c>
      <c r="H2257" s="226">
        <v>85</v>
      </c>
      <c r="I2257" s="227"/>
      <c r="J2257" s="227"/>
      <c r="K2257" s="228">
        <f>ROUND(P2257*H2257,2)</f>
        <v>0</v>
      </c>
      <c r="L2257" s="229"/>
      <c r="M2257" s="45"/>
      <c r="N2257" s="230" t="s">
        <v>1</v>
      </c>
      <c r="O2257" s="231" t="s">
        <v>39</v>
      </c>
      <c r="P2257" s="232">
        <f>I2257+J2257</f>
        <v>0</v>
      </c>
      <c r="Q2257" s="232">
        <f>ROUND(I2257*H2257,2)</f>
        <v>0</v>
      </c>
      <c r="R2257" s="232">
        <f>ROUND(J2257*H2257,2)</f>
        <v>0</v>
      </c>
      <c r="S2257" s="92"/>
      <c r="T2257" s="233">
        <f>S2257*H2257</f>
        <v>0</v>
      </c>
      <c r="U2257" s="233">
        <v>0</v>
      </c>
      <c r="V2257" s="233">
        <f>U2257*H2257</f>
        <v>0</v>
      </c>
      <c r="W2257" s="233">
        <v>0</v>
      </c>
      <c r="X2257" s="233">
        <f>W2257*H2257</f>
        <v>0</v>
      </c>
      <c r="Y2257" s="234" t="s">
        <v>1</v>
      </c>
      <c r="Z2257" s="39"/>
      <c r="AA2257" s="39"/>
      <c r="AB2257" s="39"/>
      <c r="AC2257" s="39"/>
      <c r="AD2257" s="39"/>
      <c r="AE2257" s="39"/>
      <c r="AR2257" s="235" t="s">
        <v>229</v>
      </c>
      <c r="AT2257" s="235" t="s">
        <v>177</v>
      </c>
      <c r="AU2257" s="235" t="s">
        <v>102</v>
      </c>
      <c r="AY2257" s="18" t="s">
        <v>175</v>
      </c>
      <c r="BE2257" s="236">
        <f>IF(O2257="základní",K2257,0)</f>
        <v>0</v>
      </c>
      <c r="BF2257" s="236">
        <f>IF(O2257="snížená",K2257,0)</f>
        <v>0</v>
      </c>
      <c r="BG2257" s="236">
        <f>IF(O2257="zákl. přenesená",K2257,0)</f>
        <v>0</v>
      </c>
      <c r="BH2257" s="236">
        <f>IF(O2257="sníž. přenesená",K2257,0)</f>
        <v>0</v>
      </c>
      <c r="BI2257" s="236">
        <f>IF(O2257="nulová",K2257,0)</f>
        <v>0</v>
      </c>
      <c r="BJ2257" s="18" t="s">
        <v>102</v>
      </c>
      <c r="BK2257" s="236">
        <f>ROUND(P2257*H2257,2)</f>
        <v>0</v>
      </c>
      <c r="BL2257" s="18" t="s">
        <v>229</v>
      </c>
      <c r="BM2257" s="235" t="s">
        <v>2190</v>
      </c>
    </row>
    <row r="2258" s="2" customFormat="1" ht="24.15" customHeight="1">
      <c r="A2258" s="39"/>
      <c r="B2258" s="40"/>
      <c r="C2258" s="222" t="s">
        <v>2191</v>
      </c>
      <c r="D2258" s="222" t="s">
        <v>177</v>
      </c>
      <c r="E2258" s="223" t="s">
        <v>2192</v>
      </c>
      <c r="F2258" s="224" t="s">
        <v>2193</v>
      </c>
      <c r="G2258" s="225" t="s">
        <v>228</v>
      </c>
      <c r="H2258" s="226">
        <v>85</v>
      </c>
      <c r="I2258" s="227"/>
      <c r="J2258" s="227"/>
      <c r="K2258" s="228">
        <f>ROUND(P2258*H2258,2)</f>
        <v>0</v>
      </c>
      <c r="L2258" s="229"/>
      <c r="M2258" s="45"/>
      <c r="N2258" s="230" t="s">
        <v>1</v>
      </c>
      <c r="O2258" s="231" t="s">
        <v>39</v>
      </c>
      <c r="P2258" s="232">
        <f>I2258+J2258</f>
        <v>0</v>
      </c>
      <c r="Q2258" s="232">
        <f>ROUND(I2258*H2258,2)</f>
        <v>0</v>
      </c>
      <c r="R2258" s="232">
        <f>ROUND(J2258*H2258,2)</f>
        <v>0</v>
      </c>
      <c r="S2258" s="92"/>
      <c r="T2258" s="233">
        <f>S2258*H2258</f>
        <v>0</v>
      </c>
      <c r="U2258" s="233">
        <v>0</v>
      </c>
      <c r="V2258" s="233">
        <f>U2258*H2258</f>
        <v>0</v>
      </c>
      <c r="W2258" s="233">
        <v>0</v>
      </c>
      <c r="X2258" s="233">
        <f>W2258*H2258</f>
        <v>0</v>
      </c>
      <c r="Y2258" s="234" t="s">
        <v>1</v>
      </c>
      <c r="Z2258" s="39"/>
      <c r="AA2258" s="39"/>
      <c r="AB2258" s="39"/>
      <c r="AC2258" s="39"/>
      <c r="AD2258" s="39"/>
      <c r="AE2258" s="39"/>
      <c r="AR2258" s="235" t="s">
        <v>229</v>
      </c>
      <c r="AT2258" s="235" t="s">
        <v>177</v>
      </c>
      <c r="AU2258" s="235" t="s">
        <v>102</v>
      </c>
      <c r="AY2258" s="18" t="s">
        <v>175</v>
      </c>
      <c r="BE2258" s="236">
        <f>IF(O2258="základní",K2258,0)</f>
        <v>0</v>
      </c>
      <c r="BF2258" s="236">
        <f>IF(O2258="snížená",K2258,0)</f>
        <v>0</v>
      </c>
      <c r="BG2258" s="236">
        <f>IF(O2258="zákl. přenesená",K2258,0)</f>
        <v>0</v>
      </c>
      <c r="BH2258" s="236">
        <f>IF(O2258="sníž. přenesená",K2258,0)</f>
        <v>0</v>
      </c>
      <c r="BI2258" s="236">
        <f>IF(O2258="nulová",K2258,0)</f>
        <v>0</v>
      </c>
      <c r="BJ2258" s="18" t="s">
        <v>102</v>
      </c>
      <c r="BK2258" s="236">
        <f>ROUND(P2258*H2258,2)</f>
        <v>0</v>
      </c>
      <c r="BL2258" s="18" t="s">
        <v>229</v>
      </c>
      <c r="BM2258" s="235" t="s">
        <v>2194</v>
      </c>
    </row>
    <row r="2259" s="2" customFormat="1" ht="24.15" customHeight="1">
      <c r="A2259" s="39"/>
      <c r="B2259" s="40"/>
      <c r="C2259" s="222" t="s">
        <v>1275</v>
      </c>
      <c r="D2259" s="222" t="s">
        <v>177</v>
      </c>
      <c r="E2259" s="223" t="s">
        <v>2195</v>
      </c>
      <c r="F2259" s="224" t="s">
        <v>2196</v>
      </c>
      <c r="G2259" s="225" t="s">
        <v>228</v>
      </c>
      <c r="H2259" s="226">
        <v>85</v>
      </c>
      <c r="I2259" s="227"/>
      <c r="J2259" s="227"/>
      <c r="K2259" s="228">
        <f>ROUND(P2259*H2259,2)</f>
        <v>0</v>
      </c>
      <c r="L2259" s="229"/>
      <c r="M2259" s="45"/>
      <c r="N2259" s="230" t="s">
        <v>1</v>
      </c>
      <c r="O2259" s="231" t="s">
        <v>39</v>
      </c>
      <c r="P2259" s="232">
        <f>I2259+J2259</f>
        <v>0</v>
      </c>
      <c r="Q2259" s="232">
        <f>ROUND(I2259*H2259,2)</f>
        <v>0</v>
      </c>
      <c r="R2259" s="232">
        <f>ROUND(J2259*H2259,2)</f>
        <v>0</v>
      </c>
      <c r="S2259" s="92"/>
      <c r="T2259" s="233">
        <f>S2259*H2259</f>
        <v>0</v>
      </c>
      <c r="U2259" s="233">
        <v>0</v>
      </c>
      <c r="V2259" s="233">
        <f>U2259*H2259</f>
        <v>0</v>
      </c>
      <c r="W2259" s="233">
        <v>0</v>
      </c>
      <c r="X2259" s="233">
        <f>W2259*H2259</f>
        <v>0</v>
      </c>
      <c r="Y2259" s="234" t="s">
        <v>1</v>
      </c>
      <c r="Z2259" s="39"/>
      <c r="AA2259" s="39"/>
      <c r="AB2259" s="39"/>
      <c r="AC2259" s="39"/>
      <c r="AD2259" s="39"/>
      <c r="AE2259" s="39"/>
      <c r="AR2259" s="235" t="s">
        <v>229</v>
      </c>
      <c r="AT2259" s="235" t="s">
        <v>177</v>
      </c>
      <c r="AU2259" s="235" t="s">
        <v>102</v>
      </c>
      <c r="AY2259" s="18" t="s">
        <v>175</v>
      </c>
      <c r="BE2259" s="236">
        <f>IF(O2259="základní",K2259,0)</f>
        <v>0</v>
      </c>
      <c r="BF2259" s="236">
        <f>IF(O2259="snížená",K2259,0)</f>
        <v>0</v>
      </c>
      <c r="BG2259" s="236">
        <f>IF(O2259="zákl. přenesená",K2259,0)</f>
        <v>0</v>
      </c>
      <c r="BH2259" s="236">
        <f>IF(O2259="sníž. přenesená",K2259,0)</f>
        <v>0</v>
      </c>
      <c r="BI2259" s="236">
        <f>IF(O2259="nulová",K2259,0)</f>
        <v>0</v>
      </c>
      <c r="BJ2259" s="18" t="s">
        <v>102</v>
      </c>
      <c r="BK2259" s="236">
        <f>ROUND(P2259*H2259,2)</f>
        <v>0</v>
      </c>
      <c r="BL2259" s="18" t="s">
        <v>229</v>
      </c>
      <c r="BM2259" s="235" t="s">
        <v>2197</v>
      </c>
    </row>
    <row r="2260" s="2" customFormat="1" ht="24.15" customHeight="1">
      <c r="A2260" s="39"/>
      <c r="B2260" s="40"/>
      <c r="C2260" s="222" t="s">
        <v>2198</v>
      </c>
      <c r="D2260" s="222" t="s">
        <v>177</v>
      </c>
      <c r="E2260" s="223" t="s">
        <v>2199</v>
      </c>
      <c r="F2260" s="224" t="s">
        <v>2200</v>
      </c>
      <c r="G2260" s="225" t="s">
        <v>228</v>
      </c>
      <c r="H2260" s="226">
        <v>154.00999999999999</v>
      </c>
      <c r="I2260" s="227"/>
      <c r="J2260" s="227"/>
      <c r="K2260" s="228">
        <f>ROUND(P2260*H2260,2)</f>
        <v>0</v>
      </c>
      <c r="L2260" s="229"/>
      <c r="M2260" s="45"/>
      <c r="N2260" s="230" t="s">
        <v>1</v>
      </c>
      <c r="O2260" s="231" t="s">
        <v>39</v>
      </c>
      <c r="P2260" s="232">
        <f>I2260+J2260</f>
        <v>0</v>
      </c>
      <c r="Q2260" s="232">
        <f>ROUND(I2260*H2260,2)</f>
        <v>0</v>
      </c>
      <c r="R2260" s="232">
        <f>ROUND(J2260*H2260,2)</f>
        <v>0</v>
      </c>
      <c r="S2260" s="92"/>
      <c r="T2260" s="233">
        <f>S2260*H2260</f>
        <v>0</v>
      </c>
      <c r="U2260" s="233">
        <v>0</v>
      </c>
      <c r="V2260" s="233">
        <f>U2260*H2260</f>
        <v>0</v>
      </c>
      <c r="W2260" s="233">
        <v>0</v>
      </c>
      <c r="X2260" s="233">
        <f>W2260*H2260</f>
        <v>0</v>
      </c>
      <c r="Y2260" s="234" t="s">
        <v>1</v>
      </c>
      <c r="Z2260" s="39"/>
      <c r="AA2260" s="39"/>
      <c r="AB2260" s="39"/>
      <c r="AC2260" s="39"/>
      <c r="AD2260" s="39"/>
      <c r="AE2260" s="39"/>
      <c r="AR2260" s="235" t="s">
        <v>229</v>
      </c>
      <c r="AT2260" s="235" t="s">
        <v>177</v>
      </c>
      <c r="AU2260" s="235" t="s">
        <v>102</v>
      </c>
      <c r="AY2260" s="18" t="s">
        <v>175</v>
      </c>
      <c r="BE2260" s="236">
        <f>IF(O2260="základní",K2260,0)</f>
        <v>0</v>
      </c>
      <c r="BF2260" s="236">
        <f>IF(O2260="snížená",K2260,0)</f>
        <v>0</v>
      </c>
      <c r="BG2260" s="236">
        <f>IF(O2260="zákl. přenesená",K2260,0)</f>
        <v>0</v>
      </c>
      <c r="BH2260" s="236">
        <f>IF(O2260="sníž. přenesená",K2260,0)</f>
        <v>0</v>
      </c>
      <c r="BI2260" s="236">
        <f>IF(O2260="nulová",K2260,0)</f>
        <v>0</v>
      </c>
      <c r="BJ2260" s="18" t="s">
        <v>102</v>
      </c>
      <c r="BK2260" s="236">
        <f>ROUND(P2260*H2260,2)</f>
        <v>0</v>
      </c>
      <c r="BL2260" s="18" t="s">
        <v>229</v>
      </c>
      <c r="BM2260" s="235" t="s">
        <v>2201</v>
      </c>
    </row>
    <row r="2261" s="2" customFormat="1" ht="44.25" customHeight="1">
      <c r="A2261" s="39"/>
      <c r="B2261" s="40"/>
      <c r="C2261" s="222" t="s">
        <v>1279</v>
      </c>
      <c r="D2261" s="222" t="s">
        <v>177</v>
      </c>
      <c r="E2261" s="223" t="s">
        <v>2202</v>
      </c>
      <c r="F2261" s="224" t="s">
        <v>2203</v>
      </c>
      <c r="G2261" s="225" t="s">
        <v>228</v>
      </c>
      <c r="H2261" s="226">
        <v>154.00999999999999</v>
      </c>
      <c r="I2261" s="227"/>
      <c r="J2261" s="227"/>
      <c r="K2261" s="228">
        <f>ROUND(P2261*H2261,2)</f>
        <v>0</v>
      </c>
      <c r="L2261" s="229"/>
      <c r="M2261" s="45"/>
      <c r="N2261" s="230" t="s">
        <v>1</v>
      </c>
      <c r="O2261" s="231" t="s">
        <v>39</v>
      </c>
      <c r="P2261" s="232">
        <f>I2261+J2261</f>
        <v>0</v>
      </c>
      <c r="Q2261" s="232">
        <f>ROUND(I2261*H2261,2)</f>
        <v>0</v>
      </c>
      <c r="R2261" s="232">
        <f>ROUND(J2261*H2261,2)</f>
        <v>0</v>
      </c>
      <c r="S2261" s="92"/>
      <c r="T2261" s="233">
        <f>S2261*H2261</f>
        <v>0</v>
      </c>
      <c r="U2261" s="233">
        <v>0</v>
      </c>
      <c r="V2261" s="233">
        <f>U2261*H2261</f>
        <v>0</v>
      </c>
      <c r="W2261" s="233">
        <v>0</v>
      </c>
      <c r="X2261" s="233">
        <f>W2261*H2261</f>
        <v>0</v>
      </c>
      <c r="Y2261" s="234" t="s">
        <v>1</v>
      </c>
      <c r="Z2261" s="39"/>
      <c r="AA2261" s="39"/>
      <c r="AB2261" s="39"/>
      <c r="AC2261" s="39"/>
      <c r="AD2261" s="39"/>
      <c r="AE2261" s="39"/>
      <c r="AR2261" s="235" t="s">
        <v>229</v>
      </c>
      <c r="AT2261" s="235" t="s">
        <v>177</v>
      </c>
      <c r="AU2261" s="235" t="s">
        <v>102</v>
      </c>
      <c r="AY2261" s="18" t="s">
        <v>175</v>
      </c>
      <c r="BE2261" s="236">
        <f>IF(O2261="základní",K2261,0)</f>
        <v>0</v>
      </c>
      <c r="BF2261" s="236">
        <f>IF(O2261="snížená",K2261,0)</f>
        <v>0</v>
      </c>
      <c r="BG2261" s="236">
        <f>IF(O2261="zákl. přenesená",K2261,0)</f>
        <v>0</v>
      </c>
      <c r="BH2261" s="236">
        <f>IF(O2261="sníž. přenesená",K2261,0)</f>
        <v>0</v>
      </c>
      <c r="BI2261" s="236">
        <f>IF(O2261="nulová",K2261,0)</f>
        <v>0</v>
      </c>
      <c r="BJ2261" s="18" t="s">
        <v>102</v>
      </c>
      <c r="BK2261" s="236">
        <f>ROUND(P2261*H2261,2)</f>
        <v>0</v>
      </c>
      <c r="BL2261" s="18" t="s">
        <v>229</v>
      </c>
      <c r="BM2261" s="235" t="s">
        <v>2204</v>
      </c>
    </row>
    <row r="2262" s="2" customFormat="1" ht="37.8" customHeight="1">
      <c r="A2262" s="39"/>
      <c r="B2262" s="40"/>
      <c r="C2262" s="222" t="s">
        <v>2205</v>
      </c>
      <c r="D2262" s="222" t="s">
        <v>177</v>
      </c>
      <c r="E2262" s="223" t="s">
        <v>2206</v>
      </c>
      <c r="F2262" s="224" t="s">
        <v>2207</v>
      </c>
      <c r="G2262" s="225" t="s">
        <v>228</v>
      </c>
      <c r="H2262" s="226">
        <v>154.00999999999999</v>
      </c>
      <c r="I2262" s="227"/>
      <c r="J2262" s="227"/>
      <c r="K2262" s="228">
        <f>ROUND(P2262*H2262,2)</f>
        <v>0</v>
      </c>
      <c r="L2262" s="229"/>
      <c r="M2262" s="45"/>
      <c r="N2262" s="230" t="s">
        <v>1</v>
      </c>
      <c r="O2262" s="231" t="s">
        <v>39</v>
      </c>
      <c r="P2262" s="232">
        <f>I2262+J2262</f>
        <v>0</v>
      </c>
      <c r="Q2262" s="232">
        <f>ROUND(I2262*H2262,2)</f>
        <v>0</v>
      </c>
      <c r="R2262" s="232">
        <f>ROUND(J2262*H2262,2)</f>
        <v>0</v>
      </c>
      <c r="S2262" s="92"/>
      <c r="T2262" s="233">
        <f>S2262*H2262</f>
        <v>0</v>
      </c>
      <c r="U2262" s="233">
        <v>0</v>
      </c>
      <c r="V2262" s="233">
        <f>U2262*H2262</f>
        <v>0</v>
      </c>
      <c r="W2262" s="233">
        <v>0</v>
      </c>
      <c r="X2262" s="233">
        <f>W2262*H2262</f>
        <v>0</v>
      </c>
      <c r="Y2262" s="234" t="s">
        <v>1</v>
      </c>
      <c r="Z2262" s="39"/>
      <c r="AA2262" s="39"/>
      <c r="AB2262" s="39"/>
      <c r="AC2262" s="39"/>
      <c r="AD2262" s="39"/>
      <c r="AE2262" s="39"/>
      <c r="AR2262" s="235" t="s">
        <v>229</v>
      </c>
      <c r="AT2262" s="235" t="s">
        <v>177</v>
      </c>
      <c r="AU2262" s="235" t="s">
        <v>102</v>
      </c>
      <c r="AY2262" s="18" t="s">
        <v>175</v>
      </c>
      <c r="BE2262" s="236">
        <f>IF(O2262="základní",K2262,0)</f>
        <v>0</v>
      </c>
      <c r="BF2262" s="236">
        <f>IF(O2262="snížená",K2262,0)</f>
        <v>0</v>
      </c>
      <c r="BG2262" s="236">
        <f>IF(O2262="zákl. přenesená",K2262,0)</f>
        <v>0</v>
      </c>
      <c r="BH2262" s="236">
        <f>IF(O2262="sníž. přenesená",K2262,0)</f>
        <v>0</v>
      </c>
      <c r="BI2262" s="236">
        <f>IF(O2262="nulová",K2262,0)</f>
        <v>0</v>
      </c>
      <c r="BJ2262" s="18" t="s">
        <v>102</v>
      </c>
      <c r="BK2262" s="236">
        <f>ROUND(P2262*H2262,2)</f>
        <v>0</v>
      </c>
      <c r="BL2262" s="18" t="s">
        <v>229</v>
      </c>
      <c r="BM2262" s="235" t="s">
        <v>2208</v>
      </c>
    </row>
    <row r="2263" s="2" customFormat="1" ht="24.15" customHeight="1">
      <c r="A2263" s="39"/>
      <c r="B2263" s="40"/>
      <c r="C2263" s="222" t="s">
        <v>1284</v>
      </c>
      <c r="D2263" s="222" t="s">
        <v>177</v>
      </c>
      <c r="E2263" s="223" t="s">
        <v>2209</v>
      </c>
      <c r="F2263" s="224" t="s">
        <v>2210</v>
      </c>
      <c r="G2263" s="225" t="s">
        <v>228</v>
      </c>
      <c r="H2263" s="226">
        <v>154.00999999999999</v>
      </c>
      <c r="I2263" s="227"/>
      <c r="J2263" s="227"/>
      <c r="K2263" s="228">
        <f>ROUND(P2263*H2263,2)</f>
        <v>0</v>
      </c>
      <c r="L2263" s="229"/>
      <c r="M2263" s="45"/>
      <c r="N2263" s="230" t="s">
        <v>1</v>
      </c>
      <c r="O2263" s="231" t="s">
        <v>39</v>
      </c>
      <c r="P2263" s="232">
        <f>I2263+J2263</f>
        <v>0</v>
      </c>
      <c r="Q2263" s="232">
        <f>ROUND(I2263*H2263,2)</f>
        <v>0</v>
      </c>
      <c r="R2263" s="232">
        <f>ROUND(J2263*H2263,2)</f>
        <v>0</v>
      </c>
      <c r="S2263" s="92"/>
      <c r="T2263" s="233">
        <f>S2263*H2263</f>
        <v>0</v>
      </c>
      <c r="U2263" s="233">
        <v>0</v>
      </c>
      <c r="V2263" s="233">
        <f>U2263*H2263</f>
        <v>0</v>
      </c>
      <c r="W2263" s="233">
        <v>0</v>
      </c>
      <c r="X2263" s="233">
        <f>W2263*H2263</f>
        <v>0</v>
      </c>
      <c r="Y2263" s="234" t="s">
        <v>1</v>
      </c>
      <c r="Z2263" s="39"/>
      <c r="AA2263" s="39"/>
      <c r="AB2263" s="39"/>
      <c r="AC2263" s="39"/>
      <c r="AD2263" s="39"/>
      <c r="AE2263" s="39"/>
      <c r="AR2263" s="235" t="s">
        <v>229</v>
      </c>
      <c r="AT2263" s="235" t="s">
        <v>177</v>
      </c>
      <c r="AU2263" s="235" t="s">
        <v>102</v>
      </c>
      <c r="AY2263" s="18" t="s">
        <v>175</v>
      </c>
      <c r="BE2263" s="236">
        <f>IF(O2263="základní",K2263,0)</f>
        <v>0</v>
      </c>
      <c r="BF2263" s="236">
        <f>IF(O2263="snížená",K2263,0)</f>
        <v>0</v>
      </c>
      <c r="BG2263" s="236">
        <f>IF(O2263="zákl. přenesená",K2263,0)</f>
        <v>0</v>
      </c>
      <c r="BH2263" s="236">
        <f>IF(O2263="sníž. přenesená",K2263,0)</f>
        <v>0</v>
      </c>
      <c r="BI2263" s="236">
        <f>IF(O2263="nulová",K2263,0)</f>
        <v>0</v>
      </c>
      <c r="BJ2263" s="18" t="s">
        <v>102</v>
      </c>
      <c r="BK2263" s="236">
        <f>ROUND(P2263*H2263,2)</f>
        <v>0</v>
      </c>
      <c r="BL2263" s="18" t="s">
        <v>229</v>
      </c>
      <c r="BM2263" s="235" t="s">
        <v>2211</v>
      </c>
    </row>
    <row r="2264" s="12" customFormat="1" ht="22.8" customHeight="1">
      <c r="A2264" s="12"/>
      <c r="B2264" s="205"/>
      <c r="C2264" s="206"/>
      <c r="D2264" s="207" t="s">
        <v>74</v>
      </c>
      <c r="E2264" s="220" t="s">
        <v>2190</v>
      </c>
      <c r="F2264" s="220" t="s">
        <v>2212</v>
      </c>
      <c r="G2264" s="206"/>
      <c r="H2264" s="206"/>
      <c r="I2264" s="209"/>
      <c r="J2264" s="209"/>
      <c r="K2264" s="221">
        <f>BK2264</f>
        <v>0</v>
      </c>
      <c r="L2264" s="206"/>
      <c r="M2264" s="211"/>
      <c r="N2264" s="212"/>
      <c r="O2264" s="213"/>
      <c r="P2264" s="213"/>
      <c r="Q2264" s="214">
        <f>SUM(Q2265:Q2326)</f>
        <v>0</v>
      </c>
      <c r="R2264" s="214">
        <f>SUM(R2265:R2326)</f>
        <v>0</v>
      </c>
      <c r="S2264" s="213"/>
      <c r="T2264" s="215">
        <f>SUM(T2265:T2326)</f>
        <v>0</v>
      </c>
      <c r="U2264" s="213"/>
      <c r="V2264" s="215">
        <f>SUM(V2265:V2326)</f>
        <v>0</v>
      </c>
      <c r="W2264" s="213"/>
      <c r="X2264" s="215">
        <f>SUM(X2265:X2326)</f>
        <v>0</v>
      </c>
      <c r="Y2264" s="216"/>
      <c r="Z2264" s="12"/>
      <c r="AA2264" s="12"/>
      <c r="AB2264" s="12"/>
      <c r="AC2264" s="12"/>
      <c r="AD2264" s="12"/>
      <c r="AE2264" s="12"/>
      <c r="AR2264" s="217" t="s">
        <v>102</v>
      </c>
      <c r="AT2264" s="218" t="s">
        <v>74</v>
      </c>
      <c r="AU2264" s="218" t="s">
        <v>82</v>
      </c>
      <c r="AY2264" s="217" t="s">
        <v>175</v>
      </c>
      <c r="BK2264" s="219">
        <f>SUM(BK2265:BK2326)</f>
        <v>0</v>
      </c>
    </row>
    <row r="2265" s="2" customFormat="1" ht="24.15" customHeight="1">
      <c r="A2265" s="39"/>
      <c r="B2265" s="40"/>
      <c r="C2265" s="222" t="s">
        <v>2213</v>
      </c>
      <c r="D2265" s="222" t="s">
        <v>177</v>
      </c>
      <c r="E2265" s="223" t="s">
        <v>2214</v>
      </c>
      <c r="F2265" s="224" t="s">
        <v>2215</v>
      </c>
      <c r="G2265" s="225" t="s">
        <v>228</v>
      </c>
      <c r="H2265" s="226">
        <v>1615.8320000000001</v>
      </c>
      <c r="I2265" s="227"/>
      <c r="J2265" s="227"/>
      <c r="K2265" s="228">
        <f>ROUND(P2265*H2265,2)</f>
        <v>0</v>
      </c>
      <c r="L2265" s="229"/>
      <c r="M2265" s="45"/>
      <c r="N2265" s="230" t="s">
        <v>1</v>
      </c>
      <c r="O2265" s="231" t="s">
        <v>39</v>
      </c>
      <c r="P2265" s="232">
        <f>I2265+J2265</f>
        <v>0</v>
      </c>
      <c r="Q2265" s="232">
        <f>ROUND(I2265*H2265,2)</f>
        <v>0</v>
      </c>
      <c r="R2265" s="232">
        <f>ROUND(J2265*H2265,2)</f>
        <v>0</v>
      </c>
      <c r="S2265" s="92"/>
      <c r="T2265" s="233">
        <f>S2265*H2265</f>
        <v>0</v>
      </c>
      <c r="U2265" s="233">
        <v>0</v>
      </c>
      <c r="V2265" s="233">
        <f>U2265*H2265</f>
        <v>0</v>
      </c>
      <c r="W2265" s="233">
        <v>0</v>
      </c>
      <c r="X2265" s="233">
        <f>W2265*H2265</f>
        <v>0</v>
      </c>
      <c r="Y2265" s="234" t="s">
        <v>1</v>
      </c>
      <c r="Z2265" s="39"/>
      <c r="AA2265" s="39"/>
      <c r="AB2265" s="39"/>
      <c r="AC2265" s="39"/>
      <c r="AD2265" s="39"/>
      <c r="AE2265" s="39"/>
      <c r="AR2265" s="235" t="s">
        <v>229</v>
      </c>
      <c r="AT2265" s="235" t="s">
        <v>177</v>
      </c>
      <c r="AU2265" s="235" t="s">
        <v>102</v>
      </c>
      <c r="AY2265" s="18" t="s">
        <v>175</v>
      </c>
      <c r="BE2265" s="236">
        <f>IF(O2265="základní",K2265,0)</f>
        <v>0</v>
      </c>
      <c r="BF2265" s="236">
        <f>IF(O2265="snížená",K2265,0)</f>
        <v>0</v>
      </c>
      <c r="BG2265" s="236">
        <f>IF(O2265="zákl. přenesená",K2265,0)</f>
        <v>0</v>
      </c>
      <c r="BH2265" s="236">
        <f>IF(O2265="sníž. přenesená",K2265,0)</f>
        <v>0</v>
      </c>
      <c r="BI2265" s="236">
        <f>IF(O2265="nulová",K2265,0)</f>
        <v>0</v>
      </c>
      <c r="BJ2265" s="18" t="s">
        <v>102</v>
      </c>
      <c r="BK2265" s="236">
        <f>ROUND(P2265*H2265,2)</f>
        <v>0</v>
      </c>
      <c r="BL2265" s="18" t="s">
        <v>229</v>
      </c>
      <c r="BM2265" s="235" t="s">
        <v>2216</v>
      </c>
    </row>
    <row r="2266" s="13" customFormat="1">
      <c r="A2266" s="13"/>
      <c r="B2266" s="242"/>
      <c r="C2266" s="243"/>
      <c r="D2266" s="237" t="s">
        <v>184</v>
      </c>
      <c r="E2266" s="244" t="s">
        <v>1</v>
      </c>
      <c r="F2266" s="245" t="s">
        <v>193</v>
      </c>
      <c r="G2266" s="243"/>
      <c r="H2266" s="244" t="s">
        <v>1</v>
      </c>
      <c r="I2266" s="246"/>
      <c r="J2266" s="246"/>
      <c r="K2266" s="243"/>
      <c r="L2266" s="243"/>
      <c r="M2266" s="247"/>
      <c r="N2266" s="248"/>
      <c r="O2266" s="249"/>
      <c r="P2266" s="249"/>
      <c r="Q2266" s="249"/>
      <c r="R2266" s="249"/>
      <c r="S2266" s="249"/>
      <c r="T2266" s="249"/>
      <c r="U2266" s="249"/>
      <c r="V2266" s="249"/>
      <c r="W2266" s="249"/>
      <c r="X2266" s="249"/>
      <c r="Y2266" s="250"/>
      <c r="Z2266" s="13"/>
      <c r="AA2266" s="13"/>
      <c r="AB2266" s="13"/>
      <c r="AC2266" s="13"/>
      <c r="AD2266" s="13"/>
      <c r="AE2266" s="13"/>
      <c r="AT2266" s="251" t="s">
        <v>184</v>
      </c>
      <c r="AU2266" s="251" t="s">
        <v>102</v>
      </c>
      <c r="AV2266" s="13" t="s">
        <v>82</v>
      </c>
      <c r="AW2266" s="13" t="s">
        <v>5</v>
      </c>
      <c r="AX2266" s="13" t="s">
        <v>75</v>
      </c>
      <c r="AY2266" s="251" t="s">
        <v>175</v>
      </c>
    </row>
    <row r="2267" s="13" customFormat="1">
      <c r="A2267" s="13"/>
      <c r="B2267" s="242"/>
      <c r="C2267" s="243"/>
      <c r="D2267" s="237" t="s">
        <v>184</v>
      </c>
      <c r="E2267" s="244" t="s">
        <v>1</v>
      </c>
      <c r="F2267" s="245" t="s">
        <v>286</v>
      </c>
      <c r="G2267" s="243"/>
      <c r="H2267" s="244" t="s">
        <v>1</v>
      </c>
      <c r="I2267" s="246"/>
      <c r="J2267" s="246"/>
      <c r="K2267" s="243"/>
      <c r="L2267" s="243"/>
      <c r="M2267" s="247"/>
      <c r="N2267" s="248"/>
      <c r="O2267" s="249"/>
      <c r="P2267" s="249"/>
      <c r="Q2267" s="249"/>
      <c r="R2267" s="249"/>
      <c r="S2267" s="249"/>
      <c r="T2267" s="249"/>
      <c r="U2267" s="249"/>
      <c r="V2267" s="249"/>
      <c r="W2267" s="249"/>
      <c r="X2267" s="249"/>
      <c r="Y2267" s="250"/>
      <c r="Z2267" s="13"/>
      <c r="AA2267" s="13"/>
      <c r="AB2267" s="13"/>
      <c r="AC2267" s="13"/>
      <c r="AD2267" s="13"/>
      <c r="AE2267" s="13"/>
      <c r="AT2267" s="251" t="s">
        <v>184</v>
      </c>
      <c r="AU2267" s="251" t="s">
        <v>102</v>
      </c>
      <c r="AV2267" s="13" t="s">
        <v>82</v>
      </c>
      <c r="AW2267" s="13" t="s">
        <v>5</v>
      </c>
      <c r="AX2267" s="13" t="s">
        <v>75</v>
      </c>
      <c r="AY2267" s="251" t="s">
        <v>175</v>
      </c>
    </row>
    <row r="2268" s="14" customFormat="1">
      <c r="A2268" s="14"/>
      <c r="B2268" s="252"/>
      <c r="C2268" s="253"/>
      <c r="D2268" s="237" t="s">
        <v>184</v>
      </c>
      <c r="E2268" s="254" t="s">
        <v>1</v>
      </c>
      <c r="F2268" s="255" t="s">
        <v>559</v>
      </c>
      <c r="G2268" s="253"/>
      <c r="H2268" s="256">
        <v>104.31</v>
      </c>
      <c r="I2268" s="257"/>
      <c r="J2268" s="257"/>
      <c r="K2268" s="253"/>
      <c r="L2268" s="253"/>
      <c r="M2268" s="258"/>
      <c r="N2268" s="259"/>
      <c r="O2268" s="260"/>
      <c r="P2268" s="260"/>
      <c r="Q2268" s="260"/>
      <c r="R2268" s="260"/>
      <c r="S2268" s="260"/>
      <c r="T2268" s="260"/>
      <c r="U2268" s="260"/>
      <c r="V2268" s="260"/>
      <c r="W2268" s="260"/>
      <c r="X2268" s="260"/>
      <c r="Y2268" s="261"/>
      <c r="Z2268" s="14"/>
      <c r="AA2268" s="14"/>
      <c r="AB2268" s="14"/>
      <c r="AC2268" s="14"/>
      <c r="AD2268" s="14"/>
      <c r="AE2268" s="14"/>
      <c r="AT2268" s="262" t="s">
        <v>184</v>
      </c>
      <c r="AU2268" s="262" t="s">
        <v>102</v>
      </c>
      <c r="AV2268" s="14" t="s">
        <v>102</v>
      </c>
      <c r="AW2268" s="14" t="s">
        <v>5</v>
      </c>
      <c r="AX2268" s="14" t="s">
        <v>75</v>
      </c>
      <c r="AY2268" s="262" t="s">
        <v>175</v>
      </c>
    </row>
    <row r="2269" s="14" customFormat="1">
      <c r="A2269" s="14"/>
      <c r="B2269" s="252"/>
      <c r="C2269" s="253"/>
      <c r="D2269" s="237" t="s">
        <v>184</v>
      </c>
      <c r="E2269" s="254" t="s">
        <v>1</v>
      </c>
      <c r="F2269" s="255" t="s">
        <v>560</v>
      </c>
      <c r="G2269" s="253"/>
      <c r="H2269" s="256">
        <v>84.180000000000007</v>
      </c>
      <c r="I2269" s="257"/>
      <c r="J2269" s="257"/>
      <c r="K2269" s="253"/>
      <c r="L2269" s="253"/>
      <c r="M2269" s="258"/>
      <c r="N2269" s="259"/>
      <c r="O2269" s="260"/>
      <c r="P2269" s="260"/>
      <c r="Q2269" s="260"/>
      <c r="R2269" s="260"/>
      <c r="S2269" s="260"/>
      <c r="T2269" s="260"/>
      <c r="U2269" s="260"/>
      <c r="V2269" s="260"/>
      <c r="W2269" s="260"/>
      <c r="X2269" s="260"/>
      <c r="Y2269" s="261"/>
      <c r="Z2269" s="14"/>
      <c r="AA2269" s="14"/>
      <c r="AB2269" s="14"/>
      <c r="AC2269" s="14"/>
      <c r="AD2269" s="14"/>
      <c r="AE2269" s="14"/>
      <c r="AT2269" s="262" t="s">
        <v>184</v>
      </c>
      <c r="AU2269" s="262" t="s">
        <v>102</v>
      </c>
      <c r="AV2269" s="14" t="s">
        <v>102</v>
      </c>
      <c r="AW2269" s="14" t="s">
        <v>5</v>
      </c>
      <c r="AX2269" s="14" t="s">
        <v>75</v>
      </c>
      <c r="AY2269" s="262" t="s">
        <v>175</v>
      </c>
    </row>
    <row r="2270" s="14" customFormat="1">
      <c r="A2270" s="14"/>
      <c r="B2270" s="252"/>
      <c r="C2270" s="253"/>
      <c r="D2270" s="237" t="s">
        <v>184</v>
      </c>
      <c r="E2270" s="254" t="s">
        <v>1</v>
      </c>
      <c r="F2270" s="255" t="s">
        <v>563</v>
      </c>
      <c r="G2270" s="253"/>
      <c r="H2270" s="256">
        <v>12.199999999999999</v>
      </c>
      <c r="I2270" s="257"/>
      <c r="J2270" s="257"/>
      <c r="K2270" s="253"/>
      <c r="L2270" s="253"/>
      <c r="M2270" s="258"/>
      <c r="N2270" s="259"/>
      <c r="O2270" s="260"/>
      <c r="P2270" s="260"/>
      <c r="Q2270" s="260"/>
      <c r="R2270" s="260"/>
      <c r="S2270" s="260"/>
      <c r="T2270" s="260"/>
      <c r="U2270" s="260"/>
      <c r="V2270" s="260"/>
      <c r="W2270" s="260"/>
      <c r="X2270" s="260"/>
      <c r="Y2270" s="261"/>
      <c r="Z2270" s="14"/>
      <c r="AA2270" s="14"/>
      <c r="AB2270" s="14"/>
      <c r="AC2270" s="14"/>
      <c r="AD2270" s="14"/>
      <c r="AE2270" s="14"/>
      <c r="AT2270" s="262" t="s">
        <v>184</v>
      </c>
      <c r="AU2270" s="262" t="s">
        <v>102</v>
      </c>
      <c r="AV2270" s="14" t="s">
        <v>102</v>
      </c>
      <c r="AW2270" s="14" t="s">
        <v>5</v>
      </c>
      <c r="AX2270" s="14" t="s">
        <v>75</v>
      </c>
      <c r="AY2270" s="262" t="s">
        <v>175</v>
      </c>
    </row>
    <row r="2271" s="14" customFormat="1">
      <c r="A2271" s="14"/>
      <c r="B2271" s="252"/>
      <c r="C2271" s="253"/>
      <c r="D2271" s="237" t="s">
        <v>184</v>
      </c>
      <c r="E2271" s="254" t="s">
        <v>1</v>
      </c>
      <c r="F2271" s="255" t="s">
        <v>561</v>
      </c>
      <c r="G2271" s="253"/>
      <c r="H2271" s="256">
        <v>65.879999999999995</v>
      </c>
      <c r="I2271" s="257"/>
      <c r="J2271" s="257"/>
      <c r="K2271" s="253"/>
      <c r="L2271" s="253"/>
      <c r="M2271" s="258"/>
      <c r="N2271" s="259"/>
      <c r="O2271" s="260"/>
      <c r="P2271" s="260"/>
      <c r="Q2271" s="260"/>
      <c r="R2271" s="260"/>
      <c r="S2271" s="260"/>
      <c r="T2271" s="260"/>
      <c r="U2271" s="260"/>
      <c r="V2271" s="260"/>
      <c r="W2271" s="260"/>
      <c r="X2271" s="260"/>
      <c r="Y2271" s="261"/>
      <c r="Z2271" s="14"/>
      <c r="AA2271" s="14"/>
      <c r="AB2271" s="14"/>
      <c r="AC2271" s="14"/>
      <c r="AD2271" s="14"/>
      <c r="AE2271" s="14"/>
      <c r="AT2271" s="262" t="s">
        <v>184</v>
      </c>
      <c r="AU2271" s="262" t="s">
        <v>102</v>
      </c>
      <c r="AV2271" s="14" t="s">
        <v>102</v>
      </c>
      <c r="AW2271" s="14" t="s">
        <v>5</v>
      </c>
      <c r="AX2271" s="14" t="s">
        <v>75</v>
      </c>
      <c r="AY2271" s="262" t="s">
        <v>175</v>
      </c>
    </row>
    <row r="2272" s="14" customFormat="1">
      <c r="A2272" s="14"/>
      <c r="B2272" s="252"/>
      <c r="C2272" s="253"/>
      <c r="D2272" s="237" t="s">
        <v>184</v>
      </c>
      <c r="E2272" s="254" t="s">
        <v>1</v>
      </c>
      <c r="F2272" s="255" t="s">
        <v>562</v>
      </c>
      <c r="G2272" s="253"/>
      <c r="H2272" s="256">
        <v>233.02000000000001</v>
      </c>
      <c r="I2272" s="257"/>
      <c r="J2272" s="257"/>
      <c r="K2272" s="253"/>
      <c r="L2272" s="253"/>
      <c r="M2272" s="258"/>
      <c r="N2272" s="259"/>
      <c r="O2272" s="260"/>
      <c r="P2272" s="260"/>
      <c r="Q2272" s="260"/>
      <c r="R2272" s="260"/>
      <c r="S2272" s="260"/>
      <c r="T2272" s="260"/>
      <c r="U2272" s="260"/>
      <c r="V2272" s="260"/>
      <c r="W2272" s="260"/>
      <c r="X2272" s="260"/>
      <c r="Y2272" s="261"/>
      <c r="Z2272" s="14"/>
      <c r="AA2272" s="14"/>
      <c r="AB2272" s="14"/>
      <c r="AC2272" s="14"/>
      <c r="AD2272" s="14"/>
      <c r="AE2272" s="14"/>
      <c r="AT2272" s="262" t="s">
        <v>184</v>
      </c>
      <c r="AU2272" s="262" t="s">
        <v>102</v>
      </c>
      <c r="AV2272" s="14" t="s">
        <v>102</v>
      </c>
      <c r="AW2272" s="14" t="s">
        <v>5</v>
      </c>
      <c r="AX2272" s="14" t="s">
        <v>75</v>
      </c>
      <c r="AY2272" s="262" t="s">
        <v>175</v>
      </c>
    </row>
    <row r="2273" s="14" customFormat="1">
      <c r="A2273" s="14"/>
      <c r="B2273" s="252"/>
      <c r="C2273" s="253"/>
      <c r="D2273" s="237" t="s">
        <v>184</v>
      </c>
      <c r="E2273" s="254" t="s">
        <v>1</v>
      </c>
      <c r="F2273" s="255" t="s">
        <v>564</v>
      </c>
      <c r="G2273" s="253"/>
      <c r="H2273" s="256">
        <v>13.725</v>
      </c>
      <c r="I2273" s="257"/>
      <c r="J2273" s="257"/>
      <c r="K2273" s="253"/>
      <c r="L2273" s="253"/>
      <c r="M2273" s="258"/>
      <c r="N2273" s="259"/>
      <c r="O2273" s="260"/>
      <c r="P2273" s="260"/>
      <c r="Q2273" s="260"/>
      <c r="R2273" s="260"/>
      <c r="S2273" s="260"/>
      <c r="T2273" s="260"/>
      <c r="U2273" s="260"/>
      <c r="V2273" s="260"/>
      <c r="W2273" s="260"/>
      <c r="X2273" s="260"/>
      <c r="Y2273" s="261"/>
      <c r="Z2273" s="14"/>
      <c r="AA2273" s="14"/>
      <c r="AB2273" s="14"/>
      <c r="AC2273" s="14"/>
      <c r="AD2273" s="14"/>
      <c r="AE2273" s="14"/>
      <c r="AT2273" s="262" t="s">
        <v>184</v>
      </c>
      <c r="AU2273" s="262" t="s">
        <v>102</v>
      </c>
      <c r="AV2273" s="14" t="s">
        <v>102</v>
      </c>
      <c r="AW2273" s="14" t="s">
        <v>5</v>
      </c>
      <c r="AX2273" s="14" t="s">
        <v>75</v>
      </c>
      <c r="AY2273" s="262" t="s">
        <v>175</v>
      </c>
    </row>
    <row r="2274" s="14" customFormat="1">
      <c r="A2274" s="14"/>
      <c r="B2274" s="252"/>
      <c r="C2274" s="253"/>
      <c r="D2274" s="237" t="s">
        <v>184</v>
      </c>
      <c r="E2274" s="254" t="s">
        <v>1</v>
      </c>
      <c r="F2274" s="255" t="s">
        <v>565</v>
      </c>
      <c r="G2274" s="253"/>
      <c r="H2274" s="256">
        <v>3.8130000000000002</v>
      </c>
      <c r="I2274" s="257"/>
      <c r="J2274" s="257"/>
      <c r="K2274" s="253"/>
      <c r="L2274" s="253"/>
      <c r="M2274" s="258"/>
      <c r="N2274" s="259"/>
      <c r="O2274" s="260"/>
      <c r="P2274" s="260"/>
      <c r="Q2274" s="260"/>
      <c r="R2274" s="260"/>
      <c r="S2274" s="260"/>
      <c r="T2274" s="260"/>
      <c r="U2274" s="260"/>
      <c r="V2274" s="260"/>
      <c r="W2274" s="260"/>
      <c r="X2274" s="260"/>
      <c r="Y2274" s="261"/>
      <c r="Z2274" s="14"/>
      <c r="AA2274" s="14"/>
      <c r="AB2274" s="14"/>
      <c r="AC2274" s="14"/>
      <c r="AD2274" s="14"/>
      <c r="AE2274" s="14"/>
      <c r="AT2274" s="262" t="s">
        <v>184</v>
      </c>
      <c r="AU2274" s="262" t="s">
        <v>102</v>
      </c>
      <c r="AV2274" s="14" t="s">
        <v>102</v>
      </c>
      <c r="AW2274" s="14" t="s">
        <v>5</v>
      </c>
      <c r="AX2274" s="14" t="s">
        <v>75</v>
      </c>
      <c r="AY2274" s="262" t="s">
        <v>175</v>
      </c>
    </row>
    <row r="2275" s="14" customFormat="1">
      <c r="A2275" s="14"/>
      <c r="B2275" s="252"/>
      <c r="C2275" s="253"/>
      <c r="D2275" s="237" t="s">
        <v>184</v>
      </c>
      <c r="E2275" s="254" t="s">
        <v>1</v>
      </c>
      <c r="F2275" s="255" t="s">
        <v>566</v>
      </c>
      <c r="G2275" s="253"/>
      <c r="H2275" s="256">
        <v>49.68</v>
      </c>
      <c r="I2275" s="257"/>
      <c r="J2275" s="257"/>
      <c r="K2275" s="253"/>
      <c r="L2275" s="253"/>
      <c r="M2275" s="258"/>
      <c r="N2275" s="259"/>
      <c r="O2275" s="260"/>
      <c r="P2275" s="260"/>
      <c r="Q2275" s="260"/>
      <c r="R2275" s="260"/>
      <c r="S2275" s="260"/>
      <c r="T2275" s="260"/>
      <c r="U2275" s="260"/>
      <c r="V2275" s="260"/>
      <c r="W2275" s="260"/>
      <c r="X2275" s="260"/>
      <c r="Y2275" s="261"/>
      <c r="Z2275" s="14"/>
      <c r="AA2275" s="14"/>
      <c r="AB2275" s="14"/>
      <c r="AC2275" s="14"/>
      <c r="AD2275" s="14"/>
      <c r="AE2275" s="14"/>
      <c r="AT2275" s="262" t="s">
        <v>184</v>
      </c>
      <c r="AU2275" s="262" t="s">
        <v>102</v>
      </c>
      <c r="AV2275" s="14" t="s">
        <v>102</v>
      </c>
      <c r="AW2275" s="14" t="s">
        <v>5</v>
      </c>
      <c r="AX2275" s="14" t="s">
        <v>75</v>
      </c>
      <c r="AY2275" s="262" t="s">
        <v>175</v>
      </c>
    </row>
    <row r="2276" s="14" customFormat="1">
      <c r="A2276" s="14"/>
      <c r="B2276" s="252"/>
      <c r="C2276" s="253"/>
      <c r="D2276" s="237" t="s">
        <v>184</v>
      </c>
      <c r="E2276" s="254" t="s">
        <v>1</v>
      </c>
      <c r="F2276" s="255" t="s">
        <v>575</v>
      </c>
      <c r="G2276" s="253"/>
      <c r="H2276" s="256">
        <v>3.96</v>
      </c>
      <c r="I2276" s="257"/>
      <c r="J2276" s="257"/>
      <c r="K2276" s="253"/>
      <c r="L2276" s="253"/>
      <c r="M2276" s="258"/>
      <c r="N2276" s="259"/>
      <c r="O2276" s="260"/>
      <c r="P2276" s="260"/>
      <c r="Q2276" s="260"/>
      <c r="R2276" s="260"/>
      <c r="S2276" s="260"/>
      <c r="T2276" s="260"/>
      <c r="U2276" s="260"/>
      <c r="V2276" s="260"/>
      <c r="W2276" s="260"/>
      <c r="X2276" s="260"/>
      <c r="Y2276" s="261"/>
      <c r="Z2276" s="14"/>
      <c r="AA2276" s="14"/>
      <c r="AB2276" s="14"/>
      <c r="AC2276" s="14"/>
      <c r="AD2276" s="14"/>
      <c r="AE2276" s="14"/>
      <c r="AT2276" s="262" t="s">
        <v>184</v>
      </c>
      <c r="AU2276" s="262" t="s">
        <v>102</v>
      </c>
      <c r="AV2276" s="14" t="s">
        <v>102</v>
      </c>
      <c r="AW2276" s="14" t="s">
        <v>5</v>
      </c>
      <c r="AX2276" s="14" t="s">
        <v>75</v>
      </c>
      <c r="AY2276" s="262" t="s">
        <v>175</v>
      </c>
    </row>
    <row r="2277" s="14" customFormat="1">
      <c r="A2277" s="14"/>
      <c r="B2277" s="252"/>
      <c r="C2277" s="253"/>
      <c r="D2277" s="237" t="s">
        <v>184</v>
      </c>
      <c r="E2277" s="254" t="s">
        <v>1</v>
      </c>
      <c r="F2277" s="255" t="s">
        <v>576</v>
      </c>
      <c r="G2277" s="253"/>
      <c r="H2277" s="256">
        <v>4.2000000000000002</v>
      </c>
      <c r="I2277" s="257"/>
      <c r="J2277" s="257"/>
      <c r="K2277" s="253"/>
      <c r="L2277" s="253"/>
      <c r="M2277" s="258"/>
      <c r="N2277" s="259"/>
      <c r="O2277" s="260"/>
      <c r="P2277" s="260"/>
      <c r="Q2277" s="260"/>
      <c r="R2277" s="260"/>
      <c r="S2277" s="260"/>
      <c r="T2277" s="260"/>
      <c r="U2277" s="260"/>
      <c r="V2277" s="260"/>
      <c r="W2277" s="260"/>
      <c r="X2277" s="260"/>
      <c r="Y2277" s="261"/>
      <c r="Z2277" s="14"/>
      <c r="AA2277" s="14"/>
      <c r="AB2277" s="14"/>
      <c r="AC2277" s="14"/>
      <c r="AD2277" s="14"/>
      <c r="AE2277" s="14"/>
      <c r="AT2277" s="262" t="s">
        <v>184</v>
      </c>
      <c r="AU2277" s="262" t="s">
        <v>102</v>
      </c>
      <c r="AV2277" s="14" t="s">
        <v>102</v>
      </c>
      <c r="AW2277" s="14" t="s">
        <v>5</v>
      </c>
      <c r="AX2277" s="14" t="s">
        <v>75</v>
      </c>
      <c r="AY2277" s="262" t="s">
        <v>175</v>
      </c>
    </row>
    <row r="2278" s="14" customFormat="1">
      <c r="A2278" s="14"/>
      <c r="B2278" s="252"/>
      <c r="C2278" s="253"/>
      <c r="D2278" s="237" t="s">
        <v>184</v>
      </c>
      <c r="E2278" s="254" t="s">
        <v>1</v>
      </c>
      <c r="F2278" s="255" t="s">
        <v>577</v>
      </c>
      <c r="G2278" s="253"/>
      <c r="H2278" s="256">
        <v>1.8</v>
      </c>
      <c r="I2278" s="257"/>
      <c r="J2278" s="257"/>
      <c r="K2278" s="253"/>
      <c r="L2278" s="253"/>
      <c r="M2278" s="258"/>
      <c r="N2278" s="259"/>
      <c r="O2278" s="260"/>
      <c r="P2278" s="260"/>
      <c r="Q2278" s="260"/>
      <c r="R2278" s="260"/>
      <c r="S2278" s="260"/>
      <c r="T2278" s="260"/>
      <c r="U2278" s="260"/>
      <c r="V2278" s="260"/>
      <c r="W2278" s="260"/>
      <c r="X2278" s="260"/>
      <c r="Y2278" s="261"/>
      <c r="Z2278" s="14"/>
      <c r="AA2278" s="14"/>
      <c r="AB2278" s="14"/>
      <c r="AC2278" s="14"/>
      <c r="AD2278" s="14"/>
      <c r="AE2278" s="14"/>
      <c r="AT2278" s="262" t="s">
        <v>184</v>
      </c>
      <c r="AU2278" s="262" t="s">
        <v>102</v>
      </c>
      <c r="AV2278" s="14" t="s">
        <v>102</v>
      </c>
      <c r="AW2278" s="14" t="s">
        <v>5</v>
      </c>
      <c r="AX2278" s="14" t="s">
        <v>75</v>
      </c>
      <c r="AY2278" s="262" t="s">
        <v>175</v>
      </c>
    </row>
    <row r="2279" s="14" customFormat="1">
      <c r="A2279" s="14"/>
      <c r="B2279" s="252"/>
      <c r="C2279" s="253"/>
      <c r="D2279" s="237" t="s">
        <v>184</v>
      </c>
      <c r="E2279" s="254" t="s">
        <v>1</v>
      </c>
      <c r="F2279" s="255" t="s">
        <v>578</v>
      </c>
      <c r="G2279" s="253"/>
      <c r="H2279" s="256">
        <v>0.95999999999999996</v>
      </c>
      <c r="I2279" s="257"/>
      <c r="J2279" s="257"/>
      <c r="K2279" s="253"/>
      <c r="L2279" s="253"/>
      <c r="M2279" s="258"/>
      <c r="N2279" s="259"/>
      <c r="O2279" s="260"/>
      <c r="P2279" s="260"/>
      <c r="Q2279" s="260"/>
      <c r="R2279" s="260"/>
      <c r="S2279" s="260"/>
      <c r="T2279" s="260"/>
      <c r="U2279" s="260"/>
      <c r="V2279" s="260"/>
      <c r="W2279" s="260"/>
      <c r="X2279" s="260"/>
      <c r="Y2279" s="261"/>
      <c r="Z2279" s="14"/>
      <c r="AA2279" s="14"/>
      <c r="AB2279" s="14"/>
      <c r="AC2279" s="14"/>
      <c r="AD2279" s="14"/>
      <c r="AE2279" s="14"/>
      <c r="AT2279" s="262" t="s">
        <v>184</v>
      </c>
      <c r="AU2279" s="262" t="s">
        <v>102</v>
      </c>
      <c r="AV2279" s="14" t="s">
        <v>102</v>
      </c>
      <c r="AW2279" s="14" t="s">
        <v>5</v>
      </c>
      <c r="AX2279" s="14" t="s">
        <v>75</v>
      </c>
      <c r="AY2279" s="262" t="s">
        <v>175</v>
      </c>
    </row>
    <row r="2280" s="14" customFormat="1">
      <c r="A2280" s="14"/>
      <c r="B2280" s="252"/>
      <c r="C2280" s="253"/>
      <c r="D2280" s="237" t="s">
        <v>184</v>
      </c>
      <c r="E2280" s="254" t="s">
        <v>1</v>
      </c>
      <c r="F2280" s="255" t="s">
        <v>579</v>
      </c>
      <c r="G2280" s="253"/>
      <c r="H2280" s="256">
        <v>2.5800000000000001</v>
      </c>
      <c r="I2280" s="257"/>
      <c r="J2280" s="257"/>
      <c r="K2280" s="253"/>
      <c r="L2280" s="253"/>
      <c r="M2280" s="258"/>
      <c r="N2280" s="259"/>
      <c r="O2280" s="260"/>
      <c r="P2280" s="260"/>
      <c r="Q2280" s="260"/>
      <c r="R2280" s="260"/>
      <c r="S2280" s="260"/>
      <c r="T2280" s="260"/>
      <c r="U2280" s="260"/>
      <c r="V2280" s="260"/>
      <c r="W2280" s="260"/>
      <c r="X2280" s="260"/>
      <c r="Y2280" s="261"/>
      <c r="Z2280" s="14"/>
      <c r="AA2280" s="14"/>
      <c r="AB2280" s="14"/>
      <c r="AC2280" s="14"/>
      <c r="AD2280" s="14"/>
      <c r="AE2280" s="14"/>
      <c r="AT2280" s="262" t="s">
        <v>184</v>
      </c>
      <c r="AU2280" s="262" t="s">
        <v>102</v>
      </c>
      <c r="AV2280" s="14" t="s">
        <v>102</v>
      </c>
      <c r="AW2280" s="14" t="s">
        <v>5</v>
      </c>
      <c r="AX2280" s="14" t="s">
        <v>75</v>
      </c>
      <c r="AY2280" s="262" t="s">
        <v>175</v>
      </c>
    </row>
    <row r="2281" s="14" customFormat="1">
      <c r="A2281" s="14"/>
      <c r="B2281" s="252"/>
      <c r="C2281" s="253"/>
      <c r="D2281" s="237" t="s">
        <v>184</v>
      </c>
      <c r="E2281" s="254" t="s">
        <v>1</v>
      </c>
      <c r="F2281" s="255" t="s">
        <v>580</v>
      </c>
      <c r="G2281" s="253"/>
      <c r="H2281" s="256">
        <v>1.3500000000000001</v>
      </c>
      <c r="I2281" s="257"/>
      <c r="J2281" s="257"/>
      <c r="K2281" s="253"/>
      <c r="L2281" s="253"/>
      <c r="M2281" s="258"/>
      <c r="N2281" s="259"/>
      <c r="O2281" s="260"/>
      <c r="P2281" s="260"/>
      <c r="Q2281" s="260"/>
      <c r="R2281" s="260"/>
      <c r="S2281" s="260"/>
      <c r="T2281" s="260"/>
      <c r="U2281" s="260"/>
      <c r="V2281" s="260"/>
      <c r="W2281" s="260"/>
      <c r="X2281" s="260"/>
      <c r="Y2281" s="261"/>
      <c r="Z2281" s="14"/>
      <c r="AA2281" s="14"/>
      <c r="AB2281" s="14"/>
      <c r="AC2281" s="14"/>
      <c r="AD2281" s="14"/>
      <c r="AE2281" s="14"/>
      <c r="AT2281" s="262" t="s">
        <v>184</v>
      </c>
      <c r="AU2281" s="262" t="s">
        <v>102</v>
      </c>
      <c r="AV2281" s="14" t="s">
        <v>102</v>
      </c>
      <c r="AW2281" s="14" t="s">
        <v>5</v>
      </c>
      <c r="AX2281" s="14" t="s">
        <v>75</v>
      </c>
      <c r="AY2281" s="262" t="s">
        <v>175</v>
      </c>
    </row>
    <row r="2282" s="14" customFormat="1">
      <c r="A2282" s="14"/>
      <c r="B2282" s="252"/>
      <c r="C2282" s="253"/>
      <c r="D2282" s="237" t="s">
        <v>184</v>
      </c>
      <c r="E2282" s="254" t="s">
        <v>1</v>
      </c>
      <c r="F2282" s="255" t="s">
        <v>581</v>
      </c>
      <c r="G2282" s="253"/>
      <c r="H2282" s="256">
        <v>6</v>
      </c>
      <c r="I2282" s="257"/>
      <c r="J2282" s="257"/>
      <c r="K2282" s="253"/>
      <c r="L2282" s="253"/>
      <c r="M2282" s="258"/>
      <c r="N2282" s="259"/>
      <c r="O2282" s="260"/>
      <c r="P2282" s="260"/>
      <c r="Q2282" s="260"/>
      <c r="R2282" s="260"/>
      <c r="S2282" s="260"/>
      <c r="T2282" s="260"/>
      <c r="U2282" s="260"/>
      <c r="V2282" s="260"/>
      <c r="W2282" s="260"/>
      <c r="X2282" s="260"/>
      <c r="Y2282" s="261"/>
      <c r="Z2282" s="14"/>
      <c r="AA2282" s="14"/>
      <c r="AB2282" s="14"/>
      <c r="AC2282" s="14"/>
      <c r="AD2282" s="14"/>
      <c r="AE2282" s="14"/>
      <c r="AT2282" s="262" t="s">
        <v>184</v>
      </c>
      <c r="AU2282" s="262" t="s">
        <v>102</v>
      </c>
      <c r="AV2282" s="14" t="s">
        <v>102</v>
      </c>
      <c r="AW2282" s="14" t="s">
        <v>5</v>
      </c>
      <c r="AX2282" s="14" t="s">
        <v>75</v>
      </c>
      <c r="AY2282" s="262" t="s">
        <v>175</v>
      </c>
    </row>
    <row r="2283" s="16" customFormat="1">
      <c r="A2283" s="16"/>
      <c r="B2283" s="284"/>
      <c r="C2283" s="285"/>
      <c r="D2283" s="237" t="s">
        <v>184</v>
      </c>
      <c r="E2283" s="286" t="s">
        <v>1</v>
      </c>
      <c r="F2283" s="287" t="s">
        <v>453</v>
      </c>
      <c r="G2283" s="285"/>
      <c r="H2283" s="288">
        <v>587.65800000000013</v>
      </c>
      <c r="I2283" s="289"/>
      <c r="J2283" s="289"/>
      <c r="K2283" s="285"/>
      <c r="L2283" s="285"/>
      <c r="M2283" s="290"/>
      <c r="N2283" s="291"/>
      <c r="O2283" s="292"/>
      <c r="P2283" s="292"/>
      <c r="Q2283" s="292"/>
      <c r="R2283" s="292"/>
      <c r="S2283" s="292"/>
      <c r="T2283" s="292"/>
      <c r="U2283" s="292"/>
      <c r="V2283" s="292"/>
      <c r="W2283" s="292"/>
      <c r="X2283" s="292"/>
      <c r="Y2283" s="293"/>
      <c r="Z2283" s="16"/>
      <c r="AA2283" s="16"/>
      <c r="AB2283" s="16"/>
      <c r="AC2283" s="16"/>
      <c r="AD2283" s="16"/>
      <c r="AE2283" s="16"/>
      <c r="AT2283" s="294" t="s">
        <v>184</v>
      </c>
      <c r="AU2283" s="294" t="s">
        <v>102</v>
      </c>
      <c r="AV2283" s="16" t="s">
        <v>196</v>
      </c>
      <c r="AW2283" s="16" t="s">
        <v>5</v>
      </c>
      <c r="AX2283" s="16" t="s">
        <v>75</v>
      </c>
      <c r="AY2283" s="294" t="s">
        <v>175</v>
      </c>
    </row>
    <row r="2284" s="13" customFormat="1">
      <c r="A2284" s="13"/>
      <c r="B2284" s="242"/>
      <c r="C2284" s="243"/>
      <c r="D2284" s="237" t="s">
        <v>184</v>
      </c>
      <c r="E2284" s="244" t="s">
        <v>1</v>
      </c>
      <c r="F2284" s="245" t="s">
        <v>290</v>
      </c>
      <c r="G2284" s="243"/>
      <c r="H2284" s="244" t="s">
        <v>1</v>
      </c>
      <c r="I2284" s="246"/>
      <c r="J2284" s="246"/>
      <c r="K2284" s="243"/>
      <c r="L2284" s="243"/>
      <c r="M2284" s="247"/>
      <c r="N2284" s="248"/>
      <c r="O2284" s="249"/>
      <c r="P2284" s="249"/>
      <c r="Q2284" s="249"/>
      <c r="R2284" s="249"/>
      <c r="S2284" s="249"/>
      <c r="T2284" s="249"/>
      <c r="U2284" s="249"/>
      <c r="V2284" s="249"/>
      <c r="W2284" s="249"/>
      <c r="X2284" s="249"/>
      <c r="Y2284" s="250"/>
      <c r="Z2284" s="13"/>
      <c r="AA2284" s="13"/>
      <c r="AB2284" s="13"/>
      <c r="AC2284" s="13"/>
      <c r="AD2284" s="13"/>
      <c r="AE2284" s="13"/>
      <c r="AT2284" s="251" t="s">
        <v>184</v>
      </c>
      <c r="AU2284" s="251" t="s">
        <v>102</v>
      </c>
      <c r="AV2284" s="13" t="s">
        <v>82</v>
      </c>
      <c r="AW2284" s="13" t="s">
        <v>5</v>
      </c>
      <c r="AX2284" s="13" t="s">
        <v>75</v>
      </c>
      <c r="AY2284" s="251" t="s">
        <v>175</v>
      </c>
    </row>
    <row r="2285" s="14" customFormat="1">
      <c r="A2285" s="14"/>
      <c r="B2285" s="252"/>
      <c r="C2285" s="253"/>
      <c r="D2285" s="237" t="s">
        <v>184</v>
      </c>
      <c r="E2285" s="254" t="s">
        <v>1</v>
      </c>
      <c r="F2285" s="255" t="s">
        <v>559</v>
      </c>
      <c r="G2285" s="253"/>
      <c r="H2285" s="256">
        <v>104.31</v>
      </c>
      <c r="I2285" s="257"/>
      <c r="J2285" s="257"/>
      <c r="K2285" s="253"/>
      <c r="L2285" s="253"/>
      <c r="M2285" s="258"/>
      <c r="N2285" s="259"/>
      <c r="O2285" s="260"/>
      <c r="P2285" s="260"/>
      <c r="Q2285" s="260"/>
      <c r="R2285" s="260"/>
      <c r="S2285" s="260"/>
      <c r="T2285" s="260"/>
      <c r="U2285" s="260"/>
      <c r="V2285" s="260"/>
      <c r="W2285" s="260"/>
      <c r="X2285" s="260"/>
      <c r="Y2285" s="261"/>
      <c r="Z2285" s="14"/>
      <c r="AA2285" s="14"/>
      <c r="AB2285" s="14"/>
      <c r="AC2285" s="14"/>
      <c r="AD2285" s="14"/>
      <c r="AE2285" s="14"/>
      <c r="AT2285" s="262" t="s">
        <v>184</v>
      </c>
      <c r="AU2285" s="262" t="s">
        <v>102</v>
      </c>
      <c r="AV2285" s="14" t="s">
        <v>102</v>
      </c>
      <c r="AW2285" s="14" t="s">
        <v>5</v>
      </c>
      <c r="AX2285" s="14" t="s">
        <v>75</v>
      </c>
      <c r="AY2285" s="262" t="s">
        <v>175</v>
      </c>
    </row>
    <row r="2286" s="14" customFormat="1">
      <c r="A2286" s="14"/>
      <c r="B2286" s="252"/>
      <c r="C2286" s="253"/>
      <c r="D2286" s="237" t="s">
        <v>184</v>
      </c>
      <c r="E2286" s="254" t="s">
        <v>1</v>
      </c>
      <c r="F2286" s="255" t="s">
        <v>560</v>
      </c>
      <c r="G2286" s="253"/>
      <c r="H2286" s="256">
        <v>84.180000000000007</v>
      </c>
      <c r="I2286" s="257"/>
      <c r="J2286" s="257"/>
      <c r="K2286" s="253"/>
      <c r="L2286" s="253"/>
      <c r="M2286" s="258"/>
      <c r="N2286" s="259"/>
      <c r="O2286" s="260"/>
      <c r="P2286" s="260"/>
      <c r="Q2286" s="260"/>
      <c r="R2286" s="260"/>
      <c r="S2286" s="260"/>
      <c r="T2286" s="260"/>
      <c r="U2286" s="260"/>
      <c r="V2286" s="260"/>
      <c r="W2286" s="260"/>
      <c r="X2286" s="260"/>
      <c r="Y2286" s="261"/>
      <c r="Z2286" s="14"/>
      <c r="AA2286" s="14"/>
      <c r="AB2286" s="14"/>
      <c r="AC2286" s="14"/>
      <c r="AD2286" s="14"/>
      <c r="AE2286" s="14"/>
      <c r="AT2286" s="262" t="s">
        <v>184</v>
      </c>
      <c r="AU2286" s="262" t="s">
        <v>102</v>
      </c>
      <c r="AV2286" s="14" t="s">
        <v>102</v>
      </c>
      <c r="AW2286" s="14" t="s">
        <v>5</v>
      </c>
      <c r="AX2286" s="14" t="s">
        <v>75</v>
      </c>
      <c r="AY2286" s="262" t="s">
        <v>175</v>
      </c>
    </row>
    <row r="2287" s="14" customFormat="1">
      <c r="A2287" s="14"/>
      <c r="B2287" s="252"/>
      <c r="C2287" s="253"/>
      <c r="D2287" s="237" t="s">
        <v>184</v>
      </c>
      <c r="E2287" s="254" t="s">
        <v>1</v>
      </c>
      <c r="F2287" s="255" t="s">
        <v>563</v>
      </c>
      <c r="G2287" s="253"/>
      <c r="H2287" s="256">
        <v>12.199999999999999</v>
      </c>
      <c r="I2287" s="257"/>
      <c r="J2287" s="257"/>
      <c r="K2287" s="253"/>
      <c r="L2287" s="253"/>
      <c r="M2287" s="258"/>
      <c r="N2287" s="259"/>
      <c r="O2287" s="260"/>
      <c r="P2287" s="260"/>
      <c r="Q2287" s="260"/>
      <c r="R2287" s="260"/>
      <c r="S2287" s="260"/>
      <c r="T2287" s="260"/>
      <c r="U2287" s="260"/>
      <c r="V2287" s="260"/>
      <c r="W2287" s="260"/>
      <c r="X2287" s="260"/>
      <c r="Y2287" s="261"/>
      <c r="Z2287" s="14"/>
      <c r="AA2287" s="14"/>
      <c r="AB2287" s="14"/>
      <c r="AC2287" s="14"/>
      <c r="AD2287" s="14"/>
      <c r="AE2287" s="14"/>
      <c r="AT2287" s="262" t="s">
        <v>184</v>
      </c>
      <c r="AU2287" s="262" t="s">
        <v>102</v>
      </c>
      <c r="AV2287" s="14" t="s">
        <v>102</v>
      </c>
      <c r="AW2287" s="14" t="s">
        <v>5</v>
      </c>
      <c r="AX2287" s="14" t="s">
        <v>75</v>
      </c>
      <c r="AY2287" s="262" t="s">
        <v>175</v>
      </c>
    </row>
    <row r="2288" s="14" customFormat="1">
      <c r="A2288" s="14"/>
      <c r="B2288" s="252"/>
      <c r="C2288" s="253"/>
      <c r="D2288" s="237" t="s">
        <v>184</v>
      </c>
      <c r="E2288" s="254" t="s">
        <v>1</v>
      </c>
      <c r="F2288" s="255" t="s">
        <v>561</v>
      </c>
      <c r="G2288" s="253"/>
      <c r="H2288" s="256">
        <v>65.879999999999995</v>
      </c>
      <c r="I2288" s="257"/>
      <c r="J2288" s="257"/>
      <c r="K2288" s="253"/>
      <c r="L2288" s="253"/>
      <c r="M2288" s="258"/>
      <c r="N2288" s="259"/>
      <c r="O2288" s="260"/>
      <c r="P2288" s="260"/>
      <c r="Q2288" s="260"/>
      <c r="R2288" s="260"/>
      <c r="S2288" s="260"/>
      <c r="T2288" s="260"/>
      <c r="U2288" s="260"/>
      <c r="V2288" s="260"/>
      <c r="W2288" s="260"/>
      <c r="X2288" s="260"/>
      <c r="Y2288" s="261"/>
      <c r="Z2288" s="14"/>
      <c r="AA2288" s="14"/>
      <c r="AB2288" s="14"/>
      <c r="AC2288" s="14"/>
      <c r="AD2288" s="14"/>
      <c r="AE2288" s="14"/>
      <c r="AT2288" s="262" t="s">
        <v>184</v>
      </c>
      <c r="AU2288" s="262" t="s">
        <v>102</v>
      </c>
      <c r="AV2288" s="14" t="s">
        <v>102</v>
      </c>
      <c r="AW2288" s="14" t="s">
        <v>5</v>
      </c>
      <c r="AX2288" s="14" t="s">
        <v>75</v>
      </c>
      <c r="AY2288" s="262" t="s">
        <v>175</v>
      </c>
    </row>
    <row r="2289" s="14" customFormat="1">
      <c r="A2289" s="14"/>
      <c r="B2289" s="252"/>
      <c r="C2289" s="253"/>
      <c r="D2289" s="237" t="s">
        <v>184</v>
      </c>
      <c r="E2289" s="254" t="s">
        <v>1</v>
      </c>
      <c r="F2289" s="255" t="s">
        <v>562</v>
      </c>
      <c r="G2289" s="253"/>
      <c r="H2289" s="256">
        <v>233.02000000000001</v>
      </c>
      <c r="I2289" s="257"/>
      <c r="J2289" s="257"/>
      <c r="K2289" s="253"/>
      <c r="L2289" s="253"/>
      <c r="M2289" s="258"/>
      <c r="N2289" s="259"/>
      <c r="O2289" s="260"/>
      <c r="P2289" s="260"/>
      <c r="Q2289" s="260"/>
      <c r="R2289" s="260"/>
      <c r="S2289" s="260"/>
      <c r="T2289" s="260"/>
      <c r="U2289" s="260"/>
      <c r="V2289" s="260"/>
      <c r="W2289" s="260"/>
      <c r="X2289" s="260"/>
      <c r="Y2289" s="261"/>
      <c r="Z2289" s="14"/>
      <c r="AA2289" s="14"/>
      <c r="AB2289" s="14"/>
      <c r="AC2289" s="14"/>
      <c r="AD2289" s="14"/>
      <c r="AE2289" s="14"/>
      <c r="AT2289" s="262" t="s">
        <v>184</v>
      </c>
      <c r="AU2289" s="262" t="s">
        <v>102</v>
      </c>
      <c r="AV2289" s="14" t="s">
        <v>102</v>
      </c>
      <c r="AW2289" s="14" t="s">
        <v>5</v>
      </c>
      <c r="AX2289" s="14" t="s">
        <v>75</v>
      </c>
      <c r="AY2289" s="262" t="s">
        <v>175</v>
      </c>
    </row>
    <row r="2290" s="14" customFormat="1">
      <c r="A2290" s="14"/>
      <c r="B2290" s="252"/>
      <c r="C2290" s="253"/>
      <c r="D2290" s="237" t="s">
        <v>184</v>
      </c>
      <c r="E2290" s="254" t="s">
        <v>1</v>
      </c>
      <c r="F2290" s="255" t="s">
        <v>564</v>
      </c>
      <c r="G2290" s="253"/>
      <c r="H2290" s="256">
        <v>13.725</v>
      </c>
      <c r="I2290" s="257"/>
      <c r="J2290" s="257"/>
      <c r="K2290" s="253"/>
      <c r="L2290" s="253"/>
      <c r="M2290" s="258"/>
      <c r="N2290" s="259"/>
      <c r="O2290" s="260"/>
      <c r="P2290" s="260"/>
      <c r="Q2290" s="260"/>
      <c r="R2290" s="260"/>
      <c r="S2290" s="260"/>
      <c r="T2290" s="260"/>
      <c r="U2290" s="260"/>
      <c r="V2290" s="260"/>
      <c r="W2290" s="260"/>
      <c r="X2290" s="260"/>
      <c r="Y2290" s="261"/>
      <c r="Z2290" s="14"/>
      <c r="AA2290" s="14"/>
      <c r="AB2290" s="14"/>
      <c r="AC2290" s="14"/>
      <c r="AD2290" s="14"/>
      <c r="AE2290" s="14"/>
      <c r="AT2290" s="262" t="s">
        <v>184</v>
      </c>
      <c r="AU2290" s="262" t="s">
        <v>102</v>
      </c>
      <c r="AV2290" s="14" t="s">
        <v>102</v>
      </c>
      <c r="AW2290" s="14" t="s">
        <v>5</v>
      </c>
      <c r="AX2290" s="14" t="s">
        <v>75</v>
      </c>
      <c r="AY2290" s="262" t="s">
        <v>175</v>
      </c>
    </row>
    <row r="2291" s="14" customFormat="1">
      <c r="A2291" s="14"/>
      <c r="B2291" s="252"/>
      <c r="C2291" s="253"/>
      <c r="D2291" s="237" t="s">
        <v>184</v>
      </c>
      <c r="E2291" s="254" t="s">
        <v>1</v>
      </c>
      <c r="F2291" s="255" t="s">
        <v>566</v>
      </c>
      <c r="G2291" s="253"/>
      <c r="H2291" s="256">
        <v>49.68</v>
      </c>
      <c r="I2291" s="257"/>
      <c r="J2291" s="257"/>
      <c r="K2291" s="253"/>
      <c r="L2291" s="253"/>
      <c r="M2291" s="258"/>
      <c r="N2291" s="259"/>
      <c r="O2291" s="260"/>
      <c r="P2291" s="260"/>
      <c r="Q2291" s="260"/>
      <c r="R2291" s="260"/>
      <c r="S2291" s="260"/>
      <c r="T2291" s="260"/>
      <c r="U2291" s="260"/>
      <c r="V2291" s="260"/>
      <c r="W2291" s="260"/>
      <c r="X2291" s="260"/>
      <c r="Y2291" s="261"/>
      <c r="Z2291" s="14"/>
      <c r="AA2291" s="14"/>
      <c r="AB2291" s="14"/>
      <c r="AC2291" s="14"/>
      <c r="AD2291" s="14"/>
      <c r="AE2291" s="14"/>
      <c r="AT2291" s="262" t="s">
        <v>184</v>
      </c>
      <c r="AU2291" s="262" t="s">
        <v>102</v>
      </c>
      <c r="AV2291" s="14" t="s">
        <v>102</v>
      </c>
      <c r="AW2291" s="14" t="s">
        <v>5</v>
      </c>
      <c r="AX2291" s="14" t="s">
        <v>75</v>
      </c>
      <c r="AY2291" s="262" t="s">
        <v>175</v>
      </c>
    </row>
    <row r="2292" s="14" customFormat="1">
      <c r="A2292" s="14"/>
      <c r="B2292" s="252"/>
      <c r="C2292" s="253"/>
      <c r="D2292" s="237" t="s">
        <v>184</v>
      </c>
      <c r="E2292" s="254" t="s">
        <v>1</v>
      </c>
      <c r="F2292" s="255" t="s">
        <v>575</v>
      </c>
      <c r="G2292" s="253"/>
      <c r="H2292" s="256">
        <v>3.96</v>
      </c>
      <c r="I2292" s="257"/>
      <c r="J2292" s="257"/>
      <c r="K2292" s="253"/>
      <c r="L2292" s="253"/>
      <c r="M2292" s="258"/>
      <c r="N2292" s="259"/>
      <c r="O2292" s="260"/>
      <c r="P2292" s="260"/>
      <c r="Q2292" s="260"/>
      <c r="R2292" s="260"/>
      <c r="S2292" s="260"/>
      <c r="T2292" s="260"/>
      <c r="U2292" s="260"/>
      <c r="V2292" s="260"/>
      <c r="W2292" s="260"/>
      <c r="X2292" s="260"/>
      <c r="Y2292" s="261"/>
      <c r="Z2292" s="14"/>
      <c r="AA2292" s="14"/>
      <c r="AB2292" s="14"/>
      <c r="AC2292" s="14"/>
      <c r="AD2292" s="14"/>
      <c r="AE2292" s="14"/>
      <c r="AT2292" s="262" t="s">
        <v>184</v>
      </c>
      <c r="AU2292" s="262" t="s">
        <v>102</v>
      </c>
      <c r="AV2292" s="14" t="s">
        <v>102</v>
      </c>
      <c r="AW2292" s="14" t="s">
        <v>5</v>
      </c>
      <c r="AX2292" s="14" t="s">
        <v>75</v>
      </c>
      <c r="AY2292" s="262" t="s">
        <v>175</v>
      </c>
    </row>
    <row r="2293" s="14" customFormat="1">
      <c r="A2293" s="14"/>
      <c r="B2293" s="252"/>
      <c r="C2293" s="253"/>
      <c r="D2293" s="237" t="s">
        <v>184</v>
      </c>
      <c r="E2293" s="254" t="s">
        <v>1</v>
      </c>
      <c r="F2293" s="255" t="s">
        <v>576</v>
      </c>
      <c r="G2293" s="253"/>
      <c r="H2293" s="256">
        <v>4.2000000000000002</v>
      </c>
      <c r="I2293" s="257"/>
      <c r="J2293" s="257"/>
      <c r="K2293" s="253"/>
      <c r="L2293" s="253"/>
      <c r="M2293" s="258"/>
      <c r="N2293" s="259"/>
      <c r="O2293" s="260"/>
      <c r="P2293" s="260"/>
      <c r="Q2293" s="260"/>
      <c r="R2293" s="260"/>
      <c r="S2293" s="260"/>
      <c r="T2293" s="260"/>
      <c r="U2293" s="260"/>
      <c r="V2293" s="260"/>
      <c r="W2293" s="260"/>
      <c r="X2293" s="260"/>
      <c r="Y2293" s="261"/>
      <c r="Z2293" s="14"/>
      <c r="AA2293" s="14"/>
      <c r="AB2293" s="14"/>
      <c r="AC2293" s="14"/>
      <c r="AD2293" s="14"/>
      <c r="AE2293" s="14"/>
      <c r="AT2293" s="262" t="s">
        <v>184</v>
      </c>
      <c r="AU2293" s="262" t="s">
        <v>102</v>
      </c>
      <c r="AV2293" s="14" t="s">
        <v>102</v>
      </c>
      <c r="AW2293" s="14" t="s">
        <v>5</v>
      </c>
      <c r="AX2293" s="14" t="s">
        <v>75</v>
      </c>
      <c r="AY2293" s="262" t="s">
        <v>175</v>
      </c>
    </row>
    <row r="2294" s="14" customFormat="1">
      <c r="A2294" s="14"/>
      <c r="B2294" s="252"/>
      <c r="C2294" s="253"/>
      <c r="D2294" s="237" t="s">
        <v>184</v>
      </c>
      <c r="E2294" s="254" t="s">
        <v>1</v>
      </c>
      <c r="F2294" s="255" t="s">
        <v>577</v>
      </c>
      <c r="G2294" s="253"/>
      <c r="H2294" s="256">
        <v>1.8</v>
      </c>
      <c r="I2294" s="257"/>
      <c r="J2294" s="257"/>
      <c r="K2294" s="253"/>
      <c r="L2294" s="253"/>
      <c r="M2294" s="258"/>
      <c r="N2294" s="259"/>
      <c r="O2294" s="260"/>
      <c r="P2294" s="260"/>
      <c r="Q2294" s="260"/>
      <c r="R2294" s="260"/>
      <c r="S2294" s="260"/>
      <c r="T2294" s="260"/>
      <c r="U2294" s="260"/>
      <c r="V2294" s="260"/>
      <c r="W2294" s="260"/>
      <c r="X2294" s="260"/>
      <c r="Y2294" s="261"/>
      <c r="Z2294" s="14"/>
      <c r="AA2294" s="14"/>
      <c r="AB2294" s="14"/>
      <c r="AC2294" s="14"/>
      <c r="AD2294" s="14"/>
      <c r="AE2294" s="14"/>
      <c r="AT2294" s="262" t="s">
        <v>184</v>
      </c>
      <c r="AU2294" s="262" t="s">
        <v>102</v>
      </c>
      <c r="AV2294" s="14" t="s">
        <v>102</v>
      </c>
      <c r="AW2294" s="14" t="s">
        <v>5</v>
      </c>
      <c r="AX2294" s="14" t="s">
        <v>75</v>
      </c>
      <c r="AY2294" s="262" t="s">
        <v>175</v>
      </c>
    </row>
    <row r="2295" s="14" customFormat="1">
      <c r="A2295" s="14"/>
      <c r="B2295" s="252"/>
      <c r="C2295" s="253"/>
      <c r="D2295" s="237" t="s">
        <v>184</v>
      </c>
      <c r="E2295" s="254" t="s">
        <v>1</v>
      </c>
      <c r="F2295" s="255" t="s">
        <v>578</v>
      </c>
      <c r="G2295" s="253"/>
      <c r="H2295" s="256">
        <v>0.95999999999999996</v>
      </c>
      <c r="I2295" s="257"/>
      <c r="J2295" s="257"/>
      <c r="K2295" s="253"/>
      <c r="L2295" s="253"/>
      <c r="M2295" s="258"/>
      <c r="N2295" s="259"/>
      <c r="O2295" s="260"/>
      <c r="P2295" s="260"/>
      <c r="Q2295" s="260"/>
      <c r="R2295" s="260"/>
      <c r="S2295" s="260"/>
      <c r="T2295" s="260"/>
      <c r="U2295" s="260"/>
      <c r="V2295" s="260"/>
      <c r="W2295" s="260"/>
      <c r="X2295" s="260"/>
      <c r="Y2295" s="261"/>
      <c r="Z2295" s="14"/>
      <c r="AA2295" s="14"/>
      <c r="AB2295" s="14"/>
      <c r="AC2295" s="14"/>
      <c r="AD2295" s="14"/>
      <c r="AE2295" s="14"/>
      <c r="AT2295" s="262" t="s">
        <v>184</v>
      </c>
      <c r="AU2295" s="262" t="s">
        <v>102</v>
      </c>
      <c r="AV2295" s="14" t="s">
        <v>102</v>
      </c>
      <c r="AW2295" s="14" t="s">
        <v>5</v>
      </c>
      <c r="AX2295" s="14" t="s">
        <v>75</v>
      </c>
      <c r="AY2295" s="262" t="s">
        <v>175</v>
      </c>
    </row>
    <row r="2296" s="14" customFormat="1">
      <c r="A2296" s="14"/>
      <c r="B2296" s="252"/>
      <c r="C2296" s="253"/>
      <c r="D2296" s="237" t="s">
        <v>184</v>
      </c>
      <c r="E2296" s="254" t="s">
        <v>1</v>
      </c>
      <c r="F2296" s="255" t="s">
        <v>579</v>
      </c>
      <c r="G2296" s="253"/>
      <c r="H2296" s="256">
        <v>2.5800000000000001</v>
      </c>
      <c r="I2296" s="257"/>
      <c r="J2296" s="257"/>
      <c r="K2296" s="253"/>
      <c r="L2296" s="253"/>
      <c r="M2296" s="258"/>
      <c r="N2296" s="259"/>
      <c r="O2296" s="260"/>
      <c r="P2296" s="260"/>
      <c r="Q2296" s="260"/>
      <c r="R2296" s="260"/>
      <c r="S2296" s="260"/>
      <c r="T2296" s="260"/>
      <c r="U2296" s="260"/>
      <c r="V2296" s="260"/>
      <c r="W2296" s="260"/>
      <c r="X2296" s="260"/>
      <c r="Y2296" s="261"/>
      <c r="Z2296" s="14"/>
      <c r="AA2296" s="14"/>
      <c r="AB2296" s="14"/>
      <c r="AC2296" s="14"/>
      <c r="AD2296" s="14"/>
      <c r="AE2296" s="14"/>
      <c r="AT2296" s="262" t="s">
        <v>184</v>
      </c>
      <c r="AU2296" s="262" t="s">
        <v>102</v>
      </c>
      <c r="AV2296" s="14" t="s">
        <v>102</v>
      </c>
      <c r="AW2296" s="14" t="s">
        <v>5</v>
      </c>
      <c r="AX2296" s="14" t="s">
        <v>75</v>
      </c>
      <c r="AY2296" s="262" t="s">
        <v>175</v>
      </c>
    </row>
    <row r="2297" s="14" customFormat="1">
      <c r="A2297" s="14"/>
      <c r="B2297" s="252"/>
      <c r="C2297" s="253"/>
      <c r="D2297" s="237" t="s">
        <v>184</v>
      </c>
      <c r="E2297" s="254" t="s">
        <v>1</v>
      </c>
      <c r="F2297" s="255" t="s">
        <v>580</v>
      </c>
      <c r="G2297" s="253"/>
      <c r="H2297" s="256">
        <v>1.3500000000000001</v>
      </c>
      <c r="I2297" s="257"/>
      <c r="J2297" s="257"/>
      <c r="K2297" s="253"/>
      <c r="L2297" s="253"/>
      <c r="M2297" s="258"/>
      <c r="N2297" s="259"/>
      <c r="O2297" s="260"/>
      <c r="P2297" s="260"/>
      <c r="Q2297" s="260"/>
      <c r="R2297" s="260"/>
      <c r="S2297" s="260"/>
      <c r="T2297" s="260"/>
      <c r="U2297" s="260"/>
      <c r="V2297" s="260"/>
      <c r="W2297" s="260"/>
      <c r="X2297" s="260"/>
      <c r="Y2297" s="261"/>
      <c r="Z2297" s="14"/>
      <c r="AA2297" s="14"/>
      <c r="AB2297" s="14"/>
      <c r="AC2297" s="14"/>
      <c r="AD2297" s="14"/>
      <c r="AE2297" s="14"/>
      <c r="AT2297" s="262" t="s">
        <v>184</v>
      </c>
      <c r="AU2297" s="262" t="s">
        <v>102</v>
      </c>
      <c r="AV2297" s="14" t="s">
        <v>102</v>
      </c>
      <c r="AW2297" s="14" t="s">
        <v>5</v>
      </c>
      <c r="AX2297" s="14" t="s">
        <v>75</v>
      </c>
      <c r="AY2297" s="262" t="s">
        <v>175</v>
      </c>
    </row>
    <row r="2298" s="14" customFormat="1">
      <c r="A2298" s="14"/>
      <c r="B2298" s="252"/>
      <c r="C2298" s="253"/>
      <c r="D2298" s="237" t="s">
        <v>184</v>
      </c>
      <c r="E2298" s="254" t="s">
        <v>1</v>
      </c>
      <c r="F2298" s="255" t="s">
        <v>581</v>
      </c>
      <c r="G2298" s="253"/>
      <c r="H2298" s="256">
        <v>6</v>
      </c>
      <c r="I2298" s="257"/>
      <c r="J2298" s="257"/>
      <c r="K2298" s="253"/>
      <c r="L2298" s="253"/>
      <c r="M2298" s="258"/>
      <c r="N2298" s="259"/>
      <c r="O2298" s="260"/>
      <c r="P2298" s="260"/>
      <c r="Q2298" s="260"/>
      <c r="R2298" s="260"/>
      <c r="S2298" s="260"/>
      <c r="T2298" s="260"/>
      <c r="U2298" s="260"/>
      <c r="V2298" s="260"/>
      <c r="W2298" s="260"/>
      <c r="X2298" s="260"/>
      <c r="Y2298" s="261"/>
      <c r="Z2298" s="14"/>
      <c r="AA2298" s="14"/>
      <c r="AB2298" s="14"/>
      <c r="AC2298" s="14"/>
      <c r="AD2298" s="14"/>
      <c r="AE2298" s="14"/>
      <c r="AT2298" s="262" t="s">
        <v>184</v>
      </c>
      <c r="AU2298" s="262" t="s">
        <v>102</v>
      </c>
      <c r="AV2298" s="14" t="s">
        <v>102</v>
      </c>
      <c r="AW2298" s="14" t="s">
        <v>5</v>
      </c>
      <c r="AX2298" s="14" t="s">
        <v>75</v>
      </c>
      <c r="AY2298" s="262" t="s">
        <v>175</v>
      </c>
    </row>
    <row r="2299" s="16" customFormat="1">
      <c r="A2299" s="16"/>
      <c r="B2299" s="284"/>
      <c r="C2299" s="285"/>
      <c r="D2299" s="237" t="s">
        <v>184</v>
      </c>
      <c r="E2299" s="286" t="s">
        <v>1</v>
      </c>
      <c r="F2299" s="287" t="s">
        <v>453</v>
      </c>
      <c r="G2299" s="285"/>
      <c r="H2299" s="288">
        <v>583.84500000000014</v>
      </c>
      <c r="I2299" s="289"/>
      <c r="J2299" s="289"/>
      <c r="K2299" s="285"/>
      <c r="L2299" s="285"/>
      <c r="M2299" s="290"/>
      <c r="N2299" s="291"/>
      <c r="O2299" s="292"/>
      <c r="P2299" s="292"/>
      <c r="Q2299" s="292"/>
      <c r="R2299" s="292"/>
      <c r="S2299" s="292"/>
      <c r="T2299" s="292"/>
      <c r="U2299" s="292"/>
      <c r="V2299" s="292"/>
      <c r="W2299" s="292"/>
      <c r="X2299" s="292"/>
      <c r="Y2299" s="293"/>
      <c r="Z2299" s="16"/>
      <c r="AA2299" s="16"/>
      <c r="AB2299" s="16"/>
      <c r="AC2299" s="16"/>
      <c r="AD2299" s="16"/>
      <c r="AE2299" s="16"/>
      <c r="AT2299" s="294" t="s">
        <v>184</v>
      </c>
      <c r="AU2299" s="294" t="s">
        <v>102</v>
      </c>
      <c r="AV2299" s="16" t="s">
        <v>196</v>
      </c>
      <c r="AW2299" s="16" t="s">
        <v>5</v>
      </c>
      <c r="AX2299" s="16" t="s">
        <v>75</v>
      </c>
      <c r="AY2299" s="294" t="s">
        <v>175</v>
      </c>
    </row>
    <row r="2300" s="13" customFormat="1">
      <c r="A2300" s="13"/>
      <c r="B2300" s="242"/>
      <c r="C2300" s="243"/>
      <c r="D2300" s="237" t="s">
        <v>184</v>
      </c>
      <c r="E2300" s="244" t="s">
        <v>1</v>
      </c>
      <c r="F2300" s="245" t="s">
        <v>583</v>
      </c>
      <c r="G2300" s="243"/>
      <c r="H2300" s="244" t="s">
        <v>1</v>
      </c>
      <c r="I2300" s="246"/>
      <c r="J2300" s="246"/>
      <c r="K2300" s="243"/>
      <c r="L2300" s="243"/>
      <c r="M2300" s="247"/>
      <c r="N2300" s="248"/>
      <c r="O2300" s="249"/>
      <c r="P2300" s="249"/>
      <c r="Q2300" s="249"/>
      <c r="R2300" s="249"/>
      <c r="S2300" s="249"/>
      <c r="T2300" s="249"/>
      <c r="U2300" s="249"/>
      <c r="V2300" s="249"/>
      <c r="W2300" s="249"/>
      <c r="X2300" s="249"/>
      <c r="Y2300" s="250"/>
      <c r="Z2300" s="13"/>
      <c r="AA2300" s="13"/>
      <c r="AB2300" s="13"/>
      <c r="AC2300" s="13"/>
      <c r="AD2300" s="13"/>
      <c r="AE2300" s="13"/>
      <c r="AT2300" s="251" t="s">
        <v>184</v>
      </c>
      <c r="AU2300" s="251" t="s">
        <v>102</v>
      </c>
      <c r="AV2300" s="13" t="s">
        <v>82</v>
      </c>
      <c r="AW2300" s="13" t="s">
        <v>5</v>
      </c>
      <c r="AX2300" s="13" t="s">
        <v>75</v>
      </c>
      <c r="AY2300" s="251" t="s">
        <v>175</v>
      </c>
    </row>
    <row r="2301" s="14" customFormat="1">
      <c r="A2301" s="14"/>
      <c r="B2301" s="252"/>
      <c r="C2301" s="253"/>
      <c r="D2301" s="237" t="s">
        <v>184</v>
      </c>
      <c r="E2301" s="254" t="s">
        <v>1</v>
      </c>
      <c r="F2301" s="255" t="s">
        <v>584</v>
      </c>
      <c r="G2301" s="253"/>
      <c r="H2301" s="256">
        <v>34.240000000000002</v>
      </c>
      <c r="I2301" s="257"/>
      <c r="J2301" s="257"/>
      <c r="K2301" s="253"/>
      <c r="L2301" s="253"/>
      <c r="M2301" s="258"/>
      <c r="N2301" s="259"/>
      <c r="O2301" s="260"/>
      <c r="P2301" s="260"/>
      <c r="Q2301" s="260"/>
      <c r="R2301" s="260"/>
      <c r="S2301" s="260"/>
      <c r="T2301" s="260"/>
      <c r="U2301" s="260"/>
      <c r="V2301" s="260"/>
      <c r="W2301" s="260"/>
      <c r="X2301" s="260"/>
      <c r="Y2301" s="261"/>
      <c r="Z2301" s="14"/>
      <c r="AA2301" s="14"/>
      <c r="AB2301" s="14"/>
      <c r="AC2301" s="14"/>
      <c r="AD2301" s="14"/>
      <c r="AE2301" s="14"/>
      <c r="AT2301" s="262" t="s">
        <v>184</v>
      </c>
      <c r="AU2301" s="262" t="s">
        <v>102</v>
      </c>
      <c r="AV2301" s="14" t="s">
        <v>102</v>
      </c>
      <c r="AW2301" s="14" t="s">
        <v>5</v>
      </c>
      <c r="AX2301" s="14" t="s">
        <v>75</v>
      </c>
      <c r="AY2301" s="262" t="s">
        <v>175</v>
      </c>
    </row>
    <row r="2302" s="14" customFormat="1">
      <c r="A2302" s="14"/>
      <c r="B2302" s="252"/>
      <c r="C2302" s="253"/>
      <c r="D2302" s="237" t="s">
        <v>184</v>
      </c>
      <c r="E2302" s="254" t="s">
        <v>1</v>
      </c>
      <c r="F2302" s="255" t="s">
        <v>585</v>
      </c>
      <c r="G2302" s="253"/>
      <c r="H2302" s="256">
        <v>14.960000000000001</v>
      </c>
      <c r="I2302" s="257"/>
      <c r="J2302" s="257"/>
      <c r="K2302" s="253"/>
      <c r="L2302" s="253"/>
      <c r="M2302" s="258"/>
      <c r="N2302" s="259"/>
      <c r="O2302" s="260"/>
      <c r="P2302" s="260"/>
      <c r="Q2302" s="260"/>
      <c r="R2302" s="260"/>
      <c r="S2302" s="260"/>
      <c r="T2302" s="260"/>
      <c r="U2302" s="260"/>
      <c r="V2302" s="260"/>
      <c r="W2302" s="260"/>
      <c r="X2302" s="260"/>
      <c r="Y2302" s="261"/>
      <c r="Z2302" s="14"/>
      <c r="AA2302" s="14"/>
      <c r="AB2302" s="14"/>
      <c r="AC2302" s="14"/>
      <c r="AD2302" s="14"/>
      <c r="AE2302" s="14"/>
      <c r="AT2302" s="262" t="s">
        <v>184</v>
      </c>
      <c r="AU2302" s="262" t="s">
        <v>102</v>
      </c>
      <c r="AV2302" s="14" t="s">
        <v>102</v>
      </c>
      <c r="AW2302" s="14" t="s">
        <v>5</v>
      </c>
      <c r="AX2302" s="14" t="s">
        <v>75</v>
      </c>
      <c r="AY2302" s="262" t="s">
        <v>175</v>
      </c>
    </row>
    <row r="2303" s="14" customFormat="1">
      <c r="A2303" s="14"/>
      <c r="B2303" s="252"/>
      <c r="C2303" s="253"/>
      <c r="D2303" s="237" t="s">
        <v>184</v>
      </c>
      <c r="E2303" s="254" t="s">
        <v>1</v>
      </c>
      <c r="F2303" s="255" t="s">
        <v>586</v>
      </c>
      <c r="G2303" s="253"/>
      <c r="H2303" s="256">
        <v>20.57</v>
      </c>
      <c r="I2303" s="257"/>
      <c r="J2303" s="257"/>
      <c r="K2303" s="253"/>
      <c r="L2303" s="253"/>
      <c r="M2303" s="258"/>
      <c r="N2303" s="259"/>
      <c r="O2303" s="260"/>
      <c r="P2303" s="260"/>
      <c r="Q2303" s="260"/>
      <c r="R2303" s="260"/>
      <c r="S2303" s="260"/>
      <c r="T2303" s="260"/>
      <c r="U2303" s="260"/>
      <c r="V2303" s="260"/>
      <c r="W2303" s="260"/>
      <c r="X2303" s="260"/>
      <c r="Y2303" s="261"/>
      <c r="Z2303" s="14"/>
      <c r="AA2303" s="14"/>
      <c r="AB2303" s="14"/>
      <c r="AC2303" s="14"/>
      <c r="AD2303" s="14"/>
      <c r="AE2303" s="14"/>
      <c r="AT2303" s="262" t="s">
        <v>184</v>
      </c>
      <c r="AU2303" s="262" t="s">
        <v>102</v>
      </c>
      <c r="AV2303" s="14" t="s">
        <v>102</v>
      </c>
      <c r="AW2303" s="14" t="s">
        <v>5</v>
      </c>
      <c r="AX2303" s="14" t="s">
        <v>75</v>
      </c>
      <c r="AY2303" s="262" t="s">
        <v>175</v>
      </c>
    </row>
    <row r="2304" s="14" customFormat="1">
      <c r="A2304" s="14"/>
      <c r="B2304" s="252"/>
      <c r="C2304" s="253"/>
      <c r="D2304" s="237" t="s">
        <v>184</v>
      </c>
      <c r="E2304" s="254" t="s">
        <v>1</v>
      </c>
      <c r="F2304" s="255" t="s">
        <v>588</v>
      </c>
      <c r="G2304" s="253"/>
      <c r="H2304" s="256">
        <v>0.51000000000000001</v>
      </c>
      <c r="I2304" s="257"/>
      <c r="J2304" s="257"/>
      <c r="K2304" s="253"/>
      <c r="L2304" s="253"/>
      <c r="M2304" s="258"/>
      <c r="N2304" s="259"/>
      <c r="O2304" s="260"/>
      <c r="P2304" s="260"/>
      <c r="Q2304" s="260"/>
      <c r="R2304" s="260"/>
      <c r="S2304" s="260"/>
      <c r="T2304" s="260"/>
      <c r="U2304" s="260"/>
      <c r="V2304" s="260"/>
      <c r="W2304" s="260"/>
      <c r="X2304" s="260"/>
      <c r="Y2304" s="261"/>
      <c r="Z2304" s="14"/>
      <c r="AA2304" s="14"/>
      <c r="AB2304" s="14"/>
      <c r="AC2304" s="14"/>
      <c r="AD2304" s="14"/>
      <c r="AE2304" s="14"/>
      <c r="AT2304" s="262" t="s">
        <v>184</v>
      </c>
      <c r="AU2304" s="262" t="s">
        <v>102</v>
      </c>
      <c r="AV2304" s="14" t="s">
        <v>102</v>
      </c>
      <c r="AW2304" s="14" t="s">
        <v>5</v>
      </c>
      <c r="AX2304" s="14" t="s">
        <v>75</v>
      </c>
      <c r="AY2304" s="262" t="s">
        <v>175</v>
      </c>
    </row>
    <row r="2305" s="14" customFormat="1">
      <c r="A2305" s="14"/>
      <c r="B2305" s="252"/>
      <c r="C2305" s="253"/>
      <c r="D2305" s="237" t="s">
        <v>184</v>
      </c>
      <c r="E2305" s="254" t="s">
        <v>1</v>
      </c>
      <c r="F2305" s="255" t="s">
        <v>589</v>
      </c>
      <c r="G2305" s="253"/>
      <c r="H2305" s="256">
        <v>44.697000000000003</v>
      </c>
      <c r="I2305" s="257"/>
      <c r="J2305" s="257"/>
      <c r="K2305" s="253"/>
      <c r="L2305" s="253"/>
      <c r="M2305" s="258"/>
      <c r="N2305" s="259"/>
      <c r="O2305" s="260"/>
      <c r="P2305" s="260"/>
      <c r="Q2305" s="260"/>
      <c r="R2305" s="260"/>
      <c r="S2305" s="260"/>
      <c r="T2305" s="260"/>
      <c r="U2305" s="260"/>
      <c r="V2305" s="260"/>
      <c r="W2305" s="260"/>
      <c r="X2305" s="260"/>
      <c r="Y2305" s="261"/>
      <c r="Z2305" s="14"/>
      <c r="AA2305" s="14"/>
      <c r="AB2305" s="14"/>
      <c r="AC2305" s="14"/>
      <c r="AD2305" s="14"/>
      <c r="AE2305" s="14"/>
      <c r="AT2305" s="262" t="s">
        <v>184</v>
      </c>
      <c r="AU2305" s="262" t="s">
        <v>102</v>
      </c>
      <c r="AV2305" s="14" t="s">
        <v>102</v>
      </c>
      <c r="AW2305" s="14" t="s">
        <v>5</v>
      </c>
      <c r="AX2305" s="14" t="s">
        <v>75</v>
      </c>
      <c r="AY2305" s="262" t="s">
        <v>175</v>
      </c>
    </row>
    <row r="2306" s="16" customFormat="1">
      <c r="A2306" s="16"/>
      <c r="B2306" s="284"/>
      <c r="C2306" s="285"/>
      <c r="D2306" s="237" t="s">
        <v>184</v>
      </c>
      <c r="E2306" s="286" t="s">
        <v>1</v>
      </c>
      <c r="F2306" s="287" t="s">
        <v>453</v>
      </c>
      <c r="G2306" s="285"/>
      <c r="H2306" s="288">
        <v>114.97700000000002</v>
      </c>
      <c r="I2306" s="289"/>
      <c r="J2306" s="289"/>
      <c r="K2306" s="285"/>
      <c r="L2306" s="285"/>
      <c r="M2306" s="290"/>
      <c r="N2306" s="291"/>
      <c r="O2306" s="292"/>
      <c r="P2306" s="292"/>
      <c r="Q2306" s="292"/>
      <c r="R2306" s="292"/>
      <c r="S2306" s="292"/>
      <c r="T2306" s="292"/>
      <c r="U2306" s="292"/>
      <c r="V2306" s="292"/>
      <c r="W2306" s="292"/>
      <c r="X2306" s="292"/>
      <c r="Y2306" s="293"/>
      <c r="Z2306" s="16"/>
      <c r="AA2306" s="16"/>
      <c r="AB2306" s="16"/>
      <c r="AC2306" s="16"/>
      <c r="AD2306" s="16"/>
      <c r="AE2306" s="16"/>
      <c r="AT2306" s="294" t="s">
        <v>184</v>
      </c>
      <c r="AU2306" s="294" t="s">
        <v>102</v>
      </c>
      <c r="AV2306" s="16" t="s">
        <v>196</v>
      </c>
      <c r="AW2306" s="16" t="s">
        <v>5</v>
      </c>
      <c r="AX2306" s="16" t="s">
        <v>75</v>
      </c>
      <c r="AY2306" s="294" t="s">
        <v>175</v>
      </c>
    </row>
    <row r="2307" s="13" customFormat="1">
      <c r="A2307" s="13"/>
      <c r="B2307" s="242"/>
      <c r="C2307" s="243"/>
      <c r="D2307" s="237" t="s">
        <v>184</v>
      </c>
      <c r="E2307" s="244" t="s">
        <v>1</v>
      </c>
      <c r="F2307" s="245" t="s">
        <v>2217</v>
      </c>
      <c r="G2307" s="243"/>
      <c r="H2307" s="244" t="s">
        <v>1</v>
      </c>
      <c r="I2307" s="246"/>
      <c r="J2307" s="246"/>
      <c r="K2307" s="243"/>
      <c r="L2307" s="243"/>
      <c r="M2307" s="247"/>
      <c r="N2307" s="248"/>
      <c r="O2307" s="249"/>
      <c r="P2307" s="249"/>
      <c r="Q2307" s="249"/>
      <c r="R2307" s="249"/>
      <c r="S2307" s="249"/>
      <c r="T2307" s="249"/>
      <c r="U2307" s="249"/>
      <c r="V2307" s="249"/>
      <c r="W2307" s="249"/>
      <c r="X2307" s="249"/>
      <c r="Y2307" s="250"/>
      <c r="Z2307" s="13"/>
      <c r="AA2307" s="13"/>
      <c r="AB2307" s="13"/>
      <c r="AC2307" s="13"/>
      <c r="AD2307" s="13"/>
      <c r="AE2307" s="13"/>
      <c r="AT2307" s="251" t="s">
        <v>184</v>
      </c>
      <c r="AU2307" s="251" t="s">
        <v>102</v>
      </c>
      <c r="AV2307" s="13" t="s">
        <v>82</v>
      </c>
      <c r="AW2307" s="13" t="s">
        <v>5</v>
      </c>
      <c r="AX2307" s="13" t="s">
        <v>75</v>
      </c>
      <c r="AY2307" s="251" t="s">
        <v>175</v>
      </c>
    </row>
    <row r="2308" s="14" customFormat="1">
      <c r="A2308" s="14"/>
      <c r="B2308" s="252"/>
      <c r="C2308" s="253"/>
      <c r="D2308" s="237" t="s">
        <v>184</v>
      </c>
      <c r="E2308" s="254" t="s">
        <v>1</v>
      </c>
      <c r="F2308" s="255" t="s">
        <v>2218</v>
      </c>
      <c r="G2308" s="253"/>
      <c r="H2308" s="256">
        <v>188.86000000000001</v>
      </c>
      <c r="I2308" s="257"/>
      <c r="J2308" s="257"/>
      <c r="K2308" s="253"/>
      <c r="L2308" s="253"/>
      <c r="M2308" s="258"/>
      <c r="N2308" s="259"/>
      <c r="O2308" s="260"/>
      <c r="P2308" s="260"/>
      <c r="Q2308" s="260"/>
      <c r="R2308" s="260"/>
      <c r="S2308" s="260"/>
      <c r="T2308" s="260"/>
      <c r="U2308" s="260"/>
      <c r="V2308" s="260"/>
      <c r="W2308" s="260"/>
      <c r="X2308" s="260"/>
      <c r="Y2308" s="261"/>
      <c r="Z2308" s="14"/>
      <c r="AA2308" s="14"/>
      <c r="AB2308" s="14"/>
      <c r="AC2308" s="14"/>
      <c r="AD2308" s="14"/>
      <c r="AE2308" s="14"/>
      <c r="AT2308" s="262" t="s">
        <v>184</v>
      </c>
      <c r="AU2308" s="262" t="s">
        <v>102</v>
      </c>
      <c r="AV2308" s="14" t="s">
        <v>102</v>
      </c>
      <c r="AW2308" s="14" t="s">
        <v>5</v>
      </c>
      <c r="AX2308" s="14" t="s">
        <v>75</v>
      </c>
      <c r="AY2308" s="262" t="s">
        <v>175</v>
      </c>
    </row>
    <row r="2309" s="13" customFormat="1">
      <c r="A2309" s="13"/>
      <c r="B2309" s="242"/>
      <c r="C2309" s="243"/>
      <c r="D2309" s="237" t="s">
        <v>184</v>
      </c>
      <c r="E2309" s="244" t="s">
        <v>1</v>
      </c>
      <c r="F2309" s="245" t="s">
        <v>594</v>
      </c>
      <c r="G2309" s="243"/>
      <c r="H2309" s="244" t="s">
        <v>1</v>
      </c>
      <c r="I2309" s="246"/>
      <c r="J2309" s="246"/>
      <c r="K2309" s="243"/>
      <c r="L2309" s="243"/>
      <c r="M2309" s="247"/>
      <c r="N2309" s="248"/>
      <c r="O2309" s="249"/>
      <c r="P2309" s="249"/>
      <c r="Q2309" s="249"/>
      <c r="R2309" s="249"/>
      <c r="S2309" s="249"/>
      <c r="T2309" s="249"/>
      <c r="U2309" s="249"/>
      <c r="V2309" s="249"/>
      <c r="W2309" s="249"/>
      <c r="X2309" s="249"/>
      <c r="Y2309" s="250"/>
      <c r="Z2309" s="13"/>
      <c r="AA2309" s="13"/>
      <c r="AB2309" s="13"/>
      <c r="AC2309" s="13"/>
      <c r="AD2309" s="13"/>
      <c r="AE2309" s="13"/>
      <c r="AT2309" s="251" t="s">
        <v>184</v>
      </c>
      <c r="AU2309" s="251" t="s">
        <v>102</v>
      </c>
      <c r="AV2309" s="13" t="s">
        <v>82</v>
      </c>
      <c r="AW2309" s="13" t="s">
        <v>5</v>
      </c>
      <c r="AX2309" s="13" t="s">
        <v>75</v>
      </c>
      <c r="AY2309" s="251" t="s">
        <v>175</v>
      </c>
    </row>
    <row r="2310" s="14" customFormat="1">
      <c r="A2310" s="14"/>
      <c r="B2310" s="252"/>
      <c r="C2310" s="253"/>
      <c r="D2310" s="237" t="s">
        <v>184</v>
      </c>
      <c r="E2310" s="254" t="s">
        <v>1</v>
      </c>
      <c r="F2310" s="255" t="s">
        <v>2219</v>
      </c>
      <c r="G2310" s="253"/>
      <c r="H2310" s="256">
        <v>140.49199999999999</v>
      </c>
      <c r="I2310" s="257"/>
      <c r="J2310" s="257"/>
      <c r="K2310" s="253"/>
      <c r="L2310" s="253"/>
      <c r="M2310" s="258"/>
      <c r="N2310" s="259"/>
      <c r="O2310" s="260"/>
      <c r="P2310" s="260"/>
      <c r="Q2310" s="260"/>
      <c r="R2310" s="260"/>
      <c r="S2310" s="260"/>
      <c r="T2310" s="260"/>
      <c r="U2310" s="260"/>
      <c r="V2310" s="260"/>
      <c r="W2310" s="260"/>
      <c r="X2310" s="260"/>
      <c r="Y2310" s="261"/>
      <c r="Z2310" s="14"/>
      <c r="AA2310" s="14"/>
      <c r="AB2310" s="14"/>
      <c r="AC2310" s="14"/>
      <c r="AD2310" s="14"/>
      <c r="AE2310" s="14"/>
      <c r="AT2310" s="262" t="s">
        <v>184</v>
      </c>
      <c r="AU2310" s="262" t="s">
        <v>102</v>
      </c>
      <c r="AV2310" s="14" t="s">
        <v>102</v>
      </c>
      <c r="AW2310" s="14" t="s">
        <v>5</v>
      </c>
      <c r="AX2310" s="14" t="s">
        <v>75</v>
      </c>
      <c r="AY2310" s="262" t="s">
        <v>175</v>
      </c>
    </row>
    <row r="2311" s="15" customFormat="1">
      <c r="A2311" s="15"/>
      <c r="B2311" s="263"/>
      <c r="C2311" s="264"/>
      <c r="D2311" s="237" t="s">
        <v>184</v>
      </c>
      <c r="E2311" s="265" t="s">
        <v>1</v>
      </c>
      <c r="F2311" s="266" t="s">
        <v>189</v>
      </c>
      <c r="G2311" s="264"/>
      <c r="H2311" s="267">
        <v>1615.8320000000001</v>
      </c>
      <c r="I2311" s="268"/>
      <c r="J2311" s="268"/>
      <c r="K2311" s="264"/>
      <c r="L2311" s="264"/>
      <c r="M2311" s="269"/>
      <c r="N2311" s="270"/>
      <c r="O2311" s="271"/>
      <c r="P2311" s="271"/>
      <c r="Q2311" s="271"/>
      <c r="R2311" s="271"/>
      <c r="S2311" s="271"/>
      <c r="T2311" s="271"/>
      <c r="U2311" s="271"/>
      <c r="V2311" s="271"/>
      <c r="W2311" s="271"/>
      <c r="X2311" s="271"/>
      <c r="Y2311" s="272"/>
      <c r="Z2311" s="15"/>
      <c r="AA2311" s="15"/>
      <c r="AB2311" s="15"/>
      <c r="AC2311" s="15"/>
      <c r="AD2311" s="15"/>
      <c r="AE2311" s="15"/>
      <c r="AT2311" s="273" t="s">
        <v>184</v>
      </c>
      <c r="AU2311" s="273" t="s">
        <v>102</v>
      </c>
      <c r="AV2311" s="15" t="s">
        <v>181</v>
      </c>
      <c r="AW2311" s="15" t="s">
        <v>5</v>
      </c>
      <c r="AX2311" s="15" t="s">
        <v>82</v>
      </c>
      <c r="AY2311" s="273" t="s">
        <v>175</v>
      </c>
    </row>
    <row r="2312" s="2" customFormat="1" ht="24.15" customHeight="1">
      <c r="A2312" s="39"/>
      <c r="B2312" s="40"/>
      <c r="C2312" s="222" t="s">
        <v>1288</v>
      </c>
      <c r="D2312" s="222" t="s">
        <v>177</v>
      </c>
      <c r="E2312" s="223" t="s">
        <v>2220</v>
      </c>
      <c r="F2312" s="224" t="s">
        <v>2221</v>
      </c>
      <c r="G2312" s="225" t="s">
        <v>228</v>
      </c>
      <c r="H2312" s="226">
        <v>169.09999999999999</v>
      </c>
      <c r="I2312" s="227"/>
      <c r="J2312" s="227"/>
      <c r="K2312" s="228">
        <f>ROUND(P2312*H2312,2)</f>
        <v>0</v>
      </c>
      <c r="L2312" s="229"/>
      <c r="M2312" s="45"/>
      <c r="N2312" s="230" t="s">
        <v>1</v>
      </c>
      <c r="O2312" s="231" t="s">
        <v>39</v>
      </c>
      <c r="P2312" s="232">
        <f>I2312+J2312</f>
        <v>0</v>
      </c>
      <c r="Q2312" s="232">
        <f>ROUND(I2312*H2312,2)</f>
        <v>0</v>
      </c>
      <c r="R2312" s="232">
        <f>ROUND(J2312*H2312,2)</f>
        <v>0</v>
      </c>
      <c r="S2312" s="92"/>
      <c r="T2312" s="233">
        <f>S2312*H2312</f>
        <v>0</v>
      </c>
      <c r="U2312" s="233">
        <v>0</v>
      </c>
      <c r="V2312" s="233">
        <f>U2312*H2312</f>
        <v>0</v>
      </c>
      <c r="W2312" s="233">
        <v>0</v>
      </c>
      <c r="X2312" s="233">
        <f>W2312*H2312</f>
        <v>0</v>
      </c>
      <c r="Y2312" s="234" t="s">
        <v>1</v>
      </c>
      <c r="Z2312" s="39"/>
      <c r="AA2312" s="39"/>
      <c r="AB2312" s="39"/>
      <c r="AC2312" s="39"/>
      <c r="AD2312" s="39"/>
      <c r="AE2312" s="39"/>
      <c r="AR2312" s="235" t="s">
        <v>229</v>
      </c>
      <c r="AT2312" s="235" t="s">
        <v>177</v>
      </c>
      <c r="AU2312" s="235" t="s">
        <v>102</v>
      </c>
      <c r="AY2312" s="18" t="s">
        <v>175</v>
      </c>
      <c r="BE2312" s="236">
        <f>IF(O2312="základní",K2312,0)</f>
        <v>0</v>
      </c>
      <c r="BF2312" s="236">
        <f>IF(O2312="snížená",K2312,0)</f>
        <v>0</v>
      </c>
      <c r="BG2312" s="236">
        <f>IF(O2312="zákl. přenesená",K2312,0)</f>
        <v>0</v>
      </c>
      <c r="BH2312" s="236">
        <f>IF(O2312="sníž. přenesená",K2312,0)</f>
        <v>0</v>
      </c>
      <c r="BI2312" s="236">
        <f>IF(O2312="nulová",K2312,0)</f>
        <v>0</v>
      </c>
      <c r="BJ2312" s="18" t="s">
        <v>102</v>
      </c>
      <c r="BK2312" s="236">
        <f>ROUND(P2312*H2312,2)</f>
        <v>0</v>
      </c>
      <c r="BL2312" s="18" t="s">
        <v>229</v>
      </c>
      <c r="BM2312" s="235" t="s">
        <v>2222</v>
      </c>
    </row>
    <row r="2313" s="13" customFormat="1">
      <c r="A2313" s="13"/>
      <c r="B2313" s="242"/>
      <c r="C2313" s="243"/>
      <c r="D2313" s="237" t="s">
        <v>184</v>
      </c>
      <c r="E2313" s="244" t="s">
        <v>1</v>
      </c>
      <c r="F2313" s="245" t="s">
        <v>193</v>
      </c>
      <c r="G2313" s="243"/>
      <c r="H2313" s="244" t="s">
        <v>1</v>
      </c>
      <c r="I2313" s="246"/>
      <c r="J2313" s="246"/>
      <c r="K2313" s="243"/>
      <c r="L2313" s="243"/>
      <c r="M2313" s="247"/>
      <c r="N2313" s="248"/>
      <c r="O2313" s="249"/>
      <c r="P2313" s="249"/>
      <c r="Q2313" s="249"/>
      <c r="R2313" s="249"/>
      <c r="S2313" s="249"/>
      <c r="T2313" s="249"/>
      <c r="U2313" s="249"/>
      <c r="V2313" s="249"/>
      <c r="W2313" s="249"/>
      <c r="X2313" s="249"/>
      <c r="Y2313" s="250"/>
      <c r="Z2313" s="13"/>
      <c r="AA2313" s="13"/>
      <c r="AB2313" s="13"/>
      <c r="AC2313" s="13"/>
      <c r="AD2313" s="13"/>
      <c r="AE2313" s="13"/>
      <c r="AT2313" s="251" t="s">
        <v>184</v>
      </c>
      <c r="AU2313" s="251" t="s">
        <v>102</v>
      </c>
      <c r="AV2313" s="13" t="s">
        <v>82</v>
      </c>
      <c r="AW2313" s="13" t="s">
        <v>5</v>
      </c>
      <c r="AX2313" s="13" t="s">
        <v>75</v>
      </c>
      <c r="AY2313" s="251" t="s">
        <v>175</v>
      </c>
    </row>
    <row r="2314" s="14" customFormat="1">
      <c r="A2314" s="14"/>
      <c r="B2314" s="252"/>
      <c r="C2314" s="253"/>
      <c r="D2314" s="237" t="s">
        <v>184</v>
      </c>
      <c r="E2314" s="254" t="s">
        <v>1</v>
      </c>
      <c r="F2314" s="255" t="s">
        <v>2223</v>
      </c>
      <c r="G2314" s="253"/>
      <c r="H2314" s="256">
        <v>39.600000000000001</v>
      </c>
      <c r="I2314" s="257"/>
      <c r="J2314" s="257"/>
      <c r="K2314" s="253"/>
      <c r="L2314" s="253"/>
      <c r="M2314" s="258"/>
      <c r="N2314" s="259"/>
      <c r="O2314" s="260"/>
      <c r="P2314" s="260"/>
      <c r="Q2314" s="260"/>
      <c r="R2314" s="260"/>
      <c r="S2314" s="260"/>
      <c r="T2314" s="260"/>
      <c r="U2314" s="260"/>
      <c r="V2314" s="260"/>
      <c r="W2314" s="260"/>
      <c r="X2314" s="260"/>
      <c r="Y2314" s="261"/>
      <c r="Z2314" s="14"/>
      <c r="AA2314" s="14"/>
      <c r="AB2314" s="14"/>
      <c r="AC2314" s="14"/>
      <c r="AD2314" s="14"/>
      <c r="AE2314" s="14"/>
      <c r="AT2314" s="262" t="s">
        <v>184</v>
      </c>
      <c r="AU2314" s="262" t="s">
        <v>102</v>
      </c>
      <c r="AV2314" s="14" t="s">
        <v>102</v>
      </c>
      <c r="AW2314" s="14" t="s">
        <v>5</v>
      </c>
      <c r="AX2314" s="14" t="s">
        <v>75</v>
      </c>
      <c r="AY2314" s="262" t="s">
        <v>175</v>
      </c>
    </row>
    <row r="2315" s="14" customFormat="1">
      <c r="A2315" s="14"/>
      <c r="B2315" s="252"/>
      <c r="C2315" s="253"/>
      <c r="D2315" s="237" t="s">
        <v>184</v>
      </c>
      <c r="E2315" s="254" t="s">
        <v>1</v>
      </c>
      <c r="F2315" s="255" t="s">
        <v>2224</v>
      </c>
      <c r="G2315" s="253"/>
      <c r="H2315" s="256">
        <v>129.5</v>
      </c>
      <c r="I2315" s="257"/>
      <c r="J2315" s="257"/>
      <c r="K2315" s="253"/>
      <c r="L2315" s="253"/>
      <c r="M2315" s="258"/>
      <c r="N2315" s="259"/>
      <c r="O2315" s="260"/>
      <c r="P2315" s="260"/>
      <c r="Q2315" s="260"/>
      <c r="R2315" s="260"/>
      <c r="S2315" s="260"/>
      <c r="T2315" s="260"/>
      <c r="U2315" s="260"/>
      <c r="V2315" s="260"/>
      <c r="W2315" s="260"/>
      <c r="X2315" s="260"/>
      <c r="Y2315" s="261"/>
      <c r="Z2315" s="14"/>
      <c r="AA2315" s="14"/>
      <c r="AB2315" s="14"/>
      <c r="AC2315" s="14"/>
      <c r="AD2315" s="14"/>
      <c r="AE2315" s="14"/>
      <c r="AT2315" s="262" t="s">
        <v>184</v>
      </c>
      <c r="AU2315" s="262" t="s">
        <v>102</v>
      </c>
      <c r="AV2315" s="14" t="s">
        <v>102</v>
      </c>
      <c r="AW2315" s="14" t="s">
        <v>5</v>
      </c>
      <c r="AX2315" s="14" t="s">
        <v>75</v>
      </c>
      <c r="AY2315" s="262" t="s">
        <v>175</v>
      </c>
    </row>
    <row r="2316" s="15" customFormat="1">
      <c r="A2316" s="15"/>
      <c r="B2316" s="263"/>
      <c r="C2316" s="264"/>
      <c r="D2316" s="237" t="s">
        <v>184</v>
      </c>
      <c r="E2316" s="265" t="s">
        <v>1</v>
      </c>
      <c r="F2316" s="266" t="s">
        <v>189</v>
      </c>
      <c r="G2316" s="264"/>
      <c r="H2316" s="267">
        <v>169.09999999999999</v>
      </c>
      <c r="I2316" s="268"/>
      <c r="J2316" s="268"/>
      <c r="K2316" s="264"/>
      <c r="L2316" s="264"/>
      <c r="M2316" s="269"/>
      <c r="N2316" s="270"/>
      <c r="O2316" s="271"/>
      <c r="P2316" s="271"/>
      <c r="Q2316" s="271"/>
      <c r="R2316" s="271"/>
      <c r="S2316" s="271"/>
      <c r="T2316" s="271"/>
      <c r="U2316" s="271"/>
      <c r="V2316" s="271"/>
      <c r="W2316" s="271"/>
      <c r="X2316" s="271"/>
      <c r="Y2316" s="272"/>
      <c r="Z2316" s="15"/>
      <c r="AA2316" s="15"/>
      <c r="AB2316" s="15"/>
      <c r="AC2316" s="15"/>
      <c r="AD2316" s="15"/>
      <c r="AE2316" s="15"/>
      <c r="AT2316" s="273" t="s">
        <v>184</v>
      </c>
      <c r="AU2316" s="273" t="s">
        <v>102</v>
      </c>
      <c r="AV2316" s="15" t="s">
        <v>181</v>
      </c>
      <c r="AW2316" s="15" t="s">
        <v>5</v>
      </c>
      <c r="AX2316" s="15" t="s">
        <v>82</v>
      </c>
      <c r="AY2316" s="273" t="s">
        <v>175</v>
      </c>
    </row>
    <row r="2317" s="2" customFormat="1" ht="37.8" customHeight="1">
      <c r="A2317" s="39"/>
      <c r="B2317" s="40"/>
      <c r="C2317" s="222" t="s">
        <v>2225</v>
      </c>
      <c r="D2317" s="222" t="s">
        <v>177</v>
      </c>
      <c r="E2317" s="223" t="s">
        <v>2226</v>
      </c>
      <c r="F2317" s="224" t="s">
        <v>2227</v>
      </c>
      <c r="G2317" s="225" t="s">
        <v>228</v>
      </c>
      <c r="H2317" s="226">
        <v>2085.152</v>
      </c>
      <c r="I2317" s="227"/>
      <c r="J2317" s="227"/>
      <c r="K2317" s="228">
        <f>ROUND(P2317*H2317,2)</f>
        <v>0</v>
      </c>
      <c r="L2317" s="229"/>
      <c r="M2317" s="45"/>
      <c r="N2317" s="230" t="s">
        <v>1</v>
      </c>
      <c r="O2317" s="231" t="s">
        <v>39</v>
      </c>
      <c r="P2317" s="232">
        <f>I2317+J2317</f>
        <v>0</v>
      </c>
      <c r="Q2317" s="232">
        <f>ROUND(I2317*H2317,2)</f>
        <v>0</v>
      </c>
      <c r="R2317" s="232">
        <f>ROUND(J2317*H2317,2)</f>
        <v>0</v>
      </c>
      <c r="S2317" s="92"/>
      <c r="T2317" s="233">
        <f>S2317*H2317</f>
        <v>0</v>
      </c>
      <c r="U2317" s="233">
        <v>0</v>
      </c>
      <c r="V2317" s="233">
        <f>U2317*H2317</f>
        <v>0</v>
      </c>
      <c r="W2317" s="233">
        <v>0</v>
      </c>
      <c r="X2317" s="233">
        <f>W2317*H2317</f>
        <v>0</v>
      </c>
      <c r="Y2317" s="234" t="s">
        <v>1</v>
      </c>
      <c r="Z2317" s="39"/>
      <c r="AA2317" s="39"/>
      <c r="AB2317" s="39"/>
      <c r="AC2317" s="39"/>
      <c r="AD2317" s="39"/>
      <c r="AE2317" s="39"/>
      <c r="AR2317" s="235" t="s">
        <v>229</v>
      </c>
      <c r="AT2317" s="235" t="s">
        <v>177</v>
      </c>
      <c r="AU2317" s="235" t="s">
        <v>102</v>
      </c>
      <c r="AY2317" s="18" t="s">
        <v>175</v>
      </c>
      <c r="BE2317" s="236">
        <f>IF(O2317="základní",K2317,0)</f>
        <v>0</v>
      </c>
      <c r="BF2317" s="236">
        <f>IF(O2317="snížená",K2317,0)</f>
        <v>0</v>
      </c>
      <c r="BG2317" s="236">
        <f>IF(O2317="zákl. přenesená",K2317,0)</f>
        <v>0</v>
      </c>
      <c r="BH2317" s="236">
        <f>IF(O2317="sníž. přenesená",K2317,0)</f>
        <v>0</v>
      </c>
      <c r="BI2317" s="236">
        <f>IF(O2317="nulová",K2317,0)</f>
        <v>0</v>
      </c>
      <c r="BJ2317" s="18" t="s">
        <v>102</v>
      </c>
      <c r="BK2317" s="236">
        <f>ROUND(P2317*H2317,2)</f>
        <v>0</v>
      </c>
      <c r="BL2317" s="18" t="s">
        <v>229</v>
      </c>
      <c r="BM2317" s="235" t="s">
        <v>2228</v>
      </c>
    </row>
    <row r="2318" s="13" customFormat="1">
      <c r="A2318" s="13"/>
      <c r="B2318" s="242"/>
      <c r="C2318" s="243"/>
      <c r="D2318" s="237" t="s">
        <v>184</v>
      </c>
      <c r="E2318" s="244" t="s">
        <v>1</v>
      </c>
      <c r="F2318" s="245" t="s">
        <v>193</v>
      </c>
      <c r="G2318" s="243"/>
      <c r="H2318" s="244" t="s">
        <v>1</v>
      </c>
      <c r="I2318" s="246"/>
      <c r="J2318" s="246"/>
      <c r="K2318" s="243"/>
      <c r="L2318" s="243"/>
      <c r="M2318" s="247"/>
      <c r="N2318" s="248"/>
      <c r="O2318" s="249"/>
      <c r="P2318" s="249"/>
      <c r="Q2318" s="249"/>
      <c r="R2318" s="249"/>
      <c r="S2318" s="249"/>
      <c r="T2318" s="249"/>
      <c r="U2318" s="249"/>
      <c r="V2318" s="249"/>
      <c r="W2318" s="249"/>
      <c r="X2318" s="249"/>
      <c r="Y2318" s="250"/>
      <c r="Z2318" s="13"/>
      <c r="AA2318" s="13"/>
      <c r="AB2318" s="13"/>
      <c r="AC2318" s="13"/>
      <c r="AD2318" s="13"/>
      <c r="AE2318" s="13"/>
      <c r="AT2318" s="251" t="s">
        <v>184</v>
      </c>
      <c r="AU2318" s="251" t="s">
        <v>102</v>
      </c>
      <c r="AV2318" s="13" t="s">
        <v>82</v>
      </c>
      <c r="AW2318" s="13" t="s">
        <v>5</v>
      </c>
      <c r="AX2318" s="13" t="s">
        <v>75</v>
      </c>
      <c r="AY2318" s="251" t="s">
        <v>175</v>
      </c>
    </row>
    <row r="2319" s="14" customFormat="1">
      <c r="A2319" s="14"/>
      <c r="B2319" s="252"/>
      <c r="C2319" s="253"/>
      <c r="D2319" s="237" t="s">
        <v>184</v>
      </c>
      <c r="E2319" s="254" t="s">
        <v>1</v>
      </c>
      <c r="F2319" s="255" t="s">
        <v>2229</v>
      </c>
      <c r="G2319" s="253"/>
      <c r="H2319" s="256">
        <v>1615.8320000000001</v>
      </c>
      <c r="I2319" s="257"/>
      <c r="J2319" s="257"/>
      <c r="K2319" s="253"/>
      <c r="L2319" s="253"/>
      <c r="M2319" s="258"/>
      <c r="N2319" s="259"/>
      <c r="O2319" s="260"/>
      <c r="P2319" s="260"/>
      <c r="Q2319" s="260"/>
      <c r="R2319" s="260"/>
      <c r="S2319" s="260"/>
      <c r="T2319" s="260"/>
      <c r="U2319" s="260"/>
      <c r="V2319" s="260"/>
      <c r="W2319" s="260"/>
      <c r="X2319" s="260"/>
      <c r="Y2319" s="261"/>
      <c r="Z2319" s="14"/>
      <c r="AA2319" s="14"/>
      <c r="AB2319" s="14"/>
      <c r="AC2319" s="14"/>
      <c r="AD2319" s="14"/>
      <c r="AE2319" s="14"/>
      <c r="AT2319" s="262" t="s">
        <v>184</v>
      </c>
      <c r="AU2319" s="262" t="s">
        <v>102</v>
      </c>
      <c r="AV2319" s="14" t="s">
        <v>102</v>
      </c>
      <c r="AW2319" s="14" t="s">
        <v>5</v>
      </c>
      <c r="AX2319" s="14" t="s">
        <v>75</v>
      </c>
      <c r="AY2319" s="262" t="s">
        <v>175</v>
      </c>
    </row>
    <row r="2320" s="13" customFormat="1">
      <c r="A2320" s="13"/>
      <c r="B2320" s="242"/>
      <c r="C2320" s="243"/>
      <c r="D2320" s="237" t="s">
        <v>184</v>
      </c>
      <c r="E2320" s="244" t="s">
        <v>1</v>
      </c>
      <c r="F2320" s="245" t="s">
        <v>2230</v>
      </c>
      <c r="G2320" s="243"/>
      <c r="H2320" s="244" t="s">
        <v>1</v>
      </c>
      <c r="I2320" s="246"/>
      <c r="J2320" s="246"/>
      <c r="K2320" s="243"/>
      <c r="L2320" s="243"/>
      <c r="M2320" s="247"/>
      <c r="N2320" s="248"/>
      <c r="O2320" s="249"/>
      <c r="P2320" s="249"/>
      <c r="Q2320" s="249"/>
      <c r="R2320" s="249"/>
      <c r="S2320" s="249"/>
      <c r="T2320" s="249"/>
      <c r="U2320" s="249"/>
      <c r="V2320" s="249"/>
      <c r="W2320" s="249"/>
      <c r="X2320" s="249"/>
      <c r="Y2320" s="250"/>
      <c r="Z2320" s="13"/>
      <c r="AA2320" s="13"/>
      <c r="AB2320" s="13"/>
      <c r="AC2320" s="13"/>
      <c r="AD2320" s="13"/>
      <c r="AE2320" s="13"/>
      <c r="AT2320" s="251" t="s">
        <v>184</v>
      </c>
      <c r="AU2320" s="251" t="s">
        <v>102</v>
      </c>
      <c r="AV2320" s="13" t="s">
        <v>82</v>
      </c>
      <c r="AW2320" s="13" t="s">
        <v>5</v>
      </c>
      <c r="AX2320" s="13" t="s">
        <v>75</v>
      </c>
      <c r="AY2320" s="251" t="s">
        <v>175</v>
      </c>
    </row>
    <row r="2321" s="14" customFormat="1">
      <c r="A2321" s="14"/>
      <c r="B2321" s="252"/>
      <c r="C2321" s="253"/>
      <c r="D2321" s="237" t="s">
        <v>184</v>
      </c>
      <c r="E2321" s="254" t="s">
        <v>1</v>
      </c>
      <c r="F2321" s="255" t="s">
        <v>2231</v>
      </c>
      <c r="G2321" s="253"/>
      <c r="H2321" s="256">
        <v>68.319999999999993</v>
      </c>
      <c r="I2321" s="257"/>
      <c r="J2321" s="257"/>
      <c r="K2321" s="253"/>
      <c r="L2321" s="253"/>
      <c r="M2321" s="258"/>
      <c r="N2321" s="259"/>
      <c r="O2321" s="260"/>
      <c r="P2321" s="260"/>
      <c r="Q2321" s="260"/>
      <c r="R2321" s="260"/>
      <c r="S2321" s="260"/>
      <c r="T2321" s="260"/>
      <c r="U2321" s="260"/>
      <c r="V2321" s="260"/>
      <c r="W2321" s="260"/>
      <c r="X2321" s="260"/>
      <c r="Y2321" s="261"/>
      <c r="Z2321" s="14"/>
      <c r="AA2321" s="14"/>
      <c r="AB2321" s="14"/>
      <c r="AC2321" s="14"/>
      <c r="AD2321" s="14"/>
      <c r="AE2321" s="14"/>
      <c r="AT2321" s="262" t="s">
        <v>184</v>
      </c>
      <c r="AU2321" s="262" t="s">
        <v>102</v>
      </c>
      <c r="AV2321" s="14" t="s">
        <v>102</v>
      </c>
      <c r="AW2321" s="14" t="s">
        <v>5</v>
      </c>
      <c r="AX2321" s="14" t="s">
        <v>75</v>
      </c>
      <c r="AY2321" s="262" t="s">
        <v>175</v>
      </c>
    </row>
    <row r="2322" s="14" customFormat="1">
      <c r="A2322" s="14"/>
      <c r="B2322" s="252"/>
      <c r="C2322" s="253"/>
      <c r="D2322" s="237" t="s">
        <v>184</v>
      </c>
      <c r="E2322" s="254" t="s">
        <v>1</v>
      </c>
      <c r="F2322" s="255" t="s">
        <v>2232</v>
      </c>
      <c r="G2322" s="253"/>
      <c r="H2322" s="256">
        <v>50.020000000000003</v>
      </c>
      <c r="I2322" s="257"/>
      <c r="J2322" s="257"/>
      <c r="K2322" s="253"/>
      <c r="L2322" s="253"/>
      <c r="M2322" s="258"/>
      <c r="N2322" s="259"/>
      <c r="O2322" s="260"/>
      <c r="P2322" s="260"/>
      <c r="Q2322" s="260"/>
      <c r="R2322" s="260"/>
      <c r="S2322" s="260"/>
      <c r="T2322" s="260"/>
      <c r="U2322" s="260"/>
      <c r="V2322" s="260"/>
      <c r="W2322" s="260"/>
      <c r="X2322" s="260"/>
      <c r="Y2322" s="261"/>
      <c r="Z2322" s="14"/>
      <c r="AA2322" s="14"/>
      <c r="AB2322" s="14"/>
      <c r="AC2322" s="14"/>
      <c r="AD2322" s="14"/>
      <c r="AE2322" s="14"/>
      <c r="AT2322" s="262" t="s">
        <v>184</v>
      </c>
      <c r="AU2322" s="262" t="s">
        <v>102</v>
      </c>
      <c r="AV2322" s="14" t="s">
        <v>102</v>
      </c>
      <c r="AW2322" s="14" t="s">
        <v>5</v>
      </c>
      <c r="AX2322" s="14" t="s">
        <v>75</v>
      </c>
      <c r="AY2322" s="262" t="s">
        <v>175</v>
      </c>
    </row>
    <row r="2323" s="14" customFormat="1">
      <c r="A2323" s="14"/>
      <c r="B2323" s="252"/>
      <c r="C2323" s="253"/>
      <c r="D2323" s="237" t="s">
        <v>184</v>
      </c>
      <c r="E2323" s="254" t="s">
        <v>1</v>
      </c>
      <c r="F2323" s="255" t="s">
        <v>2233</v>
      </c>
      <c r="G2323" s="253"/>
      <c r="H2323" s="256">
        <v>321.18000000000001</v>
      </c>
      <c r="I2323" s="257"/>
      <c r="J2323" s="257"/>
      <c r="K2323" s="253"/>
      <c r="L2323" s="253"/>
      <c r="M2323" s="258"/>
      <c r="N2323" s="259"/>
      <c r="O2323" s="260"/>
      <c r="P2323" s="260"/>
      <c r="Q2323" s="260"/>
      <c r="R2323" s="260"/>
      <c r="S2323" s="260"/>
      <c r="T2323" s="260"/>
      <c r="U2323" s="260"/>
      <c r="V2323" s="260"/>
      <c r="W2323" s="260"/>
      <c r="X2323" s="260"/>
      <c r="Y2323" s="261"/>
      <c r="Z2323" s="14"/>
      <c r="AA2323" s="14"/>
      <c r="AB2323" s="14"/>
      <c r="AC2323" s="14"/>
      <c r="AD2323" s="14"/>
      <c r="AE2323" s="14"/>
      <c r="AT2323" s="262" t="s">
        <v>184</v>
      </c>
      <c r="AU2323" s="262" t="s">
        <v>102</v>
      </c>
      <c r="AV2323" s="14" t="s">
        <v>102</v>
      </c>
      <c r="AW2323" s="14" t="s">
        <v>5</v>
      </c>
      <c r="AX2323" s="14" t="s">
        <v>75</v>
      </c>
      <c r="AY2323" s="262" t="s">
        <v>175</v>
      </c>
    </row>
    <row r="2324" s="14" customFormat="1">
      <c r="A2324" s="14"/>
      <c r="B2324" s="252"/>
      <c r="C2324" s="253"/>
      <c r="D2324" s="237" t="s">
        <v>184</v>
      </c>
      <c r="E2324" s="254" t="s">
        <v>1</v>
      </c>
      <c r="F2324" s="255" t="s">
        <v>2234</v>
      </c>
      <c r="G2324" s="253"/>
      <c r="H2324" s="256">
        <v>29.800000000000001</v>
      </c>
      <c r="I2324" s="257"/>
      <c r="J2324" s="257"/>
      <c r="K2324" s="253"/>
      <c r="L2324" s="253"/>
      <c r="M2324" s="258"/>
      <c r="N2324" s="259"/>
      <c r="O2324" s="260"/>
      <c r="P2324" s="260"/>
      <c r="Q2324" s="260"/>
      <c r="R2324" s="260"/>
      <c r="S2324" s="260"/>
      <c r="T2324" s="260"/>
      <c r="U2324" s="260"/>
      <c r="V2324" s="260"/>
      <c r="W2324" s="260"/>
      <c r="X2324" s="260"/>
      <c r="Y2324" s="261"/>
      <c r="Z2324" s="14"/>
      <c r="AA2324" s="14"/>
      <c r="AB2324" s="14"/>
      <c r="AC2324" s="14"/>
      <c r="AD2324" s="14"/>
      <c r="AE2324" s="14"/>
      <c r="AT2324" s="262" t="s">
        <v>184</v>
      </c>
      <c r="AU2324" s="262" t="s">
        <v>102</v>
      </c>
      <c r="AV2324" s="14" t="s">
        <v>102</v>
      </c>
      <c r="AW2324" s="14" t="s">
        <v>5</v>
      </c>
      <c r="AX2324" s="14" t="s">
        <v>75</v>
      </c>
      <c r="AY2324" s="262" t="s">
        <v>175</v>
      </c>
    </row>
    <row r="2325" s="15" customFormat="1">
      <c r="A2325" s="15"/>
      <c r="B2325" s="263"/>
      <c r="C2325" s="264"/>
      <c r="D2325" s="237" t="s">
        <v>184</v>
      </c>
      <c r="E2325" s="265" t="s">
        <v>1</v>
      </c>
      <c r="F2325" s="266" t="s">
        <v>189</v>
      </c>
      <c r="G2325" s="264"/>
      <c r="H2325" s="267">
        <v>2085.152</v>
      </c>
      <c r="I2325" s="268"/>
      <c r="J2325" s="268"/>
      <c r="K2325" s="264"/>
      <c r="L2325" s="264"/>
      <c r="M2325" s="269"/>
      <c r="N2325" s="270"/>
      <c r="O2325" s="271"/>
      <c r="P2325" s="271"/>
      <c r="Q2325" s="271"/>
      <c r="R2325" s="271"/>
      <c r="S2325" s="271"/>
      <c r="T2325" s="271"/>
      <c r="U2325" s="271"/>
      <c r="V2325" s="271"/>
      <c r="W2325" s="271"/>
      <c r="X2325" s="271"/>
      <c r="Y2325" s="272"/>
      <c r="Z2325" s="15"/>
      <c r="AA2325" s="15"/>
      <c r="AB2325" s="15"/>
      <c r="AC2325" s="15"/>
      <c r="AD2325" s="15"/>
      <c r="AE2325" s="15"/>
      <c r="AT2325" s="273" t="s">
        <v>184</v>
      </c>
      <c r="AU2325" s="273" t="s">
        <v>102</v>
      </c>
      <c r="AV2325" s="15" t="s">
        <v>181</v>
      </c>
      <c r="AW2325" s="15" t="s">
        <v>5</v>
      </c>
      <c r="AX2325" s="15" t="s">
        <v>82</v>
      </c>
      <c r="AY2325" s="273" t="s">
        <v>175</v>
      </c>
    </row>
    <row r="2326" s="2" customFormat="1" ht="37.8" customHeight="1">
      <c r="A2326" s="39"/>
      <c r="B2326" s="40"/>
      <c r="C2326" s="222" t="s">
        <v>1294</v>
      </c>
      <c r="D2326" s="222" t="s">
        <v>177</v>
      </c>
      <c r="E2326" s="223" t="s">
        <v>2235</v>
      </c>
      <c r="F2326" s="224" t="s">
        <v>2236</v>
      </c>
      <c r="G2326" s="225" t="s">
        <v>228</v>
      </c>
      <c r="H2326" s="226">
        <v>169.09999999999999</v>
      </c>
      <c r="I2326" s="227"/>
      <c r="J2326" s="227"/>
      <c r="K2326" s="228">
        <f>ROUND(P2326*H2326,2)</f>
        <v>0</v>
      </c>
      <c r="L2326" s="229"/>
      <c r="M2326" s="45"/>
      <c r="N2326" s="230" t="s">
        <v>1</v>
      </c>
      <c r="O2326" s="231" t="s">
        <v>39</v>
      </c>
      <c r="P2326" s="232">
        <f>I2326+J2326</f>
        <v>0</v>
      </c>
      <c r="Q2326" s="232">
        <f>ROUND(I2326*H2326,2)</f>
        <v>0</v>
      </c>
      <c r="R2326" s="232">
        <f>ROUND(J2326*H2326,2)</f>
        <v>0</v>
      </c>
      <c r="S2326" s="92"/>
      <c r="T2326" s="233">
        <f>S2326*H2326</f>
        <v>0</v>
      </c>
      <c r="U2326" s="233">
        <v>0</v>
      </c>
      <c r="V2326" s="233">
        <f>U2326*H2326</f>
        <v>0</v>
      </c>
      <c r="W2326" s="233">
        <v>0</v>
      </c>
      <c r="X2326" s="233">
        <f>W2326*H2326</f>
        <v>0</v>
      </c>
      <c r="Y2326" s="234" t="s">
        <v>1</v>
      </c>
      <c r="Z2326" s="39"/>
      <c r="AA2326" s="39"/>
      <c r="AB2326" s="39"/>
      <c r="AC2326" s="39"/>
      <c r="AD2326" s="39"/>
      <c r="AE2326" s="39"/>
      <c r="AR2326" s="235" t="s">
        <v>229</v>
      </c>
      <c r="AT2326" s="235" t="s">
        <v>177</v>
      </c>
      <c r="AU2326" s="235" t="s">
        <v>102</v>
      </c>
      <c r="AY2326" s="18" t="s">
        <v>175</v>
      </c>
      <c r="BE2326" s="236">
        <f>IF(O2326="základní",K2326,0)</f>
        <v>0</v>
      </c>
      <c r="BF2326" s="236">
        <f>IF(O2326="snížená",K2326,0)</f>
        <v>0</v>
      </c>
      <c r="BG2326" s="236">
        <f>IF(O2326="zákl. přenesená",K2326,0)</f>
        <v>0</v>
      </c>
      <c r="BH2326" s="236">
        <f>IF(O2326="sníž. přenesená",K2326,0)</f>
        <v>0</v>
      </c>
      <c r="BI2326" s="236">
        <f>IF(O2326="nulová",K2326,0)</f>
        <v>0</v>
      </c>
      <c r="BJ2326" s="18" t="s">
        <v>102</v>
      </c>
      <c r="BK2326" s="236">
        <f>ROUND(P2326*H2326,2)</f>
        <v>0</v>
      </c>
      <c r="BL2326" s="18" t="s">
        <v>229</v>
      </c>
      <c r="BM2326" s="235" t="s">
        <v>2237</v>
      </c>
    </row>
    <row r="2327" s="12" customFormat="1" ht="25.92" customHeight="1">
      <c r="A2327" s="12"/>
      <c r="B2327" s="205"/>
      <c r="C2327" s="206"/>
      <c r="D2327" s="207" t="s">
        <v>74</v>
      </c>
      <c r="E2327" s="208" t="s">
        <v>2238</v>
      </c>
      <c r="F2327" s="208" t="s">
        <v>2239</v>
      </c>
      <c r="G2327" s="206"/>
      <c r="H2327" s="206"/>
      <c r="I2327" s="209"/>
      <c r="J2327" s="209"/>
      <c r="K2327" s="210">
        <f>BK2327</f>
        <v>0</v>
      </c>
      <c r="L2327" s="206"/>
      <c r="M2327" s="211"/>
      <c r="N2327" s="212"/>
      <c r="O2327" s="213"/>
      <c r="P2327" s="213"/>
      <c r="Q2327" s="214">
        <f>Q2328+Q2329</f>
        <v>0</v>
      </c>
      <c r="R2327" s="214">
        <f>R2328+R2329</f>
        <v>0</v>
      </c>
      <c r="S2327" s="213"/>
      <c r="T2327" s="215">
        <f>T2328+T2329</f>
        <v>0</v>
      </c>
      <c r="U2327" s="213"/>
      <c r="V2327" s="215">
        <f>V2328+V2329</f>
        <v>0</v>
      </c>
      <c r="W2327" s="213"/>
      <c r="X2327" s="215">
        <f>X2328+X2329</f>
        <v>0</v>
      </c>
      <c r="Y2327" s="216"/>
      <c r="Z2327" s="12"/>
      <c r="AA2327" s="12"/>
      <c r="AB2327" s="12"/>
      <c r="AC2327" s="12"/>
      <c r="AD2327" s="12"/>
      <c r="AE2327" s="12"/>
      <c r="AR2327" s="217" t="s">
        <v>181</v>
      </c>
      <c r="AT2327" s="218" t="s">
        <v>74</v>
      </c>
      <c r="AU2327" s="218" t="s">
        <v>75</v>
      </c>
      <c r="AY2327" s="217" t="s">
        <v>175</v>
      </c>
      <c r="BK2327" s="219">
        <f>BK2328+BK2329</f>
        <v>0</v>
      </c>
    </row>
    <row r="2328" s="2" customFormat="1" ht="37.8" customHeight="1">
      <c r="A2328" s="39"/>
      <c r="B2328" s="40"/>
      <c r="C2328" s="222" t="s">
        <v>2240</v>
      </c>
      <c r="D2328" s="222" t="s">
        <v>177</v>
      </c>
      <c r="E2328" s="223" t="s">
        <v>2241</v>
      </c>
      <c r="F2328" s="224" t="s">
        <v>2242</v>
      </c>
      <c r="G2328" s="225" t="s">
        <v>2243</v>
      </c>
      <c r="H2328" s="226">
        <v>100</v>
      </c>
      <c r="I2328" s="227"/>
      <c r="J2328" s="227"/>
      <c r="K2328" s="228">
        <f>ROUND(P2328*H2328,2)</f>
        <v>0</v>
      </c>
      <c r="L2328" s="229"/>
      <c r="M2328" s="45"/>
      <c r="N2328" s="230" t="s">
        <v>1</v>
      </c>
      <c r="O2328" s="231" t="s">
        <v>39</v>
      </c>
      <c r="P2328" s="232">
        <f>I2328+J2328</f>
        <v>0</v>
      </c>
      <c r="Q2328" s="232">
        <f>ROUND(I2328*H2328,2)</f>
        <v>0</v>
      </c>
      <c r="R2328" s="232">
        <f>ROUND(J2328*H2328,2)</f>
        <v>0</v>
      </c>
      <c r="S2328" s="92"/>
      <c r="T2328" s="233">
        <f>S2328*H2328</f>
        <v>0</v>
      </c>
      <c r="U2328" s="233">
        <v>0</v>
      </c>
      <c r="V2328" s="233">
        <f>U2328*H2328</f>
        <v>0</v>
      </c>
      <c r="W2328" s="233">
        <v>0</v>
      </c>
      <c r="X2328" s="233">
        <f>W2328*H2328</f>
        <v>0</v>
      </c>
      <c r="Y2328" s="234" t="s">
        <v>1</v>
      </c>
      <c r="Z2328" s="39"/>
      <c r="AA2328" s="39"/>
      <c r="AB2328" s="39"/>
      <c r="AC2328" s="39"/>
      <c r="AD2328" s="39"/>
      <c r="AE2328" s="39"/>
      <c r="AR2328" s="235" t="s">
        <v>2244</v>
      </c>
      <c r="AT2328" s="235" t="s">
        <v>177</v>
      </c>
      <c r="AU2328" s="235" t="s">
        <v>82</v>
      </c>
      <c r="AY2328" s="18" t="s">
        <v>175</v>
      </c>
      <c r="BE2328" s="236">
        <f>IF(O2328="základní",K2328,0)</f>
        <v>0</v>
      </c>
      <c r="BF2328" s="236">
        <f>IF(O2328="snížená",K2328,0)</f>
        <v>0</v>
      </c>
      <c r="BG2328" s="236">
        <f>IF(O2328="zákl. přenesená",K2328,0)</f>
        <v>0</v>
      </c>
      <c r="BH2328" s="236">
        <f>IF(O2328="sníž. přenesená",K2328,0)</f>
        <v>0</v>
      </c>
      <c r="BI2328" s="236">
        <f>IF(O2328="nulová",K2328,0)</f>
        <v>0</v>
      </c>
      <c r="BJ2328" s="18" t="s">
        <v>102</v>
      </c>
      <c r="BK2328" s="236">
        <f>ROUND(P2328*H2328,2)</f>
        <v>0</v>
      </c>
      <c r="BL2328" s="18" t="s">
        <v>2244</v>
      </c>
      <c r="BM2328" s="235" t="s">
        <v>2245</v>
      </c>
    </row>
    <row r="2329" s="12" customFormat="1" ht="22.8" customHeight="1">
      <c r="A2329" s="12"/>
      <c r="B2329" s="205"/>
      <c r="C2329" s="206"/>
      <c r="D2329" s="207" t="s">
        <v>74</v>
      </c>
      <c r="E2329" s="220" t="s">
        <v>2238</v>
      </c>
      <c r="F2329" s="220" t="s">
        <v>2239</v>
      </c>
      <c r="G2329" s="206"/>
      <c r="H2329" s="206"/>
      <c r="I2329" s="209"/>
      <c r="J2329" s="209"/>
      <c r="K2329" s="221">
        <f>BK2329</f>
        <v>0</v>
      </c>
      <c r="L2329" s="206"/>
      <c r="M2329" s="211"/>
      <c r="N2329" s="212"/>
      <c r="O2329" s="213"/>
      <c r="P2329" s="213"/>
      <c r="Q2329" s="214">
        <f>Q2330</f>
        <v>0</v>
      </c>
      <c r="R2329" s="214">
        <f>R2330</f>
        <v>0</v>
      </c>
      <c r="S2329" s="213"/>
      <c r="T2329" s="215">
        <f>T2330</f>
        <v>0</v>
      </c>
      <c r="U2329" s="213"/>
      <c r="V2329" s="215">
        <f>V2330</f>
        <v>0</v>
      </c>
      <c r="W2329" s="213"/>
      <c r="X2329" s="215">
        <f>X2330</f>
        <v>0</v>
      </c>
      <c r="Y2329" s="216"/>
      <c r="Z2329" s="12"/>
      <c r="AA2329" s="12"/>
      <c r="AB2329" s="12"/>
      <c r="AC2329" s="12"/>
      <c r="AD2329" s="12"/>
      <c r="AE2329" s="12"/>
      <c r="AR2329" s="217" t="s">
        <v>181</v>
      </c>
      <c r="AT2329" s="218" t="s">
        <v>74</v>
      </c>
      <c r="AU2329" s="218" t="s">
        <v>82</v>
      </c>
      <c r="AY2329" s="217" t="s">
        <v>175</v>
      </c>
      <c r="BK2329" s="219">
        <f>BK2330</f>
        <v>0</v>
      </c>
    </row>
    <row r="2330" s="2" customFormat="1" ht="16.5" customHeight="1">
      <c r="A2330" s="39"/>
      <c r="B2330" s="40"/>
      <c r="C2330" s="222" t="s">
        <v>1298</v>
      </c>
      <c r="D2330" s="222" t="s">
        <v>177</v>
      </c>
      <c r="E2330" s="223" t="s">
        <v>2246</v>
      </c>
      <c r="F2330" s="224" t="s">
        <v>2247</v>
      </c>
      <c r="G2330" s="225" t="s">
        <v>2243</v>
      </c>
      <c r="H2330" s="226">
        <v>10</v>
      </c>
      <c r="I2330" s="227"/>
      <c r="J2330" s="227"/>
      <c r="K2330" s="228">
        <f>ROUND(P2330*H2330,2)</f>
        <v>0</v>
      </c>
      <c r="L2330" s="229"/>
      <c r="M2330" s="45"/>
      <c r="N2330" s="295" t="s">
        <v>1</v>
      </c>
      <c r="O2330" s="296" t="s">
        <v>39</v>
      </c>
      <c r="P2330" s="297">
        <f>I2330+J2330</f>
        <v>0</v>
      </c>
      <c r="Q2330" s="297">
        <f>ROUND(I2330*H2330,2)</f>
        <v>0</v>
      </c>
      <c r="R2330" s="297">
        <f>ROUND(J2330*H2330,2)</f>
        <v>0</v>
      </c>
      <c r="S2330" s="298"/>
      <c r="T2330" s="299">
        <f>S2330*H2330</f>
        <v>0</v>
      </c>
      <c r="U2330" s="299">
        <v>0</v>
      </c>
      <c r="V2330" s="299">
        <f>U2330*H2330</f>
        <v>0</v>
      </c>
      <c r="W2330" s="299">
        <v>0</v>
      </c>
      <c r="X2330" s="299">
        <f>W2330*H2330</f>
        <v>0</v>
      </c>
      <c r="Y2330" s="300" t="s">
        <v>1</v>
      </c>
      <c r="Z2330" s="39"/>
      <c r="AA2330" s="39"/>
      <c r="AB2330" s="39"/>
      <c r="AC2330" s="39"/>
      <c r="AD2330" s="39"/>
      <c r="AE2330" s="39"/>
      <c r="AR2330" s="235" t="s">
        <v>2244</v>
      </c>
      <c r="AT2330" s="235" t="s">
        <v>177</v>
      </c>
      <c r="AU2330" s="235" t="s">
        <v>102</v>
      </c>
      <c r="AY2330" s="18" t="s">
        <v>175</v>
      </c>
      <c r="BE2330" s="236">
        <f>IF(O2330="základní",K2330,0)</f>
        <v>0</v>
      </c>
      <c r="BF2330" s="236">
        <f>IF(O2330="snížená",K2330,0)</f>
        <v>0</v>
      </c>
      <c r="BG2330" s="236">
        <f>IF(O2330="zákl. přenesená",K2330,0)</f>
        <v>0</v>
      </c>
      <c r="BH2330" s="236">
        <f>IF(O2330="sníž. přenesená",K2330,0)</f>
        <v>0</v>
      </c>
      <c r="BI2330" s="236">
        <f>IF(O2330="nulová",K2330,0)</f>
        <v>0</v>
      </c>
      <c r="BJ2330" s="18" t="s">
        <v>102</v>
      </c>
      <c r="BK2330" s="236">
        <f>ROUND(P2330*H2330,2)</f>
        <v>0</v>
      </c>
      <c r="BL2330" s="18" t="s">
        <v>2244</v>
      </c>
      <c r="BM2330" s="235" t="s">
        <v>2248</v>
      </c>
    </row>
    <row r="2331" s="2" customFormat="1" ht="6.96" customHeight="1">
      <c r="A2331" s="39"/>
      <c r="B2331" s="67"/>
      <c r="C2331" s="68"/>
      <c r="D2331" s="68"/>
      <c r="E2331" s="68"/>
      <c r="F2331" s="68"/>
      <c r="G2331" s="68"/>
      <c r="H2331" s="68"/>
      <c r="I2331" s="68"/>
      <c r="J2331" s="68"/>
      <c r="K2331" s="68"/>
      <c r="L2331" s="68"/>
      <c r="M2331" s="45"/>
      <c r="N2331" s="39"/>
      <c r="P2331" s="39"/>
      <c r="Q2331" s="39"/>
      <c r="R2331" s="39"/>
      <c r="S2331" s="39"/>
      <c r="T2331" s="39"/>
      <c r="U2331" s="39"/>
      <c r="V2331" s="39"/>
      <c r="W2331" s="39"/>
      <c r="X2331" s="39"/>
      <c r="Y2331" s="39"/>
      <c r="Z2331" s="39"/>
      <c r="AA2331" s="39"/>
      <c r="AB2331" s="39"/>
      <c r="AC2331" s="39"/>
      <c r="AD2331" s="39"/>
      <c r="AE2331" s="39"/>
    </row>
  </sheetData>
  <sheetProtection sheet="1" autoFilter="0" formatColumns="0" formatRows="0" objects="1" scenarios="1" spinCount="100000" saltValue="3mbQbxMKKgqd42jLzB8GslXzxJ2iXOigU4gttI3HqP37ZPK51CycPBpJv0BlN+IpMXgiDnengaeqUpDpsh9MhA==" hashValue="esueNT9dVUUU7wTbbVMtsXq+QfT69yyhLcc8GDbRlKGAm/9OyUToAhujM5CZJNyrRzGBIbELBsRxypXV3fuCrg==" algorithmName="SHA-512" password="CC35"/>
  <autoFilter ref="C146:L2330"/>
  <mergeCells count="9">
    <mergeCell ref="E7:H7"/>
    <mergeCell ref="E9:H9"/>
    <mergeCell ref="E18:H18"/>
    <mergeCell ref="E27:H27"/>
    <mergeCell ref="E85:H85"/>
    <mergeCell ref="E87:H87"/>
    <mergeCell ref="E137:H137"/>
    <mergeCell ref="E139:H139"/>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86</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2249</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ROUND(K121,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ROUND((SUM(BE121:BE130)),  2)</f>
        <v>0</v>
      </c>
      <c r="G35" s="39"/>
      <c r="H35" s="39"/>
      <c r="I35" s="157">
        <v>0.20999999999999999</v>
      </c>
      <c r="J35" s="39"/>
      <c r="K35" s="152">
        <f>ROUND(((SUM(BE121:BE130))*I35),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ROUND((SUM(BF121:BF130)),  2)</f>
        <v>0</v>
      </c>
      <c r="G36" s="39"/>
      <c r="H36" s="39"/>
      <c r="I36" s="157">
        <v>0.12</v>
      </c>
      <c r="J36" s="39"/>
      <c r="K36" s="152">
        <f>ROUND(((SUM(BF121:BF130))*I36),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ROUND((SUM(BG121:BG130)),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ROUND((SUM(BH121:BH130)),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ROUND((SUM(BI121:BI130)),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01.4 - Soupis prací - tec...</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Q121</f>
        <v>0</v>
      </c>
      <c r="J96" s="111">
        <f>R121</f>
        <v>0</v>
      </c>
      <c r="K96" s="111">
        <f>K121</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136</v>
      </c>
      <c r="E97" s="184"/>
      <c r="F97" s="184"/>
      <c r="G97" s="184"/>
      <c r="H97" s="184"/>
      <c r="I97" s="185">
        <f>Q122</f>
        <v>0</v>
      </c>
      <c r="J97" s="185">
        <f>R122</f>
        <v>0</v>
      </c>
      <c r="K97" s="185">
        <f>K122</f>
        <v>0</v>
      </c>
      <c r="L97" s="182"/>
      <c r="M97" s="186"/>
      <c r="S97" s="9"/>
      <c r="T97" s="9"/>
      <c r="U97" s="9"/>
      <c r="V97" s="9"/>
      <c r="W97" s="9"/>
      <c r="X97" s="9"/>
      <c r="Y97" s="9"/>
      <c r="Z97" s="9"/>
      <c r="AA97" s="9"/>
      <c r="AB97" s="9"/>
      <c r="AC97" s="9"/>
      <c r="AD97" s="9"/>
      <c r="AE97" s="9"/>
    </row>
    <row r="98" s="10" customFormat="1" ht="19.92" customHeight="1">
      <c r="A98" s="10"/>
      <c r="B98" s="187"/>
      <c r="C98" s="188"/>
      <c r="D98" s="189" t="s">
        <v>2250</v>
      </c>
      <c r="E98" s="190"/>
      <c r="F98" s="190"/>
      <c r="G98" s="190"/>
      <c r="H98" s="190"/>
      <c r="I98" s="191">
        <f>Q123</f>
        <v>0</v>
      </c>
      <c r="J98" s="191">
        <f>R123</f>
        <v>0</v>
      </c>
      <c r="K98" s="191">
        <f>K123</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2251</v>
      </c>
      <c r="E99" s="190"/>
      <c r="F99" s="190"/>
      <c r="G99" s="190"/>
      <c r="H99" s="190"/>
      <c r="I99" s="191">
        <f>Q125</f>
        <v>0</v>
      </c>
      <c r="J99" s="191">
        <f>R125</f>
        <v>0</v>
      </c>
      <c r="K99" s="191">
        <f>K125</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140</v>
      </c>
      <c r="E100" s="190"/>
      <c r="F100" s="190"/>
      <c r="G100" s="190"/>
      <c r="H100" s="190"/>
      <c r="I100" s="191">
        <f>Q127</f>
        <v>0</v>
      </c>
      <c r="J100" s="191">
        <f>R127</f>
        <v>0</v>
      </c>
      <c r="K100" s="191">
        <f>K127</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2252</v>
      </c>
      <c r="E101" s="190"/>
      <c r="F101" s="190"/>
      <c r="G101" s="190"/>
      <c r="H101" s="190"/>
      <c r="I101" s="191">
        <f>Q129</f>
        <v>0</v>
      </c>
      <c r="J101" s="191">
        <f>R129</f>
        <v>0</v>
      </c>
      <c r="K101" s="191">
        <f>K129</f>
        <v>0</v>
      </c>
      <c r="L101" s="188"/>
      <c r="M101" s="192"/>
      <c r="S101" s="10"/>
      <c r="T101" s="10"/>
      <c r="U101" s="10"/>
      <c r="V101" s="10"/>
      <c r="W101" s="10"/>
      <c r="X101" s="10"/>
      <c r="Y101" s="10"/>
      <c r="Z101" s="10"/>
      <c r="AA101" s="10"/>
      <c r="AB101" s="10"/>
      <c r="AC101" s="10"/>
      <c r="AD101" s="10"/>
      <c r="AE101" s="10"/>
    </row>
    <row r="102" s="2" customFormat="1" ht="21.84" customHeight="1">
      <c r="A102" s="39"/>
      <c r="B102" s="40"/>
      <c r="C102" s="41"/>
      <c r="D102" s="41"/>
      <c r="E102" s="41"/>
      <c r="F102" s="41"/>
      <c r="G102" s="41"/>
      <c r="H102" s="41"/>
      <c r="I102" s="41"/>
      <c r="J102" s="41"/>
      <c r="K102" s="41"/>
      <c r="L102" s="41"/>
      <c r="M102" s="64"/>
      <c r="S102" s="39"/>
      <c r="T102" s="39"/>
      <c r="U102" s="39"/>
      <c r="V102" s="39"/>
      <c r="W102" s="39"/>
      <c r="X102" s="39"/>
      <c r="Y102" s="39"/>
      <c r="Z102" s="39"/>
      <c r="AA102" s="39"/>
      <c r="AB102" s="39"/>
      <c r="AC102" s="39"/>
      <c r="AD102" s="39"/>
      <c r="AE102" s="39"/>
    </row>
    <row r="103" s="2" customFormat="1" ht="6.96" customHeight="1">
      <c r="A103" s="39"/>
      <c r="B103" s="67"/>
      <c r="C103" s="68"/>
      <c r="D103" s="68"/>
      <c r="E103" s="68"/>
      <c r="F103" s="68"/>
      <c r="G103" s="68"/>
      <c r="H103" s="68"/>
      <c r="I103" s="68"/>
      <c r="J103" s="68"/>
      <c r="K103" s="68"/>
      <c r="L103" s="68"/>
      <c r="M103" s="64"/>
      <c r="S103" s="39"/>
      <c r="T103" s="39"/>
      <c r="U103" s="39"/>
      <c r="V103" s="39"/>
      <c r="W103" s="39"/>
      <c r="X103" s="39"/>
      <c r="Y103" s="39"/>
      <c r="Z103" s="39"/>
      <c r="AA103" s="39"/>
      <c r="AB103" s="39"/>
      <c r="AC103" s="39"/>
      <c r="AD103" s="39"/>
      <c r="AE103" s="39"/>
    </row>
    <row r="107" s="2" customFormat="1" ht="6.96" customHeight="1">
      <c r="A107" s="39"/>
      <c r="B107" s="69"/>
      <c r="C107" s="70"/>
      <c r="D107" s="70"/>
      <c r="E107" s="70"/>
      <c r="F107" s="70"/>
      <c r="G107" s="70"/>
      <c r="H107" s="70"/>
      <c r="I107" s="70"/>
      <c r="J107" s="70"/>
      <c r="K107" s="70"/>
      <c r="L107" s="70"/>
      <c r="M107" s="64"/>
      <c r="S107" s="39"/>
      <c r="T107" s="39"/>
      <c r="U107" s="39"/>
      <c r="V107" s="39"/>
      <c r="W107" s="39"/>
      <c r="X107" s="39"/>
      <c r="Y107" s="39"/>
      <c r="Z107" s="39"/>
      <c r="AA107" s="39"/>
      <c r="AB107" s="39"/>
      <c r="AC107" s="39"/>
      <c r="AD107" s="39"/>
      <c r="AE107" s="39"/>
    </row>
    <row r="108" s="2" customFormat="1" ht="24.96" customHeight="1">
      <c r="A108" s="39"/>
      <c r="B108" s="40"/>
      <c r="C108" s="24" t="s">
        <v>155</v>
      </c>
      <c r="D108" s="41"/>
      <c r="E108" s="41"/>
      <c r="F108" s="41"/>
      <c r="G108" s="41"/>
      <c r="H108" s="41"/>
      <c r="I108" s="41"/>
      <c r="J108" s="41"/>
      <c r="K108" s="41"/>
      <c r="L108" s="41"/>
      <c r="M108" s="64"/>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12" customHeight="1">
      <c r="A110" s="39"/>
      <c r="B110" s="40"/>
      <c r="C110" s="33" t="s">
        <v>17</v>
      </c>
      <c r="D110" s="41"/>
      <c r="E110" s="41"/>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16.5" customHeight="1">
      <c r="A111" s="39"/>
      <c r="B111" s="40"/>
      <c r="C111" s="41"/>
      <c r="D111" s="41"/>
      <c r="E111" s="176" t="str">
        <f>E7</f>
        <v>I-20002 - Modernizace bytových domů ul. Šenovská 65,67 a 69</v>
      </c>
      <c r="F111" s="33"/>
      <c r="G111" s="33"/>
      <c r="H111" s="33"/>
      <c r="I111" s="41"/>
      <c r="J111" s="41"/>
      <c r="K111" s="41"/>
      <c r="L111" s="41"/>
      <c r="M111" s="64"/>
      <c r="S111" s="39"/>
      <c r="T111" s="39"/>
      <c r="U111" s="39"/>
      <c r="V111" s="39"/>
      <c r="W111" s="39"/>
      <c r="X111" s="39"/>
      <c r="Y111" s="39"/>
      <c r="Z111" s="39"/>
      <c r="AA111" s="39"/>
      <c r="AB111" s="39"/>
      <c r="AC111" s="39"/>
      <c r="AD111" s="39"/>
      <c r="AE111" s="39"/>
    </row>
    <row r="112" s="2" customFormat="1" ht="12" customHeight="1">
      <c r="A112" s="39"/>
      <c r="B112" s="40"/>
      <c r="C112" s="33" t="s">
        <v>113</v>
      </c>
      <c r="D112" s="41"/>
      <c r="E112" s="41"/>
      <c r="F112" s="41"/>
      <c r="G112" s="41"/>
      <c r="H112" s="41"/>
      <c r="I112" s="41"/>
      <c r="J112" s="41"/>
      <c r="K112" s="41"/>
      <c r="L112" s="41"/>
      <c r="M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E9</f>
        <v>01.4 - Soupis prací - tec...</v>
      </c>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41"/>
      <c r="M114" s="64"/>
      <c r="S114" s="39"/>
      <c r="T114" s="39"/>
      <c r="U114" s="39"/>
      <c r="V114" s="39"/>
      <c r="W114" s="39"/>
      <c r="X114" s="39"/>
      <c r="Y114" s="39"/>
      <c r="Z114" s="39"/>
      <c r="AA114" s="39"/>
      <c r="AB114" s="39"/>
      <c r="AC114" s="39"/>
      <c r="AD114" s="39"/>
      <c r="AE114" s="39"/>
    </row>
    <row r="115" s="2" customFormat="1" ht="12" customHeight="1">
      <c r="A115" s="39"/>
      <c r="B115" s="40"/>
      <c r="C115" s="33" t="s">
        <v>21</v>
      </c>
      <c r="D115" s="41"/>
      <c r="E115" s="41"/>
      <c r="F115" s="28" t="str">
        <f>F12</f>
        <v xml:space="preserve"> </v>
      </c>
      <c r="G115" s="41"/>
      <c r="H115" s="41"/>
      <c r="I115" s="33" t="s">
        <v>23</v>
      </c>
      <c r="J115" s="80" t="str">
        <f>IF(J12="","",J12)</f>
        <v>11. 8. 2025</v>
      </c>
      <c r="K115" s="41"/>
      <c r="L115" s="41"/>
      <c r="M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41"/>
      <c r="M116" s="64"/>
      <c r="S116" s="39"/>
      <c r="T116" s="39"/>
      <c r="U116" s="39"/>
      <c r="V116" s="39"/>
      <c r="W116" s="39"/>
      <c r="X116" s="39"/>
      <c r="Y116" s="39"/>
      <c r="Z116" s="39"/>
      <c r="AA116" s="39"/>
      <c r="AB116" s="39"/>
      <c r="AC116" s="39"/>
      <c r="AD116" s="39"/>
      <c r="AE116" s="39"/>
    </row>
    <row r="117" s="2" customFormat="1" ht="15.15" customHeight="1">
      <c r="A117" s="39"/>
      <c r="B117" s="40"/>
      <c r="C117" s="33" t="s">
        <v>25</v>
      </c>
      <c r="D117" s="41"/>
      <c r="E117" s="41"/>
      <c r="F117" s="28" t="str">
        <f>E15</f>
        <v xml:space="preserve"> </v>
      </c>
      <c r="G117" s="41"/>
      <c r="H117" s="41"/>
      <c r="I117" s="33" t="s">
        <v>30</v>
      </c>
      <c r="J117" s="37" t="str">
        <f>E21</f>
        <v xml:space="preserve"> </v>
      </c>
      <c r="K117" s="41"/>
      <c r="L117" s="41"/>
      <c r="M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IF(E18="","",E18)</f>
        <v>Vyplň údaj</v>
      </c>
      <c r="G118" s="41"/>
      <c r="H118" s="41"/>
      <c r="I118" s="33" t="s">
        <v>31</v>
      </c>
      <c r="J118" s="37" t="str">
        <f>E24</f>
        <v xml:space="preserve"> </v>
      </c>
      <c r="K118" s="41"/>
      <c r="L118" s="41"/>
      <c r="M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41"/>
      <c r="M119" s="64"/>
      <c r="S119" s="39"/>
      <c r="T119" s="39"/>
      <c r="U119" s="39"/>
      <c r="V119" s="39"/>
      <c r="W119" s="39"/>
      <c r="X119" s="39"/>
      <c r="Y119" s="39"/>
      <c r="Z119" s="39"/>
      <c r="AA119" s="39"/>
      <c r="AB119" s="39"/>
      <c r="AC119" s="39"/>
      <c r="AD119" s="39"/>
      <c r="AE119" s="39"/>
    </row>
    <row r="120" s="11" customFormat="1" ht="29.28" customHeight="1">
      <c r="A120" s="193"/>
      <c r="B120" s="194"/>
      <c r="C120" s="195" t="s">
        <v>156</v>
      </c>
      <c r="D120" s="196" t="s">
        <v>58</v>
      </c>
      <c r="E120" s="196" t="s">
        <v>54</v>
      </c>
      <c r="F120" s="196" t="s">
        <v>55</v>
      </c>
      <c r="G120" s="196" t="s">
        <v>157</v>
      </c>
      <c r="H120" s="196" t="s">
        <v>158</v>
      </c>
      <c r="I120" s="196" t="s">
        <v>159</v>
      </c>
      <c r="J120" s="196" t="s">
        <v>160</v>
      </c>
      <c r="K120" s="197" t="s">
        <v>121</v>
      </c>
      <c r="L120" s="198" t="s">
        <v>161</v>
      </c>
      <c r="M120" s="199"/>
      <c r="N120" s="101" t="s">
        <v>1</v>
      </c>
      <c r="O120" s="102" t="s">
        <v>37</v>
      </c>
      <c r="P120" s="102" t="s">
        <v>162</v>
      </c>
      <c r="Q120" s="102" t="s">
        <v>163</v>
      </c>
      <c r="R120" s="102" t="s">
        <v>164</v>
      </c>
      <c r="S120" s="102" t="s">
        <v>165</v>
      </c>
      <c r="T120" s="102" t="s">
        <v>166</v>
      </c>
      <c r="U120" s="102" t="s">
        <v>167</v>
      </c>
      <c r="V120" s="102" t="s">
        <v>168</v>
      </c>
      <c r="W120" s="102" t="s">
        <v>169</v>
      </c>
      <c r="X120" s="102" t="s">
        <v>170</v>
      </c>
      <c r="Y120" s="103" t="s">
        <v>171</v>
      </c>
      <c r="Z120" s="193"/>
      <c r="AA120" s="193"/>
      <c r="AB120" s="193"/>
      <c r="AC120" s="193"/>
      <c r="AD120" s="193"/>
      <c r="AE120" s="193"/>
    </row>
    <row r="121" s="2" customFormat="1" ht="22.8" customHeight="1">
      <c r="A121" s="39"/>
      <c r="B121" s="40"/>
      <c r="C121" s="108" t="s">
        <v>172</v>
      </c>
      <c r="D121" s="41"/>
      <c r="E121" s="41"/>
      <c r="F121" s="41"/>
      <c r="G121" s="41"/>
      <c r="H121" s="41"/>
      <c r="I121" s="41"/>
      <c r="J121" s="41"/>
      <c r="K121" s="200">
        <f>BK121</f>
        <v>0</v>
      </c>
      <c r="L121" s="41"/>
      <c r="M121" s="45"/>
      <c r="N121" s="104"/>
      <c r="O121" s="201"/>
      <c r="P121" s="105"/>
      <c r="Q121" s="202">
        <f>Q122</f>
        <v>0</v>
      </c>
      <c r="R121" s="202">
        <f>R122</f>
        <v>0</v>
      </c>
      <c r="S121" s="105"/>
      <c r="T121" s="203">
        <f>T122</f>
        <v>0</v>
      </c>
      <c r="U121" s="105"/>
      <c r="V121" s="203">
        <f>V122</f>
        <v>0</v>
      </c>
      <c r="W121" s="105"/>
      <c r="X121" s="203">
        <f>X122</f>
        <v>0</v>
      </c>
      <c r="Y121" s="106"/>
      <c r="Z121" s="39"/>
      <c r="AA121" s="39"/>
      <c r="AB121" s="39"/>
      <c r="AC121" s="39"/>
      <c r="AD121" s="39"/>
      <c r="AE121" s="39"/>
      <c r="AT121" s="18" t="s">
        <v>74</v>
      </c>
      <c r="AU121" s="18" t="s">
        <v>123</v>
      </c>
      <c r="BK121" s="204">
        <f>BK122</f>
        <v>0</v>
      </c>
    </row>
    <row r="122" s="12" customFormat="1" ht="25.92" customHeight="1">
      <c r="A122" s="12"/>
      <c r="B122" s="205"/>
      <c r="C122" s="206"/>
      <c r="D122" s="207" t="s">
        <v>74</v>
      </c>
      <c r="E122" s="208" t="s">
        <v>1195</v>
      </c>
      <c r="F122" s="208" t="s">
        <v>1196</v>
      </c>
      <c r="G122" s="206"/>
      <c r="H122" s="206"/>
      <c r="I122" s="209"/>
      <c r="J122" s="209"/>
      <c r="K122" s="210">
        <f>BK122</f>
        <v>0</v>
      </c>
      <c r="L122" s="206"/>
      <c r="M122" s="211"/>
      <c r="N122" s="212"/>
      <c r="O122" s="213"/>
      <c r="P122" s="213"/>
      <c r="Q122" s="214">
        <f>Q123+Q125+Q127+Q129</f>
        <v>0</v>
      </c>
      <c r="R122" s="214">
        <f>R123+R125+R127+R129</f>
        <v>0</v>
      </c>
      <c r="S122" s="213"/>
      <c r="T122" s="215">
        <f>T123+T125+T127+T129</f>
        <v>0</v>
      </c>
      <c r="U122" s="213"/>
      <c r="V122" s="215">
        <f>V123+V125+V127+V129</f>
        <v>0</v>
      </c>
      <c r="W122" s="213"/>
      <c r="X122" s="215">
        <f>X123+X125+X127+X129</f>
        <v>0</v>
      </c>
      <c r="Y122" s="216"/>
      <c r="Z122" s="12"/>
      <c r="AA122" s="12"/>
      <c r="AB122" s="12"/>
      <c r="AC122" s="12"/>
      <c r="AD122" s="12"/>
      <c r="AE122" s="12"/>
      <c r="AR122" s="217" t="s">
        <v>102</v>
      </c>
      <c r="AT122" s="218" t="s">
        <v>74</v>
      </c>
      <c r="AU122" s="218" t="s">
        <v>75</v>
      </c>
      <c r="AY122" s="217" t="s">
        <v>175</v>
      </c>
      <c r="BK122" s="219">
        <f>BK123+BK125+BK127+BK129</f>
        <v>0</v>
      </c>
    </row>
    <row r="123" s="12" customFormat="1" ht="22.8" customHeight="1">
      <c r="A123" s="12"/>
      <c r="B123" s="205"/>
      <c r="C123" s="206"/>
      <c r="D123" s="207" t="s">
        <v>74</v>
      </c>
      <c r="E123" s="220" t="s">
        <v>2253</v>
      </c>
      <c r="F123" s="220" t="s">
        <v>2254</v>
      </c>
      <c r="G123" s="206"/>
      <c r="H123" s="206"/>
      <c r="I123" s="209"/>
      <c r="J123" s="209"/>
      <c r="K123" s="221">
        <f>BK123</f>
        <v>0</v>
      </c>
      <c r="L123" s="206"/>
      <c r="M123" s="211"/>
      <c r="N123" s="212"/>
      <c r="O123" s="213"/>
      <c r="P123" s="213"/>
      <c r="Q123" s="214">
        <f>Q124</f>
        <v>0</v>
      </c>
      <c r="R123" s="214">
        <f>R124</f>
        <v>0</v>
      </c>
      <c r="S123" s="213"/>
      <c r="T123" s="215">
        <f>T124</f>
        <v>0</v>
      </c>
      <c r="U123" s="213"/>
      <c r="V123" s="215">
        <f>V124</f>
        <v>0</v>
      </c>
      <c r="W123" s="213"/>
      <c r="X123" s="215">
        <f>X124</f>
        <v>0</v>
      </c>
      <c r="Y123" s="216"/>
      <c r="Z123" s="12"/>
      <c r="AA123" s="12"/>
      <c r="AB123" s="12"/>
      <c r="AC123" s="12"/>
      <c r="AD123" s="12"/>
      <c r="AE123" s="12"/>
      <c r="AR123" s="217" t="s">
        <v>82</v>
      </c>
      <c r="AT123" s="218" t="s">
        <v>74</v>
      </c>
      <c r="AU123" s="218" t="s">
        <v>82</v>
      </c>
      <c r="AY123" s="217" t="s">
        <v>175</v>
      </c>
      <c r="BK123" s="219">
        <f>BK124</f>
        <v>0</v>
      </c>
    </row>
    <row r="124" s="2" customFormat="1" ht="21.75" customHeight="1">
      <c r="A124" s="39"/>
      <c r="B124" s="40"/>
      <c r="C124" s="222" t="s">
        <v>82</v>
      </c>
      <c r="D124" s="222" t="s">
        <v>177</v>
      </c>
      <c r="E124" s="223" t="s">
        <v>2255</v>
      </c>
      <c r="F124" s="224" t="s">
        <v>2256</v>
      </c>
      <c r="G124" s="225" t="s">
        <v>2257</v>
      </c>
      <c r="H124" s="226">
        <v>1</v>
      </c>
      <c r="I124" s="227"/>
      <c r="J124" s="227"/>
      <c r="K124" s="228">
        <f>ROUND(P124*H124,2)</f>
        <v>0</v>
      </c>
      <c r="L124" s="229"/>
      <c r="M124" s="45"/>
      <c r="N124" s="230" t="s">
        <v>1</v>
      </c>
      <c r="O124" s="231" t="s">
        <v>39</v>
      </c>
      <c r="P124" s="232">
        <f>I124+J124</f>
        <v>0</v>
      </c>
      <c r="Q124" s="232">
        <f>ROUND(I124*H124,2)</f>
        <v>0</v>
      </c>
      <c r="R124" s="232">
        <f>ROUND(J124*H124,2)</f>
        <v>0</v>
      </c>
      <c r="S124" s="92"/>
      <c r="T124" s="233">
        <f>S124*H124</f>
        <v>0</v>
      </c>
      <c r="U124" s="233">
        <v>0</v>
      </c>
      <c r="V124" s="233">
        <f>U124*H124</f>
        <v>0</v>
      </c>
      <c r="W124" s="233">
        <v>0</v>
      </c>
      <c r="X124" s="233">
        <f>W124*H124</f>
        <v>0</v>
      </c>
      <c r="Y124" s="234" t="s">
        <v>1</v>
      </c>
      <c r="Z124" s="39"/>
      <c r="AA124" s="39"/>
      <c r="AB124" s="39"/>
      <c r="AC124" s="39"/>
      <c r="AD124" s="39"/>
      <c r="AE124" s="39"/>
      <c r="AR124" s="235" t="s">
        <v>181</v>
      </c>
      <c r="AT124" s="235" t="s">
        <v>177</v>
      </c>
      <c r="AU124" s="235" t="s">
        <v>102</v>
      </c>
      <c r="AY124" s="18" t="s">
        <v>175</v>
      </c>
      <c r="BE124" s="236">
        <f>IF(O124="základní",K124,0)</f>
        <v>0</v>
      </c>
      <c r="BF124" s="236">
        <f>IF(O124="snížená",K124,0)</f>
        <v>0</v>
      </c>
      <c r="BG124" s="236">
        <f>IF(O124="zákl. přenesená",K124,0)</f>
        <v>0</v>
      </c>
      <c r="BH124" s="236">
        <f>IF(O124="sníž. přenesená",K124,0)</f>
        <v>0</v>
      </c>
      <c r="BI124" s="236">
        <f>IF(O124="nulová",K124,0)</f>
        <v>0</v>
      </c>
      <c r="BJ124" s="18" t="s">
        <v>102</v>
      </c>
      <c r="BK124" s="236">
        <f>ROUND(P124*H124,2)</f>
        <v>0</v>
      </c>
      <c r="BL124" s="18" t="s">
        <v>181</v>
      </c>
      <c r="BM124" s="235" t="s">
        <v>102</v>
      </c>
    </row>
    <row r="125" s="12" customFormat="1" ht="22.8" customHeight="1">
      <c r="A125" s="12"/>
      <c r="B125" s="205"/>
      <c r="C125" s="206"/>
      <c r="D125" s="207" t="s">
        <v>74</v>
      </c>
      <c r="E125" s="220" t="s">
        <v>2258</v>
      </c>
      <c r="F125" s="220" t="s">
        <v>2259</v>
      </c>
      <c r="G125" s="206"/>
      <c r="H125" s="206"/>
      <c r="I125" s="209"/>
      <c r="J125" s="209"/>
      <c r="K125" s="221">
        <f>BK125</f>
        <v>0</v>
      </c>
      <c r="L125" s="206"/>
      <c r="M125" s="211"/>
      <c r="N125" s="212"/>
      <c r="O125" s="213"/>
      <c r="P125" s="213"/>
      <c r="Q125" s="214">
        <f>Q126</f>
        <v>0</v>
      </c>
      <c r="R125" s="214">
        <f>R126</f>
        <v>0</v>
      </c>
      <c r="S125" s="213"/>
      <c r="T125" s="215">
        <f>T126</f>
        <v>0</v>
      </c>
      <c r="U125" s="213"/>
      <c r="V125" s="215">
        <f>V126</f>
        <v>0</v>
      </c>
      <c r="W125" s="213"/>
      <c r="X125" s="215">
        <f>X126</f>
        <v>0</v>
      </c>
      <c r="Y125" s="216"/>
      <c r="Z125" s="12"/>
      <c r="AA125" s="12"/>
      <c r="AB125" s="12"/>
      <c r="AC125" s="12"/>
      <c r="AD125" s="12"/>
      <c r="AE125" s="12"/>
      <c r="AR125" s="217" t="s">
        <v>82</v>
      </c>
      <c r="AT125" s="218" t="s">
        <v>74</v>
      </c>
      <c r="AU125" s="218" t="s">
        <v>82</v>
      </c>
      <c r="AY125" s="217" t="s">
        <v>175</v>
      </c>
      <c r="BK125" s="219">
        <f>BK126</f>
        <v>0</v>
      </c>
    </row>
    <row r="126" s="2" customFormat="1" ht="16.5" customHeight="1">
      <c r="A126" s="39"/>
      <c r="B126" s="40"/>
      <c r="C126" s="222" t="s">
        <v>102</v>
      </c>
      <c r="D126" s="222" t="s">
        <v>177</v>
      </c>
      <c r="E126" s="223" t="s">
        <v>2260</v>
      </c>
      <c r="F126" s="224" t="s">
        <v>2261</v>
      </c>
      <c r="G126" s="225" t="s">
        <v>2257</v>
      </c>
      <c r="H126" s="226">
        <v>1</v>
      </c>
      <c r="I126" s="227"/>
      <c r="J126" s="227"/>
      <c r="K126" s="228">
        <f>ROUND(P126*H126,2)</f>
        <v>0</v>
      </c>
      <c r="L126" s="229"/>
      <c r="M126" s="45"/>
      <c r="N126" s="230" t="s">
        <v>1</v>
      </c>
      <c r="O126" s="231" t="s">
        <v>39</v>
      </c>
      <c r="P126" s="232">
        <f>I126+J126</f>
        <v>0</v>
      </c>
      <c r="Q126" s="232">
        <f>ROUND(I126*H126,2)</f>
        <v>0</v>
      </c>
      <c r="R126" s="232">
        <f>ROUND(J126*H126,2)</f>
        <v>0</v>
      </c>
      <c r="S126" s="92"/>
      <c r="T126" s="233">
        <f>S126*H126</f>
        <v>0</v>
      </c>
      <c r="U126" s="233">
        <v>0</v>
      </c>
      <c r="V126" s="233">
        <f>U126*H126</f>
        <v>0</v>
      </c>
      <c r="W126" s="233">
        <v>0</v>
      </c>
      <c r="X126" s="233">
        <f>W126*H126</f>
        <v>0</v>
      </c>
      <c r="Y126" s="234" t="s">
        <v>1</v>
      </c>
      <c r="Z126" s="39"/>
      <c r="AA126" s="39"/>
      <c r="AB126" s="39"/>
      <c r="AC126" s="39"/>
      <c r="AD126" s="39"/>
      <c r="AE126" s="39"/>
      <c r="AR126" s="235" t="s">
        <v>181</v>
      </c>
      <c r="AT126" s="235" t="s">
        <v>177</v>
      </c>
      <c r="AU126" s="235" t="s">
        <v>102</v>
      </c>
      <c r="AY126" s="18" t="s">
        <v>175</v>
      </c>
      <c r="BE126" s="236">
        <f>IF(O126="základní",K126,0)</f>
        <v>0</v>
      </c>
      <c r="BF126" s="236">
        <f>IF(O126="snížená",K126,0)</f>
        <v>0</v>
      </c>
      <c r="BG126" s="236">
        <f>IF(O126="zákl. přenesená",K126,0)</f>
        <v>0</v>
      </c>
      <c r="BH126" s="236">
        <f>IF(O126="sníž. přenesená",K126,0)</f>
        <v>0</v>
      </c>
      <c r="BI126" s="236">
        <f>IF(O126="nulová",K126,0)</f>
        <v>0</v>
      </c>
      <c r="BJ126" s="18" t="s">
        <v>102</v>
      </c>
      <c r="BK126" s="236">
        <f>ROUND(P126*H126,2)</f>
        <v>0</v>
      </c>
      <c r="BL126" s="18" t="s">
        <v>181</v>
      </c>
      <c r="BM126" s="235" t="s">
        <v>181</v>
      </c>
    </row>
    <row r="127" s="12" customFormat="1" ht="22.8" customHeight="1">
      <c r="A127" s="12"/>
      <c r="B127" s="205"/>
      <c r="C127" s="206"/>
      <c r="D127" s="207" t="s">
        <v>74</v>
      </c>
      <c r="E127" s="220" t="s">
        <v>1241</v>
      </c>
      <c r="F127" s="220" t="s">
        <v>1242</v>
      </c>
      <c r="G127" s="206"/>
      <c r="H127" s="206"/>
      <c r="I127" s="209"/>
      <c r="J127" s="209"/>
      <c r="K127" s="221">
        <f>BK127</f>
        <v>0</v>
      </c>
      <c r="L127" s="206"/>
      <c r="M127" s="211"/>
      <c r="N127" s="212"/>
      <c r="O127" s="213"/>
      <c r="P127" s="213"/>
      <c r="Q127" s="214">
        <f>Q128</f>
        <v>0</v>
      </c>
      <c r="R127" s="214">
        <f>R128</f>
        <v>0</v>
      </c>
      <c r="S127" s="213"/>
      <c r="T127" s="215">
        <f>T128</f>
        <v>0</v>
      </c>
      <c r="U127" s="213"/>
      <c r="V127" s="215">
        <f>V128</f>
        <v>0</v>
      </c>
      <c r="W127" s="213"/>
      <c r="X127" s="215">
        <f>X128</f>
        <v>0</v>
      </c>
      <c r="Y127" s="216"/>
      <c r="Z127" s="12"/>
      <c r="AA127" s="12"/>
      <c r="AB127" s="12"/>
      <c r="AC127" s="12"/>
      <c r="AD127" s="12"/>
      <c r="AE127" s="12"/>
      <c r="AR127" s="217" t="s">
        <v>102</v>
      </c>
      <c r="AT127" s="218" t="s">
        <v>74</v>
      </c>
      <c r="AU127" s="218" t="s">
        <v>82</v>
      </c>
      <c r="AY127" s="217" t="s">
        <v>175</v>
      </c>
      <c r="BK127" s="219">
        <f>BK128</f>
        <v>0</v>
      </c>
    </row>
    <row r="128" s="2" customFormat="1" ht="21.75" customHeight="1">
      <c r="A128" s="39"/>
      <c r="B128" s="40"/>
      <c r="C128" s="222" t="s">
        <v>196</v>
      </c>
      <c r="D128" s="222" t="s">
        <v>177</v>
      </c>
      <c r="E128" s="223" t="s">
        <v>1241</v>
      </c>
      <c r="F128" s="224" t="s">
        <v>2262</v>
      </c>
      <c r="G128" s="225" t="s">
        <v>2257</v>
      </c>
      <c r="H128" s="226">
        <v>1</v>
      </c>
      <c r="I128" s="227"/>
      <c r="J128" s="227"/>
      <c r="K128" s="228">
        <f>ROUND(P128*H128,2)</f>
        <v>0</v>
      </c>
      <c r="L128" s="229"/>
      <c r="M128" s="45"/>
      <c r="N128" s="230" t="s">
        <v>1</v>
      </c>
      <c r="O128" s="231" t="s">
        <v>39</v>
      </c>
      <c r="P128" s="232">
        <f>I128+J128</f>
        <v>0</v>
      </c>
      <c r="Q128" s="232">
        <f>ROUND(I128*H128,2)</f>
        <v>0</v>
      </c>
      <c r="R128" s="232">
        <f>ROUND(J128*H128,2)</f>
        <v>0</v>
      </c>
      <c r="S128" s="92"/>
      <c r="T128" s="233">
        <f>S128*H128</f>
        <v>0</v>
      </c>
      <c r="U128" s="233">
        <v>0</v>
      </c>
      <c r="V128" s="233">
        <f>U128*H128</f>
        <v>0</v>
      </c>
      <c r="W128" s="233">
        <v>0</v>
      </c>
      <c r="X128" s="233">
        <f>W128*H128</f>
        <v>0</v>
      </c>
      <c r="Y128" s="234" t="s">
        <v>1</v>
      </c>
      <c r="Z128" s="39"/>
      <c r="AA128" s="39"/>
      <c r="AB128" s="39"/>
      <c r="AC128" s="39"/>
      <c r="AD128" s="39"/>
      <c r="AE128" s="39"/>
      <c r="AR128" s="235" t="s">
        <v>229</v>
      </c>
      <c r="AT128" s="235" t="s">
        <v>177</v>
      </c>
      <c r="AU128" s="235" t="s">
        <v>102</v>
      </c>
      <c r="AY128" s="18" t="s">
        <v>175</v>
      </c>
      <c r="BE128" s="236">
        <f>IF(O128="základní",K128,0)</f>
        <v>0</v>
      </c>
      <c r="BF128" s="236">
        <f>IF(O128="snížená",K128,0)</f>
        <v>0</v>
      </c>
      <c r="BG128" s="236">
        <f>IF(O128="zákl. přenesená",K128,0)</f>
        <v>0</v>
      </c>
      <c r="BH128" s="236">
        <f>IF(O128="sníž. přenesená",K128,0)</f>
        <v>0</v>
      </c>
      <c r="BI128" s="236">
        <f>IF(O128="nulová",K128,0)</f>
        <v>0</v>
      </c>
      <c r="BJ128" s="18" t="s">
        <v>102</v>
      </c>
      <c r="BK128" s="236">
        <f>ROUND(P128*H128,2)</f>
        <v>0</v>
      </c>
      <c r="BL128" s="18" t="s">
        <v>229</v>
      </c>
      <c r="BM128" s="235" t="s">
        <v>199</v>
      </c>
    </row>
    <row r="129" s="12" customFormat="1" ht="22.8" customHeight="1">
      <c r="A129" s="12"/>
      <c r="B129" s="205"/>
      <c r="C129" s="206"/>
      <c r="D129" s="207" t="s">
        <v>74</v>
      </c>
      <c r="E129" s="220" t="s">
        <v>2263</v>
      </c>
      <c r="F129" s="220" t="s">
        <v>2264</v>
      </c>
      <c r="G129" s="206"/>
      <c r="H129" s="206"/>
      <c r="I129" s="209"/>
      <c r="J129" s="209"/>
      <c r="K129" s="221">
        <f>BK129</f>
        <v>0</v>
      </c>
      <c r="L129" s="206"/>
      <c r="M129" s="211"/>
      <c r="N129" s="212"/>
      <c r="O129" s="213"/>
      <c r="P129" s="213"/>
      <c r="Q129" s="214">
        <f>Q130</f>
        <v>0</v>
      </c>
      <c r="R129" s="214">
        <f>R130</f>
        <v>0</v>
      </c>
      <c r="S129" s="213"/>
      <c r="T129" s="215">
        <f>T130</f>
        <v>0</v>
      </c>
      <c r="U129" s="213"/>
      <c r="V129" s="215">
        <f>V130</f>
        <v>0</v>
      </c>
      <c r="W129" s="213"/>
      <c r="X129" s="215">
        <f>X130</f>
        <v>0</v>
      </c>
      <c r="Y129" s="216"/>
      <c r="Z129" s="12"/>
      <c r="AA129" s="12"/>
      <c r="AB129" s="12"/>
      <c r="AC129" s="12"/>
      <c r="AD129" s="12"/>
      <c r="AE129" s="12"/>
      <c r="AR129" s="217" t="s">
        <v>102</v>
      </c>
      <c r="AT129" s="218" t="s">
        <v>74</v>
      </c>
      <c r="AU129" s="218" t="s">
        <v>82</v>
      </c>
      <c r="AY129" s="217" t="s">
        <v>175</v>
      </c>
      <c r="BK129" s="219">
        <f>BK130</f>
        <v>0</v>
      </c>
    </row>
    <row r="130" s="2" customFormat="1" ht="21.75" customHeight="1">
      <c r="A130" s="39"/>
      <c r="B130" s="40"/>
      <c r="C130" s="222" t="s">
        <v>181</v>
      </c>
      <c r="D130" s="222" t="s">
        <v>177</v>
      </c>
      <c r="E130" s="223" t="s">
        <v>2263</v>
      </c>
      <c r="F130" s="224" t="s">
        <v>2265</v>
      </c>
      <c r="G130" s="225" t="s">
        <v>2257</v>
      </c>
      <c r="H130" s="226">
        <v>1</v>
      </c>
      <c r="I130" s="227"/>
      <c r="J130" s="227"/>
      <c r="K130" s="228">
        <f>ROUND(P130*H130,2)</f>
        <v>0</v>
      </c>
      <c r="L130" s="229"/>
      <c r="M130" s="45"/>
      <c r="N130" s="295" t="s">
        <v>1</v>
      </c>
      <c r="O130" s="296" t="s">
        <v>39</v>
      </c>
      <c r="P130" s="297">
        <f>I130+J130</f>
        <v>0</v>
      </c>
      <c r="Q130" s="297">
        <f>ROUND(I130*H130,2)</f>
        <v>0</v>
      </c>
      <c r="R130" s="297">
        <f>ROUND(J130*H130,2)</f>
        <v>0</v>
      </c>
      <c r="S130" s="298"/>
      <c r="T130" s="299">
        <f>S130*H130</f>
        <v>0</v>
      </c>
      <c r="U130" s="299">
        <v>0</v>
      </c>
      <c r="V130" s="299">
        <f>U130*H130</f>
        <v>0</v>
      </c>
      <c r="W130" s="299">
        <v>0</v>
      </c>
      <c r="X130" s="299">
        <f>W130*H130</f>
        <v>0</v>
      </c>
      <c r="Y130" s="300" t="s">
        <v>1</v>
      </c>
      <c r="Z130" s="39"/>
      <c r="AA130" s="39"/>
      <c r="AB130" s="39"/>
      <c r="AC130" s="39"/>
      <c r="AD130" s="39"/>
      <c r="AE130" s="39"/>
      <c r="AR130" s="235" t="s">
        <v>229</v>
      </c>
      <c r="AT130" s="235" t="s">
        <v>177</v>
      </c>
      <c r="AU130" s="235" t="s">
        <v>102</v>
      </c>
      <c r="AY130" s="18" t="s">
        <v>175</v>
      </c>
      <c r="BE130" s="236">
        <f>IF(O130="základní",K130,0)</f>
        <v>0</v>
      </c>
      <c r="BF130" s="236">
        <f>IF(O130="snížená",K130,0)</f>
        <v>0</v>
      </c>
      <c r="BG130" s="236">
        <f>IF(O130="zákl. přenesená",K130,0)</f>
        <v>0</v>
      </c>
      <c r="BH130" s="236">
        <f>IF(O130="sníž. přenesená",K130,0)</f>
        <v>0</v>
      </c>
      <c r="BI130" s="236">
        <f>IF(O130="nulová",K130,0)</f>
        <v>0</v>
      </c>
      <c r="BJ130" s="18" t="s">
        <v>102</v>
      </c>
      <c r="BK130" s="236">
        <f>ROUND(P130*H130,2)</f>
        <v>0</v>
      </c>
      <c r="BL130" s="18" t="s">
        <v>229</v>
      </c>
      <c r="BM130" s="235" t="s">
        <v>204</v>
      </c>
    </row>
    <row r="131" s="2" customFormat="1" ht="6.96" customHeight="1">
      <c r="A131" s="39"/>
      <c r="B131" s="67"/>
      <c r="C131" s="68"/>
      <c r="D131" s="68"/>
      <c r="E131" s="68"/>
      <c r="F131" s="68"/>
      <c r="G131" s="68"/>
      <c r="H131" s="68"/>
      <c r="I131" s="68"/>
      <c r="J131" s="68"/>
      <c r="K131" s="68"/>
      <c r="L131" s="68"/>
      <c r="M131" s="45"/>
      <c r="N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QOHsVIMu5uUz41BW/z1Phcbmb2hmt9DRDsvAQtnecowYeDQX4+NKDlqX3eHIsEz+5Ci6JKyuJNO4uUYfYRlvFA==" hashValue="BeEqv7xyCnTpVzw9H1qVYb+irPM5Bk+hOM33cXaadzipAp74wxdOmRvLdEFijTWJqDTe2JPlcXA0SkqdBCCTrg==" algorithmName="SHA-512" password="CC35"/>
  <autoFilter ref="C120:L130"/>
  <mergeCells count="9">
    <mergeCell ref="E7:H7"/>
    <mergeCell ref="E9:H9"/>
    <mergeCell ref="E18:H18"/>
    <mergeCell ref="E27:H27"/>
    <mergeCell ref="E85:H85"/>
    <mergeCell ref="E87:H87"/>
    <mergeCell ref="E111:H111"/>
    <mergeCell ref="E113:H113"/>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89</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2266</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ROUND(K147,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ROUND((SUM(BE147:BE2330)),  2)</f>
        <v>0</v>
      </c>
      <c r="G35" s="39"/>
      <c r="H35" s="39"/>
      <c r="I35" s="157">
        <v>0.20999999999999999</v>
      </c>
      <c r="J35" s="39"/>
      <c r="K35" s="152">
        <f>ROUND(((SUM(BE147:BE2330))*I35),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ROUND((SUM(BF147:BF2330)),  2)</f>
        <v>0</v>
      </c>
      <c r="G36" s="39"/>
      <c r="H36" s="39"/>
      <c r="I36" s="157">
        <v>0.12</v>
      </c>
      <c r="J36" s="39"/>
      <c r="K36" s="152">
        <f>ROUND(((SUM(BF147:BF2330))*I36),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ROUND((SUM(BG147:BG2330)),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ROUND((SUM(BH147:BH2330)),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ROUND((SUM(BI147:BI2330)),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01.11 - Soupis prací - sta..._01</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Q147</f>
        <v>0</v>
      </c>
      <c r="J96" s="111">
        <f>R147</f>
        <v>0</v>
      </c>
      <c r="K96" s="111">
        <f>K147</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124</v>
      </c>
      <c r="E97" s="184"/>
      <c r="F97" s="184"/>
      <c r="G97" s="184"/>
      <c r="H97" s="184"/>
      <c r="I97" s="185">
        <f>Q148</f>
        <v>0</v>
      </c>
      <c r="J97" s="185">
        <f>R148</f>
        <v>0</v>
      </c>
      <c r="K97" s="185">
        <f>K148</f>
        <v>0</v>
      </c>
      <c r="L97" s="182"/>
      <c r="M97" s="186"/>
      <c r="S97" s="9"/>
      <c r="T97" s="9"/>
      <c r="U97" s="9"/>
      <c r="V97" s="9"/>
      <c r="W97" s="9"/>
      <c r="X97" s="9"/>
      <c r="Y97" s="9"/>
      <c r="Z97" s="9"/>
      <c r="AA97" s="9"/>
      <c r="AB97" s="9"/>
      <c r="AC97" s="9"/>
      <c r="AD97" s="9"/>
      <c r="AE97" s="9"/>
    </row>
    <row r="98" s="10" customFormat="1" ht="19.92" customHeight="1">
      <c r="A98" s="10"/>
      <c r="B98" s="187"/>
      <c r="C98" s="188"/>
      <c r="D98" s="189" t="s">
        <v>125</v>
      </c>
      <c r="E98" s="190"/>
      <c r="F98" s="190"/>
      <c r="G98" s="190"/>
      <c r="H98" s="190"/>
      <c r="I98" s="191">
        <f>Q149</f>
        <v>0</v>
      </c>
      <c r="J98" s="191">
        <f>R149</f>
        <v>0</v>
      </c>
      <c r="K98" s="191">
        <f>K149</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126</v>
      </c>
      <c r="E99" s="190"/>
      <c r="F99" s="190"/>
      <c r="G99" s="190"/>
      <c r="H99" s="190"/>
      <c r="I99" s="191">
        <f>Q178</f>
        <v>0</v>
      </c>
      <c r="J99" s="191">
        <f>R178</f>
        <v>0</v>
      </c>
      <c r="K99" s="191">
        <f>K178</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127</v>
      </c>
      <c r="E100" s="190"/>
      <c r="F100" s="190"/>
      <c r="G100" s="190"/>
      <c r="H100" s="190"/>
      <c r="I100" s="191">
        <f>Q237</f>
        <v>0</v>
      </c>
      <c r="J100" s="191">
        <f>R237</f>
        <v>0</v>
      </c>
      <c r="K100" s="191">
        <f>K237</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128</v>
      </c>
      <c r="E101" s="190"/>
      <c r="F101" s="190"/>
      <c r="G101" s="190"/>
      <c r="H101" s="190"/>
      <c r="I101" s="191">
        <f>Q335</f>
        <v>0</v>
      </c>
      <c r="J101" s="191">
        <f>R335</f>
        <v>0</v>
      </c>
      <c r="K101" s="191">
        <f>K335</f>
        <v>0</v>
      </c>
      <c r="L101" s="188"/>
      <c r="M101" s="192"/>
      <c r="S101" s="10"/>
      <c r="T101" s="10"/>
      <c r="U101" s="10"/>
      <c r="V101" s="10"/>
      <c r="W101" s="10"/>
      <c r="X101" s="10"/>
      <c r="Y101" s="10"/>
      <c r="Z101" s="10"/>
      <c r="AA101" s="10"/>
      <c r="AB101" s="10"/>
      <c r="AC101" s="10"/>
      <c r="AD101" s="10"/>
      <c r="AE101" s="10"/>
    </row>
    <row r="102" s="10" customFormat="1" ht="19.92" customHeight="1">
      <c r="A102" s="10"/>
      <c r="B102" s="187"/>
      <c r="C102" s="188"/>
      <c r="D102" s="189" t="s">
        <v>129</v>
      </c>
      <c r="E102" s="190"/>
      <c r="F102" s="190"/>
      <c r="G102" s="190"/>
      <c r="H102" s="190"/>
      <c r="I102" s="191">
        <f>Q351</f>
        <v>0</v>
      </c>
      <c r="J102" s="191">
        <f>R351</f>
        <v>0</v>
      </c>
      <c r="K102" s="191">
        <f>K351</f>
        <v>0</v>
      </c>
      <c r="L102" s="188"/>
      <c r="M102" s="192"/>
      <c r="S102" s="10"/>
      <c r="T102" s="10"/>
      <c r="U102" s="10"/>
      <c r="V102" s="10"/>
      <c r="W102" s="10"/>
      <c r="X102" s="10"/>
      <c r="Y102" s="10"/>
      <c r="Z102" s="10"/>
      <c r="AA102" s="10"/>
      <c r="AB102" s="10"/>
      <c r="AC102" s="10"/>
      <c r="AD102" s="10"/>
      <c r="AE102" s="10"/>
    </row>
    <row r="103" s="10" customFormat="1" ht="19.92" customHeight="1">
      <c r="A103" s="10"/>
      <c r="B103" s="187"/>
      <c r="C103" s="188"/>
      <c r="D103" s="189" t="s">
        <v>130</v>
      </c>
      <c r="E103" s="190"/>
      <c r="F103" s="190"/>
      <c r="G103" s="190"/>
      <c r="H103" s="190"/>
      <c r="I103" s="191">
        <f>Q424</f>
        <v>0</v>
      </c>
      <c r="J103" s="191">
        <f>R424</f>
        <v>0</v>
      </c>
      <c r="K103" s="191">
        <f>K424</f>
        <v>0</v>
      </c>
      <c r="L103" s="188"/>
      <c r="M103" s="192"/>
      <c r="S103" s="10"/>
      <c r="T103" s="10"/>
      <c r="U103" s="10"/>
      <c r="V103" s="10"/>
      <c r="W103" s="10"/>
      <c r="X103" s="10"/>
      <c r="Y103" s="10"/>
      <c r="Z103" s="10"/>
      <c r="AA103" s="10"/>
      <c r="AB103" s="10"/>
      <c r="AC103" s="10"/>
      <c r="AD103" s="10"/>
      <c r="AE103" s="10"/>
    </row>
    <row r="104" s="10" customFormat="1" ht="19.92" customHeight="1">
      <c r="A104" s="10"/>
      <c r="B104" s="187"/>
      <c r="C104" s="188"/>
      <c r="D104" s="189" t="s">
        <v>131</v>
      </c>
      <c r="E104" s="190"/>
      <c r="F104" s="190"/>
      <c r="G104" s="190"/>
      <c r="H104" s="190"/>
      <c r="I104" s="191">
        <f>Q429</f>
        <v>0</v>
      </c>
      <c r="J104" s="191">
        <f>R429</f>
        <v>0</v>
      </c>
      <c r="K104" s="191">
        <f>K429</f>
        <v>0</v>
      </c>
      <c r="L104" s="188"/>
      <c r="M104" s="192"/>
      <c r="S104" s="10"/>
      <c r="T104" s="10"/>
      <c r="U104" s="10"/>
      <c r="V104" s="10"/>
      <c r="W104" s="10"/>
      <c r="X104" s="10"/>
      <c r="Y104" s="10"/>
      <c r="Z104" s="10"/>
      <c r="AA104" s="10"/>
      <c r="AB104" s="10"/>
      <c r="AC104" s="10"/>
      <c r="AD104" s="10"/>
      <c r="AE104" s="10"/>
    </row>
    <row r="105" s="10" customFormat="1" ht="19.92" customHeight="1">
      <c r="A105" s="10"/>
      <c r="B105" s="187"/>
      <c r="C105" s="188"/>
      <c r="D105" s="189" t="s">
        <v>132</v>
      </c>
      <c r="E105" s="190"/>
      <c r="F105" s="190"/>
      <c r="G105" s="190"/>
      <c r="H105" s="190"/>
      <c r="I105" s="191">
        <f>Q973</f>
        <v>0</v>
      </c>
      <c r="J105" s="191">
        <f>R973</f>
        <v>0</v>
      </c>
      <c r="K105" s="191">
        <f>K973</f>
        <v>0</v>
      </c>
      <c r="L105" s="188"/>
      <c r="M105" s="192"/>
      <c r="S105" s="10"/>
      <c r="T105" s="10"/>
      <c r="U105" s="10"/>
      <c r="V105" s="10"/>
      <c r="W105" s="10"/>
      <c r="X105" s="10"/>
      <c r="Y105" s="10"/>
      <c r="Z105" s="10"/>
      <c r="AA105" s="10"/>
      <c r="AB105" s="10"/>
      <c r="AC105" s="10"/>
      <c r="AD105" s="10"/>
      <c r="AE105" s="10"/>
    </row>
    <row r="106" s="10" customFormat="1" ht="19.92" customHeight="1">
      <c r="A106" s="10"/>
      <c r="B106" s="187"/>
      <c r="C106" s="188"/>
      <c r="D106" s="189" t="s">
        <v>133</v>
      </c>
      <c r="E106" s="190"/>
      <c r="F106" s="190"/>
      <c r="G106" s="190"/>
      <c r="H106" s="190"/>
      <c r="I106" s="191">
        <f>Q977</f>
        <v>0</v>
      </c>
      <c r="J106" s="191">
        <f>R977</f>
        <v>0</v>
      </c>
      <c r="K106" s="191">
        <f>K977</f>
        <v>0</v>
      </c>
      <c r="L106" s="188"/>
      <c r="M106" s="192"/>
      <c r="S106" s="10"/>
      <c r="T106" s="10"/>
      <c r="U106" s="10"/>
      <c r="V106" s="10"/>
      <c r="W106" s="10"/>
      <c r="X106" s="10"/>
      <c r="Y106" s="10"/>
      <c r="Z106" s="10"/>
      <c r="AA106" s="10"/>
      <c r="AB106" s="10"/>
      <c r="AC106" s="10"/>
      <c r="AD106" s="10"/>
      <c r="AE106" s="10"/>
    </row>
    <row r="107" s="10" customFormat="1" ht="19.92" customHeight="1">
      <c r="A107" s="10"/>
      <c r="B107" s="187"/>
      <c r="C107" s="188"/>
      <c r="D107" s="189" t="s">
        <v>134</v>
      </c>
      <c r="E107" s="190"/>
      <c r="F107" s="190"/>
      <c r="G107" s="190"/>
      <c r="H107" s="190"/>
      <c r="I107" s="191">
        <f>Q1352</f>
        <v>0</v>
      </c>
      <c r="J107" s="191">
        <f>R1352</f>
        <v>0</v>
      </c>
      <c r="K107" s="191">
        <f>K1352</f>
        <v>0</v>
      </c>
      <c r="L107" s="188"/>
      <c r="M107" s="192"/>
      <c r="S107" s="10"/>
      <c r="T107" s="10"/>
      <c r="U107" s="10"/>
      <c r="V107" s="10"/>
      <c r="W107" s="10"/>
      <c r="X107" s="10"/>
      <c r="Y107" s="10"/>
      <c r="Z107" s="10"/>
      <c r="AA107" s="10"/>
      <c r="AB107" s="10"/>
      <c r="AC107" s="10"/>
      <c r="AD107" s="10"/>
      <c r="AE107" s="10"/>
    </row>
    <row r="108" s="10" customFormat="1" ht="19.92" customHeight="1">
      <c r="A108" s="10"/>
      <c r="B108" s="187"/>
      <c r="C108" s="188"/>
      <c r="D108" s="189" t="s">
        <v>135</v>
      </c>
      <c r="E108" s="190"/>
      <c r="F108" s="190"/>
      <c r="G108" s="190"/>
      <c r="H108" s="190"/>
      <c r="I108" s="191">
        <f>Q1363</f>
        <v>0</v>
      </c>
      <c r="J108" s="191">
        <f>R1363</f>
        <v>0</v>
      </c>
      <c r="K108" s="191">
        <f>K1363</f>
        <v>0</v>
      </c>
      <c r="L108" s="188"/>
      <c r="M108" s="192"/>
      <c r="S108" s="10"/>
      <c r="T108" s="10"/>
      <c r="U108" s="10"/>
      <c r="V108" s="10"/>
      <c r="W108" s="10"/>
      <c r="X108" s="10"/>
      <c r="Y108" s="10"/>
      <c r="Z108" s="10"/>
      <c r="AA108" s="10"/>
      <c r="AB108" s="10"/>
      <c r="AC108" s="10"/>
      <c r="AD108" s="10"/>
      <c r="AE108" s="10"/>
    </row>
    <row r="109" s="9" customFormat="1" ht="24.96" customHeight="1">
      <c r="A109" s="9"/>
      <c r="B109" s="181"/>
      <c r="C109" s="182"/>
      <c r="D109" s="183" t="s">
        <v>136</v>
      </c>
      <c r="E109" s="184"/>
      <c r="F109" s="184"/>
      <c r="G109" s="184"/>
      <c r="H109" s="184"/>
      <c r="I109" s="185">
        <f>Q1366</f>
        <v>0</v>
      </c>
      <c r="J109" s="185">
        <f>R1366</f>
        <v>0</v>
      </c>
      <c r="K109" s="185">
        <f>K1366</f>
        <v>0</v>
      </c>
      <c r="L109" s="182"/>
      <c r="M109" s="186"/>
      <c r="S109" s="9"/>
      <c r="T109" s="9"/>
      <c r="U109" s="9"/>
      <c r="V109" s="9"/>
      <c r="W109" s="9"/>
      <c r="X109" s="9"/>
      <c r="Y109" s="9"/>
      <c r="Z109" s="9"/>
      <c r="AA109" s="9"/>
      <c r="AB109" s="9"/>
      <c r="AC109" s="9"/>
      <c r="AD109" s="9"/>
      <c r="AE109" s="9"/>
    </row>
    <row r="110" s="10" customFormat="1" ht="19.92" customHeight="1">
      <c r="A110" s="10"/>
      <c r="B110" s="187"/>
      <c r="C110" s="188"/>
      <c r="D110" s="189" t="s">
        <v>137</v>
      </c>
      <c r="E110" s="190"/>
      <c r="F110" s="190"/>
      <c r="G110" s="190"/>
      <c r="H110" s="190"/>
      <c r="I110" s="191">
        <f>Q1367</f>
        <v>0</v>
      </c>
      <c r="J110" s="191">
        <f>R1367</f>
        <v>0</v>
      </c>
      <c r="K110" s="191">
        <f>K1367</f>
        <v>0</v>
      </c>
      <c r="L110" s="188"/>
      <c r="M110" s="192"/>
      <c r="S110" s="10"/>
      <c r="T110" s="10"/>
      <c r="U110" s="10"/>
      <c r="V110" s="10"/>
      <c r="W110" s="10"/>
      <c r="X110" s="10"/>
      <c r="Y110" s="10"/>
      <c r="Z110" s="10"/>
      <c r="AA110" s="10"/>
      <c r="AB110" s="10"/>
      <c r="AC110" s="10"/>
      <c r="AD110" s="10"/>
      <c r="AE110" s="10"/>
    </row>
    <row r="111" s="10" customFormat="1" ht="19.92" customHeight="1">
      <c r="A111" s="10"/>
      <c r="B111" s="187"/>
      <c r="C111" s="188"/>
      <c r="D111" s="189" t="s">
        <v>138</v>
      </c>
      <c r="E111" s="190"/>
      <c r="F111" s="190"/>
      <c r="G111" s="190"/>
      <c r="H111" s="190"/>
      <c r="I111" s="191">
        <f>Q1372</f>
        <v>0</v>
      </c>
      <c r="J111" s="191">
        <f>R1372</f>
        <v>0</v>
      </c>
      <c r="K111" s="191">
        <f>K1372</f>
        <v>0</v>
      </c>
      <c r="L111" s="188"/>
      <c r="M111" s="192"/>
      <c r="S111" s="10"/>
      <c r="T111" s="10"/>
      <c r="U111" s="10"/>
      <c r="V111" s="10"/>
      <c r="W111" s="10"/>
      <c r="X111" s="10"/>
      <c r="Y111" s="10"/>
      <c r="Z111" s="10"/>
      <c r="AA111" s="10"/>
      <c r="AB111" s="10"/>
      <c r="AC111" s="10"/>
      <c r="AD111" s="10"/>
      <c r="AE111" s="10"/>
    </row>
    <row r="112" s="10" customFormat="1" ht="19.92" customHeight="1">
      <c r="A112" s="10"/>
      <c r="B112" s="187"/>
      <c r="C112" s="188"/>
      <c r="D112" s="189" t="s">
        <v>139</v>
      </c>
      <c r="E112" s="190"/>
      <c r="F112" s="190"/>
      <c r="G112" s="190"/>
      <c r="H112" s="190"/>
      <c r="I112" s="191">
        <f>Q1378</f>
        <v>0</v>
      </c>
      <c r="J112" s="191">
        <f>R1378</f>
        <v>0</v>
      </c>
      <c r="K112" s="191">
        <f>K1378</f>
        <v>0</v>
      </c>
      <c r="L112" s="188"/>
      <c r="M112" s="192"/>
      <c r="S112" s="10"/>
      <c r="T112" s="10"/>
      <c r="U112" s="10"/>
      <c r="V112" s="10"/>
      <c r="W112" s="10"/>
      <c r="X112" s="10"/>
      <c r="Y112" s="10"/>
      <c r="Z112" s="10"/>
      <c r="AA112" s="10"/>
      <c r="AB112" s="10"/>
      <c r="AC112" s="10"/>
      <c r="AD112" s="10"/>
      <c r="AE112" s="10"/>
    </row>
    <row r="113" s="10" customFormat="1" ht="19.92" customHeight="1">
      <c r="A113" s="10"/>
      <c r="B113" s="187"/>
      <c r="C113" s="188"/>
      <c r="D113" s="189" t="s">
        <v>140</v>
      </c>
      <c r="E113" s="190"/>
      <c r="F113" s="190"/>
      <c r="G113" s="190"/>
      <c r="H113" s="190"/>
      <c r="I113" s="191">
        <f>Q1390</f>
        <v>0</v>
      </c>
      <c r="J113" s="191">
        <f>R1390</f>
        <v>0</v>
      </c>
      <c r="K113" s="191">
        <f>K1390</f>
        <v>0</v>
      </c>
      <c r="L113" s="188"/>
      <c r="M113" s="192"/>
      <c r="S113" s="10"/>
      <c r="T113" s="10"/>
      <c r="U113" s="10"/>
      <c r="V113" s="10"/>
      <c r="W113" s="10"/>
      <c r="X113" s="10"/>
      <c r="Y113" s="10"/>
      <c r="Z113" s="10"/>
      <c r="AA113" s="10"/>
      <c r="AB113" s="10"/>
      <c r="AC113" s="10"/>
      <c r="AD113" s="10"/>
      <c r="AE113" s="10"/>
    </row>
    <row r="114" s="10" customFormat="1" ht="19.92" customHeight="1">
      <c r="A114" s="10"/>
      <c r="B114" s="187"/>
      <c r="C114" s="188"/>
      <c r="D114" s="189" t="s">
        <v>141</v>
      </c>
      <c r="E114" s="190"/>
      <c r="F114" s="190"/>
      <c r="G114" s="190"/>
      <c r="H114" s="190"/>
      <c r="I114" s="191">
        <f>Q1392</f>
        <v>0</v>
      </c>
      <c r="J114" s="191">
        <f>R1392</f>
        <v>0</v>
      </c>
      <c r="K114" s="191">
        <f>K1392</f>
        <v>0</v>
      </c>
      <c r="L114" s="188"/>
      <c r="M114" s="192"/>
      <c r="S114" s="10"/>
      <c r="T114" s="10"/>
      <c r="U114" s="10"/>
      <c r="V114" s="10"/>
      <c r="W114" s="10"/>
      <c r="X114" s="10"/>
      <c r="Y114" s="10"/>
      <c r="Z114" s="10"/>
      <c r="AA114" s="10"/>
      <c r="AB114" s="10"/>
      <c r="AC114" s="10"/>
      <c r="AD114" s="10"/>
      <c r="AE114" s="10"/>
    </row>
    <row r="115" s="10" customFormat="1" ht="19.92" customHeight="1">
      <c r="A115" s="10"/>
      <c r="B115" s="187"/>
      <c r="C115" s="188"/>
      <c r="D115" s="189" t="s">
        <v>142</v>
      </c>
      <c r="E115" s="190"/>
      <c r="F115" s="190"/>
      <c r="G115" s="190"/>
      <c r="H115" s="190"/>
      <c r="I115" s="191">
        <f>Q1558</f>
        <v>0</v>
      </c>
      <c r="J115" s="191">
        <f>R1558</f>
        <v>0</v>
      </c>
      <c r="K115" s="191">
        <f>K1558</f>
        <v>0</v>
      </c>
      <c r="L115" s="188"/>
      <c r="M115" s="192"/>
      <c r="S115" s="10"/>
      <c r="T115" s="10"/>
      <c r="U115" s="10"/>
      <c r="V115" s="10"/>
      <c r="W115" s="10"/>
      <c r="X115" s="10"/>
      <c r="Y115" s="10"/>
      <c r="Z115" s="10"/>
      <c r="AA115" s="10"/>
      <c r="AB115" s="10"/>
      <c r="AC115" s="10"/>
      <c r="AD115" s="10"/>
      <c r="AE115" s="10"/>
    </row>
    <row r="116" s="10" customFormat="1" ht="19.92" customHeight="1">
      <c r="A116" s="10"/>
      <c r="B116" s="187"/>
      <c r="C116" s="188"/>
      <c r="D116" s="189" t="s">
        <v>143</v>
      </c>
      <c r="E116" s="190"/>
      <c r="F116" s="190"/>
      <c r="G116" s="190"/>
      <c r="H116" s="190"/>
      <c r="I116" s="191">
        <f>Q1667</f>
        <v>0</v>
      </c>
      <c r="J116" s="191">
        <f>R1667</f>
        <v>0</v>
      </c>
      <c r="K116" s="191">
        <f>K1667</f>
        <v>0</v>
      </c>
      <c r="L116" s="188"/>
      <c r="M116" s="192"/>
      <c r="S116" s="10"/>
      <c r="T116" s="10"/>
      <c r="U116" s="10"/>
      <c r="V116" s="10"/>
      <c r="W116" s="10"/>
      <c r="X116" s="10"/>
      <c r="Y116" s="10"/>
      <c r="Z116" s="10"/>
      <c r="AA116" s="10"/>
      <c r="AB116" s="10"/>
      <c r="AC116" s="10"/>
      <c r="AD116" s="10"/>
      <c r="AE116" s="10"/>
    </row>
    <row r="117" s="10" customFormat="1" ht="19.92" customHeight="1">
      <c r="A117" s="10"/>
      <c r="B117" s="187"/>
      <c r="C117" s="188"/>
      <c r="D117" s="189" t="s">
        <v>144</v>
      </c>
      <c r="E117" s="190"/>
      <c r="F117" s="190"/>
      <c r="G117" s="190"/>
      <c r="H117" s="190"/>
      <c r="I117" s="191">
        <f>Q1827</f>
        <v>0</v>
      </c>
      <c r="J117" s="191">
        <f>R1827</f>
        <v>0</v>
      </c>
      <c r="K117" s="191">
        <f>K1827</f>
        <v>0</v>
      </c>
      <c r="L117" s="188"/>
      <c r="M117" s="192"/>
      <c r="S117" s="10"/>
      <c r="T117" s="10"/>
      <c r="U117" s="10"/>
      <c r="V117" s="10"/>
      <c r="W117" s="10"/>
      <c r="X117" s="10"/>
      <c r="Y117" s="10"/>
      <c r="Z117" s="10"/>
      <c r="AA117" s="10"/>
      <c r="AB117" s="10"/>
      <c r="AC117" s="10"/>
      <c r="AD117" s="10"/>
      <c r="AE117" s="10"/>
    </row>
    <row r="118" s="10" customFormat="1" ht="19.92" customHeight="1">
      <c r="A118" s="10"/>
      <c r="B118" s="187"/>
      <c r="C118" s="188"/>
      <c r="D118" s="189" t="s">
        <v>145</v>
      </c>
      <c r="E118" s="190"/>
      <c r="F118" s="190"/>
      <c r="G118" s="190"/>
      <c r="H118" s="190"/>
      <c r="I118" s="191">
        <f>Q1911</f>
        <v>0</v>
      </c>
      <c r="J118" s="191">
        <f>R1911</f>
        <v>0</v>
      </c>
      <c r="K118" s="191">
        <f>K1911</f>
        <v>0</v>
      </c>
      <c r="L118" s="188"/>
      <c r="M118" s="192"/>
      <c r="S118" s="10"/>
      <c r="T118" s="10"/>
      <c r="U118" s="10"/>
      <c r="V118" s="10"/>
      <c r="W118" s="10"/>
      <c r="X118" s="10"/>
      <c r="Y118" s="10"/>
      <c r="Z118" s="10"/>
      <c r="AA118" s="10"/>
      <c r="AB118" s="10"/>
      <c r="AC118" s="10"/>
      <c r="AD118" s="10"/>
      <c r="AE118" s="10"/>
    </row>
    <row r="119" s="10" customFormat="1" ht="19.92" customHeight="1">
      <c r="A119" s="10"/>
      <c r="B119" s="187"/>
      <c r="C119" s="188"/>
      <c r="D119" s="189" t="s">
        <v>146</v>
      </c>
      <c r="E119" s="190"/>
      <c r="F119" s="190"/>
      <c r="G119" s="190"/>
      <c r="H119" s="190"/>
      <c r="I119" s="191">
        <f>Q1984</f>
        <v>0</v>
      </c>
      <c r="J119" s="191">
        <f>R1984</f>
        <v>0</v>
      </c>
      <c r="K119" s="191">
        <f>K1984</f>
        <v>0</v>
      </c>
      <c r="L119" s="188"/>
      <c r="M119" s="192"/>
      <c r="S119" s="10"/>
      <c r="T119" s="10"/>
      <c r="U119" s="10"/>
      <c r="V119" s="10"/>
      <c r="W119" s="10"/>
      <c r="X119" s="10"/>
      <c r="Y119" s="10"/>
      <c r="Z119" s="10"/>
      <c r="AA119" s="10"/>
      <c r="AB119" s="10"/>
      <c r="AC119" s="10"/>
      <c r="AD119" s="10"/>
      <c r="AE119" s="10"/>
    </row>
    <row r="120" s="10" customFormat="1" ht="19.92" customHeight="1">
      <c r="A120" s="10"/>
      <c r="B120" s="187"/>
      <c r="C120" s="188"/>
      <c r="D120" s="189" t="s">
        <v>147</v>
      </c>
      <c r="E120" s="190"/>
      <c r="F120" s="190"/>
      <c r="G120" s="190"/>
      <c r="H120" s="190"/>
      <c r="I120" s="191">
        <f>Q2121</f>
        <v>0</v>
      </c>
      <c r="J120" s="191">
        <f>R2121</f>
        <v>0</v>
      </c>
      <c r="K120" s="191">
        <f>K2121</f>
        <v>0</v>
      </c>
      <c r="L120" s="188"/>
      <c r="M120" s="192"/>
      <c r="S120" s="10"/>
      <c r="T120" s="10"/>
      <c r="U120" s="10"/>
      <c r="V120" s="10"/>
      <c r="W120" s="10"/>
      <c r="X120" s="10"/>
      <c r="Y120" s="10"/>
      <c r="Z120" s="10"/>
      <c r="AA120" s="10"/>
      <c r="AB120" s="10"/>
      <c r="AC120" s="10"/>
      <c r="AD120" s="10"/>
      <c r="AE120" s="10"/>
    </row>
    <row r="121" s="10" customFormat="1" ht="19.92" customHeight="1">
      <c r="A121" s="10"/>
      <c r="B121" s="187"/>
      <c r="C121" s="188"/>
      <c r="D121" s="189" t="s">
        <v>148</v>
      </c>
      <c r="E121" s="190"/>
      <c r="F121" s="190"/>
      <c r="G121" s="190"/>
      <c r="H121" s="190"/>
      <c r="I121" s="191">
        <f>Q2130</f>
        <v>0</v>
      </c>
      <c r="J121" s="191">
        <f>R2130</f>
        <v>0</v>
      </c>
      <c r="K121" s="191">
        <f>K2130</f>
        <v>0</v>
      </c>
      <c r="L121" s="188"/>
      <c r="M121" s="192"/>
      <c r="S121" s="10"/>
      <c r="T121" s="10"/>
      <c r="U121" s="10"/>
      <c r="V121" s="10"/>
      <c r="W121" s="10"/>
      <c r="X121" s="10"/>
      <c r="Y121" s="10"/>
      <c r="Z121" s="10"/>
      <c r="AA121" s="10"/>
      <c r="AB121" s="10"/>
      <c r="AC121" s="10"/>
      <c r="AD121" s="10"/>
      <c r="AE121" s="10"/>
    </row>
    <row r="122" s="10" customFormat="1" ht="19.92" customHeight="1">
      <c r="A122" s="10"/>
      <c r="B122" s="187"/>
      <c r="C122" s="188"/>
      <c r="D122" s="189" t="s">
        <v>149</v>
      </c>
      <c r="E122" s="190"/>
      <c r="F122" s="190"/>
      <c r="G122" s="190"/>
      <c r="H122" s="190"/>
      <c r="I122" s="191">
        <f>Q2144</f>
        <v>0</v>
      </c>
      <c r="J122" s="191">
        <f>R2144</f>
        <v>0</v>
      </c>
      <c r="K122" s="191">
        <f>K2144</f>
        <v>0</v>
      </c>
      <c r="L122" s="188"/>
      <c r="M122" s="192"/>
      <c r="S122" s="10"/>
      <c r="T122" s="10"/>
      <c r="U122" s="10"/>
      <c r="V122" s="10"/>
      <c r="W122" s="10"/>
      <c r="X122" s="10"/>
      <c r="Y122" s="10"/>
      <c r="Z122" s="10"/>
      <c r="AA122" s="10"/>
      <c r="AB122" s="10"/>
      <c r="AC122" s="10"/>
      <c r="AD122" s="10"/>
      <c r="AE122" s="10"/>
    </row>
    <row r="123" s="10" customFormat="1" ht="19.92" customHeight="1">
      <c r="A123" s="10"/>
      <c r="B123" s="187"/>
      <c r="C123" s="188"/>
      <c r="D123" s="189" t="s">
        <v>150</v>
      </c>
      <c r="E123" s="190"/>
      <c r="F123" s="190"/>
      <c r="G123" s="190"/>
      <c r="H123" s="190"/>
      <c r="I123" s="191">
        <f>Q2176</f>
        <v>0</v>
      </c>
      <c r="J123" s="191">
        <f>R2176</f>
        <v>0</v>
      </c>
      <c r="K123" s="191">
        <f>K2176</f>
        <v>0</v>
      </c>
      <c r="L123" s="188"/>
      <c r="M123" s="192"/>
      <c r="S123" s="10"/>
      <c r="T123" s="10"/>
      <c r="U123" s="10"/>
      <c r="V123" s="10"/>
      <c r="W123" s="10"/>
      <c r="X123" s="10"/>
      <c r="Y123" s="10"/>
      <c r="Z123" s="10"/>
      <c r="AA123" s="10"/>
      <c r="AB123" s="10"/>
      <c r="AC123" s="10"/>
      <c r="AD123" s="10"/>
      <c r="AE123" s="10"/>
    </row>
    <row r="124" s="10" customFormat="1" ht="19.92" customHeight="1">
      <c r="A124" s="10"/>
      <c r="B124" s="187"/>
      <c r="C124" s="188"/>
      <c r="D124" s="189" t="s">
        <v>151</v>
      </c>
      <c r="E124" s="190"/>
      <c r="F124" s="190"/>
      <c r="G124" s="190"/>
      <c r="H124" s="190"/>
      <c r="I124" s="191">
        <f>Q2252</f>
        <v>0</v>
      </c>
      <c r="J124" s="191">
        <f>R2252</f>
        <v>0</v>
      </c>
      <c r="K124" s="191">
        <f>K2252</f>
        <v>0</v>
      </c>
      <c r="L124" s="188"/>
      <c r="M124" s="192"/>
      <c r="S124" s="10"/>
      <c r="T124" s="10"/>
      <c r="U124" s="10"/>
      <c r="V124" s="10"/>
      <c r="W124" s="10"/>
      <c r="X124" s="10"/>
      <c r="Y124" s="10"/>
      <c r="Z124" s="10"/>
      <c r="AA124" s="10"/>
      <c r="AB124" s="10"/>
      <c r="AC124" s="10"/>
      <c r="AD124" s="10"/>
      <c r="AE124" s="10"/>
    </row>
    <row r="125" s="10" customFormat="1" ht="19.92" customHeight="1">
      <c r="A125" s="10"/>
      <c r="B125" s="187"/>
      <c r="C125" s="188"/>
      <c r="D125" s="189" t="s">
        <v>152</v>
      </c>
      <c r="E125" s="190"/>
      <c r="F125" s="190"/>
      <c r="G125" s="190"/>
      <c r="H125" s="190"/>
      <c r="I125" s="191">
        <f>Q2264</f>
        <v>0</v>
      </c>
      <c r="J125" s="191">
        <f>R2264</f>
        <v>0</v>
      </c>
      <c r="K125" s="191">
        <f>K2264</f>
        <v>0</v>
      </c>
      <c r="L125" s="188"/>
      <c r="M125" s="192"/>
      <c r="S125" s="10"/>
      <c r="T125" s="10"/>
      <c r="U125" s="10"/>
      <c r="V125" s="10"/>
      <c r="W125" s="10"/>
      <c r="X125" s="10"/>
      <c r="Y125" s="10"/>
      <c r="Z125" s="10"/>
      <c r="AA125" s="10"/>
      <c r="AB125" s="10"/>
      <c r="AC125" s="10"/>
      <c r="AD125" s="10"/>
      <c r="AE125" s="10"/>
    </row>
    <row r="126" s="9" customFormat="1" ht="24.96" customHeight="1">
      <c r="A126" s="9"/>
      <c r="B126" s="181"/>
      <c r="C126" s="182"/>
      <c r="D126" s="183" t="s">
        <v>153</v>
      </c>
      <c r="E126" s="184"/>
      <c r="F126" s="184"/>
      <c r="G126" s="184"/>
      <c r="H126" s="184"/>
      <c r="I126" s="185">
        <f>Q2327</f>
        <v>0</v>
      </c>
      <c r="J126" s="185">
        <f>R2327</f>
        <v>0</v>
      </c>
      <c r="K126" s="185">
        <f>K2327</f>
        <v>0</v>
      </c>
      <c r="L126" s="182"/>
      <c r="M126" s="186"/>
      <c r="S126" s="9"/>
      <c r="T126" s="9"/>
      <c r="U126" s="9"/>
      <c r="V126" s="9"/>
      <c r="W126" s="9"/>
      <c r="X126" s="9"/>
      <c r="Y126" s="9"/>
      <c r="Z126" s="9"/>
      <c r="AA126" s="9"/>
      <c r="AB126" s="9"/>
      <c r="AC126" s="9"/>
      <c r="AD126" s="9"/>
      <c r="AE126" s="9"/>
    </row>
    <row r="127" s="10" customFormat="1" ht="19.92" customHeight="1">
      <c r="A127" s="10"/>
      <c r="B127" s="187"/>
      <c r="C127" s="188"/>
      <c r="D127" s="189" t="s">
        <v>154</v>
      </c>
      <c r="E127" s="190"/>
      <c r="F127" s="190"/>
      <c r="G127" s="190"/>
      <c r="H127" s="190"/>
      <c r="I127" s="191">
        <f>Q2329</f>
        <v>0</v>
      </c>
      <c r="J127" s="191">
        <f>R2329</f>
        <v>0</v>
      </c>
      <c r="K127" s="191">
        <f>K2329</f>
        <v>0</v>
      </c>
      <c r="L127" s="188"/>
      <c r="M127" s="192"/>
      <c r="S127" s="10"/>
      <c r="T127" s="10"/>
      <c r="U127" s="10"/>
      <c r="V127" s="10"/>
      <c r="W127" s="10"/>
      <c r="X127" s="10"/>
      <c r="Y127" s="10"/>
      <c r="Z127" s="10"/>
      <c r="AA127" s="10"/>
      <c r="AB127" s="10"/>
      <c r="AC127" s="10"/>
      <c r="AD127" s="10"/>
      <c r="AE127" s="10"/>
    </row>
    <row r="128" s="2" customFormat="1" ht="21.84" customHeight="1">
      <c r="A128" s="39"/>
      <c r="B128" s="40"/>
      <c r="C128" s="41"/>
      <c r="D128" s="41"/>
      <c r="E128" s="41"/>
      <c r="F128" s="41"/>
      <c r="G128" s="41"/>
      <c r="H128" s="41"/>
      <c r="I128" s="41"/>
      <c r="J128" s="41"/>
      <c r="K128" s="41"/>
      <c r="L128" s="41"/>
      <c r="M128" s="64"/>
      <c r="S128" s="39"/>
      <c r="T128" s="39"/>
      <c r="U128" s="39"/>
      <c r="V128" s="39"/>
      <c r="W128" s="39"/>
      <c r="X128" s="39"/>
      <c r="Y128" s="39"/>
      <c r="Z128" s="39"/>
      <c r="AA128" s="39"/>
      <c r="AB128" s="39"/>
      <c r="AC128" s="39"/>
      <c r="AD128" s="39"/>
      <c r="AE128" s="39"/>
    </row>
    <row r="129" s="2" customFormat="1" ht="6.96" customHeight="1">
      <c r="A129" s="39"/>
      <c r="B129" s="67"/>
      <c r="C129" s="68"/>
      <c r="D129" s="68"/>
      <c r="E129" s="68"/>
      <c r="F129" s="68"/>
      <c r="G129" s="68"/>
      <c r="H129" s="68"/>
      <c r="I129" s="68"/>
      <c r="J129" s="68"/>
      <c r="K129" s="68"/>
      <c r="L129" s="68"/>
      <c r="M129" s="64"/>
      <c r="S129" s="39"/>
      <c r="T129" s="39"/>
      <c r="U129" s="39"/>
      <c r="V129" s="39"/>
      <c r="W129" s="39"/>
      <c r="X129" s="39"/>
      <c r="Y129" s="39"/>
      <c r="Z129" s="39"/>
      <c r="AA129" s="39"/>
      <c r="AB129" s="39"/>
      <c r="AC129" s="39"/>
      <c r="AD129" s="39"/>
      <c r="AE129" s="39"/>
    </row>
    <row r="133" s="2" customFormat="1" ht="6.96" customHeight="1">
      <c r="A133" s="39"/>
      <c r="B133" s="69"/>
      <c r="C133" s="70"/>
      <c r="D133" s="70"/>
      <c r="E133" s="70"/>
      <c r="F133" s="70"/>
      <c r="G133" s="70"/>
      <c r="H133" s="70"/>
      <c r="I133" s="70"/>
      <c r="J133" s="70"/>
      <c r="K133" s="70"/>
      <c r="L133" s="70"/>
      <c r="M133" s="64"/>
      <c r="S133" s="39"/>
      <c r="T133" s="39"/>
      <c r="U133" s="39"/>
      <c r="V133" s="39"/>
      <c r="W133" s="39"/>
      <c r="X133" s="39"/>
      <c r="Y133" s="39"/>
      <c r="Z133" s="39"/>
      <c r="AA133" s="39"/>
      <c r="AB133" s="39"/>
      <c r="AC133" s="39"/>
      <c r="AD133" s="39"/>
      <c r="AE133" s="39"/>
    </row>
    <row r="134" s="2" customFormat="1" ht="24.96" customHeight="1">
      <c r="A134" s="39"/>
      <c r="B134" s="40"/>
      <c r="C134" s="24" t="s">
        <v>155</v>
      </c>
      <c r="D134" s="41"/>
      <c r="E134" s="41"/>
      <c r="F134" s="41"/>
      <c r="G134" s="41"/>
      <c r="H134" s="41"/>
      <c r="I134" s="41"/>
      <c r="J134" s="41"/>
      <c r="K134" s="41"/>
      <c r="L134" s="41"/>
      <c r="M134" s="64"/>
      <c r="S134" s="39"/>
      <c r="T134" s="39"/>
      <c r="U134" s="39"/>
      <c r="V134" s="39"/>
      <c r="W134" s="39"/>
      <c r="X134" s="39"/>
      <c r="Y134" s="39"/>
      <c r="Z134" s="39"/>
      <c r="AA134" s="39"/>
      <c r="AB134" s="39"/>
      <c r="AC134" s="39"/>
      <c r="AD134" s="39"/>
      <c r="AE134" s="39"/>
    </row>
    <row r="135" s="2" customFormat="1" ht="6.96" customHeight="1">
      <c r="A135" s="39"/>
      <c r="B135" s="40"/>
      <c r="C135" s="41"/>
      <c r="D135" s="41"/>
      <c r="E135" s="41"/>
      <c r="F135" s="41"/>
      <c r="G135" s="41"/>
      <c r="H135" s="41"/>
      <c r="I135" s="41"/>
      <c r="J135" s="41"/>
      <c r="K135" s="41"/>
      <c r="L135" s="41"/>
      <c r="M135" s="64"/>
      <c r="S135" s="39"/>
      <c r="T135" s="39"/>
      <c r="U135" s="39"/>
      <c r="V135" s="39"/>
      <c r="W135" s="39"/>
      <c r="X135" s="39"/>
      <c r="Y135" s="39"/>
      <c r="Z135" s="39"/>
      <c r="AA135" s="39"/>
      <c r="AB135" s="39"/>
      <c r="AC135" s="39"/>
      <c r="AD135" s="39"/>
      <c r="AE135" s="39"/>
    </row>
    <row r="136" s="2" customFormat="1" ht="12" customHeight="1">
      <c r="A136" s="39"/>
      <c r="B136" s="40"/>
      <c r="C136" s="33" t="s">
        <v>17</v>
      </c>
      <c r="D136" s="41"/>
      <c r="E136" s="41"/>
      <c r="F136" s="41"/>
      <c r="G136" s="41"/>
      <c r="H136" s="41"/>
      <c r="I136" s="41"/>
      <c r="J136" s="41"/>
      <c r="K136" s="41"/>
      <c r="L136" s="41"/>
      <c r="M136" s="64"/>
      <c r="S136" s="39"/>
      <c r="T136" s="39"/>
      <c r="U136" s="39"/>
      <c r="V136" s="39"/>
      <c r="W136" s="39"/>
      <c r="X136" s="39"/>
      <c r="Y136" s="39"/>
      <c r="Z136" s="39"/>
      <c r="AA136" s="39"/>
      <c r="AB136" s="39"/>
      <c r="AC136" s="39"/>
      <c r="AD136" s="39"/>
      <c r="AE136" s="39"/>
    </row>
    <row r="137" s="2" customFormat="1" ht="16.5" customHeight="1">
      <c r="A137" s="39"/>
      <c r="B137" s="40"/>
      <c r="C137" s="41"/>
      <c r="D137" s="41"/>
      <c r="E137" s="176" t="str">
        <f>E7</f>
        <v>I-20002 - Modernizace bytových domů ul. Šenovská 65,67 a 69</v>
      </c>
      <c r="F137" s="33"/>
      <c r="G137" s="33"/>
      <c r="H137" s="33"/>
      <c r="I137" s="41"/>
      <c r="J137" s="41"/>
      <c r="K137" s="41"/>
      <c r="L137" s="41"/>
      <c r="M137" s="64"/>
      <c r="S137" s="39"/>
      <c r="T137" s="39"/>
      <c r="U137" s="39"/>
      <c r="V137" s="39"/>
      <c r="W137" s="39"/>
      <c r="X137" s="39"/>
      <c r="Y137" s="39"/>
      <c r="Z137" s="39"/>
      <c r="AA137" s="39"/>
      <c r="AB137" s="39"/>
      <c r="AC137" s="39"/>
      <c r="AD137" s="39"/>
      <c r="AE137" s="39"/>
    </row>
    <row r="138" s="2" customFormat="1" ht="12" customHeight="1">
      <c r="A138" s="39"/>
      <c r="B138" s="40"/>
      <c r="C138" s="33" t="s">
        <v>113</v>
      </c>
      <c r="D138" s="41"/>
      <c r="E138" s="41"/>
      <c r="F138" s="41"/>
      <c r="G138" s="41"/>
      <c r="H138" s="41"/>
      <c r="I138" s="41"/>
      <c r="J138" s="41"/>
      <c r="K138" s="41"/>
      <c r="L138" s="41"/>
      <c r="M138" s="64"/>
      <c r="S138" s="39"/>
      <c r="T138" s="39"/>
      <c r="U138" s="39"/>
      <c r="V138" s="39"/>
      <c r="W138" s="39"/>
      <c r="X138" s="39"/>
      <c r="Y138" s="39"/>
      <c r="Z138" s="39"/>
      <c r="AA138" s="39"/>
      <c r="AB138" s="39"/>
      <c r="AC138" s="39"/>
      <c r="AD138" s="39"/>
      <c r="AE138" s="39"/>
    </row>
    <row r="139" s="2" customFormat="1" ht="16.5" customHeight="1">
      <c r="A139" s="39"/>
      <c r="B139" s="40"/>
      <c r="C139" s="41"/>
      <c r="D139" s="41"/>
      <c r="E139" s="77" t="str">
        <f>E9</f>
        <v>01.11 - Soupis prací - sta..._01</v>
      </c>
      <c r="F139" s="41"/>
      <c r="G139" s="41"/>
      <c r="H139" s="41"/>
      <c r="I139" s="41"/>
      <c r="J139" s="41"/>
      <c r="K139" s="41"/>
      <c r="L139" s="41"/>
      <c r="M139" s="64"/>
      <c r="S139" s="39"/>
      <c r="T139" s="39"/>
      <c r="U139" s="39"/>
      <c r="V139" s="39"/>
      <c r="W139" s="39"/>
      <c r="X139" s="39"/>
      <c r="Y139" s="39"/>
      <c r="Z139" s="39"/>
      <c r="AA139" s="39"/>
      <c r="AB139" s="39"/>
      <c r="AC139" s="39"/>
      <c r="AD139" s="39"/>
      <c r="AE139" s="39"/>
    </row>
    <row r="140" s="2" customFormat="1" ht="6.96" customHeight="1">
      <c r="A140" s="39"/>
      <c r="B140" s="40"/>
      <c r="C140" s="41"/>
      <c r="D140" s="41"/>
      <c r="E140" s="41"/>
      <c r="F140" s="41"/>
      <c r="G140" s="41"/>
      <c r="H140" s="41"/>
      <c r="I140" s="41"/>
      <c r="J140" s="41"/>
      <c r="K140" s="41"/>
      <c r="L140" s="41"/>
      <c r="M140" s="64"/>
      <c r="S140" s="39"/>
      <c r="T140" s="39"/>
      <c r="U140" s="39"/>
      <c r="V140" s="39"/>
      <c r="W140" s="39"/>
      <c r="X140" s="39"/>
      <c r="Y140" s="39"/>
      <c r="Z140" s="39"/>
      <c r="AA140" s="39"/>
      <c r="AB140" s="39"/>
      <c r="AC140" s="39"/>
      <c r="AD140" s="39"/>
      <c r="AE140" s="39"/>
    </row>
    <row r="141" s="2" customFormat="1" ht="12" customHeight="1">
      <c r="A141" s="39"/>
      <c r="B141" s="40"/>
      <c r="C141" s="33" t="s">
        <v>21</v>
      </c>
      <c r="D141" s="41"/>
      <c r="E141" s="41"/>
      <c r="F141" s="28" t="str">
        <f>F12</f>
        <v xml:space="preserve"> </v>
      </c>
      <c r="G141" s="41"/>
      <c r="H141" s="41"/>
      <c r="I141" s="33" t="s">
        <v>23</v>
      </c>
      <c r="J141" s="80" t="str">
        <f>IF(J12="","",J12)</f>
        <v>11. 8. 2025</v>
      </c>
      <c r="K141" s="41"/>
      <c r="L141" s="41"/>
      <c r="M141" s="64"/>
      <c r="S141" s="39"/>
      <c r="T141" s="39"/>
      <c r="U141" s="39"/>
      <c r="V141" s="39"/>
      <c r="W141" s="39"/>
      <c r="X141" s="39"/>
      <c r="Y141" s="39"/>
      <c r="Z141" s="39"/>
      <c r="AA141" s="39"/>
      <c r="AB141" s="39"/>
      <c r="AC141" s="39"/>
      <c r="AD141" s="39"/>
      <c r="AE141" s="39"/>
    </row>
    <row r="142" s="2" customFormat="1" ht="6.96" customHeight="1">
      <c r="A142" s="39"/>
      <c r="B142" s="40"/>
      <c r="C142" s="41"/>
      <c r="D142" s="41"/>
      <c r="E142" s="41"/>
      <c r="F142" s="41"/>
      <c r="G142" s="41"/>
      <c r="H142" s="41"/>
      <c r="I142" s="41"/>
      <c r="J142" s="41"/>
      <c r="K142" s="41"/>
      <c r="L142" s="41"/>
      <c r="M142" s="64"/>
      <c r="S142" s="39"/>
      <c r="T142" s="39"/>
      <c r="U142" s="39"/>
      <c r="V142" s="39"/>
      <c r="W142" s="39"/>
      <c r="X142" s="39"/>
      <c r="Y142" s="39"/>
      <c r="Z142" s="39"/>
      <c r="AA142" s="39"/>
      <c r="AB142" s="39"/>
      <c r="AC142" s="39"/>
      <c r="AD142" s="39"/>
      <c r="AE142" s="39"/>
    </row>
    <row r="143" s="2" customFormat="1" ht="15.15" customHeight="1">
      <c r="A143" s="39"/>
      <c r="B143" s="40"/>
      <c r="C143" s="33" t="s">
        <v>25</v>
      </c>
      <c r="D143" s="41"/>
      <c r="E143" s="41"/>
      <c r="F143" s="28" t="str">
        <f>E15</f>
        <v xml:space="preserve"> </v>
      </c>
      <c r="G143" s="41"/>
      <c r="H143" s="41"/>
      <c r="I143" s="33" t="s">
        <v>30</v>
      </c>
      <c r="J143" s="37" t="str">
        <f>E21</f>
        <v xml:space="preserve"> </v>
      </c>
      <c r="K143" s="41"/>
      <c r="L143" s="41"/>
      <c r="M143" s="64"/>
      <c r="S143" s="39"/>
      <c r="T143" s="39"/>
      <c r="U143" s="39"/>
      <c r="V143" s="39"/>
      <c r="W143" s="39"/>
      <c r="X143" s="39"/>
      <c r="Y143" s="39"/>
      <c r="Z143" s="39"/>
      <c r="AA143" s="39"/>
      <c r="AB143" s="39"/>
      <c r="AC143" s="39"/>
      <c r="AD143" s="39"/>
      <c r="AE143" s="39"/>
    </row>
    <row r="144" s="2" customFormat="1" ht="15.15" customHeight="1">
      <c r="A144" s="39"/>
      <c r="B144" s="40"/>
      <c r="C144" s="33" t="s">
        <v>28</v>
      </c>
      <c r="D144" s="41"/>
      <c r="E144" s="41"/>
      <c r="F144" s="28" t="str">
        <f>IF(E18="","",E18)</f>
        <v>Vyplň údaj</v>
      </c>
      <c r="G144" s="41"/>
      <c r="H144" s="41"/>
      <c r="I144" s="33" t="s">
        <v>31</v>
      </c>
      <c r="J144" s="37" t="str">
        <f>E24</f>
        <v xml:space="preserve"> </v>
      </c>
      <c r="K144" s="41"/>
      <c r="L144" s="41"/>
      <c r="M144" s="64"/>
      <c r="S144" s="39"/>
      <c r="T144" s="39"/>
      <c r="U144" s="39"/>
      <c r="V144" s="39"/>
      <c r="W144" s="39"/>
      <c r="X144" s="39"/>
      <c r="Y144" s="39"/>
      <c r="Z144" s="39"/>
      <c r="AA144" s="39"/>
      <c r="AB144" s="39"/>
      <c r="AC144" s="39"/>
      <c r="AD144" s="39"/>
      <c r="AE144" s="39"/>
    </row>
    <row r="145" s="2" customFormat="1" ht="10.32" customHeight="1">
      <c r="A145" s="39"/>
      <c r="B145" s="40"/>
      <c r="C145" s="41"/>
      <c r="D145" s="41"/>
      <c r="E145" s="41"/>
      <c r="F145" s="41"/>
      <c r="G145" s="41"/>
      <c r="H145" s="41"/>
      <c r="I145" s="41"/>
      <c r="J145" s="41"/>
      <c r="K145" s="41"/>
      <c r="L145" s="41"/>
      <c r="M145" s="64"/>
      <c r="S145" s="39"/>
      <c r="T145" s="39"/>
      <c r="U145" s="39"/>
      <c r="V145" s="39"/>
      <c r="W145" s="39"/>
      <c r="X145" s="39"/>
      <c r="Y145" s="39"/>
      <c r="Z145" s="39"/>
      <c r="AA145" s="39"/>
      <c r="AB145" s="39"/>
      <c r="AC145" s="39"/>
      <c r="AD145" s="39"/>
      <c r="AE145" s="39"/>
    </row>
    <row r="146" s="11" customFormat="1" ht="29.28" customHeight="1">
      <c r="A146" s="193"/>
      <c r="B146" s="194"/>
      <c r="C146" s="195" t="s">
        <v>156</v>
      </c>
      <c r="D146" s="196" t="s">
        <v>58</v>
      </c>
      <c r="E146" s="196" t="s">
        <v>54</v>
      </c>
      <c r="F146" s="196" t="s">
        <v>55</v>
      </c>
      <c r="G146" s="196" t="s">
        <v>157</v>
      </c>
      <c r="H146" s="196" t="s">
        <v>158</v>
      </c>
      <c r="I146" s="196" t="s">
        <v>159</v>
      </c>
      <c r="J146" s="196" t="s">
        <v>160</v>
      </c>
      <c r="K146" s="197" t="s">
        <v>121</v>
      </c>
      <c r="L146" s="198" t="s">
        <v>161</v>
      </c>
      <c r="M146" s="199"/>
      <c r="N146" s="101" t="s">
        <v>1</v>
      </c>
      <c r="O146" s="102" t="s">
        <v>37</v>
      </c>
      <c r="P146" s="102" t="s">
        <v>162</v>
      </c>
      <c r="Q146" s="102" t="s">
        <v>163</v>
      </c>
      <c r="R146" s="102" t="s">
        <v>164</v>
      </c>
      <c r="S146" s="102" t="s">
        <v>165</v>
      </c>
      <c r="T146" s="102" t="s">
        <v>166</v>
      </c>
      <c r="U146" s="102" t="s">
        <v>167</v>
      </c>
      <c r="V146" s="102" t="s">
        <v>168</v>
      </c>
      <c r="W146" s="102" t="s">
        <v>169</v>
      </c>
      <c r="X146" s="102" t="s">
        <v>170</v>
      </c>
      <c r="Y146" s="103" t="s">
        <v>171</v>
      </c>
      <c r="Z146" s="193"/>
      <c r="AA146" s="193"/>
      <c r="AB146" s="193"/>
      <c r="AC146" s="193"/>
      <c r="AD146" s="193"/>
      <c r="AE146" s="193"/>
    </row>
    <row r="147" s="2" customFormat="1" ht="22.8" customHeight="1">
      <c r="A147" s="39"/>
      <c r="B147" s="40"/>
      <c r="C147" s="108" t="s">
        <v>172</v>
      </c>
      <c r="D147" s="41"/>
      <c r="E147" s="41"/>
      <c r="F147" s="41"/>
      <c r="G147" s="41"/>
      <c r="H147" s="41"/>
      <c r="I147" s="41"/>
      <c r="J147" s="41"/>
      <c r="K147" s="200">
        <f>BK147</f>
        <v>0</v>
      </c>
      <c r="L147" s="41"/>
      <c r="M147" s="45"/>
      <c r="N147" s="104"/>
      <c r="O147" s="201"/>
      <c r="P147" s="105"/>
      <c r="Q147" s="202">
        <f>Q148+Q1366+Q2327</f>
        <v>0</v>
      </c>
      <c r="R147" s="202">
        <f>R148+R1366+R2327</f>
        <v>0</v>
      </c>
      <c r="S147" s="105"/>
      <c r="T147" s="203">
        <f>T148+T1366+T2327</f>
        <v>0</v>
      </c>
      <c r="U147" s="105"/>
      <c r="V147" s="203">
        <f>V148+V1366+V2327</f>
        <v>0</v>
      </c>
      <c r="W147" s="105"/>
      <c r="X147" s="203">
        <f>X148+X1366+X2327</f>
        <v>0</v>
      </c>
      <c r="Y147" s="106"/>
      <c r="Z147" s="39"/>
      <c r="AA147" s="39"/>
      <c r="AB147" s="39"/>
      <c r="AC147" s="39"/>
      <c r="AD147" s="39"/>
      <c r="AE147" s="39"/>
      <c r="AT147" s="18" t="s">
        <v>74</v>
      </c>
      <c r="AU147" s="18" t="s">
        <v>123</v>
      </c>
      <c r="BK147" s="204">
        <f>BK148+BK1366+BK2327</f>
        <v>0</v>
      </c>
    </row>
    <row r="148" s="12" customFormat="1" ht="25.92" customHeight="1">
      <c r="A148" s="12"/>
      <c r="B148" s="205"/>
      <c r="C148" s="206"/>
      <c r="D148" s="207" t="s">
        <v>74</v>
      </c>
      <c r="E148" s="208" t="s">
        <v>173</v>
      </c>
      <c r="F148" s="208" t="s">
        <v>174</v>
      </c>
      <c r="G148" s="206"/>
      <c r="H148" s="206"/>
      <c r="I148" s="209"/>
      <c r="J148" s="209"/>
      <c r="K148" s="210">
        <f>BK148</f>
        <v>0</v>
      </c>
      <c r="L148" s="206"/>
      <c r="M148" s="211"/>
      <c r="N148" s="212"/>
      <c r="O148" s="213"/>
      <c r="P148" s="213"/>
      <c r="Q148" s="214">
        <f>Q149+Q178+Q237+Q335+Q351+Q424+Q429+Q973+Q977+Q1352+Q1363</f>
        <v>0</v>
      </c>
      <c r="R148" s="214">
        <f>R149+R178+R237+R335+R351+R424+R429+R973+R977+R1352+R1363</f>
        <v>0</v>
      </c>
      <c r="S148" s="213"/>
      <c r="T148" s="215">
        <f>T149+T178+T237+T335+T351+T424+T429+T973+T977+T1352+T1363</f>
        <v>0</v>
      </c>
      <c r="U148" s="213"/>
      <c r="V148" s="215">
        <f>V149+V178+V237+V335+V351+V424+V429+V973+V977+V1352+V1363</f>
        <v>0</v>
      </c>
      <c r="W148" s="213"/>
      <c r="X148" s="215">
        <f>X149+X178+X237+X335+X351+X424+X429+X973+X977+X1352+X1363</f>
        <v>0</v>
      </c>
      <c r="Y148" s="216"/>
      <c r="Z148" s="12"/>
      <c r="AA148" s="12"/>
      <c r="AB148" s="12"/>
      <c r="AC148" s="12"/>
      <c r="AD148" s="12"/>
      <c r="AE148" s="12"/>
      <c r="AR148" s="217" t="s">
        <v>82</v>
      </c>
      <c r="AT148" s="218" t="s">
        <v>74</v>
      </c>
      <c r="AU148" s="218" t="s">
        <v>75</v>
      </c>
      <c r="AY148" s="217" t="s">
        <v>175</v>
      </c>
      <c r="BK148" s="219">
        <f>BK149+BK178+BK237+BK335+BK351+BK424+BK429+BK973+BK977+BK1352+BK1363</f>
        <v>0</v>
      </c>
    </row>
    <row r="149" s="12" customFormat="1" ht="22.8" customHeight="1">
      <c r="A149" s="12"/>
      <c r="B149" s="205"/>
      <c r="C149" s="206"/>
      <c r="D149" s="207" t="s">
        <v>74</v>
      </c>
      <c r="E149" s="220" t="s">
        <v>82</v>
      </c>
      <c r="F149" s="220" t="s">
        <v>176</v>
      </c>
      <c r="G149" s="206"/>
      <c r="H149" s="206"/>
      <c r="I149" s="209"/>
      <c r="J149" s="209"/>
      <c r="K149" s="221">
        <f>BK149</f>
        <v>0</v>
      </c>
      <c r="L149" s="206"/>
      <c r="M149" s="211"/>
      <c r="N149" s="212"/>
      <c r="O149" s="213"/>
      <c r="P149" s="213"/>
      <c r="Q149" s="214">
        <f>SUM(Q150:Q177)</f>
        <v>0</v>
      </c>
      <c r="R149" s="214">
        <f>SUM(R150:R177)</f>
        <v>0</v>
      </c>
      <c r="S149" s="213"/>
      <c r="T149" s="215">
        <f>SUM(T150:T177)</f>
        <v>0</v>
      </c>
      <c r="U149" s="213"/>
      <c r="V149" s="215">
        <f>SUM(V150:V177)</f>
        <v>0</v>
      </c>
      <c r="W149" s="213"/>
      <c r="X149" s="215">
        <f>SUM(X150:X177)</f>
        <v>0</v>
      </c>
      <c r="Y149" s="216"/>
      <c r="Z149" s="12"/>
      <c r="AA149" s="12"/>
      <c r="AB149" s="12"/>
      <c r="AC149" s="12"/>
      <c r="AD149" s="12"/>
      <c r="AE149" s="12"/>
      <c r="AR149" s="217" t="s">
        <v>82</v>
      </c>
      <c r="AT149" s="218" t="s">
        <v>74</v>
      </c>
      <c r="AU149" s="218" t="s">
        <v>82</v>
      </c>
      <c r="AY149" s="217" t="s">
        <v>175</v>
      </c>
      <c r="BK149" s="219">
        <f>SUM(BK150:BK177)</f>
        <v>0</v>
      </c>
    </row>
    <row r="150" s="2" customFormat="1" ht="44.25" customHeight="1">
      <c r="A150" s="39"/>
      <c r="B150" s="40"/>
      <c r="C150" s="222" t="s">
        <v>82</v>
      </c>
      <c r="D150" s="222" t="s">
        <v>177</v>
      </c>
      <c r="E150" s="223" t="s">
        <v>178</v>
      </c>
      <c r="F150" s="224" t="s">
        <v>179</v>
      </c>
      <c r="G150" s="225" t="s">
        <v>180</v>
      </c>
      <c r="H150" s="226">
        <v>65.25</v>
      </c>
      <c r="I150" s="227"/>
      <c r="J150" s="227"/>
      <c r="K150" s="228">
        <f>ROUND(P150*H150,2)</f>
        <v>0</v>
      </c>
      <c r="L150" s="229"/>
      <c r="M150" s="45"/>
      <c r="N150" s="230" t="s">
        <v>1</v>
      </c>
      <c r="O150" s="231" t="s">
        <v>39</v>
      </c>
      <c r="P150" s="232">
        <f>I150+J150</f>
        <v>0</v>
      </c>
      <c r="Q150" s="232">
        <f>ROUND(I150*H150,2)</f>
        <v>0</v>
      </c>
      <c r="R150" s="232">
        <f>ROUND(J150*H150,2)</f>
        <v>0</v>
      </c>
      <c r="S150" s="92"/>
      <c r="T150" s="233">
        <f>S150*H150</f>
        <v>0</v>
      </c>
      <c r="U150" s="233">
        <v>0</v>
      </c>
      <c r="V150" s="233">
        <f>U150*H150</f>
        <v>0</v>
      </c>
      <c r="W150" s="233">
        <v>0</v>
      </c>
      <c r="X150" s="233">
        <f>W150*H150</f>
        <v>0</v>
      </c>
      <c r="Y150" s="234" t="s">
        <v>1</v>
      </c>
      <c r="Z150" s="39"/>
      <c r="AA150" s="39"/>
      <c r="AB150" s="39"/>
      <c r="AC150" s="39"/>
      <c r="AD150" s="39"/>
      <c r="AE150" s="39"/>
      <c r="AR150" s="235" t="s">
        <v>181</v>
      </c>
      <c r="AT150" s="235" t="s">
        <v>177</v>
      </c>
      <c r="AU150" s="235" t="s">
        <v>102</v>
      </c>
      <c r="AY150" s="18" t="s">
        <v>175</v>
      </c>
      <c r="BE150" s="236">
        <f>IF(O150="základní",K150,0)</f>
        <v>0</v>
      </c>
      <c r="BF150" s="236">
        <f>IF(O150="snížená",K150,0)</f>
        <v>0</v>
      </c>
      <c r="BG150" s="236">
        <f>IF(O150="zákl. přenesená",K150,0)</f>
        <v>0</v>
      </c>
      <c r="BH150" s="236">
        <f>IF(O150="sníž. přenesená",K150,0)</f>
        <v>0</v>
      </c>
      <c r="BI150" s="236">
        <f>IF(O150="nulová",K150,0)</f>
        <v>0</v>
      </c>
      <c r="BJ150" s="18" t="s">
        <v>102</v>
      </c>
      <c r="BK150" s="236">
        <f>ROUND(P150*H150,2)</f>
        <v>0</v>
      </c>
      <c r="BL150" s="18" t="s">
        <v>181</v>
      </c>
      <c r="BM150" s="235" t="s">
        <v>102</v>
      </c>
    </row>
    <row r="151" s="2" customFormat="1">
      <c r="A151" s="39"/>
      <c r="B151" s="40"/>
      <c r="C151" s="41"/>
      <c r="D151" s="237" t="s">
        <v>182</v>
      </c>
      <c r="E151" s="41"/>
      <c r="F151" s="238" t="s">
        <v>183</v>
      </c>
      <c r="G151" s="41"/>
      <c r="H151" s="41"/>
      <c r="I151" s="239"/>
      <c r="J151" s="239"/>
      <c r="K151" s="41"/>
      <c r="L151" s="41"/>
      <c r="M151" s="45"/>
      <c r="N151" s="240"/>
      <c r="O151" s="241"/>
      <c r="P151" s="92"/>
      <c r="Q151" s="92"/>
      <c r="R151" s="92"/>
      <c r="S151" s="92"/>
      <c r="T151" s="92"/>
      <c r="U151" s="92"/>
      <c r="V151" s="92"/>
      <c r="W151" s="92"/>
      <c r="X151" s="92"/>
      <c r="Y151" s="93"/>
      <c r="Z151" s="39"/>
      <c r="AA151" s="39"/>
      <c r="AB151" s="39"/>
      <c r="AC151" s="39"/>
      <c r="AD151" s="39"/>
      <c r="AE151" s="39"/>
      <c r="AT151" s="18" t="s">
        <v>182</v>
      </c>
      <c r="AU151" s="18" t="s">
        <v>102</v>
      </c>
    </row>
    <row r="152" s="13" customFormat="1">
      <c r="A152" s="13"/>
      <c r="B152" s="242"/>
      <c r="C152" s="243"/>
      <c r="D152" s="237" t="s">
        <v>184</v>
      </c>
      <c r="E152" s="244" t="s">
        <v>1</v>
      </c>
      <c r="F152" s="245" t="s">
        <v>185</v>
      </c>
      <c r="G152" s="243"/>
      <c r="H152" s="244" t="s">
        <v>1</v>
      </c>
      <c r="I152" s="246"/>
      <c r="J152" s="246"/>
      <c r="K152" s="243"/>
      <c r="L152" s="243"/>
      <c r="M152" s="247"/>
      <c r="N152" s="248"/>
      <c r="O152" s="249"/>
      <c r="P152" s="249"/>
      <c r="Q152" s="249"/>
      <c r="R152" s="249"/>
      <c r="S152" s="249"/>
      <c r="T152" s="249"/>
      <c r="U152" s="249"/>
      <c r="V152" s="249"/>
      <c r="W152" s="249"/>
      <c r="X152" s="249"/>
      <c r="Y152" s="250"/>
      <c r="Z152" s="13"/>
      <c r="AA152" s="13"/>
      <c r="AB152" s="13"/>
      <c r="AC152" s="13"/>
      <c r="AD152" s="13"/>
      <c r="AE152" s="13"/>
      <c r="AT152" s="251" t="s">
        <v>184</v>
      </c>
      <c r="AU152" s="251" t="s">
        <v>102</v>
      </c>
      <c r="AV152" s="13" t="s">
        <v>82</v>
      </c>
      <c r="AW152" s="13" t="s">
        <v>5</v>
      </c>
      <c r="AX152" s="13" t="s">
        <v>75</v>
      </c>
      <c r="AY152" s="251" t="s">
        <v>175</v>
      </c>
    </row>
    <row r="153" s="14" customFormat="1">
      <c r="A153" s="14"/>
      <c r="B153" s="252"/>
      <c r="C153" s="253"/>
      <c r="D153" s="237" t="s">
        <v>184</v>
      </c>
      <c r="E153" s="254" t="s">
        <v>1</v>
      </c>
      <c r="F153" s="255" t="s">
        <v>186</v>
      </c>
      <c r="G153" s="253"/>
      <c r="H153" s="256">
        <v>46.5</v>
      </c>
      <c r="I153" s="257"/>
      <c r="J153" s="257"/>
      <c r="K153" s="253"/>
      <c r="L153" s="253"/>
      <c r="M153" s="258"/>
      <c r="N153" s="259"/>
      <c r="O153" s="260"/>
      <c r="P153" s="260"/>
      <c r="Q153" s="260"/>
      <c r="R153" s="260"/>
      <c r="S153" s="260"/>
      <c r="T153" s="260"/>
      <c r="U153" s="260"/>
      <c r="V153" s="260"/>
      <c r="W153" s="260"/>
      <c r="X153" s="260"/>
      <c r="Y153" s="261"/>
      <c r="Z153" s="14"/>
      <c r="AA153" s="14"/>
      <c r="AB153" s="14"/>
      <c r="AC153" s="14"/>
      <c r="AD153" s="14"/>
      <c r="AE153" s="14"/>
      <c r="AT153" s="262" t="s">
        <v>184</v>
      </c>
      <c r="AU153" s="262" t="s">
        <v>102</v>
      </c>
      <c r="AV153" s="14" t="s">
        <v>102</v>
      </c>
      <c r="AW153" s="14" t="s">
        <v>5</v>
      </c>
      <c r="AX153" s="14" t="s">
        <v>75</v>
      </c>
      <c r="AY153" s="262" t="s">
        <v>175</v>
      </c>
    </row>
    <row r="154" s="14" customFormat="1">
      <c r="A154" s="14"/>
      <c r="B154" s="252"/>
      <c r="C154" s="253"/>
      <c r="D154" s="237" t="s">
        <v>184</v>
      </c>
      <c r="E154" s="254" t="s">
        <v>1</v>
      </c>
      <c r="F154" s="255" t="s">
        <v>187</v>
      </c>
      <c r="G154" s="253"/>
      <c r="H154" s="256">
        <v>11.25</v>
      </c>
      <c r="I154" s="257"/>
      <c r="J154" s="257"/>
      <c r="K154" s="253"/>
      <c r="L154" s="253"/>
      <c r="M154" s="258"/>
      <c r="N154" s="259"/>
      <c r="O154" s="260"/>
      <c r="P154" s="260"/>
      <c r="Q154" s="260"/>
      <c r="R154" s="260"/>
      <c r="S154" s="260"/>
      <c r="T154" s="260"/>
      <c r="U154" s="260"/>
      <c r="V154" s="260"/>
      <c r="W154" s="260"/>
      <c r="X154" s="260"/>
      <c r="Y154" s="261"/>
      <c r="Z154" s="14"/>
      <c r="AA154" s="14"/>
      <c r="AB154" s="14"/>
      <c r="AC154" s="14"/>
      <c r="AD154" s="14"/>
      <c r="AE154" s="14"/>
      <c r="AT154" s="262" t="s">
        <v>184</v>
      </c>
      <c r="AU154" s="262" t="s">
        <v>102</v>
      </c>
      <c r="AV154" s="14" t="s">
        <v>102</v>
      </c>
      <c r="AW154" s="14" t="s">
        <v>5</v>
      </c>
      <c r="AX154" s="14" t="s">
        <v>75</v>
      </c>
      <c r="AY154" s="262" t="s">
        <v>175</v>
      </c>
    </row>
    <row r="155" s="14" customFormat="1">
      <c r="A155" s="14"/>
      <c r="B155" s="252"/>
      <c r="C155" s="253"/>
      <c r="D155" s="237" t="s">
        <v>184</v>
      </c>
      <c r="E155" s="254" t="s">
        <v>1</v>
      </c>
      <c r="F155" s="255" t="s">
        <v>188</v>
      </c>
      <c r="G155" s="253"/>
      <c r="H155" s="256">
        <v>7.5</v>
      </c>
      <c r="I155" s="257"/>
      <c r="J155" s="257"/>
      <c r="K155" s="253"/>
      <c r="L155" s="253"/>
      <c r="M155" s="258"/>
      <c r="N155" s="259"/>
      <c r="O155" s="260"/>
      <c r="P155" s="260"/>
      <c r="Q155" s="260"/>
      <c r="R155" s="260"/>
      <c r="S155" s="260"/>
      <c r="T155" s="260"/>
      <c r="U155" s="260"/>
      <c r="V155" s="260"/>
      <c r="W155" s="260"/>
      <c r="X155" s="260"/>
      <c r="Y155" s="261"/>
      <c r="Z155" s="14"/>
      <c r="AA155" s="14"/>
      <c r="AB155" s="14"/>
      <c r="AC155" s="14"/>
      <c r="AD155" s="14"/>
      <c r="AE155" s="14"/>
      <c r="AT155" s="262" t="s">
        <v>184</v>
      </c>
      <c r="AU155" s="262" t="s">
        <v>102</v>
      </c>
      <c r="AV155" s="14" t="s">
        <v>102</v>
      </c>
      <c r="AW155" s="14" t="s">
        <v>5</v>
      </c>
      <c r="AX155" s="14" t="s">
        <v>75</v>
      </c>
      <c r="AY155" s="262" t="s">
        <v>175</v>
      </c>
    </row>
    <row r="156" s="15" customFormat="1">
      <c r="A156" s="15"/>
      <c r="B156" s="263"/>
      <c r="C156" s="264"/>
      <c r="D156" s="237" t="s">
        <v>184</v>
      </c>
      <c r="E156" s="265" t="s">
        <v>1</v>
      </c>
      <c r="F156" s="266" t="s">
        <v>189</v>
      </c>
      <c r="G156" s="264"/>
      <c r="H156" s="267">
        <v>65.25</v>
      </c>
      <c r="I156" s="268"/>
      <c r="J156" s="268"/>
      <c r="K156" s="264"/>
      <c r="L156" s="264"/>
      <c r="M156" s="269"/>
      <c r="N156" s="270"/>
      <c r="O156" s="271"/>
      <c r="P156" s="271"/>
      <c r="Q156" s="271"/>
      <c r="R156" s="271"/>
      <c r="S156" s="271"/>
      <c r="T156" s="271"/>
      <c r="U156" s="271"/>
      <c r="V156" s="271"/>
      <c r="W156" s="271"/>
      <c r="X156" s="271"/>
      <c r="Y156" s="272"/>
      <c r="Z156" s="15"/>
      <c r="AA156" s="15"/>
      <c r="AB156" s="15"/>
      <c r="AC156" s="15"/>
      <c r="AD156" s="15"/>
      <c r="AE156" s="15"/>
      <c r="AT156" s="273" t="s">
        <v>184</v>
      </c>
      <c r="AU156" s="273" t="s">
        <v>102</v>
      </c>
      <c r="AV156" s="15" t="s">
        <v>181</v>
      </c>
      <c r="AW156" s="15" t="s">
        <v>5</v>
      </c>
      <c r="AX156" s="15" t="s">
        <v>82</v>
      </c>
      <c r="AY156" s="273" t="s">
        <v>175</v>
      </c>
    </row>
    <row r="157" s="2" customFormat="1" ht="62.7" customHeight="1">
      <c r="A157" s="39"/>
      <c r="B157" s="40"/>
      <c r="C157" s="222" t="s">
        <v>102</v>
      </c>
      <c r="D157" s="222" t="s">
        <v>177</v>
      </c>
      <c r="E157" s="223" t="s">
        <v>190</v>
      </c>
      <c r="F157" s="224" t="s">
        <v>191</v>
      </c>
      <c r="G157" s="225" t="s">
        <v>180</v>
      </c>
      <c r="H157" s="226">
        <v>25.375</v>
      </c>
      <c r="I157" s="227"/>
      <c r="J157" s="227"/>
      <c r="K157" s="228">
        <f>ROUND(P157*H157,2)</f>
        <v>0</v>
      </c>
      <c r="L157" s="229"/>
      <c r="M157" s="45"/>
      <c r="N157" s="230" t="s">
        <v>1</v>
      </c>
      <c r="O157" s="231" t="s">
        <v>39</v>
      </c>
      <c r="P157" s="232">
        <f>I157+J157</f>
        <v>0</v>
      </c>
      <c r="Q157" s="232">
        <f>ROUND(I157*H157,2)</f>
        <v>0</v>
      </c>
      <c r="R157" s="232">
        <f>ROUND(J157*H157,2)</f>
        <v>0</v>
      </c>
      <c r="S157" s="92"/>
      <c r="T157" s="233">
        <f>S157*H157</f>
        <v>0</v>
      </c>
      <c r="U157" s="233">
        <v>0</v>
      </c>
      <c r="V157" s="233">
        <f>U157*H157</f>
        <v>0</v>
      </c>
      <c r="W157" s="233">
        <v>0</v>
      </c>
      <c r="X157" s="233">
        <f>W157*H157</f>
        <v>0</v>
      </c>
      <c r="Y157" s="234" t="s">
        <v>1</v>
      </c>
      <c r="Z157" s="39"/>
      <c r="AA157" s="39"/>
      <c r="AB157" s="39"/>
      <c r="AC157" s="39"/>
      <c r="AD157" s="39"/>
      <c r="AE157" s="39"/>
      <c r="AR157" s="235" t="s">
        <v>181</v>
      </c>
      <c r="AT157" s="235" t="s">
        <v>177</v>
      </c>
      <c r="AU157" s="235" t="s">
        <v>102</v>
      </c>
      <c r="AY157" s="18" t="s">
        <v>175</v>
      </c>
      <c r="BE157" s="236">
        <f>IF(O157="základní",K157,0)</f>
        <v>0</v>
      </c>
      <c r="BF157" s="236">
        <f>IF(O157="snížená",K157,0)</f>
        <v>0</v>
      </c>
      <c r="BG157" s="236">
        <f>IF(O157="zákl. přenesená",K157,0)</f>
        <v>0</v>
      </c>
      <c r="BH157" s="236">
        <f>IF(O157="sníž. přenesená",K157,0)</f>
        <v>0</v>
      </c>
      <c r="BI157" s="236">
        <f>IF(O157="nulová",K157,0)</f>
        <v>0</v>
      </c>
      <c r="BJ157" s="18" t="s">
        <v>102</v>
      </c>
      <c r="BK157" s="236">
        <f>ROUND(P157*H157,2)</f>
        <v>0</v>
      </c>
      <c r="BL157" s="18" t="s">
        <v>181</v>
      </c>
      <c r="BM157" s="235" t="s">
        <v>181</v>
      </c>
    </row>
    <row r="158" s="2" customFormat="1">
      <c r="A158" s="39"/>
      <c r="B158" s="40"/>
      <c r="C158" s="41"/>
      <c r="D158" s="237" t="s">
        <v>182</v>
      </c>
      <c r="E158" s="41"/>
      <c r="F158" s="238" t="s">
        <v>192</v>
      </c>
      <c r="G158" s="41"/>
      <c r="H158" s="41"/>
      <c r="I158" s="239"/>
      <c r="J158" s="239"/>
      <c r="K158" s="41"/>
      <c r="L158" s="41"/>
      <c r="M158" s="45"/>
      <c r="N158" s="240"/>
      <c r="O158" s="241"/>
      <c r="P158" s="92"/>
      <c r="Q158" s="92"/>
      <c r="R158" s="92"/>
      <c r="S158" s="92"/>
      <c r="T158" s="92"/>
      <c r="U158" s="92"/>
      <c r="V158" s="92"/>
      <c r="W158" s="92"/>
      <c r="X158" s="92"/>
      <c r="Y158" s="93"/>
      <c r="Z158" s="39"/>
      <c r="AA158" s="39"/>
      <c r="AB158" s="39"/>
      <c r="AC158" s="39"/>
      <c r="AD158" s="39"/>
      <c r="AE158" s="39"/>
      <c r="AT158" s="18" t="s">
        <v>182</v>
      </c>
      <c r="AU158" s="18" t="s">
        <v>102</v>
      </c>
    </row>
    <row r="159" s="13" customFormat="1">
      <c r="A159" s="13"/>
      <c r="B159" s="242"/>
      <c r="C159" s="243"/>
      <c r="D159" s="237" t="s">
        <v>184</v>
      </c>
      <c r="E159" s="244" t="s">
        <v>1</v>
      </c>
      <c r="F159" s="245" t="s">
        <v>193</v>
      </c>
      <c r="G159" s="243"/>
      <c r="H159" s="244" t="s">
        <v>1</v>
      </c>
      <c r="I159" s="246"/>
      <c r="J159" s="246"/>
      <c r="K159" s="243"/>
      <c r="L159" s="243"/>
      <c r="M159" s="247"/>
      <c r="N159" s="248"/>
      <c r="O159" s="249"/>
      <c r="P159" s="249"/>
      <c r="Q159" s="249"/>
      <c r="R159" s="249"/>
      <c r="S159" s="249"/>
      <c r="T159" s="249"/>
      <c r="U159" s="249"/>
      <c r="V159" s="249"/>
      <c r="W159" s="249"/>
      <c r="X159" s="249"/>
      <c r="Y159" s="250"/>
      <c r="Z159" s="13"/>
      <c r="AA159" s="13"/>
      <c r="AB159" s="13"/>
      <c r="AC159" s="13"/>
      <c r="AD159" s="13"/>
      <c r="AE159" s="13"/>
      <c r="AT159" s="251" t="s">
        <v>184</v>
      </c>
      <c r="AU159" s="251" t="s">
        <v>102</v>
      </c>
      <c r="AV159" s="13" t="s">
        <v>82</v>
      </c>
      <c r="AW159" s="13" t="s">
        <v>5</v>
      </c>
      <c r="AX159" s="13" t="s">
        <v>75</v>
      </c>
      <c r="AY159" s="251" t="s">
        <v>175</v>
      </c>
    </row>
    <row r="160" s="14" customFormat="1">
      <c r="A160" s="14"/>
      <c r="B160" s="252"/>
      <c r="C160" s="253"/>
      <c r="D160" s="237" t="s">
        <v>184</v>
      </c>
      <c r="E160" s="254" t="s">
        <v>1</v>
      </c>
      <c r="F160" s="255" t="s">
        <v>194</v>
      </c>
      <c r="G160" s="253"/>
      <c r="H160" s="256">
        <v>16.875</v>
      </c>
      <c r="I160" s="257"/>
      <c r="J160" s="257"/>
      <c r="K160" s="253"/>
      <c r="L160" s="253"/>
      <c r="M160" s="258"/>
      <c r="N160" s="259"/>
      <c r="O160" s="260"/>
      <c r="P160" s="260"/>
      <c r="Q160" s="260"/>
      <c r="R160" s="260"/>
      <c r="S160" s="260"/>
      <c r="T160" s="260"/>
      <c r="U160" s="260"/>
      <c r="V160" s="260"/>
      <c r="W160" s="260"/>
      <c r="X160" s="260"/>
      <c r="Y160" s="261"/>
      <c r="Z160" s="14"/>
      <c r="AA160" s="14"/>
      <c r="AB160" s="14"/>
      <c r="AC160" s="14"/>
      <c r="AD160" s="14"/>
      <c r="AE160" s="14"/>
      <c r="AT160" s="262" t="s">
        <v>184</v>
      </c>
      <c r="AU160" s="262" t="s">
        <v>102</v>
      </c>
      <c r="AV160" s="14" t="s">
        <v>102</v>
      </c>
      <c r="AW160" s="14" t="s">
        <v>5</v>
      </c>
      <c r="AX160" s="14" t="s">
        <v>75</v>
      </c>
      <c r="AY160" s="262" t="s">
        <v>175</v>
      </c>
    </row>
    <row r="161" s="14" customFormat="1">
      <c r="A161" s="14"/>
      <c r="B161" s="252"/>
      <c r="C161" s="253"/>
      <c r="D161" s="237" t="s">
        <v>184</v>
      </c>
      <c r="E161" s="254" t="s">
        <v>1</v>
      </c>
      <c r="F161" s="255" t="s">
        <v>195</v>
      </c>
      <c r="G161" s="253"/>
      <c r="H161" s="256">
        <v>8.5</v>
      </c>
      <c r="I161" s="257"/>
      <c r="J161" s="257"/>
      <c r="K161" s="253"/>
      <c r="L161" s="253"/>
      <c r="M161" s="258"/>
      <c r="N161" s="259"/>
      <c r="O161" s="260"/>
      <c r="P161" s="260"/>
      <c r="Q161" s="260"/>
      <c r="R161" s="260"/>
      <c r="S161" s="260"/>
      <c r="T161" s="260"/>
      <c r="U161" s="260"/>
      <c r="V161" s="260"/>
      <c r="W161" s="260"/>
      <c r="X161" s="260"/>
      <c r="Y161" s="261"/>
      <c r="Z161" s="14"/>
      <c r="AA161" s="14"/>
      <c r="AB161" s="14"/>
      <c r="AC161" s="14"/>
      <c r="AD161" s="14"/>
      <c r="AE161" s="14"/>
      <c r="AT161" s="262" t="s">
        <v>184</v>
      </c>
      <c r="AU161" s="262" t="s">
        <v>102</v>
      </c>
      <c r="AV161" s="14" t="s">
        <v>102</v>
      </c>
      <c r="AW161" s="14" t="s">
        <v>5</v>
      </c>
      <c r="AX161" s="14" t="s">
        <v>75</v>
      </c>
      <c r="AY161" s="262" t="s">
        <v>175</v>
      </c>
    </row>
    <row r="162" s="15" customFormat="1">
      <c r="A162" s="15"/>
      <c r="B162" s="263"/>
      <c r="C162" s="264"/>
      <c r="D162" s="237" t="s">
        <v>184</v>
      </c>
      <c r="E162" s="265" t="s">
        <v>1</v>
      </c>
      <c r="F162" s="266" t="s">
        <v>189</v>
      </c>
      <c r="G162" s="264"/>
      <c r="H162" s="267">
        <v>25.375</v>
      </c>
      <c r="I162" s="268"/>
      <c r="J162" s="268"/>
      <c r="K162" s="264"/>
      <c r="L162" s="264"/>
      <c r="M162" s="269"/>
      <c r="N162" s="270"/>
      <c r="O162" s="271"/>
      <c r="P162" s="271"/>
      <c r="Q162" s="271"/>
      <c r="R162" s="271"/>
      <c r="S162" s="271"/>
      <c r="T162" s="271"/>
      <c r="U162" s="271"/>
      <c r="V162" s="271"/>
      <c r="W162" s="271"/>
      <c r="X162" s="271"/>
      <c r="Y162" s="272"/>
      <c r="Z162" s="15"/>
      <c r="AA162" s="15"/>
      <c r="AB162" s="15"/>
      <c r="AC162" s="15"/>
      <c r="AD162" s="15"/>
      <c r="AE162" s="15"/>
      <c r="AT162" s="273" t="s">
        <v>184</v>
      </c>
      <c r="AU162" s="273" t="s">
        <v>102</v>
      </c>
      <c r="AV162" s="15" t="s">
        <v>181</v>
      </c>
      <c r="AW162" s="15" t="s">
        <v>5</v>
      </c>
      <c r="AX162" s="15" t="s">
        <v>82</v>
      </c>
      <c r="AY162" s="273" t="s">
        <v>175</v>
      </c>
    </row>
    <row r="163" s="2" customFormat="1" ht="66.75" customHeight="1">
      <c r="A163" s="39"/>
      <c r="B163" s="40"/>
      <c r="C163" s="222" t="s">
        <v>196</v>
      </c>
      <c r="D163" s="222" t="s">
        <v>177</v>
      </c>
      <c r="E163" s="223" t="s">
        <v>197</v>
      </c>
      <c r="F163" s="224" t="s">
        <v>198</v>
      </c>
      <c r="G163" s="225" t="s">
        <v>180</v>
      </c>
      <c r="H163" s="226">
        <v>253.75</v>
      </c>
      <c r="I163" s="227"/>
      <c r="J163" s="227"/>
      <c r="K163" s="228">
        <f>ROUND(P163*H163,2)</f>
        <v>0</v>
      </c>
      <c r="L163" s="229"/>
      <c r="M163" s="45"/>
      <c r="N163" s="230" t="s">
        <v>1</v>
      </c>
      <c r="O163" s="231" t="s">
        <v>39</v>
      </c>
      <c r="P163" s="232">
        <f>I163+J163</f>
        <v>0</v>
      </c>
      <c r="Q163" s="232">
        <f>ROUND(I163*H163,2)</f>
        <v>0</v>
      </c>
      <c r="R163" s="232">
        <f>ROUND(J163*H163,2)</f>
        <v>0</v>
      </c>
      <c r="S163" s="92"/>
      <c r="T163" s="233">
        <f>S163*H163</f>
        <v>0</v>
      </c>
      <c r="U163" s="233">
        <v>0</v>
      </c>
      <c r="V163" s="233">
        <f>U163*H163</f>
        <v>0</v>
      </c>
      <c r="W163" s="233">
        <v>0</v>
      </c>
      <c r="X163" s="233">
        <f>W163*H163</f>
        <v>0</v>
      </c>
      <c r="Y163" s="234" t="s">
        <v>1</v>
      </c>
      <c r="Z163" s="39"/>
      <c r="AA163" s="39"/>
      <c r="AB163" s="39"/>
      <c r="AC163" s="39"/>
      <c r="AD163" s="39"/>
      <c r="AE163" s="39"/>
      <c r="AR163" s="235" t="s">
        <v>181</v>
      </c>
      <c r="AT163" s="235" t="s">
        <v>177</v>
      </c>
      <c r="AU163" s="235" t="s">
        <v>102</v>
      </c>
      <c r="AY163" s="18" t="s">
        <v>175</v>
      </c>
      <c r="BE163" s="236">
        <f>IF(O163="základní",K163,0)</f>
        <v>0</v>
      </c>
      <c r="BF163" s="236">
        <f>IF(O163="snížená",K163,0)</f>
        <v>0</v>
      </c>
      <c r="BG163" s="236">
        <f>IF(O163="zákl. přenesená",K163,0)</f>
        <v>0</v>
      </c>
      <c r="BH163" s="236">
        <f>IF(O163="sníž. přenesená",K163,0)</f>
        <v>0</v>
      </c>
      <c r="BI163" s="236">
        <f>IF(O163="nulová",K163,0)</f>
        <v>0</v>
      </c>
      <c r="BJ163" s="18" t="s">
        <v>102</v>
      </c>
      <c r="BK163" s="236">
        <f>ROUND(P163*H163,2)</f>
        <v>0</v>
      </c>
      <c r="BL163" s="18" t="s">
        <v>181</v>
      </c>
      <c r="BM163" s="235" t="s">
        <v>199</v>
      </c>
    </row>
    <row r="164" s="2" customFormat="1">
      <c r="A164" s="39"/>
      <c r="B164" s="40"/>
      <c r="C164" s="41"/>
      <c r="D164" s="237" t="s">
        <v>182</v>
      </c>
      <c r="E164" s="41"/>
      <c r="F164" s="238" t="s">
        <v>192</v>
      </c>
      <c r="G164" s="41"/>
      <c r="H164" s="41"/>
      <c r="I164" s="239"/>
      <c r="J164" s="239"/>
      <c r="K164" s="41"/>
      <c r="L164" s="41"/>
      <c r="M164" s="45"/>
      <c r="N164" s="240"/>
      <c r="O164" s="241"/>
      <c r="P164" s="92"/>
      <c r="Q164" s="92"/>
      <c r="R164" s="92"/>
      <c r="S164" s="92"/>
      <c r="T164" s="92"/>
      <c r="U164" s="92"/>
      <c r="V164" s="92"/>
      <c r="W164" s="92"/>
      <c r="X164" s="92"/>
      <c r="Y164" s="93"/>
      <c r="Z164" s="39"/>
      <c r="AA164" s="39"/>
      <c r="AB164" s="39"/>
      <c r="AC164" s="39"/>
      <c r="AD164" s="39"/>
      <c r="AE164" s="39"/>
      <c r="AT164" s="18" t="s">
        <v>182</v>
      </c>
      <c r="AU164" s="18" t="s">
        <v>102</v>
      </c>
    </row>
    <row r="165" s="14" customFormat="1">
      <c r="A165" s="14"/>
      <c r="B165" s="252"/>
      <c r="C165" s="253"/>
      <c r="D165" s="237" t="s">
        <v>184</v>
      </c>
      <c r="E165" s="254" t="s">
        <v>1</v>
      </c>
      <c r="F165" s="255" t="s">
        <v>200</v>
      </c>
      <c r="G165" s="253"/>
      <c r="H165" s="256">
        <v>253.75</v>
      </c>
      <c r="I165" s="257"/>
      <c r="J165" s="257"/>
      <c r="K165" s="253"/>
      <c r="L165" s="253"/>
      <c r="M165" s="258"/>
      <c r="N165" s="259"/>
      <c r="O165" s="260"/>
      <c r="P165" s="260"/>
      <c r="Q165" s="260"/>
      <c r="R165" s="260"/>
      <c r="S165" s="260"/>
      <c r="T165" s="260"/>
      <c r="U165" s="260"/>
      <c r="V165" s="260"/>
      <c r="W165" s="260"/>
      <c r="X165" s="260"/>
      <c r="Y165" s="261"/>
      <c r="Z165" s="14"/>
      <c r="AA165" s="14"/>
      <c r="AB165" s="14"/>
      <c r="AC165" s="14"/>
      <c r="AD165" s="14"/>
      <c r="AE165" s="14"/>
      <c r="AT165" s="262" t="s">
        <v>184</v>
      </c>
      <c r="AU165" s="262" t="s">
        <v>102</v>
      </c>
      <c r="AV165" s="14" t="s">
        <v>102</v>
      </c>
      <c r="AW165" s="14" t="s">
        <v>5</v>
      </c>
      <c r="AX165" s="14" t="s">
        <v>75</v>
      </c>
      <c r="AY165" s="262" t="s">
        <v>175</v>
      </c>
    </row>
    <row r="166" s="15" customFormat="1">
      <c r="A166" s="15"/>
      <c r="B166" s="263"/>
      <c r="C166" s="264"/>
      <c r="D166" s="237" t="s">
        <v>184</v>
      </c>
      <c r="E166" s="265" t="s">
        <v>1</v>
      </c>
      <c r="F166" s="266" t="s">
        <v>189</v>
      </c>
      <c r="G166" s="264"/>
      <c r="H166" s="267">
        <v>253.75</v>
      </c>
      <c r="I166" s="268"/>
      <c r="J166" s="268"/>
      <c r="K166" s="264"/>
      <c r="L166" s="264"/>
      <c r="M166" s="269"/>
      <c r="N166" s="270"/>
      <c r="O166" s="271"/>
      <c r="P166" s="271"/>
      <c r="Q166" s="271"/>
      <c r="R166" s="271"/>
      <c r="S166" s="271"/>
      <c r="T166" s="271"/>
      <c r="U166" s="271"/>
      <c r="V166" s="271"/>
      <c r="W166" s="271"/>
      <c r="X166" s="271"/>
      <c r="Y166" s="272"/>
      <c r="Z166" s="15"/>
      <c r="AA166" s="15"/>
      <c r="AB166" s="15"/>
      <c r="AC166" s="15"/>
      <c r="AD166" s="15"/>
      <c r="AE166" s="15"/>
      <c r="AT166" s="273" t="s">
        <v>184</v>
      </c>
      <c r="AU166" s="273" t="s">
        <v>102</v>
      </c>
      <c r="AV166" s="15" t="s">
        <v>181</v>
      </c>
      <c r="AW166" s="15" t="s">
        <v>5</v>
      </c>
      <c r="AX166" s="15" t="s">
        <v>82</v>
      </c>
      <c r="AY166" s="273" t="s">
        <v>175</v>
      </c>
    </row>
    <row r="167" s="2" customFormat="1" ht="44.25" customHeight="1">
      <c r="A167" s="39"/>
      <c r="B167" s="40"/>
      <c r="C167" s="222" t="s">
        <v>181</v>
      </c>
      <c r="D167" s="222" t="s">
        <v>177</v>
      </c>
      <c r="E167" s="223" t="s">
        <v>201</v>
      </c>
      <c r="F167" s="224" t="s">
        <v>202</v>
      </c>
      <c r="G167" s="225" t="s">
        <v>203</v>
      </c>
      <c r="H167" s="226">
        <v>48.213000000000001</v>
      </c>
      <c r="I167" s="227"/>
      <c r="J167" s="227"/>
      <c r="K167" s="228">
        <f>ROUND(P167*H167,2)</f>
        <v>0</v>
      </c>
      <c r="L167" s="229"/>
      <c r="M167" s="45"/>
      <c r="N167" s="230" t="s">
        <v>1</v>
      </c>
      <c r="O167" s="231" t="s">
        <v>39</v>
      </c>
      <c r="P167" s="232">
        <f>I167+J167</f>
        <v>0</v>
      </c>
      <c r="Q167" s="232">
        <f>ROUND(I167*H167,2)</f>
        <v>0</v>
      </c>
      <c r="R167" s="232">
        <f>ROUND(J167*H167,2)</f>
        <v>0</v>
      </c>
      <c r="S167" s="92"/>
      <c r="T167" s="233">
        <f>S167*H167</f>
        <v>0</v>
      </c>
      <c r="U167" s="233">
        <v>0</v>
      </c>
      <c r="V167" s="233">
        <f>U167*H167</f>
        <v>0</v>
      </c>
      <c r="W167" s="233">
        <v>0</v>
      </c>
      <c r="X167" s="233">
        <f>W167*H167</f>
        <v>0</v>
      </c>
      <c r="Y167" s="234" t="s">
        <v>1</v>
      </c>
      <c r="Z167" s="39"/>
      <c r="AA167" s="39"/>
      <c r="AB167" s="39"/>
      <c r="AC167" s="39"/>
      <c r="AD167" s="39"/>
      <c r="AE167" s="39"/>
      <c r="AR167" s="235" t="s">
        <v>181</v>
      </c>
      <c r="AT167" s="235" t="s">
        <v>177</v>
      </c>
      <c r="AU167" s="235" t="s">
        <v>102</v>
      </c>
      <c r="AY167" s="18" t="s">
        <v>175</v>
      </c>
      <c r="BE167" s="236">
        <f>IF(O167="základní",K167,0)</f>
        <v>0</v>
      </c>
      <c r="BF167" s="236">
        <f>IF(O167="snížená",K167,0)</f>
        <v>0</v>
      </c>
      <c r="BG167" s="236">
        <f>IF(O167="zákl. přenesená",K167,0)</f>
        <v>0</v>
      </c>
      <c r="BH167" s="236">
        <f>IF(O167="sníž. přenesená",K167,0)</f>
        <v>0</v>
      </c>
      <c r="BI167" s="236">
        <f>IF(O167="nulová",K167,0)</f>
        <v>0</v>
      </c>
      <c r="BJ167" s="18" t="s">
        <v>102</v>
      </c>
      <c r="BK167" s="236">
        <f>ROUND(P167*H167,2)</f>
        <v>0</v>
      </c>
      <c r="BL167" s="18" t="s">
        <v>181</v>
      </c>
      <c r="BM167" s="235" t="s">
        <v>204</v>
      </c>
    </row>
    <row r="168" s="2" customFormat="1">
      <c r="A168" s="39"/>
      <c r="B168" s="40"/>
      <c r="C168" s="41"/>
      <c r="D168" s="237" t="s">
        <v>182</v>
      </c>
      <c r="E168" s="41"/>
      <c r="F168" s="238" t="s">
        <v>205</v>
      </c>
      <c r="G168" s="41"/>
      <c r="H168" s="41"/>
      <c r="I168" s="239"/>
      <c r="J168" s="239"/>
      <c r="K168" s="41"/>
      <c r="L168" s="41"/>
      <c r="M168" s="45"/>
      <c r="N168" s="240"/>
      <c r="O168" s="241"/>
      <c r="P168" s="92"/>
      <c r="Q168" s="92"/>
      <c r="R168" s="92"/>
      <c r="S168" s="92"/>
      <c r="T168" s="92"/>
      <c r="U168" s="92"/>
      <c r="V168" s="92"/>
      <c r="W168" s="92"/>
      <c r="X168" s="92"/>
      <c r="Y168" s="93"/>
      <c r="Z168" s="39"/>
      <c r="AA168" s="39"/>
      <c r="AB168" s="39"/>
      <c r="AC168" s="39"/>
      <c r="AD168" s="39"/>
      <c r="AE168" s="39"/>
      <c r="AT168" s="18" t="s">
        <v>182</v>
      </c>
      <c r="AU168" s="18" t="s">
        <v>102</v>
      </c>
    </row>
    <row r="169" s="14" customFormat="1">
      <c r="A169" s="14"/>
      <c r="B169" s="252"/>
      <c r="C169" s="253"/>
      <c r="D169" s="237" t="s">
        <v>184</v>
      </c>
      <c r="E169" s="254" t="s">
        <v>1</v>
      </c>
      <c r="F169" s="255" t="s">
        <v>206</v>
      </c>
      <c r="G169" s="253"/>
      <c r="H169" s="256">
        <v>48.213000000000001</v>
      </c>
      <c r="I169" s="257"/>
      <c r="J169" s="257"/>
      <c r="K169" s="253"/>
      <c r="L169" s="253"/>
      <c r="M169" s="258"/>
      <c r="N169" s="259"/>
      <c r="O169" s="260"/>
      <c r="P169" s="260"/>
      <c r="Q169" s="260"/>
      <c r="R169" s="260"/>
      <c r="S169" s="260"/>
      <c r="T169" s="260"/>
      <c r="U169" s="260"/>
      <c r="V169" s="260"/>
      <c r="W169" s="260"/>
      <c r="X169" s="260"/>
      <c r="Y169" s="261"/>
      <c r="Z169" s="14"/>
      <c r="AA169" s="14"/>
      <c r="AB169" s="14"/>
      <c r="AC169" s="14"/>
      <c r="AD169" s="14"/>
      <c r="AE169" s="14"/>
      <c r="AT169" s="262" t="s">
        <v>184</v>
      </c>
      <c r="AU169" s="262" t="s">
        <v>102</v>
      </c>
      <c r="AV169" s="14" t="s">
        <v>102</v>
      </c>
      <c r="AW169" s="14" t="s">
        <v>5</v>
      </c>
      <c r="AX169" s="14" t="s">
        <v>75</v>
      </c>
      <c r="AY169" s="262" t="s">
        <v>175</v>
      </c>
    </row>
    <row r="170" s="15" customFormat="1">
      <c r="A170" s="15"/>
      <c r="B170" s="263"/>
      <c r="C170" s="264"/>
      <c r="D170" s="237" t="s">
        <v>184</v>
      </c>
      <c r="E170" s="265" t="s">
        <v>1</v>
      </c>
      <c r="F170" s="266" t="s">
        <v>189</v>
      </c>
      <c r="G170" s="264"/>
      <c r="H170" s="267">
        <v>48.213000000000001</v>
      </c>
      <c r="I170" s="268"/>
      <c r="J170" s="268"/>
      <c r="K170" s="264"/>
      <c r="L170" s="264"/>
      <c r="M170" s="269"/>
      <c r="N170" s="270"/>
      <c r="O170" s="271"/>
      <c r="P170" s="271"/>
      <c r="Q170" s="271"/>
      <c r="R170" s="271"/>
      <c r="S170" s="271"/>
      <c r="T170" s="271"/>
      <c r="U170" s="271"/>
      <c r="V170" s="271"/>
      <c r="W170" s="271"/>
      <c r="X170" s="271"/>
      <c r="Y170" s="272"/>
      <c r="Z170" s="15"/>
      <c r="AA170" s="15"/>
      <c r="AB170" s="15"/>
      <c r="AC170" s="15"/>
      <c r="AD170" s="15"/>
      <c r="AE170" s="15"/>
      <c r="AT170" s="273" t="s">
        <v>184</v>
      </c>
      <c r="AU170" s="273" t="s">
        <v>102</v>
      </c>
      <c r="AV170" s="15" t="s">
        <v>181</v>
      </c>
      <c r="AW170" s="15" t="s">
        <v>5</v>
      </c>
      <c r="AX170" s="15" t="s">
        <v>82</v>
      </c>
      <c r="AY170" s="273" t="s">
        <v>175</v>
      </c>
    </row>
    <row r="171" s="2" customFormat="1" ht="37.8" customHeight="1">
      <c r="A171" s="39"/>
      <c r="B171" s="40"/>
      <c r="C171" s="222" t="s">
        <v>207</v>
      </c>
      <c r="D171" s="222" t="s">
        <v>177</v>
      </c>
      <c r="E171" s="223" t="s">
        <v>208</v>
      </c>
      <c r="F171" s="224" t="s">
        <v>209</v>
      </c>
      <c r="G171" s="225" t="s">
        <v>180</v>
      </c>
      <c r="H171" s="226">
        <v>25.375</v>
      </c>
      <c r="I171" s="227"/>
      <c r="J171" s="227"/>
      <c r="K171" s="228">
        <f>ROUND(P171*H171,2)</f>
        <v>0</v>
      </c>
      <c r="L171" s="229"/>
      <c r="M171" s="45"/>
      <c r="N171" s="230" t="s">
        <v>1</v>
      </c>
      <c r="O171" s="231" t="s">
        <v>39</v>
      </c>
      <c r="P171" s="232">
        <f>I171+J171</f>
        <v>0</v>
      </c>
      <c r="Q171" s="232">
        <f>ROUND(I171*H171,2)</f>
        <v>0</v>
      </c>
      <c r="R171" s="232">
        <f>ROUND(J171*H171,2)</f>
        <v>0</v>
      </c>
      <c r="S171" s="92"/>
      <c r="T171" s="233">
        <f>S171*H171</f>
        <v>0</v>
      </c>
      <c r="U171" s="233">
        <v>0</v>
      </c>
      <c r="V171" s="233">
        <f>U171*H171</f>
        <v>0</v>
      </c>
      <c r="W171" s="233">
        <v>0</v>
      </c>
      <c r="X171" s="233">
        <f>W171*H171</f>
        <v>0</v>
      </c>
      <c r="Y171" s="234" t="s">
        <v>1</v>
      </c>
      <c r="Z171" s="39"/>
      <c r="AA171" s="39"/>
      <c r="AB171" s="39"/>
      <c r="AC171" s="39"/>
      <c r="AD171" s="39"/>
      <c r="AE171" s="39"/>
      <c r="AR171" s="235" t="s">
        <v>181</v>
      </c>
      <c r="AT171" s="235" t="s">
        <v>177</v>
      </c>
      <c r="AU171" s="235" t="s">
        <v>102</v>
      </c>
      <c r="AY171" s="18" t="s">
        <v>175</v>
      </c>
      <c r="BE171" s="236">
        <f>IF(O171="základní",K171,0)</f>
        <v>0</v>
      </c>
      <c r="BF171" s="236">
        <f>IF(O171="snížená",K171,0)</f>
        <v>0</v>
      </c>
      <c r="BG171" s="236">
        <f>IF(O171="zákl. přenesená",K171,0)</f>
        <v>0</v>
      </c>
      <c r="BH171" s="236">
        <f>IF(O171="sníž. přenesená",K171,0)</f>
        <v>0</v>
      </c>
      <c r="BI171" s="236">
        <f>IF(O171="nulová",K171,0)</f>
        <v>0</v>
      </c>
      <c r="BJ171" s="18" t="s">
        <v>102</v>
      </c>
      <c r="BK171" s="236">
        <f>ROUND(P171*H171,2)</f>
        <v>0</v>
      </c>
      <c r="BL171" s="18" t="s">
        <v>181</v>
      </c>
      <c r="BM171" s="235" t="s">
        <v>210</v>
      </c>
    </row>
    <row r="172" s="2" customFormat="1">
      <c r="A172" s="39"/>
      <c r="B172" s="40"/>
      <c r="C172" s="41"/>
      <c r="D172" s="237" t="s">
        <v>182</v>
      </c>
      <c r="E172" s="41"/>
      <c r="F172" s="238" t="s">
        <v>211</v>
      </c>
      <c r="G172" s="41"/>
      <c r="H172" s="41"/>
      <c r="I172" s="239"/>
      <c r="J172" s="239"/>
      <c r="K172" s="41"/>
      <c r="L172" s="41"/>
      <c r="M172" s="45"/>
      <c r="N172" s="240"/>
      <c r="O172" s="241"/>
      <c r="P172" s="92"/>
      <c r="Q172" s="92"/>
      <c r="R172" s="92"/>
      <c r="S172" s="92"/>
      <c r="T172" s="92"/>
      <c r="U172" s="92"/>
      <c r="V172" s="92"/>
      <c r="W172" s="92"/>
      <c r="X172" s="92"/>
      <c r="Y172" s="93"/>
      <c r="Z172" s="39"/>
      <c r="AA172" s="39"/>
      <c r="AB172" s="39"/>
      <c r="AC172" s="39"/>
      <c r="AD172" s="39"/>
      <c r="AE172" s="39"/>
      <c r="AT172" s="18" t="s">
        <v>182</v>
      </c>
      <c r="AU172" s="18" t="s">
        <v>102</v>
      </c>
    </row>
    <row r="173" s="2" customFormat="1" ht="44.25" customHeight="1">
      <c r="A173" s="39"/>
      <c r="B173" s="40"/>
      <c r="C173" s="222" t="s">
        <v>199</v>
      </c>
      <c r="D173" s="222" t="s">
        <v>177</v>
      </c>
      <c r="E173" s="223" t="s">
        <v>212</v>
      </c>
      <c r="F173" s="224" t="s">
        <v>213</v>
      </c>
      <c r="G173" s="225" t="s">
        <v>180</v>
      </c>
      <c r="H173" s="226">
        <v>39.875</v>
      </c>
      <c r="I173" s="227"/>
      <c r="J173" s="227"/>
      <c r="K173" s="228">
        <f>ROUND(P173*H173,2)</f>
        <v>0</v>
      </c>
      <c r="L173" s="229"/>
      <c r="M173" s="45"/>
      <c r="N173" s="230" t="s">
        <v>1</v>
      </c>
      <c r="O173" s="231" t="s">
        <v>39</v>
      </c>
      <c r="P173" s="232">
        <f>I173+J173</f>
        <v>0</v>
      </c>
      <c r="Q173" s="232">
        <f>ROUND(I173*H173,2)</f>
        <v>0</v>
      </c>
      <c r="R173" s="232">
        <f>ROUND(J173*H173,2)</f>
        <v>0</v>
      </c>
      <c r="S173" s="92"/>
      <c r="T173" s="233">
        <f>S173*H173</f>
        <v>0</v>
      </c>
      <c r="U173" s="233">
        <v>0</v>
      </c>
      <c r="V173" s="233">
        <f>U173*H173</f>
        <v>0</v>
      </c>
      <c r="W173" s="233">
        <v>0</v>
      </c>
      <c r="X173" s="233">
        <f>W173*H173</f>
        <v>0</v>
      </c>
      <c r="Y173" s="234" t="s">
        <v>1</v>
      </c>
      <c r="Z173" s="39"/>
      <c r="AA173" s="39"/>
      <c r="AB173" s="39"/>
      <c r="AC173" s="39"/>
      <c r="AD173" s="39"/>
      <c r="AE173" s="39"/>
      <c r="AR173" s="235" t="s">
        <v>181</v>
      </c>
      <c r="AT173" s="235" t="s">
        <v>177</v>
      </c>
      <c r="AU173" s="235" t="s">
        <v>102</v>
      </c>
      <c r="AY173" s="18" t="s">
        <v>175</v>
      </c>
      <c r="BE173" s="236">
        <f>IF(O173="základní",K173,0)</f>
        <v>0</v>
      </c>
      <c r="BF173" s="236">
        <f>IF(O173="snížená",K173,0)</f>
        <v>0</v>
      </c>
      <c r="BG173" s="236">
        <f>IF(O173="zákl. přenesená",K173,0)</f>
        <v>0</v>
      </c>
      <c r="BH173" s="236">
        <f>IF(O173="sníž. přenesená",K173,0)</f>
        <v>0</v>
      </c>
      <c r="BI173" s="236">
        <f>IF(O173="nulová",K173,0)</f>
        <v>0</v>
      </c>
      <c r="BJ173" s="18" t="s">
        <v>102</v>
      </c>
      <c r="BK173" s="236">
        <f>ROUND(P173*H173,2)</f>
        <v>0</v>
      </c>
      <c r="BL173" s="18" t="s">
        <v>181</v>
      </c>
      <c r="BM173" s="235" t="s">
        <v>9</v>
      </c>
    </row>
    <row r="174" s="2" customFormat="1">
      <c r="A174" s="39"/>
      <c r="B174" s="40"/>
      <c r="C174" s="41"/>
      <c r="D174" s="237" t="s">
        <v>182</v>
      </c>
      <c r="E174" s="41"/>
      <c r="F174" s="238" t="s">
        <v>214</v>
      </c>
      <c r="G174" s="41"/>
      <c r="H174" s="41"/>
      <c r="I174" s="239"/>
      <c r="J174" s="239"/>
      <c r="K174" s="41"/>
      <c r="L174" s="41"/>
      <c r="M174" s="45"/>
      <c r="N174" s="240"/>
      <c r="O174" s="241"/>
      <c r="P174" s="92"/>
      <c r="Q174" s="92"/>
      <c r="R174" s="92"/>
      <c r="S174" s="92"/>
      <c r="T174" s="92"/>
      <c r="U174" s="92"/>
      <c r="V174" s="92"/>
      <c r="W174" s="92"/>
      <c r="X174" s="92"/>
      <c r="Y174" s="93"/>
      <c r="Z174" s="39"/>
      <c r="AA174" s="39"/>
      <c r="AB174" s="39"/>
      <c r="AC174" s="39"/>
      <c r="AD174" s="39"/>
      <c r="AE174" s="39"/>
      <c r="AT174" s="18" t="s">
        <v>182</v>
      </c>
      <c r="AU174" s="18" t="s">
        <v>102</v>
      </c>
    </row>
    <row r="175" s="13" customFormat="1">
      <c r="A175" s="13"/>
      <c r="B175" s="242"/>
      <c r="C175" s="243"/>
      <c r="D175" s="237" t="s">
        <v>184</v>
      </c>
      <c r="E175" s="244" t="s">
        <v>1</v>
      </c>
      <c r="F175" s="245" t="s">
        <v>193</v>
      </c>
      <c r="G175" s="243"/>
      <c r="H175" s="244" t="s">
        <v>1</v>
      </c>
      <c r="I175" s="246"/>
      <c r="J175" s="246"/>
      <c r="K175" s="243"/>
      <c r="L175" s="243"/>
      <c r="M175" s="247"/>
      <c r="N175" s="248"/>
      <c r="O175" s="249"/>
      <c r="P175" s="249"/>
      <c r="Q175" s="249"/>
      <c r="R175" s="249"/>
      <c r="S175" s="249"/>
      <c r="T175" s="249"/>
      <c r="U175" s="249"/>
      <c r="V175" s="249"/>
      <c r="W175" s="249"/>
      <c r="X175" s="249"/>
      <c r="Y175" s="250"/>
      <c r="Z175" s="13"/>
      <c r="AA175" s="13"/>
      <c r="AB175" s="13"/>
      <c r="AC175" s="13"/>
      <c r="AD175" s="13"/>
      <c r="AE175" s="13"/>
      <c r="AT175" s="251" t="s">
        <v>184</v>
      </c>
      <c r="AU175" s="251" t="s">
        <v>102</v>
      </c>
      <c r="AV175" s="13" t="s">
        <v>82</v>
      </c>
      <c r="AW175" s="13" t="s">
        <v>5</v>
      </c>
      <c r="AX175" s="13" t="s">
        <v>75</v>
      </c>
      <c r="AY175" s="251" t="s">
        <v>175</v>
      </c>
    </row>
    <row r="176" s="14" customFormat="1">
      <c r="A176" s="14"/>
      <c r="B176" s="252"/>
      <c r="C176" s="253"/>
      <c r="D176" s="237" t="s">
        <v>184</v>
      </c>
      <c r="E176" s="254" t="s">
        <v>1</v>
      </c>
      <c r="F176" s="255" t="s">
        <v>215</v>
      </c>
      <c r="G176" s="253"/>
      <c r="H176" s="256">
        <v>39.875</v>
      </c>
      <c r="I176" s="257"/>
      <c r="J176" s="257"/>
      <c r="K176" s="253"/>
      <c r="L176" s="253"/>
      <c r="M176" s="258"/>
      <c r="N176" s="259"/>
      <c r="O176" s="260"/>
      <c r="P176" s="260"/>
      <c r="Q176" s="260"/>
      <c r="R176" s="260"/>
      <c r="S176" s="260"/>
      <c r="T176" s="260"/>
      <c r="U176" s="260"/>
      <c r="V176" s="260"/>
      <c r="W176" s="260"/>
      <c r="X176" s="260"/>
      <c r="Y176" s="261"/>
      <c r="Z176" s="14"/>
      <c r="AA176" s="14"/>
      <c r="AB176" s="14"/>
      <c r="AC176" s="14"/>
      <c r="AD176" s="14"/>
      <c r="AE176" s="14"/>
      <c r="AT176" s="262" t="s">
        <v>184</v>
      </c>
      <c r="AU176" s="262" t="s">
        <v>102</v>
      </c>
      <c r="AV176" s="14" t="s">
        <v>102</v>
      </c>
      <c r="AW176" s="14" t="s">
        <v>5</v>
      </c>
      <c r="AX176" s="14" t="s">
        <v>75</v>
      </c>
      <c r="AY176" s="262" t="s">
        <v>175</v>
      </c>
    </row>
    <row r="177" s="15" customFormat="1">
      <c r="A177" s="15"/>
      <c r="B177" s="263"/>
      <c r="C177" s="264"/>
      <c r="D177" s="237" t="s">
        <v>184</v>
      </c>
      <c r="E177" s="265" t="s">
        <v>1</v>
      </c>
      <c r="F177" s="266" t="s">
        <v>189</v>
      </c>
      <c r="G177" s="264"/>
      <c r="H177" s="267">
        <v>39.875</v>
      </c>
      <c r="I177" s="268"/>
      <c r="J177" s="268"/>
      <c r="K177" s="264"/>
      <c r="L177" s="264"/>
      <c r="M177" s="269"/>
      <c r="N177" s="270"/>
      <c r="O177" s="271"/>
      <c r="P177" s="271"/>
      <c r="Q177" s="271"/>
      <c r="R177" s="271"/>
      <c r="S177" s="271"/>
      <c r="T177" s="271"/>
      <c r="U177" s="271"/>
      <c r="V177" s="271"/>
      <c r="W177" s="271"/>
      <c r="X177" s="271"/>
      <c r="Y177" s="272"/>
      <c r="Z177" s="15"/>
      <c r="AA177" s="15"/>
      <c r="AB177" s="15"/>
      <c r="AC177" s="15"/>
      <c r="AD177" s="15"/>
      <c r="AE177" s="15"/>
      <c r="AT177" s="273" t="s">
        <v>184</v>
      </c>
      <c r="AU177" s="273" t="s">
        <v>102</v>
      </c>
      <c r="AV177" s="15" t="s">
        <v>181</v>
      </c>
      <c r="AW177" s="15" t="s">
        <v>5</v>
      </c>
      <c r="AX177" s="15" t="s">
        <v>82</v>
      </c>
      <c r="AY177" s="273" t="s">
        <v>175</v>
      </c>
    </row>
    <row r="178" s="12" customFormat="1" ht="22.8" customHeight="1">
      <c r="A178" s="12"/>
      <c r="B178" s="205"/>
      <c r="C178" s="206"/>
      <c r="D178" s="207" t="s">
        <v>74</v>
      </c>
      <c r="E178" s="220" t="s">
        <v>102</v>
      </c>
      <c r="F178" s="220" t="s">
        <v>216</v>
      </c>
      <c r="G178" s="206"/>
      <c r="H178" s="206"/>
      <c r="I178" s="209"/>
      <c r="J178" s="209"/>
      <c r="K178" s="221">
        <f>BK178</f>
        <v>0</v>
      </c>
      <c r="L178" s="206"/>
      <c r="M178" s="211"/>
      <c r="N178" s="212"/>
      <c r="O178" s="213"/>
      <c r="P178" s="213"/>
      <c r="Q178" s="214">
        <f>SUM(Q179:Q236)</f>
        <v>0</v>
      </c>
      <c r="R178" s="214">
        <f>SUM(R179:R236)</f>
        <v>0</v>
      </c>
      <c r="S178" s="213"/>
      <c r="T178" s="215">
        <f>SUM(T179:T236)</f>
        <v>0</v>
      </c>
      <c r="U178" s="213"/>
      <c r="V178" s="215">
        <f>SUM(V179:V236)</f>
        <v>0</v>
      </c>
      <c r="W178" s="213"/>
      <c r="X178" s="215">
        <f>SUM(X179:X236)</f>
        <v>0</v>
      </c>
      <c r="Y178" s="216"/>
      <c r="Z178" s="12"/>
      <c r="AA178" s="12"/>
      <c r="AB178" s="12"/>
      <c r="AC178" s="12"/>
      <c r="AD178" s="12"/>
      <c r="AE178" s="12"/>
      <c r="AR178" s="217" t="s">
        <v>82</v>
      </c>
      <c r="AT178" s="218" t="s">
        <v>74</v>
      </c>
      <c r="AU178" s="218" t="s">
        <v>82</v>
      </c>
      <c r="AY178" s="217" t="s">
        <v>175</v>
      </c>
      <c r="BK178" s="219">
        <f>SUM(BK179:BK236)</f>
        <v>0</v>
      </c>
    </row>
    <row r="179" s="2" customFormat="1" ht="33" customHeight="1">
      <c r="A179" s="39"/>
      <c r="B179" s="40"/>
      <c r="C179" s="222" t="s">
        <v>217</v>
      </c>
      <c r="D179" s="222" t="s">
        <v>177</v>
      </c>
      <c r="E179" s="223" t="s">
        <v>218</v>
      </c>
      <c r="F179" s="224" t="s">
        <v>219</v>
      </c>
      <c r="G179" s="225" t="s">
        <v>180</v>
      </c>
      <c r="H179" s="226">
        <v>15.595000000000001</v>
      </c>
      <c r="I179" s="227"/>
      <c r="J179" s="227"/>
      <c r="K179" s="228">
        <f>ROUND(P179*H179,2)</f>
        <v>0</v>
      </c>
      <c r="L179" s="229"/>
      <c r="M179" s="45"/>
      <c r="N179" s="230" t="s">
        <v>1</v>
      </c>
      <c r="O179" s="231" t="s">
        <v>39</v>
      </c>
      <c r="P179" s="232">
        <f>I179+J179</f>
        <v>0</v>
      </c>
      <c r="Q179" s="232">
        <f>ROUND(I179*H179,2)</f>
        <v>0</v>
      </c>
      <c r="R179" s="232">
        <f>ROUND(J179*H179,2)</f>
        <v>0</v>
      </c>
      <c r="S179" s="92"/>
      <c r="T179" s="233">
        <f>S179*H179</f>
        <v>0</v>
      </c>
      <c r="U179" s="233">
        <v>0</v>
      </c>
      <c r="V179" s="233">
        <f>U179*H179</f>
        <v>0</v>
      </c>
      <c r="W179" s="233">
        <v>0</v>
      </c>
      <c r="X179" s="233">
        <f>W179*H179</f>
        <v>0</v>
      </c>
      <c r="Y179" s="234" t="s">
        <v>1</v>
      </c>
      <c r="Z179" s="39"/>
      <c r="AA179" s="39"/>
      <c r="AB179" s="39"/>
      <c r="AC179" s="39"/>
      <c r="AD179" s="39"/>
      <c r="AE179" s="39"/>
      <c r="AR179" s="235" t="s">
        <v>181</v>
      </c>
      <c r="AT179" s="235" t="s">
        <v>177</v>
      </c>
      <c r="AU179" s="235" t="s">
        <v>102</v>
      </c>
      <c r="AY179" s="18" t="s">
        <v>175</v>
      </c>
      <c r="BE179" s="236">
        <f>IF(O179="základní",K179,0)</f>
        <v>0</v>
      </c>
      <c r="BF179" s="236">
        <f>IF(O179="snížená",K179,0)</f>
        <v>0</v>
      </c>
      <c r="BG179" s="236">
        <f>IF(O179="zákl. přenesená",K179,0)</f>
        <v>0</v>
      </c>
      <c r="BH179" s="236">
        <f>IF(O179="sníž. přenesená",K179,0)</f>
        <v>0</v>
      </c>
      <c r="BI179" s="236">
        <f>IF(O179="nulová",K179,0)</f>
        <v>0</v>
      </c>
      <c r="BJ179" s="18" t="s">
        <v>102</v>
      </c>
      <c r="BK179" s="236">
        <f>ROUND(P179*H179,2)</f>
        <v>0</v>
      </c>
      <c r="BL179" s="18" t="s">
        <v>181</v>
      </c>
      <c r="BM179" s="235" t="s">
        <v>220</v>
      </c>
    </row>
    <row r="180" s="2" customFormat="1">
      <c r="A180" s="39"/>
      <c r="B180" s="40"/>
      <c r="C180" s="41"/>
      <c r="D180" s="237" t="s">
        <v>182</v>
      </c>
      <c r="E180" s="41"/>
      <c r="F180" s="238" t="s">
        <v>221</v>
      </c>
      <c r="G180" s="41"/>
      <c r="H180" s="41"/>
      <c r="I180" s="239"/>
      <c r="J180" s="239"/>
      <c r="K180" s="41"/>
      <c r="L180" s="41"/>
      <c r="M180" s="45"/>
      <c r="N180" s="240"/>
      <c r="O180" s="241"/>
      <c r="P180" s="92"/>
      <c r="Q180" s="92"/>
      <c r="R180" s="92"/>
      <c r="S180" s="92"/>
      <c r="T180" s="92"/>
      <c r="U180" s="92"/>
      <c r="V180" s="92"/>
      <c r="W180" s="92"/>
      <c r="X180" s="92"/>
      <c r="Y180" s="93"/>
      <c r="Z180" s="39"/>
      <c r="AA180" s="39"/>
      <c r="AB180" s="39"/>
      <c r="AC180" s="39"/>
      <c r="AD180" s="39"/>
      <c r="AE180" s="39"/>
      <c r="AT180" s="18" t="s">
        <v>182</v>
      </c>
      <c r="AU180" s="18" t="s">
        <v>102</v>
      </c>
    </row>
    <row r="181" s="13" customFormat="1">
      <c r="A181" s="13"/>
      <c r="B181" s="242"/>
      <c r="C181" s="243"/>
      <c r="D181" s="237" t="s">
        <v>184</v>
      </c>
      <c r="E181" s="244" t="s">
        <v>1</v>
      </c>
      <c r="F181" s="245" t="s">
        <v>222</v>
      </c>
      <c r="G181" s="243"/>
      <c r="H181" s="244" t="s">
        <v>1</v>
      </c>
      <c r="I181" s="246"/>
      <c r="J181" s="246"/>
      <c r="K181" s="243"/>
      <c r="L181" s="243"/>
      <c r="M181" s="247"/>
      <c r="N181" s="248"/>
      <c r="O181" s="249"/>
      <c r="P181" s="249"/>
      <c r="Q181" s="249"/>
      <c r="R181" s="249"/>
      <c r="S181" s="249"/>
      <c r="T181" s="249"/>
      <c r="U181" s="249"/>
      <c r="V181" s="249"/>
      <c r="W181" s="249"/>
      <c r="X181" s="249"/>
      <c r="Y181" s="250"/>
      <c r="Z181" s="13"/>
      <c r="AA181" s="13"/>
      <c r="AB181" s="13"/>
      <c r="AC181" s="13"/>
      <c r="AD181" s="13"/>
      <c r="AE181" s="13"/>
      <c r="AT181" s="251" t="s">
        <v>184</v>
      </c>
      <c r="AU181" s="251" t="s">
        <v>102</v>
      </c>
      <c r="AV181" s="13" t="s">
        <v>82</v>
      </c>
      <c r="AW181" s="13" t="s">
        <v>5</v>
      </c>
      <c r="AX181" s="13" t="s">
        <v>75</v>
      </c>
      <c r="AY181" s="251" t="s">
        <v>175</v>
      </c>
    </row>
    <row r="182" s="14" customFormat="1">
      <c r="A182" s="14"/>
      <c r="B182" s="252"/>
      <c r="C182" s="253"/>
      <c r="D182" s="237" t="s">
        <v>184</v>
      </c>
      <c r="E182" s="254" t="s">
        <v>1</v>
      </c>
      <c r="F182" s="255" t="s">
        <v>223</v>
      </c>
      <c r="G182" s="253"/>
      <c r="H182" s="256">
        <v>7.1479999999999997</v>
      </c>
      <c r="I182" s="257"/>
      <c r="J182" s="257"/>
      <c r="K182" s="253"/>
      <c r="L182" s="253"/>
      <c r="M182" s="258"/>
      <c r="N182" s="259"/>
      <c r="O182" s="260"/>
      <c r="P182" s="260"/>
      <c r="Q182" s="260"/>
      <c r="R182" s="260"/>
      <c r="S182" s="260"/>
      <c r="T182" s="260"/>
      <c r="U182" s="260"/>
      <c r="V182" s="260"/>
      <c r="W182" s="260"/>
      <c r="X182" s="260"/>
      <c r="Y182" s="261"/>
      <c r="Z182" s="14"/>
      <c r="AA182" s="14"/>
      <c r="AB182" s="14"/>
      <c r="AC182" s="14"/>
      <c r="AD182" s="14"/>
      <c r="AE182" s="14"/>
      <c r="AT182" s="262" t="s">
        <v>184</v>
      </c>
      <c r="AU182" s="262" t="s">
        <v>102</v>
      </c>
      <c r="AV182" s="14" t="s">
        <v>102</v>
      </c>
      <c r="AW182" s="14" t="s">
        <v>5</v>
      </c>
      <c r="AX182" s="14" t="s">
        <v>75</v>
      </c>
      <c r="AY182" s="262" t="s">
        <v>175</v>
      </c>
    </row>
    <row r="183" s="14" customFormat="1">
      <c r="A183" s="14"/>
      <c r="B183" s="252"/>
      <c r="C183" s="253"/>
      <c r="D183" s="237" t="s">
        <v>184</v>
      </c>
      <c r="E183" s="254" t="s">
        <v>1</v>
      </c>
      <c r="F183" s="255" t="s">
        <v>224</v>
      </c>
      <c r="G183" s="253"/>
      <c r="H183" s="256">
        <v>1.3999999999999999</v>
      </c>
      <c r="I183" s="257"/>
      <c r="J183" s="257"/>
      <c r="K183" s="253"/>
      <c r="L183" s="253"/>
      <c r="M183" s="258"/>
      <c r="N183" s="259"/>
      <c r="O183" s="260"/>
      <c r="P183" s="260"/>
      <c r="Q183" s="260"/>
      <c r="R183" s="260"/>
      <c r="S183" s="260"/>
      <c r="T183" s="260"/>
      <c r="U183" s="260"/>
      <c r="V183" s="260"/>
      <c r="W183" s="260"/>
      <c r="X183" s="260"/>
      <c r="Y183" s="261"/>
      <c r="Z183" s="14"/>
      <c r="AA183" s="14"/>
      <c r="AB183" s="14"/>
      <c r="AC183" s="14"/>
      <c r="AD183" s="14"/>
      <c r="AE183" s="14"/>
      <c r="AT183" s="262" t="s">
        <v>184</v>
      </c>
      <c r="AU183" s="262" t="s">
        <v>102</v>
      </c>
      <c r="AV183" s="14" t="s">
        <v>102</v>
      </c>
      <c r="AW183" s="14" t="s">
        <v>5</v>
      </c>
      <c r="AX183" s="14" t="s">
        <v>75</v>
      </c>
      <c r="AY183" s="262" t="s">
        <v>175</v>
      </c>
    </row>
    <row r="184" s="14" customFormat="1">
      <c r="A184" s="14"/>
      <c r="B184" s="252"/>
      <c r="C184" s="253"/>
      <c r="D184" s="237" t="s">
        <v>184</v>
      </c>
      <c r="E184" s="254" t="s">
        <v>1</v>
      </c>
      <c r="F184" s="255" t="s">
        <v>225</v>
      </c>
      <c r="G184" s="253"/>
      <c r="H184" s="256">
        <v>7.0469999999999997</v>
      </c>
      <c r="I184" s="257"/>
      <c r="J184" s="257"/>
      <c r="K184" s="253"/>
      <c r="L184" s="253"/>
      <c r="M184" s="258"/>
      <c r="N184" s="259"/>
      <c r="O184" s="260"/>
      <c r="P184" s="260"/>
      <c r="Q184" s="260"/>
      <c r="R184" s="260"/>
      <c r="S184" s="260"/>
      <c r="T184" s="260"/>
      <c r="U184" s="260"/>
      <c r="V184" s="260"/>
      <c r="W184" s="260"/>
      <c r="X184" s="260"/>
      <c r="Y184" s="261"/>
      <c r="Z184" s="14"/>
      <c r="AA184" s="14"/>
      <c r="AB184" s="14"/>
      <c r="AC184" s="14"/>
      <c r="AD184" s="14"/>
      <c r="AE184" s="14"/>
      <c r="AT184" s="262" t="s">
        <v>184</v>
      </c>
      <c r="AU184" s="262" t="s">
        <v>102</v>
      </c>
      <c r="AV184" s="14" t="s">
        <v>102</v>
      </c>
      <c r="AW184" s="14" t="s">
        <v>5</v>
      </c>
      <c r="AX184" s="14" t="s">
        <v>75</v>
      </c>
      <c r="AY184" s="262" t="s">
        <v>175</v>
      </c>
    </row>
    <row r="185" s="15" customFormat="1">
      <c r="A185" s="15"/>
      <c r="B185" s="263"/>
      <c r="C185" s="264"/>
      <c r="D185" s="237" t="s">
        <v>184</v>
      </c>
      <c r="E185" s="265" t="s">
        <v>1</v>
      </c>
      <c r="F185" s="266" t="s">
        <v>189</v>
      </c>
      <c r="G185" s="264"/>
      <c r="H185" s="267">
        <v>15.594999999999999</v>
      </c>
      <c r="I185" s="268"/>
      <c r="J185" s="268"/>
      <c r="K185" s="264"/>
      <c r="L185" s="264"/>
      <c r="M185" s="269"/>
      <c r="N185" s="270"/>
      <c r="O185" s="271"/>
      <c r="P185" s="271"/>
      <c r="Q185" s="271"/>
      <c r="R185" s="271"/>
      <c r="S185" s="271"/>
      <c r="T185" s="271"/>
      <c r="U185" s="271"/>
      <c r="V185" s="271"/>
      <c r="W185" s="271"/>
      <c r="X185" s="271"/>
      <c r="Y185" s="272"/>
      <c r="Z185" s="15"/>
      <c r="AA185" s="15"/>
      <c r="AB185" s="15"/>
      <c r="AC185" s="15"/>
      <c r="AD185" s="15"/>
      <c r="AE185" s="15"/>
      <c r="AT185" s="273" t="s">
        <v>184</v>
      </c>
      <c r="AU185" s="273" t="s">
        <v>102</v>
      </c>
      <c r="AV185" s="15" t="s">
        <v>181</v>
      </c>
      <c r="AW185" s="15" t="s">
        <v>5</v>
      </c>
      <c r="AX185" s="15" t="s">
        <v>82</v>
      </c>
      <c r="AY185" s="273" t="s">
        <v>175</v>
      </c>
    </row>
    <row r="186" s="2" customFormat="1" ht="16.5" customHeight="1">
      <c r="A186" s="39"/>
      <c r="B186" s="40"/>
      <c r="C186" s="222" t="s">
        <v>204</v>
      </c>
      <c r="D186" s="222" t="s">
        <v>177</v>
      </c>
      <c r="E186" s="223" t="s">
        <v>226</v>
      </c>
      <c r="F186" s="224" t="s">
        <v>227</v>
      </c>
      <c r="G186" s="225" t="s">
        <v>228</v>
      </c>
      <c r="H186" s="226">
        <v>59.015000000000001</v>
      </c>
      <c r="I186" s="227"/>
      <c r="J186" s="227"/>
      <c r="K186" s="228">
        <f>ROUND(P186*H186,2)</f>
        <v>0</v>
      </c>
      <c r="L186" s="229"/>
      <c r="M186" s="45"/>
      <c r="N186" s="230" t="s">
        <v>1</v>
      </c>
      <c r="O186" s="231" t="s">
        <v>39</v>
      </c>
      <c r="P186" s="232">
        <f>I186+J186</f>
        <v>0</v>
      </c>
      <c r="Q186" s="232">
        <f>ROUND(I186*H186,2)</f>
        <v>0</v>
      </c>
      <c r="R186" s="232">
        <f>ROUND(J186*H186,2)</f>
        <v>0</v>
      </c>
      <c r="S186" s="92"/>
      <c r="T186" s="233">
        <f>S186*H186</f>
        <v>0</v>
      </c>
      <c r="U186" s="233">
        <v>0</v>
      </c>
      <c r="V186" s="233">
        <f>U186*H186</f>
        <v>0</v>
      </c>
      <c r="W186" s="233">
        <v>0</v>
      </c>
      <c r="X186" s="233">
        <f>W186*H186</f>
        <v>0</v>
      </c>
      <c r="Y186" s="234" t="s">
        <v>1</v>
      </c>
      <c r="Z186" s="39"/>
      <c r="AA186" s="39"/>
      <c r="AB186" s="39"/>
      <c r="AC186" s="39"/>
      <c r="AD186" s="39"/>
      <c r="AE186" s="39"/>
      <c r="AR186" s="235" t="s">
        <v>181</v>
      </c>
      <c r="AT186" s="235" t="s">
        <v>177</v>
      </c>
      <c r="AU186" s="235" t="s">
        <v>102</v>
      </c>
      <c r="AY186" s="18" t="s">
        <v>175</v>
      </c>
      <c r="BE186" s="236">
        <f>IF(O186="základní",K186,0)</f>
        <v>0</v>
      </c>
      <c r="BF186" s="236">
        <f>IF(O186="snížená",K186,0)</f>
        <v>0</v>
      </c>
      <c r="BG186" s="236">
        <f>IF(O186="zákl. přenesená",K186,0)</f>
        <v>0</v>
      </c>
      <c r="BH186" s="236">
        <f>IF(O186="sníž. přenesená",K186,0)</f>
        <v>0</v>
      </c>
      <c r="BI186" s="236">
        <f>IF(O186="nulová",K186,0)</f>
        <v>0</v>
      </c>
      <c r="BJ186" s="18" t="s">
        <v>102</v>
      </c>
      <c r="BK186" s="236">
        <f>ROUND(P186*H186,2)</f>
        <v>0</v>
      </c>
      <c r="BL186" s="18" t="s">
        <v>181</v>
      </c>
      <c r="BM186" s="235" t="s">
        <v>229</v>
      </c>
    </row>
    <row r="187" s="2" customFormat="1">
      <c r="A187" s="39"/>
      <c r="B187" s="40"/>
      <c r="C187" s="41"/>
      <c r="D187" s="237" t="s">
        <v>182</v>
      </c>
      <c r="E187" s="41"/>
      <c r="F187" s="238" t="s">
        <v>230</v>
      </c>
      <c r="G187" s="41"/>
      <c r="H187" s="41"/>
      <c r="I187" s="239"/>
      <c r="J187" s="239"/>
      <c r="K187" s="41"/>
      <c r="L187" s="41"/>
      <c r="M187" s="45"/>
      <c r="N187" s="240"/>
      <c r="O187" s="241"/>
      <c r="P187" s="92"/>
      <c r="Q187" s="92"/>
      <c r="R187" s="92"/>
      <c r="S187" s="92"/>
      <c r="T187" s="92"/>
      <c r="U187" s="92"/>
      <c r="V187" s="92"/>
      <c r="W187" s="92"/>
      <c r="X187" s="92"/>
      <c r="Y187" s="93"/>
      <c r="Z187" s="39"/>
      <c r="AA187" s="39"/>
      <c r="AB187" s="39"/>
      <c r="AC187" s="39"/>
      <c r="AD187" s="39"/>
      <c r="AE187" s="39"/>
      <c r="AT187" s="18" t="s">
        <v>182</v>
      </c>
      <c r="AU187" s="18" t="s">
        <v>102</v>
      </c>
    </row>
    <row r="188" s="13" customFormat="1">
      <c r="A188" s="13"/>
      <c r="B188" s="242"/>
      <c r="C188" s="243"/>
      <c r="D188" s="237" t="s">
        <v>184</v>
      </c>
      <c r="E188" s="244" t="s">
        <v>1</v>
      </c>
      <c r="F188" s="245" t="s">
        <v>222</v>
      </c>
      <c r="G188" s="243"/>
      <c r="H188" s="244" t="s">
        <v>1</v>
      </c>
      <c r="I188" s="246"/>
      <c r="J188" s="246"/>
      <c r="K188" s="243"/>
      <c r="L188" s="243"/>
      <c r="M188" s="247"/>
      <c r="N188" s="248"/>
      <c r="O188" s="249"/>
      <c r="P188" s="249"/>
      <c r="Q188" s="249"/>
      <c r="R188" s="249"/>
      <c r="S188" s="249"/>
      <c r="T188" s="249"/>
      <c r="U188" s="249"/>
      <c r="V188" s="249"/>
      <c r="W188" s="249"/>
      <c r="X188" s="249"/>
      <c r="Y188" s="250"/>
      <c r="Z188" s="13"/>
      <c r="AA188" s="13"/>
      <c r="AB188" s="13"/>
      <c r="AC188" s="13"/>
      <c r="AD188" s="13"/>
      <c r="AE188" s="13"/>
      <c r="AT188" s="251" t="s">
        <v>184</v>
      </c>
      <c r="AU188" s="251" t="s">
        <v>102</v>
      </c>
      <c r="AV188" s="13" t="s">
        <v>82</v>
      </c>
      <c r="AW188" s="13" t="s">
        <v>5</v>
      </c>
      <c r="AX188" s="13" t="s">
        <v>75</v>
      </c>
      <c r="AY188" s="251" t="s">
        <v>175</v>
      </c>
    </row>
    <row r="189" s="14" customFormat="1">
      <c r="A189" s="14"/>
      <c r="B189" s="252"/>
      <c r="C189" s="253"/>
      <c r="D189" s="237" t="s">
        <v>184</v>
      </c>
      <c r="E189" s="254" t="s">
        <v>1</v>
      </c>
      <c r="F189" s="255" t="s">
        <v>231</v>
      </c>
      <c r="G189" s="253"/>
      <c r="H189" s="256">
        <v>23.827000000000002</v>
      </c>
      <c r="I189" s="257"/>
      <c r="J189" s="257"/>
      <c r="K189" s="253"/>
      <c r="L189" s="253"/>
      <c r="M189" s="258"/>
      <c r="N189" s="259"/>
      <c r="O189" s="260"/>
      <c r="P189" s="260"/>
      <c r="Q189" s="260"/>
      <c r="R189" s="260"/>
      <c r="S189" s="260"/>
      <c r="T189" s="260"/>
      <c r="U189" s="260"/>
      <c r="V189" s="260"/>
      <c r="W189" s="260"/>
      <c r="X189" s="260"/>
      <c r="Y189" s="261"/>
      <c r="Z189" s="14"/>
      <c r="AA189" s="14"/>
      <c r="AB189" s="14"/>
      <c r="AC189" s="14"/>
      <c r="AD189" s="14"/>
      <c r="AE189" s="14"/>
      <c r="AT189" s="262" t="s">
        <v>184</v>
      </c>
      <c r="AU189" s="262" t="s">
        <v>102</v>
      </c>
      <c r="AV189" s="14" t="s">
        <v>102</v>
      </c>
      <c r="AW189" s="14" t="s">
        <v>5</v>
      </c>
      <c r="AX189" s="14" t="s">
        <v>75</v>
      </c>
      <c r="AY189" s="262" t="s">
        <v>175</v>
      </c>
    </row>
    <row r="190" s="14" customFormat="1">
      <c r="A190" s="14"/>
      <c r="B190" s="252"/>
      <c r="C190" s="253"/>
      <c r="D190" s="237" t="s">
        <v>184</v>
      </c>
      <c r="E190" s="254" t="s">
        <v>1</v>
      </c>
      <c r="F190" s="255" t="s">
        <v>232</v>
      </c>
      <c r="G190" s="253"/>
      <c r="H190" s="256">
        <v>7</v>
      </c>
      <c r="I190" s="257"/>
      <c r="J190" s="257"/>
      <c r="K190" s="253"/>
      <c r="L190" s="253"/>
      <c r="M190" s="258"/>
      <c r="N190" s="259"/>
      <c r="O190" s="260"/>
      <c r="P190" s="260"/>
      <c r="Q190" s="260"/>
      <c r="R190" s="260"/>
      <c r="S190" s="260"/>
      <c r="T190" s="260"/>
      <c r="U190" s="260"/>
      <c r="V190" s="260"/>
      <c r="W190" s="260"/>
      <c r="X190" s="260"/>
      <c r="Y190" s="261"/>
      <c r="Z190" s="14"/>
      <c r="AA190" s="14"/>
      <c r="AB190" s="14"/>
      <c r="AC190" s="14"/>
      <c r="AD190" s="14"/>
      <c r="AE190" s="14"/>
      <c r="AT190" s="262" t="s">
        <v>184</v>
      </c>
      <c r="AU190" s="262" t="s">
        <v>102</v>
      </c>
      <c r="AV190" s="14" t="s">
        <v>102</v>
      </c>
      <c r="AW190" s="14" t="s">
        <v>5</v>
      </c>
      <c r="AX190" s="14" t="s">
        <v>75</v>
      </c>
      <c r="AY190" s="262" t="s">
        <v>175</v>
      </c>
    </row>
    <row r="191" s="14" customFormat="1">
      <c r="A191" s="14"/>
      <c r="B191" s="252"/>
      <c r="C191" s="253"/>
      <c r="D191" s="237" t="s">
        <v>184</v>
      </c>
      <c r="E191" s="254" t="s">
        <v>1</v>
      </c>
      <c r="F191" s="255" t="s">
        <v>233</v>
      </c>
      <c r="G191" s="253"/>
      <c r="H191" s="256">
        <v>28.187999999999999</v>
      </c>
      <c r="I191" s="257"/>
      <c r="J191" s="257"/>
      <c r="K191" s="253"/>
      <c r="L191" s="253"/>
      <c r="M191" s="258"/>
      <c r="N191" s="259"/>
      <c r="O191" s="260"/>
      <c r="P191" s="260"/>
      <c r="Q191" s="260"/>
      <c r="R191" s="260"/>
      <c r="S191" s="260"/>
      <c r="T191" s="260"/>
      <c r="U191" s="260"/>
      <c r="V191" s="260"/>
      <c r="W191" s="260"/>
      <c r="X191" s="260"/>
      <c r="Y191" s="261"/>
      <c r="Z191" s="14"/>
      <c r="AA191" s="14"/>
      <c r="AB191" s="14"/>
      <c r="AC191" s="14"/>
      <c r="AD191" s="14"/>
      <c r="AE191" s="14"/>
      <c r="AT191" s="262" t="s">
        <v>184</v>
      </c>
      <c r="AU191" s="262" t="s">
        <v>102</v>
      </c>
      <c r="AV191" s="14" t="s">
        <v>102</v>
      </c>
      <c r="AW191" s="14" t="s">
        <v>5</v>
      </c>
      <c r="AX191" s="14" t="s">
        <v>75</v>
      </c>
      <c r="AY191" s="262" t="s">
        <v>175</v>
      </c>
    </row>
    <row r="192" s="15" customFormat="1">
      <c r="A192" s="15"/>
      <c r="B192" s="263"/>
      <c r="C192" s="264"/>
      <c r="D192" s="237" t="s">
        <v>184</v>
      </c>
      <c r="E192" s="265" t="s">
        <v>1</v>
      </c>
      <c r="F192" s="266" t="s">
        <v>189</v>
      </c>
      <c r="G192" s="264"/>
      <c r="H192" s="267">
        <v>59.015000000000001</v>
      </c>
      <c r="I192" s="268"/>
      <c r="J192" s="268"/>
      <c r="K192" s="264"/>
      <c r="L192" s="264"/>
      <c r="M192" s="269"/>
      <c r="N192" s="270"/>
      <c r="O192" s="271"/>
      <c r="P192" s="271"/>
      <c r="Q192" s="271"/>
      <c r="R192" s="271"/>
      <c r="S192" s="271"/>
      <c r="T192" s="271"/>
      <c r="U192" s="271"/>
      <c r="V192" s="271"/>
      <c r="W192" s="271"/>
      <c r="X192" s="271"/>
      <c r="Y192" s="272"/>
      <c r="Z192" s="15"/>
      <c r="AA192" s="15"/>
      <c r="AB192" s="15"/>
      <c r="AC192" s="15"/>
      <c r="AD192" s="15"/>
      <c r="AE192" s="15"/>
      <c r="AT192" s="273" t="s">
        <v>184</v>
      </c>
      <c r="AU192" s="273" t="s">
        <v>102</v>
      </c>
      <c r="AV192" s="15" t="s">
        <v>181</v>
      </c>
      <c r="AW192" s="15" t="s">
        <v>5</v>
      </c>
      <c r="AX192" s="15" t="s">
        <v>82</v>
      </c>
      <c r="AY192" s="273" t="s">
        <v>175</v>
      </c>
    </row>
    <row r="193" s="2" customFormat="1" ht="16.5" customHeight="1">
      <c r="A193" s="39"/>
      <c r="B193" s="40"/>
      <c r="C193" s="222" t="s">
        <v>234</v>
      </c>
      <c r="D193" s="222" t="s">
        <v>177</v>
      </c>
      <c r="E193" s="223" t="s">
        <v>235</v>
      </c>
      <c r="F193" s="224" t="s">
        <v>236</v>
      </c>
      <c r="G193" s="225" t="s">
        <v>228</v>
      </c>
      <c r="H193" s="226">
        <v>59.015000000000001</v>
      </c>
      <c r="I193" s="227"/>
      <c r="J193" s="227"/>
      <c r="K193" s="228">
        <f>ROUND(P193*H193,2)</f>
        <v>0</v>
      </c>
      <c r="L193" s="229"/>
      <c r="M193" s="45"/>
      <c r="N193" s="230" t="s">
        <v>1</v>
      </c>
      <c r="O193" s="231" t="s">
        <v>39</v>
      </c>
      <c r="P193" s="232">
        <f>I193+J193</f>
        <v>0</v>
      </c>
      <c r="Q193" s="232">
        <f>ROUND(I193*H193,2)</f>
        <v>0</v>
      </c>
      <c r="R193" s="232">
        <f>ROUND(J193*H193,2)</f>
        <v>0</v>
      </c>
      <c r="S193" s="92"/>
      <c r="T193" s="233">
        <f>S193*H193</f>
        <v>0</v>
      </c>
      <c r="U193" s="233">
        <v>0</v>
      </c>
      <c r="V193" s="233">
        <f>U193*H193</f>
        <v>0</v>
      </c>
      <c r="W193" s="233">
        <v>0</v>
      </c>
      <c r="X193" s="233">
        <f>W193*H193</f>
        <v>0</v>
      </c>
      <c r="Y193" s="234" t="s">
        <v>1</v>
      </c>
      <c r="Z193" s="39"/>
      <c r="AA193" s="39"/>
      <c r="AB193" s="39"/>
      <c r="AC193" s="39"/>
      <c r="AD193" s="39"/>
      <c r="AE193" s="39"/>
      <c r="AR193" s="235" t="s">
        <v>181</v>
      </c>
      <c r="AT193" s="235" t="s">
        <v>177</v>
      </c>
      <c r="AU193" s="235" t="s">
        <v>102</v>
      </c>
      <c r="AY193" s="18" t="s">
        <v>175</v>
      </c>
      <c r="BE193" s="236">
        <f>IF(O193="základní",K193,0)</f>
        <v>0</v>
      </c>
      <c r="BF193" s="236">
        <f>IF(O193="snížená",K193,0)</f>
        <v>0</v>
      </c>
      <c r="BG193" s="236">
        <f>IF(O193="zákl. přenesená",K193,0)</f>
        <v>0</v>
      </c>
      <c r="BH193" s="236">
        <f>IF(O193="sníž. přenesená",K193,0)</f>
        <v>0</v>
      </c>
      <c r="BI193" s="236">
        <f>IF(O193="nulová",K193,0)</f>
        <v>0</v>
      </c>
      <c r="BJ193" s="18" t="s">
        <v>102</v>
      </c>
      <c r="BK193" s="236">
        <f>ROUND(P193*H193,2)</f>
        <v>0</v>
      </c>
      <c r="BL193" s="18" t="s">
        <v>181</v>
      </c>
      <c r="BM193" s="235" t="s">
        <v>237</v>
      </c>
    </row>
    <row r="194" s="2" customFormat="1">
      <c r="A194" s="39"/>
      <c r="B194" s="40"/>
      <c r="C194" s="41"/>
      <c r="D194" s="237" t="s">
        <v>182</v>
      </c>
      <c r="E194" s="41"/>
      <c r="F194" s="238" t="s">
        <v>230</v>
      </c>
      <c r="G194" s="41"/>
      <c r="H194" s="41"/>
      <c r="I194" s="239"/>
      <c r="J194" s="239"/>
      <c r="K194" s="41"/>
      <c r="L194" s="41"/>
      <c r="M194" s="45"/>
      <c r="N194" s="240"/>
      <c r="O194" s="241"/>
      <c r="P194" s="92"/>
      <c r="Q194" s="92"/>
      <c r="R194" s="92"/>
      <c r="S194" s="92"/>
      <c r="T194" s="92"/>
      <c r="U194" s="92"/>
      <c r="V194" s="92"/>
      <c r="W194" s="92"/>
      <c r="X194" s="92"/>
      <c r="Y194" s="93"/>
      <c r="Z194" s="39"/>
      <c r="AA194" s="39"/>
      <c r="AB194" s="39"/>
      <c r="AC194" s="39"/>
      <c r="AD194" s="39"/>
      <c r="AE194" s="39"/>
      <c r="AT194" s="18" t="s">
        <v>182</v>
      </c>
      <c r="AU194" s="18" t="s">
        <v>102</v>
      </c>
    </row>
    <row r="195" s="2" customFormat="1" ht="24.15" customHeight="1">
      <c r="A195" s="39"/>
      <c r="B195" s="40"/>
      <c r="C195" s="222" t="s">
        <v>210</v>
      </c>
      <c r="D195" s="222" t="s">
        <v>177</v>
      </c>
      <c r="E195" s="223" t="s">
        <v>238</v>
      </c>
      <c r="F195" s="224" t="s">
        <v>239</v>
      </c>
      <c r="G195" s="225" t="s">
        <v>203</v>
      </c>
      <c r="H195" s="226">
        <v>2.339</v>
      </c>
      <c r="I195" s="227"/>
      <c r="J195" s="227"/>
      <c r="K195" s="228">
        <f>ROUND(P195*H195,2)</f>
        <v>0</v>
      </c>
      <c r="L195" s="229"/>
      <c r="M195" s="45"/>
      <c r="N195" s="230" t="s">
        <v>1</v>
      </c>
      <c r="O195" s="231" t="s">
        <v>39</v>
      </c>
      <c r="P195" s="232">
        <f>I195+J195</f>
        <v>0</v>
      </c>
      <c r="Q195" s="232">
        <f>ROUND(I195*H195,2)</f>
        <v>0</v>
      </c>
      <c r="R195" s="232">
        <f>ROUND(J195*H195,2)</f>
        <v>0</v>
      </c>
      <c r="S195" s="92"/>
      <c r="T195" s="233">
        <f>S195*H195</f>
        <v>0</v>
      </c>
      <c r="U195" s="233">
        <v>0</v>
      </c>
      <c r="V195" s="233">
        <f>U195*H195</f>
        <v>0</v>
      </c>
      <c r="W195" s="233">
        <v>0</v>
      </c>
      <c r="X195" s="233">
        <f>W195*H195</f>
        <v>0</v>
      </c>
      <c r="Y195" s="234" t="s">
        <v>1</v>
      </c>
      <c r="Z195" s="39"/>
      <c r="AA195" s="39"/>
      <c r="AB195" s="39"/>
      <c r="AC195" s="39"/>
      <c r="AD195" s="39"/>
      <c r="AE195" s="39"/>
      <c r="AR195" s="235" t="s">
        <v>181</v>
      </c>
      <c r="AT195" s="235" t="s">
        <v>177</v>
      </c>
      <c r="AU195" s="235" t="s">
        <v>102</v>
      </c>
      <c r="AY195" s="18" t="s">
        <v>175</v>
      </c>
      <c r="BE195" s="236">
        <f>IF(O195="základní",K195,0)</f>
        <v>0</v>
      </c>
      <c r="BF195" s="236">
        <f>IF(O195="snížená",K195,0)</f>
        <v>0</v>
      </c>
      <c r="BG195" s="236">
        <f>IF(O195="zákl. přenesená",K195,0)</f>
        <v>0</v>
      </c>
      <c r="BH195" s="236">
        <f>IF(O195="sníž. přenesená",K195,0)</f>
        <v>0</v>
      </c>
      <c r="BI195" s="236">
        <f>IF(O195="nulová",K195,0)</f>
        <v>0</v>
      </c>
      <c r="BJ195" s="18" t="s">
        <v>102</v>
      </c>
      <c r="BK195" s="236">
        <f>ROUND(P195*H195,2)</f>
        <v>0</v>
      </c>
      <c r="BL195" s="18" t="s">
        <v>181</v>
      </c>
      <c r="BM195" s="235" t="s">
        <v>240</v>
      </c>
    </row>
    <row r="196" s="2" customFormat="1">
      <c r="A196" s="39"/>
      <c r="B196" s="40"/>
      <c r="C196" s="41"/>
      <c r="D196" s="237" t="s">
        <v>182</v>
      </c>
      <c r="E196" s="41"/>
      <c r="F196" s="238" t="s">
        <v>241</v>
      </c>
      <c r="G196" s="41"/>
      <c r="H196" s="41"/>
      <c r="I196" s="239"/>
      <c r="J196" s="239"/>
      <c r="K196" s="41"/>
      <c r="L196" s="41"/>
      <c r="M196" s="45"/>
      <c r="N196" s="240"/>
      <c r="O196" s="241"/>
      <c r="P196" s="92"/>
      <c r="Q196" s="92"/>
      <c r="R196" s="92"/>
      <c r="S196" s="92"/>
      <c r="T196" s="92"/>
      <c r="U196" s="92"/>
      <c r="V196" s="92"/>
      <c r="W196" s="92"/>
      <c r="X196" s="92"/>
      <c r="Y196" s="93"/>
      <c r="Z196" s="39"/>
      <c r="AA196" s="39"/>
      <c r="AB196" s="39"/>
      <c r="AC196" s="39"/>
      <c r="AD196" s="39"/>
      <c r="AE196" s="39"/>
      <c r="AT196" s="18" t="s">
        <v>182</v>
      </c>
      <c r="AU196" s="18" t="s">
        <v>102</v>
      </c>
    </row>
    <row r="197" s="13" customFormat="1">
      <c r="A197" s="13"/>
      <c r="B197" s="242"/>
      <c r="C197" s="243"/>
      <c r="D197" s="237" t="s">
        <v>184</v>
      </c>
      <c r="E197" s="244" t="s">
        <v>1</v>
      </c>
      <c r="F197" s="245" t="s">
        <v>222</v>
      </c>
      <c r="G197" s="243"/>
      <c r="H197" s="244" t="s">
        <v>1</v>
      </c>
      <c r="I197" s="246"/>
      <c r="J197" s="246"/>
      <c r="K197" s="243"/>
      <c r="L197" s="243"/>
      <c r="M197" s="247"/>
      <c r="N197" s="248"/>
      <c r="O197" s="249"/>
      <c r="P197" s="249"/>
      <c r="Q197" s="249"/>
      <c r="R197" s="249"/>
      <c r="S197" s="249"/>
      <c r="T197" s="249"/>
      <c r="U197" s="249"/>
      <c r="V197" s="249"/>
      <c r="W197" s="249"/>
      <c r="X197" s="249"/>
      <c r="Y197" s="250"/>
      <c r="Z197" s="13"/>
      <c r="AA197" s="13"/>
      <c r="AB197" s="13"/>
      <c r="AC197" s="13"/>
      <c r="AD197" s="13"/>
      <c r="AE197" s="13"/>
      <c r="AT197" s="251" t="s">
        <v>184</v>
      </c>
      <c r="AU197" s="251" t="s">
        <v>102</v>
      </c>
      <c r="AV197" s="13" t="s">
        <v>82</v>
      </c>
      <c r="AW197" s="13" t="s">
        <v>5</v>
      </c>
      <c r="AX197" s="13" t="s">
        <v>75</v>
      </c>
      <c r="AY197" s="251" t="s">
        <v>175</v>
      </c>
    </row>
    <row r="198" s="14" customFormat="1">
      <c r="A198" s="14"/>
      <c r="B198" s="252"/>
      <c r="C198" s="253"/>
      <c r="D198" s="237" t="s">
        <v>184</v>
      </c>
      <c r="E198" s="254" t="s">
        <v>1</v>
      </c>
      <c r="F198" s="255" t="s">
        <v>242</v>
      </c>
      <c r="G198" s="253"/>
      <c r="H198" s="256">
        <v>2.339</v>
      </c>
      <c r="I198" s="257"/>
      <c r="J198" s="257"/>
      <c r="K198" s="253"/>
      <c r="L198" s="253"/>
      <c r="M198" s="258"/>
      <c r="N198" s="259"/>
      <c r="O198" s="260"/>
      <c r="P198" s="260"/>
      <c r="Q198" s="260"/>
      <c r="R198" s="260"/>
      <c r="S198" s="260"/>
      <c r="T198" s="260"/>
      <c r="U198" s="260"/>
      <c r="V198" s="260"/>
      <c r="W198" s="260"/>
      <c r="X198" s="260"/>
      <c r="Y198" s="261"/>
      <c r="Z198" s="14"/>
      <c r="AA198" s="14"/>
      <c r="AB198" s="14"/>
      <c r="AC198" s="14"/>
      <c r="AD198" s="14"/>
      <c r="AE198" s="14"/>
      <c r="AT198" s="262" t="s">
        <v>184</v>
      </c>
      <c r="AU198" s="262" t="s">
        <v>102</v>
      </c>
      <c r="AV198" s="14" t="s">
        <v>102</v>
      </c>
      <c r="AW198" s="14" t="s">
        <v>5</v>
      </c>
      <c r="AX198" s="14" t="s">
        <v>75</v>
      </c>
      <c r="AY198" s="262" t="s">
        <v>175</v>
      </c>
    </row>
    <row r="199" s="15" customFormat="1">
      <c r="A199" s="15"/>
      <c r="B199" s="263"/>
      <c r="C199" s="264"/>
      <c r="D199" s="237" t="s">
        <v>184</v>
      </c>
      <c r="E199" s="265" t="s">
        <v>1</v>
      </c>
      <c r="F199" s="266" t="s">
        <v>189</v>
      </c>
      <c r="G199" s="264"/>
      <c r="H199" s="267">
        <v>2.339</v>
      </c>
      <c r="I199" s="268"/>
      <c r="J199" s="268"/>
      <c r="K199" s="264"/>
      <c r="L199" s="264"/>
      <c r="M199" s="269"/>
      <c r="N199" s="270"/>
      <c r="O199" s="271"/>
      <c r="P199" s="271"/>
      <c r="Q199" s="271"/>
      <c r="R199" s="271"/>
      <c r="S199" s="271"/>
      <c r="T199" s="271"/>
      <c r="U199" s="271"/>
      <c r="V199" s="271"/>
      <c r="W199" s="271"/>
      <c r="X199" s="271"/>
      <c r="Y199" s="272"/>
      <c r="Z199" s="15"/>
      <c r="AA199" s="15"/>
      <c r="AB199" s="15"/>
      <c r="AC199" s="15"/>
      <c r="AD199" s="15"/>
      <c r="AE199" s="15"/>
      <c r="AT199" s="273" t="s">
        <v>184</v>
      </c>
      <c r="AU199" s="273" t="s">
        <v>102</v>
      </c>
      <c r="AV199" s="15" t="s">
        <v>181</v>
      </c>
      <c r="AW199" s="15" t="s">
        <v>5</v>
      </c>
      <c r="AX199" s="15" t="s">
        <v>82</v>
      </c>
      <c r="AY199" s="273" t="s">
        <v>175</v>
      </c>
    </row>
    <row r="200" s="2" customFormat="1" ht="33" customHeight="1">
      <c r="A200" s="39"/>
      <c r="B200" s="40"/>
      <c r="C200" s="222" t="s">
        <v>243</v>
      </c>
      <c r="D200" s="222" t="s">
        <v>177</v>
      </c>
      <c r="E200" s="223" t="s">
        <v>244</v>
      </c>
      <c r="F200" s="224" t="s">
        <v>245</v>
      </c>
      <c r="G200" s="225" t="s">
        <v>180</v>
      </c>
      <c r="H200" s="226">
        <v>1.28</v>
      </c>
      <c r="I200" s="227"/>
      <c r="J200" s="227"/>
      <c r="K200" s="228">
        <f>ROUND(P200*H200,2)</f>
        <v>0</v>
      </c>
      <c r="L200" s="229"/>
      <c r="M200" s="45"/>
      <c r="N200" s="230" t="s">
        <v>1</v>
      </c>
      <c r="O200" s="231" t="s">
        <v>39</v>
      </c>
      <c r="P200" s="232">
        <f>I200+J200</f>
        <v>0</v>
      </c>
      <c r="Q200" s="232">
        <f>ROUND(I200*H200,2)</f>
        <v>0</v>
      </c>
      <c r="R200" s="232">
        <f>ROUND(J200*H200,2)</f>
        <v>0</v>
      </c>
      <c r="S200" s="92"/>
      <c r="T200" s="233">
        <f>S200*H200</f>
        <v>0</v>
      </c>
      <c r="U200" s="233">
        <v>0</v>
      </c>
      <c r="V200" s="233">
        <f>U200*H200</f>
        <v>0</v>
      </c>
      <c r="W200" s="233">
        <v>0</v>
      </c>
      <c r="X200" s="233">
        <f>W200*H200</f>
        <v>0</v>
      </c>
      <c r="Y200" s="234" t="s">
        <v>1</v>
      </c>
      <c r="Z200" s="39"/>
      <c r="AA200" s="39"/>
      <c r="AB200" s="39"/>
      <c r="AC200" s="39"/>
      <c r="AD200" s="39"/>
      <c r="AE200" s="39"/>
      <c r="AR200" s="235" t="s">
        <v>181</v>
      </c>
      <c r="AT200" s="235" t="s">
        <v>177</v>
      </c>
      <c r="AU200" s="235" t="s">
        <v>102</v>
      </c>
      <c r="AY200" s="18" t="s">
        <v>175</v>
      </c>
      <c r="BE200" s="236">
        <f>IF(O200="základní",K200,0)</f>
        <v>0</v>
      </c>
      <c r="BF200" s="236">
        <f>IF(O200="snížená",K200,0)</f>
        <v>0</v>
      </c>
      <c r="BG200" s="236">
        <f>IF(O200="zákl. přenesená",K200,0)</f>
        <v>0</v>
      </c>
      <c r="BH200" s="236">
        <f>IF(O200="sníž. přenesená",K200,0)</f>
        <v>0</v>
      </c>
      <c r="BI200" s="236">
        <f>IF(O200="nulová",K200,0)</f>
        <v>0</v>
      </c>
      <c r="BJ200" s="18" t="s">
        <v>102</v>
      </c>
      <c r="BK200" s="236">
        <f>ROUND(P200*H200,2)</f>
        <v>0</v>
      </c>
      <c r="BL200" s="18" t="s">
        <v>181</v>
      </c>
      <c r="BM200" s="235" t="s">
        <v>246</v>
      </c>
    </row>
    <row r="201" s="2" customFormat="1">
      <c r="A201" s="39"/>
      <c r="B201" s="40"/>
      <c r="C201" s="41"/>
      <c r="D201" s="237" t="s">
        <v>182</v>
      </c>
      <c r="E201" s="41"/>
      <c r="F201" s="238" t="s">
        <v>221</v>
      </c>
      <c r="G201" s="41"/>
      <c r="H201" s="41"/>
      <c r="I201" s="239"/>
      <c r="J201" s="239"/>
      <c r="K201" s="41"/>
      <c r="L201" s="41"/>
      <c r="M201" s="45"/>
      <c r="N201" s="240"/>
      <c r="O201" s="241"/>
      <c r="P201" s="92"/>
      <c r="Q201" s="92"/>
      <c r="R201" s="92"/>
      <c r="S201" s="92"/>
      <c r="T201" s="92"/>
      <c r="U201" s="92"/>
      <c r="V201" s="92"/>
      <c r="W201" s="92"/>
      <c r="X201" s="92"/>
      <c r="Y201" s="93"/>
      <c r="Z201" s="39"/>
      <c r="AA201" s="39"/>
      <c r="AB201" s="39"/>
      <c r="AC201" s="39"/>
      <c r="AD201" s="39"/>
      <c r="AE201" s="39"/>
      <c r="AT201" s="18" t="s">
        <v>182</v>
      </c>
      <c r="AU201" s="18" t="s">
        <v>102</v>
      </c>
    </row>
    <row r="202" s="13" customFormat="1">
      <c r="A202" s="13"/>
      <c r="B202" s="242"/>
      <c r="C202" s="243"/>
      <c r="D202" s="237" t="s">
        <v>184</v>
      </c>
      <c r="E202" s="244" t="s">
        <v>1</v>
      </c>
      <c r="F202" s="245" t="s">
        <v>222</v>
      </c>
      <c r="G202" s="243"/>
      <c r="H202" s="244" t="s">
        <v>1</v>
      </c>
      <c r="I202" s="246"/>
      <c r="J202" s="246"/>
      <c r="K202" s="243"/>
      <c r="L202" s="243"/>
      <c r="M202" s="247"/>
      <c r="N202" s="248"/>
      <c r="O202" s="249"/>
      <c r="P202" s="249"/>
      <c r="Q202" s="249"/>
      <c r="R202" s="249"/>
      <c r="S202" s="249"/>
      <c r="T202" s="249"/>
      <c r="U202" s="249"/>
      <c r="V202" s="249"/>
      <c r="W202" s="249"/>
      <c r="X202" s="249"/>
      <c r="Y202" s="250"/>
      <c r="Z202" s="13"/>
      <c r="AA202" s="13"/>
      <c r="AB202" s="13"/>
      <c r="AC202" s="13"/>
      <c r="AD202" s="13"/>
      <c r="AE202" s="13"/>
      <c r="AT202" s="251" t="s">
        <v>184</v>
      </c>
      <c r="AU202" s="251" t="s">
        <v>102</v>
      </c>
      <c r="AV202" s="13" t="s">
        <v>82</v>
      </c>
      <c r="AW202" s="13" t="s">
        <v>5</v>
      </c>
      <c r="AX202" s="13" t="s">
        <v>75</v>
      </c>
      <c r="AY202" s="251" t="s">
        <v>175</v>
      </c>
    </row>
    <row r="203" s="14" customFormat="1">
      <c r="A203" s="14"/>
      <c r="B203" s="252"/>
      <c r="C203" s="253"/>
      <c r="D203" s="237" t="s">
        <v>184</v>
      </c>
      <c r="E203" s="254" t="s">
        <v>1</v>
      </c>
      <c r="F203" s="255" t="s">
        <v>247</v>
      </c>
      <c r="G203" s="253"/>
      <c r="H203" s="256">
        <v>1.28</v>
      </c>
      <c r="I203" s="257"/>
      <c r="J203" s="257"/>
      <c r="K203" s="253"/>
      <c r="L203" s="253"/>
      <c r="M203" s="258"/>
      <c r="N203" s="259"/>
      <c r="O203" s="260"/>
      <c r="P203" s="260"/>
      <c r="Q203" s="260"/>
      <c r="R203" s="260"/>
      <c r="S203" s="260"/>
      <c r="T203" s="260"/>
      <c r="U203" s="260"/>
      <c r="V203" s="260"/>
      <c r="W203" s="260"/>
      <c r="X203" s="260"/>
      <c r="Y203" s="261"/>
      <c r="Z203" s="14"/>
      <c r="AA203" s="14"/>
      <c r="AB203" s="14"/>
      <c r="AC203" s="14"/>
      <c r="AD203" s="14"/>
      <c r="AE203" s="14"/>
      <c r="AT203" s="262" t="s">
        <v>184</v>
      </c>
      <c r="AU203" s="262" t="s">
        <v>102</v>
      </c>
      <c r="AV203" s="14" t="s">
        <v>102</v>
      </c>
      <c r="AW203" s="14" t="s">
        <v>5</v>
      </c>
      <c r="AX203" s="14" t="s">
        <v>75</v>
      </c>
      <c r="AY203" s="262" t="s">
        <v>175</v>
      </c>
    </row>
    <row r="204" s="15" customFormat="1">
      <c r="A204" s="15"/>
      <c r="B204" s="263"/>
      <c r="C204" s="264"/>
      <c r="D204" s="237" t="s">
        <v>184</v>
      </c>
      <c r="E204" s="265" t="s">
        <v>1</v>
      </c>
      <c r="F204" s="266" t="s">
        <v>189</v>
      </c>
      <c r="G204" s="264"/>
      <c r="H204" s="267">
        <v>1.28</v>
      </c>
      <c r="I204" s="268"/>
      <c r="J204" s="268"/>
      <c r="K204" s="264"/>
      <c r="L204" s="264"/>
      <c r="M204" s="269"/>
      <c r="N204" s="270"/>
      <c r="O204" s="271"/>
      <c r="P204" s="271"/>
      <c r="Q204" s="271"/>
      <c r="R204" s="271"/>
      <c r="S204" s="271"/>
      <c r="T204" s="271"/>
      <c r="U204" s="271"/>
      <c r="V204" s="271"/>
      <c r="W204" s="271"/>
      <c r="X204" s="271"/>
      <c r="Y204" s="272"/>
      <c r="Z204" s="15"/>
      <c r="AA204" s="15"/>
      <c r="AB204" s="15"/>
      <c r="AC204" s="15"/>
      <c r="AD204" s="15"/>
      <c r="AE204" s="15"/>
      <c r="AT204" s="273" t="s">
        <v>184</v>
      </c>
      <c r="AU204" s="273" t="s">
        <v>102</v>
      </c>
      <c r="AV204" s="15" t="s">
        <v>181</v>
      </c>
      <c r="AW204" s="15" t="s">
        <v>5</v>
      </c>
      <c r="AX204" s="15" t="s">
        <v>82</v>
      </c>
      <c r="AY204" s="273" t="s">
        <v>175</v>
      </c>
    </row>
    <row r="205" s="2" customFormat="1" ht="16.5" customHeight="1">
      <c r="A205" s="39"/>
      <c r="B205" s="40"/>
      <c r="C205" s="222" t="s">
        <v>9</v>
      </c>
      <c r="D205" s="222" t="s">
        <v>177</v>
      </c>
      <c r="E205" s="223" t="s">
        <v>248</v>
      </c>
      <c r="F205" s="224" t="s">
        <v>249</v>
      </c>
      <c r="G205" s="225" t="s">
        <v>228</v>
      </c>
      <c r="H205" s="226">
        <v>6.4000000000000004</v>
      </c>
      <c r="I205" s="227"/>
      <c r="J205" s="227"/>
      <c r="K205" s="228">
        <f>ROUND(P205*H205,2)</f>
        <v>0</v>
      </c>
      <c r="L205" s="229"/>
      <c r="M205" s="45"/>
      <c r="N205" s="230" t="s">
        <v>1</v>
      </c>
      <c r="O205" s="231" t="s">
        <v>39</v>
      </c>
      <c r="P205" s="232">
        <f>I205+J205</f>
        <v>0</v>
      </c>
      <c r="Q205" s="232">
        <f>ROUND(I205*H205,2)</f>
        <v>0</v>
      </c>
      <c r="R205" s="232">
        <f>ROUND(J205*H205,2)</f>
        <v>0</v>
      </c>
      <c r="S205" s="92"/>
      <c r="T205" s="233">
        <f>S205*H205</f>
        <v>0</v>
      </c>
      <c r="U205" s="233">
        <v>0</v>
      </c>
      <c r="V205" s="233">
        <f>U205*H205</f>
        <v>0</v>
      </c>
      <c r="W205" s="233">
        <v>0</v>
      </c>
      <c r="X205" s="233">
        <f>W205*H205</f>
        <v>0</v>
      </c>
      <c r="Y205" s="234" t="s">
        <v>1</v>
      </c>
      <c r="Z205" s="39"/>
      <c r="AA205" s="39"/>
      <c r="AB205" s="39"/>
      <c r="AC205" s="39"/>
      <c r="AD205" s="39"/>
      <c r="AE205" s="39"/>
      <c r="AR205" s="235" t="s">
        <v>181</v>
      </c>
      <c r="AT205" s="235" t="s">
        <v>177</v>
      </c>
      <c r="AU205" s="235" t="s">
        <v>102</v>
      </c>
      <c r="AY205" s="18" t="s">
        <v>175</v>
      </c>
      <c r="BE205" s="236">
        <f>IF(O205="základní",K205,0)</f>
        <v>0</v>
      </c>
      <c r="BF205" s="236">
        <f>IF(O205="snížená",K205,0)</f>
        <v>0</v>
      </c>
      <c r="BG205" s="236">
        <f>IF(O205="zákl. přenesená",K205,0)</f>
        <v>0</v>
      </c>
      <c r="BH205" s="236">
        <f>IF(O205="sníž. přenesená",K205,0)</f>
        <v>0</v>
      </c>
      <c r="BI205" s="236">
        <f>IF(O205="nulová",K205,0)</f>
        <v>0</v>
      </c>
      <c r="BJ205" s="18" t="s">
        <v>102</v>
      </c>
      <c r="BK205" s="236">
        <f>ROUND(P205*H205,2)</f>
        <v>0</v>
      </c>
      <c r="BL205" s="18" t="s">
        <v>181</v>
      </c>
      <c r="BM205" s="235" t="s">
        <v>250</v>
      </c>
    </row>
    <row r="206" s="2" customFormat="1">
      <c r="A206" s="39"/>
      <c r="B206" s="40"/>
      <c r="C206" s="41"/>
      <c r="D206" s="237" t="s">
        <v>182</v>
      </c>
      <c r="E206" s="41"/>
      <c r="F206" s="238" t="s">
        <v>230</v>
      </c>
      <c r="G206" s="41"/>
      <c r="H206" s="41"/>
      <c r="I206" s="239"/>
      <c r="J206" s="239"/>
      <c r="K206" s="41"/>
      <c r="L206" s="41"/>
      <c r="M206" s="45"/>
      <c r="N206" s="240"/>
      <c r="O206" s="241"/>
      <c r="P206" s="92"/>
      <c r="Q206" s="92"/>
      <c r="R206" s="92"/>
      <c r="S206" s="92"/>
      <c r="T206" s="92"/>
      <c r="U206" s="92"/>
      <c r="V206" s="92"/>
      <c r="W206" s="92"/>
      <c r="X206" s="92"/>
      <c r="Y206" s="93"/>
      <c r="Z206" s="39"/>
      <c r="AA206" s="39"/>
      <c r="AB206" s="39"/>
      <c r="AC206" s="39"/>
      <c r="AD206" s="39"/>
      <c r="AE206" s="39"/>
      <c r="AT206" s="18" t="s">
        <v>182</v>
      </c>
      <c r="AU206" s="18" t="s">
        <v>102</v>
      </c>
    </row>
    <row r="207" s="13" customFormat="1">
      <c r="A207" s="13"/>
      <c r="B207" s="242"/>
      <c r="C207" s="243"/>
      <c r="D207" s="237" t="s">
        <v>184</v>
      </c>
      <c r="E207" s="244" t="s">
        <v>1</v>
      </c>
      <c r="F207" s="245" t="s">
        <v>222</v>
      </c>
      <c r="G207" s="243"/>
      <c r="H207" s="244" t="s">
        <v>1</v>
      </c>
      <c r="I207" s="246"/>
      <c r="J207" s="246"/>
      <c r="K207" s="243"/>
      <c r="L207" s="243"/>
      <c r="M207" s="247"/>
      <c r="N207" s="248"/>
      <c r="O207" s="249"/>
      <c r="P207" s="249"/>
      <c r="Q207" s="249"/>
      <c r="R207" s="249"/>
      <c r="S207" s="249"/>
      <c r="T207" s="249"/>
      <c r="U207" s="249"/>
      <c r="V207" s="249"/>
      <c r="W207" s="249"/>
      <c r="X207" s="249"/>
      <c r="Y207" s="250"/>
      <c r="Z207" s="13"/>
      <c r="AA207" s="13"/>
      <c r="AB207" s="13"/>
      <c r="AC207" s="13"/>
      <c r="AD207" s="13"/>
      <c r="AE207" s="13"/>
      <c r="AT207" s="251" t="s">
        <v>184</v>
      </c>
      <c r="AU207" s="251" t="s">
        <v>102</v>
      </c>
      <c r="AV207" s="13" t="s">
        <v>82</v>
      </c>
      <c r="AW207" s="13" t="s">
        <v>5</v>
      </c>
      <c r="AX207" s="13" t="s">
        <v>75</v>
      </c>
      <c r="AY207" s="251" t="s">
        <v>175</v>
      </c>
    </row>
    <row r="208" s="14" customFormat="1">
      <c r="A208" s="14"/>
      <c r="B208" s="252"/>
      <c r="C208" s="253"/>
      <c r="D208" s="237" t="s">
        <v>184</v>
      </c>
      <c r="E208" s="254" t="s">
        <v>1</v>
      </c>
      <c r="F208" s="255" t="s">
        <v>251</v>
      </c>
      <c r="G208" s="253"/>
      <c r="H208" s="256">
        <v>6.4000000000000004</v>
      </c>
      <c r="I208" s="257"/>
      <c r="J208" s="257"/>
      <c r="K208" s="253"/>
      <c r="L208" s="253"/>
      <c r="M208" s="258"/>
      <c r="N208" s="259"/>
      <c r="O208" s="260"/>
      <c r="P208" s="260"/>
      <c r="Q208" s="260"/>
      <c r="R208" s="260"/>
      <c r="S208" s="260"/>
      <c r="T208" s="260"/>
      <c r="U208" s="260"/>
      <c r="V208" s="260"/>
      <c r="W208" s="260"/>
      <c r="X208" s="260"/>
      <c r="Y208" s="261"/>
      <c r="Z208" s="14"/>
      <c r="AA208" s="14"/>
      <c r="AB208" s="14"/>
      <c r="AC208" s="14"/>
      <c r="AD208" s="14"/>
      <c r="AE208" s="14"/>
      <c r="AT208" s="262" t="s">
        <v>184</v>
      </c>
      <c r="AU208" s="262" t="s">
        <v>102</v>
      </c>
      <c r="AV208" s="14" t="s">
        <v>102</v>
      </c>
      <c r="AW208" s="14" t="s">
        <v>5</v>
      </c>
      <c r="AX208" s="14" t="s">
        <v>75</v>
      </c>
      <c r="AY208" s="262" t="s">
        <v>175</v>
      </c>
    </row>
    <row r="209" s="15" customFormat="1">
      <c r="A209" s="15"/>
      <c r="B209" s="263"/>
      <c r="C209" s="264"/>
      <c r="D209" s="237" t="s">
        <v>184</v>
      </c>
      <c r="E209" s="265" t="s">
        <v>1</v>
      </c>
      <c r="F209" s="266" t="s">
        <v>189</v>
      </c>
      <c r="G209" s="264"/>
      <c r="H209" s="267">
        <v>6.4000000000000004</v>
      </c>
      <c r="I209" s="268"/>
      <c r="J209" s="268"/>
      <c r="K209" s="264"/>
      <c r="L209" s="264"/>
      <c r="M209" s="269"/>
      <c r="N209" s="270"/>
      <c r="O209" s="271"/>
      <c r="P209" s="271"/>
      <c r="Q209" s="271"/>
      <c r="R209" s="271"/>
      <c r="S209" s="271"/>
      <c r="T209" s="271"/>
      <c r="U209" s="271"/>
      <c r="V209" s="271"/>
      <c r="W209" s="271"/>
      <c r="X209" s="271"/>
      <c r="Y209" s="272"/>
      <c r="Z209" s="15"/>
      <c r="AA209" s="15"/>
      <c r="AB209" s="15"/>
      <c r="AC209" s="15"/>
      <c r="AD209" s="15"/>
      <c r="AE209" s="15"/>
      <c r="AT209" s="273" t="s">
        <v>184</v>
      </c>
      <c r="AU209" s="273" t="s">
        <v>102</v>
      </c>
      <c r="AV209" s="15" t="s">
        <v>181</v>
      </c>
      <c r="AW209" s="15" t="s">
        <v>5</v>
      </c>
      <c r="AX209" s="15" t="s">
        <v>82</v>
      </c>
      <c r="AY209" s="273" t="s">
        <v>175</v>
      </c>
    </row>
    <row r="210" s="2" customFormat="1" ht="16.5" customHeight="1">
      <c r="A210" s="39"/>
      <c r="B210" s="40"/>
      <c r="C210" s="222" t="s">
        <v>252</v>
      </c>
      <c r="D210" s="222" t="s">
        <v>177</v>
      </c>
      <c r="E210" s="223" t="s">
        <v>253</v>
      </c>
      <c r="F210" s="224" t="s">
        <v>254</v>
      </c>
      <c r="G210" s="225" t="s">
        <v>228</v>
      </c>
      <c r="H210" s="226">
        <v>6.4000000000000004</v>
      </c>
      <c r="I210" s="227"/>
      <c r="J210" s="227"/>
      <c r="K210" s="228">
        <f>ROUND(P210*H210,2)</f>
        <v>0</v>
      </c>
      <c r="L210" s="229"/>
      <c r="M210" s="45"/>
      <c r="N210" s="230" t="s">
        <v>1</v>
      </c>
      <c r="O210" s="231" t="s">
        <v>39</v>
      </c>
      <c r="P210" s="232">
        <f>I210+J210</f>
        <v>0</v>
      </c>
      <c r="Q210" s="232">
        <f>ROUND(I210*H210,2)</f>
        <v>0</v>
      </c>
      <c r="R210" s="232">
        <f>ROUND(J210*H210,2)</f>
        <v>0</v>
      </c>
      <c r="S210" s="92"/>
      <c r="T210" s="233">
        <f>S210*H210</f>
        <v>0</v>
      </c>
      <c r="U210" s="233">
        <v>0</v>
      </c>
      <c r="V210" s="233">
        <f>U210*H210</f>
        <v>0</v>
      </c>
      <c r="W210" s="233">
        <v>0</v>
      </c>
      <c r="X210" s="233">
        <f>W210*H210</f>
        <v>0</v>
      </c>
      <c r="Y210" s="234" t="s">
        <v>1</v>
      </c>
      <c r="Z210" s="39"/>
      <c r="AA210" s="39"/>
      <c r="AB210" s="39"/>
      <c r="AC210" s="39"/>
      <c r="AD210" s="39"/>
      <c r="AE210" s="39"/>
      <c r="AR210" s="235" t="s">
        <v>181</v>
      </c>
      <c r="AT210" s="235" t="s">
        <v>177</v>
      </c>
      <c r="AU210" s="235" t="s">
        <v>102</v>
      </c>
      <c r="AY210" s="18" t="s">
        <v>175</v>
      </c>
      <c r="BE210" s="236">
        <f>IF(O210="základní",K210,0)</f>
        <v>0</v>
      </c>
      <c r="BF210" s="236">
        <f>IF(O210="snížená",K210,0)</f>
        <v>0</v>
      </c>
      <c r="BG210" s="236">
        <f>IF(O210="zákl. přenesená",K210,0)</f>
        <v>0</v>
      </c>
      <c r="BH210" s="236">
        <f>IF(O210="sníž. přenesená",K210,0)</f>
        <v>0</v>
      </c>
      <c r="BI210" s="236">
        <f>IF(O210="nulová",K210,0)</f>
        <v>0</v>
      </c>
      <c r="BJ210" s="18" t="s">
        <v>102</v>
      </c>
      <c r="BK210" s="236">
        <f>ROUND(P210*H210,2)</f>
        <v>0</v>
      </c>
      <c r="BL210" s="18" t="s">
        <v>181</v>
      </c>
      <c r="BM210" s="235" t="s">
        <v>255</v>
      </c>
    </row>
    <row r="211" s="2" customFormat="1">
      <c r="A211" s="39"/>
      <c r="B211" s="40"/>
      <c r="C211" s="41"/>
      <c r="D211" s="237" t="s">
        <v>182</v>
      </c>
      <c r="E211" s="41"/>
      <c r="F211" s="238" t="s">
        <v>230</v>
      </c>
      <c r="G211" s="41"/>
      <c r="H211" s="41"/>
      <c r="I211" s="239"/>
      <c r="J211" s="239"/>
      <c r="K211" s="41"/>
      <c r="L211" s="41"/>
      <c r="M211" s="45"/>
      <c r="N211" s="240"/>
      <c r="O211" s="241"/>
      <c r="P211" s="92"/>
      <c r="Q211" s="92"/>
      <c r="R211" s="92"/>
      <c r="S211" s="92"/>
      <c r="T211" s="92"/>
      <c r="U211" s="92"/>
      <c r="V211" s="92"/>
      <c r="W211" s="92"/>
      <c r="X211" s="92"/>
      <c r="Y211" s="93"/>
      <c r="Z211" s="39"/>
      <c r="AA211" s="39"/>
      <c r="AB211" s="39"/>
      <c r="AC211" s="39"/>
      <c r="AD211" s="39"/>
      <c r="AE211" s="39"/>
      <c r="AT211" s="18" t="s">
        <v>182</v>
      </c>
      <c r="AU211" s="18" t="s">
        <v>102</v>
      </c>
    </row>
    <row r="212" s="2" customFormat="1" ht="21.75" customHeight="1">
      <c r="A212" s="39"/>
      <c r="B212" s="40"/>
      <c r="C212" s="222" t="s">
        <v>220</v>
      </c>
      <c r="D212" s="222" t="s">
        <v>177</v>
      </c>
      <c r="E212" s="223" t="s">
        <v>256</v>
      </c>
      <c r="F212" s="224" t="s">
        <v>257</v>
      </c>
      <c r="G212" s="225" t="s">
        <v>203</v>
      </c>
      <c r="H212" s="226">
        <v>0.192</v>
      </c>
      <c r="I212" s="227"/>
      <c r="J212" s="227"/>
      <c r="K212" s="228">
        <f>ROUND(P212*H212,2)</f>
        <v>0</v>
      </c>
      <c r="L212" s="229"/>
      <c r="M212" s="45"/>
      <c r="N212" s="230" t="s">
        <v>1</v>
      </c>
      <c r="O212" s="231" t="s">
        <v>39</v>
      </c>
      <c r="P212" s="232">
        <f>I212+J212</f>
        <v>0</v>
      </c>
      <c r="Q212" s="232">
        <f>ROUND(I212*H212,2)</f>
        <v>0</v>
      </c>
      <c r="R212" s="232">
        <f>ROUND(J212*H212,2)</f>
        <v>0</v>
      </c>
      <c r="S212" s="92"/>
      <c r="T212" s="233">
        <f>S212*H212</f>
        <v>0</v>
      </c>
      <c r="U212" s="233">
        <v>0</v>
      </c>
      <c r="V212" s="233">
        <f>U212*H212</f>
        <v>0</v>
      </c>
      <c r="W212" s="233">
        <v>0</v>
      </c>
      <c r="X212" s="233">
        <f>W212*H212</f>
        <v>0</v>
      </c>
      <c r="Y212" s="234" t="s">
        <v>1</v>
      </c>
      <c r="Z212" s="39"/>
      <c r="AA212" s="39"/>
      <c r="AB212" s="39"/>
      <c r="AC212" s="39"/>
      <c r="AD212" s="39"/>
      <c r="AE212" s="39"/>
      <c r="AR212" s="235" t="s">
        <v>181</v>
      </c>
      <c r="AT212" s="235" t="s">
        <v>177</v>
      </c>
      <c r="AU212" s="235" t="s">
        <v>102</v>
      </c>
      <c r="AY212" s="18" t="s">
        <v>175</v>
      </c>
      <c r="BE212" s="236">
        <f>IF(O212="základní",K212,0)</f>
        <v>0</v>
      </c>
      <c r="BF212" s="236">
        <f>IF(O212="snížená",K212,0)</f>
        <v>0</v>
      </c>
      <c r="BG212" s="236">
        <f>IF(O212="zákl. přenesená",K212,0)</f>
        <v>0</v>
      </c>
      <c r="BH212" s="236">
        <f>IF(O212="sníž. přenesená",K212,0)</f>
        <v>0</v>
      </c>
      <c r="BI212" s="236">
        <f>IF(O212="nulová",K212,0)</f>
        <v>0</v>
      </c>
      <c r="BJ212" s="18" t="s">
        <v>102</v>
      </c>
      <c r="BK212" s="236">
        <f>ROUND(P212*H212,2)</f>
        <v>0</v>
      </c>
      <c r="BL212" s="18" t="s">
        <v>181</v>
      </c>
      <c r="BM212" s="235" t="s">
        <v>258</v>
      </c>
    </row>
    <row r="213" s="2" customFormat="1">
      <c r="A213" s="39"/>
      <c r="B213" s="40"/>
      <c r="C213" s="41"/>
      <c r="D213" s="237" t="s">
        <v>182</v>
      </c>
      <c r="E213" s="41"/>
      <c r="F213" s="238" t="s">
        <v>241</v>
      </c>
      <c r="G213" s="41"/>
      <c r="H213" s="41"/>
      <c r="I213" s="239"/>
      <c r="J213" s="239"/>
      <c r="K213" s="41"/>
      <c r="L213" s="41"/>
      <c r="M213" s="45"/>
      <c r="N213" s="240"/>
      <c r="O213" s="241"/>
      <c r="P213" s="92"/>
      <c r="Q213" s="92"/>
      <c r="R213" s="92"/>
      <c r="S213" s="92"/>
      <c r="T213" s="92"/>
      <c r="U213" s="92"/>
      <c r="V213" s="92"/>
      <c r="W213" s="92"/>
      <c r="X213" s="92"/>
      <c r="Y213" s="93"/>
      <c r="Z213" s="39"/>
      <c r="AA213" s="39"/>
      <c r="AB213" s="39"/>
      <c r="AC213" s="39"/>
      <c r="AD213" s="39"/>
      <c r="AE213" s="39"/>
      <c r="AT213" s="18" t="s">
        <v>182</v>
      </c>
      <c r="AU213" s="18" t="s">
        <v>102</v>
      </c>
    </row>
    <row r="214" s="13" customFormat="1">
      <c r="A214" s="13"/>
      <c r="B214" s="242"/>
      <c r="C214" s="243"/>
      <c r="D214" s="237" t="s">
        <v>184</v>
      </c>
      <c r="E214" s="244" t="s">
        <v>1</v>
      </c>
      <c r="F214" s="245" t="s">
        <v>222</v>
      </c>
      <c r="G214" s="243"/>
      <c r="H214" s="244" t="s">
        <v>1</v>
      </c>
      <c r="I214" s="246"/>
      <c r="J214" s="246"/>
      <c r="K214" s="243"/>
      <c r="L214" s="243"/>
      <c r="M214" s="247"/>
      <c r="N214" s="248"/>
      <c r="O214" s="249"/>
      <c r="P214" s="249"/>
      <c r="Q214" s="249"/>
      <c r="R214" s="249"/>
      <c r="S214" s="249"/>
      <c r="T214" s="249"/>
      <c r="U214" s="249"/>
      <c r="V214" s="249"/>
      <c r="W214" s="249"/>
      <c r="X214" s="249"/>
      <c r="Y214" s="250"/>
      <c r="Z214" s="13"/>
      <c r="AA214" s="13"/>
      <c r="AB214" s="13"/>
      <c r="AC214" s="13"/>
      <c r="AD214" s="13"/>
      <c r="AE214" s="13"/>
      <c r="AT214" s="251" t="s">
        <v>184</v>
      </c>
      <c r="AU214" s="251" t="s">
        <v>102</v>
      </c>
      <c r="AV214" s="13" t="s">
        <v>82</v>
      </c>
      <c r="AW214" s="13" t="s">
        <v>5</v>
      </c>
      <c r="AX214" s="13" t="s">
        <v>75</v>
      </c>
      <c r="AY214" s="251" t="s">
        <v>175</v>
      </c>
    </row>
    <row r="215" s="14" customFormat="1">
      <c r="A215" s="14"/>
      <c r="B215" s="252"/>
      <c r="C215" s="253"/>
      <c r="D215" s="237" t="s">
        <v>184</v>
      </c>
      <c r="E215" s="254" t="s">
        <v>1</v>
      </c>
      <c r="F215" s="255" t="s">
        <v>259</v>
      </c>
      <c r="G215" s="253"/>
      <c r="H215" s="256">
        <v>0.192</v>
      </c>
      <c r="I215" s="257"/>
      <c r="J215" s="257"/>
      <c r="K215" s="253"/>
      <c r="L215" s="253"/>
      <c r="M215" s="258"/>
      <c r="N215" s="259"/>
      <c r="O215" s="260"/>
      <c r="P215" s="260"/>
      <c r="Q215" s="260"/>
      <c r="R215" s="260"/>
      <c r="S215" s="260"/>
      <c r="T215" s="260"/>
      <c r="U215" s="260"/>
      <c r="V215" s="260"/>
      <c r="W215" s="260"/>
      <c r="X215" s="260"/>
      <c r="Y215" s="261"/>
      <c r="Z215" s="14"/>
      <c r="AA215" s="14"/>
      <c r="AB215" s="14"/>
      <c r="AC215" s="14"/>
      <c r="AD215" s="14"/>
      <c r="AE215" s="14"/>
      <c r="AT215" s="262" t="s">
        <v>184</v>
      </c>
      <c r="AU215" s="262" t="s">
        <v>102</v>
      </c>
      <c r="AV215" s="14" t="s">
        <v>102</v>
      </c>
      <c r="AW215" s="14" t="s">
        <v>5</v>
      </c>
      <c r="AX215" s="14" t="s">
        <v>75</v>
      </c>
      <c r="AY215" s="262" t="s">
        <v>175</v>
      </c>
    </row>
    <row r="216" s="15" customFormat="1">
      <c r="A216" s="15"/>
      <c r="B216" s="263"/>
      <c r="C216" s="264"/>
      <c r="D216" s="237" t="s">
        <v>184</v>
      </c>
      <c r="E216" s="265" t="s">
        <v>1</v>
      </c>
      <c r="F216" s="266" t="s">
        <v>189</v>
      </c>
      <c r="G216" s="264"/>
      <c r="H216" s="267">
        <v>0.192</v>
      </c>
      <c r="I216" s="268"/>
      <c r="J216" s="268"/>
      <c r="K216" s="264"/>
      <c r="L216" s="264"/>
      <c r="M216" s="269"/>
      <c r="N216" s="270"/>
      <c r="O216" s="271"/>
      <c r="P216" s="271"/>
      <c r="Q216" s="271"/>
      <c r="R216" s="271"/>
      <c r="S216" s="271"/>
      <c r="T216" s="271"/>
      <c r="U216" s="271"/>
      <c r="V216" s="271"/>
      <c r="W216" s="271"/>
      <c r="X216" s="271"/>
      <c r="Y216" s="272"/>
      <c r="Z216" s="15"/>
      <c r="AA216" s="15"/>
      <c r="AB216" s="15"/>
      <c r="AC216" s="15"/>
      <c r="AD216" s="15"/>
      <c r="AE216" s="15"/>
      <c r="AT216" s="273" t="s">
        <v>184</v>
      </c>
      <c r="AU216" s="273" t="s">
        <v>102</v>
      </c>
      <c r="AV216" s="15" t="s">
        <v>181</v>
      </c>
      <c r="AW216" s="15" t="s">
        <v>5</v>
      </c>
      <c r="AX216" s="15" t="s">
        <v>82</v>
      </c>
      <c r="AY216" s="273" t="s">
        <v>175</v>
      </c>
    </row>
    <row r="217" s="2" customFormat="1" ht="24.15" customHeight="1">
      <c r="A217" s="39"/>
      <c r="B217" s="40"/>
      <c r="C217" s="222" t="s">
        <v>260</v>
      </c>
      <c r="D217" s="222" t="s">
        <v>177</v>
      </c>
      <c r="E217" s="223" t="s">
        <v>261</v>
      </c>
      <c r="F217" s="224" t="s">
        <v>262</v>
      </c>
      <c r="G217" s="225" t="s">
        <v>180</v>
      </c>
      <c r="H217" s="226">
        <v>9.4009999999999998</v>
      </c>
      <c r="I217" s="227"/>
      <c r="J217" s="227"/>
      <c r="K217" s="228">
        <f>ROUND(P217*H217,2)</f>
        <v>0</v>
      </c>
      <c r="L217" s="229"/>
      <c r="M217" s="45"/>
      <c r="N217" s="230" t="s">
        <v>1</v>
      </c>
      <c r="O217" s="231" t="s">
        <v>39</v>
      </c>
      <c r="P217" s="232">
        <f>I217+J217</f>
        <v>0</v>
      </c>
      <c r="Q217" s="232">
        <f>ROUND(I217*H217,2)</f>
        <v>0</v>
      </c>
      <c r="R217" s="232">
        <f>ROUND(J217*H217,2)</f>
        <v>0</v>
      </c>
      <c r="S217" s="92"/>
      <c r="T217" s="233">
        <f>S217*H217</f>
        <v>0</v>
      </c>
      <c r="U217" s="233">
        <v>0</v>
      </c>
      <c r="V217" s="233">
        <f>U217*H217</f>
        <v>0</v>
      </c>
      <c r="W217" s="233">
        <v>0</v>
      </c>
      <c r="X217" s="233">
        <f>W217*H217</f>
        <v>0</v>
      </c>
      <c r="Y217" s="234" t="s">
        <v>1</v>
      </c>
      <c r="Z217" s="39"/>
      <c r="AA217" s="39"/>
      <c r="AB217" s="39"/>
      <c r="AC217" s="39"/>
      <c r="AD217" s="39"/>
      <c r="AE217" s="39"/>
      <c r="AR217" s="235" t="s">
        <v>181</v>
      </c>
      <c r="AT217" s="235" t="s">
        <v>177</v>
      </c>
      <c r="AU217" s="235" t="s">
        <v>102</v>
      </c>
      <c r="AY217" s="18" t="s">
        <v>175</v>
      </c>
      <c r="BE217" s="236">
        <f>IF(O217="základní",K217,0)</f>
        <v>0</v>
      </c>
      <c r="BF217" s="236">
        <f>IF(O217="snížená",K217,0)</f>
        <v>0</v>
      </c>
      <c r="BG217" s="236">
        <f>IF(O217="zákl. přenesená",K217,0)</f>
        <v>0</v>
      </c>
      <c r="BH217" s="236">
        <f>IF(O217="sníž. přenesená",K217,0)</f>
        <v>0</v>
      </c>
      <c r="BI217" s="236">
        <f>IF(O217="nulová",K217,0)</f>
        <v>0</v>
      </c>
      <c r="BJ217" s="18" t="s">
        <v>102</v>
      </c>
      <c r="BK217" s="236">
        <f>ROUND(P217*H217,2)</f>
        <v>0</v>
      </c>
      <c r="BL217" s="18" t="s">
        <v>181</v>
      </c>
      <c r="BM217" s="235" t="s">
        <v>263</v>
      </c>
    </row>
    <row r="218" s="2" customFormat="1">
      <c r="A218" s="39"/>
      <c r="B218" s="40"/>
      <c r="C218" s="41"/>
      <c r="D218" s="237" t="s">
        <v>182</v>
      </c>
      <c r="E218" s="41"/>
      <c r="F218" s="238" t="s">
        <v>264</v>
      </c>
      <c r="G218" s="41"/>
      <c r="H218" s="41"/>
      <c r="I218" s="239"/>
      <c r="J218" s="239"/>
      <c r="K218" s="41"/>
      <c r="L218" s="41"/>
      <c r="M218" s="45"/>
      <c r="N218" s="240"/>
      <c r="O218" s="241"/>
      <c r="P218" s="92"/>
      <c r="Q218" s="92"/>
      <c r="R218" s="92"/>
      <c r="S218" s="92"/>
      <c r="T218" s="92"/>
      <c r="U218" s="92"/>
      <c r="V218" s="92"/>
      <c r="W218" s="92"/>
      <c r="X218" s="92"/>
      <c r="Y218" s="93"/>
      <c r="Z218" s="39"/>
      <c r="AA218" s="39"/>
      <c r="AB218" s="39"/>
      <c r="AC218" s="39"/>
      <c r="AD218" s="39"/>
      <c r="AE218" s="39"/>
      <c r="AT218" s="18" t="s">
        <v>182</v>
      </c>
      <c r="AU218" s="18" t="s">
        <v>102</v>
      </c>
    </row>
    <row r="219" s="13" customFormat="1">
      <c r="A219" s="13"/>
      <c r="B219" s="242"/>
      <c r="C219" s="243"/>
      <c r="D219" s="237" t="s">
        <v>184</v>
      </c>
      <c r="E219" s="244" t="s">
        <v>1</v>
      </c>
      <c r="F219" s="245" t="s">
        <v>222</v>
      </c>
      <c r="G219" s="243"/>
      <c r="H219" s="244" t="s">
        <v>1</v>
      </c>
      <c r="I219" s="246"/>
      <c r="J219" s="246"/>
      <c r="K219" s="243"/>
      <c r="L219" s="243"/>
      <c r="M219" s="247"/>
      <c r="N219" s="248"/>
      <c r="O219" s="249"/>
      <c r="P219" s="249"/>
      <c r="Q219" s="249"/>
      <c r="R219" s="249"/>
      <c r="S219" s="249"/>
      <c r="T219" s="249"/>
      <c r="U219" s="249"/>
      <c r="V219" s="249"/>
      <c r="W219" s="249"/>
      <c r="X219" s="249"/>
      <c r="Y219" s="250"/>
      <c r="Z219" s="13"/>
      <c r="AA219" s="13"/>
      <c r="AB219" s="13"/>
      <c r="AC219" s="13"/>
      <c r="AD219" s="13"/>
      <c r="AE219" s="13"/>
      <c r="AT219" s="251" t="s">
        <v>184</v>
      </c>
      <c r="AU219" s="251" t="s">
        <v>102</v>
      </c>
      <c r="AV219" s="13" t="s">
        <v>82</v>
      </c>
      <c r="AW219" s="13" t="s">
        <v>5</v>
      </c>
      <c r="AX219" s="13" t="s">
        <v>75</v>
      </c>
      <c r="AY219" s="251" t="s">
        <v>175</v>
      </c>
    </row>
    <row r="220" s="14" customFormat="1">
      <c r="A220" s="14"/>
      <c r="B220" s="252"/>
      <c r="C220" s="253"/>
      <c r="D220" s="237" t="s">
        <v>184</v>
      </c>
      <c r="E220" s="254" t="s">
        <v>1</v>
      </c>
      <c r="F220" s="255" t="s">
        <v>265</v>
      </c>
      <c r="G220" s="253"/>
      <c r="H220" s="256">
        <v>4.7649999999999997</v>
      </c>
      <c r="I220" s="257"/>
      <c r="J220" s="257"/>
      <c r="K220" s="253"/>
      <c r="L220" s="253"/>
      <c r="M220" s="258"/>
      <c r="N220" s="259"/>
      <c r="O220" s="260"/>
      <c r="P220" s="260"/>
      <c r="Q220" s="260"/>
      <c r="R220" s="260"/>
      <c r="S220" s="260"/>
      <c r="T220" s="260"/>
      <c r="U220" s="260"/>
      <c r="V220" s="260"/>
      <c r="W220" s="260"/>
      <c r="X220" s="260"/>
      <c r="Y220" s="261"/>
      <c r="Z220" s="14"/>
      <c r="AA220" s="14"/>
      <c r="AB220" s="14"/>
      <c r="AC220" s="14"/>
      <c r="AD220" s="14"/>
      <c r="AE220" s="14"/>
      <c r="AT220" s="262" t="s">
        <v>184</v>
      </c>
      <c r="AU220" s="262" t="s">
        <v>102</v>
      </c>
      <c r="AV220" s="14" t="s">
        <v>102</v>
      </c>
      <c r="AW220" s="14" t="s">
        <v>5</v>
      </c>
      <c r="AX220" s="14" t="s">
        <v>75</v>
      </c>
      <c r="AY220" s="262" t="s">
        <v>175</v>
      </c>
    </row>
    <row r="221" s="14" customFormat="1">
      <c r="A221" s="14"/>
      <c r="B221" s="252"/>
      <c r="C221" s="253"/>
      <c r="D221" s="237" t="s">
        <v>184</v>
      </c>
      <c r="E221" s="254" t="s">
        <v>1</v>
      </c>
      <c r="F221" s="255" t="s">
        <v>266</v>
      </c>
      <c r="G221" s="253"/>
      <c r="H221" s="256">
        <v>1.05</v>
      </c>
      <c r="I221" s="257"/>
      <c r="J221" s="257"/>
      <c r="K221" s="253"/>
      <c r="L221" s="253"/>
      <c r="M221" s="258"/>
      <c r="N221" s="259"/>
      <c r="O221" s="260"/>
      <c r="P221" s="260"/>
      <c r="Q221" s="260"/>
      <c r="R221" s="260"/>
      <c r="S221" s="260"/>
      <c r="T221" s="260"/>
      <c r="U221" s="260"/>
      <c r="V221" s="260"/>
      <c r="W221" s="260"/>
      <c r="X221" s="260"/>
      <c r="Y221" s="261"/>
      <c r="Z221" s="14"/>
      <c r="AA221" s="14"/>
      <c r="AB221" s="14"/>
      <c r="AC221" s="14"/>
      <c r="AD221" s="14"/>
      <c r="AE221" s="14"/>
      <c r="AT221" s="262" t="s">
        <v>184</v>
      </c>
      <c r="AU221" s="262" t="s">
        <v>102</v>
      </c>
      <c r="AV221" s="14" t="s">
        <v>102</v>
      </c>
      <c r="AW221" s="14" t="s">
        <v>5</v>
      </c>
      <c r="AX221" s="14" t="s">
        <v>75</v>
      </c>
      <c r="AY221" s="262" t="s">
        <v>175</v>
      </c>
    </row>
    <row r="222" s="14" customFormat="1">
      <c r="A222" s="14"/>
      <c r="B222" s="252"/>
      <c r="C222" s="253"/>
      <c r="D222" s="237" t="s">
        <v>184</v>
      </c>
      <c r="E222" s="254" t="s">
        <v>1</v>
      </c>
      <c r="F222" s="255" t="s">
        <v>267</v>
      </c>
      <c r="G222" s="253"/>
      <c r="H222" s="256">
        <v>3.5859999999999999</v>
      </c>
      <c r="I222" s="257"/>
      <c r="J222" s="257"/>
      <c r="K222" s="253"/>
      <c r="L222" s="253"/>
      <c r="M222" s="258"/>
      <c r="N222" s="259"/>
      <c r="O222" s="260"/>
      <c r="P222" s="260"/>
      <c r="Q222" s="260"/>
      <c r="R222" s="260"/>
      <c r="S222" s="260"/>
      <c r="T222" s="260"/>
      <c r="U222" s="260"/>
      <c r="V222" s="260"/>
      <c r="W222" s="260"/>
      <c r="X222" s="260"/>
      <c r="Y222" s="261"/>
      <c r="Z222" s="14"/>
      <c r="AA222" s="14"/>
      <c r="AB222" s="14"/>
      <c r="AC222" s="14"/>
      <c r="AD222" s="14"/>
      <c r="AE222" s="14"/>
      <c r="AT222" s="262" t="s">
        <v>184</v>
      </c>
      <c r="AU222" s="262" t="s">
        <v>102</v>
      </c>
      <c r="AV222" s="14" t="s">
        <v>102</v>
      </c>
      <c r="AW222" s="14" t="s">
        <v>5</v>
      </c>
      <c r="AX222" s="14" t="s">
        <v>75</v>
      </c>
      <c r="AY222" s="262" t="s">
        <v>175</v>
      </c>
    </row>
    <row r="223" s="15" customFormat="1">
      <c r="A223" s="15"/>
      <c r="B223" s="263"/>
      <c r="C223" s="264"/>
      <c r="D223" s="237" t="s">
        <v>184</v>
      </c>
      <c r="E223" s="265" t="s">
        <v>1</v>
      </c>
      <c r="F223" s="266" t="s">
        <v>189</v>
      </c>
      <c r="G223" s="264"/>
      <c r="H223" s="267">
        <v>9.4009999999999998</v>
      </c>
      <c r="I223" s="268"/>
      <c r="J223" s="268"/>
      <c r="K223" s="264"/>
      <c r="L223" s="264"/>
      <c r="M223" s="269"/>
      <c r="N223" s="270"/>
      <c r="O223" s="271"/>
      <c r="P223" s="271"/>
      <c r="Q223" s="271"/>
      <c r="R223" s="271"/>
      <c r="S223" s="271"/>
      <c r="T223" s="271"/>
      <c r="U223" s="271"/>
      <c r="V223" s="271"/>
      <c r="W223" s="271"/>
      <c r="X223" s="271"/>
      <c r="Y223" s="272"/>
      <c r="Z223" s="15"/>
      <c r="AA223" s="15"/>
      <c r="AB223" s="15"/>
      <c r="AC223" s="15"/>
      <c r="AD223" s="15"/>
      <c r="AE223" s="15"/>
      <c r="AT223" s="273" t="s">
        <v>184</v>
      </c>
      <c r="AU223" s="273" t="s">
        <v>102</v>
      </c>
      <c r="AV223" s="15" t="s">
        <v>181</v>
      </c>
      <c r="AW223" s="15" t="s">
        <v>5</v>
      </c>
      <c r="AX223" s="15" t="s">
        <v>82</v>
      </c>
      <c r="AY223" s="273" t="s">
        <v>175</v>
      </c>
    </row>
    <row r="224" s="2" customFormat="1" ht="24.15" customHeight="1">
      <c r="A224" s="39"/>
      <c r="B224" s="40"/>
      <c r="C224" s="222" t="s">
        <v>229</v>
      </c>
      <c r="D224" s="222" t="s">
        <v>177</v>
      </c>
      <c r="E224" s="223" t="s">
        <v>268</v>
      </c>
      <c r="F224" s="224" t="s">
        <v>269</v>
      </c>
      <c r="G224" s="225" t="s">
        <v>228</v>
      </c>
      <c r="H224" s="226">
        <v>54.734999999999999</v>
      </c>
      <c r="I224" s="227"/>
      <c r="J224" s="227"/>
      <c r="K224" s="228">
        <f>ROUND(P224*H224,2)</f>
        <v>0</v>
      </c>
      <c r="L224" s="229"/>
      <c r="M224" s="45"/>
      <c r="N224" s="230" t="s">
        <v>1</v>
      </c>
      <c r="O224" s="231" t="s">
        <v>39</v>
      </c>
      <c r="P224" s="232">
        <f>I224+J224</f>
        <v>0</v>
      </c>
      <c r="Q224" s="232">
        <f>ROUND(I224*H224,2)</f>
        <v>0</v>
      </c>
      <c r="R224" s="232">
        <f>ROUND(J224*H224,2)</f>
        <v>0</v>
      </c>
      <c r="S224" s="92"/>
      <c r="T224" s="233">
        <f>S224*H224</f>
        <v>0</v>
      </c>
      <c r="U224" s="233">
        <v>0</v>
      </c>
      <c r="V224" s="233">
        <f>U224*H224</f>
        <v>0</v>
      </c>
      <c r="W224" s="233">
        <v>0</v>
      </c>
      <c r="X224" s="233">
        <f>W224*H224</f>
        <v>0</v>
      </c>
      <c r="Y224" s="234" t="s">
        <v>1</v>
      </c>
      <c r="Z224" s="39"/>
      <c r="AA224" s="39"/>
      <c r="AB224" s="39"/>
      <c r="AC224" s="39"/>
      <c r="AD224" s="39"/>
      <c r="AE224" s="39"/>
      <c r="AR224" s="235" t="s">
        <v>181</v>
      </c>
      <c r="AT224" s="235" t="s">
        <v>177</v>
      </c>
      <c r="AU224" s="235" t="s">
        <v>102</v>
      </c>
      <c r="AY224" s="18" t="s">
        <v>175</v>
      </c>
      <c r="BE224" s="236">
        <f>IF(O224="základní",K224,0)</f>
        <v>0</v>
      </c>
      <c r="BF224" s="236">
        <f>IF(O224="snížená",K224,0)</f>
        <v>0</v>
      </c>
      <c r="BG224" s="236">
        <f>IF(O224="zákl. přenesená",K224,0)</f>
        <v>0</v>
      </c>
      <c r="BH224" s="236">
        <f>IF(O224="sníž. přenesená",K224,0)</f>
        <v>0</v>
      </c>
      <c r="BI224" s="236">
        <f>IF(O224="nulová",K224,0)</f>
        <v>0</v>
      </c>
      <c r="BJ224" s="18" t="s">
        <v>102</v>
      </c>
      <c r="BK224" s="236">
        <f>ROUND(P224*H224,2)</f>
        <v>0</v>
      </c>
      <c r="BL224" s="18" t="s">
        <v>181</v>
      </c>
      <c r="BM224" s="235" t="s">
        <v>270</v>
      </c>
    </row>
    <row r="225" s="2" customFormat="1">
      <c r="A225" s="39"/>
      <c r="B225" s="40"/>
      <c r="C225" s="41"/>
      <c r="D225" s="237" t="s">
        <v>182</v>
      </c>
      <c r="E225" s="41"/>
      <c r="F225" s="238" t="s">
        <v>271</v>
      </c>
      <c r="G225" s="41"/>
      <c r="H225" s="41"/>
      <c r="I225" s="239"/>
      <c r="J225" s="239"/>
      <c r="K225" s="41"/>
      <c r="L225" s="41"/>
      <c r="M225" s="45"/>
      <c r="N225" s="240"/>
      <c r="O225" s="241"/>
      <c r="P225" s="92"/>
      <c r="Q225" s="92"/>
      <c r="R225" s="92"/>
      <c r="S225" s="92"/>
      <c r="T225" s="92"/>
      <c r="U225" s="92"/>
      <c r="V225" s="92"/>
      <c r="W225" s="92"/>
      <c r="X225" s="92"/>
      <c r="Y225" s="93"/>
      <c r="Z225" s="39"/>
      <c r="AA225" s="39"/>
      <c r="AB225" s="39"/>
      <c r="AC225" s="39"/>
      <c r="AD225" s="39"/>
      <c r="AE225" s="39"/>
      <c r="AT225" s="18" t="s">
        <v>182</v>
      </c>
      <c r="AU225" s="18" t="s">
        <v>102</v>
      </c>
    </row>
    <row r="226" s="13" customFormat="1">
      <c r="A226" s="13"/>
      <c r="B226" s="242"/>
      <c r="C226" s="243"/>
      <c r="D226" s="237" t="s">
        <v>184</v>
      </c>
      <c r="E226" s="244" t="s">
        <v>1</v>
      </c>
      <c r="F226" s="245" t="s">
        <v>222</v>
      </c>
      <c r="G226" s="243"/>
      <c r="H226" s="244" t="s">
        <v>1</v>
      </c>
      <c r="I226" s="246"/>
      <c r="J226" s="246"/>
      <c r="K226" s="243"/>
      <c r="L226" s="243"/>
      <c r="M226" s="247"/>
      <c r="N226" s="248"/>
      <c r="O226" s="249"/>
      <c r="P226" s="249"/>
      <c r="Q226" s="249"/>
      <c r="R226" s="249"/>
      <c r="S226" s="249"/>
      <c r="T226" s="249"/>
      <c r="U226" s="249"/>
      <c r="V226" s="249"/>
      <c r="W226" s="249"/>
      <c r="X226" s="249"/>
      <c r="Y226" s="250"/>
      <c r="Z226" s="13"/>
      <c r="AA226" s="13"/>
      <c r="AB226" s="13"/>
      <c r="AC226" s="13"/>
      <c r="AD226" s="13"/>
      <c r="AE226" s="13"/>
      <c r="AT226" s="251" t="s">
        <v>184</v>
      </c>
      <c r="AU226" s="251" t="s">
        <v>102</v>
      </c>
      <c r="AV226" s="13" t="s">
        <v>82</v>
      </c>
      <c r="AW226" s="13" t="s">
        <v>5</v>
      </c>
      <c r="AX226" s="13" t="s">
        <v>75</v>
      </c>
      <c r="AY226" s="251" t="s">
        <v>175</v>
      </c>
    </row>
    <row r="227" s="14" customFormat="1">
      <c r="A227" s="14"/>
      <c r="B227" s="252"/>
      <c r="C227" s="253"/>
      <c r="D227" s="237" t="s">
        <v>184</v>
      </c>
      <c r="E227" s="254" t="s">
        <v>1</v>
      </c>
      <c r="F227" s="255" t="s">
        <v>231</v>
      </c>
      <c r="G227" s="253"/>
      <c r="H227" s="256">
        <v>23.827000000000002</v>
      </c>
      <c r="I227" s="257"/>
      <c r="J227" s="257"/>
      <c r="K227" s="253"/>
      <c r="L227" s="253"/>
      <c r="M227" s="258"/>
      <c r="N227" s="259"/>
      <c r="O227" s="260"/>
      <c r="P227" s="260"/>
      <c r="Q227" s="260"/>
      <c r="R227" s="260"/>
      <c r="S227" s="260"/>
      <c r="T227" s="260"/>
      <c r="U227" s="260"/>
      <c r="V227" s="260"/>
      <c r="W227" s="260"/>
      <c r="X227" s="260"/>
      <c r="Y227" s="261"/>
      <c r="Z227" s="14"/>
      <c r="AA227" s="14"/>
      <c r="AB227" s="14"/>
      <c r="AC227" s="14"/>
      <c r="AD227" s="14"/>
      <c r="AE227" s="14"/>
      <c r="AT227" s="262" t="s">
        <v>184</v>
      </c>
      <c r="AU227" s="262" t="s">
        <v>102</v>
      </c>
      <c r="AV227" s="14" t="s">
        <v>102</v>
      </c>
      <c r="AW227" s="14" t="s">
        <v>5</v>
      </c>
      <c r="AX227" s="14" t="s">
        <v>75</v>
      </c>
      <c r="AY227" s="262" t="s">
        <v>175</v>
      </c>
    </row>
    <row r="228" s="14" customFormat="1">
      <c r="A228" s="14"/>
      <c r="B228" s="252"/>
      <c r="C228" s="253"/>
      <c r="D228" s="237" t="s">
        <v>184</v>
      </c>
      <c r="E228" s="254" t="s">
        <v>1</v>
      </c>
      <c r="F228" s="255" t="s">
        <v>232</v>
      </c>
      <c r="G228" s="253"/>
      <c r="H228" s="256">
        <v>7</v>
      </c>
      <c r="I228" s="257"/>
      <c r="J228" s="257"/>
      <c r="K228" s="253"/>
      <c r="L228" s="253"/>
      <c r="M228" s="258"/>
      <c r="N228" s="259"/>
      <c r="O228" s="260"/>
      <c r="P228" s="260"/>
      <c r="Q228" s="260"/>
      <c r="R228" s="260"/>
      <c r="S228" s="260"/>
      <c r="T228" s="260"/>
      <c r="U228" s="260"/>
      <c r="V228" s="260"/>
      <c r="W228" s="260"/>
      <c r="X228" s="260"/>
      <c r="Y228" s="261"/>
      <c r="Z228" s="14"/>
      <c r="AA228" s="14"/>
      <c r="AB228" s="14"/>
      <c r="AC228" s="14"/>
      <c r="AD228" s="14"/>
      <c r="AE228" s="14"/>
      <c r="AT228" s="262" t="s">
        <v>184</v>
      </c>
      <c r="AU228" s="262" t="s">
        <v>102</v>
      </c>
      <c r="AV228" s="14" t="s">
        <v>102</v>
      </c>
      <c r="AW228" s="14" t="s">
        <v>5</v>
      </c>
      <c r="AX228" s="14" t="s">
        <v>75</v>
      </c>
      <c r="AY228" s="262" t="s">
        <v>175</v>
      </c>
    </row>
    <row r="229" s="14" customFormat="1">
      <c r="A229" s="14"/>
      <c r="B229" s="252"/>
      <c r="C229" s="253"/>
      <c r="D229" s="237" t="s">
        <v>184</v>
      </c>
      <c r="E229" s="254" t="s">
        <v>1</v>
      </c>
      <c r="F229" s="255" t="s">
        <v>272</v>
      </c>
      <c r="G229" s="253"/>
      <c r="H229" s="256">
        <v>23.908000000000001</v>
      </c>
      <c r="I229" s="257"/>
      <c r="J229" s="257"/>
      <c r="K229" s="253"/>
      <c r="L229" s="253"/>
      <c r="M229" s="258"/>
      <c r="N229" s="259"/>
      <c r="O229" s="260"/>
      <c r="P229" s="260"/>
      <c r="Q229" s="260"/>
      <c r="R229" s="260"/>
      <c r="S229" s="260"/>
      <c r="T229" s="260"/>
      <c r="U229" s="260"/>
      <c r="V229" s="260"/>
      <c r="W229" s="260"/>
      <c r="X229" s="260"/>
      <c r="Y229" s="261"/>
      <c r="Z229" s="14"/>
      <c r="AA229" s="14"/>
      <c r="AB229" s="14"/>
      <c r="AC229" s="14"/>
      <c r="AD229" s="14"/>
      <c r="AE229" s="14"/>
      <c r="AT229" s="262" t="s">
        <v>184</v>
      </c>
      <c r="AU229" s="262" t="s">
        <v>102</v>
      </c>
      <c r="AV229" s="14" t="s">
        <v>102</v>
      </c>
      <c r="AW229" s="14" t="s">
        <v>5</v>
      </c>
      <c r="AX229" s="14" t="s">
        <v>75</v>
      </c>
      <c r="AY229" s="262" t="s">
        <v>175</v>
      </c>
    </row>
    <row r="230" s="15" customFormat="1">
      <c r="A230" s="15"/>
      <c r="B230" s="263"/>
      <c r="C230" s="264"/>
      <c r="D230" s="237" t="s">
        <v>184</v>
      </c>
      <c r="E230" s="265" t="s">
        <v>1</v>
      </c>
      <c r="F230" s="266" t="s">
        <v>189</v>
      </c>
      <c r="G230" s="264"/>
      <c r="H230" s="267">
        <v>54.734999999999999</v>
      </c>
      <c r="I230" s="268"/>
      <c r="J230" s="268"/>
      <c r="K230" s="264"/>
      <c r="L230" s="264"/>
      <c r="M230" s="269"/>
      <c r="N230" s="270"/>
      <c r="O230" s="271"/>
      <c r="P230" s="271"/>
      <c r="Q230" s="271"/>
      <c r="R230" s="271"/>
      <c r="S230" s="271"/>
      <c r="T230" s="271"/>
      <c r="U230" s="271"/>
      <c r="V230" s="271"/>
      <c r="W230" s="271"/>
      <c r="X230" s="271"/>
      <c r="Y230" s="272"/>
      <c r="Z230" s="15"/>
      <c r="AA230" s="15"/>
      <c r="AB230" s="15"/>
      <c r="AC230" s="15"/>
      <c r="AD230" s="15"/>
      <c r="AE230" s="15"/>
      <c r="AT230" s="273" t="s">
        <v>184</v>
      </c>
      <c r="AU230" s="273" t="s">
        <v>102</v>
      </c>
      <c r="AV230" s="15" t="s">
        <v>181</v>
      </c>
      <c r="AW230" s="15" t="s">
        <v>5</v>
      </c>
      <c r="AX230" s="15" t="s">
        <v>82</v>
      </c>
      <c r="AY230" s="273" t="s">
        <v>175</v>
      </c>
    </row>
    <row r="231" s="2" customFormat="1" ht="24.15" customHeight="1">
      <c r="A231" s="39"/>
      <c r="B231" s="40"/>
      <c r="C231" s="222" t="s">
        <v>273</v>
      </c>
      <c r="D231" s="222" t="s">
        <v>177</v>
      </c>
      <c r="E231" s="223" t="s">
        <v>274</v>
      </c>
      <c r="F231" s="224" t="s">
        <v>275</v>
      </c>
      <c r="G231" s="225" t="s">
        <v>228</v>
      </c>
      <c r="H231" s="226">
        <v>54.734999999999999</v>
      </c>
      <c r="I231" s="227"/>
      <c r="J231" s="227"/>
      <c r="K231" s="228">
        <f>ROUND(P231*H231,2)</f>
        <v>0</v>
      </c>
      <c r="L231" s="229"/>
      <c r="M231" s="45"/>
      <c r="N231" s="230" t="s">
        <v>1</v>
      </c>
      <c r="O231" s="231" t="s">
        <v>39</v>
      </c>
      <c r="P231" s="232">
        <f>I231+J231</f>
        <v>0</v>
      </c>
      <c r="Q231" s="232">
        <f>ROUND(I231*H231,2)</f>
        <v>0</v>
      </c>
      <c r="R231" s="232">
        <f>ROUND(J231*H231,2)</f>
        <v>0</v>
      </c>
      <c r="S231" s="92"/>
      <c r="T231" s="233">
        <f>S231*H231</f>
        <v>0</v>
      </c>
      <c r="U231" s="233">
        <v>0</v>
      </c>
      <c r="V231" s="233">
        <f>U231*H231</f>
        <v>0</v>
      </c>
      <c r="W231" s="233">
        <v>0</v>
      </c>
      <c r="X231" s="233">
        <f>W231*H231</f>
        <v>0</v>
      </c>
      <c r="Y231" s="234" t="s">
        <v>1</v>
      </c>
      <c r="Z231" s="39"/>
      <c r="AA231" s="39"/>
      <c r="AB231" s="39"/>
      <c r="AC231" s="39"/>
      <c r="AD231" s="39"/>
      <c r="AE231" s="39"/>
      <c r="AR231" s="235" t="s">
        <v>181</v>
      </c>
      <c r="AT231" s="235" t="s">
        <v>177</v>
      </c>
      <c r="AU231" s="235" t="s">
        <v>102</v>
      </c>
      <c r="AY231" s="18" t="s">
        <v>175</v>
      </c>
      <c r="BE231" s="236">
        <f>IF(O231="základní",K231,0)</f>
        <v>0</v>
      </c>
      <c r="BF231" s="236">
        <f>IF(O231="snížená",K231,0)</f>
        <v>0</v>
      </c>
      <c r="BG231" s="236">
        <f>IF(O231="zákl. přenesená",K231,0)</f>
        <v>0</v>
      </c>
      <c r="BH231" s="236">
        <f>IF(O231="sníž. přenesená",K231,0)</f>
        <v>0</v>
      </c>
      <c r="BI231" s="236">
        <f>IF(O231="nulová",K231,0)</f>
        <v>0</v>
      </c>
      <c r="BJ231" s="18" t="s">
        <v>102</v>
      </c>
      <c r="BK231" s="236">
        <f>ROUND(P231*H231,2)</f>
        <v>0</v>
      </c>
      <c r="BL231" s="18" t="s">
        <v>181</v>
      </c>
      <c r="BM231" s="235" t="s">
        <v>276</v>
      </c>
    </row>
    <row r="232" s="2" customFormat="1">
      <c r="A232" s="39"/>
      <c r="B232" s="40"/>
      <c r="C232" s="41"/>
      <c r="D232" s="237" t="s">
        <v>182</v>
      </c>
      <c r="E232" s="41"/>
      <c r="F232" s="238" t="s">
        <v>271</v>
      </c>
      <c r="G232" s="41"/>
      <c r="H232" s="41"/>
      <c r="I232" s="239"/>
      <c r="J232" s="239"/>
      <c r="K232" s="41"/>
      <c r="L232" s="41"/>
      <c r="M232" s="45"/>
      <c r="N232" s="240"/>
      <c r="O232" s="241"/>
      <c r="P232" s="92"/>
      <c r="Q232" s="92"/>
      <c r="R232" s="92"/>
      <c r="S232" s="92"/>
      <c r="T232" s="92"/>
      <c r="U232" s="92"/>
      <c r="V232" s="92"/>
      <c r="W232" s="92"/>
      <c r="X232" s="92"/>
      <c r="Y232" s="93"/>
      <c r="Z232" s="39"/>
      <c r="AA232" s="39"/>
      <c r="AB232" s="39"/>
      <c r="AC232" s="39"/>
      <c r="AD232" s="39"/>
      <c r="AE232" s="39"/>
      <c r="AT232" s="18" t="s">
        <v>182</v>
      </c>
      <c r="AU232" s="18" t="s">
        <v>102</v>
      </c>
    </row>
    <row r="233" s="2" customFormat="1" ht="49.05" customHeight="1">
      <c r="A233" s="39"/>
      <c r="B233" s="40"/>
      <c r="C233" s="222" t="s">
        <v>237</v>
      </c>
      <c r="D233" s="222" t="s">
        <v>177</v>
      </c>
      <c r="E233" s="223" t="s">
        <v>277</v>
      </c>
      <c r="F233" s="224" t="s">
        <v>278</v>
      </c>
      <c r="G233" s="225" t="s">
        <v>203</v>
      </c>
      <c r="H233" s="226">
        <v>1.4099999999999999</v>
      </c>
      <c r="I233" s="227"/>
      <c r="J233" s="227"/>
      <c r="K233" s="228">
        <f>ROUND(P233*H233,2)</f>
        <v>0</v>
      </c>
      <c r="L233" s="229"/>
      <c r="M233" s="45"/>
      <c r="N233" s="230" t="s">
        <v>1</v>
      </c>
      <c r="O233" s="231" t="s">
        <v>39</v>
      </c>
      <c r="P233" s="232">
        <f>I233+J233</f>
        <v>0</v>
      </c>
      <c r="Q233" s="232">
        <f>ROUND(I233*H233,2)</f>
        <v>0</v>
      </c>
      <c r="R233" s="232">
        <f>ROUND(J233*H233,2)</f>
        <v>0</v>
      </c>
      <c r="S233" s="92"/>
      <c r="T233" s="233">
        <f>S233*H233</f>
        <v>0</v>
      </c>
      <c r="U233" s="233">
        <v>0</v>
      </c>
      <c r="V233" s="233">
        <f>U233*H233</f>
        <v>0</v>
      </c>
      <c r="W233" s="233">
        <v>0</v>
      </c>
      <c r="X233" s="233">
        <f>W233*H233</f>
        <v>0</v>
      </c>
      <c r="Y233" s="234" t="s">
        <v>1</v>
      </c>
      <c r="Z233" s="39"/>
      <c r="AA233" s="39"/>
      <c r="AB233" s="39"/>
      <c r="AC233" s="39"/>
      <c r="AD233" s="39"/>
      <c r="AE233" s="39"/>
      <c r="AR233" s="235" t="s">
        <v>181</v>
      </c>
      <c r="AT233" s="235" t="s">
        <v>177</v>
      </c>
      <c r="AU233" s="235" t="s">
        <v>102</v>
      </c>
      <c r="AY233" s="18" t="s">
        <v>175</v>
      </c>
      <c r="BE233" s="236">
        <f>IF(O233="základní",K233,0)</f>
        <v>0</v>
      </c>
      <c r="BF233" s="236">
        <f>IF(O233="snížená",K233,0)</f>
        <v>0</v>
      </c>
      <c r="BG233" s="236">
        <f>IF(O233="zákl. přenesená",K233,0)</f>
        <v>0</v>
      </c>
      <c r="BH233" s="236">
        <f>IF(O233="sníž. přenesená",K233,0)</f>
        <v>0</v>
      </c>
      <c r="BI233" s="236">
        <f>IF(O233="nulová",K233,0)</f>
        <v>0</v>
      </c>
      <c r="BJ233" s="18" t="s">
        <v>102</v>
      </c>
      <c r="BK233" s="236">
        <f>ROUND(P233*H233,2)</f>
        <v>0</v>
      </c>
      <c r="BL233" s="18" t="s">
        <v>181</v>
      </c>
      <c r="BM233" s="235" t="s">
        <v>279</v>
      </c>
    </row>
    <row r="234" s="13" customFormat="1">
      <c r="A234" s="13"/>
      <c r="B234" s="242"/>
      <c r="C234" s="243"/>
      <c r="D234" s="237" t="s">
        <v>184</v>
      </c>
      <c r="E234" s="244" t="s">
        <v>1</v>
      </c>
      <c r="F234" s="245" t="s">
        <v>222</v>
      </c>
      <c r="G234" s="243"/>
      <c r="H234" s="244" t="s">
        <v>1</v>
      </c>
      <c r="I234" s="246"/>
      <c r="J234" s="246"/>
      <c r="K234" s="243"/>
      <c r="L234" s="243"/>
      <c r="M234" s="247"/>
      <c r="N234" s="248"/>
      <c r="O234" s="249"/>
      <c r="P234" s="249"/>
      <c r="Q234" s="249"/>
      <c r="R234" s="249"/>
      <c r="S234" s="249"/>
      <c r="T234" s="249"/>
      <c r="U234" s="249"/>
      <c r="V234" s="249"/>
      <c r="W234" s="249"/>
      <c r="X234" s="249"/>
      <c r="Y234" s="250"/>
      <c r="Z234" s="13"/>
      <c r="AA234" s="13"/>
      <c r="AB234" s="13"/>
      <c r="AC234" s="13"/>
      <c r="AD234" s="13"/>
      <c r="AE234" s="13"/>
      <c r="AT234" s="251" t="s">
        <v>184</v>
      </c>
      <c r="AU234" s="251" t="s">
        <v>102</v>
      </c>
      <c r="AV234" s="13" t="s">
        <v>82</v>
      </c>
      <c r="AW234" s="13" t="s">
        <v>5</v>
      </c>
      <c r="AX234" s="13" t="s">
        <v>75</v>
      </c>
      <c r="AY234" s="251" t="s">
        <v>175</v>
      </c>
    </row>
    <row r="235" s="14" customFormat="1">
      <c r="A235" s="14"/>
      <c r="B235" s="252"/>
      <c r="C235" s="253"/>
      <c r="D235" s="237" t="s">
        <v>184</v>
      </c>
      <c r="E235" s="254" t="s">
        <v>1</v>
      </c>
      <c r="F235" s="255" t="s">
        <v>280</v>
      </c>
      <c r="G235" s="253"/>
      <c r="H235" s="256">
        <v>1.4099999999999999</v>
      </c>
      <c r="I235" s="257"/>
      <c r="J235" s="257"/>
      <c r="K235" s="253"/>
      <c r="L235" s="253"/>
      <c r="M235" s="258"/>
      <c r="N235" s="259"/>
      <c r="O235" s="260"/>
      <c r="P235" s="260"/>
      <c r="Q235" s="260"/>
      <c r="R235" s="260"/>
      <c r="S235" s="260"/>
      <c r="T235" s="260"/>
      <c r="U235" s="260"/>
      <c r="V235" s="260"/>
      <c r="W235" s="260"/>
      <c r="X235" s="260"/>
      <c r="Y235" s="261"/>
      <c r="Z235" s="14"/>
      <c r="AA235" s="14"/>
      <c r="AB235" s="14"/>
      <c r="AC235" s="14"/>
      <c r="AD235" s="14"/>
      <c r="AE235" s="14"/>
      <c r="AT235" s="262" t="s">
        <v>184</v>
      </c>
      <c r="AU235" s="262" t="s">
        <v>102</v>
      </c>
      <c r="AV235" s="14" t="s">
        <v>102</v>
      </c>
      <c r="AW235" s="14" t="s">
        <v>5</v>
      </c>
      <c r="AX235" s="14" t="s">
        <v>75</v>
      </c>
      <c r="AY235" s="262" t="s">
        <v>175</v>
      </c>
    </row>
    <row r="236" s="15" customFormat="1">
      <c r="A236" s="15"/>
      <c r="B236" s="263"/>
      <c r="C236" s="264"/>
      <c r="D236" s="237" t="s">
        <v>184</v>
      </c>
      <c r="E236" s="265" t="s">
        <v>1</v>
      </c>
      <c r="F236" s="266" t="s">
        <v>189</v>
      </c>
      <c r="G236" s="264"/>
      <c r="H236" s="267">
        <v>1.4099999999999999</v>
      </c>
      <c r="I236" s="268"/>
      <c r="J236" s="268"/>
      <c r="K236" s="264"/>
      <c r="L236" s="264"/>
      <c r="M236" s="269"/>
      <c r="N236" s="270"/>
      <c r="O236" s="271"/>
      <c r="P236" s="271"/>
      <c r="Q236" s="271"/>
      <c r="R236" s="271"/>
      <c r="S236" s="271"/>
      <c r="T236" s="271"/>
      <c r="U236" s="271"/>
      <c r="V236" s="271"/>
      <c r="W236" s="271"/>
      <c r="X236" s="271"/>
      <c r="Y236" s="272"/>
      <c r="Z236" s="15"/>
      <c r="AA236" s="15"/>
      <c r="AB236" s="15"/>
      <c r="AC236" s="15"/>
      <c r="AD236" s="15"/>
      <c r="AE236" s="15"/>
      <c r="AT236" s="273" t="s">
        <v>184</v>
      </c>
      <c r="AU236" s="273" t="s">
        <v>102</v>
      </c>
      <c r="AV236" s="15" t="s">
        <v>181</v>
      </c>
      <c r="AW236" s="15" t="s">
        <v>5</v>
      </c>
      <c r="AX236" s="15" t="s">
        <v>82</v>
      </c>
      <c r="AY236" s="273" t="s">
        <v>175</v>
      </c>
    </row>
    <row r="237" s="12" customFormat="1" ht="22.8" customHeight="1">
      <c r="A237" s="12"/>
      <c r="B237" s="205"/>
      <c r="C237" s="206"/>
      <c r="D237" s="207" t="s">
        <v>74</v>
      </c>
      <c r="E237" s="220" t="s">
        <v>196</v>
      </c>
      <c r="F237" s="220" t="s">
        <v>281</v>
      </c>
      <c r="G237" s="206"/>
      <c r="H237" s="206"/>
      <c r="I237" s="209"/>
      <c r="J237" s="209"/>
      <c r="K237" s="221">
        <f>BK237</f>
        <v>0</v>
      </c>
      <c r="L237" s="206"/>
      <c r="M237" s="211"/>
      <c r="N237" s="212"/>
      <c r="O237" s="213"/>
      <c r="P237" s="213"/>
      <c r="Q237" s="214">
        <f>SUM(Q238:Q334)</f>
        <v>0</v>
      </c>
      <c r="R237" s="214">
        <f>SUM(R238:R334)</f>
        <v>0</v>
      </c>
      <c r="S237" s="213"/>
      <c r="T237" s="215">
        <f>SUM(T238:T334)</f>
        <v>0</v>
      </c>
      <c r="U237" s="213"/>
      <c r="V237" s="215">
        <f>SUM(V238:V334)</f>
        <v>0</v>
      </c>
      <c r="W237" s="213"/>
      <c r="X237" s="215">
        <f>SUM(X238:X334)</f>
        <v>0</v>
      </c>
      <c r="Y237" s="216"/>
      <c r="Z237" s="12"/>
      <c r="AA237" s="12"/>
      <c r="AB237" s="12"/>
      <c r="AC237" s="12"/>
      <c r="AD237" s="12"/>
      <c r="AE237" s="12"/>
      <c r="AR237" s="217" t="s">
        <v>82</v>
      </c>
      <c r="AT237" s="218" t="s">
        <v>74</v>
      </c>
      <c r="AU237" s="218" t="s">
        <v>82</v>
      </c>
      <c r="AY237" s="217" t="s">
        <v>175</v>
      </c>
      <c r="BK237" s="219">
        <f>SUM(BK238:BK334)</f>
        <v>0</v>
      </c>
    </row>
    <row r="238" s="2" customFormat="1" ht="37.8" customHeight="1">
      <c r="A238" s="39"/>
      <c r="B238" s="40"/>
      <c r="C238" s="222" t="s">
        <v>282</v>
      </c>
      <c r="D238" s="222" t="s">
        <v>177</v>
      </c>
      <c r="E238" s="223" t="s">
        <v>283</v>
      </c>
      <c r="F238" s="224" t="s">
        <v>284</v>
      </c>
      <c r="G238" s="225" t="s">
        <v>180</v>
      </c>
      <c r="H238" s="226">
        <v>6.8259999999999996</v>
      </c>
      <c r="I238" s="227"/>
      <c r="J238" s="227"/>
      <c r="K238" s="228">
        <f>ROUND(P238*H238,2)</f>
        <v>0</v>
      </c>
      <c r="L238" s="229"/>
      <c r="M238" s="45"/>
      <c r="N238" s="230" t="s">
        <v>1</v>
      </c>
      <c r="O238" s="231" t="s">
        <v>39</v>
      </c>
      <c r="P238" s="232">
        <f>I238+J238</f>
        <v>0</v>
      </c>
      <c r="Q238" s="232">
        <f>ROUND(I238*H238,2)</f>
        <v>0</v>
      </c>
      <c r="R238" s="232">
        <f>ROUND(J238*H238,2)</f>
        <v>0</v>
      </c>
      <c r="S238" s="92"/>
      <c r="T238" s="233">
        <f>S238*H238</f>
        <v>0</v>
      </c>
      <c r="U238" s="233">
        <v>0</v>
      </c>
      <c r="V238" s="233">
        <f>U238*H238</f>
        <v>0</v>
      </c>
      <c r="W238" s="233">
        <v>0</v>
      </c>
      <c r="X238" s="233">
        <f>W238*H238</f>
        <v>0</v>
      </c>
      <c r="Y238" s="234" t="s">
        <v>1</v>
      </c>
      <c r="Z238" s="39"/>
      <c r="AA238" s="39"/>
      <c r="AB238" s="39"/>
      <c r="AC238" s="39"/>
      <c r="AD238" s="39"/>
      <c r="AE238" s="39"/>
      <c r="AR238" s="235" t="s">
        <v>181</v>
      </c>
      <c r="AT238" s="235" t="s">
        <v>177</v>
      </c>
      <c r="AU238" s="235" t="s">
        <v>102</v>
      </c>
      <c r="AY238" s="18" t="s">
        <v>175</v>
      </c>
      <c r="BE238" s="236">
        <f>IF(O238="základní",K238,0)</f>
        <v>0</v>
      </c>
      <c r="BF238" s="236">
        <f>IF(O238="snížená",K238,0)</f>
        <v>0</v>
      </c>
      <c r="BG238" s="236">
        <f>IF(O238="zákl. přenesená",K238,0)</f>
        <v>0</v>
      </c>
      <c r="BH238" s="236">
        <f>IF(O238="sníž. přenesená",K238,0)</f>
        <v>0</v>
      </c>
      <c r="BI238" s="236">
        <f>IF(O238="nulová",K238,0)</f>
        <v>0</v>
      </c>
      <c r="BJ238" s="18" t="s">
        <v>102</v>
      </c>
      <c r="BK238" s="236">
        <f>ROUND(P238*H238,2)</f>
        <v>0</v>
      </c>
      <c r="BL238" s="18" t="s">
        <v>181</v>
      </c>
      <c r="BM238" s="235" t="s">
        <v>285</v>
      </c>
    </row>
    <row r="239" s="13" customFormat="1">
      <c r="A239" s="13"/>
      <c r="B239" s="242"/>
      <c r="C239" s="243"/>
      <c r="D239" s="237" t="s">
        <v>184</v>
      </c>
      <c r="E239" s="244" t="s">
        <v>1</v>
      </c>
      <c r="F239" s="245" t="s">
        <v>193</v>
      </c>
      <c r="G239" s="243"/>
      <c r="H239" s="244" t="s">
        <v>1</v>
      </c>
      <c r="I239" s="246"/>
      <c r="J239" s="246"/>
      <c r="K239" s="243"/>
      <c r="L239" s="243"/>
      <c r="M239" s="247"/>
      <c r="N239" s="248"/>
      <c r="O239" s="249"/>
      <c r="P239" s="249"/>
      <c r="Q239" s="249"/>
      <c r="R239" s="249"/>
      <c r="S239" s="249"/>
      <c r="T239" s="249"/>
      <c r="U239" s="249"/>
      <c r="V239" s="249"/>
      <c r="W239" s="249"/>
      <c r="X239" s="249"/>
      <c r="Y239" s="250"/>
      <c r="Z239" s="13"/>
      <c r="AA239" s="13"/>
      <c r="AB239" s="13"/>
      <c r="AC239" s="13"/>
      <c r="AD239" s="13"/>
      <c r="AE239" s="13"/>
      <c r="AT239" s="251" t="s">
        <v>184</v>
      </c>
      <c r="AU239" s="251" t="s">
        <v>102</v>
      </c>
      <c r="AV239" s="13" t="s">
        <v>82</v>
      </c>
      <c r="AW239" s="13" t="s">
        <v>5</v>
      </c>
      <c r="AX239" s="13" t="s">
        <v>75</v>
      </c>
      <c r="AY239" s="251" t="s">
        <v>175</v>
      </c>
    </row>
    <row r="240" s="13" customFormat="1">
      <c r="A240" s="13"/>
      <c r="B240" s="242"/>
      <c r="C240" s="243"/>
      <c r="D240" s="237" t="s">
        <v>184</v>
      </c>
      <c r="E240" s="244" t="s">
        <v>1</v>
      </c>
      <c r="F240" s="245" t="s">
        <v>286</v>
      </c>
      <c r="G240" s="243"/>
      <c r="H240" s="244" t="s">
        <v>1</v>
      </c>
      <c r="I240" s="246"/>
      <c r="J240" s="246"/>
      <c r="K240" s="243"/>
      <c r="L240" s="243"/>
      <c r="M240" s="247"/>
      <c r="N240" s="248"/>
      <c r="O240" s="249"/>
      <c r="P240" s="249"/>
      <c r="Q240" s="249"/>
      <c r="R240" s="249"/>
      <c r="S240" s="249"/>
      <c r="T240" s="249"/>
      <c r="U240" s="249"/>
      <c r="V240" s="249"/>
      <c r="W240" s="249"/>
      <c r="X240" s="249"/>
      <c r="Y240" s="250"/>
      <c r="Z240" s="13"/>
      <c r="AA240" s="13"/>
      <c r="AB240" s="13"/>
      <c r="AC240" s="13"/>
      <c r="AD240" s="13"/>
      <c r="AE240" s="13"/>
      <c r="AT240" s="251" t="s">
        <v>184</v>
      </c>
      <c r="AU240" s="251" t="s">
        <v>102</v>
      </c>
      <c r="AV240" s="13" t="s">
        <v>82</v>
      </c>
      <c r="AW240" s="13" t="s">
        <v>5</v>
      </c>
      <c r="AX240" s="13" t="s">
        <v>75</v>
      </c>
      <c r="AY240" s="251" t="s">
        <v>175</v>
      </c>
    </row>
    <row r="241" s="14" customFormat="1">
      <c r="A241" s="14"/>
      <c r="B241" s="252"/>
      <c r="C241" s="253"/>
      <c r="D241" s="237" t="s">
        <v>184</v>
      </c>
      <c r="E241" s="254" t="s">
        <v>1</v>
      </c>
      <c r="F241" s="255" t="s">
        <v>287</v>
      </c>
      <c r="G241" s="253"/>
      <c r="H241" s="256">
        <v>1.5680000000000001</v>
      </c>
      <c r="I241" s="257"/>
      <c r="J241" s="257"/>
      <c r="K241" s="253"/>
      <c r="L241" s="253"/>
      <c r="M241" s="258"/>
      <c r="N241" s="259"/>
      <c r="O241" s="260"/>
      <c r="P241" s="260"/>
      <c r="Q241" s="260"/>
      <c r="R241" s="260"/>
      <c r="S241" s="260"/>
      <c r="T241" s="260"/>
      <c r="U241" s="260"/>
      <c r="V241" s="260"/>
      <c r="W241" s="260"/>
      <c r="X241" s="260"/>
      <c r="Y241" s="261"/>
      <c r="Z241" s="14"/>
      <c r="AA241" s="14"/>
      <c r="AB241" s="14"/>
      <c r="AC241" s="14"/>
      <c r="AD241" s="14"/>
      <c r="AE241" s="14"/>
      <c r="AT241" s="262" t="s">
        <v>184</v>
      </c>
      <c r="AU241" s="262" t="s">
        <v>102</v>
      </c>
      <c r="AV241" s="14" t="s">
        <v>102</v>
      </c>
      <c r="AW241" s="14" t="s">
        <v>5</v>
      </c>
      <c r="AX241" s="14" t="s">
        <v>75</v>
      </c>
      <c r="AY241" s="262" t="s">
        <v>175</v>
      </c>
    </row>
    <row r="242" s="14" customFormat="1">
      <c r="A242" s="14"/>
      <c r="B242" s="252"/>
      <c r="C242" s="253"/>
      <c r="D242" s="237" t="s">
        <v>184</v>
      </c>
      <c r="E242" s="254" t="s">
        <v>1</v>
      </c>
      <c r="F242" s="255" t="s">
        <v>288</v>
      </c>
      <c r="G242" s="253"/>
      <c r="H242" s="256">
        <v>0.90900000000000003</v>
      </c>
      <c r="I242" s="257"/>
      <c r="J242" s="257"/>
      <c r="K242" s="253"/>
      <c r="L242" s="253"/>
      <c r="M242" s="258"/>
      <c r="N242" s="259"/>
      <c r="O242" s="260"/>
      <c r="P242" s="260"/>
      <c r="Q242" s="260"/>
      <c r="R242" s="260"/>
      <c r="S242" s="260"/>
      <c r="T242" s="260"/>
      <c r="U242" s="260"/>
      <c r="V242" s="260"/>
      <c r="W242" s="260"/>
      <c r="X242" s="260"/>
      <c r="Y242" s="261"/>
      <c r="Z242" s="14"/>
      <c r="AA242" s="14"/>
      <c r="AB242" s="14"/>
      <c r="AC242" s="14"/>
      <c r="AD242" s="14"/>
      <c r="AE242" s="14"/>
      <c r="AT242" s="262" t="s">
        <v>184</v>
      </c>
      <c r="AU242" s="262" t="s">
        <v>102</v>
      </c>
      <c r="AV242" s="14" t="s">
        <v>102</v>
      </c>
      <c r="AW242" s="14" t="s">
        <v>5</v>
      </c>
      <c r="AX242" s="14" t="s">
        <v>75</v>
      </c>
      <c r="AY242" s="262" t="s">
        <v>175</v>
      </c>
    </row>
    <row r="243" s="14" customFormat="1">
      <c r="A243" s="14"/>
      <c r="B243" s="252"/>
      <c r="C243" s="253"/>
      <c r="D243" s="237" t="s">
        <v>184</v>
      </c>
      <c r="E243" s="254" t="s">
        <v>1</v>
      </c>
      <c r="F243" s="255" t="s">
        <v>289</v>
      </c>
      <c r="G243" s="253"/>
      <c r="H243" s="256">
        <v>0.93600000000000005</v>
      </c>
      <c r="I243" s="257"/>
      <c r="J243" s="257"/>
      <c r="K243" s="253"/>
      <c r="L243" s="253"/>
      <c r="M243" s="258"/>
      <c r="N243" s="259"/>
      <c r="O243" s="260"/>
      <c r="P243" s="260"/>
      <c r="Q243" s="260"/>
      <c r="R243" s="260"/>
      <c r="S243" s="260"/>
      <c r="T243" s="260"/>
      <c r="U243" s="260"/>
      <c r="V243" s="260"/>
      <c r="W243" s="260"/>
      <c r="X243" s="260"/>
      <c r="Y243" s="261"/>
      <c r="Z243" s="14"/>
      <c r="AA243" s="14"/>
      <c r="AB243" s="14"/>
      <c r="AC243" s="14"/>
      <c r="AD243" s="14"/>
      <c r="AE243" s="14"/>
      <c r="AT243" s="262" t="s">
        <v>184</v>
      </c>
      <c r="AU243" s="262" t="s">
        <v>102</v>
      </c>
      <c r="AV243" s="14" t="s">
        <v>102</v>
      </c>
      <c r="AW243" s="14" t="s">
        <v>5</v>
      </c>
      <c r="AX243" s="14" t="s">
        <v>75</v>
      </c>
      <c r="AY243" s="262" t="s">
        <v>175</v>
      </c>
    </row>
    <row r="244" s="13" customFormat="1">
      <c r="A244" s="13"/>
      <c r="B244" s="242"/>
      <c r="C244" s="243"/>
      <c r="D244" s="237" t="s">
        <v>184</v>
      </c>
      <c r="E244" s="244" t="s">
        <v>1</v>
      </c>
      <c r="F244" s="245" t="s">
        <v>290</v>
      </c>
      <c r="G244" s="243"/>
      <c r="H244" s="244" t="s">
        <v>1</v>
      </c>
      <c r="I244" s="246"/>
      <c r="J244" s="246"/>
      <c r="K244" s="243"/>
      <c r="L244" s="243"/>
      <c r="M244" s="247"/>
      <c r="N244" s="248"/>
      <c r="O244" s="249"/>
      <c r="P244" s="249"/>
      <c r="Q244" s="249"/>
      <c r="R244" s="249"/>
      <c r="S244" s="249"/>
      <c r="T244" s="249"/>
      <c r="U244" s="249"/>
      <c r="V244" s="249"/>
      <c r="W244" s="249"/>
      <c r="X244" s="249"/>
      <c r="Y244" s="250"/>
      <c r="Z244" s="13"/>
      <c r="AA244" s="13"/>
      <c r="AB244" s="13"/>
      <c r="AC244" s="13"/>
      <c r="AD244" s="13"/>
      <c r="AE244" s="13"/>
      <c r="AT244" s="251" t="s">
        <v>184</v>
      </c>
      <c r="AU244" s="251" t="s">
        <v>102</v>
      </c>
      <c r="AV244" s="13" t="s">
        <v>82</v>
      </c>
      <c r="AW244" s="13" t="s">
        <v>5</v>
      </c>
      <c r="AX244" s="13" t="s">
        <v>75</v>
      </c>
      <c r="AY244" s="251" t="s">
        <v>175</v>
      </c>
    </row>
    <row r="245" s="14" customFormat="1">
      <c r="A245" s="14"/>
      <c r="B245" s="252"/>
      <c r="C245" s="253"/>
      <c r="D245" s="237" t="s">
        <v>184</v>
      </c>
      <c r="E245" s="254" t="s">
        <v>1</v>
      </c>
      <c r="F245" s="255" t="s">
        <v>287</v>
      </c>
      <c r="G245" s="253"/>
      <c r="H245" s="256">
        <v>1.5680000000000001</v>
      </c>
      <c r="I245" s="257"/>
      <c r="J245" s="257"/>
      <c r="K245" s="253"/>
      <c r="L245" s="253"/>
      <c r="M245" s="258"/>
      <c r="N245" s="259"/>
      <c r="O245" s="260"/>
      <c r="P245" s="260"/>
      <c r="Q245" s="260"/>
      <c r="R245" s="260"/>
      <c r="S245" s="260"/>
      <c r="T245" s="260"/>
      <c r="U245" s="260"/>
      <c r="V245" s="260"/>
      <c r="W245" s="260"/>
      <c r="X245" s="260"/>
      <c r="Y245" s="261"/>
      <c r="Z245" s="14"/>
      <c r="AA245" s="14"/>
      <c r="AB245" s="14"/>
      <c r="AC245" s="14"/>
      <c r="AD245" s="14"/>
      <c r="AE245" s="14"/>
      <c r="AT245" s="262" t="s">
        <v>184</v>
      </c>
      <c r="AU245" s="262" t="s">
        <v>102</v>
      </c>
      <c r="AV245" s="14" t="s">
        <v>102</v>
      </c>
      <c r="AW245" s="14" t="s">
        <v>5</v>
      </c>
      <c r="AX245" s="14" t="s">
        <v>75</v>
      </c>
      <c r="AY245" s="262" t="s">
        <v>175</v>
      </c>
    </row>
    <row r="246" s="14" customFormat="1">
      <c r="A246" s="14"/>
      <c r="B246" s="252"/>
      <c r="C246" s="253"/>
      <c r="D246" s="237" t="s">
        <v>184</v>
      </c>
      <c r="E246" s="254" t="s">
        <v>1</v>
      </c>
      <c r="F246" s="255" t="s">
        <v>288</v>
      </c>
      <c r="G246" s="253"/>
      <c r="H246" s="256">
        <v>0.90900000000000003</v>
      </c>
      <c r="I246" s="257"/>
      <c r="J246" s="257"/>
      <c r="K246" s="253"/>
      <c r="L246" s="253"/>
      <c r="M246" s="258"/>
      <c r="N246" s="259"/>
      <c r="O246" s="260"/>
      <c r="P246" s="260"/>
      <c r="Q246" s="260"/>
      <c r="R246" s="260"/>
      <c r="S246" s="260"/>
      <c r="T246" s="260"/>
      <c r="U246" s="260"/>
      <c r="V246" s="260"/>
      <c r="W246" s="260"/>
      <c r="X246" s="260"/>
      <c r="Y246" s="261"/>
      <c r="Z246" s="14"/>
      <c r="AA246" s="14"/>
      <c r="AB246" s="14"/>
      <c r="AC246" s="14"/>
      <c r="AD246" s="14"/>
      <c r="AE246" s="14"/>
      <c r="AT246" s="262" t="s">
        <v>184</v>
      </c>
      <c r="AU246" s="262" t="s">
        <v>102</v>
      </c>
      <c r="AV246" s="14" t="s">
        <v>102</v>
      </c>
      <c r="AW246" s="14" t="s">
        <v>5</v>
      </c>
      <c r="AX246" s="14" t="s">
        <v>75</v>
      </c>
      <c r="AY246" s="262" t="s">
        <v>175</v>
      </c>
    </row>
    <row r="247" s="14" customFormat="1">
      <c r="A247" s="14"/>
      <c r="B247" s="252"/>
      <c r="C247" s="253"/>
      <c r="D247" s="237" t="s">
        <v>184</v>
      </c>
      <c r="E247" s="254" t="s">
        <v>1</v>
      </c>
      <c r="F247" s="255" t="s">
        <v>289</v>
      </c>
      <c r="G247" s="253"/>
      <c r="H247" s="256">
        <v>0.93600000000000005</v>
      </c>
      <c r="I247" s="257"/>
      <c r="J247" s="257"/>
      <c r="K247" s="253"/>
      <c r="L247" s="253"/>
      <c r="M247" s="258"/>
      <c r="N247" s="259"/>
      <c r="O247" s="260"/>
      <c r="P247" s="260"/>
      <c r="Q247" s="260"/>
      <c r="R247" s="260"/>
      <c r="S247" s="260"/>
      <c r="T247" s="260"/>
      <c r="U247" s="260"/>
      <c r="V247" s="260"/>
      <c r="W247" s="260"/>
      <c r="X247" s="260"/>
      <c r="Y247" s="261"/>
      <c r="Z247" s="14"/>
      <c r="AA247" s="14"/>
      <c r="AB247" s="14"/>
      <c r="AC247" s="14"/>
      <c r="AD247" s="14"/>
      <c r="AE247" s="14"/>
      <c r="AT247" s="262" t="s">
        <v>184</v>
      </c>
      <c r="AU247" s="262" t="s">
        <v>102</v>
      </c>
      <c r="AV247" s="14" t="s">
        <v>102</v>
      </c>
      <c r="AW247" s="14" t="s">
        <v>5</v>
      </c>
      <c r="AX247" s="14" t="s">
        <v>75</v>
      </c>
      <c r="AY247" s="262" t="s">
        <v>175</v>
      </c>
    </row>
    <row r="248" s="15" customFormat="1">
      <c r="A248" s="15"/>
      <c r="B248" s="263"/>
      <c r="C248" s="264"/>
      <c r="D248" s="237" t="s">
        <v>184</v>
      </c>
      <c r="E248" s="265" t="s">
        <v>1</v>
      </c>
      <c r="F248" s="266" t="s">
        <v>189</v>
      </c>
      <c r="G248" s="264"/>
      <c r="H248" s="267">
        <v>6.8259999999999996</v>
      </c>
      <c r="I248" s="268"/>
      <c r="J248" s="268"/>
      <c r="K248" s="264"/>
      <c r="L248" s="264"/>
      <c r="M248" s="269"/>
      <c r="N248" s="270"/>
      <c r="O248" s="271"/>
      <c r="P248" s="271"/>
      <c r="Q248" s="271"/>
      <c r="R248" s="271"/>
      <c r="S248" s="271"/>
      <c r="T248" s="271"/>
      <c r="U248" s="271"/>
      <c r="V248" s="271"/>
      <c r="W248" s="271"/>
      <c r="X248" s="271"/>
      <c r="Y248" s="272"/>
      <c r="Z248" s="15"/>
      <c r="AA248" s="15"/>
      <c r="AB248" s="15"/>
      <c r="AC248" s="15"/>
      <c r="AD248" s="15"/>
      <c r="AE248" s="15"/>
      <c r="AT248" s="273" t="s">
        <v>184</v>
      </c>
      <c r="AU248" s="273" t="s">
        <v>102</v>
      </c>
      <c r="AV248" s="15" t="s">
        <v>181</v>
      </c>
      <c r="AW248" s="15" t="s">
        <v>5</v>
      </c>
      <c r="AX248" s="15" t="s">
        <v>82</v>
      </c>
      <c r="AY248" s="273" t="s">
        <v>175</v>
      </c>
    </row>
    <row r="249" s="2" customFormat="1" ht="44.25" customHeight="1">
      <c r="A249" s="39"/>
      <c r="B249" s="40"/>
      <c r="C249" s="222" t="s">
        <v>240</v>
      </c>
      <c r="D249" s="222" t="s">
        <v>177</v>
      </c>
      <c r="E249" s="223" t="s">
        <v>291</v>
      </c>
      <c r="F249" s="224" t="s">
        <v>292</v>
      </c>
      <c r="G249" s="225" t="s">
        <v>228</v>
      </c>
      <c r="H249" s="226">
        <v>64.188000000000002</v>
      </c>
      <c r="I249" s="227"/>
      <c r="J249" s="227"/>
      <c r="K249" s="228">
        <f>ROUND(P249*H249,2)</f>
        <v>0</v>
      </c>
      <c r="L249" s="229"/>
      <c r="M249" s="45"/>
      <c r="N249" s="230" t="s">
        <v>1</v>
      </c>
      <c r="O249" s="231" t="s">
        <v>39</v>
      </c>
      <c r="P249" s="232">
        <f>I249+J249</f>
        <v>0</v>
      </c>
      <c r="Q249" s="232">
        <f>ROUND(I249*H249,2)</f>
        <v>0</v>
      </c>
      <c r="R249" s="232">
        <f>ROUND(J249*H249,2)</f>
        <v>0</v>
      </c>
      <c r="S249" s="92"/>
      <c r="T249" s="233">
        <f>S249*H249</f>
        <v>0</v>
      </c>
      <c r="U249" s="233">
        <v>0</v>
      </c>
      <c r="V249" s="233">
        <f>U249*H249</f>
        <v>0</v>
      </c>
      <c r="W249" s="233">
        <v>0</v>
      </c>
      <c r="X249" s="233">
        <f>W249*H249</f>
        <v>0</v>
      </c>
      <c r="Y249" s="234" t="s">
        <v>1</v>
      </c>
      <c r="Z249" s="39"/>
      <c r="AA249" s="39"/>
      <c r="AB249" s="39"/>
      <c r="AC249" s="39"/>
      <c r="AD249" s="39"/>
      <c r="AE249" s="39"/>
      <c r="AR249" s="235" t="s">
        <v>181</v>
      </c>
      <c r="AT249" s="235" t="s">
        <v>177</v>
      </c>
      <c r="AU249" s="235" t="s">
        <v>102</v>
      </c>
      <c r="AY249" s="18" t="s">
        <v>175</v>
      </c>
      <c r="BE249" s="236">
        <f>IF(O249="základní",K249,0)</f>
        <v>0</v>
      </c>
      <c r="BF249" s="236">
        <f>IF(O249="snížená",K249,0)</f>
        <v>0</v>
      </c>
      <c r="BG249" s="236">
        <f>IF(O249="zákl. přenesená",K249,0)</f>
        <v>0</v>
      </c>
      <c r="BH249" s="236">
        <f>IF(O249="sníž. přenesená",K249,0)</f>
        <v>0</v>
      </c>
      <c r="BI249" s="236">
        <f>IF(O249="nulová",K249,0)</f>
        <v>0</v>
      </c>
      <c r="BJ249" s="18" t="s">
        <v>102</v>
      </c>
      <c r="BK249" s="236">
        <f>ROUND(P249*H249,2)</f>
        <v>0</v>
      </c>
      <c r="BL249" s="18" t="s">
        <v>181</v>
      </c>
      <c r="BM249" s="235" t="s">
        <v>293</v>
      </c>
    </row>
    <row r="250" s="13" customFormat="1">
      <c r="A250" s="13"/>
      <c r="B250" s="242"/>
      <c r="C250" s="243"/>
      <c r="D250" s="237" t="s">
        <v>184</v>
      </c>
      <c r="E250" s="244" t="s">
        <v>1</v>
      </c>
      <c r="F250" s="245" t="s">
        <v>193</v>
      </c>
      <c r="G250" s="243"/>
      <c r="H250" s="244" t="s">
        <v>1</v>
      </c>
      <c r="I250" s="246"/>
      <c r="J250" s="246"/>
      <c r="K250" s="243"/>
      <c r="L250" s="243"/>
      <c r="M250" s="247"/>
      <c r="N250" s="248"/>
      <c r="O250" s="249"/>
      <c r="P250" s="249"/>
      <c r="Q250" s="249"/>
      <c r="R250" s="249"/>
      <c r="S250" s="249"/>
      <c r="T250" s="249"/>
      <c r="U250" s="249"/>
      <c r="V250" s="249"/>
      <c r="W250" s="249"/>
      <c r="X250" s="249"/>
      <c r="Y250" s="250"/>
      <c r="Z250" s="13"/>
      <c r="AA250" s="13"/>
      <c r="AB250" s="13"/>
      <c r="AC250" s="13"/>
      <c r="AD250" s="13"/>
      <c r="AE250" s="13"/>
      <c r="AT250" s="251" t="s">
        <v>184</v>
      </c>
      <c r="AU250" s="251" t="s">
        <v>102</v>
      </c>
      <c r="AV250" s="13" t="s">
        <v>82</v>
      </c>
      <c r="AW250" s="13" t="s">
        <v>5</v>
      </c>
      <c r="AX250" s="13" t="s">
        <v>75</v>
      </c>
      <c r="AY250" s="251" t="s">
        <v>175</v>
      </c>
    </row>
    <row r="251" s="14" customFormat="1">
      <c r="A251" s="14"/>
      <c r="B251" s="252"/>
      <c r="C251" s="253"/>
      <c r="D251" s="237" t="s">
        <v>184</v>
      </c>
      <c r="E251" s="254" t="s">
        <v>1</v>
      </c>
      <c r="F251" s="255" t="s">
        <v>294</v>
      </c>
      <c r="G251" s="253"/>
      <c r="H251" s="256">
        <v>67.340000000000003</v>
      </c>
      <c r="I251" s="257"/>
      <c r="J251" s="257"/>
      <c r="K251" s="253"/>
      <c r="L251" s="253"/>
      <c r="M251" s="258"/>
      <c r="N251" s="259"/>
      <c r="O251" s="260"/>
      <c r="P251" s="260"/>
      <c r="Q251" s="260"/>
      <c r="R251" s="260"/>
      <c r="S251" s="260"/>
      <c r="T251" s="260"/>
      <c r="U251" s="260"/>
      <c r="V251" s="260"/>
      <c r="W251" s="260"/>
      <c r="X251" s="260"/>
      <c r="Y251" s="261"/>
      <c r="Z251" s="14"/>
      <c r="AA251" s="14"/>
      <c r="AB251" s="14"/>
      <c r="AC251" s="14"/>
      <c r="AD251" s="14"/>
      <c r="AE251" s="14"/>
      <c r="AT251" s="262" t="s">
        <v>184</v>
      </c>
      <c r="AU251" s="262" t="s">
        <v>102</v>
      </c>
      <c r="AV251" s="14" t="s">
        <v>102</v>
      </c>
      <c r="AW251" s="14" t="s">
        <v>5</v>
      </c>
      <c r="AX251" s="14" t="s">
        <v>75</v>
      </c>
      <c r="AY251" s="262" t="s">
        <v>175</v>
      </c>
    </row>
    <row r="252" s="14" customFormat="1">
      <c r="A252" s="14"/>
      <c r="B252" s="252"/>
      <c r="C252" s="253"/>
      <c r="D252" s="237" t="s">
        <v>184</v>
      </c>
      <c r="E252" s="254" t="s">
        <v>1</v>
      </c>
      <c r="F252" s="255" t="s">
        <v>295</v>
      </c>
      <c r="G252" s="253"/>
      <c r="H252" s="256">
        <v>-3.1520000000000001</v>
      </c>
      <c r="I252" s="257"/>
      <c r="J252" s="257"/>
      <c r="K252" s="253"/>
      <c r="L252" s="253"/>
      <c r="M252" s="258"/>
      <c r="N252" s="259"/>
      <c r="O252" s="260"/>
      <c r="P252" s="260"/>
      <c r="Q252" s="260"/>
      <c r="R252" s="260"/>
      <c r="S252" s="260"/>
      <c r="T252" s="260"/>
      <c r="U252" s="260"/>
      <c r="V252" s="260"/>
      <c r="W252" s="260"/>
      <c r="X252" s="260"/>
      <c r="Y252" s="261"/>
      <c r="Z252" s="14"/>
      <c r="AA252" s="14"/>
      <c r="AB252" s="14"/>
      <c r="AC252" s="14"/>
      <c r="AD252" s="14"/>
      <c r="AE252" s="14"/>
      <c r="AT252" s="262" t="s">
        <v>184</v>
      </c>
      <c r="AU252" s="262" t="s">
        <v>102</v>
      </c>
      <c r="AV252" s="14" t="s">
        <v>102</v>
      </c>
      <c r="AW252" s="14" t="s">
        <v>5</v>
      </c>
      <c r="AX252" s="14" t="s">
        <v>75</v>
      </c>
      <c r="AY252" s="262" t="s">
        <v>175</v>
      </c>
    </row>
    <row r="253" s="15" customFormat="1">
      <c r="A253" s="15"/>
      <c r="B253" s="263"/>
      <c r="C253" s="264"/>
      <c r="D253" s="237" t="s">
        <v>184</v>
      </c>
      <c r="E253" s="265" t="s">
        <v>1</v>
      </c>
      <c r="F253" s="266" t="s">
        <v>189</v>
      </c>
      <c r="G253" s="264"/>
      <c r="H253" s="267">
        <v>64.188000000000002</v>
      </c>
      <c r="I253" s="268"/>
      <c r="J253" s="268"/>
      <c r="K253" s="264"/>
      <c r="L253" s="264"/>
      <c r="M253" s="269"/>
      <c r="N253" s="270"/>
      <c r="O253" s="271"/>
      <c r="P253" s="271"/>
      <c r="Q253" s="271"/>
      <c r="R253" s="271"/>
      <c r="S253" s="271"/>
      <c r="T253" s="271"/>
      <c r="U253" s="271"/>
      <c r="V253" s="271"/>
      <c r="W253" s="271"/>
      <c r="X253" s="271"/>
      <c r="Y253" s="272"/>
      <c r="Z253" s="15"/>
      <c r="AA253" s="15"/>
      <c r="AB253" s="15"/>
      <c r="AC253" s="15"/>
      <c r="AD253" s="15"/>
      <c r="AE253" s="15"/>
      <c r="AT253" s="273" t="s">
        <v>184</v>
      </c>
      <c r="AU253" s="273" t="s">
        <v>102</v>
      </c>
      <c r="AV253" s="15" t="s">
        <v>181</v>
      </c>
      <c r="AW253" s="15" t="s">
        <v>5</v>
      </c>
      <c r="AX253" s="15" t="s">
        <v>82</v>
      </c>
      <c r="AY253" s="273" t="s">
        <v>175</v>
      </c>
    </row>
    <row r="254" s="2" customFormat="1" ht="37.8" customHeight="1">
      <c r="A254" s="39"/>
      <c r="B254" s="40"/>
      <c r="C254" s="222" t="s">
        <v>8</v>
      </c>
      <c r="D254" s="222" t="s">
        <v>177</v>
      </c>
      <c r="E254" s="223" t="s">
        <v>296</v>
      </c>
      <c r="F254" s="224" t="s">
        <v>297</v>
      </c>
      <c r="G254" s="225" t="s">
        <v>203</v>
      </c>
      <c r="H254" s="226">
        <v>0.094</v>
      </c>
      <c r="I254" s="227"/>
      <c r="J254" s="227"/>
      <c r="K254" s="228">
        <f>ROUND(P254*H254,2)</f>
        <v>0</v>
      </c>
      <c r="L254" s="229"/>
      <c r="M254" s="45"/>
      <c r="N254" s="230" t="s">
        <v>1</v>
      </c>
      <c r="O254" s="231" t="s">
        <v>39</v>
      </c>
      <c r="P254" s="232">
        <f>I254+J254</f>
        <v>0</v>
      </c>
      <c r="Q254" s="232">
        <f>ROUND(I254*H254,2)</f>
        <v>0</v>
      </c>
      <c r="R254" s="232">
        <f>ROUND(J254*H254,2)</f>
        <v>0</v>
      </c>
      <c r="S254" s="92"/>
      <c r="T254" s="233">
        <f>S254*H254</f>
        <v>0</v>
      </c>
      <c r="U254" s="233">
        <v>0</v>
      </c>
      <c r="V254" s="233">
        <f>U254*H254</f>
        <v>0</v>
      </c>
      <c r="W254" s="233">
        <v>0</v>
      </c>
      <c r="X254" s="233">
        <f>W254*H254</f>
        <v>0</v>
      </c>
      <c r="Y254" s="234" t="s">
        <v>1</v>
      </c>
      <c r="Z254" s="39"/>
      <c r="AA254" s="39"/>
      <c r="AB254" s="39"/>
      <c r="AC254" s="39"/>
      <c r="AD254" s="39"/>
      <c r="AE254" s="39"/>
      <c r="AR254" s="235" t="s">
        <v>181</v>
      </c>
      <c r="AT254" s="235" t="s">
        <v>177</v>
      </c>
      <c r="AU254" s="235" t="s">
        <v>102</v>
      </c>
      <c r="AY254" s="18" t="s">
        <v>175</v>
      </c>
      <c r="BE254" s="236">
        <f>IF(O254="základní",K254,0)</f>
        <v>0</v>
      </c>
      <c r="BF254" s="236">
        <f>IF(O254="snížená",K254,0)</f>
        <v>0</v>
      </c>
      <c r="BG254" s="236">
        <f>IF(O254="zákl. přenesená",K254,0)</f>
        <v>0</v>
      </c>
      <c r="BH254" s="236">
        <f>IF(O254="sníž. přenesená",K254,0)</f>
        <v>0</v>
      </c>
      <c r="BI254" s="236">
        <f>IF(O254="nulová",K254,0)</f>
        <v>0</v>
      </c>
      <c r="BJ254" s="18" t="s">
        <v>102</v>
      </c>
      <c r="BK254" s="236">
        <f>ROUND(P254*H254,2)</f>
        <v>0</v>
      </c>
      <c r="BL254" s="18" t="s">
        <v>181</v>
      </c>
      <c r="BM254" s="235" t="s">
        <v>298</v>
      </c>
    </row>
    <row r="255" s="13" customFormat="1">
      <c r="A255" s="13"/>
      <c r="B255" s="242"/>
      <c r="C255" s="243"/>
      <c r="D255" s="237" t="s">
        <v>184</v>
      </c>
      <c r="E255" s="244" t="s">
        <v>1</v>
      </c>
      <c r="F255" s="245" t="s">
        <v>222</v>
      </c>
      <c r="G255" s="243"/>
      <c r="H255" s="244" t="s">
        <v>1</v>
      </c>
      <c r="I255" s="246"/>
      <c r="J255" s="246"/>
      <c r="K255" s="243"/>
      <c r="L255" s="243"/>
      <c r="M255" s="247"/>
      <c r="N255" s="248"/>
      <c r="O255" s="249"/>
      <c r="P255" s="249"/>
      <c r="Q255" s="249"/>
      <c r="R255" s="249"/>
      <c r="S255" s="249"/>
      <c r="T255" s="249"/>
      <c r="U255" s="249"/>
      <c r="V255" s="249"/>
      <c r="W255" s="249"/>
      <c r="X255" s="249"/>
      <c r="Y255" s="250"/>
      <c r="Z255" s="13"/>
      <c r="AA255" s="13"/>
      <c r="AB255" s="13"/>
      <c r="AC255" s="13"/>
      <c r="AD255" s="13"/>
      <c r="AE255" s="13"/>
      <c r="AT255" s="251" t="s">
        <v>184</v>
      </c>
      <c r="AU255" s="251" t="s">
        <v>102</v>
      </c>
      <c r="AV255" s="13" t="s">
        <v>82</v>
      </c>
      <c r="AW255" s="13" t="s">
        <v>5</v>
      </c>
      <c r="AX255" s="13" t="s">
        <v>75</v>
      </c>
      <c r="AY255" s="251" t="s">
        <v>175</v>
      </c>
    </row>
    <row r="256" s="13" customFormat="1">
      <c r="A256" s="13"/>
      <c r="B256" s="242"/>
      <c r="C256" s="243"/>
      <c r="D256" s="237" t="s">
        <v>184</v>
      </c>
      <c r="E256" s="244" t="s">
        <v>1</v>
      </c>
      <c r="F256" s="245" t="s">
        <v>299</v>
      </c>
      <c r="G256" s="243"/>
      <c r="H256" s="244" t="s">
        <v>1</v>
      </c>
      <c r="I256" s="246"/>
      <c r="J256" s="246"/>
      <c r="K256" s="243"/>
      <c r="L256" s="243"/>
      <c r="M256" s="247"/>
      <c r="N256" s="248"/>
      <c r="O256" s="249"/>
      <c r="P256" s="249"/>
      <c r="Q256" s="249"/>
      <c r="R256" s="249"/>
      <c r="S256" s="249"/>
      <c r="T256" s="249"/>
      <c r="U256" s="249"/>
      <c r="V256" s="249"/>
      <c r="W256" s="249"/>
      <c r="X256" s="249"/>
      <c r="Y256" s="250"/>
      <c r="Z256" s="13"/>
      <c r="AA256" s="13"/>
      <c r="AB256" s="13"/>
      <c r="AC256" s="13"/>
      <c r="AD256" s="13"/>
      <c r="AE256" s="13"/>
      <c r="AT256" s="251" t="s">
        <v>184</v>
      </c>
      <c r="AU256" s="251" t="s">
        <v>102</v>
      </c>
      <c r="AV256" s="13" t="s">
        <v>82</v>
      </c>
      <c r="AW256" s="13" t="s">
        <v>5</v>
      </c>
      <c r="AX256" s="13" t="s">
        <v>75</v>
      </c>
      <c r="AY256" s="251" t="s">
        <v>175</v>
      </c>
    </row>
    <row r="257" s="14" customFormat="1">
      <c r="A257" s="14"/>
      <c r="B257" s="252"/>
      <c r="C257" s="253"/>
      <c r="D257" s="237" t="s">
        <v>184</v>
      </c>
      <c r="E257" s="254" t="s">
        <v>1</v>
      </c>
      <c r="F257" s="255" t="s">
        <v>300</v>
      </c>
      <c r="G257" s="253"/>
      <c r="H257" s="256">
        <v>0.017000000000000001</v>
      </c>
      <c r="I257" s="257"/>
      <c r="J257" s="257"/>
      <c r="K257" s="253"/>
      <c r="L257" s="253"/>
      <c r="M257" s="258"/>
      <c r="N257" s="259"/>
      <c r="O257" s="260"/>
      <c r="P257" s="260"/>
      <c r="Q257" s="260"/>
      <c r="R257" s="260"/>
      <c r="S257" s="260"/>
      <c r="T257" s="260"/>
      <c r="U257" s="260"/>
      <c r="V257" s="260"/>
      <c r="W257" s="260"/>
      <c r="X257" s="260"/>
      <c r="Y257" s="261"/>
      <c r="Z257" s="14"/>
      <c r="AA257" s="14"/>
      <c r="AB257" s="14"/>
      <c r="AC257" s="14"/>
      <c r="AD257" s="14"/>
      <c r="AE257" s="14"/>
      <c r="AT257" s="262" t="s">
        <v>184</v>
      </c>
      <c r="AU257" s="262" t="s">
        <v>102</v>
      </c>
      <c r="AV257" s="14" t="s">
        <v>102</v>
      </c>
      <c r="AW257" s="14" t="s">
        <v>5</v>
      </c>
      <c r="AX257" s="14" t="s">
        <v>75</v>
      </c>
      <c r="AY257" s="262" t="s">
        <v>175</v>
      </c>
    </row>
    <row r="258" s="13" customFormat="1">
      <c r="A258" s="13"/>
      <c r="B258" s="242"/>
      <c r="C258" s="243"/>
      <c r="D258" s="237" t="s">
        <v>184</v>
      </c>
      <c r="E258" s="244" t="s">
        <v>1</v>
      </c>
      <c r="F258" s="245" t="s">
        <v>301</v>
      </c>
      <c r="G258" s="243"/>
      <c r="H258" s="244" t="s">
        <v>1</v>
      </c>
      <c r="I258" s="246"/>
      <c r="J258" s="246"/>
      <c r="K258" s="243"/>
      <c r="L258" s="243"/>
      <c r="M258" s="247"/>
      <c r="N258" s="248"/>
      <c r="O258" s="249"/>
      <c r="P258" s="249"/>
      <c r="Q258" s="249"/>
      <c r="R258" s="249"/>
      <c r="S258" s="249"/>
      <c r="T258" s="249"/>
      <c r="U258" s="249"/>
      <c r="V258" s="249"/>
      <c r="W258" s="249"/>
      <c r="X258" s="249"/>
      <c r="Y258" s="250"/>
      <c r="Z258" s="13"/>
      <c r="AA258" s="13"/>
      <c r="AB258" s="13"/>
      <c r="AC258" s="13"/>
      <c r="AD258" s="13"/>
      <c r="AE258" s="13"/>
      <c r="AT258" s="251" t="s">
        <v>184</v>
      </c>
      <c r="AU258" s="251" t="s">
        <v>102</v>
      </c>
      <c r="AV258" s="13" t="s">
        <v>82</v>
      </c>
      <c r="AW258" s="13" t="s">
        <v>5</v>
      </c>
      <c r="AX258" s="13" t="s">
        <v>75</v>
      </c>
      <c r="AY258" s="251" t="s">
        <v>175</v>
      </c>
    </row>
    <row r="259" s="14" customFormat="1">
      <c r="A259" s="14"/>
      <c r="B259" s="252"/>
      <c r="C259" s="253"/>
      <c r="D259" s="237" t="s">
        <v>184</v>
      </c>
      <c r="E259" s="254" t="s">
        <v>1</v>
      </c>
      <c r="F259" s="255" t="s">
        <v>302</v>
      </c>
      <c r="G259" s="253"/>
      <c r="H259" s="256">
        <v>0.076999999999999999</v>
      </c>
      <c r="I259" s="257"/>
      <c r="J259" s="257"/>
      <c r="K259" s="253"/>
      <c r="L259" s="253"/>
      <c r="M259" s="258"/>
      <c r="N259" s="259"/>
      <c r="O259" s="260"/>
      <c r="P259" s="260"/>
      <c r="Q259" s="260"/>
      <c r="R259" s="260"/>
      <c r="S259" s="260"/>
      <c r="T259" s="260"/>
      <c r="U259" s="260"/>
      <c r="V259" s="260"/>
      <c r="W259" s="260"/>
      <c r="X259" s="260"/>
      <c r="Y259" s="261"/>
      <c r="Z259" s="14"/>
      <c r="AA259" s="14"/>
      <c r="AB259" s="14"/>
      <c r="AC259" s="14"/>
      <c r="AD259" s="14"/>
      <c r="AE259" s="14"/>
      <c r="AT259" s="262" t="s">
        <v>184</v>
      </c>
      <c r="AU259" s="262" t="s">
        <v>102</v>
      </c>
      <c r="AV259" s="14" t="s">
        <v>102</v>
      </c>
      <c r="AW259" s="14" t="s">
        <v>5</v>
      </c>
      <c r="AX259" s="14" t="s">
        <v>75</v>
      </c>
      <c r="AY259" s="262" t="s">
        <v>175</v>
      </c>
    </row>
    <row r="260" s="15" customFormat="1">
      <c r="A260" s="15"/>
      <c r="B260" s="263"/>
      <c r="C260" s="264"/>
      <c r="D260" s="237" t="s">
        <v>184</v>
      </c>
      <c r="E260" s="265" t="s">
        <v>1</v>
      </c>
      <c r="F260" s="266" t="s">
        <v>189</v>
      </c>
      <c r="G260" s="264"/>
      <c r="H260" s="267">
        <v>0.094</v>
      </c>
      <c r="I260" s="268"/>
      <c r="J260" s="268"/>
      <c r="K260" s="264"/>
      <c r="L260" s="264"/>
      <c r="M260" s="269"/>
      <c r="N260" s="270"/>
      <c r="O260" s="271"/>
      <c r="P260" s="271"/>
      <c r="Q260" s="271"/>
      <c r="R260" s="271"/>
      <c r="S260" s="271"/>
      <c r="T260" s="271"/>
      <c r="U260" s="271"/>
      <c r="V260" s="271"/>
      <c r="W260" s="271"/>
      <c r="X260" s="271"/>
      <c r="Y260" s="272"/>
      <c r="Z260" s="15"/>
      <c r="AA260" s="15"/>
      <c r="AB260" s="15"/>
      <c r="AC260" s="15"/>
      <c r="AD260" s="15"/>
      <c r="AE260" s="15"/>
      <c r="AT260" s="273" t="s">
        <v>184</v>
      </c>
      <c r="AU260" s="273" t="s">
        <v>102</v>
      </c>
      <c r="AV260" s="15" t="s">
        <v>181</v>
      </c>
      <c r="AW260" s="15" t="s">
        <v>5</v>
      </c>
      <c r="AX260" s="15" t="s">
        <v>82</v>
      </c>
      <c r="AY260" s="273" t="s">
        <v>175</v>
      </c>
    </row>
    <row r="261" s="2" customFormat="1" ht="37.8" customHeight="1">
      <c r="A261" s="39"/>
      <c r="B261" s="40"/>
      <c r="C261" s="222" t="s">
        <v>246</v>
      </c>
      <c r="D261" s="222" t="s">
        <v>177</v>
      </c>
      <c r="E261" s="223" t="s">
        <v>303</v>
      </c>
      <c r="F261" s="224" t="s">
        <v>304</v>
      </c>
      <c r="G261" s="225" t="s">
        <v>203</v>
      </c>
      <c r="H261" s="226">
        <v>0.60999999999999999</v>
      </c>
      <c r="I261" s="227"/>
      <c r="J261" s="227"/>
      <c r="K261" s="228">
        <f>ROUND(P261*H261,2)</f>
        <v>0</v>
      </c>
      <c r="L261" s="229"/>
      <c r="M261" s="45"/>
      <c r="N261" s="230" t="s">
        <v>1</v>
      </c>
      <c r="O261" s="231" t="s">
        <v>39</v>
      </c>
      <c r="P261" s="232">
        <f>I261+J261</f>
        <v>0</v>
      </c>
      <c r="Q261" s="232">
        <f>ROUND(I261*H261,2)</f>
        <v>0</v>
      </c>
      <c r="R261" s="232">
        <f>ROUND(J261*H261,2)</f>
        <v>0</v>
      </c>
      <c r="S261" s="92"/>
      <c r="T261" s="233">
        <f>S261*H261</f>
        <v>0</v>
      </c>
      <c r="U261" s="233">
        <v>0</v>
      </c>
      <c r="V261" s="233">
        <f>U261*H261</f>
        <v>0</v>
      </c>
      <c r="W261" s="233">
        <v>0</v>
      </c>
      <c r="X261" s="233">
        <f>W261*H261</f>
        <v>0</v>
      </c>
      <c r="Y261" s="234" t="s">
        <v>1</v>
      </c>
      <c r="Z261" s="39"/>
      <c r="AA261" s="39"/>
      <c r="AB261" s="39"/>
      <c r="AC261" s="39"/>
      <c r="AD261" s="39"/>
      <c r="AE261" s="39"/>
      <c r="AR261" s="235" t="s">
        <v>181</v>
      </c>
      <c r="AT261" s="235" t="s">
        <v>177</v>
      </c>
      <c r="AU261" s="235" t="s">
        <v>102</v>
      </c>
      <c r="AY261" s="18" t="s">
        <v>175</v>
      </c>
      <c r="BE261" s="236">
        <f>IF(O261="základní",K261,0)</f>
        <v>0</v>
      </c>
      <c r="BF261" s="236">
        <f>IF(O261="snížená",K261,0)</f>
        <v>0</v>
      </c>
      <c r="BG261" s="236">
        <f>IF(O261="zákl. přenesená",K261,0)</f>
        <v>0</v>
      </c>
      <c r="BH261" s="236">
        <f>IF(O261="sníž. přenesená",K261,0)</f>
        <v>0</v>
      </c>
      <c r="BI261" s="236">
        <f>IF(O261="nulová",K261,0)</f>
        <v>0</v>
      </c>
      <c r="BJ261" s="18" t="s">
        <v>102</v>
      </c>
      <c r="BK261" s="236">
        <f>ROUND(P261*H261,2)</f>
        <v>0</v>
      </c>
      <c r="BL261" s="18" t="s">
        <v>181</v>
      </c>
      <c r="BM261" s="235" t="s">
        <v>305</v>
      </c>
    </row>
    <row r="262" s="2" customFormat="1">
      <c r="A262" s="39"/>
      <c r="B262" s="40"/>
      <c r="C262" s="41"/>
      <c r="D262" s="237" t="s">
        <v>182</v>
      </c>
      <c r="E262" s="41"/>
      <c r="F262" s="238" t="s">
        <v>306</v>
      </c>
      <c r="G262" s="41"/>
      <c r="H262" s="41"/>
      <c r="I262" s="239"/>
      <c r="J262" s="239"/>
      <c r="K262" s="41"/>
      <c r="L262" s="41"/>
      <c r="M262" s="45"/>
      <c r="N262" s="240"/>
      <c r="O262" s="241"/>
      <c r="P262" s="92"/>
      <c r="Q262" s="92"/>
      <c r="R262" s="92"/>
      <c r="S262" s="92"/>
      <c r="T262" s="92"/>
      <c r="U262" s="92"/>
      <c r="V262" s="92"/>
      <c r="W262" s="92"/>
      <c r="X262" s="92"/>
      <c r="Y262" s="93"/>
      <c r="Z262" s="39"/>
      <c r="AA262" s="39"/>
      <c r="AB262" s="39"/>
      <c r="AC262" s="39"/>
      <c r="AD262" s="39"/>
      <c r="AE262" s="39"/>
      <c r="AT262" s="18" t="s">
        <v>182</v>
      </c>
      <c r="AU262" s="18" t="s">
        <v>102</v>
      </c>
    </row>
    <row r="263" s="13" customFormat="1">
      <c r="A263" s="13"/>
      <c r="B263" s="242"/>
      <c r="C263" s="243"/>
      <c r="D263" s="237" t="s">
        <v>184</v>
      </c>
      <c r="E263" s="244" t="s">
        <v>1</v>
      </c>
      <c r="F263" s="245" t="s">
        <v>222</v>
      </c>
      <c r="G263" s="243"/>
      <c r="H263" s="244" t="s">
        <v>1</v>
      </c>
      <c r="I263" s="246"/>
      <c r="J263" s="246"/>
      <c r="K263" s="243"/>
      <c r="L263" s="243"/>
      <c r="M263" s="247"/>
      <c r="N263" s="248"/>
      <c r="O263" s="249"/>
      <c r="P263" s="249"/>
      <c r="Q263" s="249"/>
      <c r="R263" s="249"/>
      <c r="S263" s="249"/>
      <c r="T263" s="249"/>
      <c r="U263" s="249"/>
      <c r="V263" s="249"/>
      <c r="W263" s="249"/>
      <c r="X263" s="249"/>
      <c r="Y263" s="250"/>
      <c r="Z263" s="13"/>
      <c r="AA263" s="13"/>
      <c r="AB263" s="13"/>
      <c r="AC263" s="13"/>
      <c r="AD263" s="13"/>
      <c r="AE263" s="13"/>
      <c r="AT263" s="251" t="s">
        <v>184</v>
      </c>
      <c r="AU263" s="251" t="s">
        <v>102</v>
      </c>
      <c r="AV263" s="13" t="s">
        <v>82</v>
      </c>
      <c r="AW263" s="13" t="s">
        <v>5</v>
      </c>
      <c r="AX263" s="13" t="s">
        <v>75</v>
      </c>
      <c r="AY263" s="251" t="s">
        <v>175</v>
      </c>
    </row>
    <row r="264" s="13" customFormat="1">
      <c r="A264" s="13"/>
      <c r="B264" s="242"/>
      <c r="C264" s="243"/>
      <c r="D264" s="237" t="s">
        <v>184</v>
      </c>
      <c r="E264" s="244" t="s">
        <v>1</v>
      </c>
      <c r="F264" s="245" t="s">
        <v>307</v>
      </c>
      <c r="G264" s="243"/>
      <c r="H264" s="244" t="s">
        <v>1</v>
      </c>
      <c r="I264" s="246"/>
      <c r="J264" s="246"/>
      <c r="K264" s="243"/>
      <c r="L264" s="243"/>
      <c r="M264" s="247"/>
      <c r="N264" s="248"/>
      <c r="O264" s="249"/>
      <c r="P264" s="249"/>
      <c r="Q264" s="249"/>
      <c r="R264" s="249"/>
      <c r="S264" s="249"/>
      <c r="T264" s="249"/>
      <c r="U264" s="249"/>
      <c r="V264" s="249"/>
      <c r="W264" s="249"/>
      <c r="X264" s="249"/>
      <c r="Y264" s="250"/>
      <c r="Z264" s="13"/>
      <c r="AA264" s="13"/>
      <c r="AB264" s="13"/>
      <c r="AC264" s="13"/>
      <c r="AD264" s="13"/>
      <c r="AE264" s="13"/>
      <c r="AT264" s="251" t="s">
        <v>184</v>
      </c>
      <c r="AU264" s="251" t="s">
        <v>102</v>
      </c>
      <c r="AV264" s="13" t="s">
        <v>82</v>
      </c>
      <c r="AW264" s="13" t="s">
        <v>5</v>
      </c>
      <c r="AX264" s="13" t="s">
        <v>75</v>
      </c>
      <c r="AY264" s="251" t="s">
        <v>175</v>
      </c>
    </row>
    <row r="265" s="13" customFormat="1">
      <c r="A265" s="13"/>
      <c r="B265" s="242"/>
      <c r="C265" s="243"/>
      <c r="D265" s="237" t="s">
        <v>184</v>
      </c>
      <c r="E265" s="244" t="s">
        <v>1</v>
      </c>
      <c r="F265" s="245" t="s">
        <v>308</v>
      </c>
      <c r="G265" s="243"/>
      <c r="H265" s="244" t="s">
        <v>1</v>
      </c>
      <c r="I265" s="246"/>
      <c r="J265" s="246"/>
      <c r="K265" s="243"/>
      <c r="L265" s="243"/>
      <c r="M265" s="247"/>
      <c r="N265" s="248"/>
      <c r="O265" s="249"/>
      <c r="P265" s="249"/>
      <c r="Q265" s="249"/>
      <c r="R265" s="249"/>
      <c r="S265" s="249"/>
      <c r="T265" s="249"/>
      <c r="U265" s="249"/>
      <c r="V265" s="249"/>
      <c r="W265" s="249"/>
      <c r="X265" s="249"/>
      <c r="Y265" s="250"/>
      <c r="Z265" s="13"/>
      <c r="AA265" s="13"/>
      <c r="AB265" s="13"/>
      <c r="AC265" s="13"/>
      <c r="AD265" s="13"/>
      <c r="AE265" s="13"/>
      <c r="AT265" s="251" t="s">
        <v>184</v>
      </c>
      <c r="AU265" s="251" t="s">
        <v>102</v>
      </c>
      <c r="AV265" s="13" t="s">
        <v>82</v>
      </c>
      <c r="AW265" s="13" t="s">
        <v>5</v>
      </c>
      <c r="AX265" s="13" t="s">
        <v>75</v>
      </c>
      <c r="AY265" s="251" t="s">
        <v>175</v>
      </c>
    </row>
    <row r="266" s="14" customFormat="1">
      <c r="A266" s="14"/>
      <c r="B266" s="252"/>
      <c r="C266" s="253"/>
      <c r="D266" s="237" t="s">
        <v>184</v>
      </c>
      <c r="E266" s="254" t="s">
        <v>1</v>
      </c>
      <c r="F266" s="255" t="s">
        <v>309</v>
      </c>
      <c r="G266" s="253"/>
      <c r="H266" s="256">
        <v>0.18099999999999999</v>
      </c>
      <c r="I266" s="257"/>
      <c r="J266" s="257"/>
      <c r="K266" s="253"/>
      <c r="L266" s="253"/>
      <c r="M266" s="258"/>
      <c r="N266" s="259"/>
      <c r="O266" s="260"/>
      <c r="P266" s="260"/>
      <c r="Q266" s="260"/>
      <c r="R266" s="260"/>
      <c r="S266" s="260"/>
      <c r="T266" s="260"/>
      <c r="U266" s="260"/>
      <c r="V266" s="260"/>
      <c r="W266" s="260"/>
      <c r="X266" s="260"/>
      <c r="Y266" s="261"/>
      <c r="Z266" s="14"/>
      <c r="AA266" s="14"/>
      <c r="AB266" s="14"/>
      <c r="AC266" s="14"/>
      <c r="AD266" s="14"/>
      <c r="AE266" s="14"/>
      <c r="AT266" s="262" t="s">
        <v>184</v>
      </c>
      <c r="AU266" s="262" t="s">
        <v>102</v>
      </c>
      <c r="AV266" s="14" t="s">
        <v>102</v>
      </c>
      <c r="AW266" s="14" t="s">
        <v>5</v>
      </c>
      <c r="AX266" s="14" t="s">
        <v>75</v>
      </c>
      <c r="AY266" s="262" t="s">
        <v>175</v>
      </c>
    </row>
    <row r="267" s="13" customFormat="1">
      <c r="A267" s="13"/>
      <c r="B267" s="242"/>
      <c r="C267" s="243"/>
      <c r="D267" s="237" t="s">
        <v>184</v>
      </c>
      <c r="E267" s="244" t="s">
        <v>1</v>
      </c>
      <c r="F267" s="245" t="s">
        <v>310</v>
      </c>
      <c r="G267" s="243"/>
      <c r="H267" s="244" t="s">
        <v>1</v>
      </c>
      <c r="I267" s="246"/>
      <c r="J267" s="246"/>
      <c r="K267" s="243"/>
      <c r="L267" s="243"/>
      <c r="M267" s="247"/>
      <c r="N267" s="248"/>
      <c r="O267" s="249"/>
      <c r="P267" s="249"/>
      <c r="Q267" s="249"/>
      <c r="R267" s="249"/>
      <c r="S267" s="249"/>
      <c r="T267" s="249"/>
      <c r="U267" s="249"/>
      <c r="V267" s="249"/>
      <c r="W267" s="249"/>
      <c r="X267" s="249"/>
      <c r="Y267" s="250"/>
      <c r="Z267" s="13"/>
      <c r="AA267" s="13"/>
      <c r="AB267" s="13"/>
      <c r="AC267" s="13"/>
      <c r="AD267" s="13"/>
      <c r="AE267" s="13"/>
      <c r="AT267" s="251" t="s">
        <v>184</v>
      </c>
      <c r="AU267" s="251" t="s">
        <v>102</v>
      </c>
      <c r="AV267" s="13" t="s">
        <v>82</v>
      </c>
      <c r="AW267" s="13" t="s">
        <v>5</v>
      </c>
      <c r="AX267" s="13" t="s">
        <v>75</v>
      </c>
      <c r="AY267" s="251" t="s">
        <v>175</v>
      </c>
    </row>
    <row r="268" s="14" customFormat="1">
      <c r="A268" s="14"/>
      <c r="B268" s="252"/>
      <c r="C268" s="253"/>
      <c r="D268" s="237" t="s">
        <v>184</v>
      </c>
      <c r="E268" s="254" t="s">
        <v>1</v>
      </c>
      <c r="F268" s="255" t="s">
        <v>311</v>
      </c>
      <c r="G268" s="253"/>
      <c r="H268" s="256">
        <v>0.30399999999999999</v>
      </c>
      <c r="I268" s="257"/>
      <c r="J268" s="257"/>
      <c r="K268" s="253"/>
      <c r="L268" s="253"/>
      <c r="M268" s="258"/>
      <c r="N268" s="259"/>
      <c r="O268" s="260"/>
      <c r="P268" s="260"/>
      <c r="Q268" s="260"/>
      <c r="R268" s="260"/>
      <c r="S268" s="260"/>
      <c r="T268" s="260"/>
      <c r="U268" s="260"/>
      <c r="V268" s="260"/>
      <c r="W268" s="260"/>
      <c r="X268" s="260"/>
      <c r="Y268" s="261"/>
      <c r="Z268" s="14"/>
      <c r="AA268" s="14"/>
      <c r="AB268" s="14"/>
      <c r="AC268" s="14"/>
      <c r="AD268" s="14"/>
      <c r="AE268" s="14"/>
      <c r="AT268" s="262" t="s">
        <v>184</v>
      </c>
      <c r="AU268" s="262" t="s">
        <v>102</v>
      </c>
      <c r="AV268" s="14" t="s">
        <v>102</v>
      </c>
      <c r="AW268" s="14" t="s">
        <v>5</v>
      </c>
      <c r="AX268" s="14" t="s">
        <v>75</v>
      </c>
      <c r="AY268" s="262" t="s">
        <v>175</v>
      </c>
    </row>
    <row r="269" s="13" customFormat="1">
      <c r="A269" s="13"/>
      <c r="B269" s="242"/>
      <c r="C269" s="243"/>
      <c r="D269" s="237" t="s">
        <v>184</v>
      </c>
      <c r="E269" s="244" t="s">
        <v>1</v>
      </c>
      <c r="F269" s="245" t="s">
        <v>312</v>
      </c>
      <c r="G269" s="243"/>
      <c r="H269" s="244" t="s">
        <v>1</v>
      </c>
      <c r="I269" s="246"/>
      <c r="J269" s="246"/>
      <c r="K269" s="243"/>
      <c r="L269" s="243"/>
      <c r="M269" s="247"/>
      <c r="N269" s="248"/>
      <c r="O269" s="249"/>
      <c r="P269" s="249"/>
      <c r="Q269" s="249"/>
      <c r="R269" s="249"/>
      <c r="S269" s="249"/>
      <c r="T269" s="249"/>
      <c r="U269" s="249"/>
      <c r="V269" s="249"/>
      <c r="W269" s="249"/>
      <c r="X269" s="249"/>
      <c r="Y269" s="250"/>
      <c r="Z269" s="13"/>
      <c r="AA269" s="13"/>
      <c r="AB269" s="13"/>
      <c r="AC269" s="13"/>
      <c r="AD269" s="13"/>
      <c r="AE269" s="13"/>
      <c r="AT269" s="251" t="s">
        <v>184</v>
      </c>
      <c r="AU269" s="251" t="s">
        <v>102</v>
      </c>
      <c r="AV269" s="13" t="s">
        <v>82</v>
      </c>
      <c r="AW269" s="13" t="s">
        <v>5</v>
      </c>
      <c r="AX269" s="13" t="s">
        <v>75</v>
      </c>
      <c r="AY269" s="251" t="s">
        <v>175</v>
      </c>
    </row>
    <row r="270" s="14" customFormat="1">
      <c r="A270" s="14"/>
      <c r="B270" s="252"/>
      <c r="C270" s="253"/>
      <c r="D270" s="237" t="s">
        <v>184</v>
      </c>
      <c r="E270" s="254" t="s">
        <v>1</v>
      </c>
      <c r="F270" s="255" t="s">
        <v>313</v>
      </c>
      <c r="G270" s="253"/>
      <c r="H270" s="256">
        <v>0.125</v>
      </c>
      <c r="I270" s="257"/>
      <c r="J270" s="257"/>
      <c r="K270" s="253"/>
      <c r="L270" s="253"/>
      <c r="M270" s="258"/>
      <c r="N270" s="259"/>
      <c r="O270" s="260"/>
      <c r="P270" s="260"/>
      <c r="Q270" s="260"/>
      <c r="R270" s="260"/>
      <c r="S270" s="260"/>
      <c r="T270" s="260"/>
      <c r="U270" s="260"/>
      <c r="V270" s="260"/>
      <c r="W270" s="260"/>
      <c r="X270" s="260"/>
      <c r="Y270" s="261"/>
      <c r="Z270" s="14"/>
      <c r="AA270" s="14"/>
      <c r="AB270" s="14"/>
      <c r="AC270" s="14"/>
      <c r="AD270" s="14"/>
      <c r="AE270" s="14"/>
      <c r="AT270" s="262" t="s">
        <v>184</v>
      </c>
      <c r="AU270" s="262" t="s">
        <v>102</v>
      </c>
      <c r="AV270" s="14" t="s">
        <v>102</v>
      </c>
      <c r="AW270" s="14" t="s">
        <v>5</v>
      </c>
      <c r="AX270" s="14" t="s">
        <v>75</v>
      </c>
      <c r="AY270" s="262" t="s">
        <v>175</v>
      </c>
    </row>
    <row r="271" s="15" customFormat="1">
      <c r="A271" s="15"/>
      <c r="B271" s="263"/>
      <c r="C271" s="264"/>
      <c r="D271" s="237" t="s">
        <v>184</v>
      </c>
      <c r="E271" s="265" t="s">
        <v>1</v>
      </c>
      <c r="F271" s="266" t="s">
        <v>189</v>
      </c>
      <c r="G271" s="264"/>
      <c r="H271" s="267">
        <v>0.60999999999999999</v>
      </c>
      <c r="I271" s="268"/>
      <c r="J271" s="268"/>
      <c r="K271" s="264"/>
      <c r="L271" s="264"/>
      <c r="M271" s="269"/>
      <c r="N271" s="270"/>
      <c r="O271" s="271"/>
      <c r="P271" s="271"/>
      <c r="Q271" s="271"/>
      <c r="R271" s="271"/>
      <c r="S271" s="271"/>
      <c r="T271" s="271"/>
      <c r="U271" s="271"/>
      <c r="V271" s="271"/>
      <c r="W271" s="271"/>
      <c r="X271" s="271"/>
      <c r="Y271" s="272"/>
      <c r="Z271" s="15"/>
      <c r="AA271" s="15"/>
      <c r="AB271" s="15"/>
      <c r="AC271" s="15"/>
      <c r="AD271" s="15"/>
      <c r="AE271" s="15"/>
      <c r="AT271" s="273" t="s">
        <v>184</v>
      </c>
      <c r="AU271" s="273" t="s">
        <v>102</v>
      </c>
      <c r="AV271" s="15" t="s">
        <v>181</v>
      </c>
      <c r="AW271" s="15" t="s">
        <v>5</v>
      </c>
      <c r="AX271" s="15" t="s">
        <v>82</v>
      </c>
      <c r="AY271" s="273" t="s">
        <v>175</v>
      </c>
    </row>
    <row r="272" s="2" customFormat="1" ht="16.5" customHeight="1">
      <c r="A272" s="39"/>
      <c r="B272" s="40"/>
      <c r="C272" s="274" t="s">
        <v>314</v>
      </c>
      <c r="D272" s="274" t="s">
        <v>315</v>
      </c>
      <c r="E272" s="275" t="s">
        <v>316</v>
      </c>
      <c r="F272" s="276" t="s">
        <v>317</v>
      </c>
      <c r="G272" s="277" t="s">
        <v>203</v>
      </c>
      <c r="H272" s="278">
        <v>0.65900000000000003</v>
      </c>
      <c r="I272" s="279"/>
      <c r="J272" s="280"/>
      <c r="K272" s="281">
        <f>ROUND(P272*H272,2)</f>
        <v>0</v>
      </c>
      <c r="L272" s="280"/>
      <c r="M272" s="282"/>
      <c r="N272" s="283" t="s">
        <v>1</v>
      </c>
      <c r="O272" s="231" t="s">
        <v>39</v>
      </c>
      <c r="P272" s="232">
        <f>I272+J272</f>
        <v>0</v>
      </c>
      <c r="Q272" s="232">
        <f>ROUND(I272*H272,2)</f>
        <v>0</v>
      </c>
      <c r="R272" s="232">
        <f>ROUND(J272*H272,2)</f>
        <v>0</v>
      </c>
      <c r="S272" s="92"/>
      <c r="T272" s="233">
        <f>S272*H272</f>
        <v>0</v>
      </c>
      <c r="U272" s="233">
        <v>0</v>
      </c>
      <c r="V272" s="233">
        <f>U272*H272</f>
        <v>0</v>
      </c>
      <c r="W272" s="233">
        <v>0</v>
      </c>
      <c r="X272" s="233">
        <f>W272*H272</f>
        <v>0</v>
      </c>
      <c r="Y272" s="234" t="s">
        <v>1</v>
      </c>
      <c r="Z272" s="39"/>
      <c r="AA272" s="39"/>
      <c r="AB272" s="39"/>
      <c r="AC272" s="39"/>
      <c r="AD272" s="39"/>
      <c r="AE272" s="39"/>
      <c r="AR272" s="235" t="s">
        <v>204</v>
      </c>
      <c r="AT272" s="235" t="s">
        <v>315</v>
      </c>
      <c r="AU272" s="235" t="s">
        <v>102</v>
      </c>
      <c r="AY272" s="18" t="s">
        <v>175</v>
      </c>
      <c r="BE272" s="236">
        <f>IF(O272="základní",K272,0)</f>
        <v>0</v>
      </c>
      <c r="BF272" s="236">
        <f>IF(O272="snížená",K272,0)</f>
        <v>0</v>
      </c>
      <c r="BG272" s="236">
        <f>IF(O272="zákl. přenesená",K272,0)</f>
        <v>0</v>
      </c>
      <c r="BH272" s="236">
        <f>IF(O272="sníž. přenesená",K272,0)</f>
        <v>0</v>
      </c>
      <c r="BI272" s="236">
        <f>IF(O272="nulová",K272,0)</f>
        <v>0</v>
      </c>
      <c r="BJ272" s="18" t="s">
        <v>102</v>
      </c>
      <c r="BK272" s="236">
        <f>ROUND(P272*H272,2)</f>
        <v>0</v>
      </c>
      <c r="BL272" s="18" t="s">
        <v>181</v>
      </c>
      <c r="BM272" s="235" t="s">
        <v>318</v>
      </c>
    </row>
    <row r="273" s="14" customFormat="1">
      <c r="A273" s="14"/>
      <c r="B273" s="252"/>
      <c r="C273" s="253"/>
      <c r="D273" s="237" t="s">
        <v>184</v>
      </c>
      <c r="E273" s="254" t="s">
        <v>1</v>
      </c>
      <c r="F273" s="255" t="s">
        <v>319</v>
      </c>
      <c r="G273" s="253"/>
      <c r="H273" s="256">
        <v>0.65900000000000003</v>
      </c>
      <c r="I273" s="257"/>
      <c r="J273" s="257"/>
      <c r="K273" s="253"/>
      <c r="L273" s="253"/>
      <c r="M273" s="258"/>
      <c r="N273" s="259"/>
      <c r="O273" s="260"/>
      <c r="P273" s="260"/>
      <c r="Q273" s="260"/>
      <c r="R273" s="260"/>
      <c r="S273" s="260"/>
      <c r="T273" s="260"/>
      <c r="U273" s="260"/>
      <c r="V273" s="260"/>
      <c r="W273" s="260"/>
      <c r="X273" s="260"/>
      <c r="Y273" s="261"/>
      <c r="Z273" s="14"/>
      <c r="AA273" s="14"/>
      <c r="AB273" s="14"/>
      <c r="AC273" s="14"/>
      <c r="AD273" s="14"/>
      <c r="AE273" s="14"/>
      <c r="AT273" s="262" t="s">
        <v>184</v>
      </c>
      <c r="AU273" s="262" t="s">
        <v>102</v>
      </c>
      <c r="AV273" s="14" t="s">
        <v>102</v>
      </c>
      <c r="AW273" s="14" t="s">
        <v>5</v>
      </c>
      <c r="AX273" s="14" t="s">
        <v>75</v>
      </c>
      <c r="AY273" s="262" t="s">
        <v>175</v>
      </c>
    </row>
    <row r="274" s="15" customFormat="1">
      <c r="A274" s="15"/>
      <c r="B274" s="263"/>
      <c r="C274" s="264"/>
      <c r="D274" s="237" t="s">
        <v>184</v>
      </c>
      <c r="E274" s="265" t="s">
        <v>1</v>
      </c>
      <c r="F274" s="266" t="s">
        <v>189</v>
      </c>
      <c r="G274" s="264"/>
      <c r="H274" s="267">
        <v>0.65900000000000003</v>
      </c>
      <c r="I274" s="268"/>
      <c r="J274" s="268"/>
      <c r="K274" s="264"/>
      <c r="L274" s="264"/>
      <c r="M274" s="269"/>
      <c r="N274" s="270"/>
      <c r="O274" s="271"/>
      <c r="P274" s="271"/>
      <c r="Q274" s="271"/>
      <c r="R274" s="271"/>
      <c r="S274" s="271"/>
      <c r="T274" s="271"/>
      <c r="U274" s="271"/>
      <c r="V274" s="271"/>
      <c r="W274" s="271"/>
      <c r="X274" s="271"/>
      <c r="Y274" s="272"/>
      <c r="Z274" s="15"/>
      <c r="AA274" s="15"/>
      <c r="AB274" s="15"/>
      <c r="AC274" s="15"/>
      <c r="AD274" s="15"/>
      <c r="AE274" s="15"/>
      <c r="AT274" s="273" t="s">
        <v>184</v>
      </c>
      <c r="AU274" s="273" t="s">
        <v>102</v>
      </c>
      <c r="AV274" s="15" t="s">
        <v>181</v>
      </c>
      <c r="AW274" s="15" t="s">
        <v>5</v>
      </c>
      <c r="AX274" s="15" t="s">
        <v>82</v>
      </c>
      <c r="AY274" s="273" t="s">
        <v>175</v>
      </c>
    </row>
    <row r="275" s="2" customFormat="1" ht="37.8" customHeight="1">
      <c r="A275" s="39"/>
      <c r="B275" s="40"/>
      <c r="C275" s="222" t="s">
        <v>250</v>
      </c>
      <c r="D275" s="222" t="s">
        <v>177</v>
      </c>
      <c r="E275" s="223" t="s">
        <v>320</v>
      </c>
      <c r="F275" s="224" t="s">
        <v>321</v>
      </c>
      <c r="G275" s="225" t="s">
        <v>203</v>
      </c>
      <c r="H275" s="226">
        <v>0.25600000000000001</v>
      </c>
      <c r="I275" s="227"/>
      <c r="J275" s="227"/>
      <c r="K275" s="228">
        <f>ROUND(P275*H275,2)</f>
        <v>0</v>
      </c>
      <c r="L275" s="229"/>
      <c r="M275" s="45"/>
      <c r="N275" s="230" t="s">
        <v>1</v>
      </c>
      <c r="O275" s="231" t="s">
        <v>39</v>
      </c>
      <c r="P275" s="232">
        <f>I275+J275</f>
        <v>0</v>
      </c>
      <c r="Q275" s="232">
        <f>ROUND(I275*H275,2)</f>
        <v>0</v>
      </c>
      <c r="R275" s="232">
        <f>ROUND(J275*H275,2)</f>
        <v>0</v>
      </c>
      <c r="S275" s="92"/>
      <c r="T275" s="233">
        <f>S275*H275</f>
        <v>0</v>
      </c>
      <c r="U275" s="233">
        <v>0</v>
      </c>
      <c r="V275" s="233">
        <f>U275*H275</f>
        <v>0</v>
      </c>
      <c r="W275" s="233">
        <v>0</v>
      </c>
      <c r="X275" s="233">
        <f>W275*H275</f>
        <v>0</v>
      </c>
      <c r="Y275" s="234" t="s">
        <v>1</v>
      </c>
      <c r="Z275" s="39"/>
      <c r="AA275" s="39"/>
      <c r="AB275" s="39"/>
      <c r="AC275" s="39"/>
      <c r="AD275" s="39"/>
      <c r="AE275" s="39"/>
      <c r="AR275" s="235" t="s">
        <v>181</v>
      </c>
      <c r="AT275" s="235" t="s">
        <v>177</v>
      </c>
      <c r="AU275" s="235" t="s">
        <v>102</v>
      </c>
      <c r="AY275" s="18" t="s">
        <v>175</v>
      </c>
      <c r="BE275" s="236">
        <f>IF(O275="základní",K275,0)</f>
        <v>0</v>
      </c>
      <c r="BF275" s="236">
        <f>IF(O275="snížená",K275,0)</f>
        <v>0</v>
      </c>
      <c r="BG275" s="236">
        <f>IF(O275="zákl. přenesená",K275,0)</f>
        <v>0</v>
      </c>
      <c r="BH275" s="236">
        <f>IF(O275="sníž. přenesená",K275,0)</f>
        <v>0</v>
      </c>
      <c r="BI275" s="236">
        <f>IF(O275="nulová",K275,0)</f>
        <v>0</v>
      </c>
      <c r="BJ275" s="18" t="s">
        <v>102</v>
      </c>
      <c r="BK275" s="236">
        <f>ROUND(P275*H275,2)</f>
        <v>0</v>
      </c>
      <c r="BL275" s="18" t="s">
        <v>181</v>
      </c>
      <c r="BM275" s="235" t="s">
        <v>322</v>
      </c>
    </row>
    <row r="276" s="2" customFormat="1">
      <c r="A276" s="39"/>
      <c r="B276" s="40"/>
      <c r="C276" s="41"/>
      <c r="D276" s="237" t="s">
        <v>182</v>
      </c>
      <c r="E276" s="41"/>
      <c r="F276" s="238" t="s">
        <v>306</v>
      </c>
      <c r="G276" s="41"/>
      <c r="H276" s="41"/>
      <c r="I276" s="239"/>
      <c r="J276" s="239"/>
      <c r="K276" s="41"/>
      <c r="L276" s="41"/>
      <c r="M276" s="45"/>
      <c r="N276" s="240"/>
      <c r="O276" s="241"/>
      <c r="P276" s="92"/>
      <c r="Q276" s="92"/>
      <c r="R276" s="92"/>
      <c r="S276" s="92"/>
      <c r="T276" s="92"/>
      <c r="U276" s="92"/>
      <c r="V276" s="92"/>
      <c r="W276" s="92"/>
      <c r="X276" s="92"/>
      <c r="Y276" s="93"/>
      <c r="Z276" s="39"/>
      <c r="AA276" s="39"/>
      <c r="AB276" s="39"/>
      <c r="AC276" s="39"/>
      <c r="AD276" s="39"/>
      <c r="AE276" s="39"/>
      <c r="AT276" s="18" t="s">
        <v>182</v>
      </c>
      <c r="AU276" s="18" t="s">
        <v>102</v>
      </c>
    </row>
    <row r="277" s="13" customFormat="1">
      <c r="A277" s="13"/>
      <c r="B277" s="242"/>
      <c r="C277" s="243"/>
      <c r="D277" s="237" t="s">
        <v>184</v>
      </c>
      <c r="E277" s="244" t="s">
        <v>1</v>
      </c>
      <c r="F277" s="245" t="s">
        <v>222</v>
      </c>
      <c r="G277" s="243"/>
      <c r="H277" s="244" t="s">
        <v>1</v>
      </c>
      <c r="I277" s="246"/>
      <c r="J277" s="246"/>
      <c r="K277" s="243"/>
      <c r="L277" s="243"/>
      <c r="M277" s="247"/>
      <c r="N277" s="248"/>
      <c r="O277" s="249"/>
      <c r="P277" s="249"/>
      <c r="Q277" s="249"/>
      <c r="R277" s="249"/>
      <c r="S277" s="249"/>
      <c r="T277" s="249"/>
      <c r="U277" s="249"/>
      <c r="V277" s="249"/>
      <c r="W277" s="249"/>
      <c r="X277" s="249"/>
      <c r="Y277" s="250"/>
      <c r="Z277" s="13"/>
      <c r="AA277" s="13"/>
      <c r="AB277" s="13"/>
      <c r="AC277" s="13"/>
      <c r="AD277" s="13"/>
      <c r="AE277" s="13"/>
      <c r="AT277" s="251" t="s">
        <v>184</v>
      </c>
      <c r="AU277" s="251" t="s">
        <v>102</v>
      </c>
      <c r="AV277" s="13" t="s">
        <v>82</v>
      </c>
      <c r="AW277" s="13" t="s">
        <v>5</v>
      </c>
      <c r="AX277" s="13" t="s">
        <v>75</v>
      </c>
      <c r="AY277" s="251" t="s">
        <v>175</v>
      </c>
    </row>
    <row r="278" s="13" customFormat="1">
      <c r="A278" s="13"/>
      <c r="B278" s="242"/>
      <c r="C278" s="243"/>
      <c r="D278" s="237" t="s">
        <v>184</v>
      </c>
      <c r="E278" s="244" t="s">
        <v>1</v>
      </c>
      <c r="F278" s="245" t="s">
        <v>307</v>
      </c>
      <c r="G278" s="243"/>
      <c r="H278" s="244" t="s">
        <v>1</v>
      </c>
      <c r="I278" s="246"/>
      <c r="J278" s="246"/>
      <c r="K278" s="243"/>
      <c r="L278" s="243"/>
      <c r="M278" s="247"/>
      <c r="N278" s="248"/>
      <c r="O278" s="249"/>
      <c r="P278" s="249"/>
      <c r="Q278" s="249"/>
      <c r="R278" s="249"/>
      <c r="S278" s="249"/>
      <c r="T278" s="249"/>
      <c r="U278" s="249"/>
      <c r="V278" s="249"/>
      <c r="W278" s="249"/>
      <c r="X278" s="249"/>
      <c r="Y278" s="250"/>
      <c r="Z278" s="13"/>
      <c r="AA278" s="13"/>
      <c r="AB278" s="13"/>
      <c r="AC278" s="13"/>
      <c r="AD278" s="13"/>
      <c r="AE278" s="13"/>
      <c r="AT278" s="251" t="s">
        <v>184</v>
      </c>
      <c r="AU278" s="251" t="s">
        <v>102</v>
      </c>
      <c r="AV278" s="13" t="s">
        <v>82</v>
      </c>
      <c r="AW278" s="13" t="s">
        <v>5</v>
      </c>
      <c r="AX278" s="13" t="s">
        <v>75</v>
      </c>
      <c r="AY278" s="251" t="s">
        <v>175</v>
      </c>
    </row>
    <row r="279" s="13" customFormat="1">
      <c r="A279" s="13"/>
      <c r="B279" s="242"/>
      <c r="C279" s="243"/>
      <c r="D279" s="237" t="s">
        <v>184</v>
      </c>
      <c r="E279" s="244" t="s">
        <v>1</v>
      </c>
      <c r="F279" s="245" t="s">
        <v>323</v>
      </c>
      <c r="G279" s="243"/>
      <c r="H279" s="244" t="s">
        <v>1</v>
      </c>
      <c r="I279" s="246"/>
      <c r="J279" s="246"/>
      <c r="K279" s="243"/>
      <c r="L279" s="243"/>
      <c r="M279" s="247"/>
      <c r="N279" s="248"/>
      <c r="O279" s="249"/>
      <c r="P279" s="249"/>
      <c r="Q279" s="249"/>
      <c r="R279" s="249"/>
      <c r="S279" s="249"/>
      <c r="T279" s="249"/>
      <c r="U279" s="249"/>
      <c r="V279" s="249"/>
      <c r="W279" s="249"/>
      <c r="X279" s="249"/>
      <c r="Y279" s="250"/>
      <c r="Z279" s="13"/>
      <c r="AA279" s="13"/>
      <c r="AB279" s="13"/>
      <c r="AC279" s="13"/>
      <c r="AD279" s="13"/>
      <c r="AE279" s="13"/>
      <c r="AT279" s="251" t="s">
        <v>184</v>
      </c>
      <c r="AU279" s="251" t="s">
        <v>102</v>
      </c>
      <c r="AV279" s="13" t="s">
        <v>82</v>
      </c>
      <c r="AW279" s="13" t="s">
        <v>5</v>
      </c>
      <c r="AX279" s="13" t="s">
        <v>75</v>
      </c>
      <c r="AY279" s="251" t="s">
        <v>175</v>
      </c>
    </row>
    <row r="280" s="14" customFormat="1">
      <c r="A280" s="14"/>
      <c r="B280" s="252"/>
      <c r="C280" s="253"/>
      <c r="D280" s="237" t="s">
        <v>184</v>
      </c>
      <c r="E280" s="254" t="s">
        <v>1</v>
      </c>
      <c r="F280" s="255" t="s">
        <v>324</v>
      </c>
      <c r="G280" s="253"/>
      <c r="H280" s="256">
        <v>0.25600000000000001</v>
      </c>
      <c r="I280" s="257"/>
      <c r="J280" s="257"/>
      <c r="K280" s="253"/>
      <c r="L280" s="253"/>
      <c r="M280" s="258"/>
      <c r="N280" s="259"/>
      <c r="O280" s="260"/>
      <c r="P280" s="260"/>
      <c r="Q280" s="260"/>
      <c r="R280" s="260"/>
      <c r="S280" s="260"/>
      <c r="T280" s="260"/>
      <c r="U280" s="260"/>
      <c r="V280" s="260"/>
      <c r="W280" s="260"/>
      <c r="X280" s="260"/>
      <c r="Y280" s="261"/>
      <c r="Z280" s="14"/>
      <c r="AA280" s="14"/>
      <c r="AB280" s="14"/>
      <c r="AC280" s="14"/>
      <c r="AD280" s="14"/>
      <c r="AE280" s="14"/>
      <c r="AT280" s="262" t="s">
        <v>184</v>
      </c>
      <c r="AU280" s="262" t="s">
        <v>102</v>
      </c>
      <c r="AV280" s="14" t="s">
        <v>102</v>
      </c>
      <c r="AW280" s="14" t="s">
        <v>5</v>
      </c>
      <c r="AX280" s="14" t="s">
        <v>75</v>
      </c>
      <c r="AY280" s="262" t="s">
        <v>175</v>
      </c>
    </row>
    <row r="281" s="15" customFormat="1">
      <c r="A281" s="15"/>
      <c r="B281" s="263"/>
      <c r="C281" s="264"/>
      <c r="D281" s="237" t="s">
        <v>184</v>
      </c>
      <c r="E281" s="265" t="s">
        <v>1</v>
      </c>
      <c r="F281" s="266" t="s">
        <v>189</v>
      </c>
      <c r="G281" s="264"/>
      <c r="H281" s="267">
        <v>0.25600000000000001</v>
      </c>
      <c r="I281" s="268"/>
      <c r="J281" s="268"/>
      <c r="K281" s="264"/>
      <c r="L281" s="264"/>
      <c r="M281" s="269"/>
      <c r="N281" s="270"/>
      <c r="O281" s="271"/>
      <c r="P281" s="271"/>
      <c r="Q281" s="271"/>
      <c r="R281" s="271"/>
      <c r="S281" s="271"/>
      <c r="T281" s="271"/>
      <c r="U281" s="271"/>
      <c r="V281" s="271"/>
      <c r="W281" s="271"/>
      <c r="X281" s="271"/>
      <c r="Y281" s="272"/>
      <c r="Z281" s="15"/>
      <c r="AA281" s="15"/>
      <c r="AB281" s="15"/>
      <c r="AC281" s="15"/>
      <c r="AD281" s="15"/>
      <c r="AE281" s="15"/>
      <c r="AT281" s="273" t="s">
        <v>184</v>
      </c>
      <c r="AU281" s="273" t="s">
        <v>102</v>
      </c>
      <c r="AV281" s="15" t="s">
        <v>181</v>
      </c>
      <c r="AW281" s="15" t="s">
        <v>5</v>
      </c>
      <c r="AX281" s="15" t="s">
        <v>82</v>
      </c>
      <c r="AY281" s="273" t="s">
        <v>175</v>
      </c>
    </row>
    <row r="282" s="2" customFormat="1" ht="16.5" customHeight="1">
      <c r="A282" s="39"/>
      <c r="B282" s="40"/>
      <c r="C282" s="274" t="s">
        <v>325</v>
      </c>
      <c r="D282" s="274" t="s">
        <v>315</v>
      </c>
      <c r="E282" s="275" t="s">
        <v>326</v>
      </c>
      <c r="F282" s="276" t="s">
        <v>327</v>
      </c>
      <c r="G282" s="277" t="s">
        <v>203</v>
      </c>
      <c r="H282" s="278">
        <v>0.27600000000000002</v>
      </c>
      <c r="I282" s="279"/>
      <c r="J282" s="280"/>
      <c r="K282" s="281">
        <f>ROUND(P282*H282,2)</f>
        <v>0</v>
      </c>
      <c r="L282" s="280"/>
      <c r="M282" s="282"/>
      <c r="N282" s="283" t="s">
        <v>1</v>
      </c>
      <c r="O282" s="231" t="s">
        <v>39</v>
      </c>
      <c r="P282" s="232">
        <f>I282+J282</f>
        <v>0</v>
      </c>
      <c r="Q282" s="232">
        <f>ROUND(I282*H282,2)</f>
        <v>0</v>
      </c>
      <c r="R282" s="232">
        <f>ROUND(J282*H282,2)</f>
        <v>0</v>
      </c>
      <c r="S282" s="92"/>
      <c r="T282" s="233">
        <f>S282*H282</f>
        <v>0</v>
      </c>
      <c r="U282" s="233">
        <v>0</v>
      </c>
      <c r="V282" s="233">
        <f>U282*H282</f>
        <v>0</v>
      </c>
      <c r="W282" s="233">
        <v>0</v>
      </c>
      <c r="X282" s="233">
        <f>W282*H282</f>
        <v>0</v>
      </c>
      <c r="Y282" s="234" t="s">
        <v>1</v>
      </c>
      <c r="Z282" s="39"/>
      <c r="AA282" s="39"/>
      <c r="AB282" s="39"/>
      <c r="AC282" s="39"/>
      <c r="AD282" s="39"/>
      <c r="AE282" s="39"/>
      <c r="AR282" s="235" t="s">
        <v>204</v>
      </c>
      <c r="AT282" s="235" t="s">
        <v>315</v>
      </c>
      <c r="AU282" s="235" t="s">
        <v>102</v>
      </c>
      <c r="AY282" s="18" t="s">
        <v>175</v>
      </c>
      <c r="BE282" s="236">
        <f>IF(O282="základní",K282,0)</f>
        <v>0</v>
      </c>
      <c r="BF282" s="236">
        <f>IF(O282="snížená",K282,0)</f>
        <v>0</v>
      </c>
      <c r="BG282" s="236">
        <f>IF(O282="zákl. přenesená",K282,0)</f>
        <v>0</v>
      </c>
      <c r="BH282" s="236">
        <f>IF(O282="sníž. přenesená",K282,0)</f>
        <v>0</v>
      </c>
      <c r="BI282" s="236">
        <f>IF(O282="nulová",K282,0)</f>
        <v>0</v>
      </c>
      <c r="BJ282" s="18" t="s">
        <v>102</v>
      </c>
      <c r="BK282" s="236">
        <f>ROUND(P282*H282,2)</f>
        <v>0</v>
      </c>
      <c r="BL282" s="18" t="s">
        <v>181</v>
      </c>
      <c r="BM282" s="235" t="s">
        <v>328</v>
      </c>
    </row>
    <row r="283" s="14" customFormat="1">
      <c r="A283" s="14"/>
      <c r="B283" s="252"/>
      <c r="C283" s="253"/>
      <c r="D283" s="237" t="s">
        <v>184</v>
      </c>
      <c r="E283" s="254" t="s">
        <v>1</v>
      </c>
      <c r="F283" s="255" t="s">
        <v>329</v>
      </c>
      <c r="G283" s="253"/>
      <c r="H283" s="256">
        <v>0.27600000000000002</v>
      </c>
      <c r="I283" s="257"/>
      <c r="J283" s="257"/>
      <c r="K283" s="253"/>
      <c r="L283" s="253"/>
      <c r="M283" s="258"/>
      <c r="N283" s="259"/>
      <c r="O283" s="260"/>
      <c r="P283" s="260"/>
      <c r="Q283" s="260"/>
      <c r="R283" s="260"/>
      <c r="S283" s="260"/>
      <c r="T283" s="260"/>
      <c r="U283" s="260"/>
      <c r="V283" s="260"/>
      <c r="W283" s="260"/>
      <c r="X283" s="260"/>
      <c r="Y283" s="261"/>
      <c r="Z283" s="14"/>
      <c r="AA283" s="14"/>
      <c r="AB283" s="14"/>
      <c r="AC283" s="14"/>
      <c r="AD283" s="14"/>
      <c r="AE283" s="14"/>
      <c r="AT283" s="262" t="s">
        <v>184</v>
      </c>
      <c r="AU283" s="262" t="s">
        <v>102</v>
      </c>
      <c r="AV283" s="14" t="s">
        <v>102</v>
      </c>
      <c r="AW283" s="14" t="s">
        <v>5</v>
      </c>
      <c r="AX283" s="14" t="s">
        <v>75</v>
      </c>
      <c r="AY283" s="262" t="s">
        <v>175</v>
      </c>
    </row>
    <row r="284" s="15" customFormat="1">
      <c r="A284" s="15"/>
      <c r="B284" s="263"/>
      <c r="C284" s="264"/>
      <c r="D284" s="237" t="s">
        <v>184</v>
      </c>
      <c r="E284" s="265" t="s">
        <v>1</v>
      </c>
      <c r="F284" s="266" t="s">
        <v>189</v>
      </c>
      <c r="G284" s="264"/>
      <c r="H284" s="267">
        <v>0.27600000000000002</v>
      </c>
      <c r="I284" s="268"/>
      <c r="J284" s="268"/>
      <c r="K284" s="264"/>
      <c r="L284" s="264"/>
      <c r="M284" s="269"/>
      <c r="N284" s="270"/>
      <c r="O284" s="271"/>
      <c r="P284" s="271"/>
      <c r="Q284" s="271"/>
      <c r="R284" s="271"/>
      <c r="S284" s="271"/>
      <c r="T284" s="271"/>
      <c r="U284" s="271"/>
      <c r="V284" s="271"/>
      <c r="W284" s="271"/>
      <c r="X284" s="271"/>
      <c r="Y284" s="272"/>
      <c r="Z284" s="15"/>
      <c r="AA284" s="15"/>
      <c r="AB284" s="15"/>
      <c r="AC284" s="15"/>
      <c r="AD284" s="15"/>
      <c r="AE284" s="15"/>
      <c r="AT284" s="273" t="s">
        <v>184</v>
      </c>
      <c r="AU284" s="273" t="s">
        <v>102</v>
      </c>
      <c r="AV284" s="15" t="s">
        <v>181</v>
      </c>
      <c r="AW284" s="15" t="s">
        <v>5</v>
      </c>
      <c r="AX284" s="15" t="s">
        <v>82</v>
      </c>
      <c r="AY284" s="273" t="s">
        <v>175</v>
      </c>
    </row>
    <row r="285" s="2" customFormat="1" ht="37.8" customHeight="1">
      <c r="A285" s="39"/>
      <c r="B285" s="40"/>
      <c r="C285" s="222" t="s">
        <v>255</v>
      </c>
      <c r="D285" s="222" t="s">
        <v>177</v>
      </c>
      <c r="E285" s="223" t="s">
        <v>330</v>
      </c>
      <c r="F285" s="224" t="s">
        <v>331</v>
      </c>
      <c r="G285" s="225" t="s">
        <v>180</v>
      </c>
      <c r="H285" s="226">
        <v>0.18099999999999999</v>
      </c>
      <c r="I285" s="227"/>
      <c r="J285" s="227"/>
      <c r="K285" s="228">
        <f>ROUND(P285*H285,2)</f>
        <v>0</v>
      </c>
      <c r="L285" s="229"/>
      <c r="M285" s="45"/>
      <c r="N285" s="230" t="s">
        <v>1</v>
      </c>
      <c r="O285" s="231" t="s">
        <v>39</v>
      </c>
      <c r="P285" s="232">
        <f>I285+J285</f>
        <v>0</v>
      </c>
      <c r="Q285" s="232">
        <f>ROUND(I285*H285,2)</f>
        <v>0</v>
      </c>
      <c r="R285" s="232">
        <f>ROUND(J285*H285,2)</f>
        <v>0</v>
      </c>
      <c r="S285" s="92"/>
      <c r="T285" s="233">
        <f>S285*H285</f>
        <v>0</v>
      </c>
      <c r="U285" s="233">
        <v>0</v>
      </c>
      <c r="V285" s="233">
        <f>U285*H285</f>
        <v>0</v>
      </c>
      <c r="W285" s="233">
        <v>0</v>
      </c>
      <c r="X285" s="233">
        <f>W285*H285</f>
        <v>0</v>
      </c>
      <c r="Y285" s="234" t="s">
        <v>1</v>
      </c>
      <c r="Z285" s="39"/>
      <c r="AA285" s="39"/>
      <c r="AB285" s="39"/>
      <c r="AC285" s="39"/>
      <c r="AD285" s="39"/>
      <c r="AE285" s="39"/>
      <c r="AR285" s="235" t="s">
        <v>181</v>
      </c>
      <c r="AT285" s="235" t="s">
        <v>177</v>
      </c>
      <c r="AU285" s="235" t="s">
        <v>102</v>
      </c>
      <c r="AY285" s="18" t="s">
        <v>175</v>
      </c>
      <c r="BE285" s="236">
        <f>IF(O285="základní",K285,0)</f>
        <v>0</v>
      </c>
      <c r="BF285" s="236">
        <f>IF(O285="snížená",K285,0)</f>
        <v>0</v>
      </c>
      <c r="BG285" s="236">
        <f>IF(O285="zákl. přenesená",K285,0)</f>
        <v>0</v>
      </c>
      <c r="BH285" s="236">
        <f>IF(O285="sníž. přenesená",K285,0)</f>
        <v>0</v>
      </c>
      <c r="BI285" s="236">
        <f>IF(O285="nulová",K285,0)</f>
        <v>0</v>
      </c>
      <c r="BJ285" s="18" t="s">
        <v>102</v>
      </c>
      <c r="BK285" s="236">
        <f>ROUND(P285*H285,2)</f>
        <v>0</v>
      </c>
      <c r="BL285" s="18" t="s">
        <v>181</v>
      </c>
      <c r="BM285" s="235" t="s">
        <v>332</v>
      </c>
    </row>
    <row r="286" s="2" customFormat="1">
      <c r="A286" s="39"/>
      <c r="B286" s="40"/>
      <c r="C286" s="41"/>
      <c r="D286" s="237" t="s">
        <v>182</v>
      </c>
      <c r="E286" s="41"/>
      <c r="F286" s="238" t="s">
        <v>333</v>
      </c>
      <c r="G286" s="41"/>
      <c r="H286" s="41"/>
      <c r="I286" s="239"/>
      <c r="J286" s="239"/>
      <c r="K286" s="41"/>
      <c r="L286" s="41"/>
      <c r="M286" s="45"/>
      <c r="N286" s="240"/>
      <c r="O286" s="241"/>
      <c r="P286" s="92"/>
      <c r="Q286" s="92"/>
      <c r="R286" s="92"/>
      <c r="S286" s="92"/>
      <c r="T286" s="92"/>
      <c r="U286" s="92"/>
      <c r="V286" s="92"/>
      <c r="W286" s="92"/>
      <c r="X286" s="92"/>
      <c r="Y286" s="93"/>
      <c r="Z286" s="39"/>
      <c r="AA286" s="39"/>
      <c r="AB286" s="39"/>
      <c r="AC286" s="39"/>
      <c r="AD286" s="39"/>
      <c r="AE286" s="39"/>
      <c r="AT286" s="18" t="s">
        <v>182</v>
      </c>
      <c r="AU286" s="18" t="s">
        <v>102</v>
      </c>
    </row>
    <row r="287" s="13" customFormat="1">
      <c r="A287" s="13"/>
      <c r="B287" s="242"/>
      <c r="C287" s="243"/>
      <c r="D287" s="237" t="s">
        <v>184</v>
      </c>
      <c r="E287" s="244" t="s">
        <v>1</v>
      </c>
      <c r="F287" s="245" t="s">
        <v>222</v>
      </c>
      <c r="G287" s="243"/>
      <c r="H287" s="244" t="s">
        <v>1</v>
      </c>
      <c r="I287" s="246"/>
      <c r="J287" s="246"/>
      <c r="K287" s="243"/>
      <c r="L287" s="243"/>
      <c r="M287" s="247"/>
      <c r="N287" s="248"/>
      <c r="O287" s="249"/>
      <c r="P287" s="249"/>
      <c r="Q287" s="249"/>
      <c r="R287" s="249"/>
      <c r="S287" s="249"/>
      <c r="T287" s="249"/>
      <c r="U287" s="249"/>
      <c r="V287" s="249"/>
      <c r="W287" s="249"/>
      <c r="X287" s="249"/>
      <c r="Y287" s="250"/>
      <c r="Z287" s="13"/>
      <c r="AA287" s="13"/>
      <c r="AB287" s="13"/>
      <c r="AC287" s="13"/>
      <c r="AD287" s="13"/>
      <c r="AE287" s="13"/>
      <c r="AT287" s="251" t="s">
        <v>184</v>
      </c>
      <c r="AU287" s="251" t="s">
        <v>102</v>
      </c>
      <c r="AV287" s="13" t="s">
        <v>82</v>
      </c>
      <c r="AW287" s="13" t="s">
        <v>5</v>
      </c>
      <c r="AX287" s="13" t="s">
        <v>75</v>
      </c>
      <c r="AY287" s="251" t="s">
        <v>175</v>
      </c>
    </row>
    <row r="288" s="14" customFormat="1">
      <c r="A288" s="14"/>
      <c r="B288" s="252"/>
      <c r="C288" s="253"/>
      <c r="D288" s="237" t="s">
        <v>184</v>
      </c>
      <c r="E288" s="254" t="s">
        <v>1</v>
      </c>
      <c r="F288" s="255" t="s">
        <v>334</v>
      </c>
      <c r="G288" s="253"/>
      <c r="H288" s="256">
        <v>0.18099999999999999</v>
      </c>
      <c r="I288" s="257"/>
      <c r="J288" s="257"/>
      <c r="K288" s="253"/>
      <c r="L288" s="253"/>
      <c r="M288" s="258"/>
      <c r="N288" s="259"/>
      <c r="O288" s="260"/>
      <c r="P288" s="260"/>
      <c r="Q288" s="260"/>
      <c r="R288" s="260"/>
      <c r="S288" s="260"/>
      <c r="T288" s="260"/>
      <c r="U288" s="260"/>
      <c r="V288" s="260"/>
      <c r="W288" s="260"/>
      <c r="X288" s="260"/>
      <c r="Y288" s="261"/>
      <c r="Z288" s="14"/>
      <c r="AA288" s="14"/>
      <c r="AB288" s="14"/>
      <c r="AC288" s="14"/>
      <c r="AD288" s="14"/>
      <c r="AE288" s="14"/>
      <c r="AT288" s="262" t="s">
        <v>184</v>
      </c>
      <c r="AU288" s="262" t="s">
        <v>102</v>
      </c>
      <c r="AV288" s="14" t="s">
        <v>102</v>
      </c>
      <c r="AW288" s="14" t="s">
        <v>5</v>
      </c>
      <c r="AX288" s="14" t="s">
        <v>75</v>
      </c>
      <c r="AY288" s="262" t="s">
        <v>175</v>
      </c>
    </row>
    <row r="289" s="15" customFormat="1">
      <c r="A289" s="15"/>
      <c r="B289" s="263"/>
      <c r="C289" s="264"/>
      <c r="D289" s="237" t="s">
        <v>184</v>
      </c>
      <c r="E289" s="265" t="s">
        <v>1</v>
      </c>
      <c r="F289" s="266" t="s">
        <v>189</v>
      </c>
      <c r="G289" s="264"/>
      <c r="H289" s="267">
        <v>0.18099999999999999</v>
      </c>
      <c r="I289" s="268"/>
      <c r="J289" s="268"/>
      <c r="K289" s="264"/>
      <c r="L289" s="264"/>
      <c r="M289" s="269"/>
      <c r="N289" s="270"/>
      <c r="O289" s="271"/>
      <c r="P289" s="271"/>
      <c r="Q289" s="271"/>
      <c r="R289" s="271"/>
      <c r="S289" s="271"/>
      <c r="T289" s="271"/>
      <c r="U289" s="271"/>
      <c r="V289" s="271"/>
      <c r="W289" s="271"/>
      <c r="X289" s="271"/>
      <c r="Y289" s="272"/>
      <c r="Z289" s="15"/>
      <c r="AA289" s="15"/>
      <c r="AB289" s="15"/>
      <c r="AC289" s="15"/>
      <c r="AD289" s="15"/>
      <c r="AE289" s="15"/>
      <c r="AT289" s="273" t="s">
        <v>184</v>
      </c>
      <c r="AU289" s="273" t="s">
        <v>102</v>
      </c>
      <c r="AV289" s="15" t="s">
        <v>181</v>
      </c>
      <c r="AW289" s="15" t="s">
        <v>5</v>
      </c>
      <c r="AX289" s="15" t="s">
        <v>82</v>
      </c>
      <c r="AY289" s="273" t="s">
        <v>175</v>
      </c>
    </row>
    <row r="290" s="2" customFormat="1" ht="37.8" customHeight="1">
      <c r="A290" s="39"/>
      <c r="B290" s="40"/>
      <c r="C290" s="222" t="s">
        <v>335</v>
      </c>
      <c r="D290" s="222" t="s">
        <v>177</v>
      </c>
      <c r="E290" s="223" t="s">
        <v>336</v>
      </c>
      <c r="F290" s="224" t="s">
        <v>337</v>
      </c>
      <c r="G290" s="225" t="s">
        <v>228</v>
      </c>
      <c r="H290" s="226">
        <v>2.4119999999999999</v>
      </c>
      <c r="I290" s="227"/>
      <c r="J290" s="227"/>
      <c r="K290" s="228">
        <f>ROUND(P290*H290,2)</f>
        <v>0</v>
      </c>
      <c r="L290" s="229"/>
      <c r="M290" s="45"/>
      <c r="N290" s="230" t="s">
        <v>1</v>
      </c>
      <c r="O290" s="231" t="s">
        <v>39</v>
      </c>
      <c r="P290" s="232">
        <f>I290+J290</f>
        <v>0</v>
      </c>
      <c r="Q290" s="232">
        <f>ROUND(I290*H290,2)</f>
        <v>0</v>
      </c>
      <c r="R290" s="232">
        <f>ROUND(J290*H290,2)</f>
        <v>0</v>
      </c>
      <c r="S290" s="92"/>
      <c r="T290" s="233">
        <f>S290*H290</f>
        <v>0</v>
      </c>
      <c r="U290" s="233">
        <v>0</v>
      </c>
      <c r="V290" s="233">
        <f>U290*H290</f>
        <v>0</v>
      </c>
      <c r="W290" s="233">
        <v>0</v>
      </c>
      <c r="X290" s="233">
        <f>W290*H290</f>
        <v>0</v>
      </c>
      <c r="Y290" s="234" t="s">
        <v>1</v>
      </c>
      <c r="Z290" s="39"/>
      <c r="AA290" s="39"/>
      <c r="AB290" s="39"/>
      <c r="AC290" s="39"/>
      <c r="AD290" s="39"/>
      <c r="AE290" s="39"/>
      <c r="AR290" s="235" t="s">
        <v>181</v>
      </c>
      <c r="AT290" s="235" t="s">
        <v>177</v>
      </c>
      <c r="AU290" s="235" t="s">
        <v>102</v>
      </c>
      <c r="AY290" s="18" t="s">
        <v>175</v>
      </c>
      <c r="BE290" s="236">
        <f>IF(O290="základní",K290,0)</f>
        <v>0</v>
      </c>
      <c r="BF290" s="236">
        <f>IF(O290="snížená",K290,0)</f>
        <v>0</v>
      </c>
      <c r="BG290" s="236">
        <f>IF(O290="zákl. přenesená",K290,0)</f>
        <v>0</v>
      </c>
      <c r="BH290" s="236">
        <f>IF(O290="sníž. přenesená",K290,0)</f>
        <v>0</v>
      </c>
      <c r="BI290" s="236">
        <f>IF(O290="nulová",K290,0)</f>
        <v>0</v>
      </c>
      <c r="BJ290" s="18" t="s">
        <v>102</v>
      </c>
      <c r="BK290" s="236">
        <f>ROUND(P290*H290,2)</f>
        <v>0</v>
      </c>
      <c r="BL290" s="18" t="s">
        <v>181</v>
      </c>
      <c r="BM290" s="235" t="s">
        <v>338</v>
      </c>
    </row>
    <row r="291" s="2" customFormat="1">
      <c r="A291" s="39"/>
      <c r="B291" s="40"/>
      <c r="C291" s="41"/>
      <c r="D291" s="237" t="s">
        <v>182</v>
      </c>
      <c r="E291" s="41"/>
      <c r="F291" s="238" t="s">
        <v>339</v>
      </c>
      <c r="G291" s="41"/>
      <c r="H291" s="41"/>
      <c r="I291" s="239"/>
      <c r="J291" s="239"/>
      <c r="K291" s="41"/>
      <c r="L291" s="41"/>
      <c r="M291" s="45"/>
      <c r="N291" s="240"/>
      <c r="O291" s="241"/>
      <c r="P291" s="92"/>
      <c r="Q291" s="92"/>
      <c r="R291" s="92"/>
      <c r="S291" s="92"/>
      <c r="T291" s="92"/>
      <c r="U291" s="92"/>
      <c r="V291" s="92"/>
      <c r="W291" s="92"/>
      <c r="X291" s="92"/>
      <c r="Y291" s="93"/>
      <c r="Z291" s="39"/>
      <c r="AA291" s="39"/>
      <c r="AB291" s="39"/>
      <c r="AC291" s="39"/>
      <c r="AD291" s="39"/>
      <c r="AE291" s="39"/>
      <c r="AT291" s="18" t="s">
        <v>182</v>
      </c>
      <c r="AU291" s="18" t="s">
        <v>102</v>
      </c>
    </row>
    <row r="292" s="13" customFormat="1">
      <c r="A292" s="13"/>
      <c r="B292" s="242"/>
      <c r="C292" s="243"/>
      <c r="D292" s="237" t="s">
        <v>184</v>
      </c>
      <c r="E292" s="244" t="s">
        <v>1</v>
      </c>
      <c r="F292" s="245" t="s">
        <v>222</v>
      </c>
      <c r="G292" s="243"/>
      <c r="H292" s="244" t="s">
        <v>1</v>
      </c>
      <c r="I292" s="246"/>
      <c r="J292" s="246"/>
      <c r="K292" s="243"/>
      <c r="L292" s="243"/>
      <c r="M292" s="247"/>
      <c r="N292" s="248"/>
      <c r="O292" s="249"/>
      <c r="P292" s="249"/>
      <c r="Q292" s="249"/>
      <c r="R292" s="249"/>
      <c r="S292" s="249"/>
      <c r="T292" s="249"/>
      <c r="U292" s="249"/>
      <c r="V292" s="249"/>
      <c r="W292" s="249"/>
      <c r="X292" s="249"/>
      <c r="Y292" s="250"/>
      <c r="Z292" s="13"/>
      <c r="AA292" s="13"/>
      <c r="AB292" s="13"/>
      <c r="AC292" s="13"/>
      <c r="AD292" s="13"/>
      <c r="AE292" s="13"/>
      <c r="AT292" s="251" t="s">
        <v>184</v>
      </c>
      <c r="AU292" s="251" t="s">
        <v>102</v>
      </c>
      <c r="AV292" s="13" t="s">
        <v>82</v>
      </c>
      <c r="AW292" s="13" t="s">
        <v>5</v>
      </c>
      <c r="AX292" s="13" t="s">
        <v>75</v>
      </c>
      <c r="AY292" s="251" t="s">
        <v>175</v>
      </c>
    </row>
    <row r="293" s="14" customFormat="1">
      <c r="A293" s="14"/>
      <c r="B293" s="252"/>
      <c r="C293" s="253"/>
      <c r="D293" s="237" t="s">
        <v>184</v>
      </c>
      <c r="E293" s="254" t="s">
        <v>1</v>
      </c>
      <c r="F293" s="255" t="s">
        <v>340</v>
      </c>
      <c r="G293" s="253"/>
      <c r="H293" s="256">
        <v>2.4119999999999999</v>
      </c>
      <c r="I293" s="257"/>
      <c r="J293" s="257"/>
      <c r="K293" s="253"/>
      <c r="L293" s="253"/>
      <c r="M293" s="258"/>
      <c r="N293" s="259"/>
      <c r="O293" s="260"/>
      <c r="P293" s="260"/>
      <c r="Q293" s="260"/>
      <c r="R293" s="260"/>
      <c r="S293" s="260"/>
      <c r="T293" s="260"/>
      <c r="U293" s="260"/>
      <c r="V293" s="260"/>
      <c r="W293" s="260"/>
      <c r="X293" s="260"/>
      <c r="Y293" s="261"/>
      <c r="Z293" s="14"/>
      <c r="AA293" s="14"/>
      <c r="AB293" s="14"/>
      <c r="AC293" s="14"/>
      <c r="AD293" s="14"/>
      <c r="AE293" s="14"/>
      <c r="AT293" s="262" t="s">
        <v>184</v>
      </c>
      <c r="AU293" s="262" t="s">
        <v>102</v>
      </c>
      <c r="AV293" s="14" t="s">
        <v>102</v>
      </c>
      <c r="AW293" s="14" t="s">
        <v>5</v>
      </c>
      <c r="AX293" s="14" t="s">
        <v>75</v>
      </c>
      <c r="AY293" s="262" t="s">
        <v>175</v>
      </c>
    </row>
    <row r="294" s="15" customFormat="1">
      <c r="A294" s="15"/>
      <c r="B294" s="263"/>
      <c r="C294" s="264"/>
      <c r="D294" s="237" t="s">
        <v>184</v>
      </c>
      <c r="E294" s="265" t="s">
        <v>1</v>
      </c>
      <c r="F294" s="266" t="s">
        <v>189</v>
      </c>
      <c r="G294" s="264"/>
      <c r="H294" s="267">
        <v>2.4119999999999999</v>
      </c>
      <c r="I294" s="268"/>
      <c r="J294" s="268"/>
      <c r="K294" s="264"/>
      <c r="L294" s="264"/>
      <c r="M294" s="269"/>
      <c r="N294" s="270"/>
      <c r="O294" s="271"/>
      <c r="P294" s="271"/>
      <c r="Q294" s="271"/>
      <c r="R294" s="271"/>
      <c r="S294" s="271"/>
      <c r="T294" s="271"/>
      <c r="U294" s="271"/>
      <c r="V294" s="271"/>
      <c r="W294" s="271"/>
      <c r="X294" s="271"/>
      <c r="Y294" s="272"/>
      <c r="Z294" s="15"/>
      <c r="AA294" s="15"/>
      <c r="AB294" s="15"/>
      <c r="AC294" s="15"/>
      <c r="AD294" s="15"/>
      <c r="AE294" s="15"/>
      <c r="AT294" s="273" t="s">
        <v>184</v>
      </c>
      <c r="AU294" s="273" t="s">
        <v>102</v>
      </c>
      <c r="AV294" s="15" t="s">
        <v>181</v>
      </c>
      <c r="AW294" s="15" t="s">
        <v>5</v>
      </c>
      <c r="AX294" s="15" t="s">
        <v>82</v>
      </c>
      <c r="AY294" s="273" t="s">
        <v>175</v>
      </c>
    </row>
    <row r="295" s="2" customFormat="1" ht="44.25" customHeight="1">
      <c r="A295" s="39"/>
      <c r="B295" s="40"/>
      <c r="C295" s="222" t="s">
        <v>258</v>
      </c>
      <c r="D295" s="222" t="s">
        <v>177</v>
      </c>
      <c r="E295" s="223" t="s">
        <v>341</v>
      </c>
      <c r="F295" s="224" t="s">
        <v>342</v>
      </c>
      <c r="G295" s="225" t="s">
        <v>228</v>
      </c>
      <c r="H295" s="226">
        <v>2.4119999999999999</v>
      </c>
      <c r="I295" s="227"/>
      <c r="J295" s="227"/>
      <c r="K295" s="228">
        <f>ROUND(P295*H295,2)</f>
        <v>0</v>
      </c>
      <c r="L295" s="229"/>
      <c r="M295" s="45"/>
      <c r="N295" s="230" t="s">
        <v>1</v>
      </c>
      <c r="O295" s="231" t="s">
        <v>39</v>
      </c>
      <c r="P295" s="232">
        <f>I295+J295</f>
        <v>0</v>
      </c>
      <c r="Q295" s="232">
        <f>ROUND(I295*H295,2)</f>
        <v>0</v>
      </c>
      <c r="R295" s="232">
        <f>ROUND(J295*H295,2)</f>
        <v>0</v>
      </c>
      <c r="S295" s="92"/>
      <c r="T295" s="233">
        <f>S295*H295</f>
        <v>0</v>
      </c>
      <c r="U295" s="233">
        <v>0</v>
      </c>
      <c r="V295" s="233">
        <f>U295*H295</f>
        <v>0</v>
      </c>
      <c r="W295" s="233">
        <v>0</v>
      </c>
      <c r="X295" s="233">
        <f>W295*H295</f>
        <v>0</v>
      </c>
      <c r="Y295" s="234" t="s">
        <v>1</v>
      </c>
      <c r="Z295" s="39"/>
      <c r="AA295" s="39"/>
      <c r="AB295" s="39"/>
      <c r="AC295" s="39"/>
      <c r="AD295" s="39"/>
      <c r="AE295" s="39"/>
      <c r="AR295" s="235" t="s">
        <v>181</v>
      </c>
      <c r="AT295" s="235" t="s">
        <v>177</v>
      </c>
      <c r="AU295" s="235" t="s">
        <v>102</v>
      </c>
      <c r="AY295" s="18" t="s">
        <v>175</v>
      </c>
      <c r="BE295" s="236">
        <f>IF(O295="základní",K295,0)</f>
        <v>0</v>
      </c>
      <c r="BF295" s="236">
        <f>IF(O295="snížená",K295,0)</f>
        <v>0</v>
      </c>
      <c r="BG295" s="236">
        <f>IF(O295="zákl. přenesená",K295,0)</f>
        <v>0</v>
      </c>
      <c r="BH295" s="236">
        <f>IF(O295="sníž. přenesená",K295,0)</f>
        <v>0</v>
      </c>
      <c r="BI295" s="236">
        <f>IF(O295="nulová",K295,0)</f>
        <v>0</v>
      </c>
      <c r="BJ295" s="18" t="s">
        <v>102</v>
      </c>
      <c r="BK295" s="236">
        <f>ROUND(P295*H295,2)</f>
        <v>0</v>
      </c>
      <c r="BL295" s="18" t="s">
        <v>181</v>
      </c>
      <c r="BM295" s="235" t="s">
        <v>343</v>
      </c>
    </row>
    <row r="296" s="2" customFormat="1">
      <c r="A296" s="39"/>
      <c r="B296" s="40"/>
      <c r="C296" s="41"/>
      <c r="D296" s="237" t="s">
        <v>182</v>
      </c>
      <c r="E296" s="41"/>
      <c r="F296" s="238" t="s">
        <v>339</v>
      </c>
      <c r="G296" s="41"/>
      <c r="H296" s="41"/>
      <c r="I296" s="239"/>
      <c r="J296" s="239"/>
      <c r="K296" s="41"/>
      <c r="L296" s="41"/>
      <c r="M296" s="45"/>
      <c r="N296" s="240"/>
      <c r="O296" s="241"/>
      <c r="P296" s="92"/>
      <c r="Q296" s="92"/>
      <c r="R296" s="92"/>
      <c r="S296" s="92"/>
      <c r="T296" s="92"/>
      <c r="U296" s="92"/>
      <c r="V296" s="92"/>
      <c r="W296" s="92"/>
      <c r="X296" s="92"/>
      <c r="Y296" s="93"/>
      <c r="Z296" s="39"/>
      <c r="AA296" s="39"/>
      <c r="AB296" s="39"/>
      <c r="AC296" s="39"/>
      <c r="AD296" s="39"/>
      <c r="AE296" s="39"/>
      <c r="AT296" s="18" t="s">
        <v>182</v>
      </c>
      <c r="AU296" s="18" t="s">
        <v>102</v>
      </c>
    </row>
    <row r="297" s="2" customFormat="1" ht="44.25" customHeight="1">
      <c r="A297" s="39"/>
      <c r="B297" s="40"/>
      <c r="C297" s="222" t="s">
        <v>344</v>
      </c>
      <c r="D297" s="222" t="s">
        <v>177</v>
      </c>
      <c r="E297" s="223" t="s">
        <v>345</v>
      </c>
      <c r="F297" s="224" t="s">
        <v>346</v>
      </c>
      <c r="G297" s="225" t="s">
        <v>203</v>
      </c>
      <c r="H297" s="226">
        <v>0.027</v>
      </c>
      <c r="I297" s="227"/>
      <c r="J297" s="227"/>
      <c r="K297" s="228">
        <f>ROUND(P297*H297,2)</f>
        <v>0</v>
      </c>
      <c r="L297" s="229"/>
      <c r="M297" s="45"/>
      <c r="N297" s="230" t="s">
        <v>1</v>
      </c>
      <c r="O297" s="231" t="s">
        <v>39</v>
      </c>
      <c r="P297" s="232">
        <f>I297+J297</f>
        <v>0</v>
      </c>
      <c r="Q297" s="232">
        <f>ROUND(I297*H297,2)</f>
        <v>0</v>
      </c>
      <c r="R297" s="232">
        <f>ROUND(J297*H297,2)</f>
        <v>0</v>
      </c>
      <c r="S297" s="92"/>
      <c r="T297" s="233">
        <f>S297*H297</f>
        <v>0</v>
      </c>
      <c r="U297" s="233">
        <v>0</v>
      </c>
      <c r="V297" s="233">
        <f>U297*H297</f>
        <v>0</v>
      </c>
      <c r="W297" s="233">
        <v>0</v>
      </c>
      <c r="X297" s="233">
        <f>W297*H297</f>
        <v>0</v>
      </c>
      <c r="Y297" s="234" t="s">
        <v>1</v>
      </c>
      <c r="Z297" s="39"/>
      <c r="AA297" s="39"/>
      <c r="AB297" s="39"/>
      <c r="AC297" s="39"/>
      <c r="AD297" s="39"/>
      <c r="AE297" s="39"/>
      <c r="AR297" s="235" t="s">
        <v>181</v>
      </c>
      <c r="AT297" s="235" t="s">
        <v>177</v>
      </c>
      <c r="AU297" s="235" t="s">
        <v>102</v>
      </c>
      <c r="AY297" s="18" t="s">
        <v>175</v>
      </c>
      <c r="BE297" s="236">
        <f>IF(O297="základní",K297,0)</f>
        <v>0</v>
      </c>
      <c r="BF297" s="236">
        <f>IF(O297="snížená",K297,0)</f>
        <v>0</v>
      </c>
      <c r="BG297" s="236">
        <f>IF(O297="zákl. přenesená",K297,0)</f>
        <v>0</v>
      </c>
      <c r="BH297" s="236">
        <f>IF(O297="sníž. přenesená",K297,0)</f>
        <v>0</v>
      </c>
      <c r="BI297" s="236">
        <f>IF(O297="nulová",K297,0)</f>
        <v>0</v>
      </c>
      <c r="BJ297" s="18" t="s">
        <v>102</v>
      </c>
      <c r="BK297" s="236">
        <f>ROUND(P297*H297,2)</f>
        <v>0</v>
      </c>
      <c r="BL297" s="18" t="s">
        <v>181</v>
      </c>
      <c r="BM297" s="235" t="s">
        <v>347</v>
      </c>
    </row>
    <row r="298" s="13" customFormat="1">
      <c r="A298" s="13"/>
      <c r="B298" s="242"/>
      <c r="C298" s="243"/>
      <c r="D298" s="237" t="s">
        <v>184</v>
      </c>
      <c r="E298" s="244" t="s">
        <v>1</v>
      </c>
      <c r="F298" s="245" t="s">
        <v>222</v>
      </c>
      <c r="G298" s="243"/>
      <c r="H298" s="244" t="s">
        <v>1</v>
      </c>
      <c r="I298" s="246"/>
      <c r="J298" s="246"/>
      <c r="K298" s="243"/>
      <c r="L298" s="243"/>
      <c r="M298" s="247"/>
      <c r="N298" s="248"/>
      <c r="O298" s="249"/>
      <c r="P298" s="249"/>
      <c r="Q298" s="249"/>
      <c r="R298" s="249"/>
      <c r="S298" s="249"/>
      <c r="T298" s="249"/>
      <c r="U298" s="249"/>
      <c r="V298" s="249"/>
      <c r="W298" s="249"/>
      <c r="X298" s="249"/>
      <c r="Y298" s="250"/>
      <c r="Z298" s="13"/>
      <c r="AA298" s="13"/>
      <c r="AB298" s="13"/>
      <c r="AC298" s="13"/>
      <c r="AD298" s="13"/>
      <c r="AE298" s="13"/>
      <c r="AT298" s="251" t="s">
        <v>184</v>
      </c>
      <c r="AU298" s="251" t="s">
        <v>102</v>
      </c>
      <c r="AV298" s="13" t="s">
        <v>82</v>
      </c>
      <c r="AW298" s="13" t="s">
        <v>5</v>
      </c>
      <c r="AX298" s="13" t="s">
        <v>75</v>
      </c>
      <c r="AY298" s="251" t="s">
        <v>175</v>
      </c>
    </row>
    <row r="299" s="14" customFormat="1">
      <c r="A299" s="14"/>
      <c r="B299" s="252"/>
      <c r="C299" s="253"/>
      <c r="D299" s="237" t="s">
        <v>184</v>
      </c>
      <c r="E299" s="254" t="s">
        <v>1</v>
      </c>
      <c r="F299" s="255" t="s">
        <v>348</v>
      </c>
      <c r="G299" s="253"/>
      <c r="H299" s="256">
        <v>0.027</v>
      </c>
      <c r="I299" s="257"/>
      <c r="J299" s="257"/>
      <c r="K299" s="253"/>
      <c r="L299" s="253"/>
      <c r="M299" s="258"/>
      <c r="N299" s="259"/>
      <c r="O299" s="260"/>
      <c r="P299" s="260"/>
      <c r="Q299" s="260"/>
      <c r="R299" s="260"/>
      <c r="S299" s="260"/>
      <c r="T299" s="260"/>
      <c r="U299" s="260"/>
      <c r="V299" s="260"/>
      <c r="W299" s="260"/>
      <c r="X299" s="260"/>
      <c r="Y299" s="261"/>
      <c r="Z299" s="14"/>
      <c r="AA299" s="14"/>
      <c r="AB299" s="14"/>
      <c r="AC299" s="14"/>
      <c r="AD299" s="14"/>
      <c r="AE299" s="14"/>
      <c r="AT299" s="262" t="s">
        <v>184</v>
      </c>
      <c r="AU299" s="262" t="s">
        <v>102</v>
      </c>
      <c r="AV299" s="14" t="s">
        <v>102</v>
      </c>
      <c r="AW299" s="14" t="s">
        <v>5</v>
      </c>
      <c r="AX299" s="14" t="s">
        <v>75</v>
      </c>
      <c r="AY299" s="262" t="s">
        <v>175</v>
      </c>
    </row>
    <row r="300" s="15" customFormat="1">
      <c r="A300" s="15"/>
      <c r="B300" s="263"/>
      <c r="C300" s="264"/>
      <c r="D300" s="237" t="s">
        <v>184</v>
      </c>
      <c r="E300" s="265" t="s">
        <v>1</v>
      </c>
      <c r="F300" s="266" t="s">
        <v>189</v>
      </c>
      <c r="G300" s="264"/>
      <c r="H300" s="267">
        <v>0.027</v>
      </c>
      <c r="I300" s="268"/>
      <c r="J300" s="268"/>
      <c r="K300" s="264"/>
      <c r="L300" s="264"/>
      <c r="M300" s="269"/>
      <c r="N300" s="270"/>
      <c r="O300" s="271"/>
      <c r="P300" s="271"/>
      <c r="Q300" s="271"/>
      <c r="R300" s="271"/>
      <c r="S300" s="271"/>
      <c r="T300" s="271"/>
      <c r="U300" s="271"/>
      <c r="V300" s="271"/>
      <c r="W300" s="271"/>
      <c r="X300" s="271"/>
      <c r="Y300" s="272"/>
      <c r="Z300" s="15"/>
      <c r="AA300" s="15"/>
      <c r="AB300" s="15"/>
      <c r="AC300" s="15"/>
      <c r="AD300" s="15"/>
      <c r="AE300" s="15"/>
      <c r="AT300" s="273" t="s">
        <v>184</v>
      </c>
      <c r="AU300" s="273" t="s">
        <v>102</v>
      </c>
      <c r="AV300" s="15" t="s">
        <v>181</v>
      </c>
      <c r="AW300" s="15" t="s">
        <v>5</v>
      </c>
      <c r="AX300" s="15" t="s">
        <v>82</v>
      </c>
      <c r="AY300" s="273" t="s">
        <v>175</v>
      </c>
    </row>
    <row r="301" s="2" customFormat="1" ht="37.8" customHeight="1">
      <c r="A301" s="39"/>
      <c r="B301" s="40"/>
      <c r="C301" s="222" t="s">
        <v>263</v>
      </c>
      <c r="D301" s="222" t="s">
        <v>177</v>
      </c>
      <c r="E301" s="223" t="s">
        <v>349</v>
      </c>
      <c r="F301" s="224" t="s">
        <v>350</v>
      </c>
      <c r="G301" s="225" t="s">
        <v>228</v>
      </c>
      <c r="H301" s="226">
        <v>5.5999999999999996</v>
      </c>
      <c r="I301" s="227"/>
      <c r="J301" s="227"/>
      <c r="K301" s="228">
        <f>ROUND(P301*H301,2)</f>
        <v>0</v>
      </c>
      <c r="L301" s="229"/>
      <c r="M301" s="45"/>
      <c r="N301" s="230" t="s">
        <v>1</v>
      </c>
      <c r="O301" s="231" t="s">
        <v>39</v>
      </c>
      <c r="P301" s="232">
        <f>I301+J301</f>
        <v>0</v>
      </c>
      <c r="Q301" s="232">
        <f>ROUND(I301*H301,2)</f>
        <v>0</v>
      </c>
      <c r="R301" s="232">
        <f>ROUND(J301*H301,2)</f>
        <v>0</v>
      </c>
      <c r="S301" s="92"/>
      <c r="T301" s="233">
        <f>S301*H301</f>
        <v>0</v>
      </c>
      <c r="U301" s="233">
        <v>0</v>
      </c>
      <c r="V301" s="233">
        <f>U301*H301</f>
        <v>0</v>
      </c>
      <c r="W301" s="233">
        <v>0</v>
      </c>
      <c r="X301" s="233">
        <f>W301*H301</f>
        <v>0</v>
      </c>
      <c r="Y301" s="234" t="s">
        <v>1</v>
      </c>
      <c r="Z301" s="39"/>
      <c r="AA301" s="39"/>
      <c r="AB301" s="39"/>
      <c r="AC301" s="39"/>
      <c r="AD301" s="39"/>
      <c r="AE301" s="39"/>
      <c r="AR301" s="235" t="s">
        <v>181</v>
      </c>
      <c r="AT301" s="235" t="s">
        <v>177</v>
      </c>
      <c r="AU301" s="235" t="s">
        <v>102</v>
      </c>
      <c r="AY301" s="18" t="s">
        <v>175</v>
      </c>
      <c r="BE301" s="236">
        <f>IF(O301="základní",K301,0)</f>
        <v>0</v>
      </c>
      <c r="BF301" s="236">
        <f>IF(O301="snížená",K301,0)</f>
        <v>0</v>
      </c>
      <c r="BG301" s="236">
        <f>IF(O301="zákl. přenesená",K301,0)</f>
        <v>0</v>
      </c>
      <c r="BH301" s="236">
        <f>IF(O301="sníž. přenesená",K301,0)</f>
        <v>0</v>
      </c>
      <c r="BI301" s="236">
        <f>IF(O301="nulová",K301,0)</f>
        <v>0</v>
      </c>
      <c r="BJ301" s="18" t="s">
        <v>102</v>
      </c>
      <c r="BK301" s="236">
        <f>ROUND(P301*H301,2)</f>
        <v>0</v>
      </c>
      <c r="BL301" s="18" t="s">
        <v>181</v>
      </c>
      <c r="BM301" s="235" t="s">
        <v>351</v>
      </c>
    </row>
    <row r="302" s="13" customFormat="1">
      <c r="A302" s="13"/>
      <c r="B302" s="242"/>
      <c r="C302" s="243"/>
      <c r="D302" s="237" t="s">
        <v>184</v>
      </c>
      <c r="E302" s="244" t="s">
        <v>1</v>
      </c>
      <c r="F302" s="245" t="s">
        <v>352</v>
      </c>
      <c r="G302" s="243"/>
      <c r="H302" s="244" t="s">
        <v>1</v>
      </c>
      <c r="I302" s="246"/>
      <c r="J302" s="246"/>
      <c r="K302" s="243"/>
      <c r="L302" s="243"/>
      <c r="M302" s="247"/>
      <c r="N302" s="248"/>
      <c r="O302" s="249"/>
      <c r="P302" s="249"/>
      <c r="Q302" s="249"/>
      <c r="R302" s="249"/>
      <c r="S302" s="249"/>
      <c r="T302" s="249"/>
      <c r="U302" s="249"/>
      <c r="V302" s="249"/>
      <c r="W302" s="249"/>
      <c r="X302" s="249"/>
      <c r="Y302" s="250"/>
      <c r="Z302" s="13"/>
      <c r="AA302" s="13"/>
      <c r="AB302" s="13"/>
      <c r="AC302" s="13"/>
      <c r="AD302" s="13"/>
      <c r="AE302" s="13"/>
      <c r="AT302" s="251" t="s">
        <v>184</v>
      </c>
      <c r="AU302" s="251" t="s">
        <v>102</v>
      </c>
      <c r="AV302" s="13" t="s">
        <v>82</v>
      </c>
      <c r="AW302" s="13" t="s">
        <v>5</v>
      </c>
      <c r="AX302" s="13" t="s">
        <v>75</v>
      </c>
      <c r="AY302" s="251" t="s">
        <v>175</v>
      </c>
    </row>
    <row r="303" s="13" customFormat="1">
      <c r="A303" s="13"/>
      <c r="B303" s="242"/>
      <c r="C303" s="243"/>
      <c r="D303" s="237" t="s">
        <v>184</v>
      </c>
      <c r="E303" s="244" t="s">
        <v>1</v>
      </c>
      <c r="F303" s="245" t="s">
        <v>286</v>
      </c>
      <c r="G303" s="243"/>
      <c r="H303" s="244" t="s">
        <v>1</v>
      </c>
      <c r="I303" s="246"/>
      <c r="J303" s="246"/>
      <c r="K303" s="243"/>
      <c r="L303" s="243"/>
      <c r="M303" s="247"/>
      <c r="N303" s="248"/>
      <c r="O303" s="249"/>
      <c r="P303" s="249"/>
      <c r="Q303" s="249"/>
      <c r="R303" s="249"/>
      <c r="S303" s="249"/>
      <c r="T303" s="249"/>
      <c r="U303" s="249"/>
      <c r="V303" s="249"/>
      <c r="W303" s="249"/>
      <c r="X303" s="249"/>
      <c r="Y303" s="250"/>
      <c r="Z303" s="13"/>
      <c r="AA303" s="13"/>
      <c r="AB303" s="13"/>
      <c r="AC303" s="13"/>
      <c r="AD303" s="13"/>
      <c r="AE303" s="13"/>
      <c r="AT303" s="251" t="s">
        <v>184</v>
      </c>
      <c r="AU303" s="251" t="s">
        <v>102</v>
      </c>
      <c r="AV303" s="13" t="s">
        <v>82</v>
      </c>
      <c r="AW303" s="13" t="s">
        <v>5</v>
      </c>
      <c r="AX303" s="13" t="s">
        <v>75</v>
      </c>
      <c r="AY303" s="251" t="s">
        <v>175</v>
      </c>
    </row>
    <row r="304" s="14" customFormat="1">
      <c r="A304" s="14"/>
      <c r="B304" s="252"/>
      <c r="C304" s="253"/>
      <c r="D304" s="237" t="s">
        <v>184</v>
      </c>
      <c r="E304" s="254" t="s">
        <v>1</v>
      </c>
      <c r="F304" s="255" t="s">
        <v>353</v>
      </c>
      <c r="G304" s="253"/>
      <c r="H304" s="256">
        <v>2.7999999999999998</v>
      </c>
      <c r="I304" s="257"/>
      <c r="J304" s="257"/>
      <c r="K304" s="253"/>
      <c r="L304" s="253"/>
      <c r="M304" s="258"/>
      <c r="N304" s="259"/>
      <c r="O304" s="260"/>
      <c r="P304" s="260"/>
      <c r="Q304" s="260"/>
      <c r="R304" s="260"/>
      <c r="S304" s="260"/>
      <c r="T304" s="260"/>
      <c r="U304" s="260"/>
      <c r="V304" s="260"/>
      <c r="W304" s="260"/>
      <c r="X304" s="260"/>
      <c r="Y304" s="261"/>
      <c r="Z304" s="14"/>
      <c r="AA304" s="14"/>
      <c r="AB304" s="14"/>
      <c r="AC304" s="14"/>
      <c r="AD304" s="14"/>
      <c r="AE304" s="14"/>
      <c r="AT304" s="262" t="s">
        <v>184</v>
      </c>
      <c r="AU304" s="262" t="s">
        <v>102</v>
      </c>
      <c r="AV304" s="14" t="s">
        <v>102</v>
      </c>
      <c r="AW304" s="14" t="s">
        <v>5</v>
      </c>
      <c r="AX304" s="14" t="s">
        <v>75</v>
      </c>
      <c r="AY304" s="262" t="s">
        <v>175</v>
      </c>
    </row>
    <row r="305" s="13" customFormat="1">
      <c r="A305" s="13"/>
      <c r="B305" s="242"/>
      <c r="C305" s="243"/>
      <c r="D305" s="237" t="s">
        <v>184</v>
      </c>
      <c r="E305" s="244" t="s">
        <v>1</v>
      </c>
      <c r="F305" s="245" t="s">
        <v>290</v>
      </c>
      <c r="G305" s="243"/>
      <c r="H305" s="244" t="s">
        <v>1</v>
      </c>
      <c r="I305" s="246"/>
      <c r="J305" s="246"/>
      <c r="K305" s="243"/>
      <c r="L305" s="243"/>
      <c r="M305" s="247"/>
      <c r="N305" s="248"/>
      <c r="O305" s="249"/>
      <c r="P305" s="249"/>
      <c r="Q305" s="249"/>
      <c r="R305" s="249"/>
      <c r="S305" s="249"/>
      <c r="T305" s="249"/>
      <c r="U305" s="249"/>
      <c r="V305" s="249"/>
      <c r="W305" s="249"/>
      <c r="X305" s="249"/>
      <c r="Y305" s="250"/>
      <c r="Z305" s="13"/>
      <c r="AA305" s="13"/>
      <c r="AB305" s="13"/>
      <c r="AC305" s="13"/>
      <c r="AD305" s="13"/>
      <c r="AE305" s="13"/>
      <c r="AT305" s="251" t="s">
        <v>184</v>
      </c>
      <c r="AU305" s="251" t="s">
        <v>102</v>
      </c>
      <c r="AV305" s="13" t="s">
        <v>82</v>
      </c>
      <c r="AW305" s="13" t="s">
        <v>5</v>
      </c>
      <c r="AX305" s="13" t="s">
        <v>75</v>
      </c>
      <c r="AY305" s="251" t="s">
        <v>175</v>
      </c>
    </row>
    <row r="306" s="14" customFormat="1">
      <c r="A306" s="14"/>
      <c r="B306" s="252"/>
      <c r="C306" s="253"/>
      <c r="D306" s="237" t="s">
        <v>184</v>
      </c>
      <c r="E306" s="254" t="s">
        <v>1</v>
      </c>
      <c r="F306" s="255" t="s">
        <v>353</v>
      </c>
      <c r="G306" s="253"/>
      <c r="H306" s="256">
        <v>2.7999999999999998</v>
      </c>
      <c r="I306" s="257"/>
      <c r="J306" s="257"/>
      <c r="K306" s="253"/>
      <c r="L306" s="253"/>
      <c r="M306" s="258"/>
      <c r="N306" s="259"/>
      <c r="O306" s="260"/>
      <c r="P306" s="260"/>
      <c r="Q306" s="260"/>
      <c r="R306" s="260"/>
      <c r="S306" s="260"/>
      <c r="T306" s="260"/>
      <c r="U306" s="260"/>
      <c r="V306" s="260"/>
      <c r="W306" s="260"/>
      <c r="X306" s="260"/>
      <c r="Y306" s="261"/>
      <c r="Z306" s="14"/>
      <c r="AA306" s="14"/>
      <c r="AB306" s="14"/>
      <c r="AC306" s="14"/>
      <c r="AD306" s="14"/>
      <c r="AE306" s="14"/>
      <c r="AT306" s="262" t="s">
        <v>184</v>
      </c>
      <c r="AU306" s="262" t="s">
        <v>102</v>
      </c>
      <c r="AV306" s="14" t="s">
        <v>102</v>
      </c>
      <c r="AW306" s="14" t="s">
        <v>5</v>
      </c>
      <c r="AX306" s="14" t="s">
        <v>75</v>
      </c>
      <c r="AY306" s="262" t="s">
        <v>175</v>
      </c>
    </row>
    <row r="307" s="15" customFormat="1">
      <c r="A307" s="15"/>
      <c r="B307" s="263"/>
      <c r="C307" s="264"/>
      <c r="D307" s="237" t="s">
        <v>184</v>
      </c>
      <c r="E307" s="265" t="s">
        <v>1</v>
      </c>
      <c r="F307" s="266" t="s">
        <v>189</v>
      </c>
      <c r="G307" s="264"/>
      <c r="H307" s="267">
        <v>5.5999999999999996</v>
      </c>
      <c r="I307" s="268"/>
      <c r="J307" s="268"/>
      <c r="K307" s="264"/>
      <c r="L307" s="264"/>
      <c r="M307" s="269"/>
      <c r="N307" s="270"/>
      <c r="O307" s="271"/>
      <c r="P307" s="271"/>
      <c r="Q307" s="271"/>
      <c r="R307" s="271"/>
      <c r="S307" s="271"/>
      <c r="T307" s="271"/>
      <c r="U307" s="271"/>
      <c r="V307" s="271"/>
      <c r="W307" s="271"/>
      <c r="X307" s="271"/>
      <c r="Y307" s="272"/>
      <c r="Z307" s="15"/>
      <c r="AA307" s="15"/>
      <c r="AB307" s="15"/>
      <c r="AC307" s="15"/>
      <c r="AD307" s="15"/>
      <c r="AE307" s="15"/>
      <c r="AT307" s="273" t="s">
        <v>184</v>
      </c>
      <c r="AU307" s="273" t="s">
        <v>102</v>
      </c>
      <c r="AV307" s="15" t="s">
        <v>181</v>
      </c>
      <c r="AW307" s="15" t="s">
        <v>5</v>
      </c>
      <c r="AX307" s="15" t="s">
        <v>82</v>
      </c>
      <c r="AY307" s="273" t="s">
        <v>175</v>
      </c>
    </row>
    <row r="308" s="2" customFormat="1" ht="49.05" customHeight="1">
      <c r="A308" s="39"/>
      <c r="B308" s="40"/>
      <c r="C308" s="222" t="s">
        <v>354</v>
      </c>
      <c r="D308" s="222" t="s">
        <v>177</v>
      </c>
      <c r="E308" s="223" t="s">
        <v>355</v>
      </c>
      <c r="F308" s="224" t="s">
        <v>356</v>
      </c>
      <c r="G308" s="225" t="s">
        <v>228</v>
      </c>
      <c r="H308" s="226">
        <v>4.8079999999999998</v>
      </c>
      <c r="I308" s="227"/>
      <c r="J308" s="227"/>
      <c r="K308" s="228">
        <f>ROUND(P308*H308,2)</f>
        <v>0</v>
      </c>
      <c r="L308" s="229"/>
      <c r="M308" s="45"/>
      <c r="N308" s="230" t="s">
        <v>1</v>
      </c>
      <c r="O308" s="231" t="s">
        <v>39</v>
      </c>
      <c r="P308" s="232">
        <f>I308+J308</f>
        <v>0</v>
      </c>
      <c r="Q308" s="232">
        <f>ROUND(I308*H308,2)</f>
        <v>0</v>
      </c>
      <c r="R308" s="232">
        <f>ROUND(J308*H308,2)</f>
        <v>0</v>
      </c>
      <c r="S308" s="92"/>
      <c r="T308" s="233">
        <f>S308*H308</f>
        <v>0</v>
      </c>
      <c r="U308" s="233">
        <v>0</v>
      </c>
      <c r="V308" s="233">
        <f>U308*H308</f>
        <v>0</v>
      </c>
      <c r="W308" s="233">
        <v>0</v>
      </c>
      <c r="X308" s="233">
        <f>W308*H308</f>
        <v>0</v>
      </c>
      <c r="Y308" s="234" t="s">
        <v>1</v>
      </c>
      <c r="Z308" s="39"/>
      <c r="AA308" s="39"/>
      <c r="AB308" s="39"/>
      <c r="AC308" s="39"/>
      <c r="AD308" s="39"/>
      <c r="AE308" s="39"/>
      <c r="AR308" s="235" t="s">
        <v>181</v>
      </c>
      <c r="AT308" s="235" t="s">
        <v>177</v>
      </c>
      <c r="AU308" s="235" t="s">
        <v>102</v>
      </c>
      <c r="AY308" s="18" t="s">
        <v>175</v>
      </c>
      <c r="BE308" s="236">
        <f>IF(O308="základní",K308,0)</f>
        <v>0</v>
      </c>
      <c r="BF308" s="236">
        <f>IF(O308="snížená",K308,0)</f>
        <v>0</v>
      </c>
      <c r="BG308" s="236">
        <f>IF(O308="zákl. přenesená",K308,0)</f>
        <v>0</v>
      </c>
      <c r="BH308" s="236">
        <f>IF(O308="sníž. přenesená",K308,0)</f>
        <v>0</v>
      </c>
      <c r="BI308" s="236">
        <f>IF(O308="nulová",K308,0)</f>
        <v>0</v>
      </c>
      <c r="BJ308" s="18" t="s">
        <v>102</v>
      </c>
      <c r="BK308" s="236">
        <f>ROUND(P308*H308,2)</f>
        <v>0</v>
      </c>
      <c r="BL308" s="18" t="s">
        <v>181</v>
      </c>
      <c r="BM308" s="235" t="s">
        <v>357</v>
      </c>
    </row>
    <row r="309" s="2" customFormat="1">
      <c r="A309" s="39"/>
      <c r="B309" s="40"/>
      <c r="C309" s="41"/>
      <c r="D309" s="237" t="s">
        <v>182</v>
      </c>
      <c r="E309" s="41"/>
      <c r="F309" s="238" t="s">
        <v>358</v>
      </c>
      <c r="G309" s="41"/>
      <c r="H309" s="41"/>
      <c r="I309" s="239"/>
      <c r="J309" s="239"/>
      <c r="K309" s="41"/>
      <c r="L309" s="41"/>
      <c r="M309" s="45"/>
      <c r="N309" s="240"/>
      <c r="O309" s="241"/>
      <c r="P309" s="92"/>
      <c r="Q309" s="92"/>
      <c r="R309" s="92"/>
      <c r="S309" s="92"/>
      <c r="T309" s="92"/>
      <c r="U309" s="92"/>
      <c r="V309" s="92"/>
      <c r="W309" s="92"/>
      <c r="X309" s="92"/>
      <c r="Y309" s="93"/>
      <c r="Z309" s="39"/>
      <c r="AA309" s="39"/>
      <c r="AB309" s="39"/>
      <c r="AC309" s="39"/>
      <c r="AD309" s="39"/>
      <c r="AE309" s="39"/>
      <c r="AT309" s="18" t="s">
        <v>182</v>
      </c>
      <c r="AU309" s="18" t="s">
        <v>102</v>
      </c>
    </row>
    <row r="310" s="13" customFormat="1">
      <c r="A310" s="13"/>
      <c r="B310" s="242"/>
      <c r="C310" s="243"/>
      <c r="D310" s="237" t="s">
        <v>184</v>
      </c>
      <c r="E310" s="244" t="s">
        <v>1</v>
      </c>
      <c r="F310" s="245" t="s">
        <v>193</v>
      </c>
      <c r="G310" s="243"/>
      <c r="H310" s="244" t="s">
        <v>1</v>
      </c>
      <c r="I310" s="246"/>
      <c r="J310" s="246"/>
      <c r="K310" s="243"/>
      <c r="L310" s="243"/>
      <c r="M310" s="247"/>
      <c r="N310" s="248"/>
      <c r="O310" s="249"/>
      <c r="P310" s="249"/>
      <c r="Q310" s="249"/>
      <c r="R310" s="249"/>
      <c r="S310" s="249"/>
      <c r="T310" s="249"/>
      <c r="U310" s="249"/>
      <c r="V310" s="249"/>
      <c r="W310" s="249"/>
      <c r="X310" s="249"/>
      <c r="Y310" s="250"/>
      <c r="Z310" s="13"/>
      <c r="AA310" s="13"/>
      <c r="AB310" s="13"/>
      <c r="AC310" s="13"/>
      <c r="AD310" s="13"/>
      <c r="AE310" s="13"/>
      <c r="AT310" s="251" t="s">
        <v>184</v>
      </c>
      <c r="AU310" s="251" t="s">
        <v>102</v>
      </c>
      <c r="AV310" s="13" t="s">
        <v>82</v>
      </c>
      <c r="AW310" s="13" t="s">
        <v>5</v>
      </c>
      <c r="AX310" s="13" t="s">
        <v>75</v>
      </c>
      <c r="AY310" s="251" t="s">
        <v>175</v>
      </c>
    </row>
    <row r="311" s="14" customFormat="1">
      <c r="A311" s="14"/>
      <c r="B311" s="252"/>
      <c r="C311" s="253"/>
      <c r="D311" s="237" t="s">
        <v>184</v>
      </c>
      <c r="E311" s="254" t="s">
        <v>1</v>
      </c>
      <c r="F311" s="255" t="s">
        <v>359</v>
      </c>
      <c r="G311" s="253"/>
      <c r="H311" s="256">
        <v>6.3840000000000003</v>
      </c>
      <c r="I311" s="257"/>
      <c r="J311" s="257"/>
      <c r="K311" s="253"/>
      <c r="L311" s="253"/>
      <c r="M311" s="258"/>
      <c r="N311" s="259"/>
      <c r="O311" s="260"/>
      <c r="P311" s="260"/>
      <c r="Q311" s="260"/>
      <c r="R311" s="260"/>
      <c r="S311" s="260"/>
      <c r="T311" s="260"/>
      <c r="U311" s="260"/>
      <c r="V311" s="260"/>
      <c r="W311" s="260"/>
      <c r="X311" s="260"/>
      <c r="Y311" s="261"/>
      <c r="Z311" s="14"/>
      <c r="AA311" s="14"/>
      <c r="AB311" s="14"/>
      <c r="AC311" s="14"/>
      <c r="AD311" s="14"/>
      <c r="AE311" s="14"/>
      <c r="AT311" s="262" t="s">
        <v>184</v>
      </c>
      <c r="AU311" s="262" t="s">
        <v>102</v>
      </c>
      <c r="AV311" s="14" t="s">
        <v>102</v>
      </c>
      <c r="AW311" s="14" t="s">
        <v>5</v>
      </c>
      <c r="AX311" s="14" t="s">
        <v>75</v>
      </c>
      <c r="AY311" s="262" t="s">
        <v>175</v>
      </c>
    </row>
    <row r="312" s="14" customFormat="1">
      <c r="A312" s="14"/>
      <c r="B312" s="252"/>
      <c r="C312" s="253"/>
      <c r="D312" s="237" t="s">
        <v>184</v>
      </c>
      <c r="E312" s="254" t="s">
        <v>1</v>
      </c>
      <c r="F312" s="255" t="s">
        <v>360</v>
      </c>
      <c r="G312" s="253"/>
      <c r="H312" s="256">
        <v>-1.5760000000000001</v>
      </c>
      <c r="I312" s="257"/>
      <c r="J312" s="257"/>
      <c r="K312" s="253"/>
      <c r="L312" s="253"/>
      <c r="M312" s="258"/>
      <c r="N312" s="259"/>
      <c r="O312" s="260"/>
      <c r="P312" s="260"/>
      <c r="Q312" s="260"/>
      <c r="R312" s="260"/>
      <c r="S312" s="260"/>
      <c r="T312" s="260"/>
      <c r="U312" s="260"/>
      <c r="V312" s="260"/>
      <c r="W312" s="260"/>
      <c r="X312" s="260"/>
      <c r="Y312" s="261"/>
      <c r="Z312" s="14"/>
      <c r="AA312" s="14"/>
      <c r="AB312" s="14"/>
      <c r="AC312" s="14"/>
      <c r="AD312" s="14"/>
      <c r="AE312" s="14"/>
      <c r="AT312" s="262" t="s">
        <v>184</v>
      </c>
      <c r="AU312" s="262" t="s">
        <v>102</v>
      </c>
      <c r="AV312" s="14" t="s">
        <v>102</v>
      </c>
      <c r="AW312" s="14" t="s">
        <v>5</v>
      </c>
      <c r="AX312" s="14" t="s">
        <v>75</v>
      </c>
      <c r="AY312" s="262" t="s">
        <v>175</v>
      </c>
    </row>
    <row r="313" s="15" customFormat="1">
      <c r="A313" s="15"/>
      <c r="B313" s="263"/>
      <c r="C313" s="264"/>
      <c r="D313" s="237" t="s">
        <v>184</v>
      </c>
      <c r="E313" s="265" t="s">
        <v>1</v>
      </c>
      <c r="F313" s="266" t="s">
        <v>189</v>
      </c>
      <c r="G313" s="264"/>
      <c r="H313" s="267">
        <v>4.8079999999999998</v>
      </c>
      <c r="I313" s="268"/>
      <c r="J313" s="268"/>
      <c r="K313" s="264"/>
      <c r="L313" s="264"/>
      <c r="M313" s="269"/>
      <c r="N313" s="270"/>
      <c r="O313" s="271"/>
      <c r="P313" s="271"/>
      <c r="Q313" s="271"/>
      <c r="R313" s="271"/>
      <c r="S313" s="271"/>
      <c r="T313" s="271"/>
      <c r="U313" s="271"/>
      <c r="V313" s="271"/>
      <c r="W313" s="271"/>
      <c r="X313" s="271"/>
      <c r="Y313" s="272"/>
      <c r="Z313" s="15"/>
      <c r="AA313" s="15"/>
      <c r="AB313" s="15"/>
      <c r="AC313" s="15"/>
      <c r="AD313" s="15"/>
      <c r="AE313" s="15"/>
      <c r="AT313" s="273" t="s">
        <v>184</v>
      </c>
      <c r="AU313" s="273" t="s">
        <v>102</v>
      </c>
      <c r="AV313" s="15" t="s">
        <v>181</v>
      </c>
      <c r="AW313" s="15" t="s">
        <v>5</v>
      </c>
      <c r="AX313" s="15" t="s">
        <v>82</v>
      </c>
      <c r="AY313" s="273" t="s">
        <v>175</v>
      </c>
    </row>
    <row r="314" s="2" customFormat="1" ht="37.8" customHeight="1">
      <c r="A314" s="39"/>
      <c r="B314" s="40"/>
      <c r="C314" s="222" t="s">
        <v>270</v>
      </c>
      <c r="D314" s="222" t="s">
        <v>177</v>
      </c>
      <c r="E314" s="223" t="s">
        <v>361</v>
      </c>
      <c r="F314" s="224" t="s">
        <v>362</v>
      </c>
      <c r="G314" s="225" t="s">
        <v>228</v>
      </c>
      <c r="H314" s="226">
        <v>33.344000000000001</v>
      </c>
      <c r="I314" s="227"/>
      <c r="J314" s="227"/>
      <c r="K314" s="228">
        <f>ROUND(P314*H314,2)</f>
        <v>0</v>
      </c>
      <c r="L314" s="229"/>
      <c r="M314" s="45"/>
      <c r="N314" s="230" t="s">
        <v>1</v>
      </c>
      <c r="O314" s="231" t="s">
        <v>39</v>
      </c>
      <c r="P314" s="232">
        <f>I314+J314</f>
        <v>0</v>
      </c>
      <c r="Q314" s="232">
        <f>ROUND(I314*H314,2)</f>
        <v>0</v>
      </c>
      <c r="R314" s="232">
        <f>ROUND(J314*H314,2)</f>
        <v>0</v>
      </c>
      <c r="S314" s="92"/>
      <c r="T314" s="233">
        <f>S314*H314</f>
        <v>0</v>
      </c>
      <c r="U314" s="233">
        <v>0</v>
      </c>
      <c r="V314" s="233">
        <f>U314*H314</f>
        <v>0</v>
      </c>
      <c r="W314" s="233">
        <v>0</v>
      </c>
      <c r="X314" s="233">
        <f>W314*H314</f>
        <v>0</v>
      </c>
      <c r="Y314" s="234" t="s">
        <v>1</v>
      </c>
      <c r="Z314" s="39"/>
      <c r="AA314" s="39"/>
      <c r="AB314" s="39"/>
      <c r="AC314" s="39"/>
      <c r="AD314" s="39"/>
      <c r="AE314" s="39"/>
      <c r="AR314" s="235" t="s">
        <v>181</v>
      </c>
      <c r="AT314" s="235" t="s">
        <v>177</v>
      </c>
      <c r="AU314" s="235" t="s">
        <v>102</v>
      </c>
      <c r="AY314" s="18" t="s">
        <v>175</v>
      </c>
      <c r="BE314" s="236">
        <f>IF(O314="základní",K314,0)</f>
        <v>0</v>
      </c>
      <c r="BF314" s="236">
        <f>IF(O314="snížená",K314,0)</f>
        <v>0</v>
      </c>
      <c r="BG314" s="236">
        <f>IF(O314="zákl. přenesená",K314,0)</f>
        <v>0</v>
      </c>
      <c r="BH314" s="236">
        <f>IF(O314="sníž. přenesená",K314,0)</f>
        <v>0</v>
      </c>
      <c r="BI314" s="236">
        <f>IF(O314="nulová",K314,0)</f>
        <v>0</v>
      </c>
      <c r="BJ314" s="18" t="s">
        <v>102</v>
      </c>
      <c r="BK314" s="236">
        <f>ROUND(P314*H314,2)</f>
        <v>0</v>
      </c>
      <c r="BL314" s="18" t="s">
        <v>181</v>
      </c>
      <c r="BM314" s="235" t="s">
        <v>363</v>
      </c>
    </row>
    <row r="315" s="13" customFormat="1">
      <c r="A315" s="13"/>
      <c r="B315" s="242"/>
      <c r="C315" s="243"/>
      <c r="D315" s="237" t="s">
        <v>184</v>
      </c>
      <c r="E315" s="244" t="s">
        <v>1</v>
      </c>
      <c r="F315" s="245" t="s">
        <v>193</v>
      </c>
      <c r="G315" s="243"/>
      <c r="H315" s="244" t="s">
        <v>1</v>
      </c>
      <c r="I315" s="246"/>
      <c r="J315" s="246"/>
      <c r="K315" s="243"/>
      <c r="L315" s="243"/>
      <c r="M315" s="247"/>
      <c r="N315" s="248"/>
      <c r="O315" s="249"/>
      <c r="P315" s="249"/>
      <c r="Q315" s="249"/>
      <c r="R315" s="249"/>
      <c r="S315" s="249"/>
      <c r="T315" s="249"/>
      <c r="U315" s="249"/>
      <c r="V315" s="249"/>
      <c r="W315" s="249"/>
      <c r="X315" s="249"/>
      <c r="Y315" s="250"/>
      <c r="Z315" s="13"/>
      <c r="AA315" s="13"/>
      <c r="AB315" s="13"/>
      <c r="AC315" s="13"/>
      <c r="AD315" s="13"/>
      <c r="AE315" s="13"/>
      <c r="AT315" s="251" t="s">
        <v>184</v>
      </c>
      <c r="AU315" s="251" t="s">
        <v>102</v>
      </c>
      <c r="AV315" s="13" t="s">
        <v>82</v>
      </c>
      <c r="AW315" s="13" t="s">
        <v>5</v>
      </c>
      <c r="AX315" s="13" t="s">
        <v>75</v>
      </c>
      <c r="AY315" s="251" t="s">
        <v>175</v>
      </c>
    </row>
    <row r="316" s="13" customFormat="1">
      <c r="A316" s="13"/>
      <c r="B316" s="242"/>
      <c r="C316" s="243"/>
      <c r="D316" s="237" t="s">
        <v>184</v>
      </c>
      <c r="E316" s="244" t="s">
        <v>1</v>
      </c>
      <c r="F316" s="245" t="s">
        <v>286</v>
      </c>
      <c r="G316" s="243"/>
      <c r="H316" s="244" t="s">
        <v>1</v>
      </c>
      <c r="I316" s="246"/>
      <c r="J316" s="246"/>
      <c r="K316" s="243"/>
      <c r="L316" s="243"/>
      <c r="M316" s="247"/>
      <c r="N316" s="248"/>
      <c r="O316" s="249"/>
      <c r="P316" s="249"/>
      <c r="Q316" s="249"/>
      <c r="R316" s="249"/>
      <c r="S316" s="249"/>
      <c r="T316" s="249"/>
      <c r="U316" s="249"/>
      <c r="V316" s="249"/>
      <c r="W316" s="249"/>
      <c r="X316" s="249"/>
      <c r="Y316" s="250"/>
      <c r="Z316" s="13"/>
      <c r="AA316" s="13"/>
      <c r="AB316" s="13"/>
      <c r="AC316" s="13"/>
      <c r="AD316" s="13"/>
      <c r="AE316" s="13"/>
      <c r="AT316" s="251" t="s">
        <v>184</v>
      </c>
      <c r="AU316" s="251" t="s">
        <v>102</v>
      </c>
      <c r="AV316" s="13" t="s">
        <v>82</v>
      </c>
      <c r="AW316" s="13" t="s">
        <v>5</v>
      </c>
      <c r="AX316" s="13" t="s">
        <v>75</v>
      </c>
      <c r="AY316" s="251" t="s">
        <v>175</v>
      </c>
    </row>
    <row r="317" s="14" customFormat="1">
      <c r="A317" s="14"/>
      <c r="B317" s="252"/>
      <c r="C317" s="253"/>
      <c r="D317" s="237" t="s">
        <v>184</v>
      </c>
      <c r="E317" s="254" t="s">
        <v>1</v>
      </c>
      <c r="F317" s="255" t="s">
        <v>364</v>
      </c>
      <c r="G317" s="253"/>
      <c r="H317" s="256">
        <v>19.43</v>
      </c>
      <c r="I317" s="257"/>
      <c r="J317" s="257"/>
      <c r="K317" s="253"/>
      <c r="L317" s="253"/>
      <c r="M317" s="258"/>
      <c r="N317" s="259"/>
      <c r="O317" s="260"/>
      <c r="P317" s="260"/>
      <c r="Q317" s="260"/>
      <c r="R317" s="260"/>
      <c r="S317" s="260"/>
      <c r="T317" s="260"/>
      <c r="U317" s="260"/>
      <c r="V317" s="260"/>
      <c r="W317" s="260"/>
      <c r="X317" s="260"/>
      <c r="Y317" s="261"/>
      <c r="Z317" s="14"/>
      <c r="AA317" s="14"/>
      <c r="AB317" s="14"/>
      <c r="AC317" s="14"/>
      <c r="AD317" s="14"/>
      <c r="AE317" s="14"/>
      <c r="AT317" s="262" t="s">
        <v>184</v>
      </c>
      <c r="AU317" s="262" t="s">
        <v>102</v>
      </c>
      <c r="AV317" s="14" t="s">
        <v>102</v>
      </c>
      <c r="AW317" s="14" t="s">
        <v>5</v>
      </c>
      <c r="AX317" s="14" t="s">
        <v>75</v>
      </c>
      <c r="AY317" s="262" t="s">
        <v>175</v>
      </c>
    </row>
    <row r="318" s="14" customFormat="1">
      <c r="A318" s="14"/>
      <c r="B318" s="252"/>
      <c r="C318" s="253"/>
      <c r="D318" s="237" t="s">
        <v>184</v>
      </c>
      <c r="E318" s="254" t="s">
        <v>1</v>
      </c>
      <c r="F318" s="255" t="s">
        <v>365</v>
      </c>
      <c r="G318" s="253"/>
      <c r="H318" s="256">
        <v>-2.758</v>
      </c>
      <c r="I318" s="257"/>
      <c r="J318" s="257"/>
      <c r="K318" s="253"/>
      <c r="L318" s="253"/>
      <c r="M318" s="258"/>
      <c r="N318" s="259"/>
      <c r="O318" s="260"/>
      <c r="P318" s="260"/>
      <c r="Q318" s="260"/>
      <c r="R318" s="260"/>
      <c r="S318" s="260"/>
      <c r="T318" s="260"/>
      <c r="U318" s="260"/>
      <c r="V318" s="260"/>
      <c r="W318" s="260"/>
      <c r="X318" s="260"/>
      <c r="Y318" s="261"/>
      <c r="Z318" s="14"/>
      <c r="AA318" s="14"/>
      <c r="AB318" s="14"/>
      <c r="AC318" s="14"/>
      <c r="AD318" s="14"/>
      <c r="AE318" s="14"/>
      <c r="AT318" s="262" t="s">
        <v>184</v>
      </c>
      <c r="AU318" s="262" t="s">
        <v>102</v>
      </c>
      <c r="AV318" s="14" t="s">
        <v>102</v>
      </c>
      <c r="AW318" s="14" t="s">
        <v>5</v>
      </c>
      <c r="AX318" s="14" t="s">
        <v>75</v>
      </c>
      <c r="AY318" s="262" t="s">
        <v>175</v>
      </c>
    </row>
    <row r="319" s="13" customFormat="1">
      <c r="A319" s="13"/>
      <c r="B319" s="242"/>
      <c r="C319" s="243"/>
      <c r="D319" s="237" t="s">
        <v>184</v>
      </c>
      <c r="E319" s="244" t="s">
        <v>1</v>
      </c>
      <c r="F319" s="245" t="s">
        <v>290</v>
      </c>
      <c r="G319" s="243"/>
      <c r="H319" s="244" t="s">
        <v>1</v>
      </c>
      <c r="I319" s="246"/>
      <c r="J319" s="246"/>
      <c r="K319" s="243"/>
      <c r="L319" s="243"/>
      <c r="M319" s="247"/>
      <c r="N319" s="248"/>
      <c r="O319" s="249"/>
      <c r="P319" s="249"/>
      <c r="Q319" s="249"/>
      <c r="R319" s="249"/>
      <c r="S319" s="249"/>
      <c r="T319" s="249"/>
      <c r="U319" s="249"/>
      <c r="V319" s="249"/>
      <c r="W319" s="249"/>
      <c r="X319" s="249"/>
      <c r="Y319" s="250"/>
      <c r="Z319" s="13"/>
      <c r="AA319" s="13"/>
      <c r="AB319" s="13"/>
      <c r="AC319" s="13"/>
      <c r="AD319" s="13"/>
      <c r="AE319" s="13"/>
      <c r="AT319" s="251" t="s">
        <v>184</v>
      </c>
      <c r="AU319" s="251" t="s">
        <v>102</v>
      </c>
      <c r="AV319" s="13" t="s">
        <v>82</v>
      </c>
      <c r="AW319" s="13" t="s">
        <v>5</v>
      </c>
      <c r="AX319" s="13" t="s">
        <v>75</v>
      </c>
      <c r="AY319" s="251" t="s">
        <v>175</v>
      </c>
    </row>
    <row r="320" s="14" customFormat="1">
      <c r="A320" s="14"/>
      <c r="B320" s="252"/>
      <c r="C320" s="253"/>
      <c r="D320" s="237" t="s">
        <v>184</v>
      </c>
      <c r="E320" s="254" t="s">
        <v>1</v>
      </c>
      <c r="F320" s="255" t="s">
        <v>364</v>
      </c>
      <c r="G320" s="253"/>
      <c r="H320" s="256">
        <v>19.43</v>
      </c>
      <c r="I320" s="257"/>
      <c r="J320" s="257"/>
      <c r="K320" s="253"/>
      <c r="L320" s="253"/>
      <c r="M320" s="258"/>
      <c r="N320" s="259"/>
      <c r="O320" s="260"/>
      <c r="P320" s="260"/>
      <c r="Q320" s="260"/>
      <c r="R320" s="260"/>
      <c r="S320" s="260"/>
      <c r="T320" s="260"/>
      <c r="U320" s="260"/>
      <c r="V320" s="260"/>
      <c r="W320" s="260"/>
      <c r="X320" s="260"/>
      <c r="Y320" s="261"/>
      <c r="Z320" s="14"/>
      <c r="AA320" s="14"/>
      <c r="AB320" s="14"/>
      <c r="AC320" s="14"/>
      <c r="AD320" s="14"/>
      <c r="AE320" s="14"/>
      <c r="AT320" s="262" t="s">
        <v>184</v>
      </c>
      <c r="AU320" s="262" t="s">
        <v>102</v>
      </c>
      <c r="AV320" s="14" t="s">
        <v>102</v>
      </c>
      <c r="AW320" s="14" t="s">
        <v>5</v>
      </c>
      <c r="AX320" s="14" t="s">
        <v>75</v>
      </c>
      <c r="AY320" s="262" t="s">
        <v>175</v>
      </c>
    </row>
    <row r="321" s="14" customFormat="1">
      <c r="A321" s="14"/>
      <c r="B321" s="252"/>
      <c r="C321" s="253"/>
      <c r="D321" s="237" t="s">
        <v>184</v>
      </c>
      <c r="E321" s="254" t="s">
        <v>1</v>
      </c>
      <c r="F321" s="255" t="s">
        <v>365</v>
      </c>
      <c r="G321" s="253"/>
      <c r="H321" s="256">
        <v>-2.758</v>
      </c>
      <c r="I321" s="257"/>
      <c r="J321" s="257"/>
      <c r="K321" s="253"/>
      <c r="L321" s="253"/>
      <c r="M321" s="258"/>
      <c r="N321" s="259"/>
      <c r="O321" s="260"/>
      <c r="P321" s="260"/>
      <c r="Q321" s="260"/>
      <c r="R321" s="260"/>
      <c r="S321" s="260"/>
      <c r="T321" s="260"/>
      <c r="U321" s="260"/>
      <c r="V321" s="260"/>
      <c r="W321" s="260"/>
      <c r="X321" s="260"/>
      <c r="Y321" s="261"/>
      <c r="Z321" s="14"/>
      <c r="AA321" s="14"/>
      <c r="AB321" s="14"/>
      <c r="AC321" s="14"/>
      <c r="AD321" s="14"/>
      <c r="AE321" s="14"/>
      <c r="AT321" s="262" t="s">
        <v>184</v>
      </c>
      <c r="AU321" s="262" t="s">
        <v>102</v>
      </c>
      <c r="AV321" s="14" t="s">
        <v>102</v>
      </c>
      <c r="AW321" s="14" t="s">
        <v>5</v>
      </c>
      <c r="AX321" s="14" t="s">
        <v>75</v>
      </c>
      <c r="AY321" s="262" t="s">
        <v>175</v>
      </c>
    </row>
    <row r="322" s="15" customFormat="1">
      <c r="A322" s="15"/>
      <c r="B322" s="263"/>
      <c r="C322" s="264"/>
      <c r="D322" s="237" t="s">
        <v>184</v>
      </c>
      <c r="E322" s="265" t="s">
        <v>1</v>
      </c>
      <c r="F322" s="266" t="s">
        <v>189</v>
      </c>
      <c r="G322" s="264"/>
      <c r="H322" s="267">
        <v>33.344000000000001</v>
      </c>
      <c r="I322" s="268"/>
      <c r="J322" s="268"/>
      <c r="K322" s="264"/>
      <c r="L322" s="264"/>
      <c r="M322" s="269"/>
      <c r="N322" s="270"/>
      <c r="O322" s="271"/>
      <c r="P322" s="271"/>
      <c r="Q322" s="271"/>
      <c r="R322" s="271"/>
      <c r="S322" s="271"/>
      <c r="T322" s="271"/>
      <c r="U322" s="271"/>
      <c r="V322" s="271"/>
      <c r="W322" s="271"/>
      <c r="X322" s="271"/>
      <c r="Y322" s="272"/>
      <c r="Z322" s="15"/>
      <c r="AA322" s="15"/>
      <c r="AB322" s="15"/>
      <c r="AC322" s="15"/>
      <c r="AD322" s="15"/>
      <c r="AE322" s="15"/>
      <c r="AT322" s="273" t="s">
        <v>184</v>
      </c>
      <c r="AU322" s="273" t="s">
        <v>102</v>
      </c>
      <c r="AV322" s="15" t="s">
        <v>181</v>
      </c>
      <c r="AW322" s="15" t="s">
        <v>5</v>
      </c>
      <c r="AX322" s="15" t="s">
        <v>82</v>
      </c>
      <c r="AY322" s="273" t="s">
        <v>175</v>
      </c>
    </row>
    <row r="323" s="2" customFormat="1" ht="24.15" customHeight="1">
      <c r="A323" s="39"/>
      <c r="B323" s="40"/>
      <c r="C323" s="222" t="s">
        <v>366</v>
      </c>
      <c r="D323" s="222" t="s">
        <v>177</v>
      </c>
      <c r="E323" s="223" t="s">
        <v>367</v>
      </c>
      <c r="F323" s="224" t="s">
        <v>368</v>
      </c>
      <c r="G323" s="225" t="s">
        <v>369</v>
      </c>
      <c r="H323" s="226">
        <v>40.399999999999999</v>
      </c>
      <c r="I323" s="227"/>
      <c r="J323" s="227"/>
      <c r="K323" s="228">
        <f>ROUND(P323*H323,2)</f>
        <v>0</v>
      </c>
      <c r="L323" s="229"/>
      <c r="M323" s="45"/>
      <c r="N323" s="230" t="s">
        <v>1</v>
      </c>
      <c r="O323" s="231" t="s">
        <v>39</v>
      </c>
      <c r="P323" s="232">
        <f>I323+J323</f>
        <v>0</v>
      </c>
      <c r="Q323" s="232">
        <f>ROUND(I323*H323,2)</f>
        <v>0</v>
      </c>
      <c r="R323" s="232">
        <f>ROUND(J323*H323,2)</f>
        <v>0</v>
      </c>
      <c r="S323" s="92"/>
      <c r="T323" s="233">
        <f>S323*H323</f>
        <v>0</v>
      </c>
      <c r="U323" s="233">
        <v>0</v>
      </c>
      <c r="V323" s="233">
        <f>U323*H323</f>
        <v>0</v>
      </c>
      <c r="W323" s="233">
        <v>0</v>
      </c>
      <c r="X323" s="233">
        <f>W323*H323</f>
        <v>0</v>
      </c>
      <c r="Y323" s="234" t="s">
        <v>1</v>
      </c>
      <c r="Z323" s="39"/>
      <c r="AA323" s="39"/>
      <c r="AB323" s="39"/>
      <c r="AC323" s="39"/>
      <c r="AD323" s="39"/>
      <c r="AE323" s="39"/>
      <c r="AR323" s="235" t="s">
        <v>181</v>
      </c>
      <c r="AT323" s="235" t="s">
        <v>177</v>
      </c>
      <c r="AU323" s="235" t="s">
        <v>102</v>
      </c>
      <c r="AY323" s="18" t="s">
        <v>175</v>
      </c>
      <c r="BE323" s="236">
        <f>IF(O323="základní",K323,0)</f>
        <v>0</v>
      </c>
      <c r="BF323" s="236">
        <f>IF(O323="snížená",K323,0)</f>
        <v>0</v>
      </c>
      <c r="BG323" s="236">
        <f>IF(O323="zákl. přenesená",K323,0)</f>
        <v>0</v>
      </c>
      <c r="BH323" s="236">
        <f>IF(O323="sníž. přenesená",K323,0)</f>
        <v>0</v>
      </c>
      <c r="BI323" s="236">
        <f>IF(O323="nulová",K323,0)</f>
        <v>0</v>
      </c>
      <c r="BJ323" s="18" t="s">
        <v>102</v>
      </c>
      <c r="BK323" s="236">
        <f>ROUND(P323*H323,2)</f>
        <v>0</v>
      </c>
      <c r="BL323" s="18" t="s">
        <v>181</v>
      </c>
      <c r="BM323" s="235" t="s">
        <v>370</v>
      </c>
    </row>
    <row r="324" s="2" customFormat="1">
      <c r="A324" s="39"/>
      <c r="B324" s="40"/>
      <c r="C324" s="41"/>
      <c r="D324" s="237" t="s">
        <v>182</v>
      </c>
      <c r="E324" s="41"/>
      <c r="F324" s="238" t="s">
        <v>371</v>
      </c>
      <c r="G324" s="41"/>
      <c r="H324" s="41"/>
      <c r="I324" s="239"/>
      <c r="J324" s="239"/>
      <c r="K324" s="41"/>
      <c r="L324" s="41"/>
      <c r="M324" s="45"/>
      <c r="N324" s="240"/>
      <c r="O324" s="241"/>
      <c r="P324" s="92"/>
      <c r="Q324" s="92"/>
      <c r="R324" s="92"/>
      <c r="S324" s="92"/>
      <c r="T324" s="92"/>
      <c r="U324" s="92"/>
      <c r="V324" s="92"/>
      <c r="W324" s="92"/>
      <c r="X324" s="92"/>
      <c r="Y324" s="93"/>
      <c r="Z324" s="39"/>
      <c r="AA324" s="39"/>
      <c r="AB324" s="39"/>
      <c r="AC324" s="39"/>
      <c r="AD324" s="39"/>
      <c r="AE324" s="39"/>
      <c r="AT324" s="18" t="s">
        <v>182</v>
      </c>
      <c r="AU324" s="18" t="s">
        <v>102</v>
      </c>
    </row>
    <row r="325" s="13" customFormat="1">
      <c r="A325" s="13"/>
      <c r="B325" s="242"/>
      <c r="C325" s="243"/>
      <c r="D325" s="237" t="s">
        <v>184</v>
      </c>
      <c r="E325" s="244" t="s">
        <v>1</v>
      </c>
      <c r="F325" s="245" t="s">
        <v>193</v>
      </c>
      <c r="G325" s="243"/>
      <c r="H325" s="244" t="s">
        <v>1</v>
      </c>
      <c r="I325" s="246"/>
      <c r="J325" s="246"/>
      <c r="K325" s="243"/>
      <c r="L325" s="243"/>
      <c r="M325" s="247"/>
      <c r="N325" s="248"/>
      <c r="O325" s="249"/>
      <c r="P325" s="249"/>
      <c r="Q325" s="249"/>
      <c r="R325" s="249"/>
      <c r="S325" s="249"/>
      <c r="T325" s="249"/>
      <c r="U325" s="249"/>
      <c r="V325" s="249"/>
      <c r="W325" s="249"/>
      <c r="X325" s="249"/>
      <c r="Y325" s="250"/>
      <c r="Z325" s="13"/>
      <c r="AA325" s="13"/>
      <c r="AB325" s="13"/>
      <c r="AC325" s="13"/>
      <c r="AD325" s="13"/>
      <c r="AE325" s="13"/>
      <c r="AT325" s="251" t="s">
        <v>184</v>
      </c>
      <c r="AU325" s="251" t="s">
        <v>102</v>
      </c>
      <c r="AV325" s="13" t="s">
        <v>82</v>
      </c>
      <c r="AW325" s="13" t="s">
        <v>5</v>
      </c>
      <c r="AX325" s="13" t="s">
        <v>75</v>
      </c>
      <c r="AY325" s="251" t="s">
        <v>175</v>
      </c>
    </row>
    <row r="326" s="13" customFormat="1">
      <c r="A326" s="13"/>
      <c r="B326" s="242"/>
      <c r="C326" s="243"/>
      <c r="D326" s="237" t="s">
        <v>184</v>
      </c>
      <c r="E326" s="244" t="s">
        <v>1</v>
      </c>
      <c r="F326" s="245" t="s">
        <v>372</v>
      </c>
      <c r="G326" s="243"/>
      <c r="H326" s="244" t="s">
        <v>1</v>
      </c>
      <c r="I326" s="246"/>
      <c r="J326" s="246"/>
      <c r="K326" s="243"/>
      <c r="L326" s="243"/>
      <c r="M326" s="247"/>
      <c r="N326" s="248"/>
      <c r="O326" s="249"/>
      <c r="P326" s="249"/>
      <c r="Q326" s="249"/>
      <c r="R326" s="249"/>
      <c r="S326" s="249"/>
      <c r="T326" s="249"/>
      <c r="U326" s="249"/>
      <c r="V326" s="249"/>
      <c r="W326" s="249"/>
      <c r="X326" s="249"/>
      <c r="Y326" s="250"/>
      <c r="Z326" s="13"/>
      <c r="AA326" s="13"/>
      <c r="AB326" s="13"/>
      <c r="AC326" s="13"/>
      <c r="AD326" s="13"/>
      <c r="AE326" s="13"/>
      <c r="AT326" s="251" t="s">
        <v>184</v>
      </c>
      <c r="AU326" s="251" t="s">
        <v>102</v>
      </c>
      <c r="AV326" s="13" t="s">
        <v>82</v>
      </c>
      <c r="AW326" s="13" t="s">
        <v>5</v>
      </c>
      <c r="AX326" s="13" t="s">
        <v>75</v>
      </c>
      <c r="AY326" s="251" t="s">
        <v>175</v>
      </c>
    </row>
    <row r="327" s="14" customFormat="1">
      <c r="A327" s="14"/>
      <c r="B327" s="252"/>
      <c r="C327" s="253"/>
      <c r="D327" s="237" t="s">
        <v>184</v>
      </c>
      <c r="E327" s="254" t="s">
        <v>1</v>
      </c>
      <c r="F327" s="255" t="s">
        <v>373</v>
      </c>
      <c r="G327" s="253"/>
      <c r="H327" s="256">
        <v>3.7999999999999998</v>
      </c>
      <c r="I327" s="257"/>
      <c r="J327" s="257"/>
      <c r="K327" s="253"/>
      <c r="L327" s="253"/>
      <c r="M327" s="258"/>
      <c r="N327" s="259"/>
      <c r="O327" s="260"/>
      <c r="P327" s="260"/>
      <c r="Q327" s="260"/>
      <c r="R327" s="260"/>
      <c r="S327" s="260"/>
      <c r="T327" s="260"/>
      <c r="U327" s="260"/>
      <c r="V327" s="260"/>
      <c r="W327" s="260"/>
      <c r="X327" s="260"/>
      <c r="Y327" s="261"/>
      <c r="Z327" s="14"/>
      <c r="AA327" s="14"/>
      <c r="AB327" s="14"/>
      <c r="AC327" s="14"/>
      <c r="AD327" s="14"/>
      <c r="AE327" s="14"/>
      <c r="AT327" s="262" t="s">
        <v>184</v>
      </c>
      <c r="AU327" s="262" t="s">
        <v>102</v>
      </c>
      <c r="AV327" s="14" t="s">
        <v>102</v>
      </c>
      <c r="AW327" s="14" t="s">
        <v>5</v>
      </c>
      <c r="AX327" s="14" t="s">
        <v>75</v>
      </c>
      <c r="AY327" s="262" t="s">
        <v>175</v>
      </c>
    </row>
    <row r="328" s="13" customFormat="1">
      <c r="A328" s="13"/>
      <c r="B328" s="242"/>
      <c r="C328" s="243"/>
      <c r="D328" s="237" t="s">
        <v>184</v>
      </c>
      <c r="E328" s="244" t="s">
        <v>1</v>
      </c>
      <c r="F328" s="245" t="s">
        <v>286</v>
      </c>
      <c r="G328" s="243"/>
      <c r="H328" s="244" t="s">
        <v>1</v>
      </c>
      <c r="I328" s="246"/>
      <c r="J328" s="246"/>
      <c r="K328" s="243"/>
      <c r="L328" s="243"/>
      <c r="M328" s="247"/>
      <c r="N328" s="248"/>
      <c r="O328" s="249"/>
      <c r="P328" s="249"/>
      <c r="Q328" s="249"/>
      <c r="R328" s="249"/>
      <c r="S328" s="249"/>
      <c r="T328" s="249"/>
      <c r="U328" s="249"/>
      <c r="V328" s="249"/>
      <c r="W328" s="249"/>
      <c r="X328" s="249"/>
      <c r="Y328" s="250"/>
      <c r="Z328" s="13"/>
      <c r="AA328" s="13"/>
      <c r="AB328" s="13"/>
      <c r="AC328" s="13"/>
      <c r="AD328" s="13"/>
      <c r="AE328" s="13"/>
      <c r="AT328" s="251" t="s">
        <v>184</v>
      </c>
      <c r="AU328" s="251" t="s">
        <v>102</v>
      </c>
      <c r="AV328" s="13" t="s">
        <v>82</v>
      </c>
      <c r="AW328" s="13" t="s">
        <v>5</v>
      </c>
      <c r="AX328" s="13" t="s">
        <v>75</v>
      </c>
      <c r="AY328" s="251" t="s">
        <v>175</v>
      </c>
    </row>
    <row r="329" s="14" customFormat="1">
      <c r="A329" s="14"/>
      <c r="B329" s="252"/>
      <c r="C329" s="253"/>
      <c r="D329" s="237" t="s">
        <v>184</v>
      </c>
      <c r="E329" s="254" t="s">
        <v>1</v>
      </c>
      <c r="F329" s="255" t="s">
        <v>374</v>
      </c>
      <c r="G329" s="253"/>
      <c r="H329" s="256">
        <v>18.300000000000001</v>
      </c>
      <c r="I329" s="257"/>
      <c r="J329" s="257"/>
      <c r="K329" s="253"/>
      <c r="L329" s="253"/>
      <c r="M329" s="258"/>
      <c r="N329" s="259"/>
      <c r="O329" s="260"/>
      <c r="P329" s="260"/>
      <c r="Q329" s="260"/>
      <c r="R329" s="260"/>
      <c r="S329" s="260"/>
      <c r="T329" s="260"/>
      <c r="U329" s="260"/>
      <c r="V329" s="260"/>
      <c r="W329" s="260"/>
      <c r="X329" s="260"/>
      <c r="Y329" s="261"/>
      <c r="Z329" s="14"/>
      <c r="AA329" s="14"/>
      <c r="AB329" s="14"/>
      <c r="AC329" s="14"/>
      <c r="AD329" s="14"/>
      <c r="AE329" s="14"/>
      <c r="AT329" s="262" t="s">
        <v>184</v>
      </c>
      <c r="AU329" s="262" t="s">
        <v>102</v>
      </c>
      <c r="AV329" s="14" t="s">
        <v>102</v>
      </c>
      <c r="AW329" s="14" t="s">
        <v>5</v>
      </c>
      <c r="AX329" s="14" t="s">
        <v>75</v>
      </c>
      <c r="AY329" s="262" t="s">
        <v>175</v>
      </c>
    </row>
    <row r="330" s="13" customFormat="1">
      <c r="A330" s="13"/>
      <c r="B330" s="242"/>
      <c r="C330" s="243"/>
      <c r="D330" s="237" t="s">
        <v>184</v>
      </c>
      <c r="E330" s="244" t="s">
        <v>1</v>
      </c>
      <c r="F330" s="245" t="s">
        <v>290</v>
      </c>
      <c r="G330" s="243"/>
      <c r="H330" s="244" t="s">
        <v>1</v>
      </c>
      <c r="I330" s="246"/>
      <c r="J330" s="246"/>
      <c r="K330" s="243"/>
      <c r="L330" s="243"/>
      <c r="M330" s="247"/>
      <c r="N330" s="248"/>
      <c r="O330" s="249"/>
      <c r="P330" s="249"/>
      <c r="Q330" s="249"/>
      <c r="R330" s="249"/>
      <c r="S330" s="249"/>
      <c r="T330" s="249"/>
      <c r="U330" s="249"/>
      <c r="V330" s="249"/>
      <c r="W330" s="249"/>
      <c r="X330" s="249"/>
      <c r="Y330" s="250"/>
      <c r="Z330" s="13"/>
      <c r="AA330" s="13"/>
      <c r="AB330" s="13"/>
      <c r="AC330" s="13"/>
      <c r="AD330" s="13"/>
      <c r="AE330" s="13"/>
      <c r="AT330" s="251" t="s">
        <v>184</v>
      </c>
      <c r="AU330" s="251" t="s">
        <v>102</v>
      </c>
      <c r="AV330" s="13" t="s">
        <v>82</v>
      </c>
      <c r="AW330" s="13" t="s">
        <v>5</v>
      </c>
      <c r="AX330" s="13" t="s">
        <v>75</v>
      </c>
      <c r="AY330" s="251" t="s">
        <v>175</v>
      </c>
    </row>
    <row r="331" s="14" customFormat="1">
      <c r="A331" s="14"/>
      <c r="B331" s="252"/>
      <c r="C331" s="253"/>
      <c r="D331" s="237" t="s">
        <v>184</v>
      </c>
      <c r="E331" s="254" t="s">
        <v>1</v>
      </c>
      <c r="F331" s="255" t="s">
        <v>374</v>
      </c>
      <c r="G331" s="253"/>
      <c r="H331" s="256">
        <v>18.300000000000001</v>
      </c>
      <c r="I331" s="257"/>
      <c r="J331" s="257"/>
      <c r="K331" s="253"/>
      <c r="L331" s="253"/>
      <c r="M331" s="258"/>
      <c r="N331" s="259"/>
      <c r="O331" s="260"/>
      <c r="P331" s="260"/>
      <c r="Q331" s="260"/>
      <c r="R331" s="260"/>
      <c r="S331" s="260"/>
      <c r="T331" s="260"/>
      <c r="U331" s="260"/>
      <c r="V331" s="260"/>
      <c r="W331" s="260"/>
      <c r="X331" s="260"/>
      <c r="Y331" s="261"/>
      <c r="Z331" s="14"/>
      <c r="AA331" s="14"/>
      <c r="AB331" s="14"/>
      <c r="AC331" s="14"/>
      <c r="AD331" s="14"/>
      <c r="AE331" s="14"/>
      <c r="AT331" s="262" t="s">
        <v>184</v>
      </c>
      <c r="AU331" s="262" t="s">
        <v>102</v>
      </c>
      <c r="AV331" s="14" t="s">
        <v>102</v>
      </c>
      <c r="AW331" s="14" t="s">
        <v>5</v>
      </c>
      <c r="AX331" s="14" t="s">
        <v>75</v>
      </c>
      <c r="AY331" s="262" t="s">
        <v>175</v>
      </c>
    </row>
    <row r="332" s="15" customFormat="1">
      <c r="A332" s="15"/>
      <c r="B332" s="263"/>
      <c r="C332" s="264"/>
      <c r="D332" s="237" t="s">
        <v>184</v>
      </c>
      <c r="E332" s="265" t="s">
        <v>1</v>
      </c>
      <c r="F332" s="266" t="s">
        <v>189</v>
      </c>
      <c r="G332" s="264"/>
      <c r="H332" s="267">
        <v>40.400000000000006</v>
      </c>
      <c r="I332" s="268"/>
      <c r="J332" s="268"/>
      <c r="K332" s="264"/>
      <c r="L332" s="264"/>
      <c r="M332" s="269"/>
      <c r="N332" s="270"/>
      <c r="O332" s="271"/>
      <c r="P332" s="271"/>
      <c r="Q332" s="271"/>
      <c r="R332" s="271"/>
      <c r="S332" s="271"/>
      <c r="T332" s="271"/>
      <c r="U332" s="271"/>
      <c r="V332" s="271"/>
      <c r="W332" s="271"/>
      <c r="X332" s="271"/>
      <c r="Y332" s="272"/>
      <c r="Z332" s="15"/>
      <c r="AA332" s="15"/>
      <c r="AB332" s="15"/>
      <c r="AC332" s="15"/>
      <c r="AD332" s="15"/>
      <c r="AE332" s="15"/>
      <c r="AT332" s="273" t="s">
        <v>184</v>
      </c>
      <c r="AU332" s="273" t="s">
        <v>102</v>
      </c>
      <c r="AV332" s="15" t="s">
        <v>181</v>
      </c>
      <c r="AW332" s="15" t="s">
        <v>5</v>
      </c>
      <c r="AX332" s="15" t="s">
        <v>82</v>
      </c>
      <c r="AY332" s="273" t="s">
        <v>175</v>
      </c>
    </row>
    <row r="333" s="2" customFormat="1" ht="66.75" customHeight="1">
      <c r="A333" s="39"/>
      <c r="B333" s="40"/>
      <c r="C333" s="222" t="s">
        <v>276</v>
      </c>
      <c r="D333" s="222" t="s">
        <v>177</v>
      </c>
      <c r="E333" s="223" t="s">
        <v>375</v>
      </c>
      <c r="F333" s="224" t="s">
        <v>376</v>
      </c>
      <c r="G333" s="225" t="s">
        <v>377</v>
      </c>
      <c r="H333" s="226">
        <v>1</v>
      </c>
      <c r="I333" s="227"/>
      <c r="J333" s="227"/>
      <c r="K333" s="228">
        <f>ROUND(P333*H333,2)</f>
        <v>0</v>
      </c>
      <c r="L333" s="229"/>
      <c r="M333" s="45"/>
      <c r="N333" s="230" t="s">
        <v>1</v>
      </c>
      <c r="O333" s="231" t="s">
        <v>39</v>
      </c>
      <c r="P333" s="232">
        <f>I333+J333</f>
        <v>0</v>
      </c>
      <c r="Q333" s="232">
        <f>ROUND(I333*H333,2)</f>
        <v>0</v>
      </c>
      <c r="R333" s="232">
        <f>ROUND(J333*H333,2)</f>
        <v>0</v>
      </c>
      <c r="S333" s="92"/>
      <c r="T333" s="233">
        <f>S333*H333</f>
        <v>0</v>
      </c>
      <c r="U333" s="233">
        <v>0</v>
      </c>
      <c r="V333" s="233">
        <f>U333*H333</f>
        <v>0</v>
      </c>
      <c r="W333" s="233">
        <v>0</v>
      </c>
      <c r="X333" s="233">
        <f>W333*H333</f>
        <v>0</v>
      </c>
      <c r="Y333" s="234" t="s">
        <v>1</v>
      </c>
      <c r="Z333" s="39"/>
      <c r="AA333" s="39"/>
      <c r="AB333" s="39"/>
      <c r="AC333" s="39"/>
      <c r="AD333" s="39"/>
      <c r="AE333" s="39"/>
      <c r="AR333" s="235" t="s">
        <v>181</v>
      </c>
      <c r="AT333" s="235" t="s">
        <v>177</v>
      </c>
      <c r="AU333" s="235" t="s">
        <v>102</v>
      </c>
      <c r="AY333" s="18" t="s">
        <v>175</v>
      </c>
      <c r="BE333" s="236">
        <f>IF(O333="základní",K333,0)</f>
        <v>0</v>
      </c>
      <c r="BF333" s="236">
        <f>IF(O333="snížená",K333,0)</f>
        <v>0</v>
      </c>
      <c r="BG333" s="236">
        <f>IF(O333="zákl. přenesená",K333,0)</f>
        <v>0</v>
      </c>
      <c r="BH333" s="236">
        <f>IF(O333="sníž. přenesená",K333,0)</f>
        <v>0</v>
      </c>
      <c r="BI333" s="236">
        <f>IF(O333="nulová",K333,0)</f>
        <v>0</v>
      </c>
      <c r="BJ333" s="18" t="s">
        <v>102</v>
      </c>
      <c r="BK333" s="236">
        <f>ROUND(P333*H333,2)</f>
        <v>0</v>
      </c>
      <c r="BL333" s="18" t="s">
        <v>181</v>
      </c>
      <c r="BM333" s="235" t="s">
        <v>378</v>
      </c>
    </row>
    <row r="334" s="2" customFormat="1">
      <c r="A334" s="39"/>
      <c r="B334" s="40"/>
      <c r="C334" s="41"/>
      <c r="D334" s="237" t="s">
        <v>182</v>
      </c>
      <c r="E334" s="41"/>
      <c r="F334" s="238" t="s">
        <v>379</v>
      </c>
      <c r="G334" s="41"/>
      <c r="H334" s="41"/>
      <c r="I334" s="239"/>
      <c r="J334" s="239"/>
      <c r="K334" s="41"/>
      <c r="L334" s="41"/>
      <c r="M334" s="45"/>
      <c r="N334" s="240"/>
      <c r="O334" s="241"/>
      <c r="P334" s="92"/>
      <c r="Q334" s="92"/>
      <c r="R334" s="92"/>
      <c r="S334" s="92"/>
      <c r="T334" s="92"/>
      <c r="U334" s="92"/>
      <c r="V334" s="92"/>
      <c r="W334" s="92"/>
      <c r="X334" s="92"/>
      <c r="Y334" s="93"/>
      <c r="Z334" s="39"/>
      <c r="AA334" s="39"/>
      <c r="AB334" s="39"/>
      <c r="AC334" s="39"/>
      <c r="AD334" s="39"/>
      <c r="AE334" s="39"/>
      <c r="AT334" s="18" t="s">
        <v>182</v>
      </c>
      <c r="AU334" s="18" t="s">
        <v>102</v>
      </c>
    </row>
    <row r="335" s="12" customFormat="1" ht="22.8" customHeight="1">
      <c r="A335" s="12"/>
      <c r="B335" s="205"/>
      <c r="C335" s="206"/>
      <c r="D335" s="207" t="s">
        <v>74</v>
      </c>
      <c r="E335" s="220" t="s">
        <v>380</v>
      </c>
      <c r="F335" s="220" t="s">
        <v>381</v>
      </c>
      <c r="G335" s="206"/>
      <c r="H335" s="206"/>
      <c r="I335" s="209"/>
      <c r="J335" s="209"/>
      <c r="K335" s="221">
        <f>BK335</f>
        <v>0</v>
      </c>
      <c r="L335" s="206"/>
      <c r="M335" s="211"/>
      <c r="N335" s="212"/>
      <c r="O335" s="213"/>
      <c r="P335" s="213"/>
      <c r="Q335" s="214">
        <f>SUM(Q336:Q350)</f>
        <v>0</v>
      </c>
      <c r="R335" s="214">
        <f>SUM(R336:R350)</f>
        <v>0</v>
      </c>
      <c r="S335" s="213"/>
      <c r="T335" s="215">
        <f>SUM(T336:T350)</f>
        <v>0</v>
      </c>
      <c r="U335" s="213"/>
      <c r="V335" s="215">
        <f>SUM(V336:V350)</f>
        <v>0</v>
      </c>
      <c r="W335" s="213"/>
      <c r="X335" s="215">
        <f>SUM(X336:X350)</f>
        <v>0</v>
      </c>
      <c r="Y335" s="216"/>
      <c r="Z335" s="12"/>
      <c r="AA335" s="12"/>
      <c r="AB335" s="12"/>
      <c r="AC335" s="12"/>
      <c r="AD335" s="12"/>
      <c r="AE335" s="12"/>
      <c r="AR335" s="217" t="s">
        <v>82</v>
      </c>
      <c r="AT335" s="218" t="s">
        <v>74</v>
      </c>
      <c r="AU335" s="218" t="s">
        <v>82</v>
      </c>
      <c r="AY335" s="217" t="s">
        <v>175</v>
      </c>
      <c r="BK335" s="219">
        <f>SUM(BK336:BK350)</f>
        <v>0</v>
      </c>
    </row>
    <row r="336" s="2" customFormat="1" ht="37.8" customHeight="1">
      <c r="A336" s="39"/>
      <c r="B336" s="40"/>
      <c r="C336" s="222" t="s">
        <v>382</v>
      </c>
      <c r="D336" s="222" t="s">
        <v>177</v>
      </c>
      <c r="E336" s="223" t="s">
        <v>383</v>
      </c>
      <c r="F336" s="224" t="s">
        <v>384</v>
      </c>
      <c r="G336" s="225" t="s">
        <v>228</v>
      </c>
      <c r="H336" s="226">
        <v>89</v>
      </c>
      <c r="I336" s="227"/>
      <c r="J336" s="227"/>
      <c r="K336" s="228">
        <f>ROUND(P336*H336,2)</f>
        <v>0</v>
      </c>
      <c r="L336" s="229"/>
      <c r="M336" s="45"/>
      <c r="N336" s="230" t="s">
        <v>1</v>
      </c>
      <c r="O336" s="231" t="s">
        <v>39</v>
      </c>
      <c r="P336" s="232">
        <f>I336+J336</f>
        <v>0</v>
      </c>
      <c r="Q336" s="232">
        <f>ROUND(I336*H336,2)</f>
        <v>0</v>
      </c>
      <c r="R336" s="232">
        <f>ROUND(J336*H336,2)</f>
        <v>0</v>
      </c>
      <c r="S336" s="92"/>
      <c r="T336" s="233">
        <f>S336*H336</f>
        <v>0</v>
      </c>
      <c r="U336" s="233">
        <v>0</v>
      </c>
      <c r="V336" s="233">
        <f>U336*H336</f>
        <v>0</v>
      </c>
      <c r="W336" s="233">
        <v>0</v>
      </c>
      <c r="X336" s="233">
        <f>W336*H336</f>
        <v>0</v>
      </c>
      <c r="Y336" s="234" t="s">
        <v>1</v>
      </c>
      <c r="Z336" s="39"/>
      <c r="AA336" s="39"/>
      <c r="AB336" s="39"/>
      <c r="AC336" s="39"/>
      <c r="AD336" s="39"/>
      <c r="AE336" s="39"/>
      <c r="AR336" s="235" t="s">
        <v>181</v>
      </c>
      <c r="AT336" s="235" t="s">
        <v>177</v>
      </c>
      <c r="AU336" s="235" t="s">
        <v>102</v>
      </c>
      <c r="AY336" s="18" t="s">
        <v>175</v>
      </c>
      <c r="BE336" s="236">
        <f>IF(O336="základní",K336,0)</f>
        <v>0</v>
      </c>
      <c r="BF336" s="236">
        <f>IF(O336="snížená",K336,0)</f>
        <v>0</v>
      </c>
      <c r="BG336" s="236">
        <f>IF(O336="zákl. přenesená",K336,0)</f>
        <v>0</v>
      </c>
      <c r="BH336" s="236">
        <f>IF(O336="sníž. přenesená",K336,0)</f>
        <v>0</v>
      </c>
      <c r="BI336" s="236">
        <f>IF(O336="nulová",K336,0)</f>
        <v>0</v>
      </c>
      <c r="BJ336" s="18" t="s">
        <v>102</v>
      </c>
      <c r="BK336" s="236">
        <f>ROUND(P336*H336,2)</f>
        <v>0</v>
      </c>
      <c r="BL336" s="18" t="s">
        <v>181</v>
      </c>
      <c r="BM336" s="235" t="s">
        <v>385</v>
      </c>
    </row>
    <row r="337" s="2" customFormat="1" ht="33" customHeight="1">
      <c r="A337" s="39"/>
      <c r="B337" s="40"/>
      <c r="C337" s="222" t="s">
        <v>279</v>
      </c>
      <c r="D337" s="222" t="s">
        <v>177</v>
      </c>
      <c r="E337" s="223" t="s">
        <v>386</v>
      </c>
      <c r="F337" s="224" t="s">
        <v>387</v>
      </c>
      <c r="G337" s="225" t="s">
        <v>228</v>
      </c>
      <c r="H337" s="226">
        <v>9</v>
      </c>
      <c r="I337" s="227"/>
      <c r="J337" s="227"/>
      <c r="K337" s="228">
        <f>ROUND(P337*H337,2)</f>
        <v>0</v>
      </c>
      <c r="L337" s="229"/>
      <c r="M337" s="45"/>
      <c r="N337" s="230" t="s">
        <v>1</v>
      </c>
      <c r="O337" s="231" t="s">
        <v>39</v>
      </c>
      <c r="P337" s="232">
        <f>I337+J337</f>
        <v>0</v>
      </c>
      <c r="Q337" s="232">
        <f>ROUND(I337*H337,2)</f>
        <v>0</v>
      </c>
      <c r="R337" s="232">
        <f>ROUND(J337*H337,2)</f>
        <v>0</v>
      </c>
      <c r="S337" s="92"/>
      <c r="T337" s="233">
        <f>S337*H337</f>
        <v>0</v>
      </c>
      <c r="U337" s="233">
        <v>0</v>
      </c>
      <c r="V337" s="233">
        <f>U337*H337</f>
        <v>0</v>
      </c>
      <c r="W337" s="233">
        <v>0</v>
      </c>
      <c r="X337" s="233">
        <f>W337*H337</f>
        <v>0</v>
      </c>
      <c r="Y337" s="234" t="s">
        <v>1</v>
      </c>
      <c r="Z337" s="39"/>
      <c r="AA337" s="39"/>
      <c r="AB337" s="39"/>
      <c r="AC337" s="39"/>
      <c r="AD337" s="39"/>
      <c r="AE337" s="39"/>
      <c r="AR337" s="235" t="s">
        <v>181</v>
      </c>
      <c r="AT337" s="235" t="s">
        <v>177</v>
      </c>
      <c r="AU337" s="235" t="s">
        <v>102</v>
      </c>
      <c r="AY337" s="18" t="s">
        <v>175</v>
      </c>
      <c r="BE337" s="236">
        <f>IF(O337="základní",K337,0)</f>
        <v>0</v>
      </c>
      <c r="BF337" s="236">
        <f>IF(O337="snížená",K337,0)</f>
        <v>0</v>
      </c>
      <c r="BG337" s="236">
        <f>IF(O337="zákl. přenesená",K337,0)</f>
        <v>0</v>
      </c>
      <c r="BH337" s="236">
        <f>IF(O337="sníž. přenesená",K337,0)</f>
        <v>0</v>
      </c>
      <c r="BI337" s="236">
        <f>IF(O337="nulová",K337,0)</f>
        <v>0</v>
      </c>
      <c r="BJ337" s="18" t="s">
        <v>102</v>
      </c>
      <c r="BK337" s="236">
        <f>ROUND(P337*H337,2)</f>
        <v>0</v>
      </c>
      <c r="BL337" s="18" t="s">
        <v>181</v>
      </c>
      <c r="BM337" s="235" t="s">
        <v>388</v>
      </c>
    </row>
    <row r="338" s="2" customFormat="1" ht="37.8" customHeight="1">
      <c r="A338" s="39"/>
      <c r="B338" s="40"/>
      <c r="C338" s="222" t="s">
        <v>389</v>
      </c>
      <c r="D338" s="222" t="s">
        <v>177</v>
      </c>
      <c r="E338" s="223" t="s">
        <v>390</v>
      </c>
      <c r="F338" s="224" t="s">
        <v>391</v>
      </c>
      <c r="G338" s="225" t="s">
        <v>228</v>
      </c>
      <c r="H338" s="226">
        <v>91</v>
      </c>
      <c r="I338" s="227"/>
      <c r="J338" s="227"/>
      <c r="K338" s="228">
        <f>ROUND(P338*H338,2)</f>
        <v>0</v>
      </c>
      <c r="L338" s="229"/>
      <c r="M338" s="45"/>
      <c r="N338" s="230" t="s">
        <v>1</v>
      </c>
      <c r="O338" s="231" t="s">
        <v>39</v>
      </c>
      <c r="P338" s="232">
        <f>I338+J338</f>
        <v>0</v>
      </c>
      <c r="Q338" s="232">
        <f>ROUND(I338*H338,2)</f>
        <v>0</v>
      </c>
      <c r="R338" s="232">
        <f>ROUND(J338*H338,2)</f>
        <v>0</v>
      </c>
      <c r="S338" s="92"/>
      <c r="T338" s="233">
        <f>S338*H338</f>
        <v>0</v>
      </c>
      <c r="U338" s="233">
        <v>0</v>
      </c>
      <c r="V338" s="233">
        <f>U338*H338</f>
        <v>0</v>
      </c>
      <c r="W338" s="233">
        <v>0</v>
      </c>
      <c r="X338" s="233">
        <f>W338*H338</f>
        <v>0</v>
      </c>
      <c r="Y338" s="234" t="s">
        <v>1</v>
      </c>
      <c r="Z338" s="39"/>
      <c r="AA338" s="39"/>
      <c r="AB338" s="39"/>
      <c r="AC338" s="39"/>
      <c r="AD338" s="39"/>
      <c r="AE338" s="39"/>
      <c r="AR338" s="235" t="s">
        <v>181</v>
      </c>
      <c r="AT338" s="235" t="s">
        <v>177</v>
      </c>
      <c r="AU338" s="235" t="s">
        <v>102</v>
      </c>
      <c r="AY338" s="18" t="s">
        <v>175</v>
      </c>
      <c r="BE338" s="236">
        <f>IF(O338="základní",K338,0)</f>
        <v>0</v>
      </c>
      <c r="BF338" s="236">
        <f>IF(O338="snížená",K338,0)</f>
        <v>0</v>
      </c>
      <c r="BG338" s="236">
        <f>IF(O338="zákl. přenesená",K338,0)</f>
        <v>0</v>
      </c>
      <c r="BH338" s="236">
        <f>IF(O338="sníž. přenesená",K338,0)</f>
        <v>0</v>
      </c>
      <c r="BI338" s="236">
        <f>IF(O338="nulová",K338,0)</f>
        <v>0</v>
      </c>
      <c r="BJ338" s="18" t="s">
        <v>102</v>
      </c>
      <c r="BK338" s="236">
        <f>ROUND(P338*H338,2)</f>
        <v>0</v>
      </c>
      <c r="BL338" s="18" t="s">
        <v>181</v>
      </c>
      <c r="BM338" s="235" t="s">
        <v>392</v>
      </c>
    </row>
    <row r="339" s="2" customFormat="1" ht="37.8" customHeight="1">
      <c r="A339" s="39"/>
      <c r="B339" s="40"/>
      <c r="C339" s="222" t="s">
        <v>285</v>
      </c>
      <c r="D339" s="222" t="s">
        <v>177</v>
      </c>
      <c r="E339" s="223" t="s">
        <v>393</v>
      </c>
      <c r="F339" s="224" t="s">
        <v>394</v>
      </c>
      <c r="G339" s="225" t="s">
        <v>228</v>
      </c>
      <c r="H339" s="226">
        <v>155</v>
      </c>
      <c r="I339" s="227"/>
      <c r="J339" s="227"/>
      <c r="K339" s="228">
        <f>ROUND(P339*H339,2)</f>
        <v>0</v>
      </c>
      <c r="L339" s="229"/>
      <c r="M339" s="45"/>
      <c r="N339" s="230" t="s">
        <v>1</v>
      </c>
      <c r="O339" s="231" t="s">
        <v>39</v>
      </c>
      <c r="P339" s="232">
        <f>I339+J339</f>
        <v>0</v>
      </c>
      <c r="Q339" s="232">
        <f>ROUND(I339*H339,2)</f>
        <v>0</v>
      </c>
      <c r="R339" s="232">
        <f>ROUND(J339*H339,2)</f>
        <v>0</v>
      </c>
      <c r="S339" s="92"/>
      <c r="T339" s="233">
        <f>S339*H339</f>
        <v>0</v>
      </c>
      <c r="U339" s="233">
        <v>0</v>
      </c>
      <c r="V339" s="233">
        <f>U339*H339</f>
        <v>0</v>
      </c>
      <c r="W339" s="233">
        <v>0</v>
      </c>
      <c r="X339" s="233">
        <f>W339*H339</f>
        <v>0</v>
      </c>
      <c r="Y339" s="234" t="s">
        <v>1</v>
      </c>
      <c r="Z339" s="39"/>
      <c r="AA339" s="39"/>
      <c r="AB339" s="39"/>
      <c r="AC339" s="39"/>
      <c r="AD339" s="39"/>
      <c r="AE339" s="39"/>
      <c r="AR339" s="235" t="s">
        <v>181</v>
      </c>
      <c r="AT339" s="235" t="s">
        <v>177</v>
      </c>
      <c r="AU339" s="235" t="s">
        <v>102</v>
      </c>
      <c r="AY339" s="18" t="s">
        <v>175</v>
      </c>
      <c r="BE339" s="236">
        <f>IF(O339="základní",K339,0)</f>
        <v>0</v>
      </c>
      <c r="BF339" s="236">
        <f>IF(O339="snížená",K339,0)</f>
        <v>0</v>
      </c>
      <c r="BG339" s="236">
        <f>IF(O339="zákl. přenesená",K339,0)</f>
        <v>0</v>
      </c>
      <c r="BH339" s="236">
        <f>IF(O339="sníž. přenesená",K339,0)</f>
        <v>0</v>
      </c>
      <c r="BI339" s="236">
        <f>IF(O339="nulová",K339,0)</f>
        <v>0</v>
      </c>
      <c r="BJ339" s="18" t="s">
        <v>102</v>
      </c>
      <c r="BK339" s="236">
        <f>ROUND(P339*H339,2)</f>
        <v>0</v>
      </c>
      <c r="BL339" s="18" t="s">
        <v>181</v>
      </c>
      <c r="BM339" s="235" t="s">
        <v>395</v>
      </c>
    </row>
    <row r="340" s="2" customFormat="1" ht="37.8" customHeight="1">
      <c r="A340" s="39"/>
      <c r="B340" s="40"/>
      <c r="C340" s="222" t="s">
        <v>396</v>
      </c>
      <c r="D340" s="222" t="s">
        <v>177</v>
      </c>
      <c r="E340" s="223" t="s">
        <v>397</v>
      </c>
      <c r="F340" s="224" t="s">
        <v>398</v>
      </c>
      <c r="G340" s="225" t="s">
        <v>228</v>
      </c>
      <c r="H340" s="226">
        <v>192</v>
      </c>
      <c r="I340" s="227"/>
      <c r="J340" s="227"/>
      <c r="K340" s="228">
        <f>ROUND(P340*H340,2)</f>
        <v>0</v>
      </c>
      <c r="L340" s="229"/>
      <c r="M340" s="45"/>
      <c r="N340" s="230" t="s">
        <v>1</v>
      </c>
      <c r="O340" s="231" t="s">
        <v>39</v>
      </c>
      <c r="P340" s="232">
        <f>I340+J340</f>
        <v>0</v>
      </c>
      <c r="Q340" s="232">
        <f>ROUND(I340*H340,2)</f>
        <v>0</v>
      </c>
      <c r="R340" s="232">
        <f>ROUND(J340*H340,2)</f>
        <v>0</v>
      </c>
      <c r="S340" s="92"/>
      <c r="T340" s="233">
        <f>S340*H340</f>
        <v>0</v>
      </c>
      <c r="U340" s="233">
        <v>0</v>
      </c>
      <c r="V340" s="233">
        <f>U340*H340</f>
        <v>0</v>
      </c>
      <c r="W340" s="233">
        <v>0</v>
      </c>
      <c r="X340" s="233">
        <f>W340*H340</f>
        <v>0</v>
      </c>
      <c r="Y340" s="234" t="s">
        <v>1</v>
      </c>
      <c r="Z340" s="39"/>
      <c r="AA340" s="39"/>
      <c r="AB340" s="39"/>
      <c r="AC340" s="39"/>
      <c r="AD340" s="39"/>
      <c r="AE340" s="39"/>
      <c r="AR340" s="235" t="s">
        <v>181</v>
      </c>
      <c r="AT340" s="235" t="s">
        <v>177</v>
      </c>
      <c r="AU340" s="235" t="s">
        <v>102</v>
      </c>
      <c r="AY340" s="18" t="s">
        <v>175</v>
      </c>
      <c r="BE340" s="236">
        <f>IF(O340="základní",K340,0)</f>
        <v>0</v>
      </c>
      <c r="BF340" s="236">
        <f>IF(O340="snížená",K340,0)</f>
        <v>0</v>
      </c>
      <c r="BG340" s="236">
        <f>IF(O340="zákl. přenesená",K340,0)</f>
        <v>0</v>
      </c>
      <c r="BH340" s="236">
        <f>IF(O340="sníž. přenesená",K340,0)</f>
        <v>0</v>
      </c>
      <c r="BI340" s="236">
        <f>IF(O340="nulová",K340,0)</f>
        <v>0</v>
      </c>
      <c r="BJ340" s="18" t="s">
        <v>102</v>
      </c>
      <c r="BK340" s="236">
        <f>ROUND(P340*H340,2)</f>
        <v>0</v>
      </c>
      <c r="BL340" s="18" t="s">
        <v>181</v>
      </c>
      <c r="BM340" s="235" t="s">
        <v>399</v>
      </c>
    </row>
    <row r="341" s="2" customFormat="1" ht="37.8" customHeight="1">
      <c r="A341" s="39"/>
      <c r="B341" s="40"/>
      <c r="C341" s="222" t="s">
        <v>293</v>
      </c>
      <c r="D341" s="222" t="s">
        <v>177</v>
      </c>
      <c r="E341" s="223" t="s">
        <v>400</v>
      </c>
      <c r="F341" s="224" t="s">
        <v>401</v>
      </c>
      <c r="G341" s="225" t="s">
        <v>228</v>
      </c>
      <c r="H341" s="226">
        <v>218</v>
      </c>
      <c r="I341" s="227"/>
      <c r="J341" s="227"/>
      <c r="K341" s="228">
        <f>ROUND(P341*H341,2)</f>
        <v>0</v>
      </c>
      <c r="L341" s="229"/>
      <c r="M341" s="45"/>
      <c r="N341" s="230" t="s">
        <v>1</v>
      </c>
      <c r="O341" s="231" t="s">
        <v>39</v>
      </c>
      <c r="P341" s="232">
        <f>I341+J341</f>
        <v>0</v>
      </c>
      <c r="Q341" s="232">
        <f>ROUND(I341*H341,2)</f>
        <v>0</v>
      </c>
      <c r="R341" s="232">
        <f>ROUND(J341*H341,2)</f>
        <v>0</v>
      </c>
      <c r="S341" s="92"/>
      <c r="T341" s="233">
        <f>S341*H341</f>
        <v>0</v>
      </c>
      <c r="U341" s="233">
        <v>0</v>
      </c>
      <c r="V341" s="233">
        <f>U341*H341</f>
        <v>0</v>
      </c>
      <c r="W341" s="233">
        <v>0</v>
      </c>
      <c r="X341" s="233">
        <f>W341*H341</f>
        <v>0</v>
      </c>
      <c r="Y341" s="234" t="s">
        <v>1</v>
      </c>
      <c r="Z341" s="39"/>
      <c r="AA341" s="39"/>
      <c r="AB341" s="39"/>
      <c r="AC341" s="39"/>
      <c r="AD341" s="39"/>
      <c r="AE341" s="39"/>
      <c r="AR341" s="235" t="s">
        <v>181</v>
      </c>
      <c r="AT341" s="235" t="s">
        <v>177</v>
      </c>
      <c r="AU341" s="235" t="s">
        <v>102</v>
      </c>
      <c r="AY341" s="18" t="s">
        <v>175</v>
      </c>
      <c r="BE341" s="236">
        <f>IF(O341="základní",K341,0)</f>
        <v>0</v>
      </c>
      <c r="BF341" s="236">
        <f>IF(O341="snížená",K341,0)</f>
        <v>0</v>
      </c>
      <c r="BG341" s="236">
        <f>IF(O341="zákl. přenesená",K341,0)</f>
        <v>0</v>
      </c>
      <c r="BH341" s="236">
        <f>IF(O341="sníž. přenesená",K341,0)</f>
        <v>0</v>
      </c>
      <c r="BI341" s="236">
        <f>IF(O341="nulová",K341,0)</f>
        <v>0</v>
      </c>
      <c r="BJ341" s="18" t="s">
        <v>102</v>
      </c>
      <c r="BK341" s="236">
        <f>ROUND(P341*H341,2)</f>
        <v>0</v>
      </c>
      <c r="BL341" s="18" t="s">
        <v>181</v>
      </c>
      <c r="BM341" s="235" t="s">
        <v>402</v>
      </c>
    </row>
    <row r="342" s="2" customFormat="1" ht="24.15" customHeight="1">
      <c r="A342" s="39"/>
      <c r="B342" s="40"/>
      <c r="C342" s="222" t="s">
        <v>403</v>
      </c>
      <c r="D342" s="222" t="s">
        <v>177</v>
      </c>
      <c r="E342" s="223" t="s">
        <v>404</v>
      </c>
      <c r="F342" s="224" t="s">
        <v>405</v>
      </c>
      <c r="G342" s="225" t="s">
        <v>369</v>
      </c>
      <c r="H342" s="226">
        <v>98</v>
      </c>
      <c r="I342" s="227"/>
      <c r="J342" s="227"/>
      <c r="K342" s="228">
        <f>ROUND(P342*H342,2)</f>
        <v>0</v>
      </c>
      <c r="L342" s="229"/>
      <c r="M342" s="45"/>
      <c r="N342" s="230" t="s">
        <v>1</v>
      </c>
      <c r="O342" s="231" t="s">
        <v>39</v>
      </c>
      <c r="P342" s="232">
        <f>I342+J342</f>
        <v>0</v>
      </c>
      <c r="Q342" s="232">
        <f>ROUND(I342*H342,2)</f>
        <v>0</v>
      </c>
      <c r="R342" s="232">
        <f>ROUND(J342*H342,2)</f>
        <v>0</v>
      </c>
      <c r="S342" s="92"/>
      <c r="T342" s="233">
        <f>S342*H342</f>
        <v>0</v>
      </c>
      <c r="U342" s="233">
        <v>0</v>
      </c>
      <c r="V342" s="233">
        <f>U342*H342</f>
        <v>0</v>
      </c>
      <c r="W342" s="233">
        <v>0</v>
      </c>
      <c r="X342" s="233">
        <f>W342*H342</f>
        <v>0</v>
      </c>
      <c r="Y342" s="234" t="s">
        <v>1</v>
      </c>
      <c r="Z342" s="39"/>
      <c r="AA342" s="39"/>
      <c r="AB342" s="39"/>
      <c r="AC342" s="39"/>
      <c r="AD342" s="39"/>
      <c r="AE342" s="39"/>
      <c r="AR342" s="235" t="s">
        <v>181</v>
      </c>
      <c r="AT342" s="235" t="s">
        <v>177</v>
      </c>
      <c r="AU342" s="235" t="s">
        <v>102</v>
      </c>
      <c r="AY342" s="18" t="s">
        <v>175</v>
      </c>
      <c r="BE342" s="236">
        <f>IF(O342="základní",K342,0)</f>
        <v>0</v>
      </c>
      <c r="BF342" s="236">
        <f>IF(O342="snížená",K342,0)</f>
        <v>0</v>
      </c>
      <c r="BG342" s="236">
        <f>IF(O342="zákl. přenesená",K342,0)</f>
        <v>0</v>
      </c>
      <c r="BH342" s="236">
        <f>IF(O342="sníž. přenesená",K342,0)</f>
        <v>0</v>
      </c>
      <c r="BI342" s="236">
        <f>IF(O342="nulová",K342,0)</f>
        <v>0</v>
      </c>
      <c r="BJ342" s="18" t="s">
        <v>102</v>
      </c>
      <c r="BK342" s="236">
        <f>ROUND(P342*H342,2)</f>
        <v>0</v>
      </c>
      <c r="BL342" s="18" t="s">
        <v>181</v>
      </c>
      <c r="BM342" s="235" t="s">
        <v>406</v>
      </c>
    </row>
    <row r="343" s="2" customFormat="1" ht="37.8" customHeight="1">
      <c r="A343" s="39"/>
      <c r="B343" s="40"/>
      <c r="C343" s="222" t="s">
        <v>298</v>
      </c>
      <c r="D343" s="222" t="s">
        <v>177</v>
      </c>
      <c r="E343" s="223" t="s">
        <v>407</v>
      </c>
      <c r="F343" s="224" t="s">
        <v>408</v>
      </c>
      <c r="G343" s="225" t="s">
        <v>228</v>
      </c>
      <c r="H343" s="226">
        <v>514</v>
      </c>
      <c r="I343" s="227"/>
      <c r="J343" s="227"/>
      <c r="K343" s="228">
        <f>ROUND(P343*H343,2)</f>
        <v>0</v>
      </c>
      <c r="L343" s="229"/>
      <c r="M343" s="45"/>
      <c r="N343" s="230" t="s">
        <v>1</v>
      </c>
      <c r="O343" s="231" t="s">
        <v>39</v>
      </c>
      <c r="P343" s="232">
        <f>I343+J343</f>
        <v>0</v>
      </c>
      <c r="Q343" s="232">
        <f>ROUND(I343*H343,2)</f>
        <v>0</v>
      </c>
      <c r="R343" s="232">
        <f>ROUND(J343*H343,2)</f>
        <v>0</v>
      </c>
      <c r="S343" s="92"/>
      <c r="T343" s="233">
        <f>S343*H343</f>
        <v>0</v>
      </c>
      <c r="U343" s="233">
        <v>0</v>
      </c>
      <c r="V343" s="233">
        <f>U343*H343</f>
        <v>0</v>
      </c>
      <c r="W343" s="233">
        <v>0</v>
      </c>
      <c r="X343" s="233">
        <f>W343*H343</f>
        <v>0</v>
      </c>
      <c r="Y343" s="234" t="s">
        <v>1</v>
      </c>
      <c r="Z343" s="39"/>
      <c r="AA343" s="39"/>
      <c r="AB343" s="39"/>
      <c r="AC343" s="39"/>
      <c r="AD343" s="39"/>
      <c r="AE343" s="39"/>
      <c r="AR343" s="235" t="s">
        <v>181</v>
      </c>
      <c r="AT343" s="235" t="s">
        <v>177</v>
      </c>
      <c r="AU343" s="235" t="s">
        <v>102</v>
      </c>
      <c r="AY343" s="18" t="s">
        <v>175</v>
      </c>
      <c r="BE343" s="236">
        <f>IF(O343="základní",K343,0)</f>
        <v>0</v>
      </c>
      <c r="BF343" s="236">
        <f>IF(O343="snížená",K343,0)</f>
        <v>0</v>
      </c>
      <c r="BG343" s="236">
        <f>IF(O343="zákl. přenesená",K343,0)</f>
        <v>0</v>
      </c>
      <c r="BH343" s="236">
        <f>IF(O343="sníž. přenesená",K343,0)</f>
        <v>0</v>
      </c>
      <c r="BI343" s="236">
        <f>IF(O343="nulová",K343,0)</f>
        <v>0</v>
      </c>
      <c r="BJ343" s="18" t="s">
        <v>102</v>
      </c>
      <c r="BK343" s="236">
        <f>ROUND(P343*H343,2)</f>
        <v>0</v>
      </c>
      <c r="BL343" s="18" t="s">
        <v>181</v>
      </c>
      <c r="BM343" s="235" t="s">
        <v>409</v>
      </c>
    </row>
    <row r="344" s="2" customFormat="1" ht="37.8" customHeight="1">
      <c r="A344" s="39"/>
      <c r="B344" s="40"/>
      <c r="C344" s="222" t="s">
        <v>410</v>
      </c>
      <c r="D344" s="222" t="s">
        <v>177</v>
      </c>
      <c r="E344" s="223" t="s">
        <v>411</v>
      </c>
      <c r="F344" s="224" t="s">
        <v>412</v>
      </c>
      <c r="G344" s="225" t="s">
        <v>228</v>
      </c>
      <c r="H344" s="226">
        <v>137</v>
      </c>
      <c r="I344" s="227"/>
      <c r="J344" s="227"/>
      <c r="K344" s="228">
        <f>ROUND(P344*H344,2)</f>
        <v>0</v>
      </c>
      <c r="L344" s="229"/>
      <c r="M344" s="45"/>
      <c r="N344" s="230" t="s">
        <v>1</v>
      </c>
      <c r="O344" s="231" t="s">
        <v>39</v>
      </c>
      <c r="P344" s="232">
        <f>I344+J344</f>
        <v>0</v>
      </c>
      <c r="Q344" s="232">
        <f>ROUND(I344*H344,2)</f>
        <v>0</v>
      </c>
      <c r="R344" s="232">
        <f>ROUND(J344*H344,2)</f>
        <v>0</v>
      </c>
      <c r="S344" s="92"/>
      <c r="T344" s="233">
        <f>S344*H344</f>
        <v>0</v>
      </c>
      <c r="U344" s="233">
        <v>0</v>
      </c>
      <c r="V344" s="233">
        <f>U344*H344</f>
        <v>0</v>
      </c>
      <c r="W344" s="233">
        <v>0</v>
      </c>
      <c r="X344" s="233">
        <f>W344*H344</f>
        <v>0</v>
      </c>
      <c r="Y344" s="234" t="s">
        <v>1</v>
      </c>
      <c r="Z344" s="39"/>
      <c r="AA344" s="39"/>
      <c r="AB344" s="39"/>
      <c r="AC344" s="39"/>
      <c r="AD344" s="39"/>
      <c r="AE344" s="39"/>
      <c r="AR344" s="235" t="s">
        <v>181</v>
      </c>
      <c r="AT344" s="235" t="s">
        <v>177</v>
      </c>
      <c r="AU344" s="235" t="s">
        <v>102</v>
      </c>
      <c r="AY344" s="18" t="s">
        <v>175</v>
      </c>
      <c r="BE344" s="236">
        <f>IF(O344="základní",K344,0)</f>
        <v>0</v>
      </c>
      <c r="BF344" s="236">
        <f>IF(O344="snížená",K344,0)</f>
        <v>0</v>
      </c>
      <c r="BG344" s="236">
        <f>IF(O344="zákl. přenesená",K344,0)</f>
        <v>0</v>
      </c>
      <c r="BH344" s="236">
        <f>IF(O344="sníž. přenesená",K344,0)</f>
        <v>0</v>
      </c>
      <c r="BI344" s="236">
        <f>IF(O344="nulová",K344,0)</f>
        <v>0</v>
      </c>
      <c r="BJ344" s="18" t="s">
        <v>102</v>
      </c>
      <c r="BK344" s="236">
        <f>ROUND(P344*H344,2)</f>
        <v>0</v>
      </c>
      <c r="BL344" s="18" t="s">
        <v>181</v>
      </c>
      <c r="BM344" s="235" t="s">
        <v>413</v>
      </c>
    </row>
    <row r="345" s="2" customFormat="1" ht="37.8" customHeight="1">
      <c r="A345" s="39"/>
      <c r="B345" s="40"/>
      <c r="C345" s="222" t="s">
        <v>305</v>
      </c>
      <c r="D345" s="222" t="s">
        <v>177</v>
      </c>
      <c r="E345" s="223" t="s">
        <v>414</v>
      </c>
      <c r="F345" s="224" t="s">
        <v>415</v>
      </c>
      <c r="G345" s="225" t="s">
        <v>228</v>
      </c>
      <c r="H345" s="226">
        <v>191</v>
      </c>
      <c r="I345" s="227"/>
      <c r="J345" s="227"/>
      <c r="K345" s="228">
        <f>ROUND(P345*H345,2)</f>
        <v>0</v>
      </c>
      <c r="L345" s="229"/>
      <c r="M345" s="45"/>
      <c r="N345" s="230" t="s">
        <v>1</v>
      </c>
      <c r="O345" s="231" t="s">
        <v>39</v>
      </c>
      <c r="P345" s="232">
        <f>I345+J345</f>
        <v>0</v>
      </c>
      <c r="Q345" s="232">
        <f>ROUND(I345*H345,2)</f>
        <v>0</v>
      </c>
      <c r="R345" s="232">
        <f>ROUND(J345*H345,2)</f>
        <v>0</v>
      </c>
      <c r="S345" s="92"/>
      <c r="T345" s="233">
        <f>S345*H345</f>
        <v>0</v>
      </c>
      <c r="U345" s="233">
        <v>0</v>
      </c>
      <c r="V345" s="233">
        <f>U345*H345</f>
        <v>0</v>
      </c>
      <c r="W345" s="233">
        <v>0</v>
      </c>
      <c r="X345" s="233">
        <f>W345*H345</f>
        <v>0</v>
      </c>
      <c r="Y345" s="234" t="s">
        <v>1</v>
      </c>
      <c r="Z345" s="39"/>
      <c r="AA345" s="39"/>
      <c r="AB345" s="39"/>
      <c r="AC345" s="39"/>
      <c r="AD345" s="39"/>
      <c r="AE345" s="39"/>
      <c r="AR345" s="235" t="s">
        <v>181</v>
      </c>
      <c r="AT345" s="235" t="s">
        <v>177</v>
      </c>
      <c r="AU345" s="235" t="s">
        <v>102</v>
      </c>
      <c r="AY345" s="18" t="s">
        <v>175</v>
      </c>
      <c r="BE345" s="236">
        <f>IF(O345="základní",K345,0)</f>
        <v>0</v>
      </c>
      <c r="BF345" s="236">
        <f>IF(O345="snížená",K345,0)</f>
        <v>0</v>
      </c>
      <c r="BG345" s="236">
        <f>IF(O345="zákl. přenesená",K345,0)</f>
        <v>0</v>
      </c>
      <c r="BH345" s="236">
        <f>IF(O345="sníž. přenesená",K345,0)</f>
        <v>0</v>
      </c>
      <c r="BI345" s="236">
        <f>IF(O345="nulová",K345,0)</f>
        <v>0</v>
      </c>
      <c r="BJ345" s="18" t="s">
        <v>102</v>
      </c>
      <c r="BK345" s="236">
        <f>ROUND(P345*H345,2)</f>
        <v>0</v>
      </c>
      <c r="BL345" s="18" t="s">
        <v>181</v>
      </c>
      <c r="BM345" s="235" t="s">
        <v>416</v>
      </c>
    </row>
    <row r="346" s="2" customFormat="1" ht="37.8" customHeight="1">
      <c r="A346" s="39"/>
      <c r="B346" s="40"/>
      <c r="C346" s="222" t="s">
        <v>417</v>
      </c>
      <c r="D346" s="222" t="s">
        <v>177</v>
      </c>
      <c r="E346" s="223" t="s">
        <v>418</v>
      </c>
      <c r="F346" s="224" t="s">
        <v>419</v>
      </c>
      <c r="G346" s="225" t="s">
        <v>228</v>
      </c>
      <c r="H346" s="226">
        <v>429</v>
      </c>
      <c r="I346" s="227"/>
      <c r="J346" s="227"/>
      <c r="K346" s="228">
        <f>ROUND(P346*H346,2)</f>
        <v>0</v>
      </c>
      <c r="L346" s="229"/>
      <c r="M346" s="45"/>
      <c r="N346" s="230" t="s">
        <v>1</v>
      </c>
      <c r="O346" s="231" t="s">
        <v>39</v>
      </c>
      <c r="P346" s="232">
        <f>I346+J346</f>
        <v>0</v>
      </c>
      <c r="Q346" s="232">
        <f>ROUND(I346*H346,2)</f>
        <v>0</v>
      </c>
      <c r="R346" s="232">
        <f>ROUND(J346*H346,2)</f>
        <v>0</v>
      </c>
      <c r="S346" s="92"/>
      <c r="T346" s="233">
        <f>S346*H346</f>
        <v>0</v>
      </c>
      <c r="U346" s="233">
        <v>0</v>
      </c>
      <c r="V346" s="233">
        <f>U346*H346</f>
        <v>0</v>
      </c>
      <c r="W346" s="233">
        <v>0</v>
      </c>
      <c r="X346" s="233">
        <f>W346*H346</f>
        <v>0</v>
      </c>
      <c r="Y346" s="234" t="s">
        <v>1</v>
      </c>
      <c r="Z346" s="39"/>
      <c r="AA346" s="39"/>
      <c r="AB346" s="39"/>
      <c r="AC346" s="39"/>
      <c r="AD346" s="39"/>
      <c r="AE346" s="39"/>
      <c r="AR346" s="235" t="s">
        <v>181</v>
      </c>
      <c r="AT346" s="235" t="s">
        <v>177</v>
      </c>
      <c r="AU346" s="235" t="s">
        <v>102</v>
      </c>
      <c r="AY346" s="18" t="s">
        <v>175</v>
      </c>
      <c r="BE346" s="236">
        <f>IF(O346="základní",K346,0)</f>
        <v>0</v>
      </c>
      <c r="BF346" s="236">
        <f>IF(O346="snížená",K346,0)</f>
        <v>0</v>
      </c>
      <c r="BG346" s="236">
        <f>IF(O346="zákl. přenesená",K346,0)</f>
        <v>0</v>
      </c>
      <c r="BH346" s="236">
        <f>IF(O346="sníž. přenesená",K346,0)</f>
        <v>0</v>
      </c>
      <c r="BI346" s="236">
        <f>IF(O346="nulová",K346,0)</f>
        <v>0</v>
      </c>
      <c r="BJ346" s="18" t="s">
        <v>102</v>
      </c>
      <c r="BK346" s="236">
        <f>ROUND(P346*H346,2)</f>
        <v>0</v>
      </c>
      <c r="BL346" s="18" t="s">
        <v>181</v>
      </c>
      <c r="BM346" s="235" t="s">
        <v>420</v>
      </c>
    </row>
    <row r="347" s="2" customFormat="1" ht="37.8" customHeight="1">
      <c r="A347" s="39"/>
      <c r="B347" s="40"/>
      <c r="C347" s="222" t="s">
        <v>318</v>
      </c>
      <c r="D347" s="222" t="s">
        <v>177</v>
      </c>
      <c r="E347" s="223" t="s">
        <v>421</v>
      </c>
      <c r="F347" s="224" t="s">
        <v>422</v>
      </c>
      <c r="G347" s="225" t="s">
        <v>228</v>
      </c>
      <c r="H347" s="226">
        <v>85</v>
      </c>
      <c r="I347" s="227"/>
      <c r="J347" s="227"/>
      <c r="K347" s="228">
        <f>ROUND(P347*H347,2)</f>
        <v>0</v>
      </c>
      <c r="L347" s="229"/>
      <c r="M347" s="45"/>
      <c r="N347" s="230" t="s">
        <v>1</v>
      </c>
      <c r="O347" s="231" t="s">
        <v>39</v>
      </c>
      <c r="P347" s="232">
        <f>I347+J347</f>
        <v>0</v>
      </c>
      <c r="Q347" s="232">
        <f>ROUND(I347*H347,2)</f>
        <v>0</v>
      </c>
      <c r="R347" s="232">
        <f>ROUND(J347*H347,2)</f>
        <v>0</v>
      </c>
      <c r="S347" s="92"/>
      <c r="T347" s="233">
        <f>S347*H347</f>
        <v>0</v>
      </c>
      <c r="U347" s="233">
        <v>0</v>
      </c>
      <c r="V347" s="233">
        <f>U347*H347</f>
        <v>0</v>
      </c>
      <c r="W347" s="233">
        <v>0</v>
      </c>
      <c r="X347" s="233">
        <f>W347*H347</f>
        <v>0</v>
      </c>
      <c r="Y347" s="234" t="s">
        <v>1</v>
      </c>
      <c r="Z347" s="39"/>
      <c r="AA347" s="39"/>
      <c r="AB347" s="39"/>
      <c r="AC347" s="39"/>
      <c r="AD347" s="39"/>
      <c r="AE347" s="39"/>
      <c r="AR347" s="235" t="s">
        <v>181</v>
      </c>
      <c r="AT347" s="235" t="s">
        <v>177</v>
      </c>
      <c r="AU347" s="235" t="s">
        <v>102</v>
      </c>
      <c r="AY347" s="18" t="s">
        <v>175</v>
      </c>
      <c r="BE347" s="236">
        <f>IF(O347="základní",K347,0)</f>
        <v>0</v>
      </c>
      <c r="BF347" s="236">
        <f>IF(O347="snížená",K347,0)</f>
        <v>0</v>
      </c>
      <c r="BG347" s="236">
        <f>IF(O347="zákl. přenesená",K347,0)</f>
        <v>0</v>
      </c>
      <c r="BH347" s="236">
        <f>IF(O347="sníž. přenesená",K347,0)</f>
        <v>0</v>
      </c>
      <c r="BI347" s="236">
        <f>IF(O347="nulová",K347,0)</f>
        <v>0</v>
      </c>
      <c r="BJ347" s="18" t="s">
        <v>102</v>
      </c>
      <c r="BK347" s="236">
        <f>ROUND(P347*H347,2)</f>
        <v>0</v>
      </c>
      <c r="BL347" s="18" t="s">
        <v>181</v>
      </c>
      <c r="BM347" s="235" t="s">
        <v>423</v>
      </c>
    </row>
    <row r="348" s="2" customFormat="1" ht="33" customHeight="1">
      <c r="A348" s="39"/>
      <c r="B348" s="40"/>
      <c r="C348" s="222" t="s">
        <v>424</v>
      </c>
      <c r="D348" s="222" t="s">
        <v>177</v>
      </c>
      <c r="E348" s="223" t="s">
        <v>425</v>
      </c>
      <c r="F348" s="224" t="s">
        <v>426</v>
      </c>
      <c r="G348" s="225" t="s">
        <v>228</v>
      </c>
      <c r="H348" s="226">
        <v>514</v>
      </c>
      <c r="I348" s="227"/>
      <c r="J348" s="227"/>
      <c r="K348" s="228">
        <f>ROUND(P348*H348,2)</f>
        <v>0</v>
      </c>
      <c r="L348" s="229"/>
      <c r="M348" s="45"/>
      <c r="N348" s="230" t="s">
        <v>1</v>
      </c>
      <c r="O348" s="231" t="s">
        <v>39</v>
      </c>
      <c r="P348" s="232">
        <f>I348+J348</f>
        <v>0</v>
      </c>
      <c r="Q348" s="232">
        <f>ROUND(I348*H348,2)</f>
        <v>0</v>
      </c>
      <c r="R348" s="232">
        <f>ROUND(J348*H348,2)</f>
        <v>0</v>
      </c>
      <c r="S348" s="92"/>
      <c r="T348" s="233">
        <f>S348*H348</f>
        <v>0</v>
      </c>
      <c r="U348" s="233">
        <v>0</v>
      </c>
      <c r="V348" s="233">
        <f>U348*H348</f>
        <v>0</v>
      </c>
      <c r="W348" s="233">
        <v>0</v>
      </c>
      <c r="X348" s="233">
        <f>W348*H348</f>
        <v>0</v>
      </c>
      <c r="Y348" s="234" t="s">
        <v>1</v>
      </c>
      <c r="Z348" s="39"/>
      <c r="AA348" s="39"/>
      <c r="AB348" s="39"/>
      <c r="AC348" s="39"/>
      <c r="AD348" s="39"/>
      <c r="AE348" s="39"/>
      <c r="AR348" s="235" t="s">
        <v>181</v>
      </c>
      <c r="AT348" s="235" t="s">
        <v>177</v>
      </c>
      <c r="AU348" s="235" t="s">
        <v>102</v>
      </c>
      <c r="AY348" s="18" t="s">
        <v>175</v>
      </c>
      <c r="BE348" s="236">
        <f>IF(O348="základní",K348,0)</f>
        <v>0</v>
      </c>
      <c r="BF348" s="236">
        <f>IF(O348="snížená",K348,0)</f>
        <v>0</v>
      </c>
      <c r="BG348" s="236">
        <f>IF(O348="zákl. přenesená",K348,0)</f>
        <v>0</v>
      </c>
      <c r="BH348" s="236">
        <f>IF(O348="sníž. přenesená",K348,0)</f>
        <v>0</v>
      </c>
      <c r="BI348" s="236">
        <f>IF(O348="nulová",K348,0)</f>
        <v>0</v>
      </c>
      <c r="BJ348" s="18" t="s">
        <v>102</v>
      </c>
      <c r="BK348" s="236">
        <f>ROUND(P348*H348,2)</f>
        <v>0</v>
      </c>
      <c r="BL348" s="18" t="s">
        <v>181</v>
      </c>
      <c r="BM348" s="235" t="s">
        <v>427</v>
      </c>
    </row>
    <row r="349" s="2" customFormat="1" ht="33" customHeight="1">
      <c r="A349" s="39"/>
      <c r="B349" s="40"/>
      <c r="C349" s="222" t="s">
        <v>322</v>
      </c>
      <c r="D349" s="222" t="s">
        <v>177</v>
      </c>
      <c r="E349" s="223" t="s">
        <v>428</v>
      </c>
      <c r="F349" s="224" t="s">
        <v>429</v>
      </c>
      <c r="G349" s="225" t="s">
        <v>369</v>
      </c>
      <c r="H349" s="226">
        <v>273</v>
      </c>
      <c r="I349" s="227"/>
      <c r="J349" s="227"/>
      <c r="K349" s="228">
        <f>ROUND(P349*H349,2)</f>
        <v>0</v>
      </c>
      <c r="L349" s="229"/>
      <c r="M349" s="45"/>
      <c r="N349" s="230" t="s">
        <v>1</v>
      </c>
      <c r="O349" s="231" t="s">
        <v>39</v>
      </c>
      <c r="P349" s="232">
        <f>I349+J349</f>
        <v>0</v>
      </c>
      <c r="Q349" s="232">
        <f>ROUND(I349*H349,2)</f>
        <v>0</v>
      </c>
      <c r="R349" s="232">
        <f>ROUND(J349*H349,2)</f>
        <v>0</v>
      </c>
      <c r="S349" s="92"/>
      <c r="T349" s="233">
        <f>S349*H349</f>
        <v>0</v>
      </c>
      <c r="U349" s="233">
        <v>0</v>
      </c>
      <c r="V349" s="233">
        <f>U349*H349</f>
        <v>0</v>
      </c>
      <c r="W349" s="233">
        <v>0</v>
      </c>
      <c r="X349" s="233">
        <f>W349*H349</f>
        <v>0</v>
      </c>
      <c r="Y349" s="234" t="s">
        <v>1</v>
      </c>
      <c r="Z349" s="39"/>
      <c r="AA349" s="39"/>
      <c r="AB349" s="39"/>
      <c r="AC349" s="39"/>
      <c r="AD349" s="39"/>
      <c r="AE349" s="39"/>
      <c r="AR349" s="235" t="s">
        <v>181</v>
      </c>
      <c r="AT349" s="235" t="s">
        <v>177</v>
      </c>
      <c r="AU349" s="235" t="s">
        <v>102</v>
      </c>
      <c r="AY349" s="18" t="s">
        <v>175</v>
      </c>
      <c r="BE349" s="236">
        <f>IF(O349="základní",K349,0)</f>
        <v>0</v>
      </c>
      <c r="BF349" s="236">
        <f>IF(O349="snížená",K349,0)</f>
        <v>0</v>
      </c>
      <c r="BG349" s="236">
        <f>IF(O349="zákl. přenesená",K349,0)</f>
        <v>0</v>
      </c>
      <c r="BH349" s="236">
        <f>IF(O349="sníž. přenesená",K349,0)</f>
        <v>0</v>
      </c>
      <c r="BI349" s="236">
        <f>IF(O349="nulová",K349,0)</f>
        <v>0</v>
      </c>
      <c r="BJ349" s="18" t="s">
        <v>102</v>
      </c>
      <c r="BK349" s="236">
        <f>ROUND(P349*H349,2)</f>
        <v>0</v>
      </c>
      <c r="BL349" s="18" t="s">
        <v>181</v>
      </c>
      <c r="BM349" s="235" t="s">
        <v>430</v>
      </c>
    </row>
    <row r="350" s="2" customFormat="1" ht="44.25" customHeight="1">
      <c r="A350" s="39"/>
      <c r="B350" s="40"/>
      <c r="C350" s="222" t="s">
        <v>431</v>
      </c>
      <c r="D350" s="222" t="s">
        <v>177</v>
      </c>
      <c r="E350" s="223" t="s">
        <v>432</v>
      </c>
      <c r="F350" s="224" t="s">
        <v>433</v>
      </c>
      <c r="G350" s="225" t="s">
        <v>228</v>
      </c>
      <c r="H350" s="226">
        <v>169</v>
      </c>
      <c r="I350" s="227"/>
      <c r="J350" s="227"/>
      <c r="K350" s="228">
        <f>ROUND(P350*H350,2)</f>
        <v>0</v>
      </c>
      <c r="L350" s="229"/>
      <c r="M350" s="45"/>
      <c r="N350" s="230" t="s">
        <v>1</v>
      </c>
      <c r="O350" s="231" t="s">
        <v>39</v>
      </c>
      <c r="P350" s="232">
        <f>I350+J350</f>
        <v>0</v>
      </c>
      <c r="Q350" s="232">
        <f>ROUND(I350*H350,2)</f>
        <v>0</v>
      </c>
      <c r="R350" s="232">
        <f>ROUND(J350*H350,2)</f>
        <v>0</v>
      </c>
      <c r="S350" s="92"/>
      <c r="T350" s="233">
        <f>S350*H350</f>
        <v>0</v>
      </c>
      <c r="U350" s="233">
        <v>0</v>
      </c>
      <c r="V350" s="233">
        <f>U350*H350</f>
        <v>0</v>
      </c>
      <c r="W350" s="233">
        <v>0</v>
      </c>
      <c r="X350" s="233">
        <f>W350*H350</f>
        <v>0</v>
      </c>
      <c r="Y350" s="234" t="s">
        <v>1</v>
      </c>
      <c r="Z350" s="39"/>
      <c r="AA350" s="39"/>
      <c r="AB350" s="39"/>
      <c r="AC350" s="39"/>
      <c r="AD350" s="39"/>
      <c r="AE350" s="39"/>
      <c r="AR350" s="235" t="s">
        <v>181</v>
      </c>
      <c r="AT350" s="235" t="s">
        <v>177</v>
      </c>
      <c r="AU350" s="235" t="s">
        <v>102</v>
      </c>
      <c r="AY350" s="18" t="s">
        <v>175</v>
      </c>
      <c r="BE350" s="236">
        <f>IF(O350="základní",K350,0)</f>
        <v>0</v>
      </c>
      <c r="BF350" s="236">
        <f>IF(O350="snížená",K350,0)</f>
        <v>0</v>
      </c>
      <c r="BG350" s="236">
        <f>IF(O350="zákl. přenesená",K350,0)</f>
        <v>0</v>
      </c>
      <c r="BH350" s="236">
        <f>IF(O350="sníž. přenesená",K350,0)</f>
        <v>0</v>
      </c>
      <c r="BI350" s="236">
        <f>IF(O350="nulová",K350,0)</f>
        <v>0</v>
      </c>
      <c r="BJ350" s="18" t="s">
        <v>102</v>
      </c>
      <c r="BK350" s="236">
        <f>ROUND(P350*H350,2)</f>
        <v>0</v>
      </c>
      <c r="BL350" s="18" t="s">
        <v>181</v>
      </c>
      <c r="BM350" s="235" t="s">
        <v>434</v>
      </c>
    </row>
    <row r="351" s="12" customFormat="1" ht="22.8" customHeight="1">
      <c r="A351" s="12"/>
      <c r="B351" s="205"/>
      <c r="C351" s="206"/>
      <c r="D351" s="207" t="s">
        <v>74</v>
      </c>
      <c r="E351" s="220" t="s">
        <v>181</v>
      </c>
      <c r="F351" s="220" t="s">
        <v>435</v>
      </c>
      <c r="G351" s="206"/>
      <c r="H351" s="206"/>
      <c r="I351" s="209"/>
      <c r="J351" s="209"/>
      <c r="K351" s="221">
        <f>BK351</f>
        <v>0</v>
      </c>
      <c r="L351" s="206"/>
      <c r="M351" s="211"/>
      <c r="N351" s="212"/>
      <c r="O351" s="213"/>
      <c r="P351" s="213"/>
      <c r="Q351" s="214">
        <f>SUM(Q352:Q423)</f>
        <v>0</v>
      </c>
      <c r="R351" s="214">
        <f>SUM(R352:R423)</f>
        <v>0</v>
      </c>
      <c r="S351" s="213"/>
      <c r="T351" s="215">
        <f>SUM(T352:T423)</f>
        <v>0</v>
      </c>
      <c r="U351" s="213"/>
      <c r="V351" s="215">
        <f>SUM(V352:V423)</f>
        <v>0</v>
      </c>
      <c r="W351" s="213"/>
      <c r="X351" s="215">
        <f>SUM(X352:X423)</f>
        <v>0</v>
      </c>
      <c r="Y351" s="216"/>
      <c r="Z351" s="12"/>
      <c r="AA351" s="12"/>
      <c r="AB351" s="12"/>
      <c r="AC351" s="12"/>
      <c r="AD351" s="12"/>
      <c r="AE351" s="12"/>
      <c r="AR351" s="217" t="s">
        <v>82</v>
      </c>
      <c r="AT351" s="218" t="s">
        <v>74</v>
      </c>
      <c r="AU351" s="218" t="s">
        <v>82</v>
      </c>
      <c r="AY351" s="217" t="s">
        <v>175</v>
      </c>
      <c r="BK351" s="219">
        <f>SUM(BK352:BK423)</f>
        <v>0</v>
      </c>
    </row>
    <row r="352" s="2" customFormat="1" ht="49.05" customHeight="1">
      <c r="A352" s="39"/>
      <c r="B352" s="40"/>
      <c r="C352" s="222" t="s">
        <v>328</v>
      </c>
      <c r="D352" s="222" t="s">
        <v>177</v>
      </c>
      <c r="E352" s="223" t="s">
        <v>436</v>
      </c>
      <c r="F352" s="224" t="s">
        <v>437</v>
      </c>
      <c r="G352" s="225" t="s">
        <v>377</v>
      </c>
      <c r="H352" s="226">
        <v>56</v>
      </c>
      <c r="I352" s="227"/>
      <c r="J352" s="227"/>
      <c r="K352" s="228">
        <f>ROUND(P352*H352,2)</f>
        <v>0</v>
      </c>
      <c r="L352" s="229"/>
      <c r="M352" s="45"/>
      <c r="N352" s="230" t="s">
        <v>1</v>
      </c>
      <c r="O352" s="231" t="s">
        <v>39</v>
      </c>
      <c r="P352" s="232">
        <f>I352+J352</f>
        <v>0</v>
      </c>
      <c r="Q352" s="232">
        <f>ROUND(I352*H352,2)</f>
        <v>0</v>
      </c>
      <c r="R352" s="232">
        <f>ROUND(J352*H352,2)</f>
        <v>0</v>
      </c>
      <c r="S352" s="92"/>
      <c r="T352" s="233">
        <f>S352*H352</f>
        <v>0</v>
      </c>
      <c r="U352" s="233">
        <v>0</v>
      </c>
      <c r="V352" s="233">
        <f>U352*H352</f>
        <v>0</v>
      </c>
      <c r="W352" s="233">
        <v>0</v>
      </c>
      <c r="X352" s="233">
        <f>W352*H352</f>
        <v>0</v>
      </c>
      <c r="Y352" s="234" t="s">
        <v>1</v>
      </c>
      <c r="Z352" s="39"/>
      <c r="AA352" s="39"/>
      <c r="AB352" s="39"/>
      <c r="AC352" s="39"/>
      <c r="AD352" s="39"/>
      <c r="AE352" s="39"/>
      <c r="AR352" s="235" t="s">
        <v>181</v>
      </c>
      <c r="AT352" s="235" t="s">
        <v>177</v>
      </c>
      <c r="AU352" s="235" t="s">
        <v>102</v>
      </c>
      <c r="AY352" s="18" t="s">
        <v>175</v>
      </c>
      <c r="BE352" s="236">
        <f>IF(O352="základní",K352,0)</f>
        <v>0</v>
      </c>
      <c r="BF352" s="236">
        <f>IF(O352="snížená",K352,0)</f>
        <v>0</v>
      </c>
      <c r="BG352" s="236">
        <f>IF(O352="zákl. přenesená",K352,0)</f>
        <v>0</v>
      </c>
      <c r="BH352" s="236">
        <f>IF(O352="sníž. přenesená",K352,0)</f>
        <v>0</v>
      </c>
      <c r="BI352" s="236">
        <f>IF(O352="nulová",K352,0)</f>
        <v>0</v>
      </c>
      <c r="BJ352" s="18" t="s">
        <v>102</v>
      </c>
      <c r="BK352" s="236">
        <f>ROUND(P352*H352,2)</f>
        <v>0</v>
      </c>
      <c r="BL352" s="18" t="s">
        <v>181</v>
      </c>
      <c r="BM352" s="235" t="s">
        <v>438</v>
      </c>
    </row>
    <row r="353" s="2" customFormat="1">
      <c r="A353" s="39"/>
      <c r="B353" s="40"/>
      <c r="C353" s="41"/>
      <c r="D353" s="237" t="s">
        <v>182</v>
      </c>
      <c r="E353" s="41"/>
      <c r="F353" s="238" t="s">
        <v>439</v>
      </c>
      <c r="G353" s="41"/>
      <c r="H353" s="41"/>
      <c r="I353" s="239"/>
      <c r="J353" s="239"/>
      <c r="K353" s="41"/>
      <c r="L353" s="41"/>
      <c r="M353" s="45"/>
      <c r="N353" s="240"/>
      <c r="O353" s="241"/>
      <c r="P353" s="92"/>
      <c r="Q353" s="92"/>
      <c r="R353" s="92"/>
      <c r="S353" s="92"/>
      <c r="T353" s="92"/>
      <c r="U353" s="92"/>
      <c r="V353" s="92"/>
      <c r="W353" s="92"/>
      <c r="X353" s="92"/>
      <c r="Y353" s="93"/>
      <c r="Z353" s="39"/>
      <c r="AA353" s="39"/>
      <c r="AB353" s="39"/>
      <c r="AC353" s="39"/>
      <c r="AD353" s="39"/>
      <c r="AE353" s="39"/>
      <c r="AT353" s="18" t="s">
        <v>182</v>
      </c>
      <c r="AU353" s="18" t="s">
        <v>102</v>
      </c>
    </row>
    <row r="354" s="13" customFormat="1">
      <c r="A354" s="13"/>
      <c r="B354" s="242"/>
      <c r="C354" s="243"/>
      <c r="D354" s="237" t="s">
        <v>184</v>
      </c>
      <c r="E354" s="244" t="s">
        <v>1</v>
      </c>
      <c r="F354" s="245" t="s">
        <v>222</v>
      </c>
      <c r="G354" s="243"/>
      <c r="H354" s="244" t="s">
        <v>1</v>
      </c>
      <c r="I354" s="246"/>
      <c r="J354" s="246"/>
      <c r="K354" s="243"/>
      <c r="L354" s="243"/>
      <c r="M354" s="247"/>
      <c r="N354" s="248"/>
      <c r="O354" s="249"/>
      <c r="P354" s="249"/>
      <c r="Q354" s="249"/>
      <c r="R354" s="249"/>
      <c r="S354" s="249"/>
      <c r="T354" s="249"/>
      <c r="U354" s="249"/>
      <c r="V354" s="249"/>
      <c r="W354" s="249"/>
      <c r="X354" s="249"/>
      <c r="Y354" s="250"/>
      <c r="Z354" s="13"/>
      <c r="AA354" s="13"/>
      <c r="AB354" s="13"/>
      <c r="AC354" s="13"/>
      <c r="AD354" s="13"/>
      <c r="AE354" s="13"/>
      <c r="AT354" s="251" t="s">
        <v>184</v>
      </c>
      <c r="AU354" s="251" t="s">
        <v>102</v>
      </c>
      <c r="AV354" s="13" t="s">
        <v>82</v>
      </c>
      <c r="AW354" s="13" t="s">
        <v>5</v>
      </c>
      <c r="AX354" s="13" t="s">
        <v>75</v>
      </c>
      <c r="AY354" s="251" t="s">
        <v>175</v>
      </c>
    </row>
    <row r="355" s="13" customFormat="1">
      <c r="A355" s="13"/>
      <c r="B355" s="242"/>
      <c r="C355" s="243"/>
      <c r="D355" s="237" t="s">
        <v>184</v>
      </c>
      <c r="E355" s="244" t="s">
        <v>1</v>
      </c>
      <c r="F355" s="245" t="s">
        <v>440</v>
      </c>
      <c r="G355" s="243"/>
      <c r="H355" s="244" t="s">
        <v>1</v>
      </c>
      <c r="I355" s="246"/>
      <c r="J355" s="246"/>
      <c r="K355" s="243"/>
      <c r="L355" s="243"/>
      <c r="M355" s="247"/>
      <c r="N355" s="248"/>
      <c r="O355" s="249"/>
      <c r="P355" s="249"/>
      <c r="Q355" s="249"/>
      <c r="R355" s="249"/>
      <c r="S355" s="249"/>
      <c r="T355" s="249"/>
      <c r="U355" s="249"/>
      <c r="V355" s="249"/>
      <c r="W355" s="249"/>
      <c r="X355" s="249"/>
      <c r="Y355" s="250"/>
      <c r="Z355" s="13"/>
      <c r="AA355" s="13"/>
      <c r="AB355" s="13"/>
      <c r="AC355" s="13"/>
      <c r="AD355" s="13"/>
      <c r="AE355" s="13"/>
      <c r="AT355" s="251" t="s">
        <v>184</v>
      </c>
      <c r="AU355" s="251" t="s">
        <v>102</v>
      </c>
      <c r="AV355" s="13" t="s">
        <v>82</v>
      </c>
      <c r="AW355" s="13" t="s">
        <v>5</v>
      </c>
      <c r="AX355" s="13" t="s">
        <v>75</v>
      </c>
      <c r="AY355" s="251" t="s">
        <v>175</v>
      </c>
    </row>
    <row r="356" s="14" customFormat="1">
      <c r="A356" s="14"/>
      <c r="B356" s="252"/>
      <c r="C356" s="253"/>
      <c r="D356" s="237" t="s">
        <v>184</v>
      </c>
      <c r="E356" s="254" t="s">
        <v>1</v>
      </c>
      <c r="F356" s="255" t="s">
        <v>343</v>
      </c>
      <c r="G356" s="253"/>
      <c r="H356" s="256">
        <v>56</v>
      </c>
      <c r="I356" s="257"/>
      <c r="J356" s="257"/>
      <c r="K356" s="253"/>
      <c r="L356" s="253"/>
      <c r="M356" s="258"/>
      <c r="N356" s="259"/>
      <c r="O356" s="260"/>
      <c r="P356" s="260"/>
      <c r="Q356" s="260"/>
      <c r="R356" s="260"/>
      <c r="S356" s="260"/>
      <c r="T356" s="260"/>
      <c r="U356" s="260"/>
      <c r="V356" s="260"/>
      <c r="W356" s="260"/>
      <c r="X356" s="260"/>
      <c r="Y356" s="261"/>
      <c r="Z356" s="14"/>
      <c r="AA356" s="14"/>
      <c r="AB356" s="14"/>
      <c r="AC356" s="14"/>
      <c r="AD356" s="14"/>
      <c r="AE356" s="14"/>
      <c r="AT356" s="262" t="s">
        <v>184</v>
      </c>
      <c r="AU356" s="262" t="s">
        <v>102</v>
      </c>
      <c r="AV356" s="14" t="s">
        <v>102</v>
      </c>
      <c r="AW356" s="14" t="s">
        <v>5</v>
      </c>
      <c r="AX356" s="14" t="s">
        <v>75</v>
      </c>
      <c r="AY356" s="262" t="s">
        <v>175</v>
      </c>
    </row>
    <row r="357" s="15" customFormat="1">
      <c r="A357" s="15"/>
      <c r="B357" s="263"/>
      <c r="C357" s="264"/>
      <c r="D357" s="237" t="s">
        <v>184</v>
      </c>
      <c r="E357" s="265" t="s">
        <v>1</v>
      </c>
      <c r="F357" s="266" t="s">
        <v>189</v>
      </c>
      <c r="G357" s="264"/>
      <c r="H357" s="267">
        <v>56</v>
      </c>
      <c r="I357" s="268"/>
      <c r="J357" s="268"/>
      <c r="K357" s="264"/>
      <c r="L357" s="264"/>
      <c r="M357" s="269"/>
      <c r="N357" s="270"/>
      <c r="O357" s="271"/>
      <c r="P357" s="271"/>
      <c r="Q357" s="271"/>
      <c r="R357" s="271"/>
      <c r="S357" s="271"/>
      <c r="T357" s="271"/>
      <c r="U357" s="271"/>
      <c r="V357" s="271"/>
      <c r="W357" s="271"/>
      <c r="X357" s="271"/>
      <c r="Y357" s="272"/>
      <c r="Z357" s="15"/>
      <c r="AA357" s="15"/>
      <c r="AB357" s="15"/>
      <c r="AC357" s="15"/>
      <c r="AD357" s="15"/>
      <c r="AE357" s="15"/>
      <c r="AT357" s="273" t="s">
        <v>184</v>
      </c>
      <c r="AU357" s="273" t="s">
        <v>102</v>
      </c>
      <c r="AV357" s="15" t="s">
        <v>181</v>
      </c>
      <c r="AW357" s="15" t="s">
        <v>5</v>
      </c>
      <c r="AX357" s="15" t="s">
        <v>82</v>
      </c>
      <c r="AY357" s="273" t="s">
        <v>175</v>
      </c>
    </row>
    <row r="358" s="2" customFormat="1" ht="16.5" customHeight="1">
      <c r="A358" s="39"/>
      <c r="B358" s="40"/>
      <c r="C358" s="274" t="s">
        <v>441</v>
      </c>
      <c r="D358" s="274" t="s">
        <v>315</v>
      </c>
      <c r="E358" s="275" t="s">
        <v>442</v>
      </c>
      <c r="F358" s="276" t="s">
        <v>443</v>
      </c>
      <c r="G358" s="277" t="s">
        <v>377</v>
      </c>
      <c r="H358" s="278">
        <v>56.560000000000002</v>
      </c>
      <c r="I358" s="279"/>
      <c r="J358" s="280"/>
      <c r="K358" s="281">
        <f>ROUND(P358*H358,2)</f>
        <v>0</v>
      </c>
      <c r="L358" s="280"/>
      <c r="M358" s="282"/>
      <c r="N358" s="283" t="s">
        <v>1</v>
      </c>
      <c r="O358" s="231" t="s">
        <v>39</v>
      </c>
      <c r="P358" s="232">
        <f>I358+J358</f>
        <v>0</v>
      </c>
      <c r="Q358" s="232">
        <f>ROUND(I358*H358,2)</f>
        <v>0</v>
      </c>
      <c r="R358" s="232">
        <f>ROUND(J358*H358,2)</f>
        <v>0</v>
      </c>
      <c r="S358" s="92"/>
      <c r="T358" s="233">
        <f>S358*H358</f>
        <v>0</v>
      </c>
      <c r="U358" s="233">
        <v>0</v>
      </c>
      <c r="V358" s="233">
        <f>U358*H358</f>
        <v>0</v>
      </c>
      <c r="W358" s="233">
        <v>0</v>
      </c>
      <c r="X358" s="233">
        <f>W358*H358</f>
        <v>0</v>
      </c>
      <c r="Y358" s="234" t="s">
        <v>1</v>
      </c>
      <c r="Z358" s="39"/>
      <c r="AA358" s="39"/>
      <c r="AB358" s="39"/>
      <c r="AC358" s="39"/>
      <c r="AD358" s="39"/>
      <c r="AE358" s="39"/>
      <c r="AR358" s="235" t="s">
        <v>204</v>
      </c>
      <c r="AT358" s="235" t="s">
        <v>315</v>
      </c>
      <c r="AU358" s="235" t="s">
        <v>102</v>
      </c>
      <c r="AY358" s="18" t="s">
        <v>175</v>
      </c>
      <c r="BE358" s="236">
        <f>IF(O358="základní",K358,0)</f>
        <v>0</v>
      </c>
      <c r="BF358" s="236">
        <f>IF(O358="snížená",K358,0)</f>
        <v>0</v>
      </c>
      <c r="BG358" s="236">
        <f>IF(O358="zákl. přenesená",K358,0)</f>
        <v>0</v>
      </c>
      <c r="BH358" s="236">
        <f>IF(O358="sníž. přenesená",K358,0)</f>
        <v>0</v>
      </c>
      <c r="BI358" s="236">
        <f>IF(O358="nulová",K358,0)</f>
        <v>0</v>
      </c>
      <c r="BJ358" s="18" t="s">
        <v>102</v>
      </c>
      <c r="BK358" s="236">
        <f>ROUND(P358*H358,2)</f>
        <v>0</v>
      </c>
      <c r="BL358" s="18" t="s">
        <v>181</v>
      </c>
      <c r="BM358" s="235" t="s">
        <v>444</v>
      </c>
    </row>
    <row r="359" s="14" customFormat="1">
      <c r="A359" s="14"/>
      <c r="B359" s="252"/>
      <c r="C359" s="253"/>
      <c r="D359" s="237" t="s">
        <v>184</v>
      </c>
      <c r="E359" s="254" t="s">
        <v>1</v>
      </c>
      <c r="F359" s="255" t="s">
        <v>445</v>
      </c>
      <c r="G359" s="253"/>
      <c r="H359" s="256">
        <v>56.560000000000002</v>
      </c>
      <c r="I359" s="257"/>
      <c r="J359" s="257"/>
      <c r="K359" s="253"/>
      <c r="L359" s="253"/>
      <c r="M359" s="258"/>
      <c r="N359" s="259"/>
      <c r="O359" s="260"/>
      <c r="P359" s="260"/>
      <c r="Q359" s="260"/>
      <c r="R359" s="260"/>
      <c r="S359" s="260"/>
      <c r="T359" s="260"/>
      <c r="U359" s="260"/>
      <c r="V359" s="260"/>
      <c r="W359" s="260"/>
      <c r="X359" s="260"/>
      <c r="Y359" s="261"/>
      <c r="Z359" s="14"/>
      <c r="AA359" s="14"/>
      <c r="AB359" s="14"/>
      <c r="AC359" s="14"/>
      <c r="AD359" s="14"/>
      <c r="AE359" s="14"/>
      <c r="AT359" s="262" t="s">
        <v>184</v>
      </c>
      <c r="AU359" s="262" t="s">
        <v>102</v>
      </c>
      <c r="AV359" s="14" t="s">
        <v>102</v>
      </c>
      <c r="AW359" s="14" t="s">
        <v>5</v>
      </c>
      <c r="AX359" s="14" t="s">
        <v>75</v>
      </c>
      <c r="AY359" s="262" t="s">
        <v>175</v>
      </c>
    </row>
    <row r="360" s="15" customFormat="1">
      <c r="A360" s="15"/>
      <c r="B360" s="263"/>
      <c r="C360" s="264"/>
      <c r="D360" s="237" t="s">
        <v>184</v>
      </c>
      <c r="E360" s="265" t="s">
        <v>1</v>
      </c>
      <c r="F360" s="266" t="s">
        <v>189</v>
      </c>
      <c r="G360" s="264"/>
      <c r="H360" s="267">
        <v>56.560000000000002</v>
      </c>
      <c r="I360" s="268"/>
      <c r="J360" s="268"/>
      <c r="K360" s="264"/>
      <c r="L360" s="264"/>
      <c r="M360" s="269"/>
      <c r="N360" s="270"/>
      <c r="O360" s="271"/>
      <c r="P360" s="271"/>
      <c r="Q360" s="271"/>
      <c r="R360" s="271"/>
      <c r="S360" s="271"/>
      <c r="T360" s="271"/>
      <c r="U360" s="271"/>
      <c r="V360" s="271"/>
      <c r="W360" s="271"/>
      <c r="X360" s="271"/>
      <c r="Y360" s="272"/>
      <c r="Z360" s="15"/>
      <c r="AA360" s="15"/>
      <c r="AB360" s="15"/>
      <c r="AC360" s="15"/>
      <c r="AD360" s="15"/>
      <c r="AE360" s="15"/>
      <c r="AT360" s="273" t="s">
        <v>184</v>
      </c>
      <c r="AU360" s="273" t="s">
        <v>102</v>
      </c>
      <c r="AV360" s="15" t="s">
        <v>181</v>
      </c>
      <c r="AW360" s="15" t="s">
        <v>5</v>
      </c>
      <c r="AX360" s="15" t="s">
        <v>82</v>
      </c>
      <c r="AY360" s="273" t="s">
        <v>175</v>
      </c>
    </row>
    <row r="361" s="2" customFormat="1" ht="37.8" customHeight="1">
      <c r="A361" s="39"/>
      <c r="B361" s="40"/>
      <c r="C361" s="222" t="s">
        <v>332</v>
      </c>
      <c r="D361" s="222" t="s">
        <v>177</v>
      </c>
      <c r="E361" s="223" t="s">
        <v>446</v>
      </c>
      <c r="F361" s="224" t="s">
        <v>447</v>
      </c>
      <c r="G361" s="225" t="s">
        <v>377</v>
      </c>
      <c r="H361" s="226">
        <v>121</v>
      </c>
      <c r="I361" s="227"/>
      <c r="J361" s="227"/>
      <c r="K361" s="228">
        <f>ROUND(P361*H361,2)</f>
        <v>0</v>
      </c>
      <c r="L361" s="229"/>
      <c r="M361" s="45"/>
      <c r="N361" s="230" t="s">
        <v>1</v>
      </c>
      <c r="O361" s="231" t="s">
        <v>39</v>
      </c>
      <c r="P361" s="232">
        <f>I361+J361</f>
        <v>0</v>
      </c>
      <c r="Q361" s="232">
        <f>ROUND(I361*H361,2)</f>
        <v>0</v>
      </c>
      <c r="R361" s="232">
        <f>ROUND(J361*H361,2)</f>
        <v>0</v>
      </c>
      <c r="S361" s="92"/>
      <c r="T361" s="233">
        <f>S361*H361</f>
        <v>0</v>
      </c>
      <c r="U361" s="233">
        <v>0</v>
      </c>
      <c r="V361" s="233">
        <f>U361*H361</f>
        <v>0</v>
      </c>
      <c r="W361" s="233">
        <v>0</v>
      </c>
      <c r="X361" s="233">
        <f>W361*H361</f>
        <v>0</v>
      </c>
      <c r="Y361" s="234" t="s">
        <v>1</v>
      </c>
      <c r="Z361" s="39"/>
      <c r="AA361" s="39"/>
      <c r="AB361" s="39"/>
      <c r="AC361" s="39"/>
      <c r="AD361" s="39"/>
      <c r="AE361" s="39"/>
      <c r="AR361" s="235" t="s">
        <v>181</v>
      </c>
      <c r="AT361" s="235" t="s">
        <v>177</v>
      </c>
      <c r="AU361" s="235" t="s">
        <v>102</v>
      </c>
      <c r="AY361" s="18" t="s">
        <v>175</v>
      </c>
      <c r="BE361" s="236">
        <f>IF(O361="základní",K361,0)</f>
        <v>0</v>
      </c>
      <c r="BF361" s="236">
        <f>IF(O361="snížená",K361,0)</f>
        <v>0</v>
      </c>
      <c r="BG361" s="236">
        <f>IF(O361="zákl. přenesená",K361,0)</f>
        <v>0</v>
      </c>
      <c r="BH361" s="236">
        <f>IF(O361="sníž. přenesená",K361,0)</f>
        <v>0</v>
      </c>
      <c r="BI361" s="236">
        <f>IF(O361="nulová",K361,0)</f>
        <v>0</v>
      </c>
      <c r="BJ361" s="18" t="s">
        <v>102</v>
      </c>
      <c r="BK361" s="236">
        <f>ROUND(P361*H361,2)</f>
        <v>0</v>
      </c>
      <c r="BL361" s="18" t="s">
        <v>181</v>
      </c>
      <c r="BM361" s="235" t="s">
        <v>448</v>
      </c>
    </row>
    <row r="362" s="13" customFormat="1">
      <c r="A362" s="13"/>
      <c r="B362" s="242"/>
      <c r="C362" s="243"/>
      <c r="D362" s="237" t="s">
        <v>184</v>
      </c>
      <c r="E362" s="244" t="s">
        <v>1</v>
      </c>
      <c r="F362" s="245" t="s">
        <v>352</v>
      </c>
      <c r="G362" s="243"/>
      <c r="H362" s="244" t="s">
        <v>1</v>
      </c>
      <c r="I362" s="246"/>
      <c r="J362" s="246"/>
      <c r="K362" s="243"/>
      <c r="L362" s="243"/>
      <c r="M362" s="247"/>
      <c r="N362" s="248"/>
      <c r="O362" s="249"/>
      <c r="P362" s="249"/>
      <c r="Q362" s="249"/>
      <c r="R362" s="249"/>
      <c r="S362" s="249"/>
      <c r="T362" s="249"/>
      <c r="U362" s="249"/>
      <c r="V362" s="249"/>
      <c r="W362" s="249"/>
      <c r="X362" s="249"/>
      <c r="Y362" s="250"/>
      <c r="Z362" s="13"/>
      <c r="AA362" s="13"/>
      <c r="AB362" s="13"/>
      <c r="AC362" s="13"/>
      <c r="AD362" s="13"/>
      <c r="AE362" s="13"/>
      <c r="AT362" s="251" t="s">
        <v>184</v>
      </c>
      <c r="AU362" s="251" t="s">
        <v>102</v>
      </c>
      <c r="AV362" s="13" t="s">
        <v>82</v>
      </c>
      <c r="AW362" s="13" t="s">
        <v>5</v>
      </c>
      <c r="AX362" s="13" t="s">
        <v>75</v>
      </c>
      <c r="AY362" s="251" t="s">
        <v>175</v>
      </c>
    </row>
    <row r="363" s="13" customFormat="1">
      <c r="A363" s="13"/>
      <c r="B363" s="242"/>
      <c r="C363" s="243"/>
      <c r="D363" s="237" t="s">
        <v>184</v>
      </c>
      <c r="E363" s="244" t="s">
        <v>1</v>
      </c>
      <c r="F363" s="245" t="s">
        <v>286</v>
      </c>
      <c r="G363" s="243"/>
      <c r="H363" s="244" t="s">
        <v>1</v>
      </c>
      <c r="I363" s="246"/>
      <c r="J363" s="246"/>
      <c r="K363" s="243"/>
      <c r="L363" s="243"/>
      <c r="M363" s="247"/>
      <c r="N363" s="248"/>
      <c r="O363" s="249"/>
      <c r="P363" s="249"/>
      <c r="Q363" s="249"/>
      <c r="R363" s="249"/>
      <c r="S363" s="249"/>
      <c r="T363" s="249"/>
      <c r="U363" s="249"/>
      <c r="V363" s="249"/>
      <c r="W363" s="249"/>
      <c r="X363" s="249"/>
      <c r="Y363" s="250"/>
      <c r="Z363" s="13"/>
      <c r="AA363" s="13"/>
      <c r="AB363" s="13"/>
      <c r="AC363" s="13"/>
      <c r="AD363" s="13"/>
      <c r="AE363" s="13"/>
      <c r="AT363" s="251" t="s">
        <v>184</v>
      </c>
      <c r="AU363" s="251" t="s">
        <v>102</v>
      </c>
      <c r="AV363" s="13" t="s">
        <v>82</v>
      </c>
      <c r="AW363" s="13" t="s">
        <v>5</v>
      </c>
      <c r="AX363" s="13" t="s">
        <v>75</v>
      </c>
      <c r="AY363" s="251" t="s">
        <v>175</v>
      </c>
    </row>
    <row r="364" s="14" customFormat="1">
      <c r="A364" s="14"/>
      <c r="B364" s="252"/>
      <c r="C364" s="253"/>
      <c r="D364" s="237" t="s">
        <v>184</v>
      </c>
      <c r="E364" s="254" t="s">
        <v>1</v>
      </c>
      <c r="F364" s="255" t="s">
        <v>449</v>
      </c>
      <c r="G364" s="253"/>
      <c r="H364" s="256">
        <v>8</v>
      </c>
      <c r="I364" s="257"/>
      <c r="J364" s="257"/>
      <c r="K364" s="253"/>
      <c r="L364" s="253"/>
      <c r="M364" s="258"/>
      <c r="N364" s="259"/>
      <c r="O364" s="260"/>
      <c r="P364" s="260"/>
      <c r="Q364" s="260"/>
      <c r="R364" s="260"/>
      <c r="S364" s="260"/>
      <c r="T364" s="260"/>
      <c r="U364" s="260"/>
      <c r="V364" s="260"/>
      <c r="W364" s="260"/>
      <c r="X364" s="260"/>
      <c r="Y364" s="261"/>
      <c r="Z364" s="14"/>
      <c r="AA364" s="14"/>
      <c r="AB364" s="14"/>
      <c r="AC364" s="14"/>
      <c r="AD364" s="14"/>
      <c r="AE364" s="14"/>
      <c r="AT364" s="262" t="s">
        <v>184</v>
      </c>
      <c r="AU364" s="262" t="s">
        <v>102</v>
      </c>
      <c r="AV364" s="14" t="s">
        <v>102</v>
      </c>
      <c r="AW364" s="14" t="s">
        <v>5</v>
      </c>
      <c r="AX364" s="14" t="s">
        <v>75</v>
      </c>
      <c r="AY364" s="262" t="s">
        <v>175</v>
      </c>
    </row>
    <row r="365" s="14" customFormat="1">
      <c r="A365" s="14"/>
      <c r="B365" s="252"/>
      <c r="C365" s="253"/>
      <c r="D365" s="237" t="s">
        <v>184</v>
      </c>
      <c r="E365" s="254" t="s">
        <v>1</v>
      </c>
      <c r="F365" s="255" t="s">
        <v>450</v>
      </c>
      <c r="G365" s="253"/>
      <c r="H365" s="256">
        <v>24</v>
      </c>
      <c r="I365" s="257"/>
      <c r="J365" s="257"/>
      <c r="K365" s="253"/>
      <c r="L365" s="253"/>
      <c r="M365" s="258"/>
      <c r="N365" s="259"/>
      <c r="O365" s="260"/>
      <c r="P365" s="260"/>
      <c r="Q365" s="260"/>
      <c r="R365" s="260"/>
      <c r="S365" s="260"/>
      <c r="T365" s="260"/>
      <c r="U365" s="260"/>
      <c r="V365" s="260"/>
      <c r="W365" s="260"/>
      <c r="X365" s="260"/>
      <c r="Y365" s="261"/>
      <c r="Z365" s="14"/>
      <c r="AA365" s="14"/>
      <c r="AB365" s="14"/>
      <c r="AC365" s="14"/>
      <c r="AD365" s="14"/>
      <c r="AE365" s="14"/>
      <c r="AT365" s="262" t="s">
        <v>184</v>
      </c>
      <c r="AU365" s="262" t="s">
        <v>102</v>
      </c>
      <c r="AV365" s="14" t="s">
        <v>102</v>
      </c>
      <c r="AW365" s="14" t="s">
        <v>5</v>
      </c>
      <c r="AX365" s="14" t="s">
        <v>75</v>
      </c>
      <c r="AY365" s="262" t="s">
        <v>175</v>
      </c>
    </row>
    <row r="366" s="14" customFormat="1">
      <c r="A366" s="14"/>
      <c r="B366" s="252"/>
      <c r="C366" s="253"/>
      <c r="D366" s="237" t="s">
        <v>184</v>
      </c>
      <c r="E366" s="254" t="s">
        <v>1</v>
      </c>
      <c r="F366" s="255" t="s">
        <v>451</v>
      </c>
      <c r="G366" s="253"/>
      <c r="H366" s="256">
        <v>16</v>
      </c>
      <c r="I366" s="257"/>
      <c r="J366" s="257"/>
      <c r="K366" s="253"/>
      <c r="L366" s="253"/>
      <c r="M366" s="258"/>
      <c r="N366" s="259"/>
      <c r="O366" s="260"/>
      <c r="P366" s="260"/>
      <c r="Q366" s="260"/>
      <c r="R366" s="260"/>
      <c r="S366" s="260"/>
      <c r="T366" s="260"/>
      <c r="U366" s="260"/>
      <c r="V366" s="260"/>
      <c r="W366" s="260"/>
      <c r="X366" s="260"/>
      <c r="Y366" s="261"/>
      <c r="Z366" s="14"/>
      <c r="AA366" s="14"/>
      <c r="AB366" s="14"/>
      <c r="AC366" s="14"/>
      <c r="AD366" s="14"/>
      <c r="AE366" s="14"/>
      <c r="AT366" s="262" t="s">
        <v>184</v>
      </c>
      <c r="AU366" s="262" t="s">
        <v>102</v>
      </c>
      <c r="AV366" s="14" t="s">
        <v>102</v>
      </c>
      <c r="AW366" s="14" t="s">
        <v>5</v>
      </c>
      <c r="AX366" s="14" t="s">
        <v>75</v>
      </c>
      <c r="AY366" s="262" t="s">
        <v>175</v>
      </c>
    </row>
    <row r="367" s="14" customFormat="1">
      <c r="A367" s="14"/>
      <c r="B367" s="252"/>
      <c r="C367" s="253"/>
      <c r="D367" s="237" t="s">
        <v>184</v>
      </c>
      <c r="E367" s="254" t="s">
        <v>1</v>
      </c>
      <c r="F367" s="255" t="s">
        <v>449</v>
      </c>
      <c r="G367" s="253"/>
      <c r="H367" s="256">
        <v>8</v>
      </c>
      <c r="I367" s="257"/>
      <c r="J367" s="257"/>
      <c r="K367" s="253"/>
      <c r="L367" s="253"/>
      <c r="M367" s="258"/>
      <c r="N367" s="259"/>
      <c r="O367" s="260"/>
      <c r="P367" s="260"/>
      <c r="Q367" s="260"/>
      <c r="R367" s="260"/>
      <c r="S367" s="260"/>
      <c r="T367" s="260"/>
      <c r="U367" s="260"/>
      <c r="V367" s="260"/>
      <c r="W367" s="260"/>
      <c r="X367" s="260"/>
      <c r="Y367" s="261"/>
      <c r="Z367" s="14"/>
      <c r="AA367" s="14"/>
      <c r="AB367" s="14"/>
      <c r="AC367" s="14"/>
      <c r="AD367" s="14"/>
      <c r="AE367" s="14"/>
      <c r="AT367" s="262" t="s">
        <v>184</v>
      </c>
      <c r="AU367" s="262" t="s">
        <v>102</v>
      </c>
      <c r="AV367" s="14" t="s">
        <v>102</v>
      </c>
      <c r="AW367" s="14" t="s">
        <v>5</v>
      </c>
      <c r="AX367" s="14" t="s">
        <v>75</v>
      </c>
      <c r="AY367" s="262" t="s">
        <v>175</v>
      </c>
    </row>
    <row r="368" s="13" customFormat="1">
      <c r="A368" s="13"/>
      <c r="B368" s="242"/>
      <c r="C368" s="243"/>
      <c r="D368" s="237" t="s">
        <v>184</v>
      </c>
      <c r="E368" s="244" t="s">
        <v>1</v>
      </c>
      <c r="F368" s="245" t="s">
        <v>290</v>
      </c>
      <c r="G368" s="243"/>
      <c r="H368" s="244" t="s">
        <v>1</v>
      </c>
      <c r="I368" s="246"/>
      <c r="J368" s="246"/>
      <c r="K368" s="243"/>
      <c r="L368" s="243"/>
      <c r="M368" s="247"/>
      <c r="N368" s="248"/>
      <c r="O368" s="249"/>
      <c r="P368" s="249"/>
      <c r="Q368" s="249"/>
      <c r="R368" s="249"/>
      <c r="S368" s="249"/>
      <c r="T368" s="249"/>
      <c r="U368" s="249"/>
      <c r="V368" s="249"/>
      <c r="W368" s="249"/>
      <c r="X368" s="249"/>
      <c r="Y368" s="250"/>
      <c r="Z368" s="13"/>
      <c r="AA368" s="13"/>
      <c r="AB368" s="13"/>
      <c r="AC368" s="13"/>
      <c r="AD368" s="13"/>
      <c r="AE368" s="13"/>
      <c r="AT368" s="251" t="s">
        <v>184</v>
      </c>
      <c r="AU368" s="251" t="s">
        <v>102</v>
      </c>
      <c r="AV368" s="13" t="s">
        <v>82</v>
      </c>
      <c r="AW368" s="13" t="s">
        <v>5</v>
      </c>
      <c r="AX368" s="13" t="s">
        <v>75</v>
      </c>
      <c r="AY368" s="251" t="s">
        <v>175</v>
      </c>
    </row>
    <row r="369" s="14" customFormat="1">
      <c r="A369" s="14"/>
      <c r="B369" s="252"/>
      <c r="C369" s="253"/>
      <c r="D369" s="237" t="s">
        <v>184</v>
      </c>
      <c r="E369" s="254" t="s">
        <v>1</v>
      </c>
      <c r="F369" s="255" t="s">
        <v>449</v>
      </c>
      <c r="G369" s="253"/>
      <c r="H369" s="256">
        <v>8</v>
      </c>
      <c r="I369" s="257"/>
      <c r="J369" s="257"/>
      <c r="K369" s="253"/>
      <c r="L369" s="253"/>
      <c r="M369" s="258"/>
      <c r="N369" s="259"/>
      <c r="O369" s="260"/>
      <c r="P369" s="260"/>
      <c r="Q369" s="260"/>
      <c r="R369" s="260"/>
      <c r="S369" s="260"/>
      <c r="T369" s="260"/>
      <c r="U369" s="260"/>
      <c r="V369" s="260"/>
      <c r="W369" s="260"/>
      <c r="X369" s="260"/>
      <c r="Y369" s="261"/>
      <c r="Z369" s="14"/>
      <c r="AA369" s="14"/>
      <c r="AB369" s="14"/>
      <c r="AC369" s="14"/>
      <c r="AD369" s="14"/>
      <c r="AE369" s="14"/>
      <c r="AT369" s="262" t="s">
        <v>184</v>
      </c>
      <c r="AU369" s="262" t="s">
        <v>102</v>
      </c>
      <c r="AV369" s="14" t="s">
        <v>102</v>
      </c>
      <c r="AW369" s="14" t="s">
        <v>5</v>
      </c>
      <c r="AX369" s="14" t="s">
        <v>75</v>
      </c>
      <c r="AY369" s="262" t="s">
        <v>175</v>
      </c>
    </row>
    <row r="370" s="14" customFormat="1">
      <c r="A370" s="14"/>
      <c r="B370" s="252"/>
      <c r="C370" s="253"/>
      <c r="D370" s="237" t="s">
        <v>184</v>
      </c>
      <c r="E370" s="254" t="s">
        <v>1</v>
      </c>
      <c r="F370" s="255" t="s">
        <v>450</v>
      </c>
      <c r="G370" s="253"/>
      <c r="H370" s="256">
        <v>24</v>
      </c>
      <c r="I370" s="257"/>
      <c r="J370" s="257"/>
      <c r="K370" s="253"/>
      <c r="L370" s="253"/>
      <c r="M370" s="258"/>
      <c r="N370" s="259"/>
      <c r="O370" s="260"/>
      <c r="P370" s="260"/>
      <c r="Q370" s="260"/>
      <c r="R370" s="260"/>
      <c r="S370" s="260"/>
      <c r="T370" s="260"/>
      <c r="U370" s="260"/>
      <c r="V370" s="260"/>
      <c r="W370" s="260"/>
      <c r="X370" s="260"/>
      <c r="Y370" s="261"/>
      <c r="Z370" s="14"/>
      <c r="AA370" s="14"/>
      <c r="AB370" s="14"/>
      <c r="AC370" s="14"/>
      <c r="AD370" s="14"/>
      <c r="AE370" s="14"/>
      <c r="AT370" s="262" t="s">
        <v>184</v>
      </c>
      <c r="AU370" s="262" t="s">
        <v>102</v>
      </c>
      <c r="AV370" s="14" t="s">
        <v>102</v>
      </c>
      <c r="AW370" s="14" t="s">
        <v>5</v>
      </c>
      <c r="AX370" s="14" t="s">
        <v>75</v>
      </c>
      <c r="AY370" s="262" t="s">
        <v>175</v>
      </c>
    </row>
    <row r="371" s="14" customFormat="1">
      <c r="A371" s="14"/>
      <c r="B371" s="252"/>
      <c r="C371" s="253"/>
      <c r="D371" s="237" t="s">
        <v>184</v>
      </c>
      <c r="E371" s="254" t="s">
        <v>1</v>
      </c>
      <c r="F371" s="255" t="s">
        <v>451</v>
      </c>
      <c r="G371" s="253"/>
      <c r="H371" s="256">
        <v>16</v>
      </c>
      <c r="I371" s="257"/>
      <c r="J371" s="257"/>
      <c r="K371" s="253"/>
      <c r="L371" s="253"/>
      <c r="M371" s="258"/>
      <c r="N371" s="259"/>
      <c r="O371" s="260"/>
      <c r="P371" s="260"/>
      <c r="Q371" s="260"/>
      <c r="R371" s="260"/>
      <c r="S371" s="260"/>
      <c r="T371" s="260"/>
      <c r="U371" s="260"/>
      <c r="V371" s="260"/>
      <c r="W371" s="260"/>
      <c r="X371" s="260"/>
      <c r="Y371" s="261"/>
      <c r="Z371" s="14"/>
      <c r="AA371" s="14"/>
      <c r="AB371" s="14"/>
      <c r="AC371" s="14"/>
      <c r="AD371" s="14"/>
      <c r="AE371" s="14"/>
      <c r="AT371" s="262" t="s">
        <v>184</v>
      </c>
      <c r="AU371" s="262" t="s">
        <v>102</v>
      </c>
      <c r="AV371" s="14" t="s">
        <v>102</v>
      </c>
      <c r="AW371" s="14" t="s">
        <v>5</v>
      </c>
      <c r="AX371" s="14" t="s">
        <v>75</v>
      </c>
      <c r="AY371" s="262" t="s">
        <v>175</v>
      </c>
    </row>
    <row r="372" s="14" customFormat="1">
      <c r="A372" s="14"/>
      <c r="B372" s="252"/>
      <c r="C372" s="253"/>
      <c r="D372" s="237" t="s">
        <v>184</v>
      </c>
      <c r="E372" s="254" t="s">
        <v>1</v>
      </c>
      <c r="F372" s="255" t="s">
        <v>452</v>
      </c>
      <c r="G372" s="253"/>
      <c r="H372" s="256">
        <v>4</v>
      </c>
      <c r="I372" s="257"/>
      <c r="J372" s="257"/>
      <c r="K372" s="253"/>
      <c r="L372" s="253"/>
      <c r="M372" s="258"/>
      <c r="N372" s="259"/>
      <c r="O372" s="260"/>
      <c r="P372" s="260"/>
      <c r="Q372" s="260"/>
      <c r="R372" s="260"/>
      <c r="S372" s="260"/>
      <c r="T372" s="260"/>
      <c r="U372" s="260"/>
      <c r="V372" s="260"/>
      <c r="W372" s="260"/>
      <c r="X372" s="260"/>
      <c r="Y372" s="261"/>
      <c r="Z372" s="14"/>
      <c r="AA372" s="14"/>
      <c r="AB372" s="14"/>
      <c r="AC372" s="14"/>
      <c r="AD372" s="14"/>
      <c r="AE372" s="14"/>
      <c r="AT372" s="262" t="s">
        <v>184</v>
      </c>
      <c r="AU372" s="262" t="s">
        <v>102</v>
      </c>
      <c r="AV372" s="14" t="s">
        <v>102</v>
      </c>
      <c r="AW372" s="14" t="s">
        <v>5</v>
      </c>
      <c r="AX372" s="14" t="s">
        <v>75</v>
      </c>
      <c r="AY372" s="262" t="s">
        <v>175</v>
      </c>
    </row>
    <row r="373" s="16" customFormat="1">
      <c r="A373" s="16"/>
      <c r="B373" s="284"/>
      <c r="C373" s="285"/>
      <c r="D373" s="237" t="s">
        <v>184</v>
      </c>
      <c r="E373" s="286" t="s">
        <v>1</v>
      </c>
      <c r="F373" s="287" t="s">
        <v>453</v>
      </c>
      <c r="G373" s="285"/>
      <c r="H373" s="288">
        <v>108</v>
      </c>
      <c r="I373" s="289"/>
      <c r="J373" s="289"/>
      <c r="K373" s="285"/>
      <c r="L373" s="285"/>
      <c r="M373" s="290"/>
      <c r="N373" s="291"/>
      <c r="O373" s="292"/>
      <c r="P373" s="292"/>
      <c r="Q373" s="292"/>
      <c r="R373" s="292"/>
      <c r="S373" s="292"/>
      <c r="T373" s="292"/>
      <c r="U373" s="292"/>
      <c r="V373" s="292"/>
      <c r="W373" s="292"/>
      <c r="X373" s="292"/>
      <c r="Y373" s="293"/>
      <c r="Z373" s="16"/>
      <c r="AA373" s="16"/>
      <c r="AB373" s="16"/>
      <c r="AC373" s="16"/>
      <c r="AD373" s="16"/>
      <c r="AE373" s="16"/>
      <c r="AT373" s="294" t="s">
        <v>184</v>
      </c>
      <c r="AU373" s="294" t="s">
        <v>102</v>
      </c>
      <c r="AV373" s="16" t="s">
        <v>196</v>
      </c>
      <c r="AW373" s="16" t="s">
        <v>5</v>
      </c>
      <c r="AX373" s="16" t="s">
        <v>75</v>
      </c>
      <c r="AY373" s="294" t="s">
        <v>175</v>
      </c>
    </row>
    <row r="374" s="13" customFormat="1">
      <c r="A374" s="13"/>
      <c r="B374" s="242"/>
      <c r="C374" s="243"/>
      <c r="D374" s="237" t="s">
        <v>184</v>
      </c>
      <c r="E374" s="244" t="s">
        <v>1</v>
      </c>
      <c r="F374" s="245" t="s">
        <v>222</v>
      </c>
      <c r="G374" s="243"/>
      <c r="H374" s="244" t="s">
        <v>1</v>
      </c>
      <c r="I374" s="246"/>
      <c r="J374" s="246"/>
      <c r="K374" s="243"/>
      <c r="L374" s="243"/>
      <c r="M374" s="247"/>
      <c r="N374" s="248"/>
      <c r="O374" s="249"/>
      <c r="P374" s="249"/>
      <c r="Q374" s="249"/>
      <c r="R374" s="249"/>
      <c r="S374" s="249"/>
      <c r="T374" s="249"/>
      <c r="U374" s="249"/>
      <c r="V374" s="249"/>
      <c r="W374" s="249"/>
      <c r="X374" s="249"/>
      <c r="Y374" s="250"/>
      <c r="Z374" s="13"/>
      <c r="AA374" s="13"/>
      <c r="AB374" s="13"/>
      <c r="AC374" s="13"/>
      <c r="AD374" s="13"/>
      <c r="AE374" s="13"/>
      <c r="AT374" s="251" t="s">
        <v>184</v>
      </c>
      <c r="AU374" s="251" t="s">
        <v>102</v>
      </c>
      <c r="AV374" s="13" t="s">
        <v>82</v>
      </c>
      <c r="AW374" s="13" t="s">
        <v>5</v>
      </c>
      <c r="AX374" s="13" t="s">
        <v>75</v>
      </c>
      <c r="AY374" s="251" t="s">
        <v>175</v>
      </c>
    </row>
    <row r="375" s="14" customFormat="1">
      <c r="A375" s="14"/>
      <c r="B375" s="252"/>
      <c r="C375" s="253"/>
      <c r="D375" s="237" t="s">
        <v>184</v>
      </c>
      <c r="E375" s="254" t="s">
        <v>1</v>
      </c>
      <c r="F375" s="255" t="s">
        <v>454</v>
      </c>
      <c r="G375" s="253"/>
      <c r="H375" s="256">
        <v>13</v>
      </c>
      <c r="I375" s="257"/>
      <c r="J375" s="257"/>
      <c r="K375" s="253"/>
      <c r="L375" s="253"/>
      <c r="M375" s="258"/>
      <c r="N375" s="259"/>
      <c r="O375" s="260"/>
      <c r="P375" s="260"/>
      <c r="Q375" s="260"/>
      <c r="R375" s="260"/>
      <c r="S375" s="260"/>
      <c r="T375" s="260"/>
      <c r="U375" s="260"/>
      <c r="V375" s="260"/>
      <c r="W375" s="260"/>
      <c r="X375" s="260"/>
      <c r="Y375" s="261"/>
      <c r="Z375" s="14"/>
      <c r="AA375" s="14"/>
      <c r="AB375" s="14"/>
      <c r="AC375" s="14"/>
      <c r="AD375" s="14"/>
      <c r="AE375" s="14"/>
      <c r="AT375" s="262" t="s">
        <v>184</v>
      </c>
      <c r="AU375" s="262" t="s">
        <v>102</v>
      </c>
      <c r="AV375" s="14" t="s">
        <v>102</v>
      </c>
      <c r="AW375" s="14" t="s">
        <v>5</v>
      </c>
      <c r="AX375" s="14" t="s">
        <v>75</v>
      </c>
      <c r="AY375" s="262" t="s">
        <v>175</v>
      </c>
    </row>
    <row r="376" s="16" customFormat="1">
      <c r="A376" s="16"/>
      <c r="B376" s="284"/>
      <c r="C376" s="285"/>
      <c r="D376" s="237" t="s">
        <v>184</v>
      </c>
      <c r="E376" s="286" t="s">
        <v>1</v>
      </c>
      <c r="F376" s="287" t="s">
        <v>453</v>
      </c>
      <c r="G376" s="285"/>
      <c r="H376" s="288">
        <v>13</v>
      </c>
      <c r="I376" s="289"/>
      <c r="J376" s="289"/>
      <c r="K376" s="285"/>
      <c r="L376" s="285"/>
      <c r="M376" s="290"/>
      <c r="N376" s="291"/>
      <c r="O376" s="292"/>
      <c r="P376" s="292"/>
      <c r="Q376" s="292"/>
      <c r="R376" s="292"/>
      <c r="S376" s="292"/>
      <c r="T376" s="292"/>
      <c r="U376" s="292"/>
      <c r="V376" s="292"/>
      <c r="W376" s="292"/>
      <c r="X376" s="292"/>
      <c r="Y376" s="293"/>
      <c r="Z376" s="16"/>
      <c r="AA376" s="16"/>
      <c r="AB376" s="16"/>
      <c r="AC376" s="16"/>
      <c r="AD376" s="16"/>
      <c r="AE376" s="16"/>
      <c r="AT376" s="294" t="s">
        <v>184</v>
      </c>
      <c r="AU376" s="294" t="s">
        <v>102</v>
      </c>
      <c r="AV376" s="16" t="s">
        <v>196</v>
      </c>
      <c r="AW376" s="16" t="s">
        <v>5</v>
      </c>
      <c r="AX376" s="16" t="s">
        <v>75</v>
      </c>
      <c r="AY376" s="294" t="s">
        <v>175</v>
      </c>
    </row>
    <row r="377" s="15" customFormat="1">
      <c r="A377" s="15"/>
      <c r="B377" s="263"/>
      <c r="C377" s="264"/>
      <c r="D377" s="237" t="s">
        <v>184</v>
      </c>
      <c r="E377" s="265" t="s">
        <v>1</v>
      </c>
      <c r="F377" s="266" t="s">
        <v>189</v>
      </c>
      <c r="G377" s="264"/>
      <c r="H377" s="267">
        <v>121</v>
      </c>
      <c r="I377" s="268"/>
      <c r="J377" s="268"/>
      <c r="K377" s="264"/>
      <c r="L377" s="264"/>
      <c r="M377" s="269"/>
      <c r="N377" s="270"/>
      <c r="O377" s="271"/>
      <c r="P377" s="271"/>
      <c r="Q377" s="271"/>
      <c r="R377" s="271"/>
      <c r="S377" s="271"/>
      <c r="T377" s="271"/>
      <c r="U377" s="271"/>
      <c r="V377" s="271"/>
      <c r="W377" s="271"/>
      <c r="X377" s="271"/>
      <c r="Y377" s="272"/>
      <c r="Z377" s="15"/>
      <c r="AA377" s="15"/>
      <c r="AB377" s="15"/>
      <c r="AC377" s="15"/>
      <c r="AD377" s="15"/>
      <c r="AE377" s="15"/>
      <c r="AT377" s="273" t="s">
        <v>184</v>
      </c>
      <c r="AU377" s="273" t="s">
        <v>102</v>
      </c>
      <c r="AV377" s="15" t="s">
        <v>181</v>
      </c>
      <c r="AW377" s="15" t="s">
        <v>5</v>
      </c>
      <c r="AX377" s="15" t="s">
        <v>82</v>
      </c>
      <c r="AY377" s="273" t="s">
        <v>175</v>
      </c>
    </row>
    <row r="378" s="2" customFormat="1" ht="37.8" customHeight="1">
      <c r="A378" s="39"/>
      <c r="B378" s="40"/>
      <c r="C378" s="222" t="s">
        <v>455</v>
      </c>
      <c r="D378" s="222" t="s">
        <v>177</v>
      </c>
      <c r="E378" s="223" t="s">
        <v>456</v>
      </c>
      <c r="F378" s="224" t="s">
        <v>457</v>
      </c>
      <c r="G378" s="225" t="s">
        <v>203</v>
      </c>
      <c r="H378" s="226">
        <v>1.095</v>
      </c>
      <c r="I378" s="227"/>
      <c r="J378" s="227"/>
      <c r="K378" s="228">
        <f>ROUND(P378*H378,2)</f>
        <v>0</v>
      </c>
      <c r="L378" s="229"/>
      <c r="M378" s="45"/>
      <c r="N378" s="230" t="s">
        <v>1</v>
      </c>
      <c r="O378" s="231" t="s">
        <v>39</v>
      </c>
      <c r="P378" s="232">
        <f>I378+J378</f>
        <v>0</v>
      </c>
      <c r="Q378" s="232">
        <f>ROUND(I378*H378,2)</f>
        <v>0</v>
      </c>
      <c r="R378" s="232">
        <f>ROUND(J378*H378,2)</f>
        <v>0</v>
      </c>
      <c r="S378" s="92"/>
      <c r="T378" s="233">
        <f>S378*H378</f>
        <v>0</v>
      </c>
      <c r="U378" s="233">
        <v>0</v>
      </c>
      <c r="V378" s="233">
        <f>U378*H378</f>
        <v>0</v>
      </c>
      <c r="W378" s="233">
        <v>0</v>
      </c>
      <c r="X378" s="233">
        <f>W378*H378</f>
        <v>0</v>
      </c>
      <c r="Y378" s="234" t="s">
        <v>1</v>
      </c>
      <c r="Z378" s="39"/>
      <c r="AA378" s="39"/>
      <c r="AB378" s="39"/>
      <c r="AC378" s="39"/>
      <c r="AD378" s="39"/>
      <c r="AE378" s="39"/>
      <c r="AR378" s="235" t="s">
        <v>181</v>
      </c>
      <c r="AT378" s="235" t="s">
        <v>177</v>
      </c>
      <c r="AU378" s="235" t="s">
        <v>102</v>
      </c>
      <c r="AY378" s="18" t="s">
        <v>175</v>
      </c>
      <c r="BE378" s="236">
        <f>IF(O378="základní",K378,0)</f>
        <v>0</v>
      </c>
      <c r="BF378" s="236">
        <f>IF(O378="snížená",K378,0)</f>
        <v>0</v>
      </c>
      <c r="BG378" s="236">
        <f>IF(O378="zákl. přenesená",K378,0)</f>
        <v>0</v>
      </c>
      <c r="BH378" s="236">
        <f>IF(O378="sníž. přenesená",K378,0)</f>
        <v>0</v>
      </c>
      <c r="BI378" s="236">
        <f>IF(O378="nulová",K378,0)</f>
        <v>0</v>
      </c>
      <c r="BJ378" s="18" t="s">
        <v>102</v>
      </c>
      <c r="BK378" s="236">
        <f>ROUND(P378*H378,2)</f>
        <v>0</v>
      </c>
      <c r="BL378" s="18" t="s">
        <v>181</v>
      </c>
      <c r="BM378" s="235" t="s">
        <v>458</v>
      </c>
    </row>
    <row r="379" s="2" customFormat="1">
      <c r="A379" s="39"/>
      <c r="B379" s="40"/>
      <c r="C379" s="41"/>
      <c r="D379" s="237" t="s">
        <v>182</v>
      </c>
      <c r="E379" s="41"/>
      <c r="F379" s="238" t="s">
        <v>459</v>
      </c>
      <c r="G379" s="41"/>
      <c r="H379" s="41"/>
      <c r="I379" s="239"/>
      <c r="J379" s="239"/>
      <c r="K379" s="41"/>
      <c r="L379" s="41"/>
      <c r="M379" s="45"/>
      <c r="N379" s="240"/>
      <c r="O379" s="241"/>
      <c r="P379" s="92"/>
      <c r="Q379" s="92"/>
      <c r="R379" s="92"/>
      <c r="S379" s="92"/>
      <c r="T379" s="92"/>
      <c r="U379" s="92"/>
      <c r="V379" s="92"/>
      <c r="W379" s="92"/>
      <c r="X379" s="92"/>
      <c r="Y379" s="93"/>
      <c r="Z379" s="39"/>
      <c r="AA379" s="39"/>
      <c r="AB379" s="39"/>
      <c r="AC379" s="39"/>
      <c r="AD379" s="39"/>
      <c r="AE379" s="39"/>
      <c r="AT379" s="18" t="s">
        <v>182</v>
      </c>
      <c r="AU379" s="18" t="s">
        <v>102</v>
      </c>
    </row>
    <row r="380" s="13" customFormat="1">
      <c r="A380" s="13"/>
      <c r="B380" s="242"/>
      <c r="C380" s="243"/>
      <c r="D380" s="237" t="s">
        <v>184</v>
      </c>
      <c r="E380" s="244" t="s">
        <v>1</v>
      </c>
      <c r="F380" s="245" t="s">
        <v>460</v>
      </c>
      <c r="G380" s="243"/>
      <c r="H380" s="244" t="s">
        <v>1</v>
      </c>
      <c r="I380" s="246"/>
      <c r="J380" s="246"/>
      <c r="K380" s="243"/>
      <c r="L380" s="243"/>
      <c r="M380" s="247"/>
      <c r="N380" s="248"/>
      <c r="O380" s="249"/>
      <c r="P380" s="249"/>
      <c r="Q380" s="249"/>
      <c r="R380" s="249"/>
      <c r="S380" s="249"/>
      <c r="T380" s="249"/>
      <c r="U380" s="249"/>
      <c r="V380" s="249"/>
      <c r="W380" s="249"/>
      <c r="X380" s="249"/>
      <c r="Y380" s="250"/>
      <c r="Z380" s="13"/>
      <c r="AA380" s="13"/>
      <c r="AB380" s="13"/>
      <c r="AC380" s="13"/>
      <c r="AD380" s="13"/>
      <c r="AE380" s="13"/>
      <c r="AT380" s="251" t="s">
        <v>184</v>
      </c>
      <c r="AU380" s="251" t="s">
        <v>102</v>
      </c>
      <c r="AV380" s="13" t="s">
        <v>82</v>
      </c>
      <c r="AW380" s="13" t="s">
        <v>5</v>
      </c>
      <c r="AX380" s="13" t="s">
        <v>75</v>
      </c>
      <c r="AY380" s="251" t="s">
        <v>175</v>
      </c>
    </row>
    <row r="381" s="13" customFormat="1">
      <c r="A381" s="13"/>
      <c r="B381" s="242"/>
      <c r="C381" s="243"/>
      <c r="D381" s="237" t="s">
        <v>184</v>
      </c>
      <c r="E381" s="244" t="s">
        <v>1</v>
      </c>
      <c r="F381" s="245" t="s">
        <v>307</v>
      </c>
      <c r="G381" s="243"/>
      <c r="H381" s="244" t="s">
        <v>1</v>
      </c>
      <c r="I381" s="246"/>
      <c r="J381" s="246"/>
      <c r="K381" s="243"/>
      <c r="L381" s="243"/>
      <c r="M381" s="247"/>
      <c r="N381" s="248"/>
      <c r="O381" s="249"/>
      <c r="P381" s="249"/>
      <c r="Q381" s="249"/>
      <c r="R381" s="249"/>
      <c r="S381" s="249"/>
      <c r="T381" s="249"/>
      <c r="U381" s="249"/>
      <c r="V381" s="249"/>
      <c r="W381" s="249"/>
      <c r="X381" s="249"/>
      <c r="Y381" s="250"/>
      <c r="Z381" s="13"/>
      <c r="AA381" s="13"/>
      <c r="AB381" s="13"/>
      <c r="AC381" s="13"/>
      <c r="AD381" s="13"/>
      <c r="AE381" s="13"/>
      <c r="AT381" s="251" t="s">
        <v>184</v>
      </c>
      <c r="AU381" s="251" t="s">
        <v>102</v>
      </c>
      <c r="AV381" s="13" t="s">
        <v>82</v>
      </c>
      <c r="AW381" s="13" t="s">
        <v>5</v>
      </c>
      <c r="AX381" s="13" t="s">
        <v>75</v>
      </c>
      <c r="AY381" s="251" t="s">
        <v>175</v>
      </c>
    </row>
    <row r="382" s="14" customFormat="1">
      <c r="A382" s="14"/>
      <c r="B382" s="252"/>
      <c r="C382" s="253"/>
      <c r="D382" s="237" t="s">
        <v>184</v>
      </c>
      <c r="E382" s="254" t="s">
        <v>1</v>
      </c>
      <c r="F382" s="255" t="s">
        <v>461</v>
      </c>
      <c r="G382" s="253"/>
      <c r="H382" s="256">
        <v>1.095</v>
      </c>
      <c r="I382" s="257"/>
      <c r="J382" s="257"/>
      <c r="K382" s="253"/>
      <c r="L382" s="253"/>
      <c r="M382" s="258"/>
      <c r="N382" s="259"/>
      <c r="O382" s="260"/>
      <c r="P382" s="260"/>
      <c r="Q382" s="260"/>
      <c r="R382" s="260"/>
      <c r="S382" s="260"/>
      <c r="T382" s="260"/>
      <c r="U382" s="260"/>
      <c r="V382" s="260"/>
      <c r="W382" s="260"/>
      <c r="X382" s="260"/>
      <c r="Y382" s="261"/>
      <c r="Z382" s="14"/>
      <c r="AA382" s="14"/>
      <c r="AB382" s="14"/>
      <c r="AC382" s="14"/>
      <c r="AD382" s="14"/>
      <c r="AE382" s="14"/>
      <c r="AT382" s="262" t="s">
        <v>184</v>
      </c>
      <c r="AU382" s="262" t="s">
        <v>102</v>
      </c>
      <c r="AV382" s="14" t="s">
        <v>102</v>
      </c>
      <c r="AW382" s="14" t="s">
        <v>5</v>
      </c>
      <c r="AX382" s="14" t="s">
        <v>75</v>
      </c>
      <c r="AY382" s="262" t="s">
        <v>175</v>
      </c>
    </row>
    <row r="383" s="15" customFormat="1">
      <c r="A383" s="15"/>
      <c r="B383" s="263"/>
      <c r="C383" s="264"/>
      <c r="D383" s="237" t="s">
        <v>184</v>
      </c>
      <c r="E383" s="265" t="s">
        <v>1</v>
      </c>
      <c r="F383" s="266" t="s">
        <v>189</v>
      </c>
      <c r="G383" s="264"/>
      <c r="H383" s="267">
        <v>1.095</v>
      </c>
      <c r="I383" s="268"/>
      <c r="J383" s="268"/>
      <c r="K383" s="264"/>
      <c r="L383" s="264"/>
      <c r="M383" s="269"/>
      <c r="N383" s="270"/>
      <c r="O383" s="271"/>
      <c r="P383" s="271"/>
      <c r="Q383" s="271"/>
      <c r="R383" s="271"/>
      <c r="S383" s="271"/>
      <c r="T383" s="271"/>
      <c r="U383" s="271"/>
      <c r="V383" s="271"/>
      <c r="W383" s="271"/>
      <c r="X383" s="271"/>
      <c r="Y383" s="272"/>
      <c r="Z383" s="15"/>
      <c r="AA383" s="15"/>
      <c r="AB383" s="15"/>
      <c r="AC383" s="15"/>
      <c r="AD383" s="15"/>
      <c r="AE383" s="15"/>
      <c r="AT383" s="273" t="s">
        <v>184</v>
      </c>
      <c r="AU383" s="273" t="s">
        <v>102</v>
      </c>
      <c r="AV383" s="15" t="s">
        <v>181</v>
      </c>
      <c r="AW383" s="15" t="s">
        <v>5</v>
      </c>
      <c r="AX383" s="15" t="s">
        <v>82</v>
      </c>
      <c r="AY383" s="273" t="s">
        <v>175</v>
      </c>
    </row>
    <row r="384" s="2" customFormat="1" ht="16.5" customHeight="1">
      <c r="A384" s="39"/>
      <c r="B384" s="40"/>
      <c r="C384" s="274" t="s">
        <v>338</v>
      </c>
      <c r="D384" s="274" t="s">
        <v>315</v>
      </c>
      <c r="E384" s="275" t="s">
        <v>462</v>
      </c>
      <c r="F384" s="276" t="s">
        <v>463</v>
      </c>
      <c r="G384" s="277" t="s">
        <v>203</v>
      </c>
      <c r="H384" s="278">
        <v>1.1830000000000001</v>
      </c>
      <c r="I384" s="279"/>
      <c r="J384" s="280"/>
      <c r="K384" s="281">
        <f>ROUND(P384*H384,2)</f>
        <v>0</v>
      </c>
      <c r="L384" s="280"/>
      <c r="M384" s="282"/>
      <c r="N384" s="283" t="s">
        <v>1</v>
      </c>
      <c r="O384" s="231" t="s">
        <v>39</v>
      </c>
      <c r="P384" s="232">
        <f>I384+J384</f>
        <v>0</v>
      </c>
      <c r="Q384" s="232">
        <f>ROUND(I384*H384,2)</f>
        <v>0</v>
      </c>
      <c r="R384" s="232">
        <f>ROUND(J384*H384,2)</f>
        <v>0</v>
      </c>
      <c r="S384" s="92"/>
      <c r="T384" s="233">
        <f>S384*H384</f>
        <v>0</v>
      </c>
      <c r="U384" s="233">
        <v>0</v>
      </c>
      <c r="V384" s="233">
        <f>U384*H384</f>
        <v>0</v>
      </c>
      <c r="W384" s="233">
        <v>0</v>
      </c>
      <c r="X384" s="233">
        <f>W384*H384</f>
        <v>0</v>
      </c>
      <c r="Y384" s="234" t="s">
        <v>1</v>
      </c>
      <c r="Z384" s="39"/>
      <c r="AA384" s="39"/>
      <c r="AB384" s="39"/>
      <c r="AC384" s="39"/>
      <c r="AD384" s="39"/>
      <c r="AE384" s="39"/>
      <c r="AR384" s="235" t="s">
        <v>204</v>
      </c>
      <c r="AT384" s="235" t="s">
        <v>315</v>
      </c>
      <c r="AU384" s="235" t="s">
        <v>102</v>
      </c>
      <c r="AY384" s="18" t="s">
        <v>175</v>
      </c>
      <c r="BE384" s="236">
        <f>IF(O384="základní",K384,0)</f>
        <v>0</v>
      </c>
      <c r="BF384" s="236">
        <f>IF(O384="snížená",K384,0)</f>
        <v>0</v>
      </c>
      <c r="BG384" s="236">
        <f>IF(O384="zákl. přenesená",K384,0)</f>
        <v>0</v>
      </c>
      <c r="BH384" s="236">
        <f>IF(O384="sníž. přenesená",K384,0)</f>
        <v>0</v>
      </c>
      <c r="BI384" s="236">
        <f>IF(O384="nulová",K384,0)</f>
        <v>0</v>
      </c>
      <c r="BJ384" s="18" t="s">
        <v>102</v>
      </c>
      <c r="BK384" s="236">
        <f>ROUND(P384*H384,2)</f>
        <v>0</v>
      </c>
      <c r="BL384" s="18" t="s">
        <v>181</v>
      </c>
      <c r="BM384" s="235" t="s">
        <v>464</v>
      </c>
    </row>
    <row r="385" s="14" customFormat="1">
      <c r="A385" s="14"/>
      <c r="B385" s="252"/>
      <c r="C385" s="253"/>
      <c r="D385" s="237" t="s">
        <v>184</v>
      </c>
      <c r="E385" s="254" t="s">
        <v>1</v>
      </c>
      <c r="F385" s="255" t="s">
        <v>465</v>
      </c>
      <c r="G385" s="253"/>
      <c r="H385" s="256">
        <v>1.1830000000000001</v>
      </c>
      <c r="I385" s="257"/>
      <c r="J385" s="257"/>
      <c r="K385" s="253"/>
      <c r="L385" s="253"/>
      <c r="M385" s="258"/>
      <c r="N385" s="259"/>
      <c r="O385" s="260"/>
      <c r="P385" s="260"/>
      <c r="Q385" s="260"/>
      <c r="R385" s="260"/>
      <c r="S385" s="260"/>
      <c r="T385" s="260"/>
      <c r="U385" s="260"/>
      <c r="V385" s="260"/>
      <c r="W385" s="260"/>
      <c r="X385" s="260"/>
      <c r="Y385" s="261"/>
      <c r="Z385" s="14"/>
      <c r="AA385" s="14"/>
      <c r="AB385" s="14"/>
      <c r="AC385" s="14"/>
      <c r="AD385" s="14"/>
      <c r="AE385" s="14"/>
      <c r="AT385" s="262" t="s">
        <v>184</v>
      </c>
      <c r="AU385" s="262" t="s">
        <v>102</v>
      </c>
      <c r="AV385" s="14" t="s">
        <v>102</v>
      </c>
      <c r="AW385" s="14" t="s">
        <v>5</v>
      </c>
      <c r="AX385" s="14" t="s">
        <v>75</v>
      </c>
      <c r="AY385" s="262" t="s">
        <v>175</v>
      </c>
    </row>
    <row r="386" s="15" customFormat="1">
      <c r="A386" s="15"/>
      <c r="B386" s="263"/>
      <c r="C386" s="264"/>
      <c r="D386" s="237" t="s">
        <v>184</v>
      </c>
      <c r="E386" s="265" t="s">
        <v>1</v>
      </c>
      <c r="F386" s="266" t="s">
        <v>189</v>
      </c>
      <c r="G386" s="264"/>
      <c r="H386" s="267">
        <v>1.1830000000000001</v>
      </c>
      <c r="I386" s="268"/>
      <c r="J386" s="268"/>
      <c r="K386" s="264"/>
      <c r="L386" s="264"/>
      <c r="M386" s="269"/>
      <c r="N386" s="270"/>
      <c r="O386" s="271"/>
      <c r="P386" s="271"/>
      <c r="Q386" s="271"/>
      <c r="R386" s="271"/>
      <c r="S386" s="271"/>
      <c r="T386" s="271"/>
      <c r="U386" s="271"/>
      <c r="V386" s="271"/>
      <c r="W386" s="271"/>
      <c r="X386" s="271"/>
      <c r="Y386" s="272"/>
      <c r="Z386" s="15"/>
      <c r="AA386" s="15"/>
      <c r="AB386" s="15"/>
      <c r="AC386" s="15"/>
      <c r="AD386" s="15"/>
      <c r="AE386" s="15"/>
      <c r="AT386" s="273" t="s">
        <v>184</v>
      </c>
      <c r="AU386" s="273" t="s">
        <v>102</v>
      </c>
      <c r="AV386" s="15" t="s">
        <v>181</v>
      </c>
      <c r="AW386" s="15" t="s">
        <v>5</v>
      </c>
      <c r="AX386" s="15" t="s">
        <v>82</v>
      </c>
      <c r="AY386" s="273" t="s">
        <v>175</v>
      </c>
    </row>
    <row r="387" s="2" customFormat="1" ht="24.15" customHeight="1">
      <c r="A387" s="39"/>
      <c r="B387" s="40"/>
      <c r="C387" s="222" t="s">
        <v>466</v>
      </c>
      <c r="D387" s="222" t="s">
        <v>177</v>
      </c>
      <c r="E387" s="223" t="s">
        <v>467</v>
      </c>
      <c r="F387" s="224" t="s">
        <v>468</v>
      </c>
      <c r="G387" s="225" t="s">
        <v>180</v>
      </c>
      <c r="H387" s="226">
        <v>0.59999999999999998</v>
      </c>
      <c r="I387" s="227"/>
      <c r="J387" s="227"/>
      <c r="K387" s="228">
        <f>ROUND(P387*H387,2)</f>
        <v>0</v>
      </c>
      <c r="L387" s="229"/>
      <c r="M387" s="45"/>
      <c r="N387" s="230" t="s">
        <v>1</v>
      </c>
      <c r="O387" s="231" t="s">
        <v>39</v>
      </c>
      <c r="P387" s="232">
        <f>I387+J387</f>
        <v>0</v>
      </c>
      <c r="Q387" s="232">
        <f>ROUND(I387*H387,2)</f>
        <v>0</v>
      </c>
      <c r="R387" s="232">
        <f>ROUND(J387*H387,2)</f>
        <v>0</v>
      </c>
      <c r="S387" s="92"/>
      <c r="T387" s="233">
        <f>S387*H387</f>
        <v>0</v>
      </c>
      <c r="U387" s="233">
        <v>0</v>
      </c>
      <c r="V387" s="233">
        <f>U387*H387</f>
        <v>0</v>
      </c>
      <c r="W387" s="233">
        <v>0</v>
      </c>
      <c r="X387" s="233">
        <f>W387*H387</f>
        <v>0</v>
      </c>
      <c r="Y387" s="234" t="s">
        <v>1</v>
      </c>
      <c r="Z387" s="39"/>
      <c r="AA387" s="39"/>
      <c r="AB387" s="39"/>
      <c r="AC387" s="39"/>
      <c r="AD387" s="39"/>
      <c r="AE387" s="39"/>
      <c r="AR387" s="235" t="s">
        <v>181</v>
      </c>
      <c r="AT387" s="235" t="s">
        <v>177</v>
      </c>
      <c r="AU387" s="235" t="s">
        <v>102</v>
      </c>
      <c r="AY387" s="18" t="s">
        <v>175</v>
      </c>
      <c r="BE387" s="236">
        <f>IF(O387="základní",K387,0)</f>
        <v>0</v>
      </c>
      <c r="BF387" s="236">
        <f>IF(O387="snížená",K387,0)</f>
        <v>0</v>
      </c>
      <c r="BG387" s="236">
        <f>IF(O387="zákl. přenesená",K387,0)</f>
        <v>0</v>
      </c>
      <c r="BH387" s="236">
        <f>IF(O387="sníž. přenesená",K387,0)</f>
        <v>0</v>
      </c>
      <c r="BI387" s="236">
        <f>IF(O387="nulová",K387,0)</f>
        <v>0</v>
      </c>
      <c r="BJ387" s="18" t="s">
        <v>102</v>
      </c>
      <c r="BK387" s="236">
        <f>ROUND(P387*H387,2)</f>
        <v>0</v>
      </c>
      <c r="BL387" s="18" t="s">
        <v>181</v>
      </c>
      <c r="BM387" s="235" t="s">
        <v>469</v>
      </c>
    </row>
    <row r="388" s="13" customFormat="1">
      <c r="A388" s="13"/>
      <c r="B388" s="242"/>
      <c r="C388" s="243"/>
      <c r="D388" s="237" t="s">
        <v>184</v>
      </c>
      <c r="E388" s="244" t="s">
        <v>1</v>
      </c>
      <c r="F388" s="245" t="s">
        <v>222</v>
      </c>
      <c r="G388" s="243"/>
      <c r="H388" s="244" t="s">
        <v>1</v>
      </c>
      <c r="I388" s="246"/>
      <c r="J388" s="246"/>
      <c r="K388" s="243"/>
      <c r="L388" s="243"/>
      <c r="M388" s="247"/>
      <c r="N388" s="248"/>
      <c r="O388" s="249"/>
      <c r="P388" s="249"/>
      <c r="Q388" s="249"/>
      <c r="R388" s="249"/>
      <c r="S388" s="249"/>
      <c r="T388" s="249"/>
      <c r="U388" s="249"/>
      <c r="V388" s="249"/>
      <c r="W388" s="249"/>
      <c r="X388" s="249"/>
      <c r="Y388" s="250"/>
      <c r="Z388" s="13"/>
      <c r="AA388" s="13"/>
      <c r="AB388" s="13"/>
      <c r="AC388" s="13"/>
      <c r="AD388" s="13"/>
      <c r="AE388" s="13"/>
      <c r="AT388" s="251" t="s">
        <v>184</v>
      </c>
      <c r="AU388" s="251" t="s">
        <v>102</v>
      </c>
      <c r="AV388" s="13" t="s">
        <v>82</v>
      </c>
      <c r="AW388" s="13" t="s">
        <v>5</v>
      </c>
      <c r="AX388" s="13" t="s">
        <v>75</v>
      </c>
      <c r="AY388" s="251" t="s">
        <v>175</v>
      </c>
    </row>
    <row r="389" s="14" customFormat="1">
      <c r="A389" s="14"/>
      <c r="B389" s="252"/>
      <c r="C389" s="253"/>
      <c r="D389" s="237" t="s">
        <v>184</v>
      </c>
      <c r="E389" s="254" t="s">
        <v>1</v>
      </c>
      <c r="F389" s="255" t="s">
        <v>470</v>
      </c>
      <c r="G389" s="253"/>
      <c r="H389" s="256">
        <v>0.59999999999999998</v>
      </c>
      <c r="I389" s="257"/>
      <c r="J389" s="257"/>
      <c r="K389" s="253"/>
      <c r="L389" s="253"/>
      <c r="M389" s="258"/>
      <c r="N389" s="259"/>
      <c r="O389" s="260"/>
      <c r="P389" s="260"/>
      <c r="Q389" s="260"/>
      <c r="R389" s="260"/>
      <c r="S389" s="260"/>
      <c r="T389" s="260"/>
      <c r="U389" s="260"/>
      <c r="V389" s="260"/>
      <c r="W389" s="260"/>
      <c r="X389" s="260"/>
      <c r="Y389" s="261"/>
      <c r="Z389" s="14"/>
      <c r="AA389" s="14"/>
      <c r="AB389" s="14"/>
      <c r="AC389" s="14"/>
      <c r="AD389" s="14"/>
      <c r="AE389" s="14"/>
      <c r="AT389" s="262" t="s">
        <v>184</v>
      </c>
      <c r="AU389" s="262" t="s">
        <v>102</v>
      </c>
      <c r="AV389" s="14" t="s">
        <v>102</v>
      </c>
      <c r="AW389" s="14" t="s">
        <v>5</v>
      </c>
      <c r="AX389" s="14" t="s">
        <v>75</v>
      </c>
      <c r="AY389" s="262" t="s">
        <v>175</v>
      </c>
    </row>
    <row r="390" s="15" customFormat="1">
      <c r="A390" s="15"/>
      <c r="B390" s="263"/>
      <c r="C390" s="264"/>
      <c r="D390" s="237" t="s">
        <v>184</v>
      </c>
      <c r="E390" s="265" t="s">
        <v>1</v>
      </c>
      <c r="F390" s="266" t="s">
        <v>189</v>
      </c>
      <c r="G390" s="264"/>
      <c r="H390" s="267">
        <v>0.59999999999999998</v>
      </c>
      <c r="I390" s="268"/>
      <c r="J390" s="268"/>
      <c r="K390" s="264"/>
      <c r="L390" s="264"/>
      <c r="M390" s="269"/>
      <c r="N390" s="270"/>
      <c r="O390" s="271"/>
      <c r="P390" s="271"/>
      <c r="Q390" s="271"/>
      <c r="R390" s="271"/>
      <c r="S390" s="271"/>
      <c r="T390" s="271"/>
      <c r="U390" s="271"/>
      <c r="V390" s="271"/>
      <c r="W390" s="271"/>
      <c r="X390" s="271"/>
      <c r="Y390" s="272"/>
      <c r="Z390" s="15"/>
      <c r="AA390" s="15"/>
      <c r="AB390" s="15"/>
      <c r="AC390" s="15"/>
      <c r="AD390" s="15"/>
      <c r="AE390" s="15"/>
      <c r="AT390" s="273" t="s">
        <v>184</v>
      </c>
      <c r="AU390" s="273" t="s">
        <v>102</v>
      </c>
      <c r="AV390" s="15" t="s">
        <v>181</v>
      </c>
      <c r="AW390" s="15" t="s">
        <v>5</v>
      </c>
      <c r="AX390" s="15" t="s">
        <v>82</v>
      </c>
      <c r="AY390" s="273" t="s">
        <v>175</v>
      </c>
    </row>
    <row r="391" s="2" customFormat="1" ht="24.15" customHeight="1">
      <c r="A391" s="39"/>
      <c r="B391" s="40"/>
      <c r="C391" s="222" t="s">
        <v>343</v>
      </c>
      <c r="D391" s="222" t="s">
        <v>177</v>
      </c>
      <c r="E391" s="223" t="s">
        <v>471</v>
      </c>
      <c r="F391" s="224" t="s">
        <v>472</v>
      </c>
      <c r="G391" s="225" t="s">
        <v>228</v>
      </c>
      <c r="H391" s="226">
        <v>4</v>
      </c>
      <c r="I391" s="227"/>
      <c r="J391" s="227"/>
      <c r="K391" s="228">
        <f>ROUND(P391*H391,2)</f>
        <v>0</v>
      </c>
      <c r="L391" s="229"/>
      <c r="M391" s="45"/>
      <c r="N391" s="230" t="s">
        <v>1</v>
      </c>
      <c r="O391" s="231" t="s">
        <v>39</v>
      </c>
      <c r="P391" s="232">
        <f>I391+J391</f>
        <v>0</v>
      </c>
      <c r="Q391" s="232">
        <f>ROUND(I391*H391,2)</f>
        <v>0</v>
      </c>
      <c r="R391" s="232">
        <f>ROUND(J391*H391,2)</f>
        <v>0</v>
      </c>
      <c r="S391" s="92"/>
      <c r="T391" s="233">
        <f>S391*H391</f>
        <v>0</v>
      </c>
      <c r="U391" s="233">
        <v>0</v>
      </c>
      <c r="V391" s="233">
        <f>U391*H391</f>
        <v>0</v>
      </c>
      <c r="W391" s="233">
        <v>0</v>
      </c>
      <c r="X391" s="233">
        <f>W391*H391</f>
        <v>0</v>
      </c>
      <c r="Y391" s="234" t="s">
        <v>1</v>
      </c>
      <c r="Z391" s="39"/>
      <c r="AA391" s="39"/>
      <c r="AB391" s="39"/>
      <c r="AC391" s="39"/>
      <c r="AD391" s="39"/>
      <c r="AE391" s="39"/>
      <c r="AR391" s="235" t="s">
        <v>181</v>
      </c>
      <c r="AT391" s="235" t="s">
        <v>177</v>
      </c>
      <c r="AU391" s="235" t="s">
        <v>102</v>
      </c>
      <c r="AY391" s="18" t="s">
        <v>175</v>
      </c>
      <c r="BE391" s="236">
        <f>IF(O391="základní",K391,0)</f>
        <v>0</v>
      </c>
      <c r="BF391" s="236">
        <f>IF(O391="snížená",K391,0)</f>
        <v>0</v>
      </c>
      <c r="BG391" s="236">
        <f>IF(O391="zákl. přenesená",K391,0)</f>
        <v>0</v>
      </c>
      <c r="BH391" s="236">
        <f>IF(O391="sníž. přenesená",K391,0)</f>
        <v>0</v>
      </c>
      <c r="BI391" s="236">
        <f>IF(O391="nulová",K391,0)</f>
        <v>0</v>
      </c>
      <c r="BJ391" s="18" t="s">
        <v>102</v>
      </c>
      <c r="BK391" s="236">
        <f>ROUND(P391*H391,2)</f>
        <v>0</v>
      </c>
      <c r="BL391" s="18" t="s">
        <v>181</v>
      </c>
      <c r="BM391" s="235" t="s">
        <v>473</v>
      </c>
    </row>
    <row r="392" s="13" customFormat="1">
      <c r="A392" s="13"/>
      <c r="B392" s="242"/>
      <c r="C392" s="243"/>
      <c r="D392" s="237" t="s">
        <v>184</v>
      </c>
      <c r="E392" s="244" t="s">
        <v>1</v>
      </c>
      <c r="F392" s="245" t="s">
        <v>222</v>
      </c>
      <c r="G392" s="243"/>
      <c r="H392" s="244" t="s">
        <v>1</v>
      </c>
      <c r="I392" s="246"/>
      <c r="J392" s="246"/>
      <c r="K392" s="243"/>
      <c r="L392" s="243"/>
      <c r="M392" s="247"/>
      <c r="N392" s="248"/>
      <c r="O392" s="249"/>
      <c r="P392" s="249"/>
      <c r="Q392" s="249"/>
      <c r="R392" s="249"/>
      <c r="S392" s="249"/>
      <c r="T392" s="249"/>
      <c r="U392" s="249"/>
      <c r="V392" s="249"/>
      <c r="W392" s="249"/>
      <c r="X392" s="249"/>
      <c r="Y392" s="250"/>
      <c r="Z392" s="13"/>
      <c r="AA392" s="13"/>
      <c r="AB392" s="13"/>
      <c r="AC392" s="13"/>
      <c r="AD392" s="13"/>
      <c r="AE392" s="13"/>
      <c r="AT392" s="251" t="s">
        <v>184</v>
      </c>
      <c r="AU392" s="251" t="s">
        <v>102</v>
      </c>
      <c r="AV392" s="13" t="s">
        <v>82</v>
      </c>
      <c r="AW392" s="13" t="s">
        <v>5</v>
      </c>
      <c r="AX392" s="13" t="s">
        <v>75</v>
      </c>
      <c r="AY392" s="251" t="s">
        <v>175</v>
      </c>
    </row>
    <row r="393" s="14" customFormat="1">
      <c r="A393" s="14"/>
      <c r="B393" s="252"/>
      <c r="C393" s="253"/>
      <c r="D393" s="237" t="s">
        <v>184</v>
      </c>
      <c r="E393" s="254" t="s">
        <v>1</v>
      </c>
      <c r="F393" s="255" t="s">
        <v>474</v>
      </c>
      <c r="G393" s="253"/>
      <c r="H393" s="256">
        <v>4</v>
      </c>
      <c r="I393" s="257"/>
      <c r="J393" s="257"/>
      <c r="K393" s="253"/>
      <c r="L393" s="253"/>
      <c r="M393" s="258"/>
      <c r="N393" s="259"/>
      <c r="O393" s="260"/>
      <c r="P393" s="260"/>
      <c r="Q393" s="260"/>
      <c r="R393" s="260"/>
      <c r="S393" s="260"/>
      <c r="T393" s="260"/>
      <c r="U393" s="260"/>
      <c r="V393" s="260"/>
      <c r="W393" s="260"/>
      <c r="X393" s="260"/>
      <c r="Y393" s="261"/>
      <c r="Z393" s="14"/>
      <c r="AA393" s="14"/>
      <c r="AB393" s="14"/>
      <c r="AC393" s="14"/>
      <c r="AD393" s="14"/>
      <c r="AE393" s="14"/>
      <c r="AT393" s="262" t="s">
        <v>184</v>
      </c>
      <c r="AU393" s="262" t="s">
        <v>102</v>
      </c>
      <c r="AV393" s="14" t="s">
        <v>102</v>
      </c>
      <c r="AW393" s="14" t="s">
        <v>5</v>
      </c>
      <c r="AX393" s="14" t="s">
        <v>75</v>
      </c>
      <c r="AY393" s="262" t="s">
        <v>175</v>
      </c>
    </row>
    <row r="394" s="15" customFormat="1">
      <c r="A394" s="15"/>
      <c r="B394" s="263"/>
      <c r="C394" s="264"/>
      <c r="D394" s="237" t="s">
        <v>184</v>
      </c>
      <c r="E394" s="265" t="s">
        <v>1</v>
      </c>
      <c r="F394" s="266" t="s">
        <v>189</v>
      </c>
      <c r="G394" s="264"/>
      <c r="H394" s="267">
        <v>4</v>
      </c>
      <c r="I394" s="268"/>
      <c r="J394" s="268"/>
      <c r="K394" s="264"/>
      <c r="L394" s="264"/>
      <c r="M394" s="269"/>
      <c r="N394" s="270"/>
      <c r="O394" s="271"/>
      <c r="P394" s="271"/>
      <c r="Q394" s="271"/>
      <c r="R394" s="271"/>
      <c r="S394" s="271"/>
      <c r="T394" s="271"/>
      <c r="U394" s="271"/>
      <c r="V394" s="271"/>
      <c r="W394" s="271"/>
      <c r="X394" s="271"/>
      <c r="Y394" s="272"/>
      <c r="Z394" s="15"/>
      <c r="AA394" s="15"/>
      <c r="AB394" s="15"/>
      <c r="AC394" s="15"/>
      <c r="AD394" s="15"/>
      <c r="AE394" s="15"/>
      <c r="AT394" s="273" t="s">
        <v>184</v>
      </c>
      <c r="AU394" s="273" t="s">
        <v>102</v>
      </c>
      <c r="AV394" s="15" t="s">
        <v>181</v>
      </c>
      <c r="AW394" s="15" t="s">
        <v>5</v>
      </c>
      <c r="AX394" s="15" t="s">
        <v>82</v>
      </c>
      <c r="AY394" s="273" t="s">
        <v>175</v>
      </c>
    </row>
    <row r="395" s="2" customFormat="1" ht="24.15" customHeight="1">
      <c r="A395" s="39"/>
      <c r="B395" s="40"/>
      <c r="C395" s="222" t="s">
        <v>475</v>
      </c>
      <c r="D395" s="222" t="s">
        <v>177</v>
      </c>
      <c r="E395" s="223" t="s">
        <v>476</v>
      </c>
      <c r="F395" s="224" t="s">
        <v>477</v>
      </c>
      <c r="G395" s="225" t="s">
        <v>228</v>
      </c>
      <c r="H395" s="226">
        <v>4</v>
      </c>
      <c r="I395" s="227"/>
      <c r="J395" s="227"/>
      <c r="K395" s="228">
        <f>ROUND(P395*H395,2)</f>
        <v>0</v>
      </c>
      <c r="L395" s="229"/>
      <c r="M395" s="45"/>
      <c r="N395" s="230" t="s">
        <v>1</v>
      </c>
      <c r="O395" s="231" t="s">
        <v>39</v>
      </c>
      <c r="P395" s="232">
        <f>I395+J395</f>
        <v>0</v>
      </c>
      <c r="Q395" s="232">
        <f>ROUND(I395*H395,2)</f>
        <v>0</v>
      </c>
      <c r="R395" s="232">
        <f>ROUND(J395*H395,2)</f>
        <v>0</v>
      </c>
      <c r="S395" s="92"/>
      <c r="T395" s="233">
        <f>S395*H395</f>
        <v>0</v>
      </c>
      <c r="U395" s="233">
        <v>0</v>
      </c>
      <c r="V395" s="233">
        <f>U395*H395</f>
        <v>0</v>
      </c>
      <c r="W395" s="233">
        <v>0</v>
      </c>
      <c r="X395" s="233">
        <f>W395*H395</f>
        <v>0</v>
      </c>
      <c r="Y395" s="234" t="s">
        <v>1</v>
      </c>
      <c r="Z395" s="39"/>
      <c r="AA395" s="39"/>
      <c r="AB395" s="39"/>
      <c r="AC395" s="39"/>
      <c r="AD395" s="39"/>
      <c r="AE395" s="39"/>
      <c r="AR395" s="235" t="s">
        <v>181</v>
      </c>
      <c r="AT395" s="235" t="s">
        <v>177</v>
      </c>
      <c r="AU395" s="235" t="s">
        <v>102</v>
      </c>
      <c r="AY395" s="18" t="s">
        <v>175</v>
      </c>
      <c r="BE395" s="236">
        <f>IF(O395="základní",K395,0)</f>
        <v>0</v>
      </c>
      <c r="BF395" s="236">
        <f>IF(O395="snížená",K395,0)</f>
        <v>0</v>
      </c>
      <c r="BG395" s="236">
        <f>IF(O395="zákl. přenesená",K395,0)</f>
        <v>0</v>
      </c>
      <c r="BH395" s="236">
        <f>IF(O395="sníž. přenesená",K395,0)</f>
        <v>0</v>
      </c>
      <c r="BI395" s="236">
        <f>IF(O395="nulová",K395,0)</f>
        <v>0</v>
      </c>
      <c r="BJ395" s="18" t="s">
        <v>102</v>
      </c>
      <c r="BK395" s="236">
        <f>ROUND(P395*H395,2)</f>
        <v>0</v>
      </c>
      <c r="BL395" s="18" t="s">
        <v>181</v>
      </c>
      <c r="BM395" s="235" t="s">
        <v>478</v>
      </c>
    </row>
    <row r="396" s="2" customFormat="1" ht="24.15" customHeight="1">
      <c r="A396" s="39"/>
      <c r="B396" s="40"/>
      <c r="C396" s="222" t="s">
        <v>347</v>
      </c>
      <c r="D396" s="222" t="s">
        <v>177</v>
      </c>
      <c r="E396" s="223" t="s">
        <v>479</v>
      </c>
      <c r="F396" s="224" t="s">
        <v>480</v>
      </c>
      <c r="G396" s="225" t="s">
        <v>203</v>
      </c>
      <c r="H396" s="226">
        <v>0.089999999999999997</v>
      </c>
      <c r="I396" s="227"/>
      <c r="J396" s="227"/>
      <c r="K396" s="228">
        <f>ROUND(P396*H396,2)</f>
        <v>0</v>
      </c>
      <c r="L396" s="229"/>
      <c r="M396" s="45"/>
      <c r="N396" s="230" t="s">
        <v>1</v>
      </c>
      <c r="O396" s="231" t="s">
        <v>39</v>
      </c>
      <c r="P396" s="232">
        <f>I396+J396</f>
        <v>0</v>
      </c>
      <c r="Q396" s="232">
        <f>ROUND(I396*H396,2)</f>
        <v>0</v>
      </c>
      <c r="R396" s="232">
        <f>ROUND(J396*H396,2)</f>
        <v>0</v>
      </c>
      <c r="S396" s="92"/>
      <c r="T396" s="233">
        <f>S396*H396</f>
        <v>0</v>
      </c>
      <c r="U396" s="233">
        <v>0</v>
      </c>
      <c r="V396" s="233">
        <f>U396*H396</f>
        <v>0</v>
      </c>
      <c r="W396" s="233">
        <v>0</v>
      </c>
      <c r="X396" s="233">
        <f>W396*H396</f>
        <v>0</v>
      </c>
      <c r="Y396" s="234" t="s">
        <v>1</v>
      </c>
      <c r="Z396" s="39"/>
      <c r="AA396" s="39"/>
      <c r="AB396" s="39"/>
      <c r="AC396" s="39"/>
      <c r="AD396" s="39"/>
      <c r="AE396" s="39"/>
      <c r="AR396" s="235" t="s">
        <v>181</v>
      </c>
      <c r="AT396" s="235" t="s">
        <v>177</v>
      </c>
      <c r="AU396" s="235" t="s">
        <v>102</v>
      </c>
      <c r="AY396" s="18" t="s">
        <v>175</v>
      </c>
      <c r="BE396" s="236">
        <f>IF(O396="základní",K396,0)</f>
        <v>0</v>
      </c>
      <c r="BF396" s="236">
        <f>IF(O396="snížená",K396,0)</f>
        <v>0</v>
      </c>
      <c r="BG396" s="236">
        <f>IF(O396="zákl. přenesená",K396,0)</f>
        <v>0</v>
      </c>
      <c r="BH396" s="236">
        <f>IF(O396="sníž. přenesená",K396,0)</f>
        <v>0</v>
      </c>
      <c r="BI396" s="236">
        <f>IF(O396="nulová",K396,0)</f>
        <v>0</v>
      </c>
      <c r="BJ396" s="18" t="s">
        <v>102</v>
      </c>
      <c r="BK396" s="236">
        <f>ROUND(P396*H396,2)</f>
        <v>0</v>
      </c>
      <c r="BL396" s="18" t="s">
        <v>181</v>
      </c>
      <c r="BM396" s="235" t="s">
        <v>481</v>
      </c>
    </row>
    <row r="397" s="13" customFormat="1">
      <c r="A397" s="13"/>
      <c r="B397" s="242"/>
      <c r="C397" s="243"/>
      <c r="D397" s="237" t="s">
        <v>184</v>
      </c>
      <c r="E397" s="244" t="s">
        <v>1</v>
      </c>
      <c r="F397" s="245" t="s">
        <v>222</v>
      </c>
      <c r="G397" s="243"/>
      <c r="H397" s="244" t="s">
        <v>1</v>
      </c>
      <c r="I397" s="246"/>
      <c r="J397" s="246"/>
      <c r="K397" s="243"/>
      <c r="L397" s="243"/>
      <c r="M397" s="247"/>
      <c r="N397" s="248"/>
      <c r="O397" s="249"/>
      <c r="P397" s="249"/>
      <c r="Q397" s="249"/>
      <c r="R397" s="249"/>
      <c r="S397" s="249"/>
      <c r="T397" s="249"/>
      <c r="U397" s="249"/>
      <c r="V397" s="249"/>
      <c r="W397" s="249"/>
      <c r="X397" s="249"/>
      <c r="Y397" s="250"/>
      <c r="Z397" s="13"/>
      <c r="AA397" s="13"/>
      <c r="AB397" s="13"/>
      <c r="AC397" s="13"/>
      <c r="AD397" s="13"/>
      <c r="AE397" s="13"/>
      <c r="AT397" s="251" t="s">
        <v>184</v>
      </c>
      <c r="AU397" s="251" t="s">
        <v>102</v>
      </c>
      <c r="AV397" s="13" t="s">
        <v>82</v>
      </c>
      <c r="AW397" s="13" t="s">
        <v>5</v>
      </c>
      <c r="AX397" s="13" t="s">
        <v>75</v>
      </c>
      <c r="AY397" s="251" t="s">
        <v>175</v>
      </c>
    </row>
    <row r="398" s="14" customFormat="1">
      <c r="A398" s="14"/>
      <c r="B398" s="252"/>
      <c r="C398" s="253"/>
      <c r="D398" s="237" t="s">
        <v>184</v>
      </c>
      <c r="E398" s="254" t="s">
        <v>1</v>
      </c>
      <c r="F398" s="255" t="s">
        <v>482</v>
      </c>
      <c r="G398" s="253"/>
      <c r="H398" s="256">
        <v>0.089999999999999997</v>
      </c>
      <c r="I398" s="257"/>
      <c r="J398" s="257"/>
      <c r="K398" s="253"/>
      <c r="L398" s="253"/>
      <c r="M398" s="258"/>
      <c r="N398" s="259"/>
      <c r="O398" s="260"/>
      <c r="P398" s="260"/>
      <c r="Q398" s="260"/>
      <c r="R398" s="260"/>
      <c r="S398" s="260"/>
      <c r="T398" s="260"/>
      <c r="U398" s="260"/>
      <c r="V398" s="260"/>
      <c r="W398" s="260"/>
      <c r="X398" s="260"/>
      <c r="Y398" s="261"/>
      <c r="Z398" s="14"/>
      <c r="AA398" s="14"/>
      <c r="AB398" s="14"/>
      <c r="AC398" s="14"/>
      <c r="AD398" s="14"/>
      <c r="AE398" s="14"/>
      <c r="AT398" s="262" t="s">
        <v>184</v>
      </c>
      <c r="AU398" s="262" t="s">
        <v>102</v>
      </c>
      <c r="AV398" s="14" t="s">
        <v>102</v>
      </c>
      <c r="AW398" s="14" t="s">
        <v>5</v>
      </c>
      <c r="AX398" s="14" t="s">
        <v>75</v>
      </c>
      <c r="AY398" s="262" t="s">
        <v>175</v>
      </c>
    </row>
    <row r="399" s="15" customFormat="1">
      <c r="A399" s="15"/>
      <c r="B399" s="263"/>
      <c r="C399" s="264"/>
      <c r="D399" s="237" t="s">
        <v>184</v>
      </c>
      <c r="E399" s="265" t="s">
        <v>1</v>
      </c>
      <c r="F399" s="266" t="s">
        <v>189</v>
      </c>
      <c r="G399" s="264"/>
      <c r="H399" s="267">
        <v>0.089999999999999997</v>
      </c>
      <c r="I399" s="268"/>
      <c r="J399" s="268"/>
      <c r="K399" s="264"/>
      <c r="L399" s="264"/>
      <c r="M399" s="269"/>
      <c r="N399" s="270"/>
      <c r="O399" s="271"/>
      <c r="P399" s="271"/>
      <c r="Q399" s="271"/>
      <c r="R399" s="271"/>
      <c r="S399" s="271"/>
      <c r="T399" s="271"/>
      <c r="U399" s="271"/>
      <c r="V399" s="271"/>
      <c r="W399" s="271"/>
      <c r="X399" s="271"/>
      <c r="Y399" s="272"/>
      <c r="Z399" s="15"/>
      <c r="AA399" s="15"/>
      <c r="AB399" s="15"/>
      <c r="AC399" s="15"/>
      <c r="AD399" s="15"/>
      <c r="AE399" s="15"/>
      <c r="AT399" s="273" t="s">
        <v>184</v>
      </c>
      <c r="AU399" s="273" t="s">
        <v>102</v>
      </c>
      <c r="AV399" s="15" t="s">
        <v>181</v>
      </c>
      <c r="AW399" s="15" t="s">
        <v>5</v>
      </c>
      <c r="AX399" s="15" t="s">
        <v>82</v>
      </c>
      <c r="AY399" s="273" t="s">
        <v>175</v>
      </c>
    </row>
    <row r="400" s="2" customFormat="1" ht="37.8" customHeight="1">
      <c r="A400" s="39"/>
      <c r="B400" s="40"/>
      <c r="C400" s="222" t="s">
        <v>483</v>
      </c>
      <c r="D400" s="222" t="s">
        <v>177</v>
      </c>
      <c r="E400" s="223" t="s">
        <v>484</v>
      </c>
      <c r="F400" s="224" t="s">
        <v>485</v>
      </c>
      <c r="G400" s="225" t="s">
        <v>180</v>
      </c>
      <c r="H400" s="226">
        <v>0.48499999999999999</v>
      </c>
      <c r="I400" s="227"/>
      <c r="J400" s="227"/>
      <c r="K400" s="228">
        <f>ROUND(P400*H400,2)</f>
        <v>0</v>
      </c>
      <c r="L400" s="229"/>
      <c r="M400" s="45"/>
      <c r="N400" s="230" t="s">
        <v>1</v>
      </c>
      <c r="O400" s="231" t="s">
        <v>39</v>
      </c>
      <c r="P400" s="232">
        <f>I400+J400</f>
        <v>0</v>
      </c>
      <c r="Q400" s="232">
        <f>ROUND(I400*H400,2)</f>
        <v>0</v>
      </c>
      <c r="R400" s="232">
        <f>ROUND(J400*H400,2)</f>
        <v>0</v>
      </c>
      <c r="S400" s="92"/>
      <c r="T400" s="233">
        <f>S400*H400</f>
        <v>0</v>
      </c>
      <c r="U400" s="233">
        <v>0</v>
      </c>
      <c r="V400" s="233">
        <f>U400*H400</f>
        <v>0</v>
      </c>
      <c r="W400" s="233">
        <v>0</v>
      </c>
      <c r="X400" s="233">
        <f>W400*H400</f>
        <v>0</v>
      </c>
      <c r="Y400" s="234" t="s">
        <v>1</v>
      </c>
      <c r="Z400" s="39"/>
      <c r="AA400" s="39"/>
      <c r="AB400" s="39"/>
      <c r="AC400" s="39"/>
      <c r="AD400" s="39"/>
      <c r="AE400" s="39"/>
      <c r="AR400" s="235" t="s">
        <v>181</v>
      </c>
      <c r="AT400" s="235" t="s">
        <v>177</v>
      </c>
      <c r="AU400" s="235" t="s">
        <v>102</v>
      </c>
      <c r="AY400" s="18" t="s">
        <v>175</v>
      </c>
      <c r="BE400" s="236">
        <f>IF(O400="základní",K400,0)</f>
        <v>0</v>
      </c>
      <c r="BF400" s="236">
        <f>IF(O400="snížená",K400,0)</f>
        <v>0</v>
      </c>
      <c r="BG400" s="236">
        <f>IF(O400="zákl. přenesená",K400,0)</f>
        <v>0</v>
      </c>
      <c r="BH400" s="236">
        <f>IF(O400="sníž. přenesená",K400,0)</f>
        <v>0</v>
      </c>
      <c r="BI400" s="236">
        <f>IF(O400="nulová",K400,0)</f>
        <v>0</v>
      </c>
      <c r="BJ400" s="18" t="s">
        <v>102</v>
      </c>
      <c r="BK400" s="236">
        <f>ROUND(P400*H400,2)</f>
        <v>0</v>
      </c>
      <c r="BL400" s="18" t="s">
        <v>181</v>
      </c>
      <c r="BM400" s="235" t="s">
        <v>486</v>
      </c>
    </row>
    <row r="401" s="13" customFormat="1">
      <c r="A401" s="13"/>
      <c r="B401" s="242"/>
      <c r="C401" s="243"/>
      <c r="D401" s="237" t="s">
        <v>184</v>
      </c>
      <c r="E401" s="244" t="s">
        <v>1</v>
      </c>
      <c r="F401" s="245" t="s">
        <v>222</v>
      </c>
      <c r="G401" s="243"/>
      <c r="H401" s="244" t="s">
        <v>1</v>
      </c>
      <c r="I401" s="246"/>
      <c r="J401" s="246"/>
      <c r="K401" s="243"/>
      <c r="L401" s="243"/>
      <c r="M401" s="247"/>
      <c r="N401" s="248"/>
      <c r="O401" s="249"/>
      <c r="P401" s="249"/>
      <c r="Q401" s="249"/>
      <c r="R401" s="249"/>
      <c r="S401" s="249"/>
      <c r="T401" s="249"/>
      <c r="U401" s="249"/>
      <c r="V401" s="249"/>
      <c r="W401" s="249"/>
      <c r="X401" s="249"/>
      <c r="Y401" s="250"/>
      <c r="Z401" s="13"/>
      <c r="AA401" s="13"/>
      <c r="AB401" s="13"/>
      <c r="AC401" s="13"/>
      <c r="AD401" s="13"/>
      <c r="AE401" s="13"/>
      <c r="AT401" s="251" t="s">
        <v>184</v>
      </c>
      <c r="AU401" s="251" t="s">
        <v>102</v>
      </c>
      <c r="AV401" s="13" t="s">
        <v>82</v>
      </c>
      <c r="AW401" s="13" t="s">
        <v>5</v>
      </c>
      <c r="AX401" s="13" t="s">
        <v>75</v>
      </c>
      <c r="AY401" s="251" t="s">
        <v>175</v>
      </c>
    </row>
    <row r="402" s="14" customFormat="1">
      <c r="A402" s="14"/>
      <c r="B402" s="252"/>
      <c r="C402" s="253"/>
      <c r="D402" s="237" t="s">
        <v>184</v>
      </c>
      <c r="E402" s="254" t="s">
        <v>1</v>
      </c>
      <c r="F402" s="255" t="s">
        <v>487</v>
      </c>
      <c r="G402" s="253"/>
      <c r="H402" s="256">
        <v>0.48499999999999999</v>
      </c>
      <c r="I402" s="257"/>
      <c r="J402" s="257"/>
      <c r="K402" s="253"/>
      <c r="L402" s="253"/>
      <c r="M402" s="258"/>
      <c r="N402" s="259"/>
      <c r="O402" s="260"/>
      <c r="P402" s="260"/>
      <c r="Q402" s="260"/>
      <c r="R402" s="260"/>
      <c r="S402" s="260"/>
      <c r="T402" s="260"/>
      <c r="U402" s="260"/>
      <c r="V402" s="260"/>
      <c r="W402" s="260"/>
      <c r="X402" s="260"/>
      <c r="Y402" s="261"/>
      <c r="Z402" s="14"/>
      <c r="AA402" s="14"/>
      <c r="AB402" s="14"/>
      <c r="AC402" s="14"/>
      <c r="AD402" s="14"/>
      <c r="AE402" s="14"/>
      <c r="AT402" s="262" t="s">
        <v>184</v>
      </c>
      <c r="AU402" s="262" t="s">
        <v>102</v>
      </c>
      <c r="AV402" s="14" t="s">
        <v>102</v>
      </c>
      <c r="AW402" s="14" t="s">
        <v>5</v>
      </c>
      <c r="AX402" s="14" t="s">
        <v>75</v>
      </c>
      <c r="AY402" s="262" t="s">
        <v>175</v>
      </c>
    </row>
    <row r="403" s="15" customFormat="1">
      <c r="A403" s="15"/>
      <c r="B403" s="263"/>
      <c r="C403" s="264"/>
      <c r="D403" s="237" t="s">
        <v>184</v>
      </c>
      <c r="E403" s="265" t="s">
        <v>1</v>
      </c>
      <c r="F403" s="266" t="s">
        <v>189</v>
      </c>
      <c r="G403" s="264"/>
      <c r="H403" s="267">
        <v>0.48499999999999999</v>
      </c>
      <c r="I403" s="268"/>
      <c r="J403" s="268"/>
      <c r="K403" s="264"/>
      <c r="L403" s="264"/>
      <c r="M403" s="269"/>
      <c r="N403" s="270"/>
      <c r="O403" s="271"/>
      <c r="P403" s="271"/>
      <c r="Q403" s="271"/>
      <c r="R403" s="271"/>
      <c r="S403" s="271"/>
      <c r="T403" s="271"/>
      <c r="U403" s="271"/>
      <c r="V403" s="271"/>
      <c r="W403" s="271"/>
      <c r="X403" s="271"/>
      <c r="Y403" s="272"/>
      <c r="Z403" s="15"/>
      <c r="AA403" s="15"/>
      <c r="AB403" s="15"/>
      <c r="AC403" s="15"/>
      <c r="AD403" s="15"/>
      <c r="AE403" s="15"/>
      <c r="AT403" s="273" t="s">
        <v>184</v>
      </c>
      <c r="AU403" s="273" t="s">
        <v>102</v>
      </c>
      <c r="AV403" s="15" t="s">
        <v>181</v>
      </c>
      <c r="AW403" s="15" t="s">
        <v>5</v>
      </c>
      <c r="AX403" s="15" t="s">
        <v>82</v>
      </c>
      <c r="AY403" s="273" t="s">
        <v>175</v>
      </c>
    </row>
    <row r="404" s="2" customFormat="1" ht="37.8" customHeight="1">
      <c r="A404" s="39"/>
      <c r="B404" s="40"/>
      <c r="C404" s="222" t="s">
        <v>351</v>
      </c>
      <c r="D404" s="222" t="s">
        <v>177</v>
      </c>
      <c r="E404" s="223" t="s">
        <v>488</v>
      </c>
      <c r="F404" s="224" t="s">
        <v>489</v>
      </c>
      <c r="G404" s="225" t="s">
        <v>203</v>
      </c>
      <c r="H404" s="226">
        <v>0.076999999999999999</v>
      </c>
      <c r="I404" s="227"/>
      <c r="J404" s="227"/>
      <c r="K404" s="228">
        <f>ROUND(P404*H404,2)</f>
        <v>0</v>
      </c>
      <c r="L404" s="229"/>
      <c r="M404" s="45"/>
      <c r="N404" s="230" t="s">
        <v>1</v>
      </c>
      <c r="O404" s="231" t="s">
        <v>39</v>
      </c>
      <c r="P404" s="232">
        <f>I404+J404</f>
        <v>0</v>
      </c>
      <c r="Q404" s="232">
        <f>ROUND(I404*H404,2)</f>
        <v>0</v>
      </c>
      <c r="R404" s="232">
        <f>ROUND(J404*H404,2)</f>
        <v>0</v>
      </c>
      <c r="S404" s="92"/>
      <c r="T404" s="233">
        <f>S404*H404</f>
        <v>0</v>
      </c>
      <c r="U404" s="233">
        <v>0</v>
      </c>
      <c r="V404" s="233">
        <f>U404*H404</f>
        <v>0</v>
      </c>
      <c r="W404" s="233">
        <v>0</v>
      </c>
      <c r="X404" s="233">
        <f>W404*H404</f>
        <v>0</v>
      </c>
      <c r="Y404" s="234" t="s">
        <v>1</v>
      </c>
      <c r="Z404" s="39"/>
      <c r="AA404" s="39"/>
      <c r="AB404" s="39"/>
      <c r="AC404" s="39"/>
      <c r="AD404" s="39"/>
      <c r="AE404" s="39"/>
      <c r="AR404" s="235" t="s">
        <v>181</v>
      </c>
      <c r="AT404" s="235" t="s">
        <v>177</v>
      </c>
      <c r="AU404" s="235" t="s">
        <v>102</v>
      </c>
      <c r="AY404" s="18" t="s">
        <v>175</v>
      </c>
      <c r="BE404" s="236">
        <f>IF(O404="základní",K404,0)</f>
        <v>0</v>
      </c>
      <c r="BF404" s="236">
        <f>IF(O404="snížená",K404,0)</f>
        <v>0</v>
      </c>
      <c r="BG404" s="236">
        <f>IF(O404="zákl. přenesená",K404,0)</f>
        <v>0</v>
      </c>
      <c r="BH404" s="236">
        <f>IF(O404="sníž. přenesená",K404,0)</f>
        <v>0</v>
      </c>
      <c r="BI404" s="236">
        <f>IF(O404="nulová",K404,0)</f>
        <v>0</v>
      </c>
      <c r="BJ404" s="18" t="s">
        <v>102</v>
      </c>
      <c r="BK404" s="236">
        <f>ROUND(P404*H404,2)</f>
        <v>0</v>
      </c>
      <c r="BL404" s="18" t="s">
        <v>181</v>
      </c>
      <c r="BM404" s="235" t="s">
        <v>490</v>
      </c>
    </row>
    <row r="405" s="13" customFormat="1">
      <c r="A405" s="13"/>
      <c r="B405" s="242"/>
      <c r="C405" s="243"/>
      <c r="D405" s="237" t="s">
        <v>184</v>
      </c>
      <c r="E405" s="244" t="s">
        <v>1</v>
      </c>
      <c r="F405" s="245" t="s">
        <v>222</v>
      </c>
      <c r="G405" s="243"/>
      <c r="H405" s="244" t="s">
        <v>1</v>
      </c>
      <c r="I405" s="246"/>
      <c r="J405" s="246"/>
      <c r="K405" s="243"/>
      <c r="L405" s="243"/>
      <c r="M405" s="247"/>
      <c r="N405" s="248"/>
      <c r="O405" s="249"/>
      <c r="P405" s="249"/>
      <c r="Q405" s="249"/>
      <c r="R405" s="249"/>
      <c r="S405" s="249"/>
      <c r="T405" s="249"/>
      <c r="U405" s="249"/>
      <c r="V405" s="249"/>
      <c r="W405" s="249"/>
      <c r="X405" s="249"/>
      <c r="Y405" s="250"/>
      <c r="Z405" s="13"/>
      <c r="AA405" s="13"/>
      <c r="AB405" s="13"/>
      <c r="AC405" s="13"/>
      <c r="AD405" s="13"/>
      <c r="AE405" s="13"/>
      <c r="AT405" s="251" t="s">
        <v>184</v>
      </c>
      <c r="AU405" s="251" t="s">
        <v>102</v>
      </c>
      <c r="AV405" s="13" t="s">
        <v>82</v>
      </c>
      <c r="AW405" s="13" t="s">
        <v>5</v>
      </c>
      <c r="AX405" s="13" t="s">
        <v>75</v>
      </c>
      <c r="AY405" s="251" t="s">
        <v>175</v>
      </c>
    </row>
    <row r="406" s="14" customFormat="1">
      <c r="A406" s="14"/>
      <c r="B406" s="252"/>
      <c r="C406" s="253"/>
      <c r="D406" s="237" t="s">
        <v>184</v>
      </c>
      <c r="E406" s="254" t="s">
        <v>1</v>
      </c>
      <c r="F406" s="255" t="s">
        <v>491</v>
      </c>
      <c r="G406" s="253"/>
      <c r="H406" s="256">
        <v>0.076999999999999999</v>
      </c>
      <c r="I406" s="257"/>
      <c r="J406" s="257"/>
      <c r="K406" s="253"/>
      <c r="L406" s="253"/>
      <c r="M406" s="258"/>
      <c r="N406" s="259"/>
      <c r="O406" s="260"/>
      <c r="P406" s="260"/>
      <c r="Q406" s="260"/>
      <c r="R406" s="260"/>
      <c r="S406" s="260"/>
      <c r="T406" s="260"/>
      <c r="U406" s="260"/>
      <c r="V406" s="260"/>
      <c r="W406" s="260"/>
      <c r="X406" s="260"/>
      <c r="Y406" s="261"/>
      <c r="Z406" s="14"/>
      <c r="AA406" s="14"/>
      <c r="AB406" s="14"/>
      <c r="AC406" s="14"/>
      <c r="AD406" s="14"/>
      <c r="AE406" s="14"/>
      <c r="AT406" s="262" t="s">
        <v>184</v>
      </c>
      <c r="AU406" s="262" t="s">
        <v>102</v>
      </c>
      <c r="AV406" s="14" t="s">
        <v>102</v>
      </c>
      <c r="AW406" s="14" t="s">
        <v>5</v>
      </c>
      <c r="AX406" s="14" t="s">
        <v>75</v>
      </c>
      <c r="AY406" s="262" t="s">
        <v>175</v>
      </c>
    </row>
    <row r="407" s="15" customFormat="1">
      <c r="A407" s="15"/>
      <c r="B407" s="263"/>
      <c r="C407" s="264"/>
      <c r="D407" s="237" t="s">
        <v>184</v>
      </c>
      <c r="E407" s="265" t="s">
        <v>1</v>
      </c>
      <c r="F407" s="266" t="s">
        <v>189</v>
      </c>
      <c r="G407" s="264"/>
      <c r="H407" s="267">
        <v>0.076999999999999999</v>
      </c>
      <c r="I407" s="268"/>
      <c r="J407" s="268"/>
      <c r="K407" s="264"/>
      <c r="L407" s="264"/>
      <c r="M407" s="269"/>
      <c r="N407" s="270"/>
      <c r="O407" s="271"/>
      <c r="P407" s="271"/>
      <c r="Q407" s="271"/>
      <c r="R407" s="271"/>
      <c r="S407" s="271"/>
      <c r="T407" s="271"/>
      <c r="U407" s="271"/>
      <c r="V407" s="271"/>
      <c r="W407" s="271"/>
      <c r="X407" s="271"/>
      <c r="Y407" s="272"/>
      <c r="Z407" s="15"/>
      <c r="AA407" s="15"/>
      <c r="AB407" s="15"/>
      <c r="AC407" s="15"/>
      <c r="AD407" s="15"/>
      <c r="AE407" s="15"/>
      <c r="AT407" s="273" t="s">
        <v>184</v>
      </c>
      <c r="AU407" s="273" t="s">
        <v>102</v>
      </c>
      <c r="AV407" s="15" t="s">
        <v>181</v>
      </c>
      <c r="AW407" s="15" t="s">
        <v>5</v>
      </c>
      <c r="AX407" s="15" t="s">
        <v>82</v>
      </c>
      <c r="AY407" s="273" t="s">
        <v>175</v>
      </c>
    </row>
    <row r="408" s="2" customFormat="1" ht="37.8" customHeight="1">
      <c r="A408" s="39"/>
      <c r="B408" s="40"/>
      <c r="C408" s="222" t="s">
        <v>492</v>
      </c>
      <c r="D408" s="222" t="s">
        <v>177</v>
      </c>
      <c r="E408" s="223" t="s">
        <v>493</v>
      </c>
      <c r="F408" s="224" t="s">
        <v>494</v>
      </c>
      <c r="G408" s="225" t="s">
        <v>228</v>
      </c>
      <c r="H408" s="226">
        <v>1.75</v>
      </c>
      <c r="I408" s="227"/>
      <c r="J408" s="227"/>
      <c r="K408" s="228">
        <f>ROUND(P408*H408,2)</f>
        <v>0</v>
      </c>
      <c r="L408" s="229"/>
      <c r="M408" s="45"/>
      <c r="N408" s="230" t="s">
        <v>1</v>
      </c>
      <c r="O408" s="231" t="s">
        <v>39</v>
      </c>
      <c r="P408" s="232">
        <f>I408+J408</f>
        <v>0</v>
      </c>
      <c r="Q408" s="232">
        <f>ROUND(I408*H408,2)</f>
        <v>0</v>
      </c>
      <c r="R408" s="232">
        <f>ROUND(J408*H408,2)</f>
        <v>0</v>
      </c>
      <c r="S408" s="92"/>
      <c r="T408" s="233">
        <f>S408*H408</f>
        <v>0</v>
      </c>
      <c r="U408" s="233">
        <v>0</v>
      </c>
      <c r="V408" s="233">
        <f>U408*H408</f>
        <v>0</v>
      </c>
      <c r="W408" s="233">
        <v>0</v>
      </c>
      <c r="X408" s="233">
        <f>W408*H408</f>
        <v>0</v>
      </c>
      <c r="Y408" s="234" t="s">
        <v>1</v>
      </c>
      <c r="Z408" s="39"/>
      <c r="AA408" s="39"/>
      <c r="AB408" s="39"/>
      <c r="AC408" s="39"/>
      <c r="AD408" s="39"/>
      <c r="AE408" s="39"/>
      <c r="AR408" s="235" t="s">
        <v>181</v>
      </c>
      <c r="AT408" s="235" t="s">
        <v>177</v>
      </c>
      <c r="AU408" s="235" t="s">
        <v>102</v>
      </c>
      <c r="AY408" s="18" t="s">
        <v>175</v>
      </c>
      <c r="BE408" s="236">
        <f>IF(O408="základní",K408,0)</f>
        <v>0</v>
      </c>
      <c r="BF408" s="236">
        <f>IF(O408="snížená",K408,0)</f>
        <v>0</v>
      </c>
      <c r="BG408" s="236">
        <f>IF(O408="zákl. přenesená",K408,0)</f>
        <v>0</v>
      </c>
      <c r="BH408" s="236">
        <f>IF(O408="sníž. přenesená",K408,0)</f>
        <v>0</v>
      </c>
      <c r="BI408" s="236">
        <f>IF(O408="nulová",K408,0)</f>
        <v>0</v>
      </c>
      <c r="BJ408" s="18" t="s">
        <v>102</v>
      </c>
      <c r="BK408" s="236">
        <f>ROUND(P408*H408,2)</f>
        <v>0</v>
      </c>
      <c r="BL408" s="18" t="s">
        <v>181</v>
      </c>
      <c r="BM408" s="235" t="s">
        <v>495</v>
      </c>
    </row>
    <row r="409" s="13" customFormat="1">
      <c r="A409" s="13"/>
      <c r="B409" s="242"/>
      <c r="C409" s="243"/>
      <c r="D409" s="237" t="s">
        <v>184</v>
      </c>
      <c r="E409" s="244" t="s">
        <v>1</v>
      </c>
      <c r="F409" s="245" t="s">
        <v>222</v>
      </c>
      <c r="G409" s="243"/>
      <c r="H409" s="244" t="s">
        <v>1</v>
      </c>
      <c r="I409" s="246"/>
      <c r="J409" s="246"/>
      <c r="K409" s="243"/>
      <c r="L409" s="243"/>
      <c r="M409" s="247"/>
      <c r="N409" s="248"/>
      <c r="O409" s="249"/>
      <c r="P409" s="249"/>
      <c r="Q409" s="249"/>
      <c r="R409" s="249"/>
      <c r="S409" s="249"/>
      <c r="T409" s="249"/>
      <c r="U409" s="249"/>
      <c r="V409" s="249"/>
      <c r="W409" s="249"/>
      <c r="X409" s="249"/>
      <c r="Y409" s="250"/>
      <c r="Z409" s="13"/>
      <c r="AA409" s="13"/>
      <c r="AB409" s="13"/>
      <c r="AC409" s="13"/>
      <c r="AD409" s="13"/>
      <c r="AE409" s="13"/>
      <c r="AT409" s="251" t="s">
        <v>184</v>
      </c>
      <c r="AU409" s="251" t="s">
        <v>102</v>
      </c>
      <c r="AV409" s="13" t="s">
        <v>82</v>
      </c>
      <c r="AW409" s="13" t="s">
        <v>5</v>
      </c>
      <c r="AX409" s="13" t="s">
        <v>75</v>
      </c>
      <c r="AY409" s="251" t="s">
        <v>175</v>
      </c>
    </row>
    <row r="410" s="14" customFormat="1">
      <c r="A410" s="14"/>
      <c r="B410" s="252"/>
      <c r="C410" s="253"/>
      <c r="D410" s="237" t="s">
        <v>184</v>
      </c>
      <c r="E410" s="254" t="s">
        <v>1</v>
      </c>
      <c r="F410" s="255" t="s">
        <v>496</v>
      </c>
      <c r="G410" s="253"/>
      <c r="H410" s="256">
        <v>1.75</v>
      </c>
      <c r="I410" s="257"/>
      <c r="J410" s="257"/>
      <c r="K410" s="253"/>
      <c r="L410" s="253"/>
      <c r="M410" s="258"/>
      <c r="N410" s="259"/>
      <c r="O410" s="260"/>
      <c r="P410" s="260"/>
      <c r="Q410" s="260"/>
      <c r="R410" s="260"/>
      <c r="S410" s="260"/>
      <c r="T410" s="260"/>
      <c r="U410" s="260"/>
      <c r="V410" s="260"/>
      <c r="W410" s="260"/>
      <c r="X410" s="260"/>
      <c r="Y410" s="261"/>
      <c r="Z410" s="14"/>
      <c r="AA410" s="14"/>
      <c r="AB410" s="14"/>
      <c r="AC410" s="14"/>
      <c r="AD410" s="14"/>
      <c r="AE410" s="14"/>
      <c r="AT410" s="262" t="s">
        <v>184</v>
      </c>
      <c r="AU410" s="262" t="s">
        <v>102</v>
      </c>
      <c r="AV410" s="14" t="s">
        <v>102</v>
      </c>
      <c r="AW410" s="14" t="s">
        <v>5</v>
      </c>
      <c r="AX410" s="14" t="s">
        <v>75</v>
      </c>
      <c r="AY410" s="262" t="s">
        <v>175</v>
      </c>
    </row>
    <row r="411" s="15" customFormat="1">
      <c r="A411" s="15"/>
      <c r="B411" s="263"/>
      <c r="C411" s="264"/>
      <c r="D411" s="237" t="s">
        <v>184</v>
      </c>
      <c r="E411" s="265" t="s">
        <v>1</v>
      </c>
      <c r="F411" s="266" t="s">
        <v>189</v>
      </c>
      <c r="G411" s="264"/>
      <c r="H411" s="267">
        <v>1.75</v>
      </c>
      <c r="I411" s="268"/>
      <c r="J411" s="268"/>
      <c r="K411" s="264"/>
      <c r="L411" s="264"/>
      <c r="M411" s="269"/>
      <c r="N411" s="270"/>
      <c r="O411" s="271"/>
      <c r="P411" s="271"/>
      <c r="Q411" s="271"/>
      <c r="R411" s="271"/>
      <c r="S411" s="271"/>
      <c r="T411" s="271"/>
      <c r="U411" s="271"/>
      <c r="V411" s="271"/>
      <c r="W411" s="271"/>
      <c r="X411" s="271"/>
      <c r="Y411" s="272"/>
      <c r="Z411" s="15"/>
      <c r="AA411" s="15"/>
      <c r="AB411" s="15"/>
      <c r="AC411" s="15"/>
      <c r="AD411" s="15"/>
      <c r="AE411" s="15"/>
      <c r="AT411" s="273" t="s">
        <v>184</v>
      </c>
      <c r="AU411" s="273" t="s">
        <v>102</v>
      </c>
      <c r="AV411" s="15" t="s">
        <v>181</v>
      </c>
      <c r="AW411" s="15" t="s">
        <v>5</v>
      </c>
      <c r="AX411" s="15" t="s">
        <v>82</v>
      </c>
      <c r="AY411" s="273" t="s">
        <v>175</v>
      </c>
    </row>
    <row r="412" s="2" customFormat="1" ht="37.8" customHeight="1">
      <c r="A412" s="39"/>
      <c r="B412" s="40"/>
      <c r="C412" s="222" t="s">
        <v>357</v>
      </c>
      <c r="D412" s="222" t="s">
        <v>177</v>
      </c>
      <c r="E412" s="223" t="s">
        <v>497</v>
      </c>
      <c r="F412" s="224" t="s">
        <v>498</v>
      </c>
      <c r="G412" s="225" t="s">
        <v>228</v>
      </c>
      <c r="H412" s="226">
        <v>1.75</v>
      </c>
      <c r="I412" s="227"/>
      <c r="J412" s="227"/>
      <c r="K412" s="228">
        <f>ROUND(P412*H412,2)</f>
        <v>0</v>
      </c>
      <c r="L412" s="229"/>
      <c r="M412" s="45"/>
      <c r="N412" s="230" t="s">
        <v>1</v>
      </c>
      <c r="O412" s="231" t="s">
        <v>39</v>
      </c>
      <c r="P412" s="232">
        <f>I412+J412</f>
        <v>0</v>
      </c>
      <c r="Q412" s="232">
        <f>ROUND(I412*H412,2)</f>
        <v>0</v>
      </c>
      <c r="R412" s="232">
        <f>ROUND(J412*H412,2)</f>
        <v>0</v>
      </c>
      <c r="S412" s="92"/>
      <c r="T412" s="233">
        <f>S412*H412</f>
        <v>0</v>
      </c>
      <c r="U412" s="233">
        <v>0</v>
      </c>
      <c r="V412" s="233">
        <f>U412*H412</f>
        <v>0</v>
      </c>
      <c r="W412" s="233">
        <v>0</v>
      </c>
      <c r="X412" s="233">
        <f>W412*H412</f>
        <v>0</v>
      </c>
      <c r="Y412" s="234" t="s">
        <v>1</v>
      </c>
      <c r="Z412" s="39"/>
      <c r="AA412" s="39"/>
      <c r="AB412" s="39"/>
      <c r="AC412" s="39"/>
      <c r="AD412" s="39"/>
      <c r="AE412" s="39"/>
      <c r="AR412" s="235" t="s">
        <v>181</v>
      </c>
      <c r="AT412" s="235" t="s">
        <v>177</v>
      </c>
      <c r="AU412" s="235" t="s">
        <v>102</v>
      </c>
      <c r="AY412" s="18" t="s">
        <v>175</v>
      </c>
      <c r="BE412" s="236">
        <f>IF(O412="základní",K412,0)</f>
        <v>0</v>
      </c>
      <c r="BF412" s="236">
        <f>IF(O412="snížená",K412,0)</f>
        <v>0</v>
      </c>
      <c r="BG412" s="236">
        <f>IF(O412="zákl. přenesená",K412,0)</f>
        <v>0</v>
      </c>
      <c r="BH412" s="236">
        <f>IF(O412="sníž. přenesená",K412,0)</f>
        <v>0</v>
      </c>
      <c r="BI412" s="236">
        <f>IF(O412="nulová",K412,0)</f>
        <v>0</v>
      </c>
      <c r="BJ412" s="18" t="s">
        <v>102</v>
      </c>
      <c r="BK412" s="236">
        <f>ROUND(P412*H412,2)</f>
        <v>0</v>
      </c>
      <c r="BL412" s="18" t="s">
        <v>181</v>
      </c>
      <c r="BM412" s="235" t="s">
        <v>499</v>
      </c>
    </row>
    <row r="413" s="2" customFormat="1" ht="44.25" customHeight="1">
      <c r="A413" s="39"/>
      <c r="B413" s="40"/>
      <c r="C413" s="222" t="s">
        <v>500</v>
      </c>
      <c r="D413" s="222" t="s">
        <v>177</v>
      </c>
      <c r="E413" s="223" t="s">
        <v>501</v>
      </c>
      <c r="F413" s="224" t="s">
        <v>502</v>
      </c>
      <c r="G413" s="225" t="s">
        <v>369</v>
      </c>
      <c r="H413" s="226">
        <v>14</v>
      </c>
      <c r="I413" s="227"/>
      <c r="J413" s="227"/>
      <c r="K413" s="228">
        <f>ROUND(P413*H413,2)</f>
        <v>0</v>
      </c>
      <c r="L413" s="229"/>
      <c r="M413" s="45"/>
      <c r="N413" s="230" t="s">
        <v>1</v>
      </c>
      <c r="O413" s="231" t="s">
        <v>39</v>
      </c>
      <c r="P413" s="232">
        <f>I413+J413</f>
        <v>0</v>
      </c>
      <c r="Q413" s="232">
        <f>ROUND(I413*H413,2)</f>
        <v>0</v>
      </c>
      <c r="R413" s="232">
        <f>ROUND(J413*H413,2)</f>
        <v>0</v>
      </c>
      <c r="S413" s="92"/>
      <c r="T413" s="233">
        <f>S413*H413</f>
        <v>0</v>
      </c>
      <c r="U413" s="233">
        <v>0</v>
      </c>
      <c r="V413" s="233">
        <f>U413*H413</f>
        <v>0</v>
      </c>
      <c r="W413" s="233">
        <v>0</v>
      </c>
      <c r="X413" s="233">
        <f>W413*H413</f>
        <v>0</v>
      </c>
      <c r="Y413" s="234" t="s">
        <v>1</v>
      </c>
      <c r="Z413" s="39"/>
      <c r="AA413" s="39"/>
      <c r="AB413" s="39"/>
      <c r="AC413" s="39"/>
      <c r="AD413" s="39"/>
      <c r="AE413" s="39"/>
      <c r="AR413" s="235" t="s">
        <v>181</v>
      </c>
      <c r="AT413" s="235" t="s">
        <v>177</v>
      </c>
      <c r="AU413" s="235" t="s">
        <v>102</v>
      </c>
      <c r="AY413" s="18" t="s">
        <v>175</v>
      </c>
      <c r="BE413" s="236">
        <f>IF(O413="základní",K413,0)</f>
        <v>0</v>
      </c>
      <c r="BF413" s="236">
        <f>IF(O413="snížená",K413,0)</f>
        <v>0</v>
      </c>
      <c r="BG413" s="236">
        <f>IF(O413="zákl. přenesená",K413,0)</f>
        <v>0</v>
      </c>
      <c r="BH413" s="236">
        <f>IF(O413="sníž. přenesená",K413,0)</f>
        <v>0</v>
      </c>
      <c r="BI413" s="236">
        <f>IF(O413="nulová",K413,0)</f>
        <v>0</v>
      </c>
      <c r="BJ413" s="18" t="s">
        <v>102</v>
      </c>
      <c r="BK413" s="236">
        <f>ROUND(P413*H413,2)</f>
        <v>0</v>
      </c>
      <c r="BL413" s="18" t="s">
        <v>181</v>
      </c>
      <c r="BM413" s="235" t="s">
        <v>503</v>
      </c>
    </row>
    <row r="414" s="13" customFormat="1">
      <c r="A414" s="13"/>
      <c r="B414" s="242"/>
      <c r="C414" s="243"/>
      <c r="D414" s="237" t="s">
        <v>184</v>
      </c>
      <c r="E414" s="244" t="s">
        <v>1</v>
      </c>
      <c r="F414" s="245" t="s">
        <v>222</v>
      </c>
      <c r="G414" s="243"/>
      <c r="H414" s="244" t="s">
        <v>1</v>
      </c>
      <c r="I414" s="246"/>
      <c r="J414" s="246"/>
      <c r="K414" s="243"/>
      <c r="L414" s="243"/>
      <c r="M414" s="247"/>
      <c r="N414" s="248"/>
      <c r="O414" s="249"/>
      <c r="P414" s="249"/>
      <c r="Q414" s="249"/>
      <c r="R414" s="249"/>
      <c r="S414" s="249"/>
      <c r="T414" s="249"/>
      <c r="U414" s="249"/>
      <c r="V414" s="249"/>
      <c r="W414" s="249"/>
      <c r="X414" s="249"/>
      <c r="Y414" s="250"/>
      <c r="Z414" s="13"/>
      <c r="AA414" s="13"/>
      <c r="AB414" s="13"/>
      <c r="AC414" s="13"/>
      <c r="AD414" s="13"/>
      <c r="AE414" s="13"/>
      <c r="AT414" s="251" t="s">
        <v>184</v>
      </c>
      <c r="AU414" s="251" t="s">
        <v>102</v>
      </c>
      <c r="AV414" s="13" t="s">
        <v>82</v>
      </c>
      <c r="AW414" s="13" t="s">
        <v>5</v>
      </c>
      <c r="AX414" s="13" t="s">
        <v>75</v>
      </c>
      <c r="AY414" s="251" t="s">
        <v>175</v>
      </c>
    </row>
    <row r="415" s="14" customFormat="1">
      <c r="A415" s="14"/>
      <c r="B415" s="252"/>
      <c r="C415" s="253"/>
      <c r="D415" s="237" t="s">
        <v>184</v>
      </c>
      <c r="E415" s="254" t="s">
        <v>1</v>
      </c>
      <c r="F415" s="255" t="s">
        <v>504</v>
      </c>
      <c r="G415" s="253"/>
      <c r="H415" s="256">
        <v>14</v>
      </c>
      <c r="I415" s="257"/>
      <c r="J415" s="257"/>
      <c r="K415" s="253"/>
      <c r="L415" s="253"/>
      <c r="M415" s="258"/>
      <c r="N415" s="259"/>
      <c r="O415" s="260"/>
      <c r="P415" s="260"/>
      <c r="Q415" s="260"/>
      <c r="R415" s="260"/>
      <c r="S415" s="260"/>
      <c r="T415" s="260"/>
      <c r="U415" s="260"/>
      <c r="V415" s="260"/>
      <c r="W415" s="260"/>
      <c r="X415" s="260"/>
      <c r="Y415" s="261"/>
      <c r="Z415" s="14"/>
      <c r="AA415" s="14"/>
      <c r="AB415" s="14"/>
      <c r="AC415" s="14"/>
      <c r="AD415" s="14"/>
      <c r="AE415" s="14"/>
      <c r="AT415" s="262" t="s">
        <v>184</v>
      </c>
      <c r="AU415" s="262" t="s">
        <v>102</v>
      </c>
      <c r="AV415" s="14" t="s">
        <v>102</v>
      </c>
      <c r="AW415" s="14" t="s">
        <v>5</v>
      </c>
      <c r="AX415" s="14" t="s">
        <v>75</v>
      </c>
      <c r="AY415" s="262" t="s">
        <v>175</v>
      </c>
    </row>
    <row r="416" s="15" customFormat="1">
      <c r="A416" s="15"/>
      <c r="B416" s="263"/>
      <c r="C416" s="264"/>
      <c r="D416" s="237" t="s">
        <v>184</v>
      </c>
      <c r="E416" s="265" t="s">
        <v>1</v>
      </c>
      <c r="F416" s="266" t="s">
        <v>189</v>
      </c>
      <c r="G416" s="264"/>
      <c r="H416" s="267">
        <v>14</v>
      </c>
      <c r="I416" s="268"/>
      <c r="J416" s="268"/>
      <c r="K416" s="264"/>
      <c r="L416" s="264"/>
      <c r="M416" s="269"/>
      <c r="N416" s="270"/>
      <c r="O416" s="271"/>
      <c r="P416" s="271"/>
      <c r="Q416" s="271"/>
      <c r="R416" s="271"/>
      <c r="S416" s="271"/>
      <c r="T416" s="271"/>
      <c r="U416" s="271"/>
      <c r="V416" s="271"/>
      <c r="W416" s="271"/>
      <c r="X416" s="271"/>
      <c r="Y416" s="272"/>
      <c r="Z416" s="15"/>
      <c r="AA416" s="15"/>
      <c r="AB416" s="15"/>
      <c r="AC416" s="15"/>
      <c r="AD416" s="15"/>
      <c r="AE416" s="15"/>
      <c r="AT416" s="273" t="s">
        <v>184</v>
      </c>
      <c r="AU416" s="273" t="s">
        <v>102</v>
      </c>
      <c r="AV416" s="15" t="s">
        <v>181</v>
      </c>
      <c r="AW416" s="15" t="s">
        <v>5</v>
      </c>
      <c r="AX416" s="15" t="s">
        <v>82</v>
      </c>
      <c r="AY416" s="273" t="s">
        <v>175</v>
      </c>
    </row>
    <row r="417" s="2" customFormat="1" ht="33" customHeight="1">
      <c r="A417" s="39"/>
      <c r="B417" s="40"/>
      <c r="C417" s="222" t="s">
        <v>363</v>
      </c>
      <c r="D417" s="222" t="s">
        <v>177</v>
      </c>
      <c r="E417" s="223" t="s">
        <v>505</v>
      </c>
      <c r="F417" s="224" t="s">
        <v>506</v>
      </c>
      <c r="G417" s="225" t="s">
        <v>228</v>
      </c>
      <c r="H417" s="226">
        <v>8.4000000000000004</v>
      </c>
      <c r="I417" s="227"/>
      <c r="J417" s="227"/>
      <c r="K417" s="228">
        <f>ROUND(P417*H417,2)</f>
        <v>0</v>
      </c>
      <c r="L417" s="229"/>
      <c r="M417" s="45"/>
      <c r="N417" s="230" t="s">
        <v>1</v>
      </c>
      <c r="O417" s="231" t="s">
        <v>39</v>
      </c>
      <c r="P417" s="232">
        <f>I417+J417</f>
        <v>0</v>
      </c>
      <c r="Q417" s="232">
        <f>ROUND(I417*H417,2)</f>
        <v>0</v>
      </c>
      <c r="R417" s="232">
        <f>ROUND(J417*H417,2)</f>
        <v>0</v>
      </c>
      <c r="S417" s="92"/>
      <c r="T417" s="233">
        <f>S417*H417</f>
        <v>0</v>
      </c>
      <c r="U417" s="233">
        <v>0</v>
      </c>
      <c r="V417" s="233">
        <f>U417*H417</f>
        <v>0</v>
      </c>
      <c r="W417" s="233">
        <v>0</v>
      </c>
      <c r="X417" s="233">
        <f>W417*H417</f>
        <v>0</v>
      </c>
      <c r="Y417" s="234" t="s">
        <v>1</v>
      </c>
      <c r="Z417" s="39"/>
      <c r="AA417" s="39"/>
      <c r="AB417" s="39"/>
      <c r="AC417" s="39"/>
      <c r="AD417" s="39"/>
      <c r="AE417" s="39"/>
      <c r="AR417" s="235" t="s">
        <v>181</v>
      </c>
      <c r="AT417" s="235" t="s">
        <v>177</v>
      </c>
      <c r="AU417" s="235" t="s">
        <v>102</v>
      </c>
      <c r="AY417" s="18" t="s">
        <v>175</v>
      </c>
      <c r="BE417" s="236">
        <f>IF(O417="základní",K417,0)</f>
        <v>0</v>
      </c>
      <c r="BF417" s="236">
        <f>IF(O417="snížená",K417,0)</f>
        <v>0</v>
      </c>
      <c r="BG417" s="236">
        <f>IF(O417="zákl. přenesená",K417,0)</f>
        <v>0</v>
      </c>
      <c r="BH417" s="236">
        <f>IF(O417="sníž. přenesená",K417,0)</f>
        <v>0</v>
      </c>
      <c r="BI417" s="236">
        <f>IF(O417="nulová",K417,0)</f>
        <v>0</v>
      </c>
      <c r="BJ417" s="18" t="s">
        <v>102</v>
      </c>
      <c r="BK417" s="236">
        <f>ROUND(P417*H417,2)</f>
        <v>0</v>
      </c>
      <c r="BL417" s="18" t="s">
        <v>181</v>
      </c>
      <c r="BM417" s="235" t="s">
        <v>507</v>
      </c>
    </row>
    <row r="418" s="2" customFormat="1">
      <c r="A418" s="39"/>
      <c r="B418" s="40"/>
      <c r="C418" s="41"/>
      <c r="D418" s="237" t="s">
        <v>182</v>
      </c>
      <c r="E418" s="41"/>
      <c r="F418" s="238" t="s">
        <v>508</v>
      </c>
      <c r="G418" s="41"/>
      <c r="H418" s="41"/>
      <c r="I418" s="239"/>
      <c r="J418" s="239"/>
      <c r="K418" s="41"/>
      <c r="L418" s="41"/>
      <c r="M418" s="45"/>
      <c r="N418" s="240"/>
      <c r="O418" s="241"/>
      <c r="P418" s="92"/>
      <c r="Q418" s="92"/>
      <c r="R418" s="92"/>
      <c r="S418" s="92"/>
      <c r="T418" s="92"/>
      <c r="U418" s="92"/>
      <c r="V418" s="92"/>
      <c r="W418" s="92"/>
      <c r="X418" s="92"/>
      <c r="Y418" s="93"/>
      <c r="Z418" s="39"/>
      <c r="AA418" s="39"/>
      <c r="AB418" s="39"/>
      <c r="AC418" s="39"/>
      <c r="AD418" s="39"/>
      <c r="AE418" s="39"/>
      <c r="AT418" s="18" t="s">
        <v>182</v>
      </c>
      <c r="AU418" s="18" t="s">
        <v>102</v>
      </c>
    </row>
    <row r="419" s="13" customFormat="1">
      <c r="A419" s="13"/>
      <c r="B419" s="242"/>
      <c r="C419" s="243"/>
      <c r="D419" s="237" t="s">
        <v>184</v>
      </c>
      <c r="E419" s="244" t="s">
        <v>1</v>
      </c>
      <c r="F419" s="245" t="s">
        <v>222</v>
      </c>
      <c r="G419" s="243"/>
      <c r="H419" s="244" t="s">
        <v>1</v>
      </c>
      <c r="I419" s="246"/>
      <c r="J419" s="246"/>
      <c r="K419" s="243"/>
      <c r="L419" s="243"/>
      <c r="M419" s="247"/>
      <c r="N419" s="248"/>
      <c r="O419" s="249"/>
      <c r="P419" s="249"/>
      <c r="Q419" s="249"/>
      <c r="R419" s="249"/>
      <c r="S419" s="249"/>
      <c r="T419" s="249"/>
      <c r="U419" s="249"/>
      <c r="V419" s="249"/>
      <c r="W419" s="249"/>
      <c r="X419" s="249"/>
      <c r="Y419" s="250"/>
      <c r="Z419" s="13"/>
      <c r="AA419" s="13"/>
      <c r="AB419" s="13"/>
      <c r="AC419" s="13"/>
      <c r="AD419" s="13"/>
      <c r="AE419" s="13"/>
      <c r="AT419" s="251" t="s">
        <v>184</v>
      </c>
      <c r="AU419" s="251" t="s">
        <v>102</v>
      </c>
      <c r="AV419" s="13" t="s">
        <v>82</v>
      </c>
      <c r="AW419" s="13" t="s">
        <v>5</v>
      </c>
      <c r="AX419" s="13" t="s">
        <v>75</v>
      </c>
      <c r="AY419" s="251" t="s">
        <v>175</v>
      </c>
    </row>
    <row r="420" s="14" customFormat="1">
      <c r="A420" s="14"/>
      <c r="B420" s="252"/>
      <c r="C420" s="253"/>
      <c r="D420" s="237" t="s">
        <v>184</v>
      </c>
      <c r="E420" s="254" t="s">
        <v>1</v>
      </c>
      <c r="F420" s="255" t="s">
        <v>509</v>
      </c>
      <c r="G420" s="253"/>
      <c r="H420" s="256">
        <v>8.4000000000000004</v>
      </c>
      <c r="I420" s="257"/>
      <c r="J420" s="257"/>
      <c r="K420" s="253"/>
      <c r="L420" s="253"/>
      <c r="M420" s="258"/>
      <c r="N420" s="259"/>
      <c r="O420" s="260"/>
      <c r="P420" s="260"/>
      <c r="Q420" s="260"/>
      <c r="R420" s="260"/>
      <c r="S420" s="260"/>
      <c r="T420" s="260"/>
      <c r="U420" s="260"/>
      <c r="V420" s="260"/>
      <c r="W420" s="260"/>
      <c r="X420" s="260"/>
      <c r="Y420" s="261"/>
      <c r="Z420" s="14"/>
      <c r="AA420" s="14"/>
      <c r="AB420" s="14"/>
      <c r="AC420" s="14"/>
      <c r="AD420" s="14"/>
      <c r="AE420" s="14"/>
      <c r="AT420" s="262" t="s">
        <v>184</v>
      </c>
      <c r="AU420" s="262" t="s">
        <v>102</v>
      </c>
      <c r="AV420" s="14" t="s">
        <v>102</v>
      </c>
      <c r="AW420" s="14" t="s">
        <v>5</v>
      </c>
      <c r="AX420" s="14" t="s">
        <v>75</v>
      </c>
      <c r="AY420" s="262" t="s">
        <v>175</v>
      </c>
    </row>
    <row r="421" s="15" customFormat="1">
      <c r="A421" s="15"/>
      <c r="B421" s="263"/>
      <c r="C421" s="264"/>
      <c r="D421" s="237" t="s">
        <v>184</v>
      </c>
      <c r="E421" s="265" t="s">
        <v>1</v>
      </c>
      <c r="F421" s="266" t="s">
        <v>189</v>
      </c>
      <c r="G421" s="264"/>
      <c r="H421" s="267">
        <v>8.4000000000000004</v>
      </c>
      <c r="I421" s="268"/>
      <c r="J421" s="268"/>
      <c r="K421" s="264"/>
      <c r="L421" s="264"/>
      <c r="M421" s="269"/>
      <c r="N421" s="270"/>
      <c r="O421" s="271"/>
      <c r="P421" s="271"/>
      <c r="Q421" s="271"/>
      <c r="R421" s="271"/>
      <c r="S421" s="271"/>
      <c r="T421" s="271"/>
      <c r="U421" s="271"/>
      <c r="V421" s="271"/>
      <c r="W421" s="271"/>
      <c r="X421" s="271"/>
      <c r="Y421" s="272"/>
      <c r="Z421" s="15"/>
      <c r="AA421" s="15"/>
      <c r="AB421" s="15"/>
      <c r="AC421" s="15"/>
      <c r="AD421" s="15"/>
      <c r="AE421" s="15"/>
      <c r="AT421" s="273" t="s">
        <v>184</v>
      </c>
      <c r="AU421" s="273" t="s">
        <v>102</v>
      </c>
      <c r="AV421" s="15" t="s">
        <v>181</v>
      </c>
      <c r="AW421" s="15" t="s">
        <v>5</v>
      </c>
      <c r="AX421" s="15" t="s">
        <v>82</v>
      </c>
      <c r="AY421" s="273" t="s">
        <v>175</v>
      </c>
    </row>
    <row r="422" s="2" customFormat="1" ht="33" customHeight="1">
      <c r="A422" s="39"/>
      <c r="B422" s="40"/>
      <c r="C422" s="222" t="s">
        <v>510</v>
      </c>
      <c r="D422" s="222" t="s">
        <v>177</v>
      </c>
      <c r="E422" s="223" t="s">
        <v>511</v>
      </c>
      <c r="F422" s="224" t="s">
        <v>512</v>
      </c>
      <c r="G422" s="225" t="s">
        <v>228</v>
      </c>
      <c r="H422" s="226">
        <v>8.4000000000000004</v>
      </c>
      <c r="I422" s="227"/>
      <c r="J422" s="227"/>
      <c r="K422" s="228">
        <f>ROUND(P422*H422,2)</f>
        <v>0</v>
      </c>
      <c r="L422" s="229"/>
      <c r="M422" s="45"/>
      <c r="N422" s="230" t="s">
        <v>1</v>
      </c>
      <c r="O422" s="231" t="s">
        <v>39</v>
      </c>
      <c r="P422" s="232">
        <f>I422+J422</f>
        <v>0</v>
      </c>
      <c r="Q422" s="232">
        <f>ROUND(I422*H422,2)</f>
        <v>0</v>
      </c>
      <c r="R422" s="232">
        <f>ROUND(J422*H422,2)</f>
        <v>0</v>
      </c>
      <c r="S422" s="92"/>
      <c r="T422" s="233">
        <f>S422*H422</f>
        <v>0</v>
      </c>
      <c r="U422" s="233">
        <v>0</v>
      </c>
      <c r="V422" s="233">
        <f>U422*H422</f>
        <v>0</v>
      </c>
      <c r="W422" s="233">
        <v>0</v>
      </c>
      <c r="X422" s="233">
        <f>W422*H422</f>
        <v>0</v>
      </c>
      <c r="Y422" s="234" t="s">
        <v>1</v>
      </c>
      <c r="Z422" s="39"/>
      <c r="AA422" s="39"/>
      <c r="AB422" s="39"/>
      <c r="AC422" s="39"/>
      <c r="AD422" s="39"/>
      <c r="AE422" s="39"/>
      <c r="AR422" s="235" t="s">
        <v>181</v>
      </c>
      <c r="AT422" s="235" t="s">
        <v>177</v>
      </c>
      <c r="AU422" s="235" t="s">
        <v>102</v>
      </c>
      <c r="AY422" s="18" t="s">
        <v>175</v>
      </c>
      <c r="BE422" s="236">
        <f>IF(O422="základní",K422,0)</f>
        <v>0</v>
      </c>
      <c r="BF422" s="236">
        <f>IF(O422="snížená",K422,0)</f>
        <v>0</v>
      </c>
      <c r="BG422" s="236">
        <f>IF(O422="zákl. přenesená",K422,0)</f>
        <v>0</v>
      </c>
      <c r="BH422" s="236">
        <f>IF(O422="sníž. přenesená",K422,0)</f>
        <v>0</v>
      </c>
      <c r="BI422" s="236">
        <f>IF(O422="nulová",K422,0)</f>
        <v>0</v>
      </c>
      <c r="BJ422" s="18" t="s">
        <v>102</v>
      </c>
      <c r="BK422" s="236">
        <f>ROUND(P422*H422,2)</f>
        <v>0</v>
      </c>
      <c r="BL422" s="18" t="s">
        <v>181</v>
      </c>
      <c r="BM422" s="235" t="s">
        <v>513</v>
      </c>
    </row>
    <row r="423" s="2" customFormat="1">
      <c r="A423" s="39"/>
      <c r="B423" s="40"/>
      <c r="C423" s="41"/>
      <c r="D423" s="237" t="s">
        <v>182</v>
      </c>
      <c r="E423" s="41"/>
      <c r="F423" s="238" t="s">
        <v>508</v>
      </c>
      <c r="G423" s="41"/>
      <c r="H423" s="41"/>
      <c r="I423" s="239"/>
      <c r="J423" s="239"/>
      <c r="K423" s="41"/>
      <c r="L423" s="41"/>
      <c r="M423" s="45"/>
      <c r="N423" s="240"/>
      <c r="O423" s="241"/>
      <c r="P423" s="92"/>
      <c r="Q423" s="92"/>
      <c r="R423" s="92"/>
      <c r="S423" s="92"/>
      <c r="T423" s="92"/>
      <c r="U423" s="92"/>
      <c r="V423" s="92"/>
      <c r="W423" s="92"/>
      <c r="X423" s="92"/>
      <c r="Y423" s="93"/>
      <c r="Z423" s="39"/>
      <c r="AA423" s="39"/>
      <c r="AB423" s="39"/>
      <c r="AC423" s="39"/>
      <c r="AD423" s="39"/>
      <c r="AE423" s="39"/>
      <c r="AT423" s="18" t="s">
        <v>182</v>
      </c>
      <c r="AU423" s="18" t="s">
        <v>102</v>
      </c>
    </row>
    <row r="424" s="12" customFormat="1" ht="22.8" customHeight="1">
      <c r="A424" s="12"/>
      <c r="B424" s="205"/>
      <c r="C424" s="206"/>
      <c r="D424" s="207" t="s">
        <v>74</v>
      </c>
      <c r="E424" s="220" t="s">
        <v>207</v>
      </c>
      <c r="F424" s="220" t="s">
        <v>514</v>
      </c>
      <c r="G424" s="206"/>
      <c r="H424" s="206"/>
      <c r="I424" s="209"/>
      <c r="J424" s="209"/>
      <c r="K424" s="221">
        <f>BK424</f>
        <v>0</v>
      </c>
      <c r="L424" s="206"/>
      <c r="M424" s="211"/>
      <c r="N424" s="212"/>
      <c r="O424" s="213"/>
      <c r="P424" s="213"/>
      <c r="Q424" s="214">
        <f>SUM(Q425:Q428)</f>
        <v>0</v>
      </c>
      <c r="R424" s="214">
        <f>SUM(R425:R428)</f>
        <v>0</v>
      </c>
      <c r="S424" s="213"/>
      <c r="T424" s="215">
        <f>SUM(T425:T428)</f>
        <v>0</v>
      </c>
      <c r="U424" s="213"/>
      <c r="V424" s="215">
        <f>SUM(V425:V428)</f>
        <v>0</v>
      </c>
      <c r="W424" s="213"/>
      <c r="X424" s="215">
        <f>SUM(X425:X428)</f>
        <v>0</v>
      </c>
      <c r="Y424" s="216"/>
      <c r="Z424" s="12"/>
      <c r="AA424" s="12"/>
      <c r="AB424" s="12"/>
      <c r="AC424" s="12"/>
      <c r="AD424" s="12"/>
      <c r="AE424" s="12"/>
      <c r="AR424" s="217" t="s">
        <v>82</v>
      </c>
      <c r="AT424" s="218" t="s">
        <v>74</v>
      </c>
      <c r="AU424" s="218" t="s">
        <v>82</v>
      </c>
      <c r="AY424" s="217" t="s">
        <v>175</v>
      </c>
      <c r="BK424" s="219">
        <f>SUM(BK425:BK428)</f>
        <v>0</v>
      </c>
    </row>
    <row r="425" s="2" customFormat="1" ht="24.15" customHeight="1">
      <c r="A425" s="39"/>
      <c r="B425" s="40"/>
      <c r="C425" s="222" t="s">
        <v>370</v>
      </c>
      <c r="D425" s="222" t="s">
        <v>177</v>
      </c>
      <c r="E425" s="223" t="s">
        <v>515</v>
      </c>
      <c r="F425" s="224" t="s">
        <v>516</v>
      </c>
      <c r="G425" s="225" t="s">
        <v>228</v>
      </c>
      <c r="H425" s="226">
        <v>37.600000000000001</v>
      </c>
      <c r="I425" s="227"/>
      <c r="J425" s="227"/>
      <c r="K425" s="228">
        <f>ROUND(P425*H425,2)</f>
        <v>0</v>
      </c>
      <c r="L425" s="229"/>
      <c r="M425" s="45"/>
      <c r="N425" s="230" t="s">
        <v>1</v>
      </c>
      <c r="O425" s="231" t="s">
        <v>39</v>
      </c>
      <c r="P425" s="232">
        <f>I425+J425</f>
        <v>0</v>
      </c>
      <c r="Q425" s="232">
        <f>ROUND(I425*H425,2)</f>
        <v>0</v>
      </c>
      <c r="R425" s="232">
        <f>ROUND(J425*H425,2)</f>
        <v>0</v>
      </c>
      <c r="S425" s="92"/>
      <c r="T425" s="233">
        <f>S425*H425</f>
        <v>0</v>
      </c>
      <c r="U425" s="233">
        <v>0</v>
      </c>
      <c r="V425" s="233">
        <f>U425*H425</f>
        <v>0</v>
      </c>
      <c r="W425" s="233">
        <v>0</v>
      </c>
      <c r="X425" s="233">
        <f>W425*H425</f>
        <v>0</v>
      </c>
      <c r="Y425" s="234" t="s">
        <v>1</v>
      </c>
      <c r="Z425" s="39"/>
      <c r="AA425" s="39"/>
      <c r="AB425" s="39"/>
      <c r="AC425" s="39"/>
      <c r="AD425" s="39"/>
      <c r="AE425" s="39"/>
      <c r="AR425" s="235" t="s">
        <v>181</v>
      </c>
      <c r="AT425" s="235" t="s">
        <v>177</v>
      </c>
      <c r="AU425" s="235" t="s">
        <v>102</v>
      </c>
      <c r="AY425" s="18" t="s">
        <v>175</v>
      </c>
      <c r="BE425" s="236">
        <f>IF(O425="základní",K425,0)</f>
        <v>0</v>
      </c>
      <c r="BF425" s="236">
        <f>IF(O425="snížená",K425,0)</f>
        <v>0</v>
      </c>
      <c r="BG425" s="236">
        <f>IF(O425="zákl. přenesená",K425,0)</f>
        <v>0</v>
      </c>
      <c r="BH425" s="236">
        <f>IF(O425="sníž. přenesená",K425,0)</f>
        <v>0</v>
      </c>
      <c r="BI425" s="236">
        <f>IF(O425="nulová",K425,0)</f>
        <v>0</v>
      </c>
      <c r="BJ425" s="18" t="s">
        <v>102</v>
      </c>
      <c r="BK425" s="236">
        <f>ROUND(P425*H425,2)</f>
        <v>0</v>
      </c>
      <c r="BL425" s="18" t="s">
        <v>181</v>
      </c>
      <c r="BM425" s="235" t="s">
        <v>517</v>
      </c>
    </row>
    <row r="426" s="13" customFormat="1">
      <c r="A426" s="13"/>
      <c r="B426" s="242"/>
      <c r="C426" s="243"/>
      <c r="D426" s="237" t="s">
        <v>184</v>
      </c>
      <c r="E426" s="244" t="s">
        <v>1</v>
      </c>
      <c r="F426" s="245" t="s">
        <v>193</v>
      </c>
      <c r="G426" s="243"/>
      <c r="H426" s="244" t="s">
        <v>1</v>
      </c>
      <c r="I426" s="246"/>
      <c r="J426" s="246"/>
      <c r="K426" s="243"/>
      <c r="L426" s="243"/>
      <c r="M426" s="247"/>
      <c r="N426" s="248"/>
      <c r="O426" s="249"/>
      <c r="P426" s="249"/>
      <c r="Q426" s="249"/>
      <c r="R426" s="249"/>
      <c r="S426" s="249"/>
      <c r="T426" s="249"/>
      <c r="U426" s="249"/>
      <c r="V426" s="249"/>
      <c r="W426" s="249"/>
      <c r="X426" s="249"/>
      <c r="Y426" s="250"/>
      <c r="Z426" s="13"/>
      <c r="AA426" s="13"/>
      <c r="AB426" s="13"/>
      <c r="AC426" s="13"/>
      <c r="AD426" s="13"/>
      <c r="AE426" s="13"/>
      <c r="AT426" s="251" t="s">
        <v>184</v>
      </c>
      <c r="AU426" s="251" t="s">
        <v>102</v>
      </c>
      <c r="AV426" s="13" t="s">
        <v>82</v>
      </c>
      <c r="AW426" s="13" t="s">
        <v>5</v>
      </c>
      <c r="AX426" s="13" t="s">
        <v>75</v>
      </c>
      <c r="AY426" s="251" t="s">
        <v>175</v>
      </c>
    </row>
    <row r="427" s="14" customFormat="1">
      <c r="A427" s="14"/>
      <c r="B427" s="252"/>
      <c r="C427" s="253"/>
      <c r="D427" s="237" t="s">
        <v>184</v>
      </c>
      <c r="E427" s="254" t="s">
        <v>1</v>
      </c>
      <c r="F427" s="255" t="s">
        <v>518</v>
      </c>
      <c r="G427" s="253"/>
      <c r="H427" s="256">
        <v>37.600000000000001</v>
      </c>
      <c r="I427" s="257"/>
      <c r="J427" s="257"/>
      <c r="K427" s="253"/>
      <c r="L427" s="253"/>
      <c r="M427" s="258"/>
      <c r="N427" s="259"/>
      <c r="O427" s="260"/>
      <c r="P427" s="260"/>
      <c r="Q427" s="260"/>
      <c r="R427" s="260"/>
      <c r="S427" s="260"/>
      <c r="T427" s="260"/>
      <c r="U427" s="260"/>
      <c r="V427" s="260"/>
      <c r="W427" s="260"/>
      <c r="X427" s="260"/>
      <c r="Y427" s="261"/>
      <c r="Z427" s="14"/>
      <c r="AA427" s="14"/>
      <c r="AB427" s="14"/>
      <c r="AC427" s="14"/>
      <c r="AD427" s="14"/>
      <c r="AE427" s="14"/>
      <c r="AT427" s="262" t="s">
        <v>184</v>
      </c>
      <c r="AU427" s="262" t="s">
        <v>102</v>
      </c>
      <c r="AV427" s="14" t="s">
        <v>102</v>
      </c>
      <c r="AW427" s="14" t="s">
        <v>5</v>
      </c>
      <c r="AX427" s="14" t="s">
        <v>75</v>
      </c>
      <c r="AY427" s="262" t="s">
        <v>175</v>
      </c>
    </row>
    <row r="428" s="15" customFormat="1">
      <c r="A428" s="15"/>
      <c r="B428" s="263"/>
      <c r="C428" s="264"/>
      <c r="D428" s="237" t="s">
        <v>184</v>
      </c>
      <c r="E428" s="265" t="s">
        <v>1</v>
      </c>
      <c r="F428" s="266" t="s">
        <v>189</v>
      </c>
      <c r="G428" s="264"/>
      <c r="H428" s="267">
        <v>37.600000000000001</v>
      </c>
      <c r="I428" s="268"/>
      <c r="J428" s="268"/>
      <c r="K428" s="264"/>
      <c r="L428" s="264"/>
      <c r="M428" s="269"/>
      <c r="N428" s="270"/>
      <c r="O428" s="271"/>
      <c r="P428" s="271"/>
      <c r="Q428" s="271"/>
      <c r="R428" s="271"/>
      <c r="S428" s="271"/>
      <c r="T428" s="271"/>
      <c r="U428" s="271"/>
      <c r="V428" s="271"/>
      <c r="W428" s="271"/>
      <c r="X428" s="271"/>
      <c r="Y428" s="272"/>
      <c r="Z428" s="15"/>
      <c r="AA428" s="15"/>
      <c r="AB428" s="15"/>
      <c r="AC428" s="15"/>
      <c r="AD428" s="15"/>
      <c r="AE428" s="15"/>
      <c r="AT428" s="273" t="s">
        <v>184</v>
      </c>
      <c r="AU428" s="273" t="s">
        <v>102</v>
      </c>
      <c r="AV428" s="15" t="s">
        <v>181</v>
      </c>
      <c r="AW428" s="15" t="s">
        <v>5</v>
      </c>
      <c r="AX428" s="15" t="s">
        <v>82</v>
      </c>
      <c r="AY428" s="273" t="s">
        <v>175</v>
      </c>
    </row>
    <row r="429" s="12" customFormat="1" ht="22.8" customHeight="1">
      <c r="A429" s="12"/>
      <c r="B429" s="205"/>
      <c r="C429" s="206"/>
      <c r="D429" s="207" t="s">
        <v>74</v>
      </c>
      <c r="E429" s="220" t="s">
        <v>199</v>
      </c>
      <c r="F429" s="220" t="s">
        <v>519</v>
      </c>
      <c r="G429" s="206"/>
      <c r="H429" s="206"/>
      <c r="I429" s="209"/>
      <c r="J429" s="209"/>
      <c r="K429" s="221">
        <f>BK429</f>
        <v>0</v>
      </c>
      <c r="L429" s="206"/>
      <c r="M429" s="211"/>
      <c r="N429" s="212"/>
      <c r="O429" s="213"/>
      <c r="P429" s="213"/>
      <c r="Q429" s="214">
        <f>SUM(Q430:Q972)</f>
        <v>0</v>
      </c>
      <c r="R429" s="214">
        <f>SUM(R430:R972)</f>
        <v>0</v>
      </c>
      <c r="S429" s="213"/>
      <c r="T429" s="215">
        <f>SUM(T430:T972)</f>
        <v>0</v>
      </c>
      <c r="U429" s="213"/>
      <c r="V429" s="215">
        <f>SUM(V430:V972)</f>
        <v>0</v>
      </c>
      <c r="W429" s="213"/>
      <c r="X429" s="215">
        <f>SUM(X430:X972)</f>
        <v>0</v>
      </c>
      <c r="Y429" s="216"/>
      <c r="Z429" s="12"/>
      <c r="AA429" s="12"/>
      <c r="AB429" s="12"/>
      <c r="AC429" s="12"/>
      <c r="AD429" s="12"/>
      <c r="AE429" s="12"/>
      <c r="AR429" s="217" t="s">
        <v>82</v>
      </c>
      <c r="AT429" s="218" t="s">
        <v>74</v>
      </c>
      <c r="AU429" s="218" t="s">
        <v>82</v>
      </c>
      <c r="AY429" s="217" t="s">
        <v>175</v>
      </c>
      <c r="BK429" s="219">
        <f>SUM(BK430:BK972)</f>
        <v>0</v>
      </c>
    </row>
    <row r="430" s="2" customFormat="1" ht="33" customHeight="1">
      <c r="A430" s="39"/>
      <c r="B430" s="40"/>
      <c r="C430" s="222" t="s">
        <v>520</v>
      </c>
      <c r="D430" s="222" t="s">
        <v>177</v>
      </c>
      <c r="E430" s="223" t="s">
        <v>521</v>
      </c>
      <c r="F430" s="224" t="s">
        <v>522</v>
      </c>
      <c r="G430" s="225" t="s">
        <v>228</v>
      </c>
      <c r="H430" s="226">
        <v>161.24000000000001</v>
      </c>
      <c r="I430" s="227"/>
      <c r="J430" s="227"/>
      <c r="K430" s="228">
        <f>ROUND(P430*H430,2)</f>
        <v>0</v>
      </c>
      <c r="L430" s="229"/>
      <c r="M430" s="45"/>
      <c r="N430" s="230" t="s">
        <v>1</v>
      </c>
      <c r="O430" s="231" t="s">
        <v>39</v>
      </c>
      <c r="P430" s="232">
        <f>I430+J430</f>
        <v>0</v>
      </c>
      <c r="Q430" s="232">
        <f>ROUND(I430*H430,2)</f>
        <v>0</v>
      </c>
      <c r="R430" s="232">
        <f>ROUND(J430*H430,2)</f>
        <v>0</v>
      </c>
      <c r="S430" s="92"/>
      <c r="T430" s="233">
        <f>S430*H430</f>
        <v>0</v>
      </c>
      <c r="U430" s="233">
        <v>0</v>
      </c>
      <c r="V430" s="233">
        <f>U430*H430</f>
        <v>0</v>
      </c>
      <c r="W430" s="233">
        <v>0</v>
      </c>
      <c r="X430" s="233">
        <f>W430*H430</f>
        <v>0</v>
      </c>
      <c r="Y430" s="234" t="s">
        <v>1</v>
      </c>
      <c r="Z430" s="39"/>
      <c r="AA430" s="39"/>
      <c r="AB430" s="39"/>
      <c r="AC430" s="39"/>
      <c r="AD430" s="39"/>
      <c r="AE430" s="39"/>
      <c r="AR430" s="235" t="s">
        <v>181</v>
      </c>
      <c r="AT430" s="235" t="s">
        <v>177</v>
      </c>
      <c r="AU430" s="235" t="s">
        <v>102</v>
      </c>
      <c r="AY430" s="18" t="s">
        <v>175</v>
      </c>
      <c r="BE430" s="236">
        <f>IF(O430="základní",K430,0)</f>
        <v>0</v>
      </c>
      <c r="BF430" s="236">
        <f>IF(O430="snížená",K430,0)</f>
        <v>0</v>
      </c>
      <c r="BG430" s="236">
        <f>IF(O430="zákl. přenesená",K430,0)</f>
        <v>0</v>
      </c>
      <c r="BH430" s="236">
        <f>IF(O430="sníž. přenesená",K430,0)</f>
        <v>0</v>
      </c>
      <c r="BI430" s="236">
        <f>IF(O430="nulová",K430,0)</f>
        <v>0</v>
      </c>
      <c r="BJ430" s="18" t="s">
        <v>102</v>
      </c>
      <c r="BK430" s="236">
        <f>ROUND(P430*H430,2)</f>
        <v>0</v>
      </c>
      <c r="BL430" s="18" t="s">
        <v>181</v>
      </c>
      <c r="BM430" s="235" t="s">
        <v>523</v>
      </c>
    </row>
    <row r="431" s="13" customFormat="1">
      <c r="A431" s="13"/>
      <c r="B431" s="242"/>
      <c r="C431" s="243"/>
      <c r="D431" s="237" t="s">
        <v>184</v>
      </c>
      <c r="E431" s="244" t="s">
        <v>1</v>
      </c>
      <c r="F431" s="245" t="s">
        <v>193</v>
      </c>
      <c r="G431" s="243"/>
      <c r="H431" s="244" t="s">
        <v>1</v>
      </c>
      <c r="I431" s="246"/>
      <c r="J431" s="246"/>
      <c r="K431" s="243"/>
      <c r="L431" s="243"/>
      <c r="M431" s="247"/>
      <c r="N431" s="248"/>
      <c r="O431" s="249"/>
      <c r="P431" s="249"/>
      <c r="Q431" s="249"/>
      <c r="R431" s="249"/>
      <c r="S431" s="249"/>
      <c r="T431" s="249"/>
      <c r="U431" s="249"/>
      <c r="V431" s="249"/>
      <c r="W431" s="249"/>
      <c r="X431" s="249"/>
      <c r="Y431" s="250"/>
      <c r="Z431" s="13"/>
      <c r="AA431" s="13"/>
      <c r="AB431" s="13"/>
      <c r="AC431" s="13"/>
      <c r="AD431" s="13"/>
      <c r="AE431" s="13"/>
      <c r="AT431" s="251" t="s">
        <v>184</v>
      </c>
      <c r="AU431" s="251" t="s">
        <v>102</v>
      </c>
      <c r="AV431" s="13" t="s">
        <v>82</v>
      </c>
      <c r="AW431" s="13" t="s">
        <v>5</v>
      </c>
      <c r="AX431" s="13" t="s">
        <v>75</v>
      </c>
      <c r="AY431" s="251" t="s">
        <v>175</v>
      </c>
    </row>
    <row r="432" s="13" customFormat="1">
      <c r="A432" s="13"/>
      <c r="B432" s="242"/>
      <c r="C432" s="243"/>
      <c r="D432" s="237" t="s">
        <v>184</v>
      </c>
      <c r="E432" s="244" t="s">
        <v>1</v>
      </c>
      <c r="F432" s="245" t="s">
        <v>372</v>
      </c>
      <c r="G432" s="243"/>
      <c r="H432" s="244" t="s">
        <v>1</v>
      </c>
      <c r="I432" s="246"/>
      <c r="J432" s="246"/>
      <c r="K432" s="243"/>
      <c r="L432" s="243"/>
      <c r="M432" s="247"/>
      <c r="N432" s="248"/>
      <c r="O432" s="249"/>
      <c r="P432" s="249"/>
      <c r="Q432" s="249"/>
      <c r="R432" s="249"/>
      <c r="S432" s="249"/>
      <c r="T432" s="249"/>
      <c r="U432" s="249"/>
      <c r="V432" s="249"/>
      <c r="W432" s="249"/>
      <c r="X432" s="249"/>
      <c r="Y432" s="250"/>
      <c r="Z432" s="13"/>
      <c r="AA432" s="13"/>
      <c r="AB432" s="13"/>
      <c r="AC432" s="13"/>
      <c r="AD432" s="13"/>
      <c r="AE432" s="13"/>
      <c r="AT432" s="251" t="s">
        <v>184</v>
      </c>
      <c r="AU432" s="251" t="s">
        <v>102</v>
      </c>
      <c r="AV432" s="13" t="s">
        <v>82</v>
      </c>
      <c r="AW432" s="13" t="s">
        <v>5</v>
      </c>
      <c r="AX432" s="13" t="s">
        <v>75</v>
      </c>
      <c r="AY432" s="251" t="s">
        <v>175</v>
      </c>
    </row>
    <row r="433" s="14" customFormat="1">
      <c r="A433" s="14"/>
      <c r="B433" s="252"/>
      <c r="C433" s="253"/>
      <c r="D433" s="237" t="s">
        <v>184</v>
      </c>
      <c r="E433" s="254" t="s">
        <v>1</v>
      </c>
      <c r="F433" s="255" t="s">
        <v>524</v>
      </c>
      <c r="G433" s="253"/>
      <c r="H433" s="256">
        <v>150.25</v>
      </c>
      <c r="I433" s="257"/>
      <c r="J433" s="257"/>
      <c r="K433" s="253"/>
      <c r="L433" s="253"/>
      <c r="M433" s="258"/>
      <c r="N433" s="259"/>
      <c r="O433" s="260"/>
      <c r="P433" s="260"/>
      <c r="Q433" s="260"/>
      <c r="R433" s="260"/>
      <c r="S433" s="260"/>
      <c r="T433" s="260"/>
      <c r="U433" s="260"/>
      <c r="V433" s="260"/>
      <c r="W433" s="260"/>
      <c r="X433" s="260"/>
      <c r="Y433" s="261"/>
      <c r="Z433" s="14"/>
      <c r="AA433" s="14"/>
      <c r="AB433" s="14"/>
      <c r="AC433" s="14"/>
      <c r="AD433" s="14"/>
      <c r="AE433" s="14"/>
      <c r="AT433" s="262" t="s">
        <v>184</v>
      </c>
      <c r="AU433" s="262" t="s">
        <v>102</v>
      </c>
      <c r="AV433" s="14" t="s">
        <v>102</v>
      </c>
      <c r="AW433" s="14" t="s">
        <v>5</v>
      </c>
      <c r="AX433" s="14" t="s">
        <v>75</v>
      </c>
      <c r="AY433" s="262" t="s">
        <v>175</v>
      </c>
    </row>
    <row r="434" s="14" customFormat="1">
      <c r="A434" s="14"/>
      <c r="B434" s="252"/>
      <c r="C434" s="253"/>
      <c r="D434" s="237" t="s">
        <v>184</v>
      </c>
      <c r="E434" s="254" t="s">
        <v>1</v>
      </c>
      <c r="F434" s="255" t="s">
        <v>525</v>
      </c>
      <c r="G434" s="253"/>
      <c r="H434" s="256">
        <v>3.7599999999999998</v>
      </c>
      <c r="I434" s="257"/>
      <c r="J434" s="257"/>
      <c r="K434" s="253"/>
      <c r="L434" s="253"/>
      <c r="M434" s="258"/>
      <c r="N434" s="259"/>
      <c r="O434" s="260"/>
      <c r="P434" s="260"/>
      <c r="Q434" s="260"/>
      <c r="R434" s="260"/>
      <c r="S434" s="260"/>
      <c r="T434" s="260"/>
      <c r="U434" s="260"/>
      <c r="V434" s="260"/>
      <c r="W434" s="260"/>
      <c r="X434" s="260"/>
      <c r="Y434" s="261"/>
      <c r="Z434" s="14"/>
      <c r="AA434" s="14"/>
      <c r="AB434" s="14"/>
      <c r="AC434" s="14"/>
      <c r="AD434" s="14"/>
      <c r="AE434" s="14"/>
      <c r="AT434" s="262" t="s">
        <v>184</v>
      </c>
      <c r="AU434" s="262" t="s">
        <v>102</v>
      </c>
      <c r="AV434" s="14" t="s">
        <v>102</v>
      </c>
      <c r="AW434" s="14" t="s">
        <v>5</v>
      </c>
      <c r="AX434" s="14" t="s">
        <v>75</v>
      </c>
      <c r="AY434" s="262" t="s">
        <v>175</v>
      </c>
    </row>
    <row r="435" s="13" customFormat="1">
      <c r="A435" s="13"/>
      <c r="B435" s="242"/>
      <c r="C435" s="243"/>
      <c r="D435" s="237" t="s">
        <v>184</v>
      </c>
      <c r="E435" s="244" t="s">
        <v>1</v>
      </c>
      <c r="F435" s="245" t="s">
        <v>286</v>
      </c>
      <c r="G435" s="243"/>
      <c r="H435" s="244" t="s">
        <v>1</v>
      </c>
      <c r="I435" s="246"/>
      <c r="J435" s="246"/>
      <c r="K435" s="243"/>
      <c r="L435" s="243"/>
      <c r="M435" s="247"/>
      <c r="N435" s="248"/>
      <c r="O435" s="249"/>
      <c r="P435" s="249"/>
      <c r="Q435" s="249"/>
      <c r="R435" s="249"/>
      <c r="S435" s="249"/>
      <c r="T435" s="249"/>
      <c r="U435" s="249"/>
      <c r="V435" s="249"/>
      <c r="W435" s="249"/>
      <c r="X435" s="249"/>
      <c r="Y435" s="250"/>
      <c r="Z435" s="13"/>
      <c r="AA435" s="13"/>
      <c r="AB435" s="13"/>
      <c r="AC435" s="13"/>
      <c r="AD435" s="13"/>
      <c r="AE435" s="13"/>
      <c r="AT435" s="251" t="s">
        <v>184</v>
      </c>
      <c r="AU435" s="251" t="s">
        <v>102</v>
      </c>
      <c r="AV435" s="13" t="s">
        <v>82</v>
      </c>
      <c r="AW435" s="13" t="s">
        <v>5</v>
      </c>
      <c r="AX435" s="13" t="s">
        <v>75</v>
      </c>
      <c r="AY435" s="251" t="s">
        <v>175</v>
      </c>
    </row>
    <row r="436" s="14" customFormat="1">
      <c r="A436" s="14"/>
      <c r="B436" s="252"/>
      <c r="C436" s="253"/>
      <c r="D436" s="237" t="s">
        <v>184</v>
      </c>
      <c r="E436" s="254" t="s">
        <v>1</v>
      </c>
      <c r="F436" s="255" t="s">
        <v>526</v>
      </c>
      <c r="G436" s="253"/>
      <c r="H436" s="256">
        <v>3.52</v>
      </c>
      <c r="I436" s="257"/>
      <c r="J436" s="257"/>
      <c r="K436" s="253"/>
      <c r="L436" s="253"/>
      <c r="M436" s="258"/>
      <c r="N436" s="259"/>
      <c r="O436" s="260"/>
      <c r="P436" s="260"/>
      <c r="Q436" s="260"/>
      <c r="R436" s="260"/>
      <c r="S436" s="260"/>
      <c r="T436" s="260"/>
      <c r="U436" s="260"/>
      <c r="V436" s="260"/>
      <c r="W436" s="260"/>
      <c r="X436" s="260"/>
      <c r="Y436" s="261"/>
      <c r="Z436" s="14"/>
      <c r="AA436" s="14"/>
      <c r="AB436" s="14"/>
      <c r="AC436" s="14"/>
      <c r="AD436" s="14"/>
      <c r="AE436" s="14"/>
      <c r="AT436" s="262" t="s">
        <v>184</v>
      </c>
      <c r="AU436" s="262" t="s">
        <v>102</v>
      </c>
      <c r="AV436" s="14" t="s">
        <v>102</v>
      </c>
      <c r="AW436" s="14" t="s">
        <v>5</v>
      </c>
      <c r="AX436" s="14" t="s">
        <v>75</v>
      </c>
      <c r="AY436" s="262" t="s">
        <v>175</v>
      </c>
    </row>
    <row r="437" s="13" customFormat="1">
      <c r="A437" s="13"/>
      <c r="B437" s="242"/>
      <c r="C437" s="243"/>
      <c r="D437" s="237" t="s">
        <v>184</v>
      </c>
      <c r="E437" s="244" t="s">
        <v>1</v>
      </c>
      <c r="F437" s="245" t="s">
        <v>290</v>
      </c>
      <c r="G437" s="243"/>
      <c r="H437" s="244" t="s">
        <v>1</v>
      </c>
      <c r="I437" s="246"/>
      <c r="J437" s="246"/>
      <c r="K437" s="243"/>
      <c r="L437" s="243"/>
      <c r="M437" s="247"/>
      <c r="N437" s="248"/>
      <c r="O437" s="249"/>
      <c r="P437" s="249"/>
      <c r="Q437" s="249"/>
      <c r="R437" s="249"/>
      <c r="S437" s="249"/>
      <c r="T437" s="249"/>
      <c r="U437" s="249"/>
      <c r="V437" s="249"/>
      <c r="W437" s="249"/>
      <c r="X437" s="249"/>
      <c r="Y437" s="250"/>
      <c r="Z437" s="13"/>
      <c r="AA437" s="13"/>
      <c r="AB437" s="13"/>
      <c r="AC437" s="13"/>
      <c r="AD437" s="13"/>
      <c r="AE437" s="13"/>
      <c r="AT437" s="251" t="s">
        <v>184</v>
      </c>
      <c r="AU437" s="251" t="s">
        <v>102</v>
      </c>
      <c r="AV437" s="13" t="s">
        <v>82</v>
      </c>
      <c r="AW437" s="13" t="s">
        <v>5</v>
      </c>
      <c r="AX437" s="13" t="s">
        <v>75</v>
      </c>
      <c r="AY437" s="251" t="s">
        <v>175</v>
      </c>
    </row>
    <row r="438" s="14" customFormat="1">
      <c r="A438" s="14"/>
      <c r="B438" s="252"/>
      <c r="C438" s="253"/>
      <c r="D438" s="237" t="s">
        <v>184</v>
      </c>
      <c r="E438" s="254" t="s">
        <v>1</v>
      </c>
      <c r="F438" s="255" t="s">
        <v>527</v>
      </c>
      <c r="G438" s="253"/>
      <c r="H438" s="256">
        <v>3.71</v>
      </c>
      <c r="I438" s="257"/>
      <c r="J438" s="257"/>
      <c r="K438" s="253"/>
      <c r="L438" s="253"/>
      <c r="M438" s="258"/>
      <c r="N438" s="259"/>
      <c r="O438" s="260"/>
      <c r="P438" s="260"/>
      <c r="Q438" s="260"/>
      <c r="R438" s="260"/>
      <c r="S438" s="260"/>
      <c r="T438" s="260"/>
      <c r="U438" s="260"/>
      <c r="V438" s="260"/>
      <c r="W438" s="260"/>
      <c r="X438" s="260"/>
      <c r="Y438" s="261"/>
      <c r="Z438" s="14"/>
      <c r="AA438" s="14"/>
      <c r="AB438" s="14"/>
      <c r="AC438" s="14"/>
      <c r="AD438" s="14"/>
      <c r="AE438" s="14"/>
      <c r="AT438" s="262" t="s">
        <v>184</v>
      </c>
      <c r="AU438" s="262" t="s">
        <v>102</v>
      </c>
      <c r="AV438" s="14" t="s">
        <v>102</v>
      </c>
      <c r="AW438" s="14" t="s">
        <v>5</v>
      </c>
      <c r="AX438" s="14" t="s">
        <v>75</v>
      </c>
      <c r="AY438" s="262" t="s">
        <v>175</v>
      </c>
    </row>
    <row r="439" s="15" customFormat="1">
      <c r="A439" s="15"/>
      <c r="B439" s="263"/>
      <c r="C439" s="264"/>
      <c r="D439" s="237" t="s">
        <v>184</v>
      </c>
      <c r="E439" s="265" t="s">
        <v>1</v>
      </c>
      <c r="F439" s="266" t="s">
        <v>189</v>
      </c>
      <c r="G439" s="264"/>
      <c r="H439" s="267">
        <v>161.24000000000001</v>
      </c>
      <c r="I439" s="268"/>
      <c r="J439" s="268"/>
      <c r="K439" s="264"/>
      <c r="L439" s="264"/>
      <c r="M439" s="269"/>
      <c r="N439" s="270"/>
      <c r="O439" s="271"/>
      <c r="P439" s="271"/>
      <c r="Q439" s="271"/>
      <c r="R439" s="271"/>
      <c r="S439" s="271"/>
      <c r="T439" s="271"/>
      <c r="U439" s="271"/>
      <c r="V439" s="271"/>
      <c r="W439" s="271"/>
      <c r="X439" s="271"/>
      <c r="Y439" s="272"/>
      <c r="Z439" s="15"/>
      <c r="AA439" s="15"/>
      <c r="AB439" s="15"/>
      <c r="AC439" s="15"/>
      <c r="AD439" s="15"/>
      <c r="AE439" s="15"/>
      <c r="AT439" s="273" t="s">
        <v>184</v>
      </c>
      <c r="AU439" s="273" t="s">
        <v>102</v>
      </c>
      <c r="AV439" s="15" t="s">
        <v>181</v>
      </c>
      <c r="AW439" s="15" t="s">
        <v>5</v>
      </c>
      <c r="AX439" s="15" t="s">
        <v>82</v>
      </c>
      <c r="AY439" s="273" t="s">
        <v>175</v>
      </c>
    </row>
    <row r="440" s="2" customFormat="1" ht="37.8" customHeight="1">
      <c r="A440" s="39"/>
      <c r="B440" s="40"/>
      <c r="C440" s="222" t="s">
        <v>378</v>
      </c>
      <c r="D440" s="222" t="s">
        <v>177</v>
      </c>
      <c r="E440" s="223" t="s">
        <v>528</v>
      </c>
      <c r="F440" s="224" t="s">
        <v>529</v>
      </c>
      <c r="G440" s="225" t="s">
        <v>228</v>
      </c>
      <c r="H440" s="226">
        <v>27.620000000000001</v>
      </c>
      <c r="I440" s="227"/>
      <c r="J440" s="227"/>
      <c r="K440" s="228">
        <f>ROUND(P440*H440,2)</f>
        <v>0</v>
      </c>
      <c r="L440" s="229"/>
      <c r="M440" s="45"/>
      <c r="N440" s="230" t="s">
        <v>1</v>
      </c>
      <c r="O440" s="231" t="s">
        <v>39</v>
      </c>
      <c r="P440" s="232">
        <f>I440+J440</f>
        <v>0</v>
      </c>
      <c r="Q440" s="232">
        <f>ROUND(I440*H440,2)</f>
        <v>0</v>
      </c>
      <c r="R440" s="232">
        <f>ROUND(J440*H440,2)</f>
        <v>0</v>
      </c>
      <c r="S440" s="92"/>
      <c r="T440" s="233">
        <f>S440*H440</f>
        <v>0</v>
      </c>
      <c r="U440" s="233">
        <v>0</v>
      </c>
      <c r="V440" s="233">
        <f>U440*H440</f>
        <v>0</v>
      </c>
      <c r="W440" s="233">
        <v>0</v>
      </c>
      <c r="X440" s="233">
        <f>W440*H440</f>
        <v>0</v>
      </c>
      <c r="Y440" s="234" t="s">
        <v>1</v>
      </c>
      <c r="Z440" s="39"/>
      <c r="AA440" s="39"/>
      <c r="AB440" s="39"/>
      <c r="AC440" s="39"/>
      <c r="AD440" s="39"/>
      <c r="AE440" s="39"/>
      <c r="AR440" s="235" t="s">
        <v>181</v>
      </c>
      <c r="AT440" s="235" t="s">
        <v>177</v>
      </c>
      <c r="AU440" s="235" t="s">
        <v>102</v>
      </c>
      <c r="AY440" s="18" t="s">
        <v>175</v>
      </c>
      <c r="BE440" s="236">
        <f>IF(O440="základní",K440,0)</f>
        <v>0</v>
      </c>
      <c r="BF440" s="236">
        <f>IF(O440="snížená",K440,0)</f>
        <v>0</v>
      </c>
      <c r="BG440" s="236">
        <f>IF(O440="zákl. přenesená",K440,0)</f>
        <v>0</v>
      </c>
      <c r="BH440" s="236">
        <f>IF(O440="sníž. přenesená",K440,0)</f>
        <v>0</v>
      </c>
      <c r="BI440" s="236">
        <f>IF(O440="nulová",K440,0)</f>
        <v>0</v>
      </c>
      <c r="BJ440" s="18" t="s">
        <v>102</v>
      </c>
      <c r="BK440" s="236">
        <f>ROUND(P440*H440,2)</f>
        <v>0</v>
      </c>
      <c r="BL440" s="18" t="s">
        <v>181</v>
      </c>
      <c r="BM440" s="235" t="s">
        <v>530</v>
      </c>
    </row>
    <row r="441" s="13" customFormat="1">
      <c r="A441" s="13"/>
      <c r="B441" s="242"/>
      <c r="C441" s="243"/>
      <c r="D441" s="237" t="s">
        <v>184</v>
      </c>
      <c r="E441" s="244" t="s">
        <v>1</v>
      </c>
      <c r="F441" s="245" t="s">
        <v>193</v>
      </c>
      <c r="G441" s="243"/>
      <c r="H441" s="244" t="s">
        <v>1</v>
      </c>
      <c r="I441" s="246"/>
      <c r="J441" s="246"/>
      <c r="K441" s="243"/>
      <c r="L441" s="243"/>
      <c r="M441" s="247"/>
      <c r="N441" s="248"/>
      <c r="O441" s="249"/>
      <c r="P441" s="249"/>
      <c r="Q441" s="249"/>
      <c r="R441" s="249"/>
      <c r="S441" s="249"/>
      <c r="T441" s="249"/>
      <c r="U441" s="249"/>
      <c r="V441" s="249"/>
      <c r="W441" s="249"/>
      <c r="X441" s="249"/>
      <c r="Y441" s="250"/>
      <c r="Z441" s="13"/>
      <c r="AA441" s="13"/>
      <c r="AB441" s="13"/>
      <c r="AC441" s="13"/>
      <c r="AD441" s="13"/>
      <c r="AE441" s="13"/>
      <c r="AT441" s="251" t="s">
        <v>184</v>
      </c>
      <c r="AU441" s="251" t="s">
        <v>102</v>
      </c>
      <c r="AV441" s="13" t="s">
        <v>82</v>
      </c>
      <c r="AW441" s="13" t="s">
        <v>5</v>
      </c>
      <c r="AX441" s="13" t="s">
        <v>75</v>
      </c>
      <c r="AY441" s="251" t="s">
        <v>175</v>
      </c>
    </row>
    <row r="442" s="13" customFormat="1">
      <c r="A442" s="13"/>
      <c r="B442" s="242"/>
      <c r="C442" s="243"/>
      <c r="D442" s="237" t="s">
        <v>184</v>
      </c>
      <c r="E442" s="244" t="s">
        <v>1</v>
      </c>
      <c r="F442" s="245" t="s">
        <v>372</v>
      </c>
      <c r="G442" s="243"/>
      <c r="H442" s="244" t="s">
        <v>1</v>
      </c>
      <c r="I442" s="246"/>
      <c r="J442" s="246"/>
      <c r="K442" s="243"/>
      <c r="L442" s="243"/>
      <c r="M442" s="247"/>
      <c r="N442" s="248"/>
      <c r="O442" s="249"/>
      <c r="P442" s="249"/>
      <c r="Q442" s="249"/>
      <c r="R442" s="249"/>
      <c r="S442" s="249"/>
      <c r="T442" s="249"/>
      <c r="U442" s="249"/>
      <c r="V442" s="249"/>
      <c r="W442" s="249"/>
      <c r="X442" s="249"/>
      <c r="Y442" s="250"/>
      <c r="Z442" s="13"/>
      <c r="AA442" s="13"/>
      <c r="AB442" s="13"/>
      <c r="AC442" s="13"/>
      <c r="AD442" s="13"/>
      <c r="AE442" s="13"/>
      <c r="AT442" s="251" t="s">
        <v>184</v>
      </c>
      <c r="AU442" s="251" t="s">
        <v>102</v>
      </c>
      <c r="AV442" s="13" t="s">
        <v>82</v>
      </c>
      <c r="AW442" s="13" t="s">
        <v>5</v>
      </c>
      <c r="AX442" s="13" t="s">
        <v>75</v>
      </c>
      <c r="AY442" s="251" t="s">
        <v>175</v>
      </c>
    </row>
    <row r="443" s="14" customFormat="1">
      <c r="A443" s="14"/>
      <c r="B443" s="252"/>
      <c r="C443" s="253"/>
      <c r="D443" s="237" t="s">
        <v>184</v>
      </c>
      <c r="E443" s="254" t="s">
        <v>1</v>
      </c>
      <c r="F443" s="255" t="s">
        <v>525</v>
      </c>
      <c r="G443" s="253"/>
      <c r="H443" s="256">
        <v>3.7599999999999998</v>
      </c>
      <c r="I443" s="257"/>
      <c r="J443" s="257"/>
      <c r="K443" s="253"/>
      <c r="L443" s="253"/>
      <c r="M443" s="258"/>
      <c r="N443" s="259"/>
      <c r="O443" s="260"/>
      <c r="P443" s="260"/>
      <c r="Q443" s="260"/>
      <c r="R443" s="260"/>
      <c r="S443" s="260"/>
      <c r="T443" s="260"/>
      <c r="U443" s="260"/>
      <c r="V443" s="260"/>
      <c r="W443" s="260"/>
      <c r="X443" s="260"/>
      <c r="Y443" s="261"/>
      <c r="Z443" s="14"/>
      <c r="AA443" s="14"/>
      <c r="AB443" s="14"/>
      <c r="AC443" s="14"/>
      <c r="AD443" s="14"/>
      <c r="AE443" s="14"/>
      <c r="AT443" s="262" t="s">
        <v>184</v>
      </c>
      <c r="AU443" s="262" t="s">
        <v>102</v>
      </c>
      <c r="AV443" s="14" t="s">
        <v>102</v>
      </c>
      <c r="AW443" s="14" t="s">
        <v>5</v>
      </c>
      <c r="AX443" s="14" t="s">
        <v>75</v>
      </c>
      <c r="AY443" s="262" t="s">
        <v>175</v>
      </c>
    </row>
    <row r="444" s="13" customFormat="1">
      <c r="A444" s="13"/>
      <c r="B444" s="242"/>
      <c r="C444" s="243"/>
      <c r="D444" s="237" t="s">
        <v>184</v>
      </c>
      <c r="E444" s="244" t="s">
        <v>1</v>
      </c>
      <c r="F444" s="245" t="s">
        <v>286</v>
      </c>
      <c r="G444" s="243"/>
      <c r="H444" s="244" t="s">
        <v>1</v>
      </c>
      <c r="I444" s="246"/>
      <c r="J444" s="246"/>
      <c r="K444" s="243"/>
      <c r="L444" s="243"/>
      <c r="M444" s="247"/>
      <c r="N444" s="248"/>
      <c r="O444" s="249"/>
      <c r="P444" s="249"/>
      <c r="Q444" s="249"/>
      <c r="R444" s="249"/>
      <c r="S444" s="249"/>
      <c r="T444" s="249"/>
      <c r="U444" s="249"/>
      <c r="V444" s="249"/>
      <c r="W444" s="249"/>
      <c r="X444" s="249"/>
      <c r="Y444" s="250"/>
      <c r="Z444" s="13"/>
      <c r="AA444" s="13"/>
      <c r="AB444" s="13"/>
      <c r="AC444" s="13"/>
      <c r="AD444" s="13"/>
      <c r="AE444" s="13"/>
      <c r="AT444" s="251" t="s">
        <v>184</v>
      </c>
      <c r="AU444" s="251" t="s">
        <v>102</v>
      </c>
      <c r="AV444" s="13" t="s">
        <v>82</v>
      </c>
      <c r="AW444" s="13" t="s">
        <v>5</v>
      </c>
      <c r="AX444" s="13" t="s">
        <v>75</v>
      </c>
      <c r="AY444" s="251" t="s">
        <v>175</v>
      </c>
    </row>
    <row r="445" s="14" customFormat="1">
      <c r="A445" s="14"/>
      <c r="B445" s="252"/>
      <c r="C445" s="253"/>
      <c r="D445" s="237" t="s">
        <v>184</v>
      </c>
      <c r="E445" s="254" t="s">
        <v>1</v>
      </c>
      <c r="F445" s="255" t="s">
        <v>531</v>
      </c>
      <c r="G445" s="253"/>
      <c r="H445" s="256">
        <v>7.96</v>
      </c>
      <c r="I445" s="257"/>
      <c r="J445" s="257"/>
      <c r="K445" s="253"/>
      <c r="L445" s="253"/>
      <c r="M445" s="258"/>
      <c r="N445" s="259"/>
      <c r="O445" s="260"/>
      <c r="P445" s="260"/>
      <c r="Q445" s="260"/>
      <c r="R445" s="260"/>
      <c r="S445" s="260"/>
      <c r="T445" s="260"/>
      <c r="U445" s="260"/>
      <c r="V445" s="260"/>
      <c r="W445" s="260"/>
      <c r="X445" s="260"/>
      <c r="Y445" s="261"/>
      <c r="Z445" s="14"/>
      <c r="AA445" s="14"/>
      <c r="AB445" s="14"/>
      <c r="AC445" s="14"/>
      <c r="AD445" s="14"/>
      <c r="AE445" s="14"/>
      <c r="AT445" s="262" t="s">
        <v>184</v>
      </c>
      <c r="AU445" s="262" t="s">
        <v>102</v>
      </c>
      <c r="AV445" s="14" t="s">
        <v>102</v>
      </c>
      <c r="AW445" s="14" t="s">
        <v>5</v>
      </c>
      <c r="AX445" s="14" t="s">
        <v>75</v>
      </c>
      <c r="AY445" s="262" t="s">
        <v>175</v>
      </c>
    </row>
    <row r="446" s="13" customFormat="1">
      <c r="A446" s="13"/>
      <c r="B446" s="242"/>
      <c r="C446" s="243"/>
      <c r="D446" s="237" t="s">
        <v>184</v>
      </c>
      <c r="E446" s="244" t="s">
        <v>1</v>
      </c>
      <c r="F446" s="245" t="s">
        <v>290</v>
      </c>
      <c r="G446" s="243"/>
      <c r="H446" s="244" t="s">
        <v>1</v>
      </c>
      <c r="I446" s="246"/>
      <c r="J446" s="246"/>
      <c r="K446" s="243"/>
      <c r="L446" s="243"/>
      <c r="M446" s="247"/>
      <c r="N446" s="248"/>
      <c r="O446" s="249"/>
      <c r="P446" s="249"/>
      <c r="Q446" s="249"/>
      <c r="R446" s="249"/>
      <c r="S446" s="249"/>
      <c r="T446" s="249"/>
      <c r="U446" s="249"/>
      <c r="V446" s="249"/>
      <c r="W446" s="249"/>
      <c r="X446" s="249"/>
      <c r="Y446" s="250"/>
      <c r="Z446" s="13"/>
      <c r="AA446" s="13"/>
      <c r="AB446" s="13"/>
      <c r="AC446" s="13"/>
      <c r="AD446" s="13"/>
      <c r="AE446" s="13"/>
      <c r="AT446" s="251" t="s">
        <v>184</v>
      </c>
      <c r="AU446" s="251" t="s">
        <v>102</v>
      </c>
      <c r="AV446" s="13" t="s">
        <v>82</v>
      </c>
      <c r="AW446" s="13" t="s">
        <v>5</v>
      </c>
      <c r="AX446" s="13" t="s">
        <v>75</v>
      </c>
      <c r="AY446" s="251" t="s">
        <v>175</v>
      </c>
    </row>
    <row r="447" s="14" customFormat="1">
      <c r="A447" s="14"/>
      <c r="B447" s="252"/>
      <c r="C447" s="253"/>
      <c r="D447" s="237" t="s">
        <v>184</v>
      </c>
      <c r="E447" s="254" t="s">
        <v>1</v>
      </c>
      <c r="F447" s="255" t="s">
        <v>532</v>
      </c>
      <c r="G447" s="253"/>
      <c r="H447" s="256">
        <v>5.9000000000000004</v>
      </c>
      <c r="I447" s="257"/>
      <c r="J447" s="257"/>
      <c r="K447" s="253"/>
      <c r="L447" s="253"/>
      <c r="M447" s="258"/>
      <c r="N447" s="259"/>
      <c r="O447" s="260"/>
      <c r="P447" s="260"/>
      <c r="Q447" s="260"/>
      <c r="R447" s="260"/>
      <c r="S447" s="260"/>
      <c r="T447" s="260"/>
      <c r="U447" s="260"/>
      <c r="V447" s="260"/>
      <c r="W447" s="260"/>
      <c r="X447" s="260"/>
      <c r="Y447" s="261"/>
      <c r="Z447" s="14"/>
      <c r="AA447" s="14"/>
      <c r="AB447" s="14"/>
      <c r="AC447" s="14"/>
      <c r="AD447" s="14"/>
      <c r="AE447" s="14"/>
      <c r="AT447" s="262" t="s">
        <v>184</v>
      </c>
      <c r="AU447" s="262" t="s">
        <v>102</v>
      </c>
      <c r="AV447" s="14" t="s">
        <v>102</v>
      </c>
      <c r="AW447" s="14" t="s">
        <v>5</v>
      </c>
      <c r="AX447" s="14" t="s">
        <v>75</v>
      </c>
      <c r="AY447" s="262" t="s">
        <v>175</v>
      </c>
    </row>
    <row r="448" s="16" customFormat="1">
      <c r="A448" s="16"/>
      <c r="B448" s="284"/>
      <c r="C448" s="285"/>
      <c r="D448" s="237" t="s">
        <v>184</v>
      </c>
      <c r="E448" s="286" t="s">
        <v>1</v>
      </c>
      <c r="F448" s="287" t="s">
        <v>453</v>
      </c>
      <c r="G448" s="285"/>
      <c r="H448" s="288">
        <v>17.619999999999997</v>
      </c>
      <c r="I448" s="289"/>
      <c r="J448" s="289"/>
      <c r="K448" s="285"/>
      <c r="L448" s="285"/>
      <c r="M448" s="290"/>
      <c r="N448" s="291"/>
      <c r="O448" s="292"/>
      <c r="P448" s="292"/>
      <c r="Q448" s="292"/>
      <c r="R448" s="292"/>
      <c r="S448" s="292"/>
      <c r="T448" s="292"/>
      <c r="U448" s="292"/>
      <c r="V448" s="292"/>
      <c r="W448" s="292"/>
      <c r="X448" s="292"/>
      <c r="Y448" s="293"/>
      <c r="Z448" s="16"/>
      <c r="AA448" s="16"/>
      <c r="AB448" s="16"/>
      <c r="AC448" s="16"/>
      <c r="AD448" s="16"/>
      <c r="AE448" s="16"/>
      <c r="AT448" s="294" t="s">
        <v>184</v>
      </c>
      <c r="AU448" s="294" t="s">
        <v>102</v>
      </c>
      <c r="AV448" s="16" t="s">
        <v>196</v>
      </c>
      <c r="AW448" s="16" t="s">
        <v>5</v>
      </c>
      <c r="AX448" s="16" t="s">
        <v>75</v>
      </c>
      <c r="AY448" s="294" t="s">
        <v>175</v>
      </c>
    </row>
    <row r="449" s="14" customFormat="1">
      <c r="A449" s="14"/>
      <c r="B449" s="252"/>
      <c r="C449" s="253"/>
      <c r="D449" s="237" t="s">
        <v>184</v>
      </c>
      <c r="E449" s="254" t="s">
        <v>1</v>
      </c>
      <c r="F449" s="255" t="s">
        <v>533</v>
      </c>
      <c r="G449" s="253"/>
      <c r="H449" s="256">
        <v>10</v>
      </c>
      <c r="I449" s="257"/>
      <c r="J449" s="257"/>
      <c r="K449" s="253"/>
      <c r="L449" s="253"/>
      <c r="M449" s="258"/>
      <c r="N449" s="259"/>
      <c r="O449" s="260"/>
      <c r="P449" s="260"/>
      <c r="Q449" s="260"/>
      <c r="R449" s="260"/>
      <c r="S449" s="260"/>
      <c r="T449" s="260"/>
      <c r="U449" s="260"/>
      <c r="V449" s="260"/>
      <c r="W449" s="260"/>
      <c r="X449" s="260"/>
      <c r="Y449" s="261"/>
      <c r="Z449" s="14"/>
      <c r="AA449" s="14"/>
      <c r="AB449" s="14"/>
      <c r="AC449" s="14"/>
      <c r="AD449" s="14"/>
      <c r="AE449" s="14"/>
      <c r="AT449" s="262" t="s">
        <v>184</v>
      </c>
      <c r="AU449" s="262" t="s">
        <v>102</v>
      </c>
      <c r="AV449" s="14" t="s">
        <v>102</v>
      </c>
      <c r="AW449" s="14" t="s">
        <v>5</v>
      </c>
      <c r="AX449" s="14" t="s">
        <v>75</v>
      </c>
      <c r="AY449" s="262" t="s">
        <v>175</v>
      </c>
    </row>
    <row r="450" s="15" customFormat="1">
      <c r="A450" s="15"/>
      <c r="B450" s="263"/>
      <c r="C450" s="264"/>
      <c r="D450" s="237" t="s">
        <v>184</v>
      </c>
      <c r="E450" s="265" t="s">
        <v>1</v>
      </c>
      <c r="F450" s="266" t="s">
        <v>189</v>
      </c>
      <c r="G450" s="264"/>
      <c r="H450" s="267">
        <v>27.619999999999997</v>
      </c>
      <c r="I450" s="268"/>
      <c r="J450" s="268"/>
      <c r="K450" s="264"/>
      <c r="L450" s="264"/>
      <c r="M450" s="269"/>
      <c r="N450" s="270"/>
      <c r="O450" s="271"/>
      <c r="P450" s="271"/>
      <c r="Q450" s="271"/>
      <c r="R450" s="271"/>
      <c r="S450" s="271"/>
      <c r="T450" s="271"/>
      <c r="U450" s="271"/>
      <c r="V450" s="271"/>
      <c r="W450" s="271"/>
      <c r="X450" s="271"/>
      <c r="Y450" s="272"/>
      <c r="Z450" s="15"/>
      <c r="AA450" s="15"/>
      <c r="AB450" s="15"/>
      <c r="AC450" s="15"/>
      <c r="AD450" s="15"/>
      <c r="AE450" s="15"/>
      <c r="AT450" s="273" t="s">
        <v>184</v>
      </c>
      <c r="AU450" s="273" t="s">
        <v>102</v>
      </c>
      <c r="AV450" s="15" t="s">
        <v>181</v>
      </c>
      <c r="AW450" s="15" t="s">
        <v>5</v>
      </c>
      <c r="AX450" s="15" t="s">
        <v>82</v>
      </c>
      <c r="AY450" s="273" t="s">
        <v>175</v>
      </c>
    </row>
    <row r="451" s="2" customFormat="1" ht="49.05" customHeight="1">
      <c r="A451" s="39"/>
      <c r="B451" s="40"/>
      <c r="C451" s="222" t="s">
        <v>534</v>
      </c>
      <c r="D451" s="222" t="s">
        <v>177</v>
      </c>
      <c r="E451" s="223" t="s">
        <v>535</v>
      </c>
      <c r="F451" s="224" t="s">
        <v>536</v>
      </c>
      <c r="G451" s="225" t="s">
        <v>228</v>
      </c>
      <c r="H451" s="226">
        <v>10.99</v>
      </c>
      <c r="I451" s="227"/>
      <c r="J451" s="227"/>
      <c r="K451" s="228">
        <f>ROUND(P451*H451,2)</f>
        <v>0</v>
      </c>
      <c r="L451" s="229"/>
      <c r="M451" s="45"/>
      <c r="N451" s="230" t="s">
        <v>1</v>
      </c>
      <c r="O451" s="231" t="s">
        <v>39</v>
      </c>
      <c r="P451" s="232">
        <f>I451+J451</f>
        <v>0</v>
      </c>
      <c r="Q451" s="232">
        <f>ROUND(I451*H451,2)</f>
        <v>0</v>
      </c>
      <c r="R451" s="232">
        <f>ROUND(J451*H451,2)</f>
        <v>0</v>
      </c>
      <c r="S451" s="92"/>
      <c r="T451" s="233">
        <f>S451*H451</f>
        <v>0</v>
      </c>
      <c r="U451" s="233">
        <v>0</v>
      </c>
      <c r="V451" s="233">
        <f>U451*H451</f>
        <v>0</v>
      </c>
      <c r="W451" s="233">
        <v>0</v>
      </c>
      <c r="X451" s="233">
        <f>W451*H451</f>
        <v>0</v>
      </c>
      <c r="Y451" s="234" t="s">
        <v>1</v>
      </c>
      <c r="Z451" s="39"/>
      <c r="AA451" s="39"/>
      <c r="AB451" s="39"/>
      <c r="AC451" s="39"/>
      <c r="AD451" s="39"/>
      <c r="AE451" s="39"/>
      <c r="AR451" s="235" t="s">
        <v>181</v>
      </c>
      <c r="AT451" s="235" t="s">
        <v>177</v>
      </c>
      <c r="AU451" s="235" t="s">
        <v>102</v>
      </c>
      <c r="AY451" s="18" t="s">
        <v>175</v>
      </c>
      <c r="BE451" s="236">
        <f>IF(O451="základní",K451,0)</f>
        <v>0</v>
      </c>
      <c r="BF451" s="236">
        <f>IF(O451="snížená",K451,0)</f>
        <v>0</v>
      </c>
      <c r="BG451" s="236">
        <f>IF(O451="zákl. přenesená",K451,0)</f>
        <v>0</v>
      </c>
      <c r="BH451" s="236">
        <f>IF(O451="sníž. přenesená",K451,0)</f>
        <v>0</v>
      </c>
      <c r="BI451" s="236">
        <f>IF(O451="nulová",K451,0)</f>
        <v>0</v>
      </c>
      <c r="BJ451" s="18" t="s">
        <v>102</v>
      </c>
      <c r="BK451" s="236">
        <f>ROUND(P451*H451,2)</f>
        <v>0</v>
      </c>
      <c r="BL451" s="18" t="s">
        <v>181</v>
      </c>
      <c r="BM451" s="235" t="s">
        <v>537</v>
      </c>
    </row>
    <row r="452" s="2" customFormat="1">
      <c r="A452" s="39"/>
      <c r="B452" s="40"/>
      <c r="C452" s="41"/>
      <c r="D452" s="237" t="s">
        <v>182</v>
      </c>
      <c r="E452" s="41"/>
      <c r="F452" s="238" t="s">
        <v>538</v>
      </c>
      <c r="G452" s="41"/>
      <c r="H452" s="41"/>
      <c r="I452" s="239"/>
      <c r="J452" s="239"/>
      <c r="K452" s="41"/>
      <c r="L452" s="41"/>
      <c r="M452" s="45"/>
      <c r="N452" s="240"/>
      <c r="O452" s="241"/>
      <c r="P452" s="92"/>
      <c r="Q452" s="92"/>
      <c r="R452" s="92"/>
      <c r="S452" s="92"/>
      <c r="T452" s="92"/>
      <c r="U452" s="92"/>
      <c r="V452" s="92"/>
      <c r="W452" s="92"/>
      <c r="X452" s="92"/>
      <c r="Y452" s="93"/>
      <c r="Z452" s="39"/>
      <c r="AA452" s="39"/>
      <c r="AB452" s="39"/>
      <c r="AC452" s="39"/>
      <c r="AD452" s="39"/>
      <c r="AE452" s="39"/>
      <c r="AT452" s="18" t="s">
        <v>182</v>
      </c>
      <c r="AU452" s="18" t="s">
        <v>102</v>
      </c>
    </row>
    <row r="453" s="13" customFormat="1">
      <c r="A453" s="13"/>
      <c r="B453" s="242"/>
      <c r="C453" s="243"/>
      <c r="D453" s="237" t="s">
        <v>184</v>
      </c>
      <c r="E453" s="244" t="s">
        <v>1</v>
      </c>
      <c r="F453" s="245" t="s">
        <v>193</v>
      </c>
      <c r="G453" s="243"/>
      <c r="H453" s="244" t="s">
        <v>1</v>
      </c>
      <c r="I453" s="246"/>
      <c r="J453" s="246"/>
      <c r="K453" s="243"/>
      <c r="L453" s="243"/>
      <c r="M453" s="247"/>
      <c r="N453" s="248"/>
      <c r="O453" s="249"/>
      <c r="P453" s="249"/>
      <c r="Q453" s="249"/>
      <c r="R453" s="249"/>
      <c r="S453" s="249"/>
      <c r="T453" s="249"/>
      <c r="U453" s="249"/>
      <c r="V453" s="249"/>
      <c r="W453" s="249"/>
      <c r="X453" s="249"/>
      <c r="Y453" s="250"/>
      <c r="Z453" s="13"/>
      <c r="AA453" s="13"/>
      <c r="AB453" s="13"/>
      <c r="AC453" s="13"/>
      <c r="AD453" s="13"/>
      <c r="AE453" s="13"/>
      <c r="AT453" s="251" t="s">
        <v>184</v>
      </c>
      <c r="AU453" s="251" t="s">
        <v>102</v>
      </c>
      <c r="AV453" s="13" t="s">
        <v>82</v>
      </c>
      <c r="AW453" s="13" t="s">
        <v>5</v>
      </c>
      <c r="AX453" s="13" t="s">
        <v>75</v>
      </c>
      <c r="AY453" s="251" t="s">
        <v>175</v>
      </c>
    </row>
    <row r="454" s="13" customFormat="1">
      <c r="A454" s="13"/>
      <c r="B454" s="242"/>
      <c r="C454" s="243"/>
      <c r="D454" s="237" t="s">
        <v>184</v>
      </c>
      <c r="E454" s="244" t="s">
        <v>1</v>
      </c>
      <c r="F454" s="245" t="s">
        <v>372</v>
      </c>
      <c r="G454" s="243"/>
      <c r="H454" s="244" t="s">
        <v>1</v>
      </c>
      <c r="I454" s="246"/>
      <c r="J454" s="246"/>
      <c r="K454" s="243"/>
      <c r="L454" s="243"/>
      <c r="M454" s="247"/>
      <c r="N454" s="248"/>
      <c r="O454" s="249"/>
      <c r="P454" s="249"/>
      <c r="Q454" s="249"/>
      <c r="R454" s="249"/>
      <c r="S454" s="249"/>
      <c r="T454" s="249"/>
      <c r="U454" s="249"/>
      <c r="V454" s="249"/>
      <c r="W454" s="249"/>
      <c r="X454" s="249"/>
      <c r="Y454" s="250"/>
      <c r="Z454" s="13"/>
      <c r="AA454" s="13"/>
      <c r="AB454" s="13"/>
      <c r="AC454" s="13"/>
      <c r="AD454" s="13"/>
      <c r="AE454" s="13"/>
      <c r="AT454" s="251" t="s">
        <v>184</v>
      </c>
      <c r="AU454" s="251" t="s">
        <v>102</v>
      </c>
      <c r="AV454" s="13" t="s">
        <v>82</v>
      </c>
      <c r="AW454" s="13" t="s">
        <v>5</v>
      </c>
      <c r="AX454" s="13" t="s">
        <v>75</v>
      </c>
      <c r="AY454" s="251" t="s">
        <v>175</v>
      </c>
    </row>
    <row r="455" s="14" customFormat="1">
      <c r="A455" s="14"/>
      <c r="B455" s="252"/>
      <c r="C455" s="253"/>
      <c r="D455" s="237" t="s">
        <v>184</v>
      </c>
      <c r="E455" s="254" t="s">
        <v>1</v>
      </c>
      <c r="F455" s="255" t="s">
        <v>525</v>
      </c>
      <c r="G455" s="253"/>
      <c r="H455" s="256">
        <v>3.7599999999999998</v>
      </c>
      <c r="I455" s="257"/>
      <c r="J455" s="257"/>
      <c r="K455" s="253"/>
      <c r="L455" s="253"/>
      <c r="M455" s="258"/>
      <c r="N455" s="259"/>
      <c r="O455" s="260"/>
      <c r="P455" s="260"/>
      <c r="Q455" s="260"/>
      <c r="R455" s="260"/>
      <c r="S455" s="260"/>
      <c r="T455" s="260"/>
      <c r="U455" s="260"/>
      <c r="V455" s="260"/>
      <c r="W455" s="260"/>
      <c r="X455" s="260"/>
      <c r="Y455" s="261"/>
      <c r="Z455" s="14"/>
      <c r="AA455" s="14"/>
      <c r="AB455" s="14"/>
      <c r="AC455" s="14"/>
      <c r="AD455" s="14"/>
      <c r="AE455" s="14"/>
      <c r="AT455" s="262" t="s">
        <v>184</v>
      </c>
      <c r="AU455" s="262" t="s">
        <v>102</v>
      </c>
      <c r="AV455" s="14" t="s">
        <v>102</v>
      </c>
      <c r="AW455" s="14" t="s">
        <v>5</v>
      </c>
      <c r="AX455" s="14" t="s">
        <v>75</v>
      </c>
      <c r="AY455" s="262" t="s">
        <v>175</v>
      </c>
    </row>
    <row r="456" s="13" customFormat="1">
      <c r="A456" s="13"/>
      <c r="B456" s="242"/>
      <c r="C456" s="243"/>
      <c r="D456" s="237" t="s">
        <v>184</v>
      </c>
      <c r="E456" s="244" t="s">
        <v>1</v>
      </c>
      <c r="F456" s="245" t="s">
        <v>286</v>
      </c>
      <c r="G456" s="243"/>
      <c r="H456" s="244" t="s">
        <v>1</v>
      </c>
      <c r="I456" s="246"/>
      <c r="J456" s="246"/>
      <c r="K456" s="243"/>
      <c r="L456" s="243"/>
      <c r="M456" s="247"/>
      <c r="N456" s="248"/>
      <c r="O456" s="249"/>
      <c r="P456" s="249"/>
      <c r="Q456" s="249"/>
      <c r="R456" s="249"/>
      <c r="S456" s="249"/>
      <c r="T456" s="249"/>
      <c r="U456" s="249"/>
      <c r="V456" s="249"/>
      <c r="W456" s="249"/>
      <c r="X456" s="249"/>
      <c r="Y456" s="250"/>
      <c r="Z456" s="13"/>
      <c r="AA456" s="13"/>
      <c r="AB456" s="13"/>
      <c r="AC456" s="13"/>
      <c r="AD456" s="13"/>
      <c r="AE456" s="13"/>
      <c r="AT456" s="251" t="s">
        <v>184</v>
      </c>
      <c r="AU456" s="251" t="s">
        <v>102</v>
      </c>
      <c r="AV456" s="13" t="s">
        <v>82</v>
      </c>
      <c r="AW456" s="13" t="s">
        <v>5</v>
      </c>
      <c r="AX456" s="13" t="s">
        <v>75</v>
      </c>
      <c r="AY456" s="251" t="s">
        <v>175</v>
      </c>
    </row>
    <row r="457" s="14" customFormat="1">
      <c r="A457" s="14"/>
      <c r="B457" s="252"/>
      <c r="C457" s="253"/>
      <c r="D457" s="237" t="s">
        <v>184</v>
      </c>
      <c r="E457" s="254" t="s">
        <v>1</v>
      </c>
      <c r="F457" s="255" t="s">
        <v>526</v>
      </c>
      <c r="G457" s="253"/>
      <c r="H457" s="256">
        <v>3.52</v>
      </c>
      <c r="I457" s="257"/>
      <c r="J457" s="257"/>
      <c r="K457" s="253"/>
      <c r="L457" s="253"/>
      <c r="M457" s="258"/>
      <c r="N457" s="259"/>
      <c r="O457" s="260"/>
      <c r="P457" s="260"/>
      <c r="Q457" s="260"/>
      <c r="R457" s="260"/>
      <c r="S457" s="260"/>
      <c r="T457" s="260"/>
      <c r="U457" s="260"/>
      <c r="V457" s="260"/>
      <c r="W457" s="260"/>
      <c r="X457" s="260"/>
      <c r="Y457" s="261"/>
      <c r="Z457" s="14"/>
      <c r="AA457" s="14"/>
      <c r="AB457" s="14"/>
      <c r="AC457" s="14"/>
      <c r="AD457" s="14"/>
      <c r="AE457" s="14"/>
      <c r="AT457" s="262" t="s">
        <v>184</v>
      </c>
      <c r="AU457" s="262" t="s">
        <v>102</v>
      </c>
      <c r="AV457" s="14" t="s">
        <v>102</v>
      </c>
      <c r="AW457" s="14" t="s">
        <v>5</v>
      </c>
      <c r="AX457" s="14" t="s">
        <v>75</v>
      </c>
      <c r="AY457" s="262" t="s">
        <v>175</v>
      </c>
    </row>
    <row r="458" s="13" customFormat="1">
      <c r="A458" s="13"/>
      <c r="B458" s="242"/>
      <c r="C458" s="243"/>
      <c r="D458" s="237" t="s">
        <v>184</v>
      </c>
      <c r="E458" s="244" t="s">
        <v>1</v>
      </c>
      <c r="F458" s="245" t="s">
        <v>290</v>
      </c>
      <c r="G458" s="243"/>
      <c r="H458" s="244" t="s">
        <v>1</v>
      </c>
      <c r="I458" s="246"/>
      <c r="J458" s="246"/>
      <c r="K458" s="243"/>
      <c r="L458" s="243"/>
      <c r="M458" s="247"/>
      <c r="N458" s="248"/>
      <c r="O458" s="249"/>
      <c r="P458" s="249"/>
      <c r="Q458" s="249"/>
      <c r="R458" s="249"/>
      <c r="S458" s="249"/>
      <c r="T458" s="249"/>
      <c r="U458" s="249"/>
      <c r="V458" s="249"/>
      <c r="W458" s="249"/>
      <c r="X458" s="249"/>
      <c r="Y458" s="250"/>
      <c r="Z458" s="13"/>
      <c r="AA458" s="13"/>
      <c r="AB458" s="13"/>
      <c r="AC458" s="13"/>
      <c r="AD458" s="13"/>
      <c r="AE458" s="13"/>
      <c r="AT458" s="251" t="s">
        <v>184</v>
      </c>
      <c r="AU458" s="251" t="s">
        <v>102</v>
      </c>
      <c r="AV458" s="13" t="s">
        <v>82</v>
      </c>
      <c r="AW458" s="13" t="s">
        <v>5</v>
      </c>
      <c r="AX458" s="13" t="s">
        <v>75</v>
      </c>
      <c r="AY458" s="251" t="s">
        <v>175</v>
      </c>
    </row>
    <row r="459" s="14" customFormat="1">
      <c r="A459" s="14"/>
      <c r="B459" s="252"/>
      <c r="C459" s="253"/>
      <c r="D459" s="237" t="s">
        <v>184</v>
      </c>
      <c r="E459" s="254" t="s">
        <v>1</v>
      </c>
      <c r="F459" s="255" t="s">
        <v>527</v>
      </c>
      <c r="G459" s="253"/>
      <c r="H459" s="256">
        <v>3.71</v>
      </c>
      <c r="I459" s="257"/>
      <c r="J459" s="257"/>
      <c r="K459" s="253"/>
      <c r="L459" s="253"/>
      <c r="M459" s="258"/>
      <c r="N459" s="259"/>
      <c r="O459" s="260"/>
      <c r="P459" s="260"/>
      <c r="Q459" s="260"/>
      <c r="R459" s="260"/>
      <c r="S459" s="260"/>
      <c r="T459" s="260"/>
      <c r="U459" s="260"/>
      <c r="V459" s="260"/>
      <c r="W459" s="260"/>
      <c r="X459" s="260"/>
      <c r="Y459" s="261"/>
      <c r="Z459" s="14"/>
      <c r="AA459" s="14"/>
      <c r="AB459" s="14"/>
      <c r="AC459" s="14"/>
      <c r="AD459" s="14"/>
      <c r="AE459" s="14"/>
      <c r="AT459" s="262" t="s">
        <v>184</v>
      </c>
      <c r="AU459" s="262" t="s">
        <v>102</v>
      </c>
      <c r="AV459" s="14" t="s">
        <v>102</v>
      </c>
      <c r="AW459" s="14" t="s">
        <v>5</v>
      </c>
      <c r="AX459" s="14" t="s">
        <v>75</v>
      </c>
      <c r="AY459" s="262" t="s">
        <v>175</v>
      </c>
    </row>
    <row r="460" s="15" customFormat="1">
      <c r="A460" s="15"/>
      <c r="B460" s="263"/>
      <c r="C460" s="264"/>
      <c r="D460" s="237" t="s">
        <v>184</v>
      </c>
      <c r="E460" s="265" t="s">
        <v>1</v>
      </c>
      <c r="F460" s="266" t="s">
        <v>189</v>
      </c>
      <c r="G460" s="264"/>
      <c r="H460" s="267">
        <v>10.989999999999998</v>
      </c>
      <c r="I460" s="268"/>
      <c r="J460" s="268"/>
      <c r="K460" s="264"/>
      <c r="L460" s="264"/>
      <c r="M460" s="269"/>
      <c r="N460" s="270"/>
      <c r="O460" s="271"/>
      <c r="P460" s="271"/>
      <c r="Q460" s="271"/>
      <c r="R460" s="271"/>
      <c r="S460" s="271"/>
      <c r="T460" s="271"/>
      <c r="U460" s="271"/>
      <c r="V460" s="271"/>
      <c r="W460" s="271"/>
      <c r="X460" s="271"/>
      <c r="Y460" s="272"/>
      <c r="Z460" s="15"/>
      <c r="AA460" s="15"/>
      <c r="AB460" s="15"/>
      <c r="AC460" s="15"/>
      <c r="AD460" s="15"/>
      <c r="AE460" s="15"/>
      <c r="AT460" s="273" t="s">
        <v>184</v>
      </c>
      <c r="AU460" s="273" t="s">
        <v>102</v>
      </c>
      <c r="AV460" s="15" t="s">
        <v>181</v>
      </c>
      <c r="AW460" s="15" t="s">
        <v>5</v>
      </c>
      <c r="AX460" s="15" t="s">
        <v>82</v>
      </c>
      <c r="AY460" s="273" t="s">
        <v>175</v>
      </c>
    </row>
    <row r="461" s="2" customFormat="1" ht="55.5" customHeight="1">
      <c r="A461" s="39"/>
      <c r="B461" s="40"/>
      <c r="C461" s="222" t="s">
        <v>385</v>
      </c>
      <c r="D461" s="222" t="s">
        <v>177</v>
      </c>
      <c r="E461" s="223" t="s">
        <v>539</v>
      </c>
      <c r="F461" s="224" t="s">
        <v>540</v>
      </c>
      <c r="G461" s="225" t="s">
        <v>228</v>
      </c>
      <c r="H461" s="226">
        <v>150.25</v>
      </c>
      <c r="I461" s="227"/>
      <c r="J461" s="227"/>
      <c r="K461" s="228">
        <f>ROUND(P461*H461,2)</f>
        <v>0</v>
      </c>
      <c r="L461" s="229"/>
      <c r="M461" s="45"/>
      <c r="N461" s="230" t="s">
        <v>1</v>
      </c>
      <c r="O461" s="231" t="s">
        <v>39</v>
      </c>
      <c r="P461" s="232">
        <f>I461+J461</f>
        <v>0</v>
      </c>
      <c r="Q461" s="232">
        <f>ROUND(I461*H461,2)</f>
        <v>0</v>
      </c>
      <c r="R461" s="232">
        <f>ROUND(J461*H461,2)</f>
        <v>0</v>
      </c>
      <c r="S461" s="92"/>
      <c r="T461" s="233">
        <f>S461*H461</f>
        <v>0</v>
      </c>
      <c r="U461" s="233">
        <v>0</v>
      </c>
      <c r="V461" s="233">
        <f>U461*H461</f>
        <v>0</v>
      </c>
      <c r="W461" s="233">
        <v>0</v>
      </c>
      <c r="X461" s="233">
        <f>W461*H461</f>
        <v>0</v>
      </c>
      <c r="Y461" s="234" t="s">
        <v>1</v>
      </c>
      <c r="Z461" s="39"/>
      <c r="AA461" s="39"/>
      <c r="AB461" s="39"/>
      <c r="AC461" s="39"/>
      <c r="AD461" s="39"/>
      <c r="AE461" s="39"/>
      <c r="AR461" s="235" t="s">
        <v>181</v>
      </c>
      <c r="AT461" s="235" t="s">
        <v>177</v>
      </c>
      <c r="AU461" s="235" t="s">
        <v>102</v>
      </c>
      <c r="AY461" s="18" t="s">
        <v>175</v>
      </c>
      <c r="BE461" s="236">
        <f>IF(O461="základní",K461,0)</f>
        <v>0</v>
      </c>
      <c r="BF461" s="236">
        <f>IF(O461="snížená",K461,0)</f>
        <v>0</v>
      </c>
      <c r="BG461" s="236">
        <f>IF(O461="zákl. přenesená",K461,0)</f>
        <v>0</v>
      </c>
      <c r="BH461" s="236">
        <f>IF(O461="sníž. přenesená",K461,0)</f>
        <v>0</v>
      </c>
      <c r="BI461" s="236">
        <f>IF(O461="nulová",K461,0)</f>
        <v>0</v>
      </c>
      <c r="BJ461" s="18" t="s">
        <v>102</v>
      </c>
      <c r="BK461" s="236">
        <f>ROUND(P461*H461,2)</f>
        <v>0</v>
      </c>
      <c r="BL461" s="18" t="s">
        <v>181</v>
      </c>
      <c r="BM461" s="235" t="s">
        <v>541</v>
      </c>
    </row>
    <row r="462" s="2" customFormat="1">
      <c r="A462" s="39"/>
      <c r="B462" s="40"/>
      <c r="C462" s="41"/>
      <c r="D462" s="237" t="s">
        <v>182</v>
      </c>
      <c r="E462" s="41"/>
      <c r="F462" s="238" t="s">
        <v>538</v>
      </c>
      <c r="G462" s="41"/>
      <c r="H462" s="41"/>
      <c r="I462" s="239"/>
      <c r="J462" s="239"/>
      <c r="K462" s="41"/>
      <c r="L462" s="41"/>
      <c r="M462" s="45"/>
      <c r="N462" s="240"/>
      <c r="O462" s="241"/>
      <c r="P462" s="92"/>
      <c r="Q462" s="92"/>
      <c r="R462" s="92"/>
      <c r="S462" s="92"/>
      <c r="T462" s="92"/>
      <c r="U462" s="92"/>
      <c r="V462" s="92"/>
      <c r="W462" s="92"/>
      <c r="X462" s="92"/>
      <c r="Y462" s="93"/>
      <c r="Z462" s="39"/>
      <c r="AA462" s="39"/>
      <c r="AB462" s="39"/>
      <c r="AC462" s="39"/>
      <c r="AD462" s="39"/>
      <c r="AE462" s="39"/>
      <c r="AT462" s="18" t="s">
        <v>182</v>
      </c>
      <c r="AU462" s="18" t="s">
        <v>102</v>
      </c>
    </row>
    <row r="463" s="13" customFormat="1">
      <c r="A463" s="13"/>
      <c r="B463" s="242"/>
      <c r="C463" s="243"/>
      <c r="D463" s="237" t="s">
        <v>184</v>
      </c>
      <c r="E463" s="244" t="s">
        <v>1</v>
      </c>
      <c r="F463" s="245" t="s">
        <v>193</v>
      </c>
      <c r="G463" s="243"/>
      <c r="H463" s="244" t="s">
        <v>1</v>
      </c>
      <c r="I463" s="246"/>
      <c r="J463" s="246"/>
      <c r="K463" s="243"/>
      <c r="L463" s="243"/>
      <c r="M463" s="247"/>
      <c r="N463" s="248"/>
      <c r="O463" s="249"/>
      <c r="P463" s="249"/>
      <c r="Q463" s="249"/>
      <c r="R463" s="249"/>
      <c r="S463" s="249"/>
      <c r="T463" s="249"/>
      <c r="U463" s="249"/>
      <c r="V463" s="249"/>
      <c r="W463" s="249"/>
      <c r="X463" s="249"/>
      <c r="Y463" s="250"/>
      <c r="Z463" s="13"/>
      <c r="AA463" s="13"/>
      <c r="AB463" s="13"/>
      <c r="AC463" s="13"/>
      <c r="AD463" s="13"/>
      <c r="AE463" s="13"/>
      <c r="AT463" s="251" t="s">
        <v>184</v>
      </c>
      <c r="AU463" s="251" t="s">
        <v>102</v>
      </c>
      <c r="AV463" s="13" t="s">
        <v>82</v>
      </c>
      <c r="AW463" s="13" t="s">
        <v>5</v>
      </c>
      <c r="AX463" s="13" t="s">
        <v>75</v>
      </c>
      <c r="AY463" s="251" t="s">
        <v>175</v>
      </c>
    </row>
    <row r="464" s="13" customFormat="1">
      <c r="A464" s="13"/>
      <c r="B464" s="242"/>
      <c r="C464" s="243"/>
      <c r="D464" s="237" t="s">
        <v>184</v>
      </c>
      <c r="E464" s="244" t="s">
        <v>1</v>
      </c>
      <c r="F464" s="245" t="s">
        <v>372</v>
      </c>
      <c r="G464" s="243"/>
      <c r="H464" s="244" t="s">
        <v>1</v>
      </c>
      <c r="I464" s="246"/>
      <c r="J464" s="246"/>
      <c r="K464" s="243"/>
      <c r="L464" s="243"/>
      <c r="M464" s="247"/>
      <c r="N464" s="248"/>
      <c r="O464" s="249"/>
      <c r="P464" s="249"/>
      <c r="Q464" s="249"/>
      <c r="R464" s="249"/>
      <c r="S464" s="249"/>
      <c r="T464" s="249"/>
      <c r="U464" s="249"/>
      <c r="V464" s="249"/>
      <c r="W464" s="249"/>
      <c r="X464" s="249"/>
      <c r="Y464" s="250"/>
      <c r="Z464" s="13"/>
      <c r="AA464" s="13"/>
      <c r="AB464" s="13"/>
      <c r="AC464" s="13"/>
      <c r="AD464" s="13"/>
      <c r="AE464" s="13"/>
      <c r="AT464" s="251" t="s">
        <v>184</v>
      </c>
      <c r="AU464" s="251" t="s">
        <v>102</v>
      </c>
      <c r="AV464" s="13" t="s">
        <v>82</v>
      </c>
      <c r="AW464" s="13" t="s">
        <v>5</v>
      </c>
      <c r="AX464" s="13" t="s">
        <v>75</v>
      </c>
      <c r="AY464" s="251" t="s">
        <v>175</v>
      </c>
    </row>
    <row r="465" s="14" customFormat="1">
      <c r="A465" s="14"/>
      <c r="B465" s="252"/>
      <c r="C465" s="253"/>
      <c r="D465" s="237" t="s">
        <v>184</v>
      </c>
      <c r="E465" s="254" t="s">
        <v>1</v>
      </c>
      <c r="F465" s="255" t="s">
        <v>524</v>
      </c>
      <c r="G465" s="253"/>
      <c r="H465" s="256">
        <v>150.25</v>
      </c>
      <c r="I465" s="257"/>
      <c r="J465" s="257"/>
      <c r="K465" s="253"/>
      <c r="L465" s="253"/>
      <c r="M465" s="258"/>
      <c r="N465" s="259"/>
      <c r="O465" s="260"/>
      <c r="P465" s="260"/>
      <c r="Q465" s="260"/>
      <c r="R465" s="260"/>
      <c r="S465" s="260"/>
      <c r="T465" s="260"/>
      <c r="U465" s="260"/>
      <c r="V465" s="260"/>
      <c r="W465" s="260"/>
      <c r="X465" s="260"/>
      <c r="Y465" s="261"/>
      <c r="Z465" s="14"/>
      <c r="AA465" s="14"/>
      <c r="AB465" s="14"/>
      <c r="AC465" s="14"/>
      <c r="AD465" s="14"/>
      <c r="AE465" s="14"/>
      <c r="AT465" s="262" t="s">
        <v>184</v>
      </c>
      <c r="AU465" s="262" t="s">
        <v>102</v>
      </c>
      <c r="AV465" s="14" t="s">
        <v>102</v>
      </c>
      <c r="AW465" s="14" t="s">
        <v>5</v>
      </c>
      <c r="AX465" s="14" t="s">
        <v>75</v>
      </c>
      <c r="AY465" s="262" t="s">
        <v>175</v>
      </c>
    </row>
    <row r="466" s="15" customFormat="1">
      <c r="A466" s="15"/>
      <c r="B466" s="263"/>
      <c r="C466" s="264"/>
      <c r="D466" s="237" t="s">
        <v>184</v>
      </c>
      <c r="E466" s="265" t="s">
        <v>1</v>
      </c>
      <c r="F466" s="266" t="s">
        <v>189</v>
      </c>
      <c r="G466" s="264"/>
      <c r="H466" s="267">
        <v>150.25</v>
      </c>
      <c r="I466" s="268"/>
      <c r="J466" s="268"/>
      <c r="K466" s="264"/>
      <c r="L466" s="264"/>
      <c r="M466" s="269"/>
      <c r="N466" s="270"/>
      <c r="O466" s="271"/>
      <c r="P466" s="271"/>
      <c r="Q466" s="271"/>
      <c r="R466" s="271"/>
      <c r="S466" s="271"/>
      <c r="T466" s="271"/>
      <c r="U466" s="271"/>
      <c r="V466" s="271"/>
      <c r="W466" s="271"/>
      <c r="X466" s="271"/>
      <c r="Y466" s="272"/>
      <c r="Z466" s="15"/>
      <c r="AA466" s="15"/>
      <c r="AB466" s="15"/>
      <c r="AC466" s="15"/>
      <c r="AD466" s="15"/>
      <c r="AE466" s="15"/>
      <c r="AT466" s="273" t="s">
        <v>184</v>
      </c>
      <c r="AU466" s="273" t="s">
        <v>102</v>
      </c>
      <c r="AV466" s="15" t="s">
        <v>181</v>
      </c>
      <c r="AW466" s="15" t="s">
        <v>5</v>
      </c>
      <c r="AX466" s="15" t="s">
        <v>82</v>
      </c>
      <c r="AY466" s="273" t="s">
        <v>175</v>
      </c>
    </row>
    <row r="467" s="2" customFormat="1" ht="55.5" customHeight="1">
      <c r="A467" s="39"/>
      <c r="B467" s="40"/>
      <c r="C467" s="222" t="s">
        <v>542</v>
      </c>
      <c r="D467" s="222" t="s">
        <v>177</v>
      </c>
      <c r="E467" s="223" t="s">
        <v>543</v>
      </c>
      <c r="F467" s="224" t="s">
        <v>544</v>
      </c>
      <c r="G467" s="225" t="s">
        <v>228</v>
      </c>
      <c r="H467" s="226">
        <v>27.620000000000001</v>
      </c>
      <c r="I467" s="227"/>
      <c r="J467" s="227"/>
      <c r="K467" s="228">
        <f>ROUND(P467*H467,2)</f>
        <v>0</v>
      </c>
      <c r="L467" s="229"/>
      <c r="M467" s="45"/>
      <c r="N467" s="230" t="s">
        <v>1</v>
      </c>
      <c r="O467" s="231" t="s">
        <v>39</v>
      </c>
      <c r="P467" s="232">
        <f>I467+J467</f>
        <v>0</v>
      </c>
      <c r="Q467" s="232">
        <f>ROUND(I467*H467,2)</f>
        <v>0</v>
      </c>
      <c r="R467" s="232">
        <f>ROUND(J467*H467,2)</f>
        <v>0</v>
      </c>
      <c r="S467" s="92"/>
      <c r="T467" s="233">
        <f>S467*H467</f>
        <v>0</v>
      </c>
      <c r="U467" s="233">
        <v>0</v>
      </c>
      <c r="V467" s="233">
        <f>U467*H467</f>
        <v>0</v>
      </c>
      <c r="W467" s="233">
        <v>0</v>
      </c>
      <c r="X467" s="233">
        <f>W467*H467</f>
        <v>0</v>
      </c>
      <c r="Y467" s="234" t="s">
        <v>1</v>
      </c>
      <c r="Z467" s="39"/>
      <c r="AA467" s="39"/>
      <c r="AB467" s="39"/>
      <c r="AC467" s="39"/>
      <c r="AD467" s="39"/>
      <c r="AE467" s="39"/>
      <c r="AR467" s="235" t="s">
        <v>181</v>
      </c>
      <c r="AT467" s="235" t="s">
        <v>177</v>
      </c>
      <c r="AU467" s="235" t="s">
        <v>102</v>
      </c>
      <c r="AY467" s="18" t="s">
        <v>175</v>
      </c>
      <c r="BE467" s="236">
        <f>IF(O467="základní",K467,0)</f>
        <v>0</v>
      </c>
      <c r="BF467" s="236">
        <f>IF(O467="snížená",K467,0)</f>
        <v>0</v>
      </c>
      <c r="BG467" s="236">
        <f>IF(O467="zákl. přenesená",K467,0)</f>
        <v>0</v>
      </c>
      <c r="BH467" s="236">
        <f>IF(O467="sníž. přenesená",K467,0)</f>
        <v>0</v>
      </c>
      <c r="BI467" s="236">
        <f>IF(O467="nulová",K467,0)</f>
        <v>0</v>
      </c>
      <c r="BJ467" s="18" t="s">
        <v>102</v>
      </c>
      <c r="BK467" s="236">
        <f>ROUND(P467*H467,2)</f>
        <v>0</v>
      </c>
      <c r="BL467" s="18" t="s">
        <v>181</v>
      </c>
      <c r="BM467" s="235" t="s">
        <v>545</v>
      </c>
    </row>
    <row r="468" s="2" customFormat="1">
      <c r="A468" s="39"/>
      <c r="B468" s="40"/>
      <c r="C468" s="41"/>
      <c r="D468" s="237" t="s">
        <v>182</v>
      </c>
      <c r="E468" s="41"/>
      <c r="F468" s="238" t="s">
        <v>538</v>
      </c>
      <c r="G468" s="41"/>
      <c r="H468" s="41"/>
      <c r="I468" s="239"/>
      <c r="J468" s="239"/>
      <c r="K468" s="41"/>
      <c r="L468" s="41"/>
      <c r="M468" s="45"/>
      <c r="N468" s="240"/>
      <c r="O468" s="241"/>
      <c r="P468" s="92"/>
      <c r="Q468" s="92"/>
      <c r="R468" s="92"/>
      <c r="S468" s="92"/>
      <c r="T468" s="92"/>
      <c r="U468" s="92"/>
      <c r="V468" s="92"/>
      <c r="W468" s="92"/>
      <c r="X468" s="92"/>
      <c r="Y468" s="93"/>
      <c r="Z468" s="39"/>
      <c r="AA468" s="39"/>
      <c r="AB468" s="39"/>
      <c r="AC468" s="39"/>
      <c r="AD468" s="39"/>
      <c r="AE468" s="39"/>
      <c r="AT468" s="18" t="s">
        <v>182</v>
      </c>
      <c r="AU468" s="18" t="s">
        <v>102</v>
      </c>
    </row>
    <row r="469" s="13" customFormat="1">
      <c r="A469" s="13"/>
      <c r="B469" s="242"/>
      <c r="C469" s="243"/>
      <c r="D469" s="237" t="s">
        <v>184</v>
      </c>
      <c r="E469" s="244" t="s">
        <v>1</v>
      </c>
      <c r="F469" s="245" t="s">
        <v>193</v>
      </c>
      <c r="G469" s="243"/>
      <c r="H469" s="244" t="s">
        <v>1</v>
      </c>
      <c r="I469" s="246"/>
      <c r="J469" s="246"/>
      <c r="K469" s="243"/>
      <c r="L469" s="243"/>
      <c r="M469" s="247"/>
      <c r="N469" s="248"/>
      <c r="O469" s="249"/>
      <c r="P469" s="249"/>
      <c r="Q469" s="249"/>
      <c r="R469" s="249"/>
      <c r="S469" s="249"/>
      <c r="T469" s="249"/>
      <c r="U469" s="249"/>
      <c r="V469" s="249"/>
      <c r="W469" s="249"/>
      <c r="X469" s="249"/>
      <c r="Y469" s="250"/>
      <c r="Z469" s="13"/>
      <c r="AA469" s="13"/>
      <c r="AB469" s="13"/>
      <c r="AC469" s="13"/>
      <c r="AD469" s="13"/>
      <c r="AE469" s="13"/>
      <c r="AT469" s="251" t="s">
        <v>184</v>
      </c>
      <c r="AU469" s="251" t="s">
        <v>102</v>
      </c>
      <c r="AV469" s="13" t="s">
        <v>82</v>
      </c>
      <c r="AW469" s="13" t="s">
        <v>5</v>
      </c>
      <c r="AX469" s="13" t="s">
        <v>75</v>
      </c>
      <c r="AY469" s="251" t="s">
        <v>175</v>
      </c>
    </row>
    <row r="470" s="13" customFormat="1">
      <c r="A470" s="13"/>
      <c r="B470" s="242"/>
      <c r="C470" s="243"/>
      <c r="D470" s="237" t="s">
        <v>184</v>
      </c>
      <c r="E470" s="244" t="s">
        <v>1</v>
      </c>
      <c r="F470" s="245" t="s">
        <v>372</v>
      </c>
      <c r="G470" s="243"/>
      <c r="H470" s="244" t="s">
        <v>1</v>
      </c>
      <c r="I470" s="246"/>
      <c r="J470" s="246"/>
      <c r="K470" s="243"/>
      <c r="L470" s="243"/>
      <c r="M470" s="247"/>
      <c r="N470" s="248"/>
      <c r="O470" s="249"/>
      <c r="P470" s="249"/>
      <c r="Q470" s="249"/>
      <c r="R470" s="249"/>
      <c r="S470" s="249"/>
      <c r="T470" s="249"/>
      <c r="U470" s="249"/>
      <c r="V470" s="249"/>
      <c r="W470" s="249"/>
      <c r="X470" s="249"/>
      <c r="Y470" s="250"/>
      <c r="Z470" s="13"/>
      <c r="AA470" s="13"/>
      <c r="AB470" s="13"/>
      <c r="AC470" s="13"/>
      <c r="AD470" s="13"/>
      <c r="AE470" s="13"/>
      <c r="AT470" s="251" t="s">
        <v>184</v>
      </c>
      <c r="AU470" s="251" t="s">
        <v>102</v>
      </c>
      <c r="AV470" s="13" t="s">
        <v>82</v>
      </c>
      <c r="AW470" s="13" t="s">
        <v>5</v>
      </c>
      <c r="AX470" s="13" t="s">
        <v>75</v>
      </c>
      <c r="AY470" s="251" t="s">
        <v>175</v>
      </c>
    </row>
    <row r="471" s="14" customFormat="1">
      <c r="A471" s="14"/>
      <c r="B471" s="252"/>
      <c r="C471" s="253"/>
      <c r="D471" s="237" t="s">
        <v>184</v>
      </c>
      <c r="E471" s="254" t="s">
        <v>1</v>
      </c>
      <c r="F471" s="255" t="s">
        <v>525</v>
      </c>
      <c r="G471" s="253"/>
      <c r="H471" s="256">
        <v>3.7599999999999998</v>
      </c>
      <c r="I471" s="257"/>
      <c r="J471" s="257"/>
      <c r="K471" s="253"/>
      <c r="L471" s="253"/>
      <c r="M471" s="258"/>
      <c r="N471" s="259"/>
      <c r="O471" s="260"/>
      <c r="P471" s="260"/>
      <c r="Q471" s="260"/>
      <c r="R471" s="260"/>
      <c r="S471" s="260"/>
      <c r="T471" s="260"/>
      <c r="U471" s="260"/>
      <c r="V471" s="260"/>
      <c r="W471" s="260"/>
      <c r="X471" s="260"/>
      <c r="Y471" s="261"/>
      <c r="Z471" s="14"/>
      <c r="AA471" s="14"/>
      <c r="AB471" s="14"/>
      <c r="AC471" s="14"/>
      <c r="AD471" s="14"/>
      <c r="AE471" s="14"/>
      <c r="AT471" s="262" t="s">
        <v>184</v>
      </c>
      <c r="AU471" s="262" t="s">
        <v>102</v>
      </c>
      <c r="AV471" s="14" t="s">
        <v>102</v>
      </c>
      <c r="AW471" s="14" t="s">
        <v>5</v>
      </c>
      <c r="AX471" s="14" t="s">
        <v>75</v>
      </c>
      <c r="AY471" s="262" t="s">
        <v>175</v>
      </c>
    </row>
    <row r="472" s="13" customFormat="1">
      <c r="A472" s="13"/>
      <c r="B472" s="242"/>
      <c r="C472" s="243"/>
      <c r="D472" s="237" t="s">
        <v>184</v>
      </c>
      <c r="E472" s="244" t="s">
        <v>1</v>
      </c>
      <c r="F472" s="245" t="s">
        <v>286</v>
      </c>
      <c r="G472" s="243"/>
      <c r="H472" s="244" t="s">
        <v>1</v>
      </c>
      <c r="I472" s="246"/>
      <c r="J472" s="246"/>
      <c r="K472" s="243"/>
      <c r="L472" s="243"/>
      <c r="M472" s="247"/>
      <c r="N472" s="248"/>
      <c r="O472" s="249"/>
      <c r="P472" s="249"/>
      <c r="Q472" s="249"/>
      <c r="R472" s="249"/>
      <c r="S472" s="249"/>
      <c r="T472" s="249"/>
      <c r="U472" s="249"/>
      <c r="V472" s="249"/>
      <c r="W472" s="249"/>
      <c r="X472" s="249"/>
      <c r="Y472" s="250"/>
      <c r="Z472" s="13"/>
      <c r="AA472" s="13"/>
      <c r="AB472" s="13"/>
      <c r="AC472" s="13"/>
      <c r="AD472" s="13"/>
      <c r="AE472" s="13"/>
      <c r="AT472" s="251" t="s">
        <v>184</v>
      </c>
      <c r="AU472" s="251" t="s">
        <v>102</v>
      </c>
      <c r="AV472" s="13" t="s">
        <v>82</v>
      </c>
      <c r="AW472" s="13" t="s">
        <v>5</v>
      </c>
      <c r="AX472" s="13" t="s">
        <v>75</v>
      </c>
      <c r="AY472" s="251" t="s">
        <v>175</v>
      </c>
    </row>
    <row r="473" s="14" customFormat="1">
      <c r="A473" s="14"/>
      <c r="B473" s="252"/>
      <c r="C473" s="253"/>
      <c r="D473" s="237" t="s">
        <v>184</v>
      </c>
      <c r="E473" s="254" t="s">
        <v>1</v>
      </c>
      <c r="F473" s="255" t="s">
        <v>531</v>
      </c>
      <c r="G473" s="253"/>
      <c r="H473" s="256">
        <v>7.96</v>
      </c>
      <c r="I473" s="257"/>
      <c r="J473" s="257"/>
      <c r="K473" s="253"/>
      <c r="L473" s="253"/>
      <c r="M473" s="258"/>
      <c r="N473" s="259"/>
      <c r="O473" s="260"/>
      <c r="P473" s="260"/>
      <c r="Q473" s="260"/>
      <c r="R473" s="260"/>
      <c r="S473" s="260"/>
      <c r="T473" s="260"/>
      <c r="U473" s="260"/>
      <c r="V473" s="260"/>
      <c r="W473" s="260"/>
      <c r="X473" s="260"/>
      <c r="Y473" s="261"/>
      <c r="Z473" s="14"/>
      <c r="AA473" s="14"/>
      <c r="AB473" s="14"/>
      <c r="AC473" s="14"/>
      <c r="AD473" s="14"/>
      <c r="AE473" s="14"/>
      <c r="AT473" s="262" t="s">
        <v>184</v>
      </c>
      <c r="AU473" s="262" t="s">
        <v>102</v>
      </c>
      <c r="AV473" s="14" t="s">
        <v>102</v>
      </c>
      <c r="AW473" s="14" t="s">
        <v>5</v>
      </c>
      <c r="AX473" s="14" t="s">
        <v>75</v>
      </c>
      <c r="AY473" s="262" t="s">
        <v>175</v>
      </c>
    </row>
    <row r="474" s="13" customFormat="1">
      <c r="A474" s="13"/>
      <c r="B474" s="242"/>
      <c r="C474" s="243"/>
      <c r="D474" s="237" t="s">
        <v>184</v>
      </c>
      <c r="E474" s="244" t="s">
        <v>1</v>
      </c>
      <c r="F474" s="245" t="s">
        <v>290</v>
      </c>
      <c r="G474" s="243"/>
      <c r="H474" s="244" t="s">
        <v>1</v>
      </c>
      <c r="I474" s="246"/>
      <c r="J474" s="246"/>
      <c r="K474" s="243"/>
      <c r="L474" s="243"/>
      <c r="M474" s="247"/>
      <c r="N474" s="248"/>
      <c r="O474" s="249"/>
      <c r="P474" s="249"/>
      <c r="Q474" s="249"/>
      <c r="R474" s="249"/>
      <c r="S474" s="249"/>
      <c r="T474" s="249"/>
      <c r="U474" s="249"/>
      <c r="V474" s="249"/>
      <c r="W474" s="249"/>
      <c r="X474" s="249"/>
      <c r="Y474" s="250"/>
      <c r="Z474" s="13"/>
      <c r="AA474" s="13"/>
      <c r="AB474" s="13"/>
      <c r="AC474" s="13"/>
      <c r="AD474" s="13"/>
      <c r="AE474" s="13"/>
      <c r="AT474" s="251" t="s">
        <v>184</v>
      </c>
      <c r="AU474" s="251" t="s">
        <v>102</v>
      </c>
      <c r="AV474" s="13" t="s">
        <v>82</v>
      </c>
      <c r="AW474" s="13" t="s">
        <v>5</v>
      </c>
      <c r="AX474" s="13" t="s">
        <v>75</v>
      </c>
      <c r="AY474" s="251" t="s">
        <v>175</v>
      </c>
    </row>
    <row r="475" s="14" customFormat="1">
      <c r="A475" s="14"/>
      <c r="B475" s="252"/>
      <c r="C475" s="253"/>
      <c r="D475" s="237" t="s">
        <v>184</v>
      </c>
      <c r="E475" s="254" t="s">
        <v>1</v>
      </c>
      <c r="F475" s="255" t="s">
        <v>532</v>
      </c>
      <c r="G475" s="253"/>
      <c r="H475" s="256">
        <v>5.9000000000000004</v>
      </c>
      <c r="I475" s="257"/>
      <c r="J475" s="257"/>
      <c r="K475" s="253"/>
      <c r="L475" s="253"/>
      <c r="M475" s="258"/>
      <c r="N475" s="259"/>
      <c r="O475" s="260"/>
      <c r="P475" s="260"/>
      <c r="Q475" s="260"/>
      <c r="R475" s="260"/>
      <c r="S475" s="260"/>
      <c r="T475" s="260"/>
      <c r="U475" s="260"/>
      <c r="V475" s="260"/>
      <c r="W475" s="260"/>
      <c r="X475" s="260"/>
      <c r="Y475" s="261"/>
      <c r="Z475" s="14"/>
      <c r="AA475" s="14"/>
      <c r="AB475" s="14"/>
      <c r="AC475" s="14"/>
      <c r="AD475" s="14"/>
      <c r="AE475" s="14"/>
      <c r="AT475" s="262" t="s">
        <v>184</v>
      </c>
      <c r="AU475" s="262" t="s">
        <v>102</v>
      </c>
      <c r="AV475" s="14" t="s">
        <v>102</v>
      </c>
      <c r="AW475" s="14" t="s">
        <v>5</v>
      </c>
      <c r="AX475" s="14" t="s">
        <v>75</v>
      </c>
      <c r="AY475" s="262" t="s">
        <v>175</v>
      </c>
    </row>
    <row r="476" s="14" customFormat="1">
      <c r="A476" s="14"/>
      <c r="B476" s="252"/>
      <c r="C476" s="253"/>
      <c r="D476" s="237" t="s">
        <v>184</v>
      </c>
      <c r="E476" s="254" t="s">
        <v>1</v>
      </c>
      <c r="F476" s="255" t="s">
        <v>533</v>
      </c>
      <c r="G476" s="253"/>
      <c r="H476" s="256">
        <v>10</v>
      </c>
      <c r="I476" s="257"/>
      <c r="J476" s="257"/>
      <c r="K476" s="253"/>
      <c r="L476" s="253"/>
      <c r="M476" s="258"/>
      <c r="N476" s="259"/>
      <c r="O476" s="260"/>
      <c r="P476" s="260"/>
      <c r="Q476" s="260"/>
      <c r="R476" s="260"/>
      <c r="S476" s="260"/>
      <c r="T476" s="260"/>
      <c r="U476" s="260"/>
      <c r="V476" s="260"/>
      <c r="W476" s="260"/>
      <c r="X476" s="260"/>
      <c r="Y476" s="261"/>
      <c r="Z476" s="14"/>
      <c r="AA476" s="14"/>
      <c r="AB476" s="14"/>
      <c r="AC476" s="14"/>
      <c r="AD476" s="14"/>
      <c r="AE476" s="14"/>
      <c r="AT476" s="262" t="s">
        <v>184</v>
      </c>
      <c r="AU476" s="262" t="s">
        <v>102</v>
      </c>
      <c r="AV476" s="14" t="s">
        <v>102</v>
      </c>
      <c r="AW476" s="14" t="s">
        <v>5</v>
      </c>
      <c r="AX476" s="14" t="s">
        <v>75</v>
      </c>
      <c r="AY476" s="262" t="s">
        <v>175</v>
      </c>
    </row>
    <row r="477" s="15" customFormat="1">
      <c r="A477" s="15"/>
      <c r="B477" s="263"/>
      <c r="C477" s="264"/>
      <c r="D477" s="237" t="s">
        <v>184</v>
      </c>
      <c r="E477" s="265" t="s">
        <v>1</v>
      </c>
      <c r="F477" s="266" t="s">
        <v>189</v>
      </c>
      <c r="G477" s="264"/>
      <c r="H477" s="267">
        <v>27.619999999999997</v>
      </c>
      <c r="I477" s="268"/>
      <c r="J477" s="268"/>
      <c r="K477" s="264"/>
      <c r="L477" s="264"/>
      <c r="M477" s="269"/>
      <c r="N477" s="270"/>
      <c r="O477" s="271"/>
      <c r="P477" s="271"/>
      <c r="Q477" s="271"/>
      <c r="R477" s="271"/>
      <c r="S477" s="271"/>
      <c r="T477" s="271"/>
      <c r="U477" s="271"/>
      <c r="V477" s="271"/>
      <c r="W477" s="271"/>
      <c r="X477" s="271"/>
      <c r="Y477" s="272"/>
      <c r="Z477" s="15"/>
      <c r="AA477" s="15"/>
      <c r="AB477" s="15"/>
      <c r="AC477" s="15"/>
      <c r="AD477" s="15"/>
      <c r="AE477" s="15"/>
      <c r="AT477" s="273" t="s">
        <v>184</v>
      </c>
      <c r="AU477" s="273" t="s">
        <v>102</v>
      </c>
      <c r="AV477" s="15" t="s">
        <v>181</v>
      </c>
      <c r="AW477" s="15" t="s">
        <v>5</v>
      </c>
      <c r="AX477" s="15" t="s">
        <v>82</v>
      </c>
      <c r="AY477" s="273" t="s">
        <v>175</v>
      </c>
    </row>
    <row r="478" s="2" customFormat="1" ht="44.25" customHeight="1">
      <c r="A478" s="39"/>
      <c r="B478" s="40"/>
      <c r="C478" s="222" t="s">
        <v>388</v>
      </c>
      <c r="D478" s="222" t="s">
        <v>177</v>
      </c>
      <c r="E478" s="223" t="s">
        <v>546</v>
      </c>
      <c r="F478" s="224" t="s">
        <v>547</v>
      </c>
      <c r="G478" s="225" t="s">
        <v>228</v>
      </c>
      <c r="H478" s="226">
        <v>322.48000000000002</v>
      </c>
      <c r="I478" s="227"/>
      <c r="J478" s="227"/>
      <c r="K478" s="228">
        <f>ROUND(P478*H478,2)</f>
        <v>0</v>
      </c>
      <c r="L478" s="229"/>
      <c r="M478" s="45"/>
      <c r="N478" s="230" t="s">
        <v>1</v>
      </c>
      <c r="O478" s="231" t="s">
        <v>39</v>
      </c>
      <c r="P478" s="232">
        <f>I478+J478</f>
        <v>0</v>
      </c>
      <c r="Q478" s="232">
        <f>ROUND(I478*H478,2)</f>
        <v>0</v>
      </c>
      <c r="R478" s="232">
        <f>ROUND(J478*H478,2)</f>
        <v>0</v>
      </c>
      <c r="S478" s="92"/>
      <c r="T478" s="233">
        <f>S478*H478</f>
        <v>0</v>
      </c>
      <c r="U478" s="233">
        <v>0</v>
      </c>
      <c r="V478" s="233">
        <f>U478*H478</f>
        <v>0</v>
      </c>
      <c r="W478" s="233">
        <v>0</v>
      </c>
      <c r="X478" s="233">
        <f>W478*H478</f>
        <v>0</v>
      </c>
      <c r="Y478" s="234" t="s">
        <v>1</v>
      </c>
      <c r="Z478" s="39"/>
      <c r="AA478" s="39"/>
      <c r="AB478" s="39"/>
      <c r="AC478" s="39"/>
      <c r="AD478" s="39"/>
      <c r="AE478" s="39"/>
      <c r="AR478" s="235" t="s">
        <v>181</v>
      </c>
      <c r="AT478" s="235" t="s">
        <v>177</v>
      </c>
      <c r="AU478" s="235" t="s">
        <v>102</v>
      </c>
      <c r="AY478" s="18" t="s">
        <v>175</v>
      </c>
      <c r="BE478" s="236">
        <f>IF(O478="základní",K478,0)</f>
        <v>0</v>
      </c>
      <c r="BF478" s="236">
        <f>IF(O478="snížená",K478,0)</f>
        <v>0</v>
      </c>
      <c r="BG478" s="236">
        <f>IF(O478="zákl. přenesená",K478,0)</f>
        <v>0</v>
      </c>
      <c r="BH478" s="236">
        <f>IF(O478="sníž. přenesená",K478,0)</f>
        <v>0</v>
      </c>
      <c r="BI478" s="236">
        <f>IF(O478="nulová",K478,0)</f>
        <v>0</v>
      </c>
      <c r="BJ478" s="18" t="s">
        <v>102</v>
      </c>
      <c r="BK478" s="236">
        <f>ROUND(P478*H478,2)</f>
        <v>0</v>
      </c>
      <c r="BL478" s="18" t="s">
        <v>181</v>
      </c>
      <c r="BM478" s="235" t="s">
        <v>548</v>
      </c>
    </row>
    <row r="479" s="2" customFormat="1">
      <c r="A479" s="39"/>
      <c r="B479" s="40"/>
      <c r="C479" s="41"/>
      <c r="D479" s="237" t="s">
        <v>182</v>
      </c>
      <c r="E479" s="41"/>
      <c r="F479" s="238" t="s">
        <v>538</v>
      </c>
      <c r="G479" s="41"/>
      <c r="H479" s="41"/>
      <c r="I479" s="239"/>
      <c r="J479" s="239"/>
      <c r="K479" s="41"/>
      <c r="L479" s="41"/>
      <c r="M479" s="45"/>
      <c r="N479" s="240"/>
      <c r="O479" s="241"/>
      <c r="P479" s="92"/>
      <c r="Q479" s="92"/>
      <c r="R479" s="92"/>
      <c r="S479" s="92"/>
      <c r="T479" s="92"/>
      <c r="U479" s="92"/>
      <c r="V479" s="92"/>
      <c r="W479" s="92"/>
      <c r="X479" s="92"/>
      <c r="Y479" s="93"/>
      <c r="Z479" s="39"/>
      <c r="AA479" s="39"/>
      <c r="AB479" s="39"/>
      <c r="AC479" s="39"/>
      <c r="AD479" s="39"/>
      <c r="AE479" s="39"/>
      <c r="AT479" s="18" t="s">
        <v>182</v>
      </c>
      <c r="AU479" s="18" t="s">
        <v>102</v>
      </c>
    </row>
    <row r="480" s="13" customFormat="1">
      <c r="A480" s="13"/>
      <c r="B480" s="242"/>
      <c r="C480" s="243"/>
      <c r="D480" s="237" t="s">
        <v>184</v>
      </c>
      <c r="E480" s="244" t="s">
        <v>1</v>
      </c>
      <c r="F480" s="245" t="s">
        <v>193</v>
      </c>
      <c r="G480" s="243"/>
      <c r="H480" s="244" t="s">
        <v>1</v>
      </c>
      <c r="I480" s="246"/>
      <c r="J480" s="246"/>
      <c r="K480" s="243"/>
      <c r="L480" s="243"/>
      <c r="M480" s="247"/>
      <c r="N480" s="248"/>
      <c r="O480" s="249"/>
      <c r="P480" s="249"/>
      <c r="Q480" s="249"/>
      <c r="R480" s="249"/>
      <c r="S480" s="249"/>
      <c r="T480" s="249"/>
      <c r="U480" s="249"/>
      <c r="V480" s="249"/>
      <c r="W480" s="249"/>
      <c r="X480" s="249"/>
      <c r="Y480" s="250"/>
      <c r="Z480" s="13"/>
      <c r="AA480" s="13"/>
      <c r="AB480" s="13"/>
      <c r="AC480" s="13"/>
      <c r="AD480" s="13"/>
      <c r="AE480" s="13"/>
      <c r="AT480" s="251" t="s">
        <v>184</v>
      </c>
      <c r="AU480" s="251" t="s">
        <v>102</v>
      </c>
      <c r="AV480" s="13" t="s">
        <v>82</v>
      </c>
      <c r="AW480" s="13" t="s">
        <v>5</v>
      </c>
      <c r="AX480" s="13" t="s">
        <v>75</v>
      </c>
      <c r="AY480" s="251" t="s">
        <v>175</v>
      </c>
    </row>
    <row r="481" s="14" customFormat="1">
      <c r="A481" s="14"/>
      <c r="B481" s="252"/>
      <c r="C481" s="253"/>
      <c r="D481" s="237" t="s">
        <v>184</v>
      </c>
      <c r="E481" s="254" t="s">
        <v>1</v>
      </c>
      <c r="F481" s="255" t="s">
        <v>549</v>
      </c>
      <c r="G481" s="253"/>
      <c r="H481" s="256">
        <v>21.98</v>
      </c>
      <c r="I481" s="257"/>
      <c r="J481" s="257"/>
      <c r="K481" s="253"/>
      <c r="L481" s="253"/>
      <c r="M481" s="258"/>
      <c r="N481" s="259"/>
      <c r="O481" s="260"/>
      <c r="P481" s="260"/>
      <c r="Q481" s="260"/>
      <c r="R481" s="260"/>
      <c r="S481" s="260"/>
      <c r="T481" s="260"/>
      <c r="U481" s="260"/>
      <c r="V481" s="260"/>
      <c r="W481" s="260"/>
      <c r="X481" s="260"/>
      <c r="Y481" s="261"/>
      <c r="Z481" s="14"/>
      <c r="AA481" s="14"/>
      <c r="AB481" s="14"/>
      <c r="AC481" s="14"/>
      <c r="AD481" s="14"/>
      <c r="AE481" s="14"/>
      <c r="AT481" s="262" t="s">
        <v>184</v>
      </c>
      <c r="AU481" s="262" t="s">
        <v>102</v>
      </c>
      <c r="AV481" s="14" t="s">
        <v>102</v>
      </c>
      <c r="AW481" s="14" t="s">
        <v>5</v>
      </c>
      <c r="AX481" s="14" t="s">
        <v>75</v>
      </c>
      <c r="AY481" s="262" t="s">
        <v>175</v>
      </c>
    </row>
    <row r="482" s="14" customFormat="1">
      <c r="A482" s="14"/>
      <c r="B482" s="252"/>
      <c r="C482" s="253"/>
      <c r="D482" s="237" t="s">
        <v>184</v>
      </c>
      <c r="E482" s="254" t="s">
        <v>1</v>
      </c>
      <c r="F482" s="255" t="s">
        <v>550</v>
      </c>
      <c r="G482" s="253"/>
      <c r="H482" s="256">
        <v>300.5</v>
      </c>
      <c r="I482" s="257"/>
      <c r="J482" s="257"/>
      <c r="K482" s="253"/>
      <c r="L482" s="253"/>
      <c r="M482" s="258"/>
      <c r="N482" s="259"/>
      <c r="O482" s="260"/>
      <c r="P482" s="260"/>
      <c r="Q482" s="260"/>
      <c r="R482" s="260"/>
      <c r="S482" s="260"/>
      <c r="T482" s="260"/>
      <c r="U482" s="260"/>
      <c r="V482" s="260"/>
      <c r="W482" s="260"/>
      <c r="X482" s="260"/>
      <c r="Y482" s="261"/>
      <c r="Z482" s="14"/>
      <c r="AA482" s="14"/>
      <c r="AB482" s="14"/>
      <c r="AC482" s="14"/>
      <c r="AD482" s="14"/>
      <c r="AE482" s="14"/>
      <c r="AT482" s="262" t="s">
        <v>184</v>
      </c>
      <c r="AU482" s="262" t="s">
        <v>102</v>
      </c>
      <c r="AV482" s="14" t="s">
        <v>102</v>
      </c>
      <c r="AW482" s="14" t="s">
        <v>5</v>
      </c>
      <c r="AX482" s="14" t="s">
        <v>75</v>
      </c>
      <c r="AY482" s="262" t="s">
        <v>175</v>
      </c>
    </row>
    <row r="483" s="15" customFormat="1">
      <c r="A483" s="15"/>
      <c r="B483" s="263"/>
      <c r="C483" s="264"/>
      <c r="D483" s="237" t="s">
        <v>184</v>
      </c>
      <c r="E483" s="265" t="s">
        <v>1</v>
      </c>
      <c r="F483" s="266" t="s">
        <v>189</v>
      </c>
      <c r="G483" s="264"/>
      <c r="H483" s="267">
        <v>322.48000000000002</v>
      </c>
      <c r="I483" s="268"/>
      <c r="J483" s="268"/>
      <c r="K483" s="264"/>
      <c r="L483" s="264"/>
      <c r="M483" s="269"/>
      <c r="N483" s="270"/>
      <c r="O483" s="271"/>
      <c r="P483" s="271"/>
      <c r="Q483" s="271"/>
      <c r="R483" s="271"/>
      <c r="S483" s="271"/>
      <c r="T483" s="271"/>
      <c r="U483" s="271"/>
      <c r="V483" s="271"/>
      <c r="W483" s="271"/>
      <c r="X483" s="271"/>
      <c r="Y483" s="272"/>
      <c r="Z483" s="15"/>
      <c r="AA483" s="15"/>
      <c r="AB483" s="15"/>
      <c r="AC483" s="15"/>
      <c r="AD483" s="15"/>
      <c r="AE483" s="15"/>
      <c r="AT483" s="273" t="s">
        <v>184</v>
      </c>
      <c r="AU483" s="273" t="s">
        <v>102</v>
      </c>
      <c r="AV483" s="15" t="s">
        <v>181</v>
      </c>
      <c r="AW483" s="15" t="s">
        <v>5</v>
      </c>
      <c r="AX483" s="15" t="s">
        <v>82</v>
      </c>
      <c r="AY483" s="273" t="s">
        <v>175</v>
      </c>
    </row>
    <row r="484" s="2" customFormat="1" ht="49.05" customHeight="1">
      <c r="A484" s="39"/>
      <c r="B484" s="40"/>
      <c r="C484" s="222" t="s">
        <v>551</v>
      </c>
      <c r="D484" s="222" t="s">
        <v>177</v>
      </c>
      <c r="E484" s="223" t="s">
        <v>552</v>
      </c>
      <c r="F484" s="224" t="s">
        <v>553</v>
      </c>
      <c r="G484" s="225" t="s">
        <v>228</v>
      </c>
      <c r="H484" s="226">
        <v>55.240000000000002</v>
      </c>
      <c r="I484" s="227"/>
      <c r="J484" s="227"/>
      <c r="K484" s="228">
        <f>ROUND(P484*H484,2)</f>
        <v>0</v>
      </c>
      <c r="L484" s="229"/>
      <c r="M484" s="45"/>
      <c r="N484" s="230" t="s">
        <v>1</v>
      </c>
      <c r="O484" s="231" t="s">
        <v>39</v>
      </c>
      <c r="P484" s="232">
        <f>I484+J484</f>
        <v>0</v>
      </c>
      <c r="Q484" s="232">
        <f>ROUND(I484*H484,2)</f>
        <v>0</v>
      </c>
      <c r="R484" s="232">
        <f>ROUND(J484*H484,2)</f>
        <v>0</v>
      </c>
      <c r="S484" s="92"/>
      <c r="T484" s="233">
        <f>S484*H484</f>
        <v>0</v>
      </c>
      <c r="U484" s="233">
        <v>0</v>
      </c>
      <c r="V484" s="233">
        <f>U484*H484</f>
        <v>0</v>
      </c>
      <c r="W484" s="233">
        <v>0</v>
      </c>
      <c r="X484" s="233">
        <f>W484*H484</f>
        <v>0</v>
      </c>
      <c r="Y484" s="234" t="s">
        <v>1</v>
      </c>
      <c r="Z484" s="39"/>
      <c r="AA484" s="39"/>
      <c r="AB484" s="39"/>
      <c r="AC484" s="39"/>
      <c r="AD484" s="39"/>
      <c r="AE484" s="39"/>
      <c r="AR484" s="235" t="s">
        <v>181</v>
      </c>
      <c r="AT484" s="235" t="s">
        <v>177</v>
      </c>
      <c r="AU484" s="235" t="s">
        <v>102</v>
      </c>
      <c r="AY484" s="18" t="s">
        <v>175</v>
      </c>
      <c r="BE484" s="236">
        <f>IF(O484="základní",K484,0)</f>
        <v>0</v>
      </c>
      <c r="BF484" s="236">
        <f>IF(O484="snížená",K484,0)</f>
        <v>0</v>
      </c>
      <c r="BG484" s="236">
        <f>IF(O484="zákl. přenesená",K484,0)</f>
        <v>0</v>
      </c>
      <c r="BH484" s="236">
        <f>IF(O484="sníž. přenesená",K484,0)</f>
        <v>0</v>
      </c>
      <c r="BI484" s="236">
        <f>IF(O484="nulová",K484,0)</f>
        <v>0</v>
      </c>
      <c r="BJ484" s="18" t="s">
        <v>102</v>
      </c>
      <c r="BK484" s="236">
        <f>ROUND(P484*H484,2)</f>
        <v>0</v>
      </c>
      <c r="BL484" s="18" t="s">
        <v>181</v>
      </c>
      <c r="BM484" s="235" t="s">
        <v>554</v>
      </c>
    </row>
    <row r="485" s="2" customFormat="1">
      <c r="A485" s="39"/>
      <c r="B485" s="40"/>
      <c r="C485" s="41"/>
      <c r="D485" s="237" t="s">
        <v>182</v>
      </c>
      <c r="E485" s="41"/>
      <c r="F485" s="238" t="s">
        <v>538</v>
      </c>
      <c r="G485" s="41"/>
      <c r="H485" s="41"/>
      <c r="I485" s="239"/>
      <c r="J485" s="239"/>
      <c r="K485" s="41"/>
      <c r="L485" s="41"/>
      <c r="M485" s="45"/>
      <c r="N485" s="240"/>
      <c r="O485" s="241"/>
      <c r="P485" s="92"/>
      <c r="Q485" s="92"/>
      <c r="R485" s="92"/>
      <c r="S485" s="92"/>
      <c r="T485" s="92"/>
      <c r="U485" s="92"/>
      <c r="V485" s="92"/>
      <c r="W485" s="92"/>
      <c r="X485" s="92"/>
      <c r="Y485" s="93"/>
      <c r="Z485" s="39"/>
      <c r="AA485" s="39"/>
      <c r="AB485" s="39"/>
      <c r="AC485" s="39"/>
      <c r="AD485" s="39"/>
      <c r="AE485" s="39"/>
      <c r="AT485" s="18" t="s">
        <v>182</v>
      </c>
      <c r="AU485" s="18" t="s">
        <v>102</v>
      </c>
    </row>
    <row r="486" s="13" customFormat="1">
      <c r="A486" s="13"/>
      <c r="B486" s="242"/>
      <c r="C486" s="243"/>
      <c r="D486" s="237" t="s">
        <v>184</v>
      </c>
      <c r="E486" s="244" t="s">
        <v>1</v>
      </c>
      <c r="F486" s="245" t="s">
        <v>193</v>
      </c>
      <c r="G486" s="243"/>
      <c r="H486" s="244" t="s">
        <v>1</v>
      </c>
      <c r="I486" s="246"/>
      <c r="J486" s="246"/>
      <c r="K486" s="243"/>
      <c r="L486" s="243"/>
      <c r="M486" s="247"/>
      <c r="N486" s="248"/>
      <c r="O486" s="249"/>
      <c r="P486" s="249"/>
      <c r="Q486" s="249"/>
      <c r="R486" s="249"/>
      <c r="S486" s="249"/>
      <c r="T486" s="249"/>
      <c r="U486" s="249"/>
      <c r="V486" s="249"/>
      <c r="W486" s="249"/>
      <c r="X486" s="249"/>
      <c r="Y486" s="250"/>
      <c r="Z486" s="13"/>
      <c r="AA486" s="13"/>
      <c r="AB486" s="13"/>
      <c r="AC486" s="13"/>
      <c r="AD486" s="13"/>
      <c r="AE486" s="13"/>
      <c r="AT486" s="251" t="s">
        <v>184</v>
      </c>
      <c r="AU486" s="251" t="s">
        <v>102</v>
      </c>
      <c r="AV486" s="13" t="s">
        <v>82</v>
      </c>
      <c r="AW486" s="13" t="s">
        <v>5</v>
      </c>
      <c r="AX486" s="13" t="s">
        <v>75</v>
      </c>
      <c r="AY486" s="251" t="s">
        <v>175</v>
      </c>
    </row>
    <row r="487" s="14" customFormat="1">
      <c r="A487" s="14"/>
      <c r="B487" s="252"/>
      <c r="C487" s="253"/>
      <c r="D487" s="237" t="s">
        <v>184</v>
      </c>
      <c r="E487" s="254" t="s">
        <v>1</v>
      </c>
      <c r="F487" s="255" t="s">
        <v>555</v>
      </c>
      <c r="G487" s="253"/>
      <c r="H487" s="256">
        <v>55.240000000000002</v>
      </c>
      <c r="I487" s="257"/>
      <c r="J487" s="257"/>
      <c r="K487" s="253"/>
      <c r="L487" s="253"/>
      <c r="M487" s="258"/>
      <c r="N487" s="259"/>
      <c r="O487" s="260"/>
      <c r="P487" s="260"/>
      <c r="Q487" s="260"/>
      <c r="R487" s="260"/>
      <c r="S487" s="260"/>
      <c r="T487" s="260"/>
      <c r="U487" s="260"/>
      <c r="V487" s="260"/>
      <c r="W487" s="260"/>
      <c r="X487" s="260"/>
      <c r="Y487" s="261"/>
      <c r="Z487" s="14"/>
      <c r="AA487" s="14"/>
      <c r="AB487" s="14"/>
      <c r="AC487" s="14"/>
      <c r="AD487" s="14"/>
      <c r="AE487" s="14"/>
      <c r="AT487" s="262" t="s">
        <v>184</v>
      </c>
      <c r="AU487" s="262" t="s">
        <v>102</v>
      </c>
      <c r="AV487" s="14" t="s">
        <v>102</v>
      </c>
      <c r="AW487" s="14" t="s">
        <v>5</v>
      </c>
      <c r="AX487" s="14" t="s">
        <v>75</v>
      </c>
      <c r="AY487" s="262" t="s">
        <v>175</v>
      </c>
    </row>
    <row r="488" s="15" customFormat="1">
      <c r="A488" s="15"/>
      <c r="B488" s="263"/>
      <c r="C488" s="264"/>
      <c r="D488" s="237" t="s">
        <v>184</v>
      </c>
      <c r="E488" s="265" t="s">
        <v>1</v>
      </c>
      <c r="F488" s="266" t="s">
        <v>189</v>
      </c>
      <c r="G488" s="264"/>
      <c r="H488" s="267">
        <v>55.240000000000002</v>
      </c>
      <c r="I488" s="268"/>
      <c r="J488" s="268"/>
      <c r="K488" s="264"/>
      <c r="L488" s="264"/>
      <c r="M488" s="269"/>
      <c r="N488" s="270"/>
      <c r="O488" s="271"/>
      <c r="P488" s="271"/>
      <c r="Q488" s="271"/>
      <c r="R488" s="271"/>
      <c r="S488" s="271"/>
      <c r="T488" s="271"/>
      <c r="U488" s="271"/>
      <c r="V488" s="271"/>
      <c r="W488" s="271"/>
      <c r="X488" s="271"/>
      <c r="Y488" s="272"/>
      <c r="Z488" s="15"/>
      <c r="AA488" s="15"/>
      <c r="AB488" s="15"/>
      <c r="AC488" s="15"/>
      <c r="AD488" s="15"/>
      <c r="AE488" s="15"/>
      <c r="AT488" s="273" t="s">
        <v>184</v>
      </c>
      <c r="AU488" s="273" t="s">
        <v>102</v>
      </c>
      <c r="AV488" s="15" t="s">
        <v>181</v>
      </c>
      <c r="AW488" s="15" t="s">
        <v>5</v>
      </c>
      <c r="AX488" s="15" t="s">
        <v>82</v>
      </c>
      <c r="AY488" s="273" t="s">
        <v>175</v>
      </c>
    </row>
    <row r="489" s="2" customFormat="1" ht="33" customHeight="1">
      <c r="A489" s="39"/>
      <c r="B489" s="40"/>
      <c r="C489" s="222" t="s">
        <v>392</v>
      </c>
      <c r="D489" s="222" t="s">
        <v>177</v>
      </c>
      <c r="E489" s="223" t="s">
        <v>556</v>
      </c>
      <c r="F489" s="224" t="s">
        <v>557</v>
      </c>
      <c r="G489" s="225" t="s">
        <v>228</v>
      </c>
      <c r="H489" s="226">
        <v>1186.8150000000001</v>
      </c>
      <c r="I489" s="227"/>
      <c r="J489" s="227"/>
      <c r="K489" s="228">
        <f>ROUND(P489*H489,2)</f>
        <v>0</v>
      </c>
      <c r="L489" s="229"/>
      <c r="M489" s="45"/>
      <c r="N489" s="230" t="s">
        <v>1</v>
      </c>
      <c r="O489" s="231" t="s">
        <v>39</v>
      </c>
      <c r="P489" s="232">
        <f>I489+J489</f>
        <v>0</v>
      </c>
      <c r="Q489" s="232">
        <f>ROUND(I489*H489,2)</f>
        <v>0</v>
      </c>
      <c r="R489" s="232">
        <f>ROUND(J489*H489,2)</f>
        <v>0</v>
      </c>
      <c r="S489" s="92"/>
      <c r="T489" s="233">
        <f>S489*H489</f>
        <v>0</v>
      </c>
      <c r="U489" s="233">
        <v>0</v>
      </c>
      <c r="V489" s="233">
        <f>U489*H489</f>
        <v>0</v>
      </c>
      <c r="W489" s="233">
        <v>0</v>
      </c>
      <c r="X489" s="233">
        <f>W489*H489</f>
        <v>0</v>
      </c>
      <c r="Y489" s="234" t="s">
        <v>1</v>
      </c>
      <c r="Z489" s="39"/>
      <c r="AA489" s="39"/>
      <c r="AB489" s="39"/>
      <c r="AC489" s="39"/>
      <c r="AD489" s="39"/>
      <c r="AE489" s="39"/>
      <c r="AR489" s="235" t="s">
        <v>181</v>
      </c>
      <c r="AT489" s="235" t="s">
        <v>177</v>
      </c>
      <c r="AU489" s="235" t="s">
        <v>102</v>
      </c>
      <c r="AY489" s="18" t="s">
        <v>175</v>
      </c>
      <c r="BE489" s="236">
        <f>IF(O489="základní",K489,0)</f>
        <v>0</v>
      </c>
      <c r="BF489" s="236">
        <f>IF(O489="snížená",K489,0)</f>
        <v>0</v>
      </c>
      <c r="BG489" s="236">
        <f>IF(O489="zákl. přenesená",K489,0)</f>
        <v>0</v>
      </c>
      <c r="BH489" s="236">
        <f>IF(O489="sníž. přenesená",K489,0)</f>
        <v>0</v>
      </c>
      <c r="BI489" s="236">
        <f>IF(O489="nulová",K489,0)</f>
        <v>0</v>
      </c>
      <c r="BJ489" s="18" t="s">
        <v>102</v>
      </c>
      <c r="BK489" s="236">
        <f>ROUND(P489*H489,2)</f>
        <v>0</v>
      </c>
      <c r="BL489" s="18" t="s">
        <v>181</v>
      </c>
      <c r="BM489" s="235" t="s">
        <v>558</v>
      </c>
    </row>
    <row r="490" s="13" customFormat="1">
      <c r="A490" s="13"/>
      <c r="B490" s="242"/>
      <c r="C490" s="243"/>
      <c r="D490" s="237" t="s">
        <v>184</v>
      </c>
      <c r="E490" s="244" t="s">
        <v>1</v>
      </c>
      <c r="F490" s="245" t="s">
        <v>193</v>
      </c>
      <c r="G490" s="243"/>
      <c r="H490" s="244" t="s">
        <v>1</v>
      </c>
      <c r="I490" s="246"/>
      <c r="J490" s="246"/>
      <c r="K490" s="243"/>
      <c r="L490" s="243"/>
      <c r="M490" s="247"/>
      <c r="N490" s="248"/>
      <c r="O490" s="249"/>
      <c r="P490" s="249"/>
      <c r="Q490" s="249"/>
      <c r="R490" s="249"/>
      <c r="S490" s="249"/>
      <c r="T490" s="249"/>
      <c r="U490" s="249"/>
      <c r="V490" s="249"/>
      <c r="W490" s="249"/>
      <c r="X490" s="249"/>
      <c r="Y490" s="250"/>
      <c r="Z490" s="13"/>
      <c r="AA490" s="13"/>
      <c r="AB490" s="13"/>
      <c r="AC490" s="13"/>
      <c r="AD490" s="13"/>
      <c r="AE490" s="13"/>
      <c r="AT490" s="251" t="s">
        <v>184</v>
      </c>
      <c r="AU490" s="251" t="s">
        <v>102</v>
      </c>
      <c r="AV490" s="13" t="s">
        <v>82</v>
      </c>
      <c r="AW490" s="13" t="s">
        <v>5</v>
      </c>
      <c r="AX490" s="13" t="s">
        <v>75</v>
      </c>
      <c r="AY490" s="251" t="s">
        <v>175</v>
      </c>
    </row>
    <row r="491" s="13" customFormat="1">
      <c r="A491" s="13"/>
      <c r="B491" s="242"/>
      <c r="C491" s="243"/>
      <c r="D491" s="237" t="s">
        <v>184</v>
      </c>
      <c r="E491" s="244" t="s">
        <v>1</v>
      </c>
      <c r="F491" s="245" t="s">
        <v>286</v>
      </c>
      <c r="G491" s="243"/>
      <c r="H491" s="244" t="s">
        <v>1</v>
      </c>
      <c r="I491" s="246"/>
      <c r="J491" s="246"/>
      <c r="K491" s="243"/>
      <c r="L491" s="243"/>
      <c r="M491" s="247"/>
      <c r="N491" s="248"/>
      <c r="O491" s="249"/>
      <c r="P491" s="249"/>
      <c r="Q491" s="249"/>
      <c r="R491" s="249"/>
      <c r="S491" s="249"/>
      <c r="T491" s="249"/>
      <c r="U491" s="249"/>
      <c r="V491" s="249"/>
      <c r="W491" s="249"/>
      <c r="X491" s="249"/>
      <c r="Y491" s="250"/>
      <c r="Z491" s="13"/>
      <c r="AA491" s="13"/>
      <c r="AB491" s="13"/>
      <c r="AC491" s="13"/>
      <c r="AD491" s="13"/>
      <c r="AE491" s="13"/>
      <c r="AT491" s="251" t="s">
        <v>184</v>
      </c>
      <c r="AU491" s="251" t="s">
        <v>102</v>
      </c>
      <c r="AV491" s="13" t="s">
        <v>82</v>
      </c>
      <c r="AW491" s="13" t="s">
        <v>5</v>
      </c>
      <c r="AX491" s="13" t="s">
        <v>75</v>
      </c>
      <c r="AY491" s="251" t="s">
        <v>175</v>
      </c>
    </row>
    <row r="492" s="14" customFormat="1">
      <c r="A492" s="14"/>
      <c r="B492" s="252"/>
      <c r="C492" s="253"/>
      <c r="D492" s="237" t="s">
        <v>184</v>
      </c>
      <c r="E492" s="254" t="s">
        <v>1</v>
      </c>
      <c r="F492" s="255" t="s">
        <v>559</v>
      </c>
      <c r="G492" s="253"/>
      <c r="H492" s="256">
        <v>104.31</v>
      </c>
      <c r="I492" s="257"/>
      <c r="J492" s="257"/>
      <c r="K492" s="253"/>
      <c r="L492" s="253"/>
      <c r="M492" s="258"/>
      <c r="N492" s="259"/>
      <c r="O492" s="260"/>
      <c r="P492" s="260"/>
      <c r="Q492" s="260"/>
      <c r="R492" s="260"/>
      <c r="S492" s="260"/>
      <c r="T492" s="260"/>
      <c r="U492" s="260"/>
      <c r="V492" s="260"/>
      <c r="W492" s="260"/>
      <c r="X492" s="260"/>
      <c r="Y492" s="261"/>
      <c r="Z492" s="14"/>
      <c r="AA492" s="14"/>
      <c r="AB492" s="14"/>
      <c r="AC492" s="14"/>
      <c r="AD492" s="14"/>
      <c r="AE492" s="14"/>
      <c r="AT492" s="262" t="s">
        <v>184</v>
      </c>
      <c r="AU492" s="262" t="s">
        <v>102</v>
      </c>
      <c r="AV492" s="14" t="s">
        <v>102</v>
      </c>
      <c r="AW492" s="14" t="s">
        <v>5</v>
      </c>
      <c r="AX492" s="14" t="s">
        <v>75</v>
      </c>
      <c r="AY492" s="262" t="s">
        <v>175</v>
      </c>
    </row>
    <row r="493" s="14" customFormat="1">
      <c r="A493" s="14"/>
      <c r="B493" s="252"/>
      <c r="C493" s="253"/>
      <c r="D493" s="237" t="s">
        <v>184</v>
      </c>
      <c r="E493" s="254" t="s">
        <v>1</v>
      </c>
      <c r="F493" s="255" t="s">
        <v>560</v>
      </c>
      <c r="G493" s="253"/>
      <c r="H493" s="256">
        <v>84.180000000000007</v>
      </c>
      <c r="I493" s="257"/>
      <c r="J493" s="257"/>
      <c r="K493" s="253"/>
      <c r="L493" s="253"/>
      <c r="M493" s="258"/>
      <c r="N493" s="259"/>
      <c r="O493" s="260"/>
      <c r="P493" s="260"/>
      <c r="Q493" s="260"/>
      <c r="R493" s="260"/>
      <c r="S493" s="260"/>
      <c r="T493" s="260"/>
      <c r="U493" s="260"/>
      <c r="V493" s="260"/>
      <c r="W493" s="260"/>
      <c r="X493" s="260"/>
      <c r="Y493" s="261"/>
      <c r="Z493" s="14"/>
      <c r="AA493" s="14"/>
      <c r="AB493" s="14"/>
      <c r="AC493" s="14"/>
      <c r="AD493" s="14"/>
      <c r="AE493" s="14"/>
      <c r="AT493" s="262" t="s">
        <v>184</v>
      </c>
      <c r="AU493" s="262" t="s">
        <v>102</v>
      </c>
      <c r="AV493" s="14" t="s">
        <v>102</v>
      </c>
      <c r="AW493" s="14" t="s">
        <v>5</v>
      </c>
      <c r="AX493" s="14" t="s">
        <v>75</v>
      </c>
      <c r="AY493" s="262" t="s">
        <v>175</v>
      </c>
    </row>
    <row r="494" s="14" customFormat="1">
      <c r="A494" s="14"/>
      <c r="B494" s="252"/>
      <c r="C494" s="253"/>
      <c r="D494" s="237" t="s">
        <v>184</v>
      </c>
      <c r="E494" s="254" t="s">
        <v>1</v>
      </c>
      <c r="F494" s="255" t="s">
        <v>561</v>
      </c>
      <c r="G494" s="253"/>
      <c r="H494" s="256">
        <v>65.879999999999995</v>
      </c>
      <c r="I494" s="257"/>
      <c r="J494" s="257"/>
      <c r="K494" s="253"/>
      <c r="L494" s="253"/>
      <c r="M494" s="258"/>
      <c r="N494" s="259"/>
      <c r="O494" s="260"/>
      <c r="P494" s="260"/>
      <c r="Q494" s="260"/>
      <c r="R494" s="260"/>
      <c r="S494" s="260"/>
      <c r="T494" s="260"/>
      <c r="U494" s="260"/>
      <c r="V494" s="260"/>
      <c r="W494" s="260"/>
      <c r="X494" s="260"/>
      <c r="Y494" s="261"/>
      <c r="Z494" s="14"/>
      <c r="AA494" s="14"/>
      <c r="AB494" s="14"/>
      <c r="AC494" s="14"/>
      <c r="AD494" s="14"/>
      <c r="AE494" s="14"/>
      <c r="AT494" s="262" t="s">
        <v>184</v>
      </c>
      <c r="AU494" s="262" t="s">
        <v>102</v>
      </c>
      <c r="AV494" s="14" t="s">
        <v>102</v>
      </c>
      <c r="AW494" s="14" t="s">
        <v>5</v>
      </c>
      <c r="AX494" s="14" t="s">
        <v>75</v>
      </c>
      <c r="AY494" s="262" t="s">
        <v>175</v>
      </c>
    </row>
    <row r="495" s="14" customFormat="1">
      <c r="A495" s="14"/>
      <c r="B495" s="252"/>
      <c r="C495" s="253"/>
      <c r="D495" s="237" t="s">
        <v>184</v>
      </c>
      <c r="E495" s="254" t="s">
        <v>1</v>
      </c>
      <c r="F495" s="255" t="s">
        <v>562</v>
      </c>
      <c r="G495" s="253"/>
      <c r="H495" s="256">
        <v>233.02000000000001</v>
      </c>
      <c r="I495" s="257"/>
      <c r="J495" s="257"/>
      <c r="K495" s="253"/>
      <c r="L495" s="253"/>
      <c r="M495" s="258"/>
      <c r="N495" s="259"/>
      <c r="O495" s="260"/>
      <c r="P495" s="260"/>
      <c r="Q495" s="260"/>
      <c r="R495" s="260"/>
      <c r="S495" s="260"/>
      <c r="T495" s="260"/>
      <c r="U495" s="260"/>
      <c r="V495" s="260"/>
      <c r="W495" s="260"/>
      <c r="X495" s="260"/>
      <c r="Y495" s="261"/>
      <c r="Z495" s="14"/>
      <c r="AA495" s="14"/>
      <c r="AB495" s="14"/>
      <c r="AC495" s="14"/>
      <c r="AD495" s="14"/>
      <c r="AE495" s="14"/>
      <c r="AT495" s="262" t="s">
        <v>184</v>
      </c>
      <c r="AU495" s="262" t="s">
        <v>102</v>
      </c>
      <c r="AV495" s="14" t="s">
        <v>102</v>
      </c>
      <c r="AW495" s="14" t="s">
        <v>5</v>
      </c>
      <c r="AX495" s="14" t="s">
        <v>75</v>
      </c>
      <c r="AY495" s="262" t="s">
        <v>175</v>
      </c>
    </row>
    <row r="496" s="14" customFormat="1">
      <c r="A496" s="14"/>
      <c r="B496" s="252"/>
      <c r="C496" s="253"/>
      <c r="D496" s="237" t="s">
        <v>184</v>
      </c>
      <c r="E496" s="254" t="s">
        <v>1</v>
      </c>
      <c r="F496" s="255" t="s">
        <v>563</v>
      </c>
      <c r="G496" s="253"/>
      <c r="H496" s="256">
        <v>12.199999999999999</v>
      </c>
      <c r="I496" s="257"/>
      <c r="J496" s="257"/>
      <c r="K496" s="253"/>
      <c r="L496" s="253"/>
      <c r="M496" s="258"/>
      <c r="N496" s="259"/>
      <c r="O496" s="260"/>
      <c r="P496" s="260"/>
      <c r="Q496" s="260"/>
      <c r="R496" s="260"/>
      <c r="S496" s="260"/>
      <c r="T496" s="260"/>
      <c r="U496" s="260"/>
      <c r="V496" s="260"/>
      <c r="W496" s="260"/>
      <c r="X496" s="260"/>
      <c r="Y496" s="261"/>
      <c r="Z496" s="14"/>
      <c r="AA496" s="14"/>
      <c r="AB496" s="14"/>
      <c r="AC496" s="14"/>
      <c r="AD496" s="14"/>
      <c r="AE496" s="14"/>
      <c r="AT496" s="262" t="s">
        <v>184</v>
      </c>
      <c r="AU496" s="262" t="s">
        <v>102</v>
      </c>
      <c r="AV496" s="14" t="s">
        <v>102</v>
      </c>
      <c r="AW496" s="14" t="s">
        <v>5</v>
      </c>
      <c r="AX496" s="14" t="s">
        <v>75</v>
      </c>
      <c r="AY496" s="262" t="s">
        <v>175</v>
      </c>
    </row>
    <row r="497" s="14" customFormat="1">
      <c r="A497" s="14"/>
      <c r="B497" s="252"/>
      <c r="C497" s="253"/>
      <c r="D497" s="237" t="s">
        <v>184</v>
      </c>
      <c r="E497" s="254" t="s">
        <v>1</v>
      </c>
      <c r="F497" s="255" t="s">
        <v>564</v>
      </c>
      <c r="G497" s="253"/>
      <c r="H497" s="256">
        <v>13.725</v>
      </c>
      <c r="I497" s="257"/>
      <c r="J497" s="257"/>
      <c r="K497" s="253"/>
      <c r="L497" s="253"/>
      <c r="M497" s="258"/>
      <c r="N497" s="259"/>
      <c r="O497" s="260"/>
      <c r="P497" s="260"/>
      <c r="Q497" s="260"/>
      <c r="R497" s="260"/>
      <c r="S497" s="260"/>
      <c r="T497" s="260"/>
      <c r="U497" s="260"/>
      <c r="V497" s="260"/>
      <c r="W497" s="260"/>
      <c r="X497" s="260"/>
      <c r="Y497" s="261"/>
      <c r="Z497" s="14"/>
      <c r="AA497" s="14"/>
      <c r="AB497" s="14"/>
      <c r="AC497" s="14"/>
      <c r="AD497" s="14"/>
      <c r="AE497" s="14"/>
      <c r="AT497" s="262" t="s">
        <v>184</v>
      </c>
      <c r="AU497" s="262" t="s">
        <v>102</v>
      </c>
      <c r="AV497" s="14" t="s">
        <v>102</v>
      </c>
      <c r="AW497" s="14" t="s">
        <v>5</v>
      </c>
      <c r="AX497" s="14" t="s">
        <v>75</v>
      </c>
      <c r="AY497" s="262" t="s">
        <v>175</v>
      </c>
    </row>
    <row r="498" s="14" customFormat="1">
      <c r="A498" s="14"/>
      <c r="B498" s="252"/>
      <c r="C498" s="253"/>
      <c r="D498" s="237" t="s">
        <v>184</v>
      </c>
      <c r="E498" s="254" t="s">
        <v>1</v>
      </c>
      <c r="F498" s="255" t="s">
        <v>565</v>
      </c>
      <c r="G498" s="253"/>
      <c r="H498" s="256">
        <v>3.8130000000000002</v>
      </c>
      <c r="I498" s="257"/>
      <c r="J498" s="257"/>
      <c r="K498" s="253"/>
      <c r="L498" s="253"/>
      <c r="M498" s="258"/>
      <c r="N498" s="259"/>
      <c r="O498" s="260"/>
      <c r="P498" s="260"/>
      <c r="Q498" s="260"/>
      <c r="R498" s="260"/>
      <c r="S498" s="260"/>
      <c r="T498" s="260"/>
      <c r="U498" s="260"/>
      <c r="V498" s="260"/>
      <c r="W498" s="260"/>
      <c r="X498" s="260"/>
      <c r="Y498" s="261"/>
      <c r="Z498" s="14"/>
      <c r="AA498" s="14"/>
      <c r="AB498" s="14"/>
      <c r="AC498" s="14"/>
      <c r="AD498" s="14"/>
      <c r="AE498" s="14"/>
      <c r="AT498" s="262" t="s">
        <v>184</v>
      </c>
      <c r="AU498" s="262" t="s">
        <v>102</v>
      </c>
      <c r="AV498" s="14" t="s">
        <v>102</v>
      </c>
      <c r="AW498" s="14" t="s">
        <v>5</v>
      </c>
      <c r="AX498" s="14" t="s">
        <v>75</v>
      </c>
      <c r="AY498" s="262" t="s">
        <v>175</v>
      </c>
    </row>
    <row r="499" s="14" customFormat="1">
      <c r="A499" s="14"/>
      <c r="B499" s="252"/>
      <c r="C499" s="253"/>
      <c r="D499" s="237" t="s">
        <v>184</v>
      </c>
      <c r="E499" s="254" t="s">
        <v>1</v>
      </c>
      <c r="F499" s="255" t="s">
        <v>566</v>
      </c>
      <c r="G499" s="253"/>
      <c r="H499" s="256">
        <v>49.68</v>
      </c>
      <c r="I499" s="257"/>
      <c r="J499" s="257"/>
      <c r="K499" s="253"/>
      <c r="L499" s="253"/>
      <c r="M499" s="258"/>
      <c r="N499" s="259"/>
      <c r="O499" s="260"/>
      <c r="P499" s="260"/>
      <c r="Q499" s="260"/>
      <c r="R499" s="260"/>
      <c r="S499" s="260"/>
      <c r="T499" s="260"/>
      <c r="U499" s="260"/>
      <c r="V499" s="260"/>
      <c r="W499" s="260"/>
      <c r="X499" s="260"/>
      <c r="Y499" s="261"/>
      <c r="Z499" s="14"/>
      <c r="AA499" s="14"/>
      <c r="AB499" s="14"/>
      <c r="AC499" s="14"/>
      <c r="AD499" s="14"/>
      <c r="AE499" s="14"/>
      <c r="AT499" s="262" t="s">
        <v>184</v>
      </c>
      <c r="AU499" s="262" t="s">
        <v>102</v>
      </c>
      <c r="AV499" s="14" t="s">
        <v>102</v>
      </c>
      <c r="AW499" s="14" t="s">
        <v>5</v>
      </c>
      <c r="AX499" s="14" t="s">
        <v>75</v>
      </c>
      <c r="AY499" s="262" t="s">
        <v>175</v>
      </c>
    </row>
    <row r="500" s="14" customFormat="1">
      <c r="A500" s="14"/>
      <c r="B500" s="252"/>
      <c r="C500" s="253"/>
      <c r="D500" s="237" t="s">
        <v>184</v>
      </c>
      <c r="E500" s="254" t="s">
        <v>1</v>
      </c>
      <c r="F500" s="255" t="s">
        <v>567</v>
      </c>
      <c r="G500" s="253"/>
      <c r="H500" s="256">
        <v>-8.1899999999999995</v>
      </c>
      <c r="I500" s="257"/>
      <c r="J500" s="257"/>
      <c r="K500" s="253"/>
      <c r="L500" s="253"/>
      <c r="M500" s="258"/>
      <c r="N500" s="259"/>
      <c r="O500" s="260"/>
      <c r="P500" s="260"/>
      <c r="Q500" s="260"/>
      <c r="R500" s="260"/>
      <c r="S500" s="260"/>
      <c r="T500" s="260"/>
      <c r="U500" s="260"/>
      <c r="V500" s="260"/>
      <c r="W500" s="260"/>
      <c r="X500" s="260"/>
      <c r="Y500" s="261"/>
      <c r="Z500" s="14"/>
      <c r="AA500" s="14"/>
      <c r="AB500" s="14"/>
      <c r="AC500" s="14"/>
      <c r="AD500" s="14"/>
      <c r="AE500" s="14"/>
      <c r="AT500" s="262" t="s">
        <v>184</v>
      </c>
      <c r="AU500" s="262" t="s">
        <v>102</v>
      </c>
      <c r="AV500" s="14" t="s">
        <v>102</v>
      </c>
      <c r="AW500" s="14" t="s">
        <v>5</v>
      </c>
      <c r="AX500" s="14" t="s">
        <v>75</v>
      </c>
      <c r="AY500" s="262" t="s">
        <v>175</v>
      </c>
    </row>
    <row r="501" s="14" customFormat="1">
      <c r="A501" s="14"/>
      <c r="B501" s="252"/>
      <c r="C501" s="253"/>
      <c r="D501" s="237" t="s">
        <v>184</v>
      </c>
      <c r="E501" s="254" t="s">
        <v>1</v>
      </c>
      <c r="F501" s="255" t="s">
        <v>568</v>
      </c>
      <c r="G501" s="253"/>
      <c r="H501" s="256">
        <v>-10.529999999999999</v>
      </c>
      <c r="I501" s="257"/>
      <c r="J501" s="257"/>
      <c r="K501" s="253"/>
      <c r="L501" s="253"/>
      <c r="M501" s="258"/>
      <c r="N501" s="259"/>
      <c r="O501" s="260"/>
      <c r="P501" s="260"/>
      <c r="Q501" s="260"/>
      <c r="R501" s="260"/>
      <c r="S501" s="260"/>
      <c r="T501" s="260"/>
      <c r="U501" s="260"/>
      <c r="V501" s="260"/>
      <c r="W501" s="260"/>
      <c r="X501" s="260"/>
      <c r="Y501" s="261"/>
      <c r="Z501" s="14"/>
      <c r="AA501" s="14"/>
      <c r="AB501" s="14"/>
      <c r="AC501" s="14"/>
      <c r="AD501" s="14"/>
      <c r="AE501" s="14"/>
      <c r="AT501" s="262" t="s">
        <v>184</v>
      </c>
      <c r="AU501" s="262" t="s">
        <v>102</v>
      </c>
      <c r="AV501" s="14" t="s">
        <v>102</v>
      </c>
      <c r="AW501" s="14" t="s">
        <v>5</v>
      </c>
      <c r="AX501" s="14" t="s">
        <v>75</v>
      </c>
      <c r="AY501" s="262" t="s">
        <v>175</v>
      </c>
    </row>
    <row r="502" s="14" customFormat="1">
      <c r="A502" s="14"/>
      <c r="B502" s="252"/>
      <c r="C502" s="253"/>
      <c r="D502" s="237" t="s">
        <v>184</v>
      </c>
      <c r="E502" s="254" t="s">
        <v>1</v>
      </c>
      <c r="F502" s="255" t="s">
        <v>569</v>
      </c>
      <c r="G502" s="253"/>
      <c r="H502" s="256">
        <v>-2.3399999999999999</v>
      </c>
      <c r="I502" s="257"/>
      <c r="J502" s="257"/>
      <c r="K502" s="253"/>
      <c r="L502" s="253"/>
      <c r="M502" s="258"/>
      <c r="N502" s="259"/>
      <c r="O502" s="260"/>
      <c r="P502" s="260"/>
      <c r="Q502" s="260"/>
      <c r="R502" s="260"/>
      <c r="S502" s="260"/>
      <c r="T502" s="260"/>
      <c r="U502" s="260"/>
      <c r="V502" s="260"/>
      <c r="W502" s="260"/>
      <c r="X502" s="260"/>
      <c r="Y502" s="261"/>
      <c r="Z502" s="14"/>
      <c r="AA502" s="14"/>
      <c r="AB502" s="14"/>
      <c r="AC502" s="14"/>
      <c r="AD502" s="14"/>
      <c r="AE502" s="14"/>
      <c r="AT502" s="262" t="s">
        <v>184</v>
      </c>
      <c r="AU502" s="262" t="s">
        <v>102</v>
      </c>
      <c r="AV502" s="14" t="s">
        <v>102</v>
      </c>
      <c r="AW502" s="14" t="s">
        <v>5</v>
      </c>
      <c r="AX502" s="14" t="s">
        <v>75</v>
      </c>
      <c r="AY502" s="262" t="s">
        <v>175</v>
      </c>
    </row>
    <row r="503" s="14" customFormat="1">
      <c r="A503" s="14"/>
      <c r="B503" s="252"/>
      <c r="C503" s="253"/>
      <c r="D503" s="237" t="s">
        <v>184</v>
      </c>
      <c r="E503" s="254" t="s">
        <v>1</v>
      </c>
      <c r="F503" s="255" t="s">
        <v>570</v>
      </c>
      <c r="G503" s="253"/>
      <c r="H503" s="256">
        <v>-0.64000000000000001</v>
      </c>
      <c r="I503" s="257"/>
      <c r="J503" s="257"/>
      <c r="K503" s="253"/>
      <c r="L503" s="253"/>
      <c r="M503" s="258"/>
      <c r="N503" s="259"/>
      <c r="O503" s="260"/>
      <c r="P503" s="260"/>
      <c r="Q503" s="260"/>
      <c r="R503" s="260"/>
      <c r="S503" s="260"/>
      <c r="T503" s="260"/>
      <c r="U503" s="260"/>
      <c r="V503" s="260"/>
      <c r="W503" s="260"/>
      <c r="X503" s="260"/>
      <c r="Y503" s="261"/>
      <c r="Z503" s="14"/>
      <c r="AA503" s="14"/>
      <c r="AB503" s="14"/>
      <c r="AC503" s="14"/>
      <c r="AD503" s="14"/>
      <c r="AE503" s="14"/>
      <c r="AT503" s="262" t="s">
        <v>184</v>
      </c>
      <c r="AU503" s="262" t="s">
        <v>102</v>
      </c>
      <c r="AV503" s="14" t="s">
        <v>102</v>
      </c>
      <c r="AW503" s="14" t="s">
        <v>5</v>
      </c>
      <c r="AX503" s="14" t="s">
        <v>75</v>
      </c>
      <c r="AY503" s="262" t="s">
        <v>175</v>
      </c>
    </row>
    <row r="504" s="14" customFormat="1">
      <c r="A504" s="14"/>
      <c r="B504" s="252"/>
      <c r="C504" s="253"/>
      <c r="D504" s="237" t="s">
        <v>184</v>
      </c>
      <c r="E504" s="254" t="s">
        <v>1</v>
      </c>
      <c r="F504" s="255" t="s">
        <v>571</v>
      </c>
      <c r="G504" s="253"/>
      <c r="H504" s="256">
        <v>-3.7999999999999998</v>
      </c>
      <c r="I504" s="257"/>
      <c r="J504" s="257"/>
      <c r="K504" s="253"/>
      <c r="L504" s="253"/>
      <c r="M504" s="258"/>
      <c r="N504" s="259"/>
      <c r="O504" s="260"/>
      <c r="P504" s="260"/>
      <c r="Q504" s="260"/>
      <c r="R504" s="260"/>
      <c r="S504" s="260"/>
      <c r="T504" s="260"/>
      <c r="U504" s="260"/>
      <c r="V504" s="260"/>
      <c r="W504" s="260"/>
      <c r="X504" s="260"/>
      <c r="Y504" s="261"/>
      <c r="Z504" s="14"/>
      <c r="AA504" s="14"/>
      <c r="AB504" s="14"/>
      <c r="AC504" s="14"/>
      <c r="AD504" s="14"/>
      <c r="AE504" s="14"/>
      <c r="AT504" s="262" t="s">
        <v>184</v>
      </c>
      <c r="AU504" s="262" t="s">
        <v>102</v>
      </c>
      <c r="AV504" s="14" t="s">
        <v>102</v>
      </c>
      <c r="AW504" s="14" t="s">
        <v>5</v>
      </c>
      <c r="AX504" s="14" t="s">
        <v>75</v>
      </c>
      <c r="AY504" s="262" t="s">
        <v>175</v>
      </c>
    </row>
    <row r="505" s="14" customFormat="1">
      <c r="A505" s="14"/>
      <c r="B505" s="252"/>
      <c r="C505" s="253"/>
      <c r="D505" s="237" t="s">
        <v>184</v>
      </c>
      <c r="E505" s="254" t="s">
        <v>1</v>
      </c>
      <c r="F505" s="255" t="s">
        <v>572</v>
      </c>
      <c r="G505" s="253"/>
      <c r="H505" s="256">
        <v>-2.5</v>
      </c>
      <c r="I505" s="257"/>
      <c r="J505" s="257"/>
      <c r="K505" s="253"/>
      <c r="L505" s="253"/>
      <c r="M505" s="258"/>
      <c r="N505" s="259"/>
      <c r="O505" s="260"/>
      <c r="P505" s="260"/>
      <c r="Q505" s="260"/>
      <c r="R505" s="260"/>
      <c r="S505" s="260"/>
      <c r="T505" s="260"/>
      <c r="U505" s="260"/>
      <c r="V505" s="260"/>
      <c r="W505" s="260"/>
      <c r="X505" s="260"/>
      <c r="Y505" s="261"/>
      <c r="Z505" s="14"/>
      <c r="AA505" s="14"/>
      <c r="AB505" s="14"/>
      <c r="AC505" s="14"/>
      <c r="AD505" s="14"/>
      <c r="AE505" s="14"/>
      <c r="AT505" s="262" t="s">
        <v>184</v>
      </c>
      <c r="AU505" s="262" t="s">
        <v>102</v>
      </c>
      <c r="AV505" s="14" t="s">
        <v>102</v>
      </c>
      <c r="AW505" s="14" t="s">
        <v>5</v>
      </c>
      <c r="AX505" s="14" t="s">
        <v>75</v>
      </c>
      <c r="AY505" s="262" t="s">
        <v>175</v>
      </c>
    </row>
    <row r="506" s="14" customFormat="1">
      <c r="A506" s="14"/>
      <c r="B506" s="252"/>
      <c r="C506" s="253"/>
      <c r="D506" s="237" t="s">
        <v>184</v>
      </c>
      <c r="E506" s="254" t="s">
        <v>1</v>
      </c>
      <c r="F506" s="255" t="s">
        <v>573</v>
      </c>
      <c r="G506" s="253"/>
      <c r="H506" s="256">
        <v>-18.911999999999999</v>
      </c>
      <c r="I506" s="257"/>
      <c r="J506" s="257"/>
      <c r="K506" s="253"/>
      <c r="L506" s="253"/>
      <c r="M506" s="258"/>
      <c r="N506" s="259"/>
      <c r="O506" s="260"/>
      <c r="P506" s="260"/>
      <c r="Q506" s="260"/>
      <c r="R506" s="260"/>
      <c r="S506" s="260"/>
      <c r="T506" s="260"/>
      <c r="U506" s="260"/>
      <c r="V506" s="260"/>
      <c r="W506" s="260"/>
      <c r="X506" s="260"/>
      <c r="Y506" s="261"/>
      <c r="Z506" s="14"/>
      <c r="AA506" s="14"/>
      <c r="AB506" s="14"/>
      <c r="AC506" s="14"/>
      <c r="AD506" s="14"/>
      <c r="AE506" s="14"/>
      <c r="AT506" s="262" t="s">
        <v>184</v>
      </c>
      <c r="AU506" s="262" t="s">
        <v>102</v>
      </c>
      <c r="AV506" s="14" t="s">
        <v>102</v>
      </c>
      <c r="AW506" s="14" t="s">
        <v>5</v>
      </c>
      <c r="AX506" s="14" t="s">
        <v>75</v>
      </c>
      <c r="AY506" s="262" t="s">
        <v>175</v>
      </c>
    </row>
    <row r="507" s="14" customFormat="1">
      <c r="A507" s="14"/>
      <c r="B507" s="252"/>
      <c r="C507" s="253"/>
      <c r="D507" s="237" t="s">
        <v>184</v>
      </c>
      <c r="E507" s="254" t="s">
        <v>1</v>
      </c>
      <c r="F507" s="255" t="s">
        <v>574</v>
      </c>
      <c r="G507" s="253"/>
      <c r="H507" s="256">
        <v>-3.5459999999999998</v>
      </c>
      <c r="I507" s="257"/>
      <c r="J507" s="257"/>
      <c r="K507" s="253"/>
      <c r="L507" s="253"/>
      <c r="M507" s="258"/>
      <c r="N507" s="259"/>
      <c r="O507" s="260"/>
      <c r="P507" s="260"/>
      <c r="Q507" s="260"/>
      <c r="R507" s="260"/>
      <c r="S507" s="260"/>
      <c r="T507" s="260"/>
      <c r="U507" s="260"/>
      <c r="V507" s="260"/>
      <c r="W507" s="260"/>
      <c r="X507" s="260"/>
      <c r="Y507" s="261"/>
      <c r="Z507" s="14"/>
      <c r="AA507" s="14"/>
      <c r="AB507" s="14"/>
      <c r="AC507" s="14"/>
      <c r="AD507" s="14"/>
      <c r="AE507" s="14"/>
      <c r="AT507" s="262" t="s">
        <v>184</v>
      </c>
      <c r="AU507" s="262" t="s">
        <v>102</v>
      </c>
      <c r="AV507" s="14" t="s">
        <v>102</v>
      </c>
      <c r="AW507" s="14" t="s">
        <v>5</v>
      </c>
      <c r="AX507" s="14" t="s">
        <v>75</v>
      </c>
      <c r="AY507" s="262" t="s">
        <v>175</v>
      </c>
    </row>
    <row r="508" s="14" customFormat="1">
      <c r="A508" s="14"/>
      <c r="B508" s="252"/>
      <c r="C508" s="253"/>
      <c r="D508" s="237" t="s">
        <v>184</v>
      </c>
      <c r="E508" s="254" t="s">
        <v>1</v>
      </c>
      <c r="F508" s="255" t="s">
        <v>575</v>
      </c>
      <c r="G508" s="253"/>
      <c r="H508" s="256">
        <v>3.96</v>
      </c>
      <c r="I508" s="257"/>
      <c r="J508" s="257"/>
      <c r="K508" s="253"/>
      <c r="L508" s="253"/>
      <c r="M508" s="258"/>
      <c r="N508" s="259"/>
      <c r="O508" s="260"/>
      <c r="P508" s="260"/>
      <c r="Q508" s="260"/>
      <c r="R508" s="260"/>
      <c r="S508" s="260"/>
      <c r="T508" s="260"/>
      <c r="U508" s="260"/>
      <c r="V508" s="260"/>
      <c r="W508" s="260"/>
      <c r="X508" s="260"/>
      <c r="Y508" s="261"/>
      <c r="Z508" s="14"/>
      <c r="AA508" s="14"/>
      <c r="AB508" s="14"/>
      <c r="AC508" s="14"/>
      <c r="AD508" s="14"/>
      <c r="AE508" s="14"/>
      <c r="AT508" s="262" t="s">
        <v>184</v>
      </c>
      <c r="AU508" s="262" t="s">
        <v>102</v>
      </c>
      <c r="AV508" s="14" t="s">
        <v>102</v>
      </c>
      <c r="AW508" s="14" t="s">
        <v>5</v>
      </c>
      <c r="AX508" s="14" t="s">
        <v>75</v>
      </c>
      <c r="AY508" s="262" t="s">
        <v>175</v>
      </c>
    </row>
    <row r="509" s="14" customFormat="1">
      <c r="A509" s="14"/>
      <c r="B509" s="252"/>
      <c r="C509" s="253"/>
      <c r="D509" s="237" t="s">
        <v>184</v>
      </c>
      <c r="E509" s="254" t="s">
        <v>1</v>
      </c>
      <c r="F509" s="255" t="s">
        <v>576</v>
      </c>
      <c r="G509" s="253"/>
      <c r="H509" s="256">
        <v>4.2000000000000002</v>
      </c>
      <c r="I509" s="257"/>
      <c r="J509" s="257"/>
      <c r="K509" s="253"/>
      <c r="L509" s="253"/>
      <c r="M509" s="258"/>
      <c r="N509" s="259"/>
      <c r="O509" s="260"/>
      <c r="P509" s="260"/>
      <c r="Q509" s="260"/>
      <c r="R509" s="260"/>
      <c r="S509" s="260"/>
      <c r="T509" s="260"/>
      <c r="U509" s="260"/>
      <c r="V509" s="260"/>
      <c r="W509" s="260"/>
      <c r="X509" s="260"/>
      <c r="Y509" s="261"/>
      <c r="Z509" s="14"/>
      <c r="AA509" s="14"/>
      <c r="AB509" s="14"/>
      <c r="AC509" s="14"/>
      <c r="AD509" s="14"/>
      <c r="AE509" s="14"/>
      <c r="AT509" s="262" t="s">
        <v>184</v>
      </c>
      <c r="AU509" s="262" t="s">
        <v>102</v>
      </c>
      <c r="AV509" s="14" t="s">
        <v>102</v>
      </c>
      <c r="AW509" s="14" t="s">
        <v>5</v>
      </c>
      <c r="AX509" s="14" t="s">
        <v>75</v>
      </c>
      <c r="AY509" s="262" t="s">
        <v>175</v>
      </c>
    </row>
    <row r="510" s="14" customFormat="1">
      <c r="A510" s="14"/>
      <c r="B510" s="252"/>
      <c r="C510" s="253"/>
      <c r="D510" s="237" t="s">
        <v>184</v>
      </c>
      <c r="E510" s="254" t="s">
        <v>1</v>
      </c>
      <c r="F510" s="255" t="s">
        <v>577</v>
      </c>
      <c r="G510" s="253"/>
      <c r="H510" s="256">
        <v>1.8</v>
      </c>
      <c r="I510" s="257"/>
      <c r="J510" s="257"/>
      <c r="K510" s="253"/>
      <c r="L510" s="253"/>
      <c r="M510" s="258"/>
      <c r="N510" s="259"/>
      <c r="O510" s="260"/>
      <c r="P510" s="260"/>
      <c r="Q510" s="260"/>
      <c r="R510" s="260"/>
      <c r="S510" s="260"/>
      <c r="T510" s="260"/>
      <c r="U510" s="260"/>
      <c r="V510" s="260"/>
      <c r="W510" s="260"/>
      <c r="X510" s="260"/>
      <c r="Y510" s="261"/>
      <c r="Z510" s="14"/>
      <c r="AA510" s="14"/>
      <c r="AB510" s="14"/>
      <c r="AC510" s="14"/>
      <c r="AD510" s="14"/>
      <c r="AE510" s="14"/>
      <c r="AT510" s="262" t="s">
        <v>184</v>
      </c>
      <c r="AU510" s="262" t="s">
        <v>102</v>
      </c>
      <c r="AV510" s="14" t="s">
        <v>102</v>
      </c>
      <c r="AW510" s="14" t="s">
        <v>5</v>
      </c>
      <c r="AX510" s="14" t="s">
        <v>75</v>
      </c>
      <c r="AY510" s="262" t="s">
        <v>175</v>
      </c>
    </row>
    <row r="511" s="14" customFormat="1">
      <c r="A511" s="14"/>
      <c r="B511" s="252"/>
      <c r="C511" s="253"/>
      <c r="D511" s="237" t="s">
        <v>184</v>
      </c>
      <c r="E511" s="254" t="s">
        <v>1</v>
      </c>
      <c r="F511" s="255" t="s">
        <v>578</v>
      </c>
      <c r="G511" s="253"/>
      <c r="H511" s="256">
        <v>0.95999999999999996</v>
      </c>
      <c r="I511" s="257"/>
      <c r="J511" s="257"/>
      <c r="K511" s="253"/>
      <c r="L511" s="253"/>
      <c r="M511" s="258"/>
      <c r="N511" s="259"/>
      <c r="O511" s="260"/>
      <c r="P511" s="260"/>
      <c r="Q511" s="260"/>
      <c r="R511" s="260"/>
      <c r="S511" s="260"/>
      <c r="T511" s="260"/>
      <c r="U511" s="260"/>
      <c r="V511" s="260"/>
      <c r="W511" s="260"/>
      <c r="X511" s="260"/>
      <c r="Y511" s="261"/>
      <c r="Z511" s="14"/>
      <c r="AA511" s="14"/>
      <c r="AB511" s="14"/>
      <c r="AC511" s="14"/>
      <c r="AD511" s="14"/>
      <c r="AE511" s="14"/>
      <c r="AT511" s="262" t="s">
        <v>184</v>
      </c>
      <c r="AU511" s="262" t="s">
        <v>102</v>
      </c>
      <c r="AV511" s="14" t="s">
        <v>102</v>
      </c>
      <c r="AW511" s="14" t="s">
        <v>5</v>
      </c>
      <c r="AX511" s="14" t="s">
        <v>75</v>
      </c>
      <c r="AY511" s="262" t="s">
        <v>175</v>
      </c>
    </row>
    <row r="512" s="14" customFormat="1">
      <c r="A512" s="14"/>
      <c r="B512" s="252"/>
      <c r="C512" s="253"/>
      <c r="D512" s="237" t="s">
        <v>184</v>
      </c>
      <c r="E512" s="254" t="s">
        <v>1</v>
      </c>
      <c r="F512" s="255" t="s">
        <v>579</v>
      </c>
      <c r="G512" s="253"/>
      <c r="H512" s="256">
        <v>2.5800000000000001</v>
      </c>
      <c r="I512" s="257"/>
      <c r="J512" s="257"/>
      <c r="K512" s="253"/>
      <c r="L512" s="253"/>
      <c r="M512" s="258"/>
      <c r="N512" s="259"/>
      <c r="O512" s="260"/>
      <c r="P512" s="260"/>
      <c r="Q512" s="260"/>
      <c r="R512" s="260"/>
      <c r="S512" s="260"/>
      <c r="T512" s="260"/>
      <c r="U512" s="260"/>
      <c r="V512" s="260"/>
      <c r="W512" s="260"/>
      <c r="X512" s="260"/>
      <c r="Y512" s="261"/>
      <c r="Z512" s="14"/>
      <c r="AA512" s="14"/>
      <c r="AB512" s="14"/>
      <c r="AC512" s="14"/>
      <c r="AD512" s="14"/>
      <c r="AE512" s="14"/>
      <c r="AT512" s="262" t="s">
        <v>184</v>
      </c>
      <c r="AU512" s="262" t="s">
        <v>102</v>
      </c>
      <c r="AV512" s="14" t="s">
        <v>102</v>
      </c>
      <c r="AW512" s="14" t="s">
        <v>5</v>
      </c>
      <c r="AX512" s="14" t="s">
        <v>75</v>
      </c>
      <c r="AY512" s="262" t="s">
        <v>175</v>
      </c>
    </row>
    <row r="513" s="14" customFormat="1">
      <c r="A513" s="14"/>
      <c r="B513" s="252"/>
      <c r="C513" s="253"/>
      <c r="D513" s="237" t="s">
        <v>184</v>
      </c>
      <c r="E513" s="254" t="s">
        <v>1</v>
      </c>
      <c r="F513" s="255" t="s">
        <v>580</v>
      </c>
      <c r="G513" s="253"/>
      <c r="H513" s="256">
        <v>1.3500000000000001</v>
      </c>
      <c r="I513" s="257"/>
      <c r="J513" s="257"/>
      <c r="K513" s="253"/>
      <c r="L513" s="253"/>
      <c r="M513" s="258"/>
      <c r="N513" s="259"/>
      <c r="O513" s="260"/>
      <c r="P513" s="260"/>
      <c r="Q513" s="260"/>
      <c r="R513" s="260"/>
      <c r="S513" s="260"/>
      <c r="T513" s="260"/>
      <c r="U513" s="260"/>
      <c r="V513" s="260"/>
      <c r="W513" s="260"/>
      <c r="X513" s="260"/>
      <c r="Y513" s="261"/>
      <c r="Z513" s="14"/>
      <c r="AA513" s="14"/>
      <c r="AB513" s="14"/>
      <c r="AC513" s="14"/>
      <c r="AD513" s="14"/>
      <c r="AE513" s="14"/>
      <c r="AT513" s="262" t="s">
        <v>184</v>
      </c>
      <c r="AU513" s="262" t="s">
        <v>102</v>
      </c>
      <c r="AV513" s="14" t="s">
        <v>102</v>
      </c>
      <c r="AW513" s="14" t="s">
        <v>5</v>
      </c>
      <c r="AX513" s="14" t="s">
        <v>75</v>
      </c>
      <c r="AY513" s="262" t="s">
        <v>175</v>
      </c>
    </row>
    <row r="514" s="14" customFormat="1">
      <c r="A514" s="14"/>
      <c r="B514" s="252"/>
      <c r="C514" s="253"/>
      <c r="D514" s="237" t="s">
        <v>184</v>
      </c>
      <c r="E514" s="254" t="s">
        <v>1</v>
      </c>
      <c r="F514" s="255" t="s">
        <v>581</v>
      </c>
      <c r="G514" s="253"/>
      <c r="H514" s="256">
        <v>6</v>
      </c>
      <c r="I514" s="257"/>
      <c r="J514" s="257"/>
      <c r="K514" s="253"/>
      <c r="L514" s="253"/>
      <c r="M514" s="258"/>
      <c r="N514" s="259"/>
      <c r="O514" s="260"/>
      <c r="P514" s="260"/>
      <c r="Q514" s="260"/>
      <c r="R514" s="260"/>
      <c r="S514" s="260"/>
      <c r="T514" s="260"/>
      <c r="U514" s="260"/>
      <c r="V514" s="260"/>
      <c r="W514" s="260"/>
      <c r="X514" s="260"/>
      <c r="Y514" s="261"/>
      <c r="Z514" s="14"/>
      <c r="AA514" s="14"/>
      <c r="AB514" s="14"/>
      <c r="AC514" s="14"/>
      <c r="AD514" s="14"/>
      <c r="AE514" s="14"/>
      <c r="AT514" s="262" t="s">
        <v>184</v>
      </c>
      <c r="AU514" s="262" t="s">
        <v>102</v>
      </c>
      <c r="AV514" s="14" t="s">
        <v>102</v>
      </c>
      <c r="AW514" s="14" t="s">
        <v>5</v>
      </c>
      <c r="AX514" s="14" t="s">
        <v>75</v>
      </c>
      <c r="AY514" s="262" t="s">
        <v>175</v>
      </c>
    </row>
    <row r="515" s="16" customFormat="1">
      <c r="A515" s="16"/>
      <c r="B515" s="284"/>
      <c r="C515" s="285"/>
      <c r="D515" s="237" t="s">
        <v>184</v>
      </c>
      <c r="E515" s="286" t="s">
        <v>1</v>
      </c>
      <c r="F515" s="287" t="s">
        <v>453</v>
      </c>
      <c r="G515" s="285"/>
      <c r="H515" s="288">
        <v>537.19999999999993</v>
      </c>
      <c r="I515" s="289"/>
      <c r="J515" s="289"/>
      <c r="K515" s="285"/>
      <c r="L515" s="285"/>
      <c r="M515" s="290"/>
      <c r="N515" s="291"/>
      <c r="O515" s="292"/>
      <c r="P515" s="292"/>
      <c r="Q515" s="292"/>
      <c r="R515" s="292"/>
      <c r="S515" s="292"/>
      <c r="T515" s="292"/>
      <c r="U515" s="292"/>
      <c r="V515" s="292"/>
      <c r="W515" s="292"/>
      <c r="X515" s="292"/>
      <c r="Y515" s="293"/>
      <c r="Z515" s="16"/>
      <c r="AA515" s="16"/>
      <c r="AB515" s="16"/>
      <c r="AC515" s="16"/>
      <c r="AD515" s="16"/>
      <c r="AE515" s="16"/>
      <c r="AT515" s="294" t="s">
        <v>184</v>
      </c>
      <c r="AU515" s="294" t="s">
        <v>102</v>
      </c>
      <c r="AV515" s="16" t="s">
        <v>196</v>
      </c>
      <c r="AW515" s="16" t="s">
        <v>5</v>
      </c>
      <c r="AX515" s="16" t="s">
        <v>75</v>
      </c>
      <c r="AY515" s="294" t="s">
        <v>175</v>
      </c>
    </row>
    <row r="516" s="13" customFormat="1">
      <c r="A516" s="13"/>
      <c r="B516" s="242"/>
      <c r="C516" s="243"/>
      <c r="D516" s="237" t="s">
        <v>184</v>
      </c>
      <c r="E516" s="244" t="s">
        <v>1</v>
      </c>
      <c r="F516" s="245" t="s">
        <v>290</v>
      </c>
      <c r="G516" s="243"/>
      <c r="H516" s="244" t="s">
        <v>1</v>
      </c>
      <c r="I516" s="246"/>
      <c r="J516" s="246"/>
      <c r="K516" s="243"/>
      <c r="L516" s="243"/>
      <c r="M516" s="247"/>
      <c r="N516" s="248"/>
      <c r="O516" s="249"/>
      <c r="P516" s="249"/>
      <c r="Q516" s="249"/>
      <c r="R516" s="249"/>
      <c r="S516" s="249"/>
      <c r="T516" s="249"/>
      <c r="U516" s="249"/>
      <c r="V516" s="249"/>
      <c r="W516" s="249"/>
      <c r="X516" s="249"/>
      <c r="Y516" s="250"/>
      <c r="Z516" s="13"/>
      <c r="AA516" s="13"/>
      <c r="AB516" s="13"/>
      <c r="AC516" s="13"/>
      <c r="AD516" s="13"/>
      <c r="AE516" s="13"/>
      <c r="AT516" s="251" t="s">
        <v>184</v>
      </c>
      <c r="AU516" s="251" t="s">
        <v>102</v>
      </c>
      <c r="AV516" s="13" t="s">
        <v>82</v>
      </c>
      <c r="AW516" s="13" t="s">
        <v>5</v>
      </c>
      <c r="AX516" s="13" t="s">
        <v>75</v>
      </c>
      <c r="AY516" s="251" t="s">
        <v>175</v>
      </c>
    </row>
    <row r="517" s="14" customFormat="1">
      <c r="A517" s="14"/>
      <c r="B517" s="252"/>
      <c r="C517" s="253"/>
      <c r="D517" s="237" t="s">
        <v>184</v>
      </c>
      <c r="E517" s="254" t="s">
        <v>1</v>
      </c>
      <c r="F517" s="255" t="s">
        <v>559</v>
      </c>
      <c r="G517" s="253"/>
      <c r="H517" s="256">
        <v>104.31</v>
      </c>
      <c r="I517" s="257"/>
      <c r="J517" s="257"/>
      <c r="K517" s="253"/>
      <c r="L517" s="253"/>
      <c r="M517" s="258"/>
      <c r="N517" s="259"/>
      <c r="O517" s="260"/>
      <c r="P517" s="260"/>
      <c r="Q517" s="260"/>
      <c r="R517" s="260"/>
      <c r="S517" s="260"/>
      <c r="T517" s="260"/>
      <c r="U517" s="260"/>
      <c r="V517" s="260"/>
      <c r="W517" s="260"/>
      <c r="X517" s="260"/>
      <c r="Y517" s="261"/>
      <c r="Z517" s="14"/>
      <c r="AA517" s="14"/>
      <c r="AB517" s="14"/>
      <c r="AC517" s="14"/>
      <c r="AD517" s="14"/>
      <c r="AE517" s="14"/>
      <c r="AT517" s="262" t="s">
        <v>184</v>
      </c>
      <c r="AU517" s="262" t="s">
        <v>102</v>
      </c>
      <c r="AV517" s="14" t="s">
        <v>102</v>
      </c>
      <c r="AW517" s="14" t="s">
        <v>5</v>
      </c>
      <c r="AX517" s="14" t="s">
        <v>75</v>
      </c>
      <c r="AY517" s="262" t="s">
        <v>175</v>
      </c>
    </row>
    <row r="518" s="14" customFormat="1">
      <c r="A518" s="14"/>
      <c r="B518" s="252"/>
      <c r="C518" s="253"/>
      <c r="D518" s="237" t="s">
        <v>184</v>
      </c>
      <c r="E518" s="254" t="s">
        <v>1</v>
      </c>
      <c r="F518" s="255" t="s">
        <v>560</v>
      </c>
      <c r="G518" s="253"/>
      <c r="H518" s="256">
        <v>84.180000000000007</v>
      </c>
      <c r="I518" s="257"/>
      <c r="J518" s="257"/>
      <c r="K518" s="253"/>
      <c r="L518" s="253"/>
      <c r="M518" s="258"/>
      <c r="N518" s="259"/>
      <c r="O518" s="260"/>
      <c r="P518" s="260"/>
      <c r="Q518" s="260"/>
      <c r="R518" s="260"/>
      <c r="S518" s="260"/>
      <c r="T518" s="260"/>
      <c r="U518" s="260"/>
      <c r="V518" s="260"/>
      <c r="W518" s="260"/>
      <c r="X518" s="260"/>
      <c r="Y518" s="261"/>
      <c r="Z518" s="14"/>
      <c r="AA518" s="14"/>
      <c r="AB518" s="14"/>
      <c r="AC518" s="14"/>
      <c r="AD518" s="14"/>
      <c r="AE518" s="14"/>
      <c r="AT518" s="262" t="s">
        <v>184</v>
      </c>
      <c r="AU518" s="262" t="s">
        <v>102</v>
      </c>
      <c r="AV518" s="14" t="s">
        <v>102</v>
      </c>
      <c r="AW518" s="14" t="s">
        <v>5</v>
      </c>
      <c r="AX518" s="14" t="s">
        <v>75</v>
      </c>
      <c r="AY518" s="262" t="s">
        <v>175</v>
      </c>
    </row>
    <row r="519" s="14" customFormat="1">
      <c r="A519" s="14"/>
      <c r="B519" s="252"/>
      <c r="C519" s="253"/>
      <c r="D519" s="237" t="s">
        <v>184</v>
      </c>
      <c r="E519" s="254" t="s">
        <v>1</v>
      </c>
      <c r="F519" s="255" t="s">
        <v>563</v>
      </c>
      <c r="G519" s="253"/>
      <c r="H519" s="256">
        <v>12.199999999999999</v>
      </c>
      <c r="I519" s="257"/>
      <c r="J519" s="257"/>
      <c r="K519" s="253"/>
      <c r="L519" s="253"/>
      <c r="M519" s="258"/>
      <c r="N519" s="259"/>
      <c r="O519" s="260"/>
      <c r="P519" s="260"/>
      <c r="Q519" s="260"/>
      <c r="R519" s="260"/>
      <c r="S519" s="260"/>
      <c r="T519" s="260"/>
      <c r="U519" s="260"/>
      <c r="V519" s="260"/>
      <c r="W519" s="260"/>
      <c r="X519" s="260"/>
      <c r="Y519" s="261"/>
      <c r="Z519" s="14"/>
      <c r="AA519" s="14"/>
      <c r="AB519" s="14"/>
      <c r="AC519" s="14"/>
      <c r="AD519" s="14"/>
      <c r="AE519" s="14"/>
      <c r="AT519" s="262" t="s">
        <v>184</v>
      </c>
      <c r="AU519" s="262" t="s">
        <v>102</v>
      </c>
      <c r="AV519" s="14" t="s">
        <v>102</v>
      </c>
      <c r="AW519" s="14" t="s">
        <v>5</v>
      </c>
      <c r="AX519" s="14" t="s">
        <v>75</v>
      </c>
      <c r="AY519" s="262" t="s">
        <v>175</v>
      </c>
    </row>
    <row r="520" s="14" customFormat="1">
      <c r="A520" s="14"/>
      <c r="B520" s="252"/>
      <c r="C520" s="253"/>
      <c r="D520" s="237" t="s">
        <v>184</v>
      </c>
      <c r="E520" s="254" t="s">
        <v>1</v>
      </c>
      <c r="F520" s="255" t="s">
        <v>561</v>
      </c>
      <c r="G520" s="253"/>
      <c r="H520" s="256">
        <v>65.879999999999995</v>
      </c>
      <c r="I520" s="257"/>
      <c r="J520" s="257"/>
      <c r="K520" s="253"/>
      <c r="L520" s="253"/>
      <c r="M520" s="258"/>
      <c r="N520" s="259"/>
      <c r="O520" s="260"/>
      <c r="P520" s="260"/>
      <c r="Q520" s="260"/>
      <c r="R520" s="260"/>
      <c r="S520" s="260"/>
      <c r="T520" s="260"/>
      <c r="U520" s="260"/>
      <c r="V520" s="260"/>
      <c r="W520" s="260"/>
      <c r="X520" s="260"/>
      <c r="Y520" s="261"/>
      <c r="Z520" s="14"/>
      <c r="AA520" s="14"/>
      <c r="AB520" s="14"/>
      <c r="AC520" s="14"/>
      <c r="AD520" s="14"/>
      <c r="AE520" s="14"/>
      <c r="AT520" s="262" t="s">
        <v>184</v>
      </c>
      <c r="AU520" s="262" t="s">
        <v>102</v>
      </c>
      <c r="AV520" s="14" t="s">
        <v>102</v>
      </c>
      <c r="AW520" s="14" t="s">
        <v>5</v>
      </c>
      <c r="AX520" s="14" t="s">
        <v>75</v>
      </c>
      <c r="AY520" s="262" t="s">
        <v>175</v>
      </c>
    </row>
    <row r="521" s="14" customFormat="1">
      <c r="A521" s="14"/>
      <c r="B521" s="252"/>
      <c r="C521" s="253"/>
      <c r="D521" s="237" t="s">
        <v>184</v>
      </c>
      <c r="E521" s="254" t="s">
        <v>1</v>
      </c>
      <c r="F521" s="255" t="s">
        <v>562</v>
      </c>
      <c r="G521" s="253"/>
      <c r="H521" s="256">
        <v>233.02000000000001</v>
      </c>
      <c r="I521" s="257"/>
      <c r="J521" s="257"/>
      <c r="K521" s="253"/>
      <c r="L521" s="253"/>
      <c r="M521" s="258"/>
      <c r="N521" s="259"/>
      <c r="O521" s="260"/>
      <c r="P521" s="260"/>
      <c r="Q521" s="260"/>
      <c r="R521" s="260"/>
      <c r="S521" s="260"/>
      <c r="T521" s="260"/>
      <c r="U521" s="260"/>
      <c r="V521" s="260"/>
      <c r="W521" s="260"/>
      <c r="X521" s="260"/>
      <c r="Y521" s="261"/>
      <c r="Z521" s="14"/>
      <c r="AA521" s="14"/>
      <c r="AB521" s="14"/>
      <c r="AC521" s="14"/>
      <c r="AD521" s="14"/>
      <c r="AE521" s="14"/>
      <c r="AT521" s="262" t="s">
        <v>184</v>
      </c>
      <c r="AU521" s="262" t="s">
        <v>102</v>
      </c>
      <c r="AV521" s="14" t="s">
        <v>102</v>
      </c>
      <c r="AW521" s="14" t="s">
        <v>5</v>
      </c>
      <c r="AX521" s="14" t="s">
        <v>75</v>
      </c>
      <c r="AY521" s="262" t="s">
        <v>175</v>
      </c>
    </row>
    <row r="522" s="14" customFormat="1">
      <c r="A522" s="14"/>
      <c r="B522" s="252"/>
      <c r="C522" s="253"/>
      <c r="D522" s="237" t="s">
        <v>184</v>
      </c>
      <c r="E522" s="254" t="s">
        <v>1</v>
      </c>
      <c r="F522" s="255" t="s">
        <v>564</v>
      </c>
      <c r="G522" s="253"/>
      <c r="H522" s="256">
        <v>13.725</v>
      </c>
      <c r="I522" s="257"/>
      <c r="J522" s="257"/>
      <c r="K522" s="253"/>
      <c r="L522" s="253"/>
      <c r="M522" s="258"/>
      <c r="N522" s="259"/>
      <c r="O522" s="260"/>
      <c r="P522" s="260"/>
      <c r="Q522" s="260"/>
      <c r="R522" s="260"/>
      <c r="S522" s="260"/>
      <c r="T522" s="260"/>
      <c r="U522" s="260"/>
      <c r="V522" s="260"/>
      <c r="W522" s="260"/>
      <c r="X522" s="260"/>
      <c r="Y522" s="261"/>
      <c r="Z522" s="14"/>
      <c r="AA522" s="14"/>
      <c r="AB522" s="14"/>
      <c r="AC522" s="14"/>
      <c r="AD522" s="14"/>
      <c r="AE522" s="14"/>
      <c r="AT522" s="262" t="s">
        <v>184</v>
      </c>
      <c r="AU522" s="262" t="s">
        <v>102</v>
      </c>
      <c r="AV522" s="14" t="s">
        <v>102</v>
      </c>
      <c r="AW522" s="14" t="s">
        <v>5</v>
      </c>
      <c r="AX522" s="14" t="s">
        <v>75</v>
      </c>
      <c r="AY522" s="262" t="s">
        <v>175</v>
      </c>
    </row>
    <row r="523" s="14" customFormat="1">
      <c r="A523" s="14"/>
      <c r="B523" s="252"/>
      <c r="C523" s="253"/>
      <c r="D523" s="237" t="s">
        <v>184</v>
      </c>
      <c r="E523" s="254" t="s">
        <v>1</v>
      </c>
      <c r="F523" s="255" t="s">
        <v>566</v>
      </c>
      <c r="G523" s="253"/>
      <c r="H523" s="256">
        <v>49.68</v>
      </c>
      <c r="I523" s="257"/>
      <c r="J523" s="257"/>
      <c r="K523" s="253"/>
      <c r="L523" s="253"/>
      <c r="M523" s="258"/>
      <c r="N523" s="259"/>
      <c r="O523" s="260"/>
      <c r="P523" s="260"/>
      <c r="Q523" s="260"/>
      <c r="R523" s="260"/>
      <c r="S523" s="260"/>
      <c r="T523" s="260"/>
      <c r="U523" s="260"/>
      <c r="V523" s="260"/>
      <c r="W523" s="260"/>
      <c r="X523" s="260"/>
      <c r="Y523" s="261"/>
      <c r="Z523" s="14"/>
      <c r="AA523" s="14"/>
      <c r="AB523" s="14"/>
      <c r="AC523" s="14"/>
      <c r="AD523" s="14"/>
      <c r="AE523" s="14"/>
      <c r="AT523" s="262" t="s">
        <v>184</v>
      </c>
      <c r="AU523" s="262" t="s">
        <v>102</v>
      </c>
      <c r="AV523" s="14" t="s">
        <v>102</v>
      </c>
      <c r="AW523" s="14" t="s">
        <v>5</v>
      </c>
      <c r="AX523" s="14" t="s">
        <v>75</v>
      </c>
      <c r="AY523" s="262" t="s">
        <v>175</v>
      </c>
    </row>
    <row r="524" s="14" customFormat="1">
      <c r="A524" s="14"/>
      <c r="B524" s="252"/>
      <c r="C524" s="253"/>
      <c r="D524" s="237" t="s">
        <v>184</v>
      </c>
      <c r="E524" s="254" t="s">
        <v>1</v>
      </c>
      <c r="F524" s="255" t="s">
        <v>567</v>
      </c>
      <c r="G524" s="253"/>
      <c r="H524" s="256">
        <v>-8.1899999999999995</v>
      </c>
      <c r="I524" s="257"/>
      <c r="J524" s="257"/>
      <c r="K524" s="253"/>
      <c r="L524" s="253"/>
      <c r="M524" s="258"/>
      <c r="N524" s="259"/>
      <c r="O524" s="260"/>
      <c r="P524" s="260"/>
      <c r="Q524" s="260"/>
      <c r="R524" s="260"/>
      <c r="S524" s="260"/>
      <c r="T524" s="260"/>
      <c r="U524" s="260"/>
      <c r="V524" s="260"/>
      <c r="W524" s="260"/>
      <c r="X524" s="260"/>
      <c r="Y524" s="261"/>
      <c r="Z524" s="14"/>
      <c r="AA524" s="14"/>
      <c r="AB524" s="14"/>
      <c r="AC524" s="14"/>
      <c r="AD524" s="14"/>
      <c r="AE524" s="14"/>
      <c r="AT524" s="262" t="s">
        <v>184</v>
      </c>
      <c r="AU524" s="262" t="s">
        <v>102</v>
      </c>
      <c r="AV524" s="14" t="s">
        <v>102</v>
      </c>
      <c r="AW524" s="14" t="s">
        <v>5</v>
      </c>
      <c r="AX524" s="14" t="s">
        <v>75</v>
      </c>
      <c r="AY524" s="262" t="s">
        <v>175</v>
      </c>
    </row>
    <row r="525" s="14" customFormat="1">
      <c r="A525" s="14"/>
      <c r="B525" s="252"/>
      <c r="C525" s="253"/>
      <c r="D525" s="237" t="s">
        <v>184</v>
      </c>
      <c r="E525" s="254" t="s">
        <v>1</v>
      </c>
      <c r="F525" s="255" t="s">
        <v>568</v>
      </c>
      <c r="G525" s="253"/>
      <c r="H525" s="256">
        <v>-10.529999999999999</v>
      </c>
      <c r="I525" s="257"/>
      <c r="J525" s="257"/>
      <c r="K525" s="253"/>
      <c r="L525" s="253"/>
      <c r="M525" s="258"/>
      <c r="N525" s="259"/>
      <c r="O525" s="260"/>
      <c r="P525" s="260"/>
      <c r="Q525" s="260"/>
      <c r="R525" s="260"/>
      <c r="S525" s="260"/>
      <c r="T525" s="260"/>
      <c r="U525" s="260"/>
      <c r="V525" s="260"/>
      <c r="W525" s="260"/>
      <c r="X525" s="260"/>
      <c r="Y525" s="261"/>
      <c r="Z525" s="14"/>
      <c r="AA525" s="14"/>
      <c r="AB525" s="14"/>
      <c r="AC525" s="14"/>
      <c r="AD525" s="14"/>
      <c r="AE525" s="14"/>
      <c r="AT525" s="262" t="s">
        <v>184</v>
      </c>
      <c r="AU525" s="262" t="s">
        <v>102</v>
      </c>
      <c r="AV525" s="14" t="s">
        <v>102</v>
      </c>
      <c r="AW525" s="14" t="s">
        <v>5</v>
      </c>
      <c r="AX525" s="14" t="s">
        <v>75</v>
      </c>
      <c r="AY525" s="262" t="s">
        <v>175</v>
      </c>
    </row>
    <row r="526" s="14" customFormat="1">
      <c r="A526" s="14"/>
      <c r="B526" s="252"/>
      <c r="C526" s="253"/>
      <c r="D526" s="237" t="s">
        <v>184</v>
      </c>
      <c r="E526" s="254" t="s">
        <v>1</v>
      </c>
      <c r="F526" s="255" t="s">
        <v>569</v>
      </c>
      <c r="G526" s="253"/>
      <c r="H526" s="256">
        <v>-2.3399999999999999</v>
      </c>
      <c r="I526" s="257"/>
      <c r="J526" s="257"/>
      <c r="K526" s="253"/>
      <c r="L526" s="253"/>
      <c r="M526" s="258"/>
      <c r="N526" s="259"/>
      <c r="O526" s="260"/>
      <c r="P526" s="260"/>
      <c r="Q526" s="260"/>
      <c r="R526" s="260"/>
      <c r="S526" s="260"/>
      <c r="T526" s="260"/>
      <c r="U526" s="260"/>
      <c r="V526" s="260"/>
      <c r="W526" s="260"/>
      <c r="X526" s="260"/>
      <c r="Y526" s="261"/>
      <c r="Z526" s="14"/>
      <c r="AA526" s="14"/>
      <c r="AB526" s="14"/>
      <c r="AC526" s="14"/>
      <c r="AD526" s="14"/>
      <c r="AE526" s="14"/>
      <c r="AT526" s="262" t="s">
        <v>184</v>
      </c>
      <c r="AU526" s="262" t="s">
        <v>102</v>
      </c>
      <c r="AV526" s="14" t="s">
        <v>102</v>
      </c>
      <c r="AW526" s="14" t="s">
        <v>5</v>
      </c>
      <c r="AX526" s="14" t="s">
        <v>75</v>
      </c>
      <c r="AY526" s="262" t="s">
        <v>175</v>
      </c>
    </row>
    <row r="527" s="14" customFormat="1">
      <c r="A527" s="14"/>
      <c r="B527" s="252"/>
      <c r="C527" s="253"/>
      <c r="D527" s="237" t="s">
        <v>184</v>
      </c>
      <c r="E527" s="254" t="s">
        <v>1</v>
      </c>
      <c r="F527" s="255" t="s">
        <v>570</v>
      </c>
      <c r="G527" s="253"/>
      <c r="H527" s="256">
        <v>-0.64000000000000001</v>
      </c>
      <c r="I527" s="257"/>
      <c r="J527" s="257"/>
      <c r="K527" s="253"/>
      <c r="L527" s="253"/>
      <c r="M527" s="258"/>
      <c r="N527" s="259"/>
      <c r="O527" s="260"/>
      <c r="P527" s="260"/>
      <c r="Q527" s="260"/>
      <c r="R527" s="260"/>
      <c r="S527" s="260"/>
      <c r="T527" s="260"/>
      <c r="U527" s="260"/>
      <c r="V527" s="260"/>
      <c r="W527" s="260"/>
      <c r="X527" s="260"/>
      <c r="Y527" s="261"/>
      <c r="Z527" s="14"/>
      <c r="AA527" s="14"/>
      <c r="AB527" s="14"/>
      <c r="AC527" s="14"/>
      <c r="AD527" s="14"/>
      <c r="AE527" s="14"/>
      <c r="AT527" s="262" t="s">
        <v>184</v>
      </c>
      <c r="AU527" s="262" t="s">
        <v>102</v>
      </c>
      <c r="AV527" s="14" t="s">
        <v>102</v>
      </c>
      <c r="AW527" s="14" t="s">
        <v>5</v>
      </c>
      <c r="AX527" s="14" t="s">
        <v>75</v>
      </c>
      <c r="AY527" s="262" t="s">
        <v>175</v>
      </c>
    </row>
    <row r="528" s="14" customFormat="1">
      <c r="A528" s="14"/>
      <c r="B528" s="252"/>
      <c r="C528" s="253"/>
      <c r="D528" s="237" t="s">
        <v>184</v>
      </c>
      <c r="E528" s="254" t="s">
        <v>1</v>
      </c>
      <c r="F528" s="255" t="s">
        <v>582</v>
      </c>
      <c r="G528" s="253"/>
      <c r="H528" s="256">
        <v>-3.895</v>
      </c>
      <c r="I528" s="257"/>
      <c r="J528" s="257"/>
      <c r="K528" s="253"/>
      <c r="L528" s="253"/>
      <c r="M528" s="258"/>
      <c r="N528" s="259"/>
      <c r="O528" s="260"/>
      <c r="P528" s="260"/>
      <c r="Q528" s="260"/>
      <c r="R528" s="260"/>
      <c r="S528" s="260"/>
      <c r="T528" s="260"/>
      <c r="U528" s="260"/>
      <c r="V528" s="260"/>
      <c r="W528" s="260"/>
      <c r="X528" s="260"/>
      <c r="Y528" s="261"/>
      <c r="Z528" s="14"/>
      <c r="AA528" s="14"/>
      <c r="AB528" s="14"/>
      <c r="AC528" s="14"/>
      <c r="AD528" s="14"/>
      <c r="AE528" s="14"/>
      <c r="AT528" s="262" t="s">
        <v>184</v>
      </c>
      <c r="AU528" s="262" t="s">
        <v>102</v>
      </c>
      <c r="AV528" s="14" t="s">
        <v>102</v>
      </c>
      <c r="AW528" s="14" t="s">
        <v>5</v>
      </c>
      <c r="AX528" s="14" t="s">
        <v>75</v>
      </c>
      <c r="AY528" s="262" t="s">
        <v>175</v>
      </c>
    </row>
    <row r="529" s="14" customFormat="1">
      <c r="A529" s="14"/>
      <c r="B529" s="252"/>
      <c r="C529" s="253"/>
      <c r="D529" s="237" t="s">
        <v>184</v>
      </c>
      <c r="E529" s="254" t="s">
        <v>1</v>
      </c>
      <c r="F529" s="255" t="s">
        <v>572</v>
      </c>
      <c r="G529" s="253"/>
      <c r="H529" s="256">
        <v>-2.5</v>
      </c>
      <c r="I529" s="257"/>
      <c r="J529" s="257"/>
      <c r="K529" s="253"/>
      <c r="L529" s="253"/>
      <c r="M529" s="258"/>
      <c r="N529" s="259"/>
      <c r="O529" s="260"/>
      <c r="P529" s="260"/>
      <c r="Q529" s="260"/>
      <c r="R529" s="260"/>
      <c r="S529" s="260"/>
      <c r="T529" s="260"/>
      <c r="U529" s="260"/>
      <c r="V529" s="260"/>
      <c r="W529" s="260"/>
      <c r="X529" s="260"/>
      <c r="Y529" s="261"/>
      <c r="Z529" s="14"/>
      <c r="AA529" s="14"/>
      <c r="AB529" s="14"/>
      <c r="AC529" s="14"/>
      <c r="AD529" s="14"/>
      <c r="AE529" s="14"/>
      <c r="AT529" s="262" t="s">
        <v>184</v>
      </c>
      <c r="AU529" s="262" t="s">
        <v>102</v>
      </c>
      <c r="AV529" s="14" t="s">
        <v>102</v>
      </c>
      <c r="AW529" s="14" t="s">
        <v>5</v>
      </c>
      <c r="AX529" s="14" t="s">
        <v>75</v>
      </c>
      <c r="AY529" s="262" t="s">
        <v>175</v>
      </c>
    </row>
    <row r="530" s="14" customFormat="1">
      <c r="A530" s="14"/>
      <c r="B530" s="252"/>
      <c r="C530" s="253"/>
      <c r="D530" s="237" t="s">
        <v>184</v>
      </c>
      <c r="E530" s="254" t="s">
        <v>1</v>
      </c>
      <c r="F530" s="255" t="s">
        <v>573</v>
      </c>
      <c r="G530" s="253"/>
      <c r="H530" s="256">
        <v>-18.911999999999999</v>
      </c>
      <c r="I530" s="257"/>
      <c r="J530" s="257"/>
      <c r="K530" s="253"/>
      <c r="L530" s="253"/>
      <c r="M530" s="258"/>
      <c r="N530" s="259"/>
      <c r="O530" s="260"/>
      <c r="P530" s="260"/>
      <c r="Q530" s="260"/>
      <c r="R530" s="260"/>
      <c r="S530" s="260"/>
      <c r="T530" s="260"/>
      <c r="U530" s="260"/>
      <c r="V530" s="260"/>
      <c r="W530" s="260"/>
      <c r="X530" s="260"/>
      <c r="Y530" s="261"/>
      <c r="Z530" s="14"/>
      <c r="AA530" s="14"/>
      <c r="AB530" s="14"/>
      <c r="AC530" s="14"/>
      <c r="AD530" s="14"/>
      <c r="AE530" s="14"/>
      <c r="AT530" s="262" t="s">
        <v>184</v>
      </c>
      <c r="AU530" s="262" t="s">
        <v>102</v>
      </c>
      <c r="AV530" s="14" t="s">
        <v>102</v>
      </c>
      <c r="AW530" s="14" t="s">
        <v>5</v>
      </c>
      <c r="AX530" s="14" t="s">
        <v>75</v>
      </c>
      <c r="AY530" s="262" t="s">
        <v>175</v>
      </c>
    </row>
    <row r="531" s="14" customFormat="1">
      <c r="A531" s="14"/>
      <c r="B531" s="252"/>
      <c r="C531" s="253"/>
      <c r="D531" s="237" t="s">
        <v>184</v>
      </c>
      <c r="E531" s="254" t="s">
        <v>1</v>
      </c>
      <c r="F531" s="255" t="s">
        <v>575</v>
      </c>
      <c r="G531" s="253"/>
      <c r="H531" s="256">
        <v>3.96</v>
      </c>
      <c r="I531" s="257"/>
      <c r="J531" s="257"/>
      <c r="K531" s="253"/>
      <c r="L531" s="253"/>
      <c r="M531" s="258"/>
      <c r="N531" s="259"/>
      <c r="O531" s="260"/>
      <c r="P531" s="260"/>
      <c r="Q531" s="260"/>
      <c r="R531" s="260"/>
      <c r="S531" s="260"/>
      <c r="T531" s="260"/>
      <c r="U531" s="260"/>
      <c r="V531" s="260"/>
      <c r="W531" s="260"/>
      <c r="X531" s="260"/>
      <c r="Y531" s="261"/>
      <c r="Z531" s="14"/>
      <c r="AA531" s="14"/>
      <c r="AB531" s="14"/>
      <c r="AC531" s="14"/>
      <c r="AD531" s="14"/>
      <c r="AE531" s="14"/>
      <c r="AT531" s="262" t="s">
        <v>184</v>
      </c>
      <c r="AU531" s="262" t="s">
        <v>102</v>
      </c>
      <c r="AV531" s="14" t="s">
        <v>102</v>
      </c>
      <c r="AW531" s="14" t="s">
        <v>5</v>
      </c>
      <c r="AX531" s="14" t="s">
        <v>75</v>
      </c>
      <c r="AY531" s="262" t="s">
        <v>175</v>
      </c>
    </row>
    <row r="532" s="14" customFormat="1">
      <c r="A532" s="14"/>
      <c r="B532" s="252"/>
      <c r="C532" s="253"/>
      <c r="D532" s="237" t="s">
        <v>184</v>
      </c>
      <c r="E532" s="254" t="s">
        <v>1</v>
      </c>
      <c r="F532" s="255" t="s">
        <v>576</v>
      </c>
      <c r="G532" s="253"/>
      <c r="H532" s="256">
        <v>4.2000000000000002</v>
      </c>
      <c r="I532" s="257"/>
      <c r="J532" s="257"/>
      <c r="K532" s="253"/>
      <c r="L532" s="253"/>
      <c r="M532" s="258"/>
      <c r="N532" s="259"/>
      <c r="O532" s="260"/>
      <c r="P532" s="260"/>
      <c r="Q532" s="260"/>
      <c r="R532" s="260"/>
      <c r="S532" s="260"/>
      <c r="T532" s="260"/>
      <c r="U532" s="260"/>
      <c r="V532" s="260"/>
      <c r="W532" s="260"/>
      <c r="X532" s="260"/>
      <c r="Y532" s="261"/>
      <c r="Z532" s="14"/>
      <c r="AA532" s="14"/>
      <c r="AB532" s="14"/>
      <c r="AC532" s="14"/>
      <c r="AD532" s="14"/>
      <c r="AE532" s="14"/>
      <c r="AT532" s="262" t="s">
        <v>184</v>
      </c>
      <c r="AU532" s="262" t="s">
        <v>102</v>
      </c>
      <c r="AV532" s="14" t="s">
        <v>102</v>
      </c>
      <c r="AW532" s="14" t="s">
        <v>5</v>
      </c>
      <c r="AX532" s="14" t="s">
        <v>75</v>
      </c>
      <c r="AY532" s="262" t="s">
        <v>175</v>
      </c>
    </row>
    <row r="533" s="14" customFormat="1">
      <c r="A533" s="14"/>
      <c r="B533" s="252"/>
      <c r="C533" s="253"/>
      <c r="D533" s="237" t="s">
        <v>184</v>
      </c>
      <c r="E533" s="254" t="s">
        <v>1</v>
      </c>
      <c r="F533" s="255" t="s">
        <v>577</v>
      </c>
      <c r="G533" s="253"/>
      <c r="H533" s="256">
        <v>1.8</v>
      </c>
      <c r="I533" s="257"/>
      <c r="J533" s="257"/>
      <c r="K533" s="253"/>
      <c r="L533" s="253"/>
      <c r="M533" s="258"/>
      <c r="N533" s="259"/>
      <c r="O533" s="260"/>
      <c r="P533" s="260"/>
      <c r="Q533" s="260"/>
      <c r="R533" s="260"/>
      <c r="S533" s="260"/>
      <c r="T533" s="260"/>
      <c r="U533" s="260"/>
      <c r="V533" s="260"/>
      <c r="W533" s="260"/>
      <c r="X533" s="260"/>
      <c r="Y533" s="261"/>
      <c r="Z533" s="14"/>
      <c r="AA533" s="14"/>
      <c r="AB533" s="14"/>
      <c r="AC533" s="14"/>
      <c r="AD533" s="14"/>
      <c r="AE533" s="14"/>
      <c r="AT533" s="262" t="s">
        <v>184</v>
      </c>
      <c r="AU533" s="262" t="s">
        <v>102</v>
      </c>
      <c r="AV533" s="14" t="s">
        <v>102</v>
      </c>
      <c r="AW533" s="14" t="s">
        <v>5</v>
      </c>
      <c r="AX533" s="14" t="s">
        <v>75</v>
      </c>
      <c r="AY533" s="262" t="s">
        <v>175</v>
      </c>
    </row>
    <row r="534" s="14" customFormat="1">
      <c r="A534" s="14"/>
      <c r="B534" s="252"/>
      <c r="C534" s="253"/>
      <c r="D534" s="237" t="s">
        <v>184</v>
      </c>
      <c r="E534" s="254" t="s">
        <v>1</v>
      </c>
      <c r="F534" s="255" t="s">
        <v>578</v>
      </c>
      <c r="G534" s="253"/>
      <c r="H534" s="256">
        <v>0.95999999999999996</v>
      </c>
      <c r="I534" s="257"/>
      <c r="J534" s="257"/>
      <c r="K534" s="253"/>
      <c r="L534" s="253"/>
      <c r="M534" s="258"/>
      <c r="N534" s="259"/>
      <c r="O534" s="260"/>
      <c r="P534" s="260"/>
      <c r="Q534" s="260"/>
      <c r="R534" s="260"/>
      <c r="S534" s="260"/>
      <c r="T534" s="260"/>
      <c r="U534" s="260"/>
      <c r="V534" s="260"/>
      <c r="W534" s="260"/>
      <c r="X534" s="260"/>
      <c r="Y534" s="261"/>
      <c r="Z534" s="14"/>
      <c r="AA534" s="14"/>
      <c r="AB534" s="14"/>
      <c r="AC534" s="14"/>
      <c r="AD534" s="14"/>
      <c r="AE534" s="14"/>
      <c r="AT534" s="262" t="s">
        <v>184</v>
      </c>
      <c r="AU534" s="262" t="s">
        <v>102</v>
      </c>
      <c r="AV534" s="14" t="s">
        <v>102</v>
      </c>
      <c r="AW534" s="14" t="s">
        <v>5</v>
      </c>
      <c r="AX534" s="14" t="s">
        <v>75</v>
      </c>
      <c r="AY534" s="262" t="s">
        <v>175</v>
      </c>
    </row>
    <row r="535" s="14" customFormat="1">
      <c r="A535" s="14"/>
      <c r="B535" s="252"/>
      <c r="C535" s="253"/>
      <c r="D535" s="237" t="s">
        <v>184</v>
      </c>
      <c r="E535" s="254" t="s">
        <v>1</v>
      </c>
      <c r="F535" s="255" t="s">
        <v>579</v>
      </c>
      <c r="G535" s="253"/>
      <c r="H535" s="256">
        <v>2.5800000000000001</v>
      </c>
      <c r="I535" s="257"/>
      <c r="J535" s="257"/>
      <c r="K535" s="253"/>
      <c r="L535" s="253"/>
      <c r="M535" s="258"/>
      <c r="N535" s="259"/>
      <c r="O535" s="260"/>
      <c r="P535" s="260"/>
      <c r="Q535" s="260"/>
      <c r="R535" s="260"/>
      <c r="S535" s="260"/>
      <c r="T535" s="260"/>
      <c r="U535" s="260"/>
      <c r="V535" s="260"/>
      <c r="W535" s="260"/>
      <c r="X535" s="260"/>
      <c r="Y535" s="261"/>
      <c r="Z535" s="14"/>
      <c r="AA535" s="14"/>
      <c r="AB535" s="14"/>
      <c r="AC535" s="14"/>
      <c r="AD535" s="14"/>
      <c r="AE535" s="14"/>
      <c r="AT535" s="262" t="s">
        <v>184</v>
      </c>
      <c r="AU535" s="262" t="s">
        <v>102</v>
      </c>
      <c r="AV535" s="14" t="s">
        <v>102</v>
      </c>
      <c r="AW535" s="14" t="s">
        <v>5</v>
      </c>
      <c r="AX535" s="14" t="s">
        <v>75</v>
      </c>
      <c r="AY535" s="262" t="s">
        <v>175</v>
      </c>
    </row>
    <row r="536" s="14" customFormat="1">
      <c r="A536" s="14"/>
      <c r="B536" s="252"/>
      <c r="C536" s="253"/>
      <c r="D536" s="237" t="s">
        <v>184</v>
      </c>
      <c r="E536" s="254" t="s">
        <v>1</v>
      </c>
      <c r="F536" s="255" t="s">
        <v>580</v>
      </c>
      <c r="G536" s="253"/>
      <c r="H536" s="256">
        <v>1.3500000000000001</v>
      </c>
      <c r="I536" s="257"/>
      <c r="J536" s="257"/>
      <c r="K536" s="253"/>
      <c r="L536" s="253"/>
      <c r="M536" s="258"/>
      <c r="N536" s="259"/>
      <c r="O536" s="260"/>
      <c r="P536" s="260"/>
      <c r="Q536" s="260"/>
      <c r="R536" s="260"/>
      <c r="S536" s="260"/>
      <c r="T536" s="260"/>
      <c r="U536" s="260"/>
      <c r="V536" s="260"/>
      <c r="W536" s="260"/>
      <c r="X536" s="260"/>
      <c r="Y536" s="261"/>
      <c r="Z536" s="14"/>
      <c r="AA536" s="14"/>
      <c r="AB536" s="14"/>
      <c r="AC536" s="14"/>
      <c r="AD536" s="14"/>
      <c r="AE536" s="14"/>
      <c r="AT536" s="262" t="s">
        <v>184</v>
      </c>
      <c r="AU536" s="262" t="s">
        <v>102</v>
      </c>
      <c r="AV536" s="14" t="s">
        <v>102</v>
      </c>
      <c r="AW536" s="14" t="s">
        <v>5</v>
      </c>
      <c r="AX536" s="14" t="s">
        <v>75</v>
      </c>
      <c r="AY536" s="262" t="s">
        <v>175</v>
      </c>
    </row>
    <row r="537" s="14" customFormat="1">
      <c r="A537" s="14"/>
      <c r="B537" s="252"/>
      <c r="C537" s="253"/>
      <c r="D537" s="237" t="s">
        <v>184</v>
      </c>
      <c r="E537" s="254" t="s">
        <v>1</v>
      </c>
      <c r="F537" s="255" t="s">
        <v>581</v>
      </c>
      <c r="G537" s="253"/>
      <c r="H537" s="256">
        <v>6</v>
      </c>
      <c r="I537" s="257"/>
      <c r="J537" s="257"/>
      <c r="K537" s="253"/>
      <c r="L537" s="253"/>
      <c r="M537" s="258"/>
      <c r="N537" s="259"/>
      <c r="O537" s="260"/>
      <c r="P537" s="260"/>
      <c r="Q537" s="260"/>
      <c r="R537" s="260"/>
      <c r="S537" s="260"/>
      <c r="T537" s="260"/>
      <c r="U537" s="260"/>
      <c r="V537" s="260"/>
      <c r="W537" s="260"/>
      <c r="X537" s="260"/>
      <c r="Y537" s="261"/>
      <c r="Z537" s="14"/>
      <c r="AA537" s="14"/>
      <c r="AB537" s="14"/>
      <c r="AC537" s="14"/>
      <c r="AD537" s="14"/>
      <c r="AE537" s="14"/>
      <c r="AT537" s="262" t="s">
        <v>184</v>
      </c>
      <c r="AU537" s="262" t="s">
        <v>102</v>
      </c>
      <c r="AV537" s="14" t="s">
        <v>102</v>
      </c>
      <c r="AW537" s="14" t="s">
        <v>5</v>
      </c>
      <c r="AX537" s="14" t="s">
        <v>75</v>
      </c>
      <c r="AY537" s="262" t="s">
        <v>175</v>
      </c>
    </row>
    <row r="538" s="16" customFormat="1">
      <c r="A538" s="16"/>
      <c r="B538" s="284"/>
      <c r="C538" s="285"/>
      <c r="D538" s="237" t="s">
        <v>184</v>
      </c>
      <c r="E538" s="286" t="s">
        <v>1</v>
      </c>
      <c r="F538" s="287" t="s">
        <v>453</v>
      </c>
      <c r="G538" s="285"/>
      <c r="H538" s="288">
        <v>536.83800000000008</v>
      </c>
      <c r="I538" s="289"/>
      <c r="J538" s="289"/>
      <c r="K538" s="285"/>
      <c r="L538" s="285"/>
      <c r="M538" s="290"/>
      <c r="N538" s="291"/>
      <c r="O538" s="292"/>
      <c r="P538" s="292"/>
      <c r="Q538" s="292"/>
      <c r="R538" s="292"/>
      <c r="S538" s="292"/>
      <c r="T538" s="292"/>
      <c r="U538" s="292"/>
      <c r="V538" s="292"/>
      <c r="W538" s="292"/>
      <c r="X538" s="292"/>
      <c r="Y538" s="293"/>
      <c r="Z538" s="16"/>
      <c r="AA538" s="16"/>
      <c r="AB538" s="16"/>
      <c r="AC538" s="16"/>
      <c r="AD538" s="16"/>
      <c r="AE538" s="16"/>
      <c r="AT538" s="294" t="s">
        <v>184</v>
      </c>
      <c r="AU538" s="294" t="s">
        <v>102</v>
      </c>
      <c r="AV538" s="16" t="s">
        <v>196</v>
      </c>
      <c r="AW538" s="16" t="s">
        <v>5</v>
      </c>
      <c r="AX538" s="16" t="s">
        <v>75</v>
      </c>
      <c r="AY538" s="294" t="s">
        <v>175</v>
      </c>
    </row>
    <row r="539" s="13" customFormat="1">
      <c r="A539" s="13"/>
      <c r="B539" s="242"/>
      <c r="C539" s="243"/>
      <c r="D539" s="237" t="s">
        <v>184</v>
      </c>
      <c r="E539" s="244" t="s">
        <v>1</v>
      </c>
      <c r="F539" s="245" t="s">
        <v>583</v>
      </c>
      <c r="G539" s="243"/>
      <c r="H539" s="244" t="s">
        <v>1</v>
      </c>
      <c r="I539" s="246"/>
      <c r="J539" s="246"/>
      <c r="K539" s="243"/>
      <c r="L539" s="243"/>
      <c r="M539" s="247"/>
      <c r="N539" s="248"/>
      <c r="O539" s="249"/>
      <c r="P539" s="249"/>
      <c r="Q539" s="249"/>
      <c r="R539" s="249"/>
      <c r="S539" s="249"/>
      <c r="T539" s="249"/>
      <c r="U539" s="249"/>
      <c r="V539" s="249"/>
      <c r="W539" s="249"/>
      <c r="X539" s="249"/>
      <c r="Y539" s="250"/>
      <c r="Z539" s="13"/>
      <c r="AA539" s="13"/>
      <c r="AB539" s="13"/>
      <c r="AC539" s="13"/>
      <c r="AD539" s="13"/>
      <c r="AE539" s="13"/>
      <c r="AT539" s="251" t="s">
        <v>184</v>
      </c>
      <c r="AU539" s="251" t="s">
        <v>102</v>
      </c>
      <c r="AV539" s="13" t="s">
        <v>82</v>
      </c>
      <c r="AW539" s="13" t="s">
        <v>5</v>
      </c>
      <c r="AX539" s="13" t="s">
        <v>75</v>
      </c>
      <c r="AY539" s="251" t="s">
        <v>175</v>
      </c>
    </row>
    <row r="540" s="14" customFormat="1">
      <c r="A540" s="14"/>
      <c r="B540" s="252"/>
      <c r="C540" s="253"/>
      <c r="D540" s="237" t="s">
        <v>184</v>
      </c>
      <c r="E540" s="254" t="s">
        <v>1</v>
      </c>
      <c r="F540" s="255" t="s">
        <v>584</v>
      </c>
      <c r="G540" s="253"/>
      <c r="H540" s="256">
        <v>34.240000000000002</v>
      </c>
      <c r="I540" s="257"/>
      <c r="J540" s="257"/>
      <c r="K540" s="253"/>
      <c r="L540" s="253"/>
      <c r="M540" s="258"/>
      <c r="N540" s="259"/>
      <c r="O540" s="260"/>
      <c r="P540" s="260"/>
      <c r="Q540" s="260"/>
      <c r="R540" s="260"/>
      <c r="S540" s="260"/>
      <c r="T540" s="260"/>
      <c r="U540" s="260"/>
      <c r="V540" s="260"/>
      <c r="W540" s="260"/>
      <c r="X540" s="260"/>
      <c r="Y540" s="261"/>
      <c r="Z540" s="14"/>
      <c r="AA540" s="14"/>
      <c r="AB540" s="14"/>
      <c r="AC540" s="14"/>
      <c r="AD540" s="14"/>
      <c r="AE540" s="14"/>
      <c r="AT540" s="262" t="s">
        <v>184</v>
      </c>
      <c r="AU540" s="262" t="s">
        <v>102</v>
      </c>
      <c r="AV540" s="14" t="s">
        <v>102</v>
      </c>
      <c r="AW540" s="14" t="s">
        <v>5</v>
      </c>
      <c r="AX540" s="14" t="s">
        <v>75</v>
      </c>
      <c r="AY540" s="262" t="s">
        <v>175</v>
      </c>
    </row>
    <row r="541" s="14" customFormat="1">
      <c r="A541" s="14"/>
      <c r="B541" s="252"/>
      <c r="C541" s="253"/>
      <c r="D541" s="237" t="s">
        <v>184</v>
      </c>
      <c r="E541" s="254" t="s">
        <v>1</v>
      </c>
      <c r="F541" s="255" t="s">
        <v>585</v>
      </c>
      <c r="G541" s="253"/>
      <c r="H541" s="256">
        <v>14.960000000000001</v>
      </c>
      <c r="I541" s="257"/>
      <c r="J541" s="257"/>
      <c r="K541" s="253"/>
      <c r="L541" s="253"/>
      <c r="M541" s="258"/>
      <c r="N541" s="259"/>
      <c r="O541" s="260"/>
      <c r="P541" s="260"/>
      <c r="Q541" s="260"/>
      <c r="R541" s="260"/>
      <c r="S541" s="260"/>
      <c r="T541" s="260"/>
      <c r="U541" s="260"/>
      <c r="V541" s="260"/>
      <c r="W541" s="260"/>
      <c r="X541" s="260"/>
      <c r="Y541" s="261"/>
      <c r="Z541" s="14"/>
      <c r="AA541" s="14"/>
      <c r="AB541" s="14"/>
      <c r="AC541" s="14"/>
      <c r="AD541" s="14"/>
      <c r="AE541" s="14"/>
      <c r="AT541" s="262" t="s">
        <v>184</v>
      </c>
      <c r="AU541" s="262" t="s">
        <v>102</v>
      </c>
      <c r="AV541" s="14" t="s">
        <v>102</v>
      </c>
      <c r="AW541" s="14" t="s">
        <v>5</v>
      </c>
      <c r="AX541" s="14" t="s">
        <v>75</v>
      </c>
      <c r="AY541" s="262" t="s">
        <v>175</v>
      </c>
    </row>
    <row r="542" s="14" customFormat="1">
      <c r="A542" s="14"/>
      <c r="B542" s="252"/>
      <c r="C542" s="253"/>
      <c r="D542" s="237" t="s">
        <v>184</v>
      </c>
      <c r="E542" s="254" t="s">
        <v>1</v>
      </c>
      <c r="F542" s="255" t="s">
        <v>586</v>
      </c>
      <c r="G542" s="253"/>
      <c r="H542" s="256">
        <v>20.57</v>
      </c>
      <c r="I542" s="257"/>
      <c r="J542" s="257"/>
      <c r="K542" s="253"/>
      <c r="L542" s="253"/>
      <c r="M542" s="258"/>
      <c r="N542" s="259"/>
      <c r="O542" s="260"/>
      <c r="P542" s="260"/>
      <c r="Q542" s="260"/>
      <c r="R542" s="260"/>
      <c r="S542" s="260"/>
      <c r="T542" s="260"/>
      <c r="U542" s="260"/>
      <c r="V542" s="260"/>
      <c r="W542" s="260"/>
      <c r="X542" s="260"/>
      <c r="Y542" s="261"/>
      <c r="Z542" s="14"/>
      <c r="AA542" s="14"/>
      <c r="AB542" s="14"/>
      <c r="AC542" s="14"/>
      <c r="AD542" s="14"/>
      <c r="AE542" s="14"/>
      <c r="AT542" s="262" t="s">
        <v>184</v>
      </c>
      <c r="AU542" s="262" t="s">
        <v>102</v>
      </c>
      <c r="AV542" s="14" t="s">
        <v>102</v>
      </c>
      <c r="AW542" s="14" t="s">
        <v>5</v>
      </c>
      <c r="AX542" s="14" t="s">
        <v>75</v>
      </c>
      <c r="AY542" s="262" t="s">
        <v>175</v>
      </c>
    </row>
    <row r="543" s="14" customFormat="1">
      <c r="A543" s="14"/>
      <c r="B543" s="252"/>
      <c r="C543" s="253"/>
      <c r="D543" s="237" t="s">
        <v>184</v>
      </c>
      <c r="E543" s="254" t="s">
        <v>1</v>
      </c>
      <c r="F543" s="255" t="s">
        <v>587</v>
      </c>
      <c r="G543" s="253"/>
      <c r="H543" s="256">
        <v>-2.2000000000000002</v>
      </c>
      <c r="I543" s="257"/>
      <c r="J543" s="257"/>
      <c r="K543" s="253"/>
      <c r="L543" s="253"/>
      <c r="M543" s="258"/>
      <c r="N543" s="259"/>
      <c r="O543" s="260"/>
      <c r="P543" s="260"/>
      <c r="Q543" s="260"/>
      <c r="R543" s="260"/>
      <c r="S543" s="260"/>
      <c r="T543" s="260"/>
      <c r="U543" s="260"/>
      <c r="V543" s="260"/>
      <c r="W543" s="260"/>
      <c r="X543" s="260"/>
      <c r="Y543" s="261"/>
      <c r="Z543" s="14"/>
      <c r="AA543" s="14"/>
      <c r="AB543" s="14"/>
      <c r="AC543" s="14"/>
      <c r="AD543" s="14"/>
      <c r="AE543" s="14"/>
      <c r="AT543" s="262" t="s">
        <v>184</v>
      </c>
      <c r="AU543" s="262" t="s">
        <v>102</v>
      </c>
      <c r="AV543" s="14" t="s">
        <v>102</v>
      </c>
      <c r="AW543" s="14" t="s">
        <v>5</v>
      </c>
      <c r="AX543" s="14" t="s">
        <v>75</v>
      </c>
      <c r="AY543" s="262" t="s">
        <v>175</v>
      </c>
    </row>
    <row r="544" s="14" customFormat="1">
      <c r="A544" s="14"/>
      <c r="B544" s="252"/>
      <c r="C544" s="253"/>
      <c r="D544" s="237" t="s">
        <v>184</v>
      </c>
      <c r="E544" s="254" t="s">
        <v>1</v>
      </c>
      <c r="F544" s="255" t="s">
        <v>588</v>
      </c>
      <c r="G544" s="253"/>
      <c r="H544" s="256">
        <v>0.51000000000000001</v>
      </c>
      <c r="I544" s="257"/>
      <c r="J544" s="257"/>
      <c r="K544" s="253"/>
      <c r="L544" s="253"/>
      <c r="M544" s="258"/>
      <c r="N544" s="259"/>
      <c r="O544" s="260"/>
      <c r="P544" s="260"/>
      <c r="Q544" s="260"/>
      <c r="R544" s="260"/>
      <c r="S544" s="260"/>
      <c r="T544" s="260"/>
      <c r="U544" s="260"/>
      <c r="V544" s="260"/>
      <c r="W544" s="260"/>
      <c r="X544" s="260"/>
      <c r="Y544" s="261"/>
      <c r="Z544" s="14"/>
      <c r="AA544" s="14"/>
      <c r="AB544" s="14"/>
      <c r="AC544" s="14"/>
      <c r="AD544" s="14"/>
      <c r="AE544" s="14"/>
      <c r="AT544" s="262" t="s">
        <v>184</v>
      </c>
      <c r="AU544" s="262" t="s">
        <v>102</v>
      </c>
      <c r="AV544" s="14" t="s">
        <v>102</v>
      </c>
      <c r="AW544" s="14" t="s">
        <v>5</v>
      </c>
      <c r="AX544" s="14" t="s">
        <v>75</v>
      </c>
      <c r="AY544" s="262" t="s">
        <v>175</v>
      </c>
    </row>
    <row r="545" s="14" customFormat="1">
      <c r="A545" s="14"/>
      <c r="B545" s="252"/>
      <c r="C545" s="253"/>
      <c r="D545" s="237" t="s">
        <v>184</v>
      </c>
      <c r="E545" s="254" t="s">
        <v>1</v>
      </c>
      <c r="F545" s="255" t="s">
        <v>589</v>
      </c>
      <c r="G545" s="253"/>
      <c r="H545" s="256">
        <v>44.697000000000003</v>
      </c>
      <c r="I545" s="257"/>
      <c r="J545" s="257"/>
      <c r="K545" s="253"/>
      <c r="L545" s="253"/>
      <c r="M545" s="258"/>
      <c r="N545" s="259"/>
      <c r="O545" s="260"/>
      <c r="P545" s="260"/>
      <c r="Q545" s="260"/>
      <c r="R545" s="260"/>
      <c r="S545" s="260"/>
      <c r="T545" s="260"/>
      <c r="U545" s="260"/>
      <c r="V545" s="260"/>
      <c r="W545" s="260"/>
      <c r="X545" s="260"/>
      <c r="Y545" s="261"/>
      <c r="Z545" s="14"/>
      <c r="AA545" s="14"/>
      <c r="AB545" s="14"/>
      <c r="AC545" s="14"/>
      <c r="AD545" s="14"/>
      <c r="AE545" s="14"/>
      <c r="AT545" s="262" t="s">
        <v>184</v>
      </c>
      <c r="AU545" s="262" t="s">
        <v>102</v>
      </c>
      <c r="AV545" s="14" t="s">
        <v>102</v>
      </c>
      <c r="AW545" s="14" t="s">
        <v>5</v>
      </c>
      <c r="AX545" s="14" t="s">
        <v>75</v>
      </c>
      <c r="AY545" s="262" t="s">
        <v>175</v>
      </c>
    </row>
    <row r="546" s="16" customFormat="1">
      <c r="A546" s="16"/>
      <c r="B546" s="284"/>
      <c r="C546" s="285"/>
      <c r="D546" s="237" t="s">
        <v>184</v>
      </c>
      <c r="E546" s="286" t="s">
        <v>1</v>
      </c>
      <c r="F546" s="287" t="s">
        <v>453</v>
      </c>
      <c r="G546" s="285"/>
      <c r="H546" s="288">
        <v>112.77700000000002</v>
      </c>
      <c r="I546" s="289"/>
      <c r="J546" s="289"/>
      <c r="K546" s="285"/>
      <c r="L546" s="285"/>
      <c r="M546" s="290"/>
      <c r="N546" s="291"/>
      <c r="O546" s="292"/>
      <c r="P546" s="292"/>
      <c r="Q546" s="292"/>
      <c r="R546" s="292"/>
      <c r="S546" s="292"/>
      <c r="T546" s="292"/>
      <c r="U546" s="292"/>
      <c r="V546" s="292"/>
      <c r="W546" s="292"/>
      <c r="X546" s="292"/>
      <c r="Y546" s="293"/>
      <c r="Z546" s="16"/>
      <c r="AA546" s="16"/>
      <c r="AB546" s="16"/>
      <c r="AC546" s="16"/>
      <c r="AD546" s="16"/>
      <c r="AE546" s="16"/>
      <c r="AT546" s="294" t="s">
        <v>184</v>
      </c>
      <c r="AU546" s="294" t="s">
        <v>102</v>
      </c>
      <c r="AV546" s="16" t="s">
        <v>196</v>
      </c>
      <c r="AW546" s="16" t="s">
        <v>5</v>
      </c>
      <c r="AX546" s="16" t="s">
        <v>75</v>
      </c>
      <c r="AY546" s="294" t="s">
        <v>175</v>
      </c>
    </row>
    <row r="547" s="15" customFormat="1">
      <c r="A547" s="15"/>
      <c r="B547" s="263"/>
      <c r="C547" s="264"/>
      <c r="D547" s="237" t="s">
        <v>184</v>
      </c>
      <c r="E547" s="265" t="s">
        <v>1</v>
      </c>
      <c r="F547" s="266" t="s">
        <v>189</v>
      </c>
      <c r="G547" s="264"/>
      <c r="H547" s="267">
        <v>1186.8150000000001</v>
      </c>
      <c r="I547" s="268"/>
      <c r="J547" s="268"/>
      <c r="K547" s="264"/>
      <c r="L547" s="264"/>
      <c r="M547" s="269"/>
      <c r="N547" s="270"/>
      <c r="O547" s="271"/>
      <c r="P547" s="271"/>
      <c r="Q547" s="271"/>
      <c r="R547" s="271"/>
      <c r="S547" s="271"/>
      <c r="T547" s="271"/>
      <c r="U547" s="271"/>
      <c r="V547" s="271"/>
      <c r="W547" s="271"/>
      <c r="X547" s="271"/>
      <c r="Y547" s="272"/>
      <c r="Z547" s="15"/>
      <c r="AA547" s="15"/>
      <c r="AB547" s="15"/>
      <c r="AC547" s="15"/>
      <c r="AD547" s="15"/>
      <c r="AE547" s="15"/>
      <c r="AT547" s="273" t="s">
        <v>184</v>
      </c>
      <c r="AU547" s="273" t="s">
        <v>102</v>
      </c>
      <c r="AV547" s="15" t="s">
        <v>181</v>
      </c>
      <c r="AW547" s="15" t="s">
        <v>5</v>
      </c>
      <c r="AX547" s="15" t="s">
        <v>82</v>
      </c>
      <c r="AY547" s="273" t="s">
        <v>175</v>
      </c>
    </row>
    <row r="548" s="2" customFormat="1" ht="37.8" customHeight="1">
      <c r="A548" s="39"/>
      <c r="B548" s="40"/>
      <c r="C548" s="222" t="s">
        <v>590</v>
      </c>
      <c r="D548" s="222" t="s">
        <v>177</v>
      </c>
      <c r="E548" s="223" t="s">
        <v>591</v>
      </c>
      <c r="F548" s="224" t="s">
        <v>592</v>
      </c>
      <c r="G548" s="225" t="s">
        <v>228</v>
      </c>
      <c r="H548" s="226">
        <v>140.49199999999999</v>
      </c>
      <c r="I548" s="227"/>
      <c r="J548" s="227"/>
      <c r="K548" s="228">
        <f>ROUND(P548*H548,2)</f>
        <v>0</v>
      </c>
      <c r="L548" s="229"/>
      <c r="M548" s="45"/>
      <c r="N548" s="230" t="s">
        <v>1</v>
      </c>
      <c r="O548" s="231" t="s">
        <v>39</v>
      </c>
      <c r="P548" s="232">
        <f>I548+J548</f>
        <v>0</v>
      </c>
      <c r="Q548" s="232">
        <f>ROUND(I548*H548,2)</f>
        <v>0</v>
      </c>
      <c r="R548" s="232">
        <f>ROUND(J548*H548,2)</f>
        <v>0</v>
      </c>
      <c r="S548" s="92"/>
      <c r="T548" s="233">
        <f>S548*H548</f>
        <v>0</v>
      </c>
      <c r="U548" s="233">
        <v>0</v>
      </c>
      <c r="V548" s="233">
        <f>U548*H548</f>
        <v>0</v>
      </c>
      <c r="W548" s="233">
        <v>0</v>
      </c>
      <c r="X548" s="233">
        <f>W548*H548</f>
        <v>0</v>
      </c>
      <c r="Y548" s="234" t="s">
        <v>1</v>
      </c>
      <c r="Z548" s="39"/>
      <c r="AA548" s="39"/>
      <c r="AB548" s="39"/>
      <c r="AC548" s="39"/>
      <c r="AD548" s="39"/>
      <c r="AE548" s="39"/>
      <c r="AR548" s="235" t="s">
        <v>181</v>
      </c>
      <c r="AT548" s="235" t="s">
        <v>177</v>
      </c>
      <c r="AU548" s="235" t="s">
        <v>102</v>
      </c>
      <c r="AY548" s="18" t="s">
        <v>175</v>
      </c>
      <c r="BE548" s="236">
        <f>IF(O548="základní",K548,0)</f>
        <v>0</v>
      </c>
      <c r="BF548" s="236">
        <f>IF(O548="snížená",K548,0)</f>
        <v>0</v>
      </c>
      <c r="BG548" s="236">
        <f>IF(O548="zákl. přenesená",K548,0)</f>
        <v>0</v>
      </c>
      <c r="BH548" s="236">
        <f>IF(O548="sníž. přenesená",K548,0)</f>
        <v>0</v>
      </c>
      <c r="BI548" s="236">
        <f>IF(O548="nulová",K548,0)</f>
        <v>0</v>
      </c>
      <c r="BJ548" s="18" t="s">
        <v>102</v>
      </c>
      <c r="BK548" s="236">
        <f>ROUND(P548*H548,2)</f>
        <v>0</v>
      </c>
      <c r="BL548" s="18" t="s">
        <v>181</v>
      </c>
      <c r="BM548" s="235" t="s">
        <v>593</v>
      </c>
    </row>
    <row r="549" s="13" customFormat="1">
      <c r="A549" s="13"/>
      <c r="B549" s="242"/>
      <c r="C549" s="243"/>
      <c r="D549" s="237" t="s">
        <v>184</v>
      </c>
      <c r="E549" s="244" t="s">
        <v>1</v>
      </c>
      <c r="F549" s="245" t="s">
        <v>193</v>
      </c>
      <c r="G549" s="243"/>
      <c r="H549" s="244" t="s">
        <v>1</v>
      </c>
      <c r="I549" s="246"/>
      <c r="J549" s="246"/>
      <c r="K549" s="243"/>
      <c r="L549" s="243"/>
      <c r="M549" s="247"/>
      <c r="N549" s="248"/>
      <c r="O549" s="249"/>
      <c r="P549" s="249"/>
      <c r="Q549" s="249"/>
      <c r="R549" s="249"/>
      <c r="S549" s="249"/>
      <c r="T549" s="249"/>
      <c r="U549" s="249"/>
      <c r="V549" s="249"/>
      <c r="W549" s="249"/>
      <c r="X549" s="249"/>
      <c r="Y549" s="250"/>
      <c r="Z549" s="13"/>
      <c r="AA549" s="13"/>
      <c r="AB549" s="13"/>
      <c r="AC549" s="13"/>
      <c r="AD549" s="13"/>
      <c r="AE549" s="13"/>
      <c r="AT549" s="251" t="s">
        <v>184</v>
      </c>
      <c r="AU549" s="251" t="s">
        <v>102</v>
      </c>
      <c r="AV549" s="13" t="s">
        <v>82</v>
      </c>
      <c r="AW549" s="13" t="s">
        <v>5</v>
      </c>
      <c r="AX549" s="13" t="s">
        <v>75</v>
      </c>
      <c r="AY549" s="251" t="s">
        <v>175</v>
      </c>
    </row>
    <row r="550" s="13" customFormat="1">
      <c r="A550" s="13"/>
      <c r="B550" s="242"/>
      <c r="C550" s="243"/>
      <c r="D550" s="237" t="s">
        <v>184</v>
      </c>
      <c r="E550" s="244" t="s">
        <v>1</v>
      </c>
      <c r="F550" s="245" t="s">
        <v>594</v>
      </c>
      <c r="G550" s="243"/>
      <c r="H550" s="244" t="s">
        <v>1</v>
      </c>
      <c r="I550" s="246"/>
      <c r="J550" s="246"/>
      <c r="K550" s="243"/>
      <c r="L550" s="243"/>
      <c r="M550" s="247"/>
      <c r="N550" s="248"/>
      <c r="O550" s="249"/>
      <c r="P550" s="249"/>
      <c r="Q550" s="249"/>
      <c r="R550" s="249"/>
      <c r="S550" s="249"/>
      <c r="T550" s="249"/>
      <c r="U550" s="249"/>
      <c r="V550" s="249"/>
      <c r="W550" s="249"/>
      <c r="X550" s="249"/>
      <c r="Y550" s="250"/>
      <c r="Z550" s="13"/>
      <c r="AA550" s="13"/>
      <c r="AB550" s="13"/>
      <c r="AC550" s="13"/>
      <c r="AD550" s="13"/>
      <c r="AE550" s="13"/>
      <c r="AT550" s="251" t="s">
        <v>184</v>
      </c>
      <c r="AU550" s="251" t="s">
        <v>102</v>
      </c>
      <c r="AV550" s="13" t="s">
        <v>82</v>
      </c>
      <c r="AW550" s="13" t="s">
        <v>5</v>
      </c>
      <c r="AX550" s="13" t="s">
        <v>75</v>
      </c>
      <c r="AY550" s="251" t="s">
        <v>175</v>
      </c>
    </row>
    <row r="551" s="14" customFormat="1">
      <c r="A551" s="14"/>
      <c r="B551" s="252"/>
      <c r="C551" s="253"/>
      <c r="D551" s="237" t="s">
        <v>184</v>
      </c>
      <c r="E551" s="254" t="s">
        <v>1</v>
      </c>
      <c r="F551" s="255" t="s">
        <v>595</v>
      </c>
      <c r="G551" s="253"/>
      <c r="H551" s="256">
        <v>64.188000000000002</v>
      </c>
      <c r="I551" s="257"/>
      <c r="J551" s="257"/>
      <c r="K551" s="253"/>
      <c r="L551" s="253"/>
      <c r="M551" s="258"/>
      <c r="N551" s="259"/>
      <c r="O551" s="260"/>
      <c r="P551" s="260"/>
      <c r="Q551" s="260"/>
      <c r="R551" s="260"/>
      <c r="S551" s="260"/>
      <c r="T551" s="260"/>
      <c r="U551" s="260"/>
      <c r="V551" s="260"/>
      <c r="W551" s="260"/>
      <c r="X551" s="260"/>
      <c r="Y551" s="261"/>
      <c r="Z551" s="14"/>
      <c r="AA551" s="14"/>
      <c r="AB551" s="14"/>
      <c r="AC551" s="14"/>
      <c r="AD551" s="14"/>
      <c r="AE551" s="14"/>
      <c r="AT551" s="262" t="s">
        <v>184</v>
      </c>
      <c r="AU551" s="262" t="s">
        <v>102</v>
      </c>
      <c r="AV551" s="14" t="s">
        <v>102</v>
      </c>
      <c r="AW551" s="14" t="s">
        <v>5</v>
      </c>
      <c r="AX551" s="14" t="s">
        <v>75</v>
      </c>
      <c r="AY551" s="262" t="s">
        <v>175</v>
      </c>
    </row>
    <row r="552" s="14" customFormat="1">
      <c r="A552" s="14"/>
      <c r="B552" s="252"/>
      <c r="C552" s="253"/>
      <c r="D552" s="237" t="s">
        <v>184</v>
      </c>
      <c r="E552" s="254" t="s">
        <v>1</v>
      </c>
      <c r="F552" s="255" t="s">
        <v>596</v>
      </c>
      <c r="G552" s="253"/>
      <c r="H552" s="256">
        <v>9.6159999999999997</v>
      </c>
      <c r="I552" s="257"/>
      <c r="J552" s="257"/>
      <c r="K552" s="253"/>
      <c r="L552" s="253"/>
      <c r="M552" s="258"/>
      <c r="N552" s="259"/>
      <c r="O552" s="260"/>
      <c r="P552" s="260"/>
      <c r="Q552" s="260"/>
      <c r="R552" s="260"/>
      <c r="S552" s="260"/>
      <c r="T552" s="260"/>
      <c r="U552" s="260"/>
      <c r="V552" s="260"/>
      <c r="W552" s="260"/>
      <c r="X552" s="260"/>
      <c r="Y552" s="261"/>
      <c r="Z552" s="14"/>
      <c r="AA552" s="14"/>
      <c r="AB552" s="14"/>
      <c r="AC552" s="14"/>
      <c r="AD552" s="14"/>
      <c r="AE552" s="14"/>
      <c r="AT552" s="262" t="s">
        <v>184</v>
      </c>
      <c r="AU552" s="262" t="s">
        <v>102</v>
      </c>
      <c r="AV552" s="14" t="s">
        <v>102</v>
      </c>
      <c r="AW552" s="14" t="s">
        <v>5</v>
      </c>
      <c r="AX552" s="14" t="s">
        <v>75</v>
      </c>
      <c r="AY552" s="262" t="s">
        <v>175</v>
      </c>
    </row>
    <row r="553" s="14" customFormat="1">
      <c r="A553" s="14"/>
      <c r="B553" s="252"/>
      <c r="C553" s="253"/>
      <c r="D553" s="237" t="s">
        <v>184</v>
      </c>
      <c r="E553" s="254" t="s">
        <v>1</v>
      </c>
      <c r="F553" s="255" t="s">
        <v>597</v>
      </c>
      <c r="G553" s="253"/>
      <c r="H553" s="256">
        <v>66.688000000000002</v>
      </c>
      <c r="I553" s="257"/>
      <c r="J553" s="257"/>
      <c r="K553" s="253"/>
      <c r="L553" s="253"/>
      <c r="M553" s="258"/>
      <c r="N553" s="259"/>
      <c r="O553" s="260"/>
      <c r="P553" s="260"/>
      <c r="Q553" s="260"/>
      <c r="R553" s="260"/>
      <c r="S553" s="260"/>
      <c r="T553" s="260"/>
      <c r="U553" s="260"/>
      <c r="V553" s="260"/>
      <c r="W553" s="260"/>
      <c r="X553" s="260"/>
      <c r="Y553" s="261"/>
      <c r="Z553" s="14"/>
      <c r="AA553" s="14"/>
      <c r="AB553" s="14"/>
      <c r="AC553" s="14"/>
      <c r="AD553" s="14"/>
      <c r="AE553" s="14"/>
      <c r="AT553" s="262" t="s">
        <v>184</v>
      </c>
      <c r="AU553" s="262" t="s">
        <v>102</v>
      </c>
      <c r="AV553" s="14" t="s">
        <v>102</v>
      </c>
      <c r="AW553" s="14" t="s">
        <v>5</v>
      </c>
      <c r="AX553" s="14" t="s">
        <v>75</v>
      </c>
      <c r="AY553" s="262" t="s">
        <v>175</v>
      </c>
    </row>
    <row r="554" s="15" customFormat="1">
      <c r="A554" s="15"/>
      <c r="B554" s="263"/>
      <c r="C554" s="264"/>
      <c r="D554" s="237" t="s">
        <v>184</v>
      </c>
      <c r="E554" s="265" t="s">
        <v>1</v>
      </c>
      <c r="F554" s="266" t="s">
        <v>189</v>
      </c>
      <c r="G554" s="264"/>
      <c r="H554" s="267">
        <v>140.49200000000002</v>
      </c>
      <c r="I554" s="268"/>
      <c r="J554" s="268"/>
      <c r="K554" s="264"/>
      <c r="L554" s="264"/>
      <c r="M554" s="269"/>
      <c r="N554" s="270"/>
      <c r="O554" s="271"/>
      <c r="P554" s="271"/>
      <c r="Q554" s="271"/>
      <c r="R554" s="271"/>
      <c r="S554" s="271"/>
      <c r="T554" s="271"/>
      <c r="U554" s="271"/>
      <c r="V554" s="271"/>
      <c r="W554" s="271"/>
      <c r="X554" s="271"/>
      <c r="Y554" s="272"/>
      <c r="Z554" s="15"/>
      <c r="AA554" s="15"/>
      <c r="AB554" s="15"/>
      <c r="AC554" s="15"/>
      <c r="AD554" s="15"/>
      <c r="AE554" s="15"/>
      <c r="AT554" s="273" t="s">
        <v>184</v>
      </c>
      <c r="AU554" s="273" t="s">
        <v>102</v>
      </c>
      <c r="AV554" s="15" t="s">
        <v>181</v>
      </c>
      <c r="AW554" s="15" t="s">
        <v>5</v>
      </c>
      <c r="AX554" s="15" t="s">
        <v>82</v>
      </c>
      <c r="AY554" s="273" t="s">
        <v>175</v>
      </c>
    </row>
    <row r="555" s="2" customFormat="1" ht="37.8" customHeight="1">
      <c r="A555" s="39"/>
      <c r="B555" s="40"/>
      <c r="C555" s="222" t="s">
        <v>395</v>
      </c>
      <c r="D555" s="222" t="s">
        <v>177</v>
      </c>
      <c r="E555" s="223" t="s">
        <v>598</v>
      </c>
      <c r="F555" s="224" t="s">
        <v>599</v>
      </c>
      <c r="G555" s="225" t="s">
        <v>228</v>
      </c>
      <c r="H555" s="226">
        <v>140.49199999999999</v>
      </c>
      <c r="I555" s="227"/>
      <c r="J555" s="227"/>
      <c r="K555" s="228">
        <f>ROUND(P555*H555,2)</f>
        <v>0</v>
      </c>
      <c r="L555" s="229"/>
      <c r="M555" s="45"/>
      <c r="N555" s="230" t="s">
        <v>1</v>
      </c>
      <c r="O555" s="231" t="s">
        <v>39</v>
      </c>
      <c r="P555" s="232">
        <f>I555+J555</f>
        <v>0</v>
      </c>
      <c r="Q555" s="232">
        <f>ROUND(I555*H555,2)</f>
        <v>0</v>
      </c>
      <c r="R555" s="232">
        <f>ROUND(J555*H555,2)</f>
        <v>0</v>
      </c>
      <c r="S555" s="92"/>
      <c r="T555" s="233">
        <f>S555*H555</f>
        <v>0</v>
      </c>
      <c r="U555" s="233">
        <v>0</v>
      </c>
      <c r="V555" s="233">
        <f>U555*H555</f>
        <v>0</v>
      </c>
      <c r="W555" s="233">
        <v>0</v>
      </c>
      <c r="X555" s="233">
        <f>W555*H555</f>
        <v>0</v>
      </c>
      <c r="Y555" s="234" t="s">
        <v>1</v>
      </c>
      <c r="Z555" s="39"/>
      <c r="AA555" s="39"/>
      <c r="AB555" s="39"/>
      <c r="AC555" s="39"/>
      <c r="AD555" s="39"/>
      <c r="AE555" s="39"/>
      <c r="AR555" s="235" t="s">
        <v>181</v>
      </c>
      <c r="AT555" s="235" t="s">
        <v>177</v>
      </c>
      <c r="AU555" s="235" t="s">
        <v>102</v>
      </c>
      <c r="AY555" s="18" t="s">
        <v>175</v>
      </c>
      <c r="BE555" s="236">
        <f>IF(O555="základní",K555,0)</f>
        <v>0</v>
      </c>
      <c r="BF555" s="236">
        <f>IF(O555="snížená",K555,0)</f>
        <v>0</v>
      </c>
      <c r="BG555" s="236">
        <f>IF(O555="zákl. přenesená",K555,0)</f>
        <v>0</v>
      </c>
      <c r="BH555" s="236">
        <f>IF(O555="sníž. přenesená",K555,0)</f>
        <v>0</v>
      </c>
      <c r="BI555" s="236">
        <f>IF(O555="nulová",K555,0)</f>
        <v>0</v>
      </c>
      <c r="BJ555" s="18" t="s">
        <v>102</v>
      </c>
      <c r="BK555" s="236">
        <f>ROUND(P555*H555,2)</f>
        <v>0</v>
      </c>
      <c r="BL555" s="18" t="s">
        <v>181</v>
      </c>
      <c r="BM555" s="235" t="s">
        <v>600</v>
      </c>
    </row>
    <row r="556" s="2" customFormat="1">
      <c r="A556" s="39"/>
      <c r="B556" s="40"/>
      <c r="C556" s="41"/>
      <c r="D556" s="237" t="s">
        <v>182</v>
      </c>
      <c r="E556" s="41"/>
      <c r="F556" s="238" t="s">
        <v>601</v>
      </c>
      <c r="G556" s="41"/>
      <c r="H556" s="41"/>
      <c r="I556" s="239"/>
      <c r="J556" s="239"/>
      <c r="K556" s="41"/>
      <c r="L556" s="41"/>
      <c r="M556" s="45"/>
      <c r="N556" s="240"/>
      <c r="O556" s="241"/>
      <c r="P556" s="92"/>
      <c r="Q556" s="92"/>
      <c r="R556" s="92"/>
      <c r="S556" s="92"/>
      <c r="T556" s="92"/>
      <c r="U556" s="92"/>
      <c r="V556" s="92"/>
      <c r="W556" s="92"/>
      <c r="X556" s="92"/>
      <c r="Y556" s="93"/>
      <c r="Z556" s="39"/>
      <c r="AA556" s="39"/>
      <c r="AB556" s="39"/>
      <c r="AC556" s="39"/>
      <c r="AD556" s="39"/>
      <c r="AE556" s="39"/>
      <c r="AT556" s="18" t="s">
        <v>182</v>
      </c>
      <c r="AU556" s="18" t="s">
        <v>102</v>
      </c>
    </row>
    <row r="557" s="13" customFormat="1">
      <c r="A557" s="13"/>
      <c r="B557" s="242"/>
      <c r="C557" s="243"/>
      <c r="D557" s="237" t="s">
        <v>184</v>
      </c>
      <c r="E557" s="244" t="s">
        <v>1</v>
      </c>
      <c r="F557" s="245" t="s">
        <v>193</v>
      </c>
      <c r="G557" s="243"/>
      <c r="H557" s="244" t="s">
        <v>1</v>
      </c>
      <c r="I557" s="246"/>
      <c r="J557" s="246"/>
      <c r="K557" s="243"/>
      <c r="L557" s="243"/>
      <c r="M557" s="247"/>
      <c r="N557" s="248"/>
      <c r="O557" s="249"/>
      <c r="P557" s="249"/>
      <c r="Q557" s="249"/>
      <c r="R557" s="249"/>
      <c r="S557" s="249"/>
      <c r="T557" s="249"/>
      <c r="U557" s="249"/>
      <c r="V557" s="249"/>
      <c r="W557" s="249"/>
      <c r="X557" s="249"/>
      <c r="Y557" s="250"/>
      <c r="Z557" s="13"/>
      <c r="AA557" s="13"/>
      <c r="AB557" s="13"/>
      <c r="AC557" s="13"/>
      <c r="AD557" s="13"/>
      <c r="AE557" s="13"/>
      <c r="AT557" s="251" t="s">
        <v>184</v>
      </c>
      <c r="AU557" s="251" t="s">
        <v>102</v>
      </c>
      <c r="AV557" s="13" t="s">
        <v>82</v>
      </c>
      <c r="AW557" s="13" t="s">
        <v>5</v>
      </c>
      <c r="AX557" s="13" t="s">
        <v>75</v>
      </c>
      <c r="AY557" s="251" t="s">
        <v>175</v>
      </c>
    </row>
    <row r="558" s="13" customFormat="1">
      <c r="A558" s="13"/>
      <c r="B558" s="242"/>
      <c r="C558" s="243"/>
      <c r="D558" s="237" t="s">
        <v>184</v>
      </c>
      <c r="E558" s="244" t="s">
        <v>1</v>
      </c>
      <c r="F558" s="245" t="s">
        <v>594</v>
      </c>
      <c r="G558" s="243"/>
      <c r="H558" s="244" t="s">
        <v>1</v>
      </c>
      <c r="I558" s="246"/>
      <c r="J558" s="246"/>
      <c r="K558" s="243"/>
      <c r="L558" s="243"/>
      <c r="M558" s="247"/>
      <c r="N558" s="248"/>
      <c r="O558" s="249"/>
      <c r="P558" s="249"/>
      <c r="Q558" s="249"/>
      <c r="R558" s="249"/>
      <c r="S558" s="249"/>
      <c r="T558" s="249"/>
      <c r="U558" s="249"/>
      <c r="V558" s="249"/>
      <c r="W558" s="249"/>
      <c r="X558" s="249"/>
      <c r="Y558" s="250"/>
      <c r="Z558" s="13"/>
      <c r="AA558" s="13"/>
      <c r="AB558" s="13"/>
      <c r="AC558" s="13"/>
      <c r="AD558" s="13"/>
      <c r="AE558" s="13"/>
      <c r="AT558" s="251" t="s">
        <v>184</v>
      </c>
      <c r="AU558" s="251" t="s">
        <v>102</v>
      </c>
      <c r="AV558" s="13" t="s">
        <v>82</v>
      </c>
      <c r="AW558" s="13" t="s">
        <v>5</v>
      </c>
      <c r="AX558" s="13" t="s">
        <v>75</v>
      </c>
      <c r="AY558" s="251" t="s">
        <v>175</v>
      </c>
    </row>
    <row r="559" s="14" customFormat="1">
      <c r="A559" s="14"/>
      <c r="B559" s="252"/>
      <c r="C559" s="253"/>
      <c r="D559" s="237" t="s">
        <v>184</v>
      </c>
      <c r="E559" s="254" t="s">
        <v>1</v>
      </c>
      <c r="F559" s="255" t="s">
        <v>595</v>
      </c>
      <c r="G559" s="253"/>
      <c r="H559" s="256">
        <v>64.188000000000002</v>
      </c>
      <c r="I559" s="257"/>
      <c r="J559" s="257"/>
      <c r="K559" s="253"/>
      <c r="L559" s="253"/>
      <c r="M559" s="258"/>
      <c r="N559" s="259"/>
      <c r="O559" s="260"/>
      <c r="P559" s="260"/>
      <c r="Q559" s="260"/>
      <c r="R559" s="260"/>
      <c r="S559" s="260"/>
      <c r="T559" s="260"/>
      <c r="U559" s="260"/>
      <c r="V559" s="260"/>
      <c r="W559" s="260"/>
      <c r="X559" s="260"/>
      <c r="Y559" s="261"/>
      <c r="Z559" s="14"/>
      <c r="AA559" s="14"/>
      <c r="AB559" s="14"/>
      <c r="AC559" s="14"/>
      <c r="AD559" s="14"/>
      <c r="AE559" s="14"/>
      <c r="AT559" s="262" t="s">
        <v>184</v>
      </c>
      <c r="AU559" s="262" t="s">
        <v>102</v>
      </c>
      <c r="AV559" s="14" t="s">
        <v>102</v>
      </c>
      <c r="AW559" s="14" t="s">
        <v>5</v>
      </c>
      <c r="AX559" s="14" t="s">
        <v>75</v>
      </c>
      <c r="AY559" s="262" t="s">
        <v>175</v>
      </c>
    </row>
    <row r="560" s="14" customFormat="1">
      <c r="A560" s="14"/>
      <c r="B560" s="252"/>
      <c r="C560" s="253"/>
      <c r="D560" s="237" t="s">
        <v>184</v>
      </c>
      <c r="E560" s="254" t="s">
        <v>1</v>
      </c>
      <c r="F560" s="255" t="s">
        <v>596</v>
      </c>
      <c r="G560" s="253"/>
      <c r="H560" s="256">
        <v>9.6159999999999997</v>
      </c>
      <c r="I560" s="257"/>
      <c r="J560" s="257"/>
      <c r="K560" s="253"/>
      <c r="L560" s="253"/>
      <c r="M560" s="258"/>
      <c r="N560" s="259"/>
      <c r="O560" s="260"/>
      <c r="P560" s="260"/>
      <c r="Q560" s="260"/>
      <c r="R560" s="260"/>
      <c r="S560" s="260"/>
      <c r="T560" s="260"/>
      <c r="U560" s="260"/>
      <c r="V560" s="260"/>
      <c r="W560" s="260"/>
      <c r="X560" s="260"/>
      <c r="Y560" s="261"/>
      <c r="Z560" s="14"/>
      <c r="AA560" s="14"/>
      <c r="AB560" s="14"/>
      <c r="AC560" s="14"/>
      <c r="AD560" s="14"/>
      <c r="AE560" s="14"/>
      <c r="AT560" s="262" t="s">
        <v>184</v>
      </c>
      <c r="AU560" s="262" t="s">
        <v>102</v>
      </c>
      <c r="AV560" s="14" t="s">
        <v>102</v>
      </c>
      <c r="AW560" s="14" t="s">
        <v>5</v>
      </c>
      <c r="AX560" s="14" t="s">
        <v>75</v>
      </c>
      <c r="AY560" s="262" t="s">
        <v>175</v>
      </c>
    </row>
    <row r="561" s="14" customFormat="1">
      <c r="A561" s="14"/>
      <c r="B561" s="252"/>
      <c r="C561" s="253"/>
      <c r="D561" s="237" t="s">
        <v>184</v>
      </c>
      <c r="E561" s="254" t="s">
        <v>1</v>
      </c>
      <c r="F561" s="255" t="s">
        <v>597</v>
      </c>
      <c r="G561" s="253"/>
      <c r="H561" s="256">
        <v>66.688000000000002</v>
      </c>
      <c r="I561" s="257"/>
      <c r="J561" s="257"/>
      <c r="K561" s="253"/>
      <c r="L561" s="253"/>
      <c r="M561" s="258"/>
      <c r="N561" s="259"/>
      <c r="O561" s="260"/>
      <c r="P561" s="260"/>
      <c r="Q561" s="260"/>
      <c r="R561" s="260"/>
      <c r="S561" s="260"/>
      <c r="T561" s="260"/>
      <c r="U561" s="260"/>
      <c r="V561" s="260"/>
      <c r="W561" s="260"/>
      <c r="X561" s="260"/>
      <c r="Y561" s="261"/>
      <c r="Z561" s="14"/>
      <c r="AA561" s="14"/>
      <c r="AB561" s="14"/>
      <c r="AC561" s="14"/>
      <c r="AD561" s="14"/>
      <c r="AE561" s="14"/>
      <c r="AT561" s="262" t="s">
        <v>184</v>
      </c>
      <c r="AU561" s="262" t="s">
        <v>102</v>
      </c>
      <c r="AV561" s="14" t="s">
        <v>102</v>
      </c>
      <c r="AW561" s="14" t="s">
        <v>5</v>
      </c>
      <c r="AX561" s="14" t="s">
        <v>75</v>
      </c>
      <c r="AY561" s="262" t="s">
        <v>175</v>
      </c>
    </row>
    <row r="562" s="15" customFormat="1">
      <c r="A562" s="15"/>
      <c r="B562" s="263"/>
      <c r="C562" s="264"/>
      <c r="D562" s="237" t="s">
        <v>184</v>
      </c>
      <c r="E562" s="265" t="s">
        <v>1</v>
      </c>
      <c r="F562" s="266" t="s">
        <v>189</v>
      </c>
      <c r="G562" s="264"/>
      <c r="H562" s="267">
        <v>140.49200000000002</v>
      </c>
      <c r="I562" s="268"/>
      <c r="J562" s="268"/>
      <c r="K562" s="264"/>
      <c r="L562" s="264"/>
      <c r="M562" s="269"/>
      <c r="N562" s="270"/>
      <c r="O562" s="271"/>
      <c r="P562" s="271"/>
      <c r="Q562" s="271"/>
      <c r="R562" s="271"/>
      <c r="S562" s="271"/>
      <c r="T562" s="271"/>
      <c r="U562" s="271"/>
      <c r="V562" s="271"/>
      <c r="W562" s="271"/>
      <c r="X562" s="271"/>
      <c r="Y562" s="272"/>
      <c r="Z562" s="15"/>
      <c r="AA562" s="15"/>
      <c r="AB562" s="15"/>
      <c r="AC562" s="15"/>
      <c r="AD562" s="15"/>
      <c r="AE562" s="15"/>
      <c r="AT562" s="273" t="s">
        <v>184</v>
      </c>
      <c r="AU562" s="273" t="s">
        <v>102</v>
      </c>
      <c r="AV562" s="15" t="s">
        <v>181</v>
      </c>
      <c r="AW562" s="15" t="s">
        <v>5</v>
      </c>
      <c r="AX562" s="15" t="s">
        <v>82</v>
      </c>
      <c r="AY562" s="273" t="s">
        <v>175</v>
      </c>
    </row>
    <row r="563" s="2" customFormat="1" ht="16.5" customHeight="1">
      <c r="A563" s="39"/>
      <c r="B563" s="40"/>
      <c r="C563" s="222" t="s">
        <v>602</v>
      </c>
      <c r="D563" s="222" t="s">
        <v>177</v>
      </c>
      <c r="E563" s="223" t="s">
        <v>603</v>
      </c>
      <c r="F563" s="224" t="s">
        <v>604</v>
      </c>
      <c r="G563" s="225" t="s">
        <v>369</v>
      </c>
      <c r="H563" s="226">
        <v>251.685</v>
      </c>
      <c r="I563" s="227"/>
      <c r="J563" s="227"/>
      <c r="K563" s="228">
        <f>ROUND(P563*H563,2)</f>
        <v>0</v>
      </c>
      <c r="L563" s="229"/>
      <c r="M563" s="45"/>
      <c r="N563" s="230" t="s">
        <v>1</v>
      </c>
      <c r="O563" s="231" t="s">
        <v>39</v>
      </c>
      <c r="P563" s="232">
        <f>I563+J563</f>
        <v>0</v>
      </c>
      <c r="Q563" s="232">
        <f>ROUND(I563*H563,2)</f>
        <v>0</v>
      </c>
      <c r="R563" s="232">
        <f>ROUND(J563*H563,2)</f>
        <v>0</v>
      </c>
      <c r="S563" s="92"/>
      <c r="T563" s="233">
        <f>S563*H563</f>
        <v>0</v>
      </c>
      <c r="U563" s="233">
        <v>0</v>
      </c>
      <c r="V563" s="233">
        <f>U563*H563</f>
        <v>0</v>
      </c>
      <c r="W563" s="233">
        <v>0</v>
      </c>
      <c r="X563" s="233">
        <f>W563*H563</f>
        <v>0</v>
      </c>
      <c r="Y563" s="234" t="s">
        <v>1</v>
      </c>
      <c r="Z563" s="39"/>
      <c r="AA563" s="39"/>
      <c r="AB563" s="39"/>
      <c r="AC563" s="39"/>
      <c r="AD563" s="39"/>
      <c r="AE563" s="39"/>
      <c r="AR563" s="235" t="s">
        <v>181</v>
      </c>
      <c r="AT563" s="235" t="s">
        <v>177</v>
      </c>
      <c r="AU563" s="235" t="s">
        <v>102</v>
      </c>
      <c r="AY563" s="18" t="s">
        <v>175</v>
      </c>
      <c r="BE563" s="236">
        <f>IF(O563="základní",K563,0)</f>
        <v>0</v>
      </c>
      <c r="BF563" s="236">
        <f>IF(O563="snížená",K563,0)</f>
        <v>0</v>
      </c>
      <c r="BG563" s="236">
        <f>IF(O563="zákl. přenesená",K563,0)</f>
        <v>0</v>
      </c>
      <c r="BH563" s="236">
        <f>IF(O563="sníž. přenesená",K563,0)</f>
        <v>0</v>
      </c>
      <c r="BI563" s="236">
        <f>IF(O563="nulová",K563,0)</f>
        <v>0</v>
      </c>
      <c r="BJ563" s="18" t="s">
        <v>102</v>
      </c>
      <c r="BK563" s="236">
        <f>ROUND(P563*H563,2)</f>
        <v>0</v>
      </c>
      <c r="BL563" s="18" t="s">
        <v>181</v>
      </c>
      <c r="BM563" s="235" t="s">
        <v>605</v>
      </c>
    </row>
    <row r="564" s="2" customFormat="1" ht="24.15" customHeight="1">
      <c r="A564" s="39"/>
      <c r="B564" s="40"/>
      <c r="C564" s="222" t="s">
        <v>399</v>
      </c>
      <c r="D564" s="222" t="s">
        <v>177</v>
      </c>
      <c r="E564" s="223" t="s">
        <v>606</v>
      </c>
      <c r="F564" s="224" t="s">
        <v>607</v>
      </c>
      <c r="G564" s="225" t="s">
        <v>228</v>
      </c>
      <c r="H564" s="226">
        <v>140.49199999999999</v>
      </c>
      <c r="I564" s="227"/>
      <c r="J564" s="227"/>
      <c r="K564" s="228">
        <f>ROUND(P564*H564,2)</f>
        <v>0</v>
      </c>
      <c r="L564" s="229"/>
      <c r="M564" s="45"/>
      <c r="N564" s="230" t="s">
        <v>1</v>
      </c>
      <c r="O564" s="231" t="s">
        <v>39</v>
      </c>
      <c r="P564" s="232">
        <f>I564+J564</f>
        <v>0</v>
      </c>
      <c r="Q564" s="232">
        <f>ROUND(I564*H564,2)</f>
        <v>0</v>
      </c>
      <c r="R564" s="232">
        <f>ROUND(J564*H564,2)</f>
        <v>0</v>
      </c>
      <c r="S564" s="92"/>
      <c r="T564" s="233">
        <f>S564*H564</f>
        <v>0</v>
      </c>
      <c r="U564" s="233">
        <v>0</v>
      </c>
      <c r="V564" s="233">
        <f>U564*H564</f>
        <v>0</v>
      </c>
      <c r="W564" s="233">
        <v>0</v>
      </c>
      <c r="X564" s="233">
        <f>W564*H564</f>
        <v>0</v>
      </c>
      <c r="Y564" s="234" t="s">
        <v>1</v>
      </c>
      <c r="Z564" s="39"/>
      <c r="AA564" s="39"/>
      <c r="AB564" s="39"/>
      <c r="AC564" s="39"/>
      <c r="AD564" s="39"/>
      <c r="AE564" s="39"/>
      <c r="AR564" s="235" t="s">
        <v>181</v>
      </c>
      <c r="AT564" s="235" t="s">
        <v>177</v>
      </c>
      <c r="AU564" s="235" t="s">
        <v>102</v>
      </c>
      <c r="AY564" s="18" t="s">
        <v>175</v>
      </c>
      <c r="BE564" s="236">
        <f>IF(O564="základní",K564,0)</f>
        <v>0</v>
      </c>
      <c r="BF564" s="236">
        <f>IF(O564="snížená",K564,0)</f>
        <v>0</v>
      </c>
      <c r="BG564" s="236">
        <f>IF(O564="zákl. přenesená",K564,0)</f>
        <v>0</v>
      </c>
      <c r="BH564" s="236">
        <f>IF(O564="sníž. přenesená",K564,0)</f>
        <v>0</v>
      </c>
      <c r="BI564" s="236">
        <f>IF(O564="nulová",K564,0)</f>
        <v>0</v>
      </c>
      <c r="BJ564" s="18" t="s">
        <v>102</v>
      </c>
      <c r="BK564" s="236">
        <f>ROUND(P564*H564,2)</f>
        <v>0</v>
      </c>
      <c r="BL564" s="18" t="s">
        <v>181</v>
      </c>
      <c r="BM564" s="235" t="s">
        <v>608</v>
      </c>
    </row>
    <row r="565" s="13" customFormat="1">
      <c r="A565" s="13"/>
      <c r="B565" s="242"/>
      <c r="C565" s="243"/>
      <c r="D565" s="237" t="s">
        <v>184</v>
      </c>
      <c r="E565" s="244" t="s">
        <v>1</v>
      </c>
      <c r="F565" s="245" t="s">
        <v>193</v>
      </c>
      <c r="G565" s="243"/>
      <c r="H565" s="244" t="s">
        <v>1</v>
      </c>
      <c r="I565" s="246"/>
      <c r="J565" s="246"/>
      <c r="K565" s="243"/>
      <c r="L565" s="243"/>
      <c r="M565" s="247"/>
      <c r="N565" s="248"/>
      <c r="O565" s="249"/>
      <c r="P565" s="249"/>
      <c r="Q565" s="249"/>
      <c r="R565" s="249"/>
      <c r="S565" s="249"/>
      <c r="T565" s="249"/>
      <c r="U565" s="249"/>
      <c r="V565" s="249"/>
      <c r="W565" s="249"/>
      <c r="X565" s="249"/>
      <c r="Y565" s="250"/>
      <c r="Z565" s="13"/>
      <c r="AA565" s="13"/>
      <c r="AB565" s="13"/>
      <c r="AC565" s="13"/>
      <c r="AD565" s="13"/>
      <c r="AE565" s="13"/>
      <c r="AT565" s="251" t="s">
        <v>184</v>
      </c>
      <c r="AU565" s="251" t="s">
        <v>102</v>
      </c>
      <c r="AV565" s="13" t="s">
        <v>82</v>
      </c>
      <c r="AW565" s="13" t="s">
        <v>5</v>
      </c>
      <c r="AX565" s="13" t="s">
        <v>75</v>
      </c>
      <c r="AY565" s="251" t="s">
        <v>175</v>
      </c>
    </row>
    <row r="566" s="13" customFormat="1">
      <c r="A566" s="13"/>
      <c r="B566" s="242"/>
      <c r="C566" s="243"/>
      <c r="D566" s="237" t="s">
        <v>184</v>
      </c>
      <c r="E566" s="244" t="s">
        <v>1</v>
      </c>
      <c r="F566" s="245" t="s">
        <v>594</v>
      </c>
      <c r="G566" s="243"/>
      <c r="H566" s="244" t="s">
        <v>1</v>
      </c>
      <c r="I566" s="246"/>
      <c r="J566" s="246"/>
      <c r="K566" s="243"/>
      <c r="L566" s="243"/>
      <c r="M566" s="247"/>
      <c r="N566" s="248"/>
      <c r="O566" s="249"/>
      <c r="P566" s="249"/>
      <c r="Q566" s="249"/>
      <c r="R566" s="249"/>
      <c r="S566" s="249"/>
      <c r="T566" s="249"/>
      <c r="U566" s="249"/>
      <c r="V566" s="249"/>
      <c r="W566" s="249"/>
      <c r="X566" s="249"/>
      <c r="Y566" s="250"/>
      <c r="Z566" s="13"/>
      <c r="AA566" s="13"/>
      <c r="AB566" s="13"/>
      <c r="AC566" s="13"/>
      <c r="AD566" s="13"/>
      <c r="AE566" s="13"/>
      <c r="AT566" s="251" t="s">
        <v>184</v>
      </c>
      <c r="AU566" s="251" t="s">
        <v>102</v>
      </c>
      <c r="AV566" s="13" t="s">
        <v>82</v>
      </c>
      <c r="AW566" s="13" t="s">
        <v>5</v>
      </c>
      <c r="AX566" s="13" t="s">
        <v>75</v>
      </c>
      <c r="AY566" s="251" t="s">
        <v>175</v>
      </c>
    </row>
    <row r="567" s="14" customFormat="1">
      <c r="A567" s="14"/>
      <c r="B567" s="252"/>
      <c r="C567" s="253"/>
      <c r="D567" s="237" t="s">
        <v>184</v>
      </c>
      <c r="E567" s="254" t="s">
        <v>1</v>
      </c>
      <c r="F567" s="255" t="s">
        <v>595</v>
      </c>
      <c r="G567" s="253"/>
      <c r="H567" s="256">
        <v>64.188000000000002</v>
      </c>
      <c r="I567" s="257"/>
      <c r="J567" s="257"/>
      <c r="K567" s="253"/>
      <c r="L567" s="253"/>
      <c r="M567" s="258"/>
      <c r="N567" s="259"/>
      <c r="O567" s="260"/>
      <c r="P567" s="260"/>
      <c r="Q567" s="260"/>
      <c r="R567" s="260"/>
      <c r="S567" s="260"/>
      <c r="T567" s="260"/>
      <c r="U567" s="260"/>
      <c r="V567" s="260"/>
      <c r="W567" s="260"/>
      <c r="X567" s="260"/>
      <c r="Y567" s="261"/>
      <c r="Z567" s="14"/>
      <c r="AA567" s="14"/>
      <c r="AB567" s="14"/>
      <c r="AC567" s="14"/>
      <c r="AD567" s="14"/>
      <c r="AE567" s="14"/>
      <c r="AT567" s="262" t="s">
        <v>184</v>
      </c>
      <c r="AU567" s="262" t="s">
        <v>102</v>
      </c>
      <c r="AV567" s="14" t="s">
        <v>102</v>
      </c>
      <c r="AW567" s="14" t="s">
        <v>5</v>
      </c>
      <c r="AX567" s="14" t="s">
        <v>75</v>
      </c>
      <c r="AY567" s="262" t="s">
        <v>175</v>
      </c>
    </row>
    <row r="568" s="14" customFormat="1">
      <c r="A568" s="14"/>
      <c r="B568" s="252"/>
      <c r="C568" s="253"/>
      <c r="D568" s="237" t="s">
        <v>184</v>
      </c>
      <c r="E568" s="254" t="s">
        <v>1</v>
      </c>
      <c r="F568" s="255" t="s">
        <v>596</v>
      </c>
      <c r="G568" s="253"/>
      <c r="H568" s="256">
        <v>9.6159999999999997</v>
      </c>
      <c r="I568" s="257"/>
      <c r="J568" s="257"/>
      <c r="K568" s="253"/>
      <c r="L568" s="253"/>
      <c r="M568" s="258"/>
      <c r="N568" s="259"/>
      <c r="O568" s="260"/>
      <c r="P568" s="260"/>
      <c r="Q568" s="260"/>
      <c r="R568" s="260"/>
      <c r="S568" s="260"/>
      <c r="T568" s="260"/>
      <c r="U568" s="260"/>
      <c r="V568" s="260"/>
      <c r="W568" s="260"/>
      <c r="X568" s="260"/>
      <c r="Y568" s="261"/>
      <c r="Z568" s="14"/>
      <c r="AA568" s="14"/>
      <c r="AB568" s="14"/>
      <c r="AC568" s="14"/>
      <c r="AD568" s="14"/>
      <c r="AE568" s="14"/>
      <c r="AT568" s="262" t="s">
        <v>184</v>
      </c>
      <c r="AU568" s="262" t="s">
        <v>102</v>
      </c>
      <c r="AV568" s="14" t="s">
        <v>102</v>
      </c>
      <c r="AW568" s="14" t="s">
        <v>5</v>
      </c>
      <c r="AX568" s="14" t="s">
        <v>75</v>
      </c>
      <c r="AY568" s="262" t="s">
        <v>175</v>
      </c>
    </row>
    <row r="569" s="14" customFormat="1">
      <c r="A569" s="14"/>
      <c r="B569" s="252"/>
      <c r="C569" s="253"/>
      <c r="D569" s="237" t="s">
        <v>184</v>
      </c>
      <c r="E569" s="254" t="s">
        <v>1</v>
      </c>
      <c r="F569" s="255" t="s">
        <v>597</v>
      </c>
      <c r="G569" s="253"/>
      <c r="H569" s="256">
        <v>66.688000000000002</v>
      </c>
      <c r="I569" s="257"/>
      <c r="J569" s="257"/>
      <c r="K569" s="253"/>
      <c r="L569" s="253"/>
      <c r="M569" s="258"/>
      <c r="N569" s="259"/>
      <c r="O569" s="260"/>
      <c r="P569" s="260"/>
      <c r="Q569" s="260"/>
      <c r="R569" s="260"/>
      <c r="S569" s="260"/>
      <c r="T569" s="260"/>
      <c r="U569" s="260"/>
      <c r="V569" s="260"/>
      <c r="W569" s="260"/>
      <c r="X569" s="260"/>
      <c r="Y569" s="261"/>
      <c r="Z569" s="14"/>
      <c r="AA569" s="14"/>
      <c r="AB569" s="14"/>
      <c r="AC569" s="14"/>
      <c r="AD569" s="14"/>
      <c r="AE569" s="14"/>
      <c r="AT569" s="262" t="s">
        <v>184</v>
      </c>
      <c r="AU569" s="262" t="s">
        <v>102</v>
      </c>
      <c r="AV569" s="14" t="s">
        <v>102</v>
      </c>
      <c r="AW569" s="14" t="s">
        <v>5</v>
      </c>
      <c r="AX569" s="14" t="s">
        <v>75</v>
      </c>
      <c r="AY569" s="262" t="s">
        <v>175</v>
      </c>
    </row>
    <row r="570" s="15" customFormat="1">
      <c r="A570" s="15"/>
      <c r="B570" s="263"/>
      <c r="C570" s="264"/>
      <c r="D570" s="237" t="s">
        <v>184</v>
      </c>
      <c r="E570" s="265" t="s">
        <v>1</v>
      </c>
      <c r="F570" s="266" t="s">
        <v>189</v>
      </c>
      <c r="G570" s="264"/>
      <c r="H570" s="267">
        <v>140.49200000000002</v>
      </c>
      <c r="I570" s="268"/>
      <c r="J570" s="268"/>
      <c r="K570" s="264"/>
      <c r="L570" s="264"/>
      <c r="M570" s="269"/>
      <c r="N570" s="270"/>
      <c r="O570" s="271"/>
      <c r="P570" s="271"/>
      <c r="Q570" s="271"/>
      <c r="R570" s="271"/>
      <c r="S570" s="271"/>
      <c r="T570" s="271"/>
      <c r="U570" s="271"/>
      <c r="V570" s="271"/>
      <c r="W570" s="271"/>
      <c r="X570" s="271"/>
      <c r="Y570" s="272"/>
      <c r="Z570" s="15"/>
      <c r="AA570" s="15"/>
      <c r="AB570" s="15"/>
      <c r="AC570" s="15"/>
      <c r="AD570" s="15"/>
      <c r="AE570" s="15"/>
      <c r="AT570" s="273" t="s">
        <v>184</v>
      </c>
      <c r="AU570" s="273" t="s">
        <v>102</v>
      </c>
      <c r="AV570" s="15" t="s">
        <v>181</v>
      </c>
      <c r="AW570" s="15" t="s">
        <v>5</v>
      </c>
      <c r="AX570" s="15" t="s">
        <v>82</v>
      </c>
      <c r="AY570" s="273" t="s">
        <v>175</v>
      </c>
    </row>
    <row r="571" s="2" customFormat="1" ht="44.25" customHeight="1">
      <c r="A571" s="39"/>
      <c r="B571" s="40"/>
      <c r="C571" s="222" t="s">
        <v>609</v>
      </c>
      <c r="D571" s="222" t="s">
        <v>177</v>
      </c>
      <c r="E571" s="223" t="s">
        <v>610</v>
      </c>
      <c r="F571" s="224" t="s">
        <v>611</v>
      </c>
      <c r="G571" s="225" t="s">
        <v>228</v>
      </c>
      <c r="H571" s="226">
        <v>1186.8150000000001</v>
      </c>
      <c r="I571" s="227"/>
      <c r="J571" s="227"/>
      <c r="K571" s="228">
        <f>ROUND(P571*H571,2)</f>
        <v>0</v>
      </c>
      <c r="L571" s="229"/>
      <c r="M571" s="45"/>
      <c r="N571" s="230" t="s">
        <v>1</v>
      </c>
      <c r="O571" s="231" t="s">
        <v>39</v>
      </c>
      <c r="P571" s="232">
        <f>I571+J571</f>
        <v>0</v>
      </c>
      <c r="Q571" s="232">
        <f>ROUND(I571*H571,2)</f>
        <v>0</v>
      </c>
      <c r="R571" s="232">
        <f>ROUND(J571*H571,2)</f>
        <v>0</v>
      </c>
      <c r="S571" s="92"/>
      <c r="T571" s="233">
        <f>S571*H571</f>
        <v>0</v>
      </c>
      <c r="U571" s="233">
        <v>0</v>
      </c>
      <c r="V571" s="233">
        <f>U571*H571</f>
        <v>0</v>
      </c>
      <c r="W571" s="233">
        <v>0</v>
      </c>
      <c r="X571" s="233">
        <f>W571*H571</f>
        <v>0</v>
      </c>
      <c r="Y571" s="234" t="s">
        <v>1</v>
      </c>
      <c r="Z571" s="39"/>
      <c r="AA571" s="39"/>
      <c r="AB571" s="39"/>
      <c r="AC571" s="39"/>
      <c r="AD571" s="39"/>
      <c r="AE571" s="39"/>
      <c r="AR571" s="235" t="s">
        <v>181</v>
      </c>
      <c r="AT571" s="235" t="s">
        <v>177</v>
      </c>
      <c r="AU571" s="235" t="s">
        <v>102</v>
      </c>
      <c r="AY571" s="18" t="s">
        <v>175</v>
      </c>
      <c r="BE571" s="236">
        <f>IF(O571="základní",K571,0)</f>
        <v>0</v>
      </c>
      <c r="BF571" s="236">
        <f>IF(O571="snížená",K571,0)</f>
        <v>0</v>
      </c>
      <c r="BG571" s="236">
        <f>IF(O571="zákl. přenesená",K571,0)</f>
        <v>0</v>
      </c>
      <c r="BH571" s="236">
        <f>IF(O571="sníž. přenesená",K571,0)</f>
        <v>0</v>
      </c>
      <c r="BI571" s="236">
        <f>IF(O571="nulová",K571,0)</f>
        <v>0</v>
      </c>
      <c r="BJ571" s="18" t="s">
        <v>102</v>
      </c>
      <c r="BK571" s="236">
        <f>ROUND(P571*H571,2)</f>
        <v>0</v>
      </c>
      <c r="BL571" s="18" t="s">
        <v>181</v>
      </c>
      <c r="BM571" s="235" t="s">
        <v>612</v>
      </c>
    </row>
    <row r="572" s="2" customFormat="1">
      <c r="A572" s="39"/>
      <c r="B572" s="40"/>
      <c r="C572" s="41"/>
      <c r="D572" s="237" t="s">
        <v>182</v>
      </c>
      <c r="E572" s="41"/>
      <c r="F572" s="238" t="s">
        <v>538</v>
      </c>
      <c r="G572" s="41"/>
      <c r="H572" s="41"/>
      <c r="I572" s="239"/>
      <c r="J572" s="239"/>
      <c r="K572" s="41"/>
      <c r="L572" s="41"/>
      <c r="M572" s="45"/>
      <c r="N572" s="240"/>
      <c r="O572" s="241"/>
      <c r="P572" s="92"/>
      <c r="Q572" s="92"/>
      <c r="R572" s="92"/>
      <c r="S572" s="92"/>
      <c r="T572" s="92"/>
      <c r="U572" s="92"/>
      <c r="V572" s="92"/>
      <c r="W572" s="92"/>
      <c r="X572" s="92"/>
      <c r="Y572" s="93"/>
      <c r="Z572" s="39"/>
      <c r="AA572" s="39"/>
      <c r="AB572" s="39"/>
      <c r="AC572" s="39"/>
      <c r="AD572" s="39"/>
      <c r="AE572" s="39"/>
      <c r="AT572" s="18" t="s">
        <v>182</v>
      </c>
      <c r="AU572" s="18" t="s">
        <v>102</v>
      </c>
    </row>
    <row r="573" s="13" customFormat="1">
      <c r="A573" s="13"/>
      <c r="B573" s="242"/>
      <c r="C573" s="243"/>
      <c r="D573" s="237" t="s">
        <v>184</v>
      </c>
      <c r="E573" s="244" t="s">
        <v>1</v>
      </c>
      <c r="F573" s="245" t="s">
        <v>193</v>
      </c>
      <c r="G573" s="243"/>
      <c r="H573" s="244" t="s">
        <v>1</v>
      </c>
      <c r="I573" s="246"/>
      <c r="J573" s="246"/>
      <c r="K573" s="243"/>
      <c r="L573" s="243"/>
      <c r="M573" s="247"/>
      <c r="N573" s="248"/>
      <c r="O573" s="249"/>
      <c r="P573" s="249"/>
      <c r="Q573" s="249"/>
      <c r="R573" s="249"/>
      <c r="S573" s="249"/>
      <c r="T573" s="249"/>
      <c r="U573" s="249"/>
      <c r="V573" s="249"/>
      <c r="W573" s="249"/>
      <c r="X573" s="249"/>
      <c r="Y573" s="250"/>
      <c r="Z573" s="13"/>
      <c r="AA573" s="13"/>
      <c r="AB573" s="13"/>
      <c r="AC573" s="13"/>
      <c r="AD573" s="13"/>
      <c r="AE573" s="13"/>
      <c r="AT573" s="251" t="s">
        <v>184</v>
      </c>
      <c r="AU573" s="251" t="s">
        <v>102</v>
      </c>
      <c r="AV573" s="13" t="s">
        <v>82</v>
      </c>
      <c r="AW573" s="13" t="s">
        <v>5</v>
      </c>
      <c r="AX573" s="13" t="s">
        <v>75</v>
      </c>
      <c r="AY573" s="251" t="s">
        <v>175</v>
      </c>
    </row>
    <row r="574" s="13" customFormat="1">
      <c r="A574" s="13"/>
      <c r="B574" s="242"/>
      <c r="C574" s="243"/>
      <c r="D574" s="237" t="s">
        <v>184</v>
      </c>
      <c r="E574" s="244" t="s">
        <v>1</v>
      </c>
      <c r="F574" s="245" t="s">
        <v>286</v>
      </c>
      <c r="G574" s="243"/>
      <c r="H574" s="244" t="s">
        <v>1</v>
      </c>
      <c r="I574" s="246"/>
      <c r="J574" s="246"/>
      <c r="K574" s="243"/>
      <c r="L574" s="243"/>
      <c r="M574" s="247"/>
      <c r="N574" s="248"/>
      <c r="O574" s="249"/>
      <c r="P574" s="249"/>
      <c r="Q574" s="249"/>
      <c r="R574" s="249"/>
      <c r="S574" s="249"/>
      <c r="T574" s="249"/>
      <c r="U574" s="249"/>
      <c r="V574" s="249"/>
      <c r="W574" s="249"/>
      <c r="X574" s="249"/>
      <c r="Y574" s="250"/>
      <c r="Z574" s="13"/>
      <c r="AA574" s="13"/>
      <c r="AB574" s="13"/>
      <c r="AC574" s="13"/>
      <c r="AD574" s="13"/>
      <c r="AE574" s="13"/>
      <c r="AT574" s="251" t="s">
        <v>184</v>
      </c>
      <c r="AU574" s="251" t="s">
        <v>102</v>
      </c>
      <c r="AV574" s="13" t="s">
        <v>82</v>
      </c>
      <c r="AW574" s="13" t="s">
        <v>5</v>
      </c>
      <c r="AX574" s="13" t="s">
        <v>75</v>
      </c>
      <c r="AY574" s="251" t="s">
        <v>175</v>
      </c>
    </row>
    <row r="575" s="14" customFormat="1">
      <c r="A575" s="14"/>
      <c r="B575" s="252"/>
      <c r="C575" s="253"/>
      <c r="D575" s="237" t="s">
        <v>184</v>
      </c>
      <c r="E575" s="254" t="s">
        <v>1</v>
      </c>
      <c r="F575" s="255" t="s">
        <v>559</v>
      </c>
      <c r="G575" s="253"/>
      <c r="H575" s="256">
        <v>104.31</v>
      </c>
      <c r="I575" s="257"/>
      <c r="J575" s="257"/>
      <c r="K575" s="253"/>
      <c r="L575" s="253"/>
      <c r="M575" s="258"/>
      <c r="N575" s="259"/>
      <c r="O575" s="260"/>
      <c r="P575" s="260"/>
      <c r="Q575" s="260"/>
      <c r="R575" s="260"/>
      <c r="S575" s="260"/>
      <c r="T575" s="260"/>
      <c r="U575" s="260"/>
      <c r="V575" s="260"/>
      <c r="W575" s="260"/>
      <c r="X575" s="260"/>
      <c r="Y575" s="261"/>
      <c r="Z575" s="14"/>
      <c r="AA575" s="14"/>
      <c r="AB575" s="14"/>
      <c r="AC575" s="14"/>
      <c r="AD575" s="14"/>
      <c r="AE575" s="14"/>
      <c r="AT575" s="262" t="s">
        <v>184</v>
      </c>
      <c r="AU575" s="262" t="s">
        <v>102</v>
      </c>
      <c r="AV575" s="14" t="s">
        <v>102</v>
      </c>
      <c r="AW575" s="14" t="s">
        <v>5</v>
      </c>
      <c r="AX575" s="14" t="s">
        <v>75</v>
      </c>
      <c r="AY575" s="262" t="s">
        <v>175</v>
      </c>
    </row>
    <row r="576" s="14" customFormat="1">
      <c r="A576" s="14"/>
      <c r="B576" s="252"/>
      <c r="C576" s="253"/>
      <c r="D576" s="237" t="s">
        <v>184</v>
      </c>
      <c r="E576" s="254" t="s">
        <v>1</v>
      </c>
      <c r="F576" s="255" t="s">
        <v>560</v>
      </c>
      <c r="G576" s="253"/>
      <c r="H576" s="256">
        <v>84.180000000000007</v>
      </c>
      <c r="I576" s="257"/>
      <c r="J576" s="257"/>
      <c r="K576" s="253"/>
      <c r="L576" s="253"/>
      <c r="M576" s="258"/>
      <c r="N576" s="259"/>
      <c r="O576" s="260"/>
      <c r="P576" s="260"/>
      <c r="Q576" s="260"/>
      <c r="R576" s="260"/>
      <c r="S576" s="260"/>
      <c r="T576" s="260"/>
      <c r="U576" s="260"/>
      <c r="V576" s="260"/>
      <c r="W576" s="260"/>
      <c r="X576" s="260"/>
      <c r="Y576" s="261"/>
      <c r="Z576" s="14"/>
      <c r="AA576" s="14"/>
      <c r="AB576" s="14"/>
      <c r="AC576" s="14"/>
      <c r="AD576" s="14"/>
      <c r="AE576" s="14"/>
      <c r="AT576" s="262" t="s">
        <v>184</v>
      </c>
      <c r="AU576" s="262" t="s">
        <v>102</v>
      </c>
      <c r="AV576" s="14" t="s">
        <v>102</v>
      </c>
      <c r="AW576" s="14" t="s">
        <v>5</v>
      </c>
      <c r="AX576" s="14" t="s">
        <v>75</v>
      </c>
      <c r="AY576" s="262" t="s">
        <v>175</v>
      </c>
    </row>
    <row r="577" s="14" customFormat="1">
      <c r="A577" s="14"/>
      <c r="B577" s="252"/>
      <c r="C577" s="253"/>
      <c r="D577" s="237" t="s">
        <v>184</v>
      </c>
      <c r="E577" s="254" t="s">
        <v>1</v>
      </c>
      <c r="F577" s="255" t="s">
        <v>561</v>
      </c>
      <c r="G577" s="253"/>
      <c r="H577" s="256">
        <v>65.879999999999995</v>
      </c>
      <c r="I577" s="257"/>
      <c r="J577" s="257"/>
      <c r="K577" s="253"/>
      <c r="L577" s="253"/>
      <c r="M577" s="258"/>
      <c r="N577" s="259"/>
      <c r="O577" s="260"/>
      <c r="P577" s="260"/>
      <c r="Q577" s="260"/>
      <c r="R577" s="260"/>
      <c r="S577" s="260"/>
      <c r="T577" s="260"/>
      <c r="U577" s="260"/>
      <c r="V577" s="260"/>
      <c r="W577" s="260"/>
      <c r="X577" s="260"/>
      <c r="Y577" s="261"/>
      <c r="Z577" s="14"/>
      <c r="AA577" s="14"/>
      <c r="AB577" s="14"/>
      <c r="AC577" s="14"/>
      <c r="AD577" s="14"/>
      <c r="AE577" s="14"/>
      <c r="AT577" s="262" t="s">
        <v>184</v>
      </c>
      <c r="AU577" s="262" t="s">
        <v>102</v>
      </c>
      <c r="AV577" s="14" t="s">
        <v>102</v>
      </c>
      <c r="AW577" s="14" t="s">
        <v>5</v>
      </c>
      <c r="AX577" s="14" t="s">
        <v>75</v>
      </c>
      <c r="AY577" s="262" t="s">
        <v>175</v>
      </c>
    </row>
    <row r="578" s="14" customFormat="1">
      <c r="A578" s="14"/>
      <c r="B578" s="252"/>
      <c r="C578" s="253"/>
      <c r="D578" s="237" t="s">
        <v>184</v>
      </c>
      <c r="E578" s="254" t="s">
        <v>1</v>
      </c>
      <c r="F578" s="255" t="s">
        <v>563</v>
      </c>
      <c r="G578" s="253"/>
      <c r="H578" s="256">
        <v>12.199999999999999</v>
      </c>
      <c r="I578" s="257"/>
      <c r="J578" s="257"/>
      <c r="K578" s="253"/>
      <c r="L578" s="253"/>
      <c r="M578" s="258"/>
      <c r="N578" s="259"/>
      <c r="O578" s="260"/>
      <c r="P578" s="260"/>
      <c r="Q578" s="260"/>
      <c r="R578" s="260"/>
      <c r="S578" s="260"/>
      <c r="T578" s="260"/>
      <c r="U578" s="260"/>
      <c r="V578" s="260"/>
      <c r="W578" s="260"/>
      <c r="X578" s="260"/>
      <c r="Y578" s="261"/>
      <c r="Z578" s="14"/>
      <c r="AA578" s="14"/>
      <c r="AB578" s="14"/>
      <c r="AC578" s="14"/>
      <c r="AD578" s="14"/>
      <c r="AE578" s="14"/>
      <c r="AT578" s="262" t="s">
        <v>184</v>
      </c>
      <c r="AU578" s="262" t="s">
        <v>102</v>
      </c>
      <c r="AV578" s="14" t="s">
        <v>102</v>
      </c>
      <c r="AW578" s="14" t="s">
        <v>5</v>
      </c>
      <c r="AX578" s="14" t="s">
        <v>75</v>
      </c>
      <c r="AY578" s="262" t="s">
        <v>175</v>
      </c>
    </row>
    <row r="579" s="14" customFormat="1">
      <c r="A579" s="14"/>
      <c r="B579" s="252"/>
      <c r="C579" s="253"/>
      <c r="D579" s="237" t="s">
        <v>184</v>
      </c>
      <c r="E579" s="254" t="s">
        <v>1</v>
      </c>
      <c r="F579" s="255" t="s">
        <v>562</v>
      </c>
      <c r="G579" s="253"/>
      <c r="H579" s="256">
        <v>233.02000000000001</v>
      </c>
      <c r="I579" s="257"/>
      <c r="J579" s="257"/>
      <c r="K579" s="253"/>
      <c r="L579" s="253"/>
      <c r="M579" s="258"/>
      <c r="N579" s="259"/>
      <c r="O579" s="260"/>
      <c r="P579" s="260"/>
      <c r="Q579" s="260"/>
      <c r="R579" s="260"/>
      <c r="S579" s="260"/>
      <c r="T579" s="260"/>
      <c r="U579" s="260"/>
      <c r="V579" s="260"/>
      <c r="W579" s="260"/>
      <c r="X579" s="260"/>
      <c r="Y579" s="261"/>
      <c r="Z579" s="14"/>
      <c r="AA579" s="14"/>
      <c r="AB579" s="14"/>
      <c r="AC579" s="14"/>
      <c r="AD579" s="14"/>
      <c r="AE579" s="14"/>
      <c r="AT579" s="262" t="s">
        <v>184</v>
      </c>
      <c r="AU579" s="262" t="s">
        <v>102</v>
      </c>
      <c r="AV579" s="14" t="s">
        <v>102</v>
      </c>
      <c r="AW579" s="14" t="s">
        <v>5</v>
      </c>
      <c r="AX579" s="14" t="s">
        <v>75</v>
      </c>
      <c r="AY579" s="262" t="s">
        <v>175</v>
      </c>
    </row>
    <row r="580" s="14" customFormat="1">
      <c r="A580" s="14"/>
      <c r="B580" s="252"/>
      <c r="C580" s="253"/>
      <c r="D580" s="237" t="s">
        <v>184</v>
      </c>
      <c r="E580" s="254" t="s">
        <v>1</v>
      </c>
      <c r="F580" s="255" t="s">
        <v>564</v>
      </c>
      <c r="G580" s="253"/>
      <c r="H580" s="256">
        <v>13.725</v>
      </c>
      <c r="I580" s="257"/>
      <c r="J580" s="257"/>
      <c r="K580" s="253"/>
      <c r="L580" s="253"/>
      <c r="M580" s="258"/>
      <c r="N580" s="259"/>
      <c r="O580" s="260"/>
      <c r="P580" s="260"/>
      <c r="Q580" s="260"/>
      <c r="R580" s="260"/>
      <c r="S580" s="260"/>
      <c r="T580" s="260"/>
      <c r="U580" s="260"/>
      <c r="V580" s="260"/>
      <c r="W580" s="260"/>
      <c r="X580" s="260"/>
      <c r="Y580" s="261"/>
      <c r="Z580" s="14"/>
      <c r="AA580" s="14"/>
      <c r="AB580" s="14"/>
      <c r="AC580" s="14"/>
      <c r="AD580" s="14"/>
      <c r="AE580" s="14"/>
      <c r="AT580" s="262" t="s">
        <v>184</v>
      </c>
      <c r="AU580" s="262" t="s">
        <v>102</v>
      </c>
      <c r="AV580" s="14" t="s">
        <v>102</v>
      </c>
      <c r="AW580" s="14" t="s">
        <v>5</v>
      </c>
      <c r="AX580" s="14" t="s">
        <v>75</v>
      </c>
      <c r="AY580" s="262" t="s">
        <v>175</v>
      </c>
    </row>
    <row r="581" s="14" customFormat="1">
      <c r="A581" s="14"/>
      <c r="B581" s="252"/>
      <c r="C581" s="253"/>
      <c r="D581" s="237" t="s">
        <v>184</v>
      </c>
      <c r="E581" s="254" t="s">
        <v>1</v>
      </c>
      <c r="F581" s="255" t="s">
        <v>565</v>
      </c>
      <c r="G581" s="253"/>
      <c r="H581" s="256">
        <v>3.8130000000000002</v>
      </c>
      <c r="I581" s="257"/>
      <c r="J581" s="257"/>
      <c r="K581" s="253"/>
      <c r="L581" s="253"/>
      <c r="M581" s="258"/>
      <c r="N581" s="259"/>
      <c r="O581" s="260"/>
      <c r="P581" s="260"/>
      <c r="Q581" s="260"/>
      <c r="R581" s="260"/>
      <c r="S581" s="260"/>
      <c r="T581" s="260"/>
      <c r="U581" s="260"/>
      <c r="V581" s="260"/>
      <c r="W581" s="260"/>
      <c r="X581" s="260"/>
      <c r="Y581" s="261"/>
      <c r="Z581" s="14"/>
      <c r="AA581" s="14"/>
      <c r="AB581" s="14"/>
      <c r="AC581" s="14"/>
      <c r="AD581" s="14"/>
      <c r="AE581" s="14"/>
      <c r="AT581" s="262" t="s">
        <v>184</v>
      </c>
      <c r="AU581" s="262" t="s">
        <v>102</v>
      </c>
      <c r="AV581" s="14" t="s">
        <v>102</v>
      </c>
      <c r="AW581" s="14" t="s">
        <v>5</v>
      </c>
      <c r="AX581" s="14" t="s">
        <v>75</v>
      </c>
      <c r="AY581" s="262" t="s">
        <v>175</v>
      </c>
    </row>
    <row r="582" s="14" customFormat="1">
      <c r="A582" s="14"/>
      <c r="B582" s="252"/>
      <c r="C582" s="253"/>
      <c r="D582" s="237" t="s">
        <v>184</v>
      </c>
      <c r="E582" s="254" t="s">
        <v>1</v>
      </c>
      <c r="F582" s="255" t="s">
        <v>566</v>
      </c>
      <c r="G582" s="253"/>
      <c r="H582" s="256">
        <v>49.68</v>
      </c>
      <c r="I582" s="257"/>
      <c r="J582" s="257"/>
      <c r="K582" s="253"/>
      <c r="L582" s="253"/>
      <c r="M582" s="258"/>
      <c r="N582" s="259"/>
      <c r="O582" s="260"/>
      <c r="P582" s="260"/>
      <c r="Q582" s="260"/>
      <c r="R582" s="260"/>
      <c r="S582" s="260"/>
      <c r="T582" s="260"/>
      <c r="U582" s="260"/>
      <c r="V582" s="260"/>
      <c r="W582" s="260"/>
      <c r="X582" s="260"/>
      <c r="Y582" s="261"/>
      <c r="Z582" s="14"/>
      <c r="AA582" s="14"/>
      <c r="AB582" s="14"/>
      <c r="AC582" s="14"/>
      <c r="AD582" s="14"/>
      <c r="AE582" s="14"/>
      <c r="AT582" s="262" t="s">
        <v>184</v>
      </c>
      <c r="AU582" s="262" t="s">
        <v>102</v>
      </c>
      <c r="AV582" s="14" t="s">
        <v>102</v>
      </c>
      <c r="AW582" s="14" t="s">
        <v>5</v>
      </c>
      <c r="AX582" s="14" t="s">
        <v>75</v>
      </c>
      <c r="AY582" s="262" t="s">
        <v>175</v>
      </c>
    </row>
    <row r="583" s="14" customFormat="1">
      <c r="A583" s="14"/>
      <c r="B583" s="252"/>
      <c r="C583" s="253"/>
      <c r="D583" s="237" t="s">
        <v>184</v>
      </c>
      <c r="E583" s="254" t="s">
        <v>1</v>
      </c>
      <c r="F583" s="255" t="s">
        <v>567</v>
      </c>
      <c r="G583" s="253"/>
      <c r="H583" s="256">
        <v>-8.1899999999999995</v>
      </c>
      <c r="I583" s="257"/>
      <c r="J583" s="257"/>
      <c r="K583" s="253"/>
      <c r="L583" s="253"/>
      <c r="M583" s="258"/>
      <c r="N583" s="259"/>
      <c r="O583" s="260"/>
      <c r="P583" s="260"/>
      <c r="Q583" s="260"/>
      <c r="R583" s="260"/>
      <c r="S583" s="260"/>
      <c r="T583" s="260"/>
      <c r="U583" s="260"/>
      <c r="V583" s="260"/>
      <c r="W583" s="260"/>
      <c r="X583" s="260"/>
      <c r="Y583" s="261"/>
      <c r="Z583" s="14"/>
      <c r="AA583" s="14"/>
      <c r="AB583" s="14"/>
      <c r="AC583" s="14"/>
      <c r="AD583" s="14"/>
      <c r="AE583" s="14"/>
      <c r="AT583" s="262" t="s">
        <v>184</v>
      </c>
      <c r="AU583" s="262" t="s">
        <v>102</v>
      </c>
      <c r="AV583" s="14" t="s">
        <v>102</v>
      </c>
      <c r="AW583" s="14" t="s">
        <v>5</v>
      </c>
      <c r="AX583" s="14" t="s">
        <v>75</v>
      </c>
      <c r="AY583" s="262" t="s">
        <v>175</v>
      </c>
    </row>
    <row r="584" s="14" customFormat="1">
      <c r="A584" s="14"/>
      <c r="B584" s="252"/>
      <c r="C584" s="253"/>
      <c r="D584" s="237" t="s">
        <v>184</v>
      </c>
      <c r="E584" s="254" t="s">
        <v>1</v>
      </c>
      <c r="F584" s="255" t="s">
        <v>568</v>
      </c>
      <c r="G584" s="253"/>
      <c r="H584" s="256">
        <v>-10.529999999999999</v>
      </c>
      <c r="I584" s="257"/>
      <c r="J584" s="257"/>
      <c r="K584" s="253"/>
      <c r="L584" s="253"/>
      <c r="M584" s="258"/>
      <c r="N584" s="259"/>
      <c r="O584" s="260"/>
      <c r="P584" s="260"/>
      <c r="Q584" s="260"/>
      <c r="R584" s="260"/>
      <c r="S584" s="260"/>
      <c r="T584" s="260"/>
      <c r="U584" s="260"/>
      <c r="V584" s="260"/>
      <c r="W584" s="260"/>
      <c r="X584" s="260"/>
      <c r="Y584" s="261"/>
      <c r="Z584" s="14"/>
      <c r="AA584" s="14"/>
      <c r="AB584" s="14"/>
      <c r="AC584" s="14"/>
      <c r="AD584" s="14"/>
      <c r="AE584" s="14"/>
      <c r="AT584" s="262" t="s">
        <v>184</v>
      </c>
      <c r="AU584" s="262" t="s">
        <v>102</v>
      </c>
      <c r="AV584" s="14" t="s">
        <v>102</v>
      </c>
      <c r="AW584" s="14" t="s">
        <v>5</v>
      </c>
      <c r="AX584" s="14" t="s">
        <v>75</v>
      </c>
      <c r="AY584" s="262" t="s">
        <v>175</v>
      </c>
    </row>
    <row r="585" s="14" customFormat="1">
      <c r="A585" s="14"/>
      <c r="B585" s="252"/>
      <c r="C585" s="253"/>
      <c r="D585" s="237" t="s">
        <v>184</v>
      </c>
      <c r="E585" s="254" t="s">
        <v>1</v>
      </c>
      <c r="F585" s="255" t="s">
        <v>569</v>
      </c>
      <c r="G585" s="253"/>
      <c r="H585" s="256">
        <v>-2.3399999999999999</v>
      </c>
      <c r="I585" s="257"/>
      <c r="J585" s="257"/>
      <c r="K585" s="253"/>
      <c r="L585" s="253"/>
      <c r="M585" s="258"/>
      <c r="N585" s="259"/>
      <c r="O585" s="260"/>
      <c r="P585" s="260"/>
      <c r="Q585" s="260"/>
      <c r="R585" s="260"/>
      <c r="S585" s="260"/>
      <c r="T585" s="260"/>
      <c r="U585" s="260"/>
      <c r="V585" s="260"/>
      <c r="W585" s="260"/>
      <c r="X585" s="260"/>
      <c r="Y585" s="261"/>
      <c r="Z585" s="14"/>
      <c r="AA585" s="14"/>
      <c r="AB585" s="14"/>
      <c r="AC585" s="14"/>
      <c r="AD585" s="14"/>
      <c r="AE585" s="14"/>
      <c r="AT585" s="262" t="s">
        <v>184</v>
      </c>
      <c r="AU585" s="262" t="s">
        <v>102</v>
      </c>
      <c r="AV585" s="14" t="s">
        <v>102</v>
      </c>
      <c r="AW585" s="14" t="s">
        <v>5</v>
      </c>
      <c r="AX585" s="14" t="s">
        <v>75</v>
      </c>
      <c r="AY585" s="262" t="s">
        <v>175</v>
      </c>
    </row>
    <row r="586" s="14" customFormat="1">
      <c r="A586" s="14"/>
      <c r="B586" s="252"/>
      <c r="C586" s="253"/>
      <c r="D586" s="237" t="s">
        <v>184</v>
      </c>
      <c r="E586" s="254" t="s">
        <v>1</v>
      </c>
      <c r="F586" s="255" t="s">
        <v>570</v>
      </c>
      <c r="G586" s="253"/>
      <c r="H586" s="256">
        <v>-0.64000000000000001</v>
      </c>
      <c r="I586" s="257"/>
      <c r="J586" s="257"/>
      <c r="K586" s="253"/>
      <c r="L586" s="253"/>
      <c r="M586" s="258"/>
      <c r="N586" s="259"/>
      <c r="O586" s="260"/>
      <c r="P586" s="260"/>
      <c r="Q586" s="260"/>
      <c r="R586" s="260"/>
      <c r="S586" s="260"/>
      <c r="T586" s="260"/>
      <c r="U586" s="260"/>
      <c r="V586" s="260"/>
      <c r="W586" s="260"/>
      <c r="X586" s="260"/>
      <c r="Y586" s="261"/>
      <c r="Z586" s="14"/>
      <c r="AA586" s="14"/>
      <c r="AB586" s="14"/>
      <c r="AC586" s="14"/>
      <c r="AD586" s="14"/>
      <c r="AE586" s="14"/>
      <c r="AT586" s="262" t="s">
        <v>184</v>
      </c>
      <c r="AU586" s="262" t="s">
        <v>102</v>
      </c>
      <c r="AV586" s="14" t="s">
        <v>102</v>
      </c>
      <c r="AW586" s="14" t="s">
        <v>5</v>
      </c>
      <c r="AX586" s="14" t="s">
        <v>75</v>
      </c>
      <c r="AY586" s="262" t="s">
        <v>175</v>
      </c>
    </row>
    <row r="587" s="14" customFormat="1">
      <c r="A587" s="14"/>
      <c r="B587" s="252"/>
      <c r="C587" s="253"/>
      <c r="D587" s="237" t="s">
        <v>184</v>
      </c>
      <c r="E587" s="254" t="s">
        <v>1</v>
      </c>
      <c r="F587" s="255" t="s">
        <v>571</v>
      </c>
      <c r="G587" s="253"/>
      <c r="H587" s="256">
        <v>-3.7999999999999998</v>
      </c>
      <c r="I587" s="257"/>
      <c r="J587" s="257"/>
      <c r="K587" s="253"/>
      <c r="L587" s="253"/>
      <c r="M587" s="258"/>
      <c r="N587" s="259"/>
      <c r="O587" s="260"/>
      <c r="P587" s="260"/>
      <c r="Q587" s="260"/>
      <c r="R587" s="260"/>
      <c r="S587" s="260"/>
      <c r="T587" s="260"/>
      <c r="U587" s="260"/>
      <c r="V587" s="260"/>
      <c r="W587" s="260"/>
      <c r="X587" s="260"/>
      <c r="Y587" s="261"/>
      <c r="Z587" s="14"/>
      <c r="AA587" s="14"/>
      <c r="AB587" s="14"/>
      <c r="AC587" s="14"/>
      <c r="AD587" s="14"/>
      <c r="AE587" s="14"/>
      <c r="AT587" s="262" t="s">
        <v>184</v>
      </c>
      <c r="AU587" s="262" t="s">
        <v>102</v>
      </c>
      <c r="AV587" s="14" t="s">
        <v>102</v>
      </c>
      <c r="AW587" s="14" t="s">
        <v>5</v>
      </c>
      <c r="AX587" s="14" t="s">
        <v>75</v>
      </c>
      <c r="AY587" s="262" t="s">
        <v>175</v>
      </c>
    </row>
    <row r="588" s="14" customFormat="1">
      <c r="A588" s="14"/>
      <c r="B588" s="252"/>
      <c r="C588" s="253"/>
      <c r="D588" s="237" t="s">
        <v>184</v>
      </c>
      <c r="E588" s="254" t="s">
        <v>1</v>
      </c>
      <c r="F588" s="255" t="s">
        <v>572</v>
      </c>
      <c r="G588" s="253"/>
      <c r="H588" s="256">
        <v>-2.5</v>
      </c>
      <c r="I588" s="257"/>
      <c r="J588" s="257"/>
      <c r="K588" s="253"/>
      <c r="L588" s="253"/>
      <c r="M588" s="258"/>
      <c r="N588" s="259"/>
      <c r="O588" s="260"/>
      <c r="P588" s="260"/>
      <c r="Q588" s="260"/>
      <c r="R588" s="260"/>
      <c r="S588" s="260"/>
      <c r="T588" s="260"/>
      <c r="U588" s="260"/>
      <c r="V588" s="260"/>
      <c r="W588" s="260"/>
      <c r="X588" s="260"/>
      <c r="Y588" s="261"/>
      <c r="Z588" s="14"/>
      <c r="AA588" s="14"/>
      <c r="AB588" s="14"/>
      <c r="AC588" s="14"/>
      <c r="AD588" s="14"/>
      <c r="AE588" s="14"/>
      <c r="AT588" s="262" t="s">
        <v>184</v>
      </c>
      <c r="AU588" s="262" t="s">
        <v>102</v>
      </c>
      <c r="AV588" s="14" t="s">
        <v>102</v>
      </c>
      <c r="AW588" s="14" t="s">
        <v>5</v>
      </c>
      <c r="AX588" s="14" t="s">
        <v>75</v>
      </c>
      <c r="AY588" s="262" t="s">
        <v>175</v>
      </c>
    </row>
    <row r="589" s="14" customFormat="1">
      <c r="A589" s="14"/>
      <c r="B589" s="252"/>
      <c r="C589" s="253"/>
      <c r="D589" s="237" t="s">
        <v>184</v>
      </c>
      <c r="E589" s="254" t="s">
        <v>1</v>
      </c>
      <c r="F589" s="255" t="s">
        <v>573</v>
      </c>
      <c r="G589" s="253"/>
      <c r="H589" s="256">
        <v>-18.911999999999999</v>
      </c>
      <c r="I589" s="257"/>
      <c r="J589" s="257"/>
      <c r="K589" s="253"/>
      <c r="L589" s="253"/>
      <c r="M589" s="258"/>
      <c r="N589" s="259"/>
      <c r="O589" s="260"/>
      <c r="P589" s="260"/>
      <c r="Q589" s="260"/>
      <c r="R589" s="260"/>
      <c r="S589" s="260"/>
      <c r="T589" s="260"/>
      <c r="U589" s="260"/>
      <c r="V589" s="260"/>
      <c r="W589" s="260"/>
      <c r="X589" s="260"/>
      <c r="Y589" s="261"/>
      <c r="Z589" s="14"/>
      <c r="AA589" s="14"/>
      <c r="AB589" s="14"/>
      <c r="AC589" s="14"/>
      <c r="AD589" s="14"/>
      <c r="AE589" s="14"/>
      <c r="AT589" s="262" t="s">
        <v>184</v>
      </c>
      <c r="AU589" s="262" t="s">
        <v>102</v>
      </c>
      <c r="AV589" s="14" t="s">
        <v>102</v>
      </c>
      <c r="AW589" s="14" t="s">
        <v>5</v>
      </c>
      <c r="AX589" s="14" t="s">
        <v>75</v>
      </c>
      <c r="AY589" s="262" t="s">
        <v>175</v>
      </c>
    </row>
    <row r="590" s="14" customFormat="1">
      <c r="A590" s="14"/>
      <c r="B590" s="252"/>
      <c r="C590" s="253"/>
      <c r="D590" s="237" t="s">
        <v>184</v>
      </c>
      <c r="E590" s="254" t="s">
        <v>1</v>
      </c>
      <c r="F590" s="255" t="s">
        <v>574</v>
      </c>
      <c r="G590" s="253"/>
      <c r="H590" s="256">
        <v>-3.5459999999999998</v>
      </c>
      <c r="I590" s="257"/>
      <c r="J590" s="257"/>
      <c r="K590" s="253"/>
      <c r="L590" s="253"/>
      <c r="M590" s="258"/>
      <c r="N590" s="259"/>
      <c r="O590" s="260"/>
      <c r="P590" s="260"/>
      <c r="Q590" s="260"/>
      <c r="R590" s="260"/>
      <c r="S590" s="260"/>
      <c r="T590" s="260"/>
      <c r="U590" s="260"/>
      <c r="V590" s="260"/>
      <c r="W590" s="260"/>
      <c r="X590" s="260"/>
      <c r="Y590" s="261"/>
      <c r="Z590" s="14"/>
      <c r="AA590" s="14"/>
      <c r="AB590" s="14"/>
      <c r="AC590" s="14"/>
      <c r="AD590" s="14"/>
      <c r="AE590" s="14"/>
      <c r="AT590" s="262" t="s">
        <v>184</v>
      </c>
      <c r="AU590" s="262" t="s">
        <v>102</v>
      </c>
      <c r="AV590" s="14" t="s">
        <v>102</v>
      </c>
      <c r="AW590" s="14" t="s">
        <v>5</v>
      </c>
      <c r="AX590" s="14" t="s">
        <v>75</v>
      </c>
      <c r="AY590" s="262" t="s">
        <v>175</v>
      </c>
    </row>
    <row r="591" s="14" customFormat="1">
      <c r="A591" s="14"/>
      <c r="B591" s="252"/>
      <c r="C591" s="253"/>
      <c r="D591" s="237" t="s">
        <v>184</v>
      </c>
      <c r="E591" s="254" t="s">
        <v>1</v>
      </c>
      <c r="F591" s="255" t="s">
        <v>575</v>
      </c>
      <c r="G591" s="253"/>
      <c r="H591" s="256">
        <v>3.96</v>
      </c>
      <c r="I591" s="257"/>
      <c r="J591" s="257"/>
      <c r="K591" s="253"/>
      <c r="L591" s="253"/>
      <c r="M591" s="258"/>
      <c r="N591" s="259"/>
      <c r="O591" s="260"/>
      <c r="P591" s="260"/>
      <c r="Q591" s="260"/>
      <c r="R591" s="260"/>
      <c r="S591" s="260"/>
      <c r="T591" s="260"/>
      <c r="U591" s="260"/>
      <c r="V591" s="260"/>
      <c r="W591" s="260"/>
      <c r="X591" s="260"/>
      <c r="Y591" s="261"/>
      <c r="Z591" s="14"/>
      <c r="AA591" s="14"/>
      <c r="AB591" s="14"/>
      <c r="AC591" s="14"/>
      <c r="AD591" s="14"/>
      <c r="AE591" s="14"/>
      <c r="AT591" s="262" t="s">
        <v>184</v>
      </c>
      <c r="AU591" s="262" t="s">
        <v>102</v>
      </c>
      <c r="AV591" s="14" t="s">
        <v>102</v>
      </c>
      <c r="AW591" s="14" t="s">
        <v>5</v>
      </c>
      <c r="AX591" s="14" t="s">
        <v>75</v>
      </c>
      <c r="AY591" s="262" t="s">
        <v>175</v>
      </c>
    </row>
    <row r="592" s="14" customFormat="1">
      <c r="A592" s="14"/>
      <c r="B592" s="252"/>
      <c r="C592" s="253"/>
      <c r="D592" s="237" t="s">
        <v>184</v>
      </c>
      <c r="E592" s="254" t="s">
        <v>1</v>
      </c>
      <c r="F592" s="255" t="s">
        <v>576</v>
      </c>
      <c r="G592" s="253"/>
      <c r="H592" s="256">
        <v>4.2000000000000002</v>
      </c>
      <c r="I592" s="257"/>
      <c r="J592" s="257"/>
      <c r="K592" s="253"/>
      <c r="L592" s="253"/>
      <c r="M592" s="258"/>
      <c r="N592" s="259"/>
      <c r="O592" s="260"/>
      <c r="P592" s="260"/>
      <c r="Q592" s="260"/>
      <c r="R592" s="260"/>
      <c r="S592" s="260"/>
      <c r="T592" s="260"/>
      <c r="U592" s="260"/>
      <c r="V592" s="260"/>
      <c r="W592" s="260"/>
      <c r="X592" s="260"/>
      <c r="Y592" s="261"/>
      <c r="Z592" s="14"/>
      <c r="AA592" s="14"/>
      <c r="AB592" s="14"/>
      <c r="AC592" s="14"/>
      <c r="AD592" s="14"/>
      <c r="AE592" s="14"/>
      <c r="AT592" s="262" t="s">
        <v>184</v>
      </c>
      <c r="AU592" s="262" t="s">
        <v>102</v>
      </c>
      <c r="AV592" s="14" t="s">
        <v>102</v>
      </c>
      <c r="AW592" s="14" t="s">
        <v>5</v>
      </c>
      <c r="AX592" s="14" t="s">
        <v>75</v>
      </c>
      <c r="AY592" s="262" t="s">
        <v>175</v>
      </c>
    </row>
    <row r="593" s="14" customFormat="1">
      <c r="A593" s="14"/>
      <c r="B593" s="252"/>
      <c r="C593" s="253"/>
      <c r="D593" s="237" t="s">
        <v>184</v>
      </c>
      <c r="E593" s="254" t="s">
        <v>1</v>
      </c>
      <c r="F593" s="255" t="s">
        <v>577</v>
      </c>
      <c r="G593" s="253"/>
      <c r="H593" s="256">
        <v>1.8</v>
      </c>
      <c r="I593" s="257"/>
      <c r="J593" s="257"/>
      <c r="K593" s="253"/>
      <c r="L593" s="253"/>
      <c r="M593" s="258"/>
      <c r="N593" s="259"/>
      <c r="O593" s="260"/>
      <c r="P593" s="260"/>
      <c r="Q593" s="260"/>
      <c r="R593" s="260"/>
      <c r="S593" s="260"/>
      <c r="T593" s="260"/>
      <c r="U593" s="260"/>
      <c r="V593" s="260"/>
      <c r="W593" s="260"/>
      <c r="X593" s="260"/>
      <c r="Y593" s="261"/>
      <c r="Z593" s="14"/>
      <c r="AA593" s="14"/>
      <c r="AB593" s="14"/>
      <c r="AC593" s="14"/>
      <c r="AD593" s="14"/>
      <c r="AE593" s="14"/>
      <c r="AT593" s="262" t="s">
        <v>184</v>
      </c>
      <c r="AU593" s="262" t="s">
        <v>102</v>
      </c>
      <c r="AV593" s="14" t="s">
        <v>102</v>
      </c>
      <c r="AW593" s="14" t="s">
        <v>5</v>
      </c>
      <c r="AX593" s="14" t="s">
        <v>75</v>
      </c>
      <c r="AY593" s="262" t="s">
        <v>175</v>
      </c>
    </row>
    <row r="594" s="14" customFormat="1">
      <c r="A594" s="14"/>
      <c r="B594" s="252"/>
      <c r="C594" s="253"/>
      <c r="D594" s="237" t="s">
        <v>184</v>
      </c>
      <c r="E594" s="254" t="s">
        <v>1</v>
      </c>
      <c r="F594" s="255" t="s">
        <v>578</v>
      </c>
      <c r="G594" s="253"/>
      <c r="H594" s="256">
        <v>0.95999999999999996</v>
      </c>
      <c r="I594" s="257"/>
      <c r="J594" s="257"/>
      <c r="K594" s="253"/>
      <c r="L594" s="253"/>
      <c r="M594" s="258"/>
      <c r="N594" s="259"/>
      <c r="O594" s="260"/>
      <c r="P594" s="260"/>
      <c r="Q594" s="260"/>
      <c r="R594" s="260"/>
      <c r="S594" s="260"/>
      <c r="T594" s="260"/>
      <c r="U594" s="260"/>
      <c r="V594" s="260"/>
      <c r="W594" s="260"/>
      <c r="X594" s="260"/>
      <c r="Y594" s="261"/>
      <c r="Z594" s="14"/>
      <c r="AA594" s="14"/>
      <c r="AB594" s="14"/>
      <c r="AC594" s="14"/>
      <c r="AD594" s="14"/>
      <c r="AE594" s="14"/>
      <c r="AT594" s="262" t="s">
        <v>184</v>
      </c>
      <c r="AU594" s="262" t="s">
        <v>102</v>
      </c>
      <c r="AV594" s="14" t="s">
        <v>102</v>
      </c>
      <c r="AW594" s="14" t="s">
        <v>5</v>
      </c>
      <c r="AX594" s="14" t="s">
        <v>75</v>
      </c>
      <c r="AY594" s="262" t="s">
        <v>175</v>
      </c>
    </row>
    <row r="595" s="14" customFormat="1">
      <c r="A595" s="14"/>
      <c r="B595" s="252"/>
      <c r="C595" s="253"/>
      <c r="D595" s="237" t="s">
        <v>184</v>
      </c>
      <c r="E595" s="254" t="s">
        <v>1</v>
      </c>
      <c r="F595" s="255" t="s">
        <v>579</v>
      </c>
      <c r="G595" s="253"/>
      <c r="H595" s="256">
        <v>2.5800000000000001</v>
      </c>
      <c r="I595" s="257"/>
      <c r="J595" s="257"/>
      <c r="K595" s="253"/>
      <c r="L595" s="253"/>
      <c r="M595" s="258"/>
      <c r="N595" s="259"/>
      <c r="O595" s="260"/>
      <c r="P595" s="260"/>
      <c r="Q595" s="260"/>
      <c r="R595" s="260"/>
      <c r="S595" s="260"/>
      <c r="T595" s="260"/>
      <c r="U595" s="260"/>
      <c r="V595" s="260"/>
      <c r="W595" s="260"/>
      <c r="X595" s="260"/>
      <c r="Y595" s="261"/>
      <c r="Z595" s="14"/>
      <c r="AA595" s="14"/>
      <c r="AB595" s="14"/>
      <c r="AC595" s="14"/>
      <c r="AD595" s="14"/>
      <c r="AE595" s="14"/>
      <c r="AT595" s="262" t="s">
        <v>184</v>
      </c>
      <c r="AU595" s="262" t="s">
        <v>102</v>
      </c>
      <c r="AV595" s="14" t="s">
        <v>102</v>
      </c>
      <c r="AW595" s="14" t="s">
        <v>5</v>
      </c>
      <c r="AX595" s="14" t="s">
        <v>75</v>
      </c>
      <c r="AY595" s="262" t="s">
        <v>175</v>
      </c>
    </row>
    <row r="596" s="14" customFormat="1">
      <c r="A596" s="14"/>
      <c r="B596" s="252"/>
      <c r="C596" s="253"/>
      <c r="D596" s="237" t="s">
        <v>184</v>
      </c>
      <c r="E596" s="254" t="s">
        <v>1</v>
      </c>
      <c r="F596" s="255" t="s">
        <v>580</v>
      </c>
      <c r="G596" s="253"/>
      <c r="H596" s="256">
        <v>1.3500000000000001</v>
      </c>
      <c r="I596" s="257"/>
      <c r="J596" s="257"/>
      <c r="K596" s="253"/>
      <c r="L596" s="253"/>
      <c r="M596" s="258"/>
      <c r="N596" s="259"/>
      <c r="O596" s="260"/>
      <c r="P596" s="260"/>
      <c r="Q596" s="260"/>
      <c r="R596" s="260"/>
      <c r="S596" s="260"/>
      <c r="T596" s="260"/>
      <c r="U596" s="260"/>
      <c r="V596" s="260"/>
      <c r="W596" s="260"/>
      <c r="X596" s="260"/>
      <c r="Y596" s="261"/>
      <c r="Z596" s="14"/>
      <c r="AA596" s="14"/>
      <c r="AB596" s="14"/>
      <c r="AC596" s="14"/>
      <c r="AD596" s="14"/>
      <c r="AE596" s="14"/>
      <c r="AT596" s="262" t="s">
        <v>184</v>
      </c>
      <c r="AU596" s="262" t="s">
        <v>102</v>
      </c>
      <c r="AV596" s="14" t="s">
        <v>102</v>
      </c>
      <c r="AW596" s="14" t="s">
        <v>5</v>
      </c>
      <c r="AX596" s="14" t="s">
        <v>75</v>
      </c>
      <c r="AY596" s="262" t="s">
        <v>175</v>
      </c>
    </row>
    <row r="597" s="14" customFormat="1">
      <c r="A597" s="14"/>
      <c r="B597" s="252"/>
      <c r="C597" s="253"/>
      <c r="D597" s="237" t="s">
        <v>184</v>
      </c>
      <c r="E597" s="254" t="s">
        <v>1</v>
      </c>
      <c r="F597" s="255" t="s">
        <v>581</v>
      </c>
      <c r="G597" s="253"/>
      <c r="H597" s="256">
        <v>6</v>
      </c>
      <c r="I597" s="257"/>
      <c r="J597" s="257"/>
      <c r="K597" s="253"/>
      <c r="L597" s="253"/>
      <c r="M597" s="258"/>
      <c r="N597" s="259"/>
      <c r="O597" s="260"/>
      <c r="P597" s="260"/>
      <c r="Q597" s="260"/>
      <c r="R597" s="260"/>
      <c r="S597" s="260"/>
      <c r="T597" s="260"/>
      <c r="U597" s="260"/>
      <c r="V597" s="260"/>
      <c r="W597" s="260"/>
      <c r="X597" s="260"/>
      <c r="Y597" s="261"/>
      <c r="Z597" s="14"/>
      <c r="AA597" s="14"/>
      <c r="AB597" s="14"/>
      <c r="AC597" s="14"/>
      <c r="AD597" s="14"/>
      <c r="AE597" s="14"/>
      <c r="AT597" s="262" t="s">
        <v>184</v>
      </c>
      <c r="AU597" s="262" t="s">
        <v>102</v>
      </c>
      <c r="AV597" s="14" t="s">
        <v>102</v>
      </c>
      <c r="AW597" s="14" t="s">
        <v>5</v>
      </c>
      <c r="AX597" s="14" t="s">
        <v>75</v>
      </c>
      <c r="AY597" s="262" t="s">
        <v>175</v>
      </c>
    </row>
    <row r="598" s="16" customFormat="1">
      <c r="A598" s="16"/>
      <c r="B598" s="284"/>
      <c r="C598" s="285"/>
      <c r="D598" s="237" t="s">
        <v>184</v>
      </c>
      <c r="E598" s="286" t="s">
        <v>1</v>
      </c>
      <c r="F598" s="287" t="s">
        <v>453</v>
      </c>
      <c r="G598" s="285"/>
      <c r="H598" s="288">
        <v>537.20000000000005</v>
      </c>
      <c r="I598" s="289"/>
      <c r="J598" s="289"/>
      <c r="K598" s="285"/>
      <c r="L598" s="285"/>
      <c r="M598" s="290"/>
      <c r="N598" s="291"/>
      <c r="O598" s="292"/>
      <c r="P598" s="292"/>
      <c r="Q598" s="292"/>
      <c r="R598" s="292"/>
      <c r="S598" s="292"/>
      <c r="T598" s="292"/>
      <c r="U598" s="292"/>
      <c r="V598" s="292"/>
      <c r="W598" s="292"/>
      <c r="X598" s="292"/>
      <c r="Y598" s="293"/>
      <c r="Z598" s="16"/>
      <c r="AA598" s="16"/>
      <c r="AB598" s="16"/>
      <c r="AC598" s="16"/>
      <c r="AD598" s="16"/>
      <c r="AE598" s="16"/>
      <c r="AT598" s="294" t="s">
        <v>184</v>
      </c>
      <c r="AU598" s="294" t="s">
        <v>102</v>
      </c>
      <c r="AV598" s="16" t="s">
        <v>196</v>
      </c>
      <c r="AW598" s="16" t="s">
        <v>5</v>
      </c>
      <c r="AX598" s="16" t="s">
        <v>75</v>
      </c>
      <c r="AY598" s="294" t="s">
        <v>175</v>
      </c>
    </row>
    <row r="599" s="13" customFormat="1">
      <c r="A599" s="13"/>
      <c r="B599" s="242"/>
      <c r="C599" s="243"/>
      <c r="D599" s="237" t="s">
        <v>184</v>
      </c>
      <c r="E599" s="244" t="s">
        <v>1</v>
      </c>
      <c r="F599" s="245" t="s">
        <v>290</v>
      </c>
      <c r="G599" s="243"/>
      <c r="H599" s="244" t="s">
        <v>1</v>
      </c>
      <c r="I599" s="246"/>
      <c r="J599" s="246"/>
      <c r="K599" s="243"/>
      <c r="L599" s="243"/>
      <c r="M599" s="247"/>
      <c r="N599" s="248"/>
      <c r="O599" s="249"/>
      <c r="P599" s="249"/>
      <c r="Q599" s="249"/>
      <c r="R599" s="249"/>
      <c r="S599" s="249"/>
      <c r="T599" s="249"/>
      <c r="U599" s="249"/>
      <c r="V599" s="249"/>
      <c r="W599" s="249"/>
      <c r="X599" s="249"/>
      <c r="Y599" s="250"/>
      <c r="Z599" s="13"/>
      <c r="AA599" s="13"/>
      <c r="AB599" s="13"/>
      <c r="AC599" s="13"/>
      <c r="AD599" s="13"/>
      <c r="AE599" s="13"/>
      <c r="AT599" s="251" t="s">
        <v>184</v>
      </c>
      <c r="AU599" s="251" t="s">
        <v>102</v>
      </c>
      <c r="AV599" s="13" t="s">
        <v>82</v>
      </c>
      <c r="AW599" s="13" t="s">
        <v>5</v>
      </c>
      <c r="AX599" s="13" t="s">
        <v>75</v>
      </c>
      <c r="AY599" s="251" t="s">
        <v>175</v>
      </c>
    </row>
    <row r="600" s="14" customFormat="1">
      <c r="A600" s="14"/>
      <c r="B600" s="252"/>
      <c r="C600" s="253"/>
      <c r="D600" s="237" t="s">
        <v>184</v>
      </c>
      <c r="E600" s="254" t="s">
        <v>1</v>
      </c>
      <c r="F600" s="255" t="s">
        <v>559</v>
      </c>
      <c r="G600" s="253"/>
      <c r="H600" s="256">
        <v>104.31</v>
      </c>
      <c r="I600" s="257"/>
      <c r="J600" s="257"/>
      <c r="K600" s="253"/>
      <c r="L600" s="253"/>
      <c r="M600" s="258"/>
      <c r="N600" s="259"/>
      <c r="O600" s="260"/>
      <c r="P600" s="260"/>
      <c r="Q600" s="260"/>
      <c r="R600" s="260"/>
      <c r="S600" s="260"/>
      <c r="T600" s="260"/>
      <c r="U600" s="260"/>
      <c r="V600" s="260"/>
      <c r="W600" s="260"/>
      <c r="X600" s="260"/>
      <c r="Y600" s="261"/>
      <c r="Z600" s="14"/>
      <c r="AA600" s="14"/>
      <c r="AB600" s="14"/>
      <c r="AC600" s="14"/>
      <c r="AD600" s="14"/>
      <c r="AE600" s="14"/>
      <c r="AT600" s="262" t="s">
        <v>184</v>
      </c>
      <c r="AU600" s="262" t="s">
        <v>102</v>
      </c>
      <c r="AV600" s="14" t="s">
        <v>102</v>
      </c>
      <c r="AW600" s="14" t="s">
        <v>5</v>
      </c>
      <c r="AX600" s="14" t="s">
        <v>75</v>
      </c>
      <c r="AY600" s="262" t="s">
        <v>175</v>
      </c>
    </row>
    <row r="601" s="14" customFormat="1">
      <c r="A601" s="14"/>
      <c r="B601" s="252"/>
      <c r="C601" s="253"/>
      <c r="D601" s="237" t="s">
        <v>184</v>
      </c>
      <c r="E601" s="254" t="s">
        <v>1</v>
      </c>
      <c r="F601" s="255" t="s">
        <v>560</v>
      </c>
      <c r="G601" s="253"/>
      <c r="H601" s="256">
        <v>84.180000000000007</v>
      </c>
      <c r="I601" s="257"/>
      <c r="J601" s="257"/>
      <c r="K601" s="253"/>
      <c r="L601" s="253"/>
      <c r="M601" s="258"/>
      <c r="N601" s="259"/>
      <c r="O601" s="260"/>
      <c r="P601" s="260"/>
      <c r="Q601" s="260"/>
      <c r="R601" s="260"/>
      <c r="S601" s="260"/>
      <c r="T601" s="260"/>
      <c r="U601" s="260"/>
      <c r="V601" s="260"/>
      <c r="W601" s="260"/>
      <c r="X601" s="260"/>
      <c r="Y601" s="261"/>
      <c r="Z601" s="14"/>
      <c r="AA601" s="14"/>
      <c r="AB601" s="14"/>
      <c r="AC601" s="14"/>
      <c r="AD601" s="14"/>
      <c r="AE601" s="14"/>
      <c r="AT601" s="262" t="s">
        <v>184</v>
      </c>
      <c r="AU601" s="262" t="s">
        <v>102</v>
      </c>
      <c r="AV601" s="14" t="s">
        <v>102</v>
      </c>
      <c r="AW601" s="14" t="s">
        <v>5</v>
      </c>
      <c r="AX601" s="14" t="s">
        <v>75</v>
      </c>
      <c r="AY601" s="262" t="s">
        <v>175</v>
      </c>
    </row>
    <row r="602" s="14" customFormat="1">
      <c r="A602" s="14"/>
      <c r="B602" s="252"/>
      <c r="C602" s="253"/>
      <c r="D602" s="237" t="s">
        <v>184</v>
      </c>
      <c r="E602" s="254" t="s">
        <v>1</v>
      </c>
      <c r="F602" s="255" t="s">
        <v>561</v>
      </c>
      <c r="G602" s="253"/>
      <c r="H602" s="256">
        <v>65.879999999999995</v>
      </c>
      <c r="I602" s="257"/>
      <c r="J602" s="257"/>
      <c r="K602" s="253"/>
      <c r="L602" s="253"/>
      <c r="M602" s="258"/>
      <c r="N602" s="259"/>
      <c r="O602" s="260"/>
      <c r="P602" s="260"/>
      <c r="Q602" s="260"/>
      <c r="R602" s="260"/>
      <c r="S602" s="260"/>
      <c r="T602" s="260"/>
      <c r="U602" s="260"/>
      <c r="V602" s="260"/>
      <c r="W602" s="260"/>
      <c r="X602" s="260"/>
      <c r="Y602" s="261"/>
      <c r="Z602" s="14"/>
      <c r="AA602" s="14"/>
      <c r="AB602" s="14"/>
      <c r="AC602" s="14"/>
      <c r="AD602" s="14"/>
      <c r="AE602" s="14"/>
      <c r="AT602" s="262" t="s">
        <v>184</v>
      </c>
      <c r="AU602" s="262" t="s">
        <v>102</v>
      </c>
      <c r="AV602" s="14" t="s">
        <v>102</v>
      </c>
      <c r="AW602" s="14" t="s">
        <v>5</v>
      </c>
      <c r="AX602" s="14" t="s">
        <v>75</v>
      </c>
      <c r="AY602" s="262" t="s">
        <v>175</v>
      </c>
    </row>
    <row r="603" s="14" customFormat="1">
      <c r="A603" s="14"/>
      <c r="B603" s="252"/>
      <c r="C603" s="253"/>
      <c r="D603" s="237" t="s">
        <v>184</v>
      </c>
      <c r="E603" s="254" t="s">
        <v>1</v>
      </c>
      <c r="F603" s="255" t="s">
        <v>563</v>
      </c>
      <c r="G603" s="253"/>
      <c r="H603" s="256">
        <v>12.199999999999999</v>
      </c>
      <c r="I603" s="257"/>
      <c r="J603" s="257"/>
      <c r="K603" s="253"/>
      <c r="L603" s="253"/>
      <c r="M603" s="258"/>
      <c r="N603" s="259"/>
      <c r="O603" s="260"/>
      <c r="P603" s="260"/>
      <c r="Q603" s="260"/>
      <c r="R603" s="260"/>
      <c r="S603" s="260"/>
      <c r="T603" s="260"/>
      <c r="U603" s="260"/>
      <c r="V603" s="260"/>
      <c r="W603" s="260"/>
      <c r="X603" s="260"/>
      <c r="Y603" s="261"/>
      <c r="Z603" s="14"/>
      <c r="AA603" s="14"/>
      <c r="AB603" s="14"/>
      <c r="AC603" s="14"/>
      <c r="AD603" s="14"/>
      <c r="AE603" s="14"/>
      <c r="AT603" s="262" t="s">
        <v>184</v>
      </c>
      <c r="AU603" s="262" t="s">
        <v>102</v>
      </c>
      <c r="AV603" s="14" t="s">
        <v>102</v>
      </c>
      <c r="AW603" s="14" t="s">
        <v>5</v>
      </c>
      <c r="AX603" s="14" t="s">
        <v>75</v>
      </c>
      <c r="AY603" s="262" t="s">
        <v>175</v>
      </c>
    </row>
    <row r="604" s="14" customFormat="1">
      <c r="A604" s="14"/>
      <c r="B604" s="252"/>
      <c r="C604" s="253"/>
      <c r="D604" s="237" t="s">
        <v>184</v>
      </c>
      <c r="E604" s="254" t="s">
        <v>1</v>
      </c>
      <c r="F604" s="255" t="s">
        <v>562</v>
      </c>
      <c r="G604" s="253"/>
      <c r="H604" s="256">
        <v>233.02000000000001</v>
      </c>
      <c r="I604" s="257"/>
      <c r="J604" s="257"/>
      <c r="K604" s="253"/>
      <c r="L604" s="253"/>
      <c r="M604" s="258"/>
      <c r="N604" s="259"/>
      <c r="O604" s="260"/>
      <c r="P604" s="260"/>
      <c r="Q604" s="260"/>
      <c r="R604" s="260"/>
      <c r="S604" s="260"/>
      <c r="T604" s="260"/>
      <c r="U604" s="260"/>
      <c r="V604" s="260"/>
      <c r="W604" s="260"/>
      <c r="X604" s="260"/>
      <c r="Y604" s="261"/>
      <c r="Z604" s="14"/>
      <c r="AA604" s="14"/>
      <c r="AB604" s="14"/>
      <c r="AC604" s="14"/>
      <c r="AD604" s="14"/>
      <c r="AE604" s="14"/>
      <c r="AT604" s="262" t="s">
        <v>184</v>
      </c>
      <c r="AU604" s="262" t="s">
        <v>102</v>
      </c>
      <c r="AV604" s="14" t="s">
        <v>102</v>
      </c>
      <c r="AW604" s="14" t="s">
        <v>5</v>
      </c>
      <c r="AX604" s="14" t="s">
        <v>75</v>
      </c>
      <c r="AY604" s="262" t="s">
        <v>175</v>
      </c>
    </row>
    <row r="605" s="14" customFormat="1">
      <c r="A605" s="14"/>
      <c r="B605" s="252"/>
      <c r="C605" s="253"/>
      <c r="D605" s="237" t="s">
        <v>184</v>
      </c>
      <c r="E605" s="254" t="s">
        <v>1</v>
      </c>
      <c r="F605" s="255" t="s">
        <v>564</v>
      </c>
      <c r="G605" s="253"/>
      <c r="H605" s="256">
        <v>13.725</v>
      </c>
      <c r="I605" s="257"/>
      <c r="J605" s="257"/>
      <c r="K605" s="253"/>
      <c r="L605" s="253"/>
      <c r="M605" s="258"/>
      <c r="N605" s="259"/>
      <c r="O605" s="260"/>
      <c r="P605" s="260"/>
      <c r="Q605" s="260"/>
      <c r="R605" s="260"/>
      <c r="S605" s="260"/>
      <c r="T605" s="260"/>
      <c r="U605" s="260"/>
      <c r="V605" s="260"/>
      <c r="W605" s="260"/>
      <c r="X605" s="260"/>
      <c r="Y605" s="261"/>
      <c r="Z605" s="14"/>
      <c r="AA605" s="14"/>
      <c r="AB605" s="14"/>
      <c r="AC605" s="14"/>
      <c r="AD605" s="14"/>
      <c r="AE605" s="14"/>
      <c r="AT605" s="262" t="s">
        <v>184</v>
      </c>
      <c r="AU605" s="262" t="s">
        <v>102</v>
      </c>
      <c r="AV605" s="14" t="s">
        <v>102</v>
      </c>
      <c r="AW605" s="14" t="s">
        <v>5</v>
      </c>
      <c r="AX605" s="14" t="s">
        <v>75</v>
      </c>
      <c r="AY605" s="262" t="s">
        <v>175</v>
      </c>
    </row>
    <row r="606" s="14" customFormat="1">
      <c r="A606" s="14"/>
      <c r="B606" s="252"/>
      <c r="C606" s="253"/>
      <c r="D606" s="237" t="s">
        <v>184</v>
      </c>
      <c r="E606" s="254" t="s">
        <v>1</v>
      </c>
      <c r="F606" s="255" t="s">
        <v>566</v>
      </c>
      <c r="G606" s="253"/>
      <c r="H606" s="256">
        <v>49.68</v>
      </c>
      <c r="I606" s="257"/>
      <c r="J606" s="257"/>
      <c r="K606" s="253"/>
      <c r="L606" s="253"/>
      <c r="M606" s="258"/>
      <c r="N606" s="259"/>
      <c r="O606" s="260"/>
      <c r="P606" s="260"/>
      <c r="Q606" s="260"/>
      <c r="R606" s="260"/>
      <c r="S606" s="260"/>
      <c r="T606" s="260"/>
      <c r="U606" s="260"/>
      <c r="V606" s="260"/>
      <c r="W606" s="260"/>
      <c r="X606" s="260"/>
      <c r="Y606" s="261"/>
      <c r="Z606" s="14"/>
      <c r="AA606" s="14"/>
      <c r="AB606" s="14"/>
      <c r="AC606" s="14"/>
      <c r="AD606" s="14"/>
      <c r="AE606" s="14"/>
      <c r="AT606" s="262" t="s">
        <v>184</v>
      </c>
      <c r="AU606" s="262" t="s">
        <v>102</v>
      </c>
      <c r="AV606" s="14" t="s">
        <v>102</v>
      </c>
      <c r="AW606" s="14" t="s">
        <v>5</v>
      </c>
      <c r="AX606" s="14" t="s">
        <v>75</v>
      </c>
      <c r="AY606" s="262" t="s">
        <v>175</v>
      </c>
    </row>
    <row r="607" s="14" customFormat="1">
      <c r="A607" s="14"/>
      <c r="B607" s="252"/>
      <c r="C607" s="253"/>
      <c r="D607" s="237" t="s">
        <v>184</v>
      </c>
      <c r="E607" s="254" t="s">
        <v>1</v>
      </c>
      <c r="F607" s="255" t="s">
        <v>567</v>
      </c>
      <c r="G607" s="253"/>
      <c r="H607" s="256">
        <v>-8.1899999999999995</v>
      </c>
      <c r="I607" s="257"/>
      <c r="J607" s="257"/>
      <c r="K607" s="253"/>
      <c r="L607" s="253"/>
      <c r="M607" s="258"/>
      <c r="N607" s="259"/>
      <c r="O607" s="260"/>
      <c r="P607" s="260"/>
      <c r="Q607" s="260"/>
      <c r="R607" s="260"/>
      <c r="S607" s="260"/>
      <c r="T607" s="260"/>
      <c r="U607" s="260"/>
      <c r="V607" s="260"/>
      <c r="W607" s="260"/>
      <c r="X607" s="260"/>
      <c r="Y607" s="261"/>
      <c r="Z607" s="14"/>
      <c r="AA607" s="14"/>
      <c r="AB607" s="14"/>
      <c r="AC607" s="14"/>
      <c r="AD607" s="14"/>
      <c r="AE607" s="14"/>
      <c r="AT607" s="262" t="s">
        <v>184</v>
      </c>
      <c r="AU607" s="262" t="s">
        <v>102</v>
      </c>
      <c r="AV607" s="14" t="s">
        <v>102</v>
      </c>
      <c r="AW607" s="14" t="s">
        <v>5</v>
      </c>
      <c r="AX607" s="14" t="s">
        <v>75</v>
      </c>
      <c r="AY607" s="262" t="s">
        <v>175</v>
      </c>
    </row>
    <row r="608" s="14" customFormat="1">
      <c r="A608" s="14"/>
      <c r="B608" s="252"/>
      <c r="C608" s="253"/>
      <c r="D608" s="237" t="s">
        <v>184</v>
      </c>
      <c r="E608" s="254" t="s">
        <v>1</v>
      </c>
      <c r="F608" s="255" t="s">
        <v>568</v>
      </c>
      <c r="G608" s="253"/>
      <c r="H608" s="256">
        <v>-10.529999999999999</v>
      </c>
      <c r="I608" s="257"/>
      <c r="J608" s="257"/>
      <c r="K608" s="253"/>
      <c r="L608" s="253"/>
      <c r="M608" s="258"/>
      <c r="N608" s="259"/>
      <c r="O608" s="260"/>
      <c r="P608" s="260"/>
      <c r="Q608" s="260"/>
      <c r="R608" s="260"/>
      <c r="S608" s="260"/>
      <c r="T608" s="260"/>
      <c r="U608" s="260"/>
      <c r="V608" s="260"/>
      <c r="W608" s="260"/>
      <c r="X608" s="260"/>
      <c r="Y608" s="261"/>
      <c r="Z608" s="14"/>
      <c r="AA608" s="14"/>
      <c r="AB608" s="14"/>
      <c r="AC608" s="14"/>
      <c r="AD608" s="14"/>
      <c r="AE608" s="14"/>
      <c r="AT608" s="262" t="s">
        <v>184</v>
      </c>
      <c r="AU608" s="262" t="s">
        <v>102</v>
      </c>
      <c r="AV608" s="14" t="s">
        <v>102</v>
      </c>
      <c r="AW608" s="14" t="s">
        <v>5</v>
      </c>
      <c r="AX608" s="14" t="s">
        <v>75</v>
      </c>
      <c r="AY608" s="262" t="s">
        <v>175</v>
      </c>
    </row>
    <row r="609" s="14" customFormat="1">
      <c r="A609" s="14"/>
      <c r="B609" s="252"/>
      <c r="C609" s="253"/>
      <c r="D609" s="237" t="s">
        <v>184</v>
      </c>
      <c r="E609" s="254" t="s">
        <v>1</v>
      </c>
      <c r="F609" s="255" t="s">
        <v>569</v>
      </c>
      <c r="G609" s="253"/>
      <c r="H609" s="256">
        <v>-2.3399999999999999</v>
      </c>
      <c r="I609" s="257"/>
      <c r="J609" s="257"/>
      <c r="K609" s="253"/>
      <c r="L609" s="253"/>
      <c r="M609" s="258"/>
      <c r="N609" s="259"/>
      <c r="O609" s="260"/>
      <c r="P609" s="260"/>
      <c r="Q609" s="260"/>
      <c r="R609" s="260"/>
      <c r="S609" s="260"/>
      <c r="T609" s="260"/>
      <c r="U609" s="260"/>
      <c r="V609" s="260"/>
      <c r="W609" s="260"/>
      <c r="X609" s="260"/>
      <c r="Y609" s="261"/>
      <c r="Z609" s="14"/>
      <c r="AA609" s="14"/>
      <c r="AB609" s="14"/>
      <c r="AC609" s="14"/>
      <c r="AD609" s="14"/>
      <c r="AE609" s="14"/>
      <c r="AT609" s="262" t="s">
        <v>184</v>
      </c>
      <c r="AU609" s="262" t="s">
        <v>102</v>
      </c>
      <c r="AV609" s="14" t="s">
        <v>102</v>
      </c>
      <c r="AW609" s="14" t="s">
        <v>5</v>
      </c>
      <c r="AX609" s="14" t="s">
        <v>75</v>
      </c>
      <c r="AY609" s="262" t="s">
        <v>175</v>
      </c>
    </row>
    <row r="610" s="14" customFormat="1">
      <c r="A610" s="14"/>
      <c r="B610" s="252"/>
      <c r="C610" s="253"/>
      <c r="D610" s="237" t="s">
        <v>184</v>
      </c>
      <c r="E610" s="254" t="s">
        <v>1</v>
      </c>
      <c r="F610" s="255" t="s">
        <v>570</v>
      </c>
      <c r="G610" s="253"/>
      <c r="H610" s="256">
        <v>-0.64000000000000001</v>
      </c>
      <c r="I610" s="257"/>
      <c r="J610" s="257"/>
      <c r="K610" s="253"/>
      <c r="L610" s="253"/>
      <c r="M610" s="258"/>
      <c r="N610" s="259"/>
      <c r="O610" s="260"/>
      <c r="P610" s="260"/>
      <c r="Q610" s="260"/>
      <c r="R610" s="260"/>
      <c r="S610" s="260"/>
      <c r="T610" s="260"/>
      <c r="U610" s="260"/>
      <c r="V610" s="260"/>
      <c r="W610" s="260"/>
      <c r="X610" s="260"/>
      <c r="Y610" s="261"/>
      <c r="Z610" s="14"/>
      <c r="AA610" s="14"/>
      <c r="AB610" s="14"/>
      <c r="AC610" s="14"/>
      <c r="AD610" s="14"/>
      <c r="AE610" s="14"/>
      <c r="AT610" s="262" t="s">
        <v>184</v>
      </c>
      <c r="AU610" s="262" t="s">
        <v>102</v>
      </c>
      <c r="AV610" s="14" t="s">
        <v>102</v>
      </c>
      <c r="AW610" s="14" t="s">
        <v>5</v>
      </c>
      <c r="AX610" s="14" t="s">
        <v>75</v>
      </c>
      <c r="AY610" s="262" t="s">
        <v>175</v>
      </c>
    </row>
    <row r="611" s="14" customFormat="1">
      <c r="A611" s="14"/>
      <c r="B611" s="252"/>
      <c r="C611" s="253"/>
      <c r="D611" s="237" t="s">
        <v>184</v>
      </c>
      <c r="E611" s="254" t="s">
        <v>1</v>
      </c>
      <c r="F611" s="255" t="s">
        <v>582</v>
      </c>
      <c r="G611" s="253"/>
      <c r="H611" s="256">
        <v>-3.895</v>
      </c>
      <c r="I611" s="257"/>
      <c r="J611" s="257"/>
      <c r="K611" s="253"/>
      <c r="L611" s="253"/>
      <c r="M611" s="258"/>
      <c r="N611" s="259"/>
      <c r="O611" s="260"/>
      <c r="P611" s="260"/>
      <c r="Q611" s="260"/>
      <c r="R611" s="260"/>
      <c r="S611" s="260"/>
      <c r="T611" s="260"/>
      <c r="U611" s="260"/>
      <c r="V611" s="260"/>
      <c r="W611" s="260"/>
      <c r="X611" s="260"/>
      <c r="Y611" s="261"/>
      <c r="Z611" s="14"/>
      <c r="AA611" s="14"/>
      <c r="AB611" s="14"/>
      <c r="AC611" s="14"/>
      <c r="AD611" s="14"/>
      <c r="AE611" s="14"/>
      <c r="AT611" s="262" t="s">
        <v>184</v>
      </c>
      <c r="AU611" s="262" t="s">
        <v>102</v>
      </c>
      <c r="AV611" s="14" t="s">
        <v>102</v>
      </c>
      <c r="AW611" s="14" t="s">
        <v>5</v>
      </c>
      <c r="AX611" s="14" t="s">
        <v>75</v>
      </c>
      <c r="AY611" s="262" t="s">
        <v>175</v>
      </c>
    </row>
    <row r="612" s="14" customFormat="1">
      <c r="A612" s="14"/>
      <c r="B612" s="252"/>
      <c r="C612" s="253"/>
      <c r="D612" s="237" t="s">
        <v>184</v>
      </c>
      <c r="E612" s="254" t="s">
        <v>1</v>
      </c>
      <c r="F612" s="255" t="s">
        <v>572</v>
      </c>
      <c r="G612" s="253"/>
      <c r="H612" s="256">
        <v>-2.5</v>
      </c>
      <c r="I612" s="257"/>
      <c r="J612" s="257"/>
      <c r="K612" s="253"/>
      <c r="L612" s="253"/>
      <c r="M612" s="258"/>
      <c r="N612" s="259"/>
      <c r="O612" s="260"/>
      <c r="P612" s="260"/>
      <c r="Q612" s="260"/>
      <c r="R612" s="260"/>
      <c r="S612" s="260"/>
      <c r="T612" s="260"/>
      <c r="U612" s="260"/>
      <c r="V612" s="260"/>
      <c r="W612" s="260"/>
      <c r="X612" s="260"/>
      <c r="Y612" s="261"/>
      <c r="Z612" s="14"/>
      <c r="AA612" s="14"/>
      <c r="AB612" s="14"/>
      <c r="AC612" s="14"/>
      <c r="AD612" s="14"/>
      <c r="AE612" s="14"/>
      <c r="AT612" s="262" t="s">
        <v>184</v>
      </c>
      <c r="AU612" s="262" t="s">
        <v>102</v>
      </c>
      <c r="AV612" s="14" t="s">
        <v>102</v>
      </c>
      <c r="AW612" s="14" t="s">
        <v>5</v>
      </c>
      <c r="AX612" s="14" t="s">
        <v>75</v>
      </c>
      <c r="AY612" s="262" t="s">
        <v>175</v>
      </c>
    </row>
    <row r="613" s="14" customFormat="1">
      <c r="A613" s="14"/>
      <c r="B613" s="252"/>
      <c r="C613" s="253"/>
      <c r="D613" s="237" t="s">
        <v>184</v>
      </c>
      <c r="E613" s="254" t="s">
        <v>1</v>
      </c>
      <c r="F613" s="255" t="s">
        <v>573</v>
      </c>
      <c r="G613" s="253"/>
      <c r="H613" s="256">
        <v>-18.911999999999999</v>
      </c>
      <c r="I613" s="257"/>
      <c r="J613" s="257"/>
      <c r="K613" s="253"/>
      <c r="L613" s="253"/>
      <c r="M613" s="258"/>
      <c r="N613" s="259"/>
      <c r="O613" s="260"/>
      <c r="P613" s="260"/>
      <c r="Q613" s="260"/>
      <c r="R613" s="260"/>
      <c r="S613" s="260"/>
      <c r="T613" s="260"/>
      <c r="U613" s="260"/>
      <c r="V613" s="260"/>
      <c r="W613" s="260"/>
      <c r="X613" s="260"/>
      <c r="Y613" s="261"/>
      <c r="Z613" s="14"/>
      <c r="AA613" s="14"/>
      <c r="AB613" s="14"/>
      <c r="AC613" s="14"/>
      <c r="AD613" s="14"/>
      <c r="AE613" s="14"/>
      <c r="AT613" s="262" t="s">
        <v>184</v>
      </c>
      <c r="AU613" s="262" t="s">
        <v>102</v>
      </c>
      <c r="AV613" s="14" t="s">
        <v>102</v>
      </c>
      <c r="AW613" s="14" t="s">
        <v>5</v>
      </c>
      <c r="AX613" s="14" t="s">
        <v>75</v>
      </c>
      <c r="AY613" s="262" t="s">
        <v>175</v>
      </c>
    </row>
    <row r="614" s="14" customFormat="1">
      <c r="A614" s="14"/>
      <c r="B614" s="252"/>
      <c r="C614" s="253"/>
      <c r="D614" s="237" t="s">
        <v>184</v>
      </c>
      <c r="E614" s="254" t="s">
        <v>1</v>
      </c>
      <c r="F614" s="255" t="s">
        <v>575</v>
      </c>
      <c r="G614" s="253"/>
      <c r="H614" s="256">
        <v>3.96</v>
      </c>
      <c r="I614" s="257"/>
      <c r="J614" s="257"/>
      <c r="K614" s="253"/>
      <c r="L614" s="253"/>
      <c r="M614" s="258"/>
      <c r="N614" s="259"/>
      <c r="O614" s="260"/>
      <c r="P614" s="260"/>
      <c r="Q614" s="260"/>
      <c r="R614" s="260"/>
      <c r="S614" s="260"/>
      <c r="T614" s="260"/>
      <c r="U614" s="260"/>
      <c r="V614" s="260"/>
      <c r="W614" s="260"/>
      <c r="X614" s="260"/>
      <c r="Y614" s="261"/>
      <c r="Z614" s="14"/>
      <c r="AA614" s="14"/>
      <c r="AB614" s="14"/>
      <c r="AC614" s="14"/>
      <c r="AD614" s="14"/>
      <c r="AE614" s="14"/>
      <c r="AT614" s="262" t="s">
        <v>184</v>
      </c>
      <c r="AU614" s="262" t="s">
        <v>102</v>
      </c>
      <c r="AV614" s="14" t="s">
        <v>102</v>
      </c>
      <c r="AW614" s="14" t="s">
        <v>5</v>
      </c>
      <c r="AX614" s="14" t="s">
        <v>75</v>
      </c>
      <c r="AY614" s="262" t="s">
        <v>175</v>
      </c>
    </row>
    <row r="615" s="14" customFormat="1">
      <c r="A615" s="14"/>
      <c r="B615" s="252"/>
      <c r="C615" s="253"/>
      <c r="D615" s="237" t="s">
        <v>184</v>
      </c>
      <c r="E615" s="254" t="s">
        <v>1</v>
      </c>
      <c r="F615" s="255" t="s">
        <v>576</v>
      </c>
      <c r="G615" s="253"/>
      <c r="H615" s="256">
        <v>4.2000000000000002</v>
      </c>
      <c r="I615" s="257"/>
      <c r="J615" s="257"/>
      <c r="K615" s="253"/>
      <c r="L615" s="253"/>
      <c r="M615" s="258"/>
      <c r="N615" s="259"/>
      <c r="O615" s="260"/>
      <c r="P615" s="260"/>
      <c r="Q615" s="260"/>
      <c r="R615" s="260"/>
      <c r="S615" s="260"/>
      <c r="T615" s="260"/>
      <c r="U615" s="260"/>
      <c r="V615" s="260"/>
      <c r="W615" s="260"/>
      <c r="X615" s="260"/>
      <c r="Y615" s="261"/>
      <c r="Z615" s="14"/>
      <c r="AA615" s="14"/>
      <c r="AB615" s="14"/>
      <c r="AC615" s="14"/>
      <c r="AD615" s="14"/>
      <c r="AE615" s="14"/>
      <c r="AT615" s="262" t="s">
        <v>184</v>
      </c>
      <c r="AU615" s="262" t="s">
        <v>102</v>
      </c>
      <c r="AV615" s="14" t="s">
        <v>102</v>
      </c>
      <c r="AW615" s="14" t="s">
        <v>5</v>
      </c>
      <c r="AX615" s="14" t="s">
        <v>75</v>
      </c>
      <c r="AY615" s="262" t="s">
        <v>175</v>
      </c>
    </row>
    <row r="616" s="14" customFormat="1">
      <c r="A616" s="14"/>
      <c r="B616" s="252"/>
      <c r="C616" s="253"/>
      <c r="D616" s="237" t="s">
        <v>184</v>
      </c>
      <c r="E616" s="254" t="s">
        <v>1</v>
      </c>
      <c r="F616" s="255" t="s">
        <v>577</v>
      </c>
      <c r="G616" s="253"/>
      <c r="H616" s="256">
        <v>1.8</v>
      </c>
      <c r="I616" s="257"/>
      <c r="J616" s="257"/>
      <c r="K616" s="253"/>
      <c r="L616" s="253"/>
      <c r="M616" s="258"/>
      <c r="N616" s="259"/>
      <c r="O616" s="260"/>
      <c r="P616" s="260"/>
      <c r="Q616" s="260"/>
      <c r="R616" s="260"/>
      <c r="S616" s="260"/>
      <c r="T616" s="260"/>
      <c r="U616" s="260"/>
      <c r="V616" s="260"/>
      <c r="W616" s="260"/>
      <c r="X616" s="260"/>
      <c r="Y616" s="261"/>
      <c r="Z616" s="14"/>
      <c r="AA616" s="14"/>
      <c r="AB616" s="14"/>
      <c r="AC616" s="14"/>
      <c r="AD616" s="14"/>
      <c r="AE616" s="14"/>
      <c r="AT616" s="262" t="s">
        <v>184</v>
      </c>
      <c r="AU616" s="262" t="s">
        <v>102</v>
      </c>
      <c r="AV616" s="14" t="s">
        <v>102</v>
      </c>
      <c r="AW616" s="14" t="s">
        <v>5</v>
      </c>
      <c r="AX616" s="14" t="s">
        <v>75</v>
      </c>
      <c r="AY616" s="262" t="s">
        <v>175</v>
      </c>
    </row>
    <row r="617" s="14" customFormat="1">
      <c r="A617" s="14"/>
      <c r="B617" s="252"/>
      <c r="C617" s="253"/>
      <c r="D617" s="237" t="s">
        <v>184</v>
      </c>
      <c r="E617" s="254" t="s">
        <v>1</v>
      </c>
      <c r="F617" s="255" t="s">
        <v>578</v>
      </c>
      <c r="G617" s="253"/>
      <c r="H617" s="256">
        <v>0.95999999999999996</v>
      </c>
      <c r="I617" s="257"/>
      <c r="J617" s="257"/>
      <c r="K617" s="253"/>
      <c r="L617" s="253"/>
      <c r="M617" s="258"/>
      <c r="N617" s="259"/>
      <c r="O617" s="260"/>
      <c r="P617" s="260"/>
      <c r="Q617" s="260"/>
      <c r="R617" s="260"/>
      <c r="S617" s="260"/>
      <c r="T617" s="260"/>
      <c r="U617" s="260"/>
      <c r="V617" s="260"/>
      <c r="W617" s="260"/>
      <c r="X617" s="260"/>
      <c r="Y617" s="261"/>
      <c r="Z617" s="14"/>
      <c r="AA617" s="14"/>
      <c r="AB617" s="14"/>
      <c r="AC617" s="14"/>
      <c r="AD617" s="14"/>
      <c r="AE617" s="14"/>
      <c r="AT617" s="262" t="s">
        <v>184</v>
      </c>
      <c r="AU617" s="262" t="s">
        <v>102</v>
      </c>
      <c r="AV617" s="14" t="s">
        <v>102</v>
      </c>
      <c r="AW617" s="14" t="s">
        <v>5</v>
      </c>
      <c r="AX617" s="14" t="s">
        <v>75</v>
      </c>
      <c r="AY617" s="262" t="s">
        <v>175</v>
      </c>
    </row>
    <row r="618" s="14" customFormat="1">
      <c r="A618" s="14"/>
      <c r="B618" s="252"/>
      <c r="C618" s="253"/>
      <c r="D618" s="237" t="s">
        <v>184</v>
      </c>
      <c r="E618" s="254" t="s">
        <v>1</v>
      </c>
      <c r="F618" s="255" t="s">
        <v>579</v>
      </c>
      <c r="G618" s="253"/>
      <c r="H618" s="256">
        <v>2.5800000000000001</v>
      </c>
      <c r="I618" s="257"/>
      <c r="J618" s="257"/>
      <c r="K618" s="253"/>
      <c r="L618" s="253"/>
      <c r="M618" s="258"/>
      <c r="N618" s="259"/>
      <c r="O618" s="260"/>
      <c r="P618" s="260"/>
      <c r="Q618" s="260"/>
      <c r="R618" s="260"/>
      <c r="S618" s="260"/>
      <c r="T618" s="260"/>
      <c r="U618" s="260"/>
      <c r="V618" s="260"/>
      <c r="W618" s="260"/>
      <c r="X618" s="260"/>
      <c r="Y618" s="261"/>
      <c r="Z618" s="14"/>
      <c r="AA618" s="14"/>
      <c r="AB618" s="14"/>
      <c r="AC618" s="14"/>
      <c r="AD618" s="14"/>
      <c r="AE618" s="14"/>
      <c r="AT618" s="262" t="s">
        <v>184</v>
      </c>
      <c r="AU618" s="262" t="s">
        <v>102</v>
      </c>
      <c r="AV618" s="14" t="s">
        <v>102</v>
      </c>
      <c r="AW618" s="14" t="s">
        <v>5</v>
      </c>
      <c r="AX618" s="14" t="s">
        <v>75</v>
      </c>
      <c r="AY618" s="262" t="s">
        <v>175</v>
      </c>
    </row>
    <row r="619" s="14" customFormat="1">
      <c r="A619" s="14"/>
      <c r="B619" s="252"/>
      <c r="C619" s="253"/>
      <c r="D619" s="237" t="s">
        <v>184</v>
      </c>
      <c r="E619" s="254" t="s">
        <v>1</v>
      </c>
      <c r="F619" s="255" t="s">
        <v>580</v>
      </c>
      <c r="G619" s="253"/>
      <c r="H619" s="256">
        <v>1.3500000000000001</v>
      </c>
      <c r="I619" s="257"/>
      <c r="J619" s="257"/>
      <c r="K619" s="253"/>
      <c r="L619" s="253"/>
      <c r="M619" s="258"/>
      <c r="N619" s="259"/>
      <c r="O619" s="260"/>
      <c r="P619" s="260"/>
      <c r="Q619" s="260"/>
      <c r="R619" s="260"/>
      <c r="S619" s="260"/>
      <c r="T619" s="260"/>
      <c r="U619" s="260"/>
      <c r="V619" s="260"/>
      <c r="W619" s="260"/>
      <c r="X619" s="260"/>
      <c r="Y619" s="261"/>
      <c r="Z619" s="14"/>
      <c r="AA619" s="14"/>
      <c r="AB619" s="14"/>
      <c r="AC619" s="14"/>
      <c r="AD619" s="14"/>
      <c r="AE619" s="14"/>
      <c r="AT619" s="262" t="s">
        <v>184</v>
      </c>
      <c r="AU619" s="262" t="s">
        <v>102</v>
      </c>
      <c r="AV619" s="14" t="s">
        <v>102</v>
      </c>
      <c r="AW619" s="14" t="s">
        <v>5</v>
      </c>
      <c r="AX619" s="14" t="s">
        <v>75</v>
      </c>
      <c r="AY619" s="262" t="s">
        <v>175</v>
      </c>
    </row>
    <row r="620" s="14" customFormat="1">
      <c r="A620" s="14"/>
      <c r="B620" s="252"/>
      <c r="C620" s="253"/>
      <c r="D620" s="237" t="s">
        <v>184</v>
      </c>
      <c r="E620" s="254" t="s">
        <v>1</v>
      </c>
      <c r="F620" s="255" t="s">
        <v>581</v>
      </c>
      <c r="G620" s="253"/>
      <c r="H620" s="256">
        <v>6</v>
      </c>
      <c r="I620" s="257"/>
      <c r="J620" s="257"/>
      <c r="K620" s="253"/>
      <c r="L620" s="253"/>
      <c r="M620" s="258"/>
      <c r="N620" s="259"/>
      <c r="O620" s="260"/>
      <c r="P620" s="260"/>
      <c r="Q620" s="260"/>
      <c r="R620" s="260"/>
      <c r="S620" s="260"/>
      <c r="T620" s="260"/>
      <c r="U620" s="260"/>
      <c r="V620" s="260"/>
      <c r="W620" s="260"/>
      <c r="X620" s="260"/>
      <c r="Y620" s="261"/>
      <c r="Z620" s="14"/>
      <c r="AA620" s="14"/>
      <c r="AB620" s="14"/>
      <c r="AC620" s="14"/>
      <c r="AD620" s="14"/>
      <c r="AE620" s="14"/>
      <c r="AT620" s="262" t="s">
        <v>184</v>
      </c>
      <c r="AU620" s="262" t="s">
        <v>102</v>
      </c>
      <c r="AV620" s="14" t="s">
        <v>102</v>
      </c>
      <c r="AW620" s="14" t="s">
        <v>5</v>
      </c>
      <c r="AX620" s="14" t="s">
        <v>75</v>
      </c>
      <c r="AY620" s="262" t="s">
        <v>175</v>
      </c>
    </row>
    <row r="621" s="16" customFormat="1">
      <c r="A621" s="16"/>
      <c r="B621" s="284"/>
      <c r="C621" s="285"/>
      <c r="D621" s="237" t="s">
        <v>184</v>
      </c>
      <c r="E621" s="286" t="s">
        <v>1</v>
      </c>
      <c r="F621" s="287" t="s">
        <v>453</v>
      </c>
      <c r="G621" s="285"/>
      <c r="H621" s="288">
        <v>536.83800000000008</v>
      </c>
      <c r="I621" s="289"/>
      <c r="J621" s="289"/>
      <c r="K621" s="285"/>
      <c r="L621" s="285"/>
      <c r="M621" s="290"/>
      <c r="N621" s="291"/>
      <c r="O621" s="292"/>
      <c r="P621" s="292"/>
      <c r="Q621" s="292"/>
      <c r="R621" s="292"/>
      <c r="S621" s="292"/>
      <c r="T621" s="292"/>
      <c r="U621" s="292"/>
      <c r="V621" s="292"/>
      <c r="W621" s="292"/>
      <c r="X621" s="292"/>
      <c r="Y621" s="293"/>
      <c r="Z621" s="16"/>
      <c r="AA621" s="16"/>
      <c r="AB621" s="16"/>
      <c r="AC621" s="16"/>
      <c r="AD621" s="16"/>
      <c r="AE621" s="16"/>
      <c r="AT621" s="294" t="s">
        <v>184</v>
      </c>
      <c r="AU621" s="294" t="s">
        <v>102</v>
      </c>
      <c r="AV621" s="16" t="s">
        <v>196</v>
      </c>
      <c r="AW621" s="16" t="s">
        <v>5</v>
      </c>
      <c r="AX621" s="16" t="s">
        <v>75</v>
      </c>
      <c r="AY621" s="294" t="s">
        <v>175</v>
      </c>
    </row>
    <row r="622" s="13" customFormat="1">
      <c r="A622" s="13"/>
      <c r="B622" s="242"/>
      <c r="C622" s="243"/>
      <c r="D622" s="237" t="s">
        <v>184</v>
      </c>
      <c r="E622" s="244" t="s">
        <v>1</v>
      </c>
      <c r="F622" s="245" t="s">
        <v>583</v>
      </c>
      <c r="G622" s="243"/>
      <c r="H622" s="244" t="s">
        <v>1</v>
      </c>
      <c r="I622" s="246"/>
      <c r="J622" s="246"/>
      <c r="K622" s="243"/>
      <c r="L622" s="243"/>
      <c r="M622" s="247"/>
      <c r="N622" s="248"/>
      <c r="O622" s="249"/>
      <c r="P622" s="249"/>
      <c r="Q622" s="249"/>
      <c r="R622" s="249"/>
      <c r="S622" s="249"/>
      <c r="T622" s="249"/>
      <c r="U622" s="249"/>
      <c r="V622" s="249"/>
      <c r="W622" s="249"/>
      <c r="X622" s="249"/>
      <c r="Y622" s="250"/>
      <c r="Z622" s="13"/>
      <c r="AA622" s="13"/>
      <c r="AB622" s="13"/>
      <c r="AC622" s="13"/>
      <c r="AD622" s="13"/>
      <c r="AE622" s="13"/>
      <c r="AT622" s="251" t="s">
        <v>184</v>
      </c>
      <c r="AU622" s="251" t="s">
        <v>102</v>
      </c>
      <c r="AV622" s="13" t="s">
        <v>82</v>
      </c>
      <c r="AW622" s="13" t="s">
        <v>5</v>
      </c>
      <c r="AX622" s="13" t="s">
        <v>75</v>
      </c>
      <c r="AY622" s="251" t="s">
        <v>175</v>
      </c>
    </row>
    <row r="623" s="14" customFormat="1">
      <c r="A623" s="14"/>
      <c r="B623" s="252"/>
      <c r="C623" s="253"/>
      <c r="D623" s="237" t="s">
        <v>184</v>
      </c>
      <c r="E623" s="254" t="s">
        <v>1</v>
      </c>
      <c r="F623" s="255" t="s">
        <v>584</v>
      </c>
      <c r="G623" s="253"/>
      <c r="H623" s="256">
        <v>34.240000000000002</v>
      </c>
      <c r="I623" s="257"/>
      <c r="J623" s="257"/>
      <c r="K623" s="253"/>
      <c r="L623" s="253"/>
      <c r="M623" s="258"/>
      <c r="N623" s="259"/>
      <c r="O623" s="260"/>
      <c r="P623" s="260"/>
      <c r="Q623" s="260"/>
      <c r="R623" s="260"/>
      <c r="S623" s="260"/>
      <c r="T623" s="260"/>
      <c r="U623" s="260"/>
      <c r="V623" s="260"/>
      <c r="W623" s="260"/>
      <c r="X623" s="260"/>
      <c r="Y623" s="261"/>
      <c r="Z623" s="14"/>
      <c r="AA623" s="14"/>
      <c r="AB623" s="14"/>
      <c r="AC623" s="14"/>
      <c r="AD623" s="14"/>
      <c r="AE623" s="14"/>
      <c r="AT623" s="262" t="s">
        <v>184</v>
      </c>
      <c r="AU623" s="262" t="s">
        <v>102</v>
      </c>
      <c r="AV623" s="14" t="s">
        <v>102</v>
      </c>
      <c r="AW623" s="14" t="s">
        <v>5</v>
      </c>
      <c r="AX623" s="14" t="s">
        <v>75</v>
      </c>
      <c r="AY623" s="262" t="s">
        <v>175</v>
      </c>
    </row>
    <row r="624" s="14" customFormat="1">
      <c r="A624" s="14"/>
      <c r="B624" s="252"/>
      <c r="C624" s="253"/>
      <c r="D624" s="237" t="s">
        <v>184</v>
      </c>
      <c r="E624" s="254" t="s">
        <v>1</v>
      </c>
      <c r="F624" s="255" t="s">
        <v>585</v>
      </c>
      <c r="G624" s="253"/>
      <c r="H624" s="256">
        <v>14.960000000000001</v>
      </c>
      <c r="I624" s="257"/>
      <c r="J624" s="257"/>
      <c r="K624" s="253"/>
      <c r="L624" s="253"/>
      <c r="M624" s="258"/>
      <c r="N624" s="259"/>
      <c r="O624" s="260"/>
      <c r="P624" s="260"/>
      <c r="Q624" s="260"/>
      <c r="R624" s="260"/>
      <c r="S624" s="260"/>
      <c r="T624" s="260"/>
      <c r="U624" s="260"/>
      <c r="V624" s="260"/>
      <c r="W624" s="260"/>
      <c r="X624" s="260"/>
      <c r="Y624" s="261"/>
      <c r="Z624" s="14"/>
      <c r="AA624" s="14"/>
      <c r="AB624" s="14"/>
      <c r="AC624" s="14"/>
      <c r="AD624" s="14"/>
      <c r="AE624" s="14"/>
      <c r="AT624" s="262" t="s">
        <v>184</v>
      </c>
      <c r="AU624" s="262" t="s">
        <v>102</v>
      </c>
      <c r="AV624" s="14" t="s">
        <v>102</v>
      </c>
      <c r="AW624" s="14" t="s">
        <v>5</v>
      </c>
      <c r="AX624" s="14" t="s">
        <v>75</v>
      </c>
      <c r="AY624" s="262" t="s">
        <v>175</v>
      </c>
    </row>
    <row r="625" s="14" customFormat="1">
      <c r="A625" s="14"/>
      <c r="B625" s="252"/>
      <c r="C625" s="253"/>
      <c r="D625" s="237" t="s">
        <v>184</v>
      </c>
      <c r="E625" s="254" t="s">
        <v>1</v>
      </c>
      <c r="F625" s="255" t="s">
        <v>586</v>
      </c>
      <c r="G625" s="253"/>
      <c r="H625" s="256">
        <v>20.57</v>
      </c>
      <c r="I625" s="257"/>
      <c r="J625" s="257"/>
      <c r="K625" s="253"/>
      <c r="L625" s="253"/>
      <c r="M625" s="258"/>
      <c r="N625" s="259"/>
      <c r="O625" s="260"/>
      <c r="P625" s="260"/>
      <c r="Q625" s="260"/>
      <c r="R625" s="260"/>
      <c r="S625" s="260"/>
      <c r="T625" s="260"/>
      <c r="U625" s="260"/>
      <c r="V625" s="260"/>
      <c r="W625" s="260"/>
      <c r="X625" s="260"/>
      <c r="Y625" s="261"/>
      <c r="Z625" s="14"/>
      <c r="AA625" s="14"/>
      <c r="AB625" s="14"/>
      <c r="AC625" s="14"/>
      <c r="AD625" s="14"/>
      <c r="AE625" s="14"/>
      <c r="AT625" s="262" t="s">
        <v>184</v>
      </c>
      <c r="AU625" s="262" t="s">
        <v>102</v>
      </c>
      <c r="AV625" s="14" t="s">
        <v>102</v>
      </c>
      <c r="AW625" s="14" t="s">
        <v>5</v>
      </c>
      <c r="AX625" s="14" t="s">
        <v>75</v>
      </c>
      <c r="AY625" s="262" t="s">
        <v>175</v>
      </c>
    </row>
    <row r="626" s="14" customFormat="1">
      <c r="A626" s="14"/>
      <c r="B626" s="252"/>
      <c r="C626" s="253"/>
      <c r="D626" s="237" t="s">
        <v>184</v>
      </c>
      <c r="E626" s="254" t="s">
        <v>1</v>
      </c>
      <c r="F626" s="255" t="s">
        <v>587</v>
      </c>
      <c r="G626" s="253"/>
      <c r="H626" s="256">
        <v>-2.2000000000000002</v>
      </c>
      <c r="I626" s="257"/>
      <c r="J626" s="257"/>
      <c r="K626" s="253"/>
      <c r="L626" s="253"/>
      <c r="M626" s="258"/>
      <c r="N626" s="259"/>
      <c r="O626" s="260"/>
      <c r="P626" s="260"/>
      <c r="Q626" s="260"/>
      <c r="R626" s="260"/>
      <c r="S626" s="260"/>
      <c r="T626" s="260"/>
      <c r="U626" s="260"/>
      <c r="V626" s="260"/>
      <c r="W626" s="260"/>
      <c r="X626" s="260"/>
      <c r="Y626" s="261"/>
      <c r="Z626" s="14"/>
      <c r="AA626" s="14"/>
      <c r="AB626" s="14"/>
      <c r="AC626" s="14"/>
      <c r="AD626" s="14"/>
      <c r="AE626" s="14"/>
      <c r="AT626" s="262" t="s">
        <v>184</v>
      </c>
      <c r="AU626" s="262" t="s">
        <v>102</v>
      </c>
      <c r="AV626" s="14" t="s">
        <v>102</v>
      </c>
      <c r="AW626" s="14" t="s">
        <v>5</v>
      </c>
      <c r="AX626" s="14" t="s">
        <v>75</v>
      </c>
      <c r="AY626" s="262" t="s">
        <v>175</v>
      </c>
    </row>
    <row r="627" s="14" customFormat="1">
      <c r="A627" s="14"/>
      <c r="B627" s="252"/>
      <c r="C627" s="253"/>
      <c r="D627" s="237" t="s">
        <v>184</v>
      </c>
      <c r="E627" s="254" t="s">
        <v>1</v>
      </c>
      <c r="F627" s="255" t="s">
        <v>588</v>
      </c>
      <c r="G627" s="253"/>
      <c r="H627" s="256">
        <v>0.51000000000000001</v>
      </c>
      <c r="I627" s="257"/>
      <c r="J627" s="257"/>
      <c r="K627" s="253"/>
      <c r="L627" s="253"/>
      <c r="M627" s="258"/>
      <c r="N627" s="259"/>
      <c r="O627" s="260"/>
      <c r="P627" s="260"/>
      <c r="Q627" s="260"/>
      <c r="R627" s="260"/>
      <c r="S627" s="260"/>
      <c r="T627" s="260"/>
      <c r="U627" s="260"/>
      <c r="V627" s="260"/>
      <c r="W627" s="260"/>
      <c r="X627" s="260"/>
      <c r="Y627" s="261"/>
      <c r="Z627" s="14"/>
      <c r="AA627" s="14"/>
      <c r="AB627" s="14"/>
      <c r="AC627" s="14"/>
      <c r="AD627" s="14"/>
      <c r="AE627" s="14"/>
      <c r="AT627" s="262" t="s">
        <v>184</v>
      </c>
      <c r="AU627" s="262" t="s">
        <v>102</v>
      </c>
      <c r="AV627" s="14" t="s">
        <v>102</v>
      </c>
      <c r="AW627" s="14" t="s">
        <v>5</v>
      </c>
      <c r="AX627" s="14" t="s">
        <v>75</v>
      </c>
      <c r="AY627" s="262" t="s">
        <v>175</v>
      </c>
    </row>
    <row r="628" s="14" customFormat="1">
      <c r="A628" s="14"/>
      <c r="B628" s="252"/>
      <c r="C628" s="253"/>
      <c r="D628" s="237" t="s">
        <v>184</v>
      </c>
      <c r="E628" s="254" t="s">
        <v>1</v>
      </c>
      <c r="F628" s="255" t="s">
        <v>589</v>
      </c>
      <c r="G628" s="253"/>
      <c r="H628" s="256">
        <v>44.697000000000003</v>
      </c>
      <c r="I628" s="257"/>
      <c r="J628" s="257"/>
      <c r="K628" s="253"/>
      <c r="L628" s="253"/>
      <c r="M628" s="258"/>
      <c r="N628" s="259"/>
      <c r="O628" s="260"/>
      <c r="P628" s="260"/>
      <c r="Q628" s="260"/>
      <c r="R628" s="260"/>
      <c r="S628" s="260"/>
      <c r="T628" s="260"/>
      <c r="U628" s="260"/>
      <c r="V628" s="260"/>
      <c r="W628" s="260"/>
      <c r="X628" s="260"/>
      <c r="Y628" s="261"/>
      <c r="Z628" s="14"/>
      <c r="AA628" s="14"/>
      <c r="AB628" s="14"/>
      <c r="AC628" s="14"/>
      <c r="AD628" s="14"/>
      <c r="AE628" s="14"/>
      <c r="AT628" s="262" t="s">
        <v>184</v>
      </c>
      <c r="AU628" s="262" t="s">
        <v>102</v>
      </c>
      <c r="AV628" s="14" t="s">
        <v>102</v>
      </c>
      <c r="AW628" s="14" t="s">
        <v>5</v>
      </c>
      <c r="AX628" s="14" t="s">
        <v>75</v>
      </c>
      <c r="AY628" s="262" t="s">
        <v>175</v>
      </c>
    </row>
    <row r="629" s="16" customFormat="1">
      <c r="A629" s="16"/>
      <c r="B629" s="284"/>
      <c r="C629" s="285"/>
      <c r="D629" s="237" t="s">
        <v>184</v>
      </c>
      <c r="E629" s="286" t="s">
        <v>1</v>
      </c>
      <c r="F629" s="287" t="s">
        <v>453</v>
      </c>
      <c r="G629" s="285"/>
      <c r="H629" s="288">
        <v>112.77700000000002</v>
      </c>
      <c r="I629" s="289"/>
      <c r="J629" s="289"/>
      <c r="K629" s="285"/>
      <c r="L629" s="285"/>
      <c r="M629" s="290"/>
      <c r="N629" s="291"/>
      <c r="O629" s="292"/>
      <c r="P629" s="292"/>
      <c r="Q629" s="292"/>
      <c r="R629" s="292"/>
      <c r="S629" s="292"/>
      <c r="T629" s="292"/>
      <c r="U629" s="292"/>
      <c r="V629" s="292"/>
      <c r="W629" s="292"/>
      <c r="X629" s="292"/>
      <c r="Y629" s="293"/>
      <c r="Z629" s="16"/>
      <c r="AA629" s="16"/>
      <c r="AB629" s="16"/>
      <c r="AC629" s="16"/>
      <c r="AD629" s="16"/>
      <c r="AE629" s="16"/>
      <c r="AT629" s="294" t="s">
        <v>184</v>
      </c>
      <c r="AU629" s="294" t="s">
        <v>102</v>
      </c>
      <c r="AV629" s="16" t="s">
        <v>196</v>
      </c>
      <c r="AW629" s="16" t="s">
        <v>5</v>
      </c>
      <c r="AX629" s="16" t="s">
        <v>75</v>
      </c>
      <c r="AY629" s="294" t="s">
        <v>175</v>
      </c>
    </row>
    <row r="630" s="15" customFormat="1">
      <c r="A630" s="15"/>
      <c r="B630" s="263"/>
      <c r="C630" s="264"/>
      <c r="D630" s="237" t="s">
        <v>184</v>
      </c>
      <c r="E630" s="265" t="s">
        <v>1</v>
      </c>
      <c r="F630" s="266" t="s">
        <v>189</v>
      </c>
      <c r="G630" s="264"/>
      <c r="H630" s="267">
        <v>1186.8150000000001</v>
      </c>
      <c r="I630" s="268"/>
      <c r="J630" s="268"/>
      <c r="K630" s="264"/>
      <c r="L630" s="264"/>
      <c r="M630" s="269"/>
      <c r="N630" s="270"/>
      <c r="O630" s="271"/>
      <c r="P630" s="271"/>
      <c r="Q630" s="271"/>
      <c r="R630" s="271"/>
      <c r="S630" s="271"/>
      <c r="T630" s="271"/>
      <c r="U630" s="271"/>
      <c r="V630" s="271"/>
      <c r="W630" s="271"/>
      <c r="X630" s="271"/>
      <c r="Y630" s="272"/>
      <c r="Z630" s="15"/>
      <c r="AA630" s="15"/>
      <c r="AB630" s="15"/>
      <c r="AC630" s="15"/>
      <c r="AD630" s="15"/>
      <c r="AE630" s="15"/>
      <c r="AT630" s="273" t="s">
        <v>184</v>
      </c>
      <c r="AU630" s="273" t="s">
        <v>102</v>
      </c>
      <c r="AV630" s="15" t="s">
        <v>181</v>
      </c>
      <c r="AW630" s="15" t="s">
        <v>5</v>
      </c>
      <c r="AX630" s="15" t="s">
        <v>82</v>
      </c>
      <c r="AY630" s="273" t="s">
        <v>175</v>
      </c>
    </row>
    <row r="631" s="2" customFormat="1" ht="44.25" customHeight="1">
      <c r="A631" s="39"/>
      <c r="B631" s="40"/>
      <c r="C631" s="222" t="s">
        <v>402</v>
      </c>
      <c r="D631" s="222" t="s">
        <v>177</v>
      </c>
      <c r="E631" s="223" t="s">
        <v>613</v>
      </c>
      <c r="F631" s="224" t="s">
        <v>614</v>
      </c>
      <c r="G631" s="225" t="s">
        <v>228</v>
      </c>
      <c r="H631" s="226">
        <v>2967.038</v>
      </c>
      <c r="I631" s="227"/>
      <c r="J631" s="227"/>
      <c r="K631" s="228">
        <f>ROUND(P631*H631,2)</f>
        <v>0</v>
      </c>
      <c r="L631" s="229"/>
      <c r="M631" s="45"/>
      <c r="N631" s="230" t="s">
        <v>1</v>
      </c>
      <c r="O631" s="231" t="s">
        <v>39</v>
      </c>
      <c r="P631" s="232">
        <f>I631+J631</f>
        <v>0</v>
      </c>
      <c r="Q631" s="232">
        <f>ROUND(I631*H631,2)</f>
        <v>0</v>
      </c>
      <c r="R631" s="232">
        <f>ROUND(J631*H631,2)</f>
        <v>0</v>
      </c>
      <c r="S631" s="92"/>
      <c r="T631" s="233">
        <f>S631*H631</f>
        <v>0</v>
      </c>
      <c r="U631" s="233">
        <v>0</v>
      </c>
      <c r="V631" s="233">
        <f>U631*H631</f>
        <v>0</v>
      </c>
      <c r="W631" s="233">
        <v>0</v>
      </c>
      <c r="X631" s="233">
        <f>W631*H631</f>
        <v>0</v>
      </c>
      <c r="Y631" s="234" t="s">
        <v>1</v>
      </c>
      <c r="Z631" s="39"/>
      <c r="AA631" s="39"/>
      <c r="AB631" s="39"/>
      <c r="AC631" s="39"/>
      <c r="AD631" s="39"/>
      <c r="AE631" s="39"/>
      <c r="AR631" s="235" t="s">
        <v>181</v>
      </c>
      <c r="AT631" s="235" t="s">
        <v>177</v>
      </c>
      <c r="AU631" s="235" t="s">
        <v>102</v>
      </c>
      <c r="AY631" s="18" t="s">
        <v>175</v>
      </c>
      <c r="BE631" s="236">
        <f>IF(O631="základní",K631,0)</f>
        <v>0</v>
      </c>
      <c r="BF631" s="236">
        <f>IF(O631="snížená",K631,0)</f>
        <v>0</v>
      </c>
      <c r="BG631" s="236">
        <f>IF(O631="zákl. přenesená",K631,0)</f>
        <v>0</v>
      </c>
      <c r="BH631" s="236">
        <f>IF(O631="sníž. přenesená",K631,0)</f>
        <v>0</v>
      </c>
      <c r="BI631" s="236">
        <f>IF(O631="nulová",K631,0)</f>
        <v>0</v>
      </c>
      <c r="BJ631" s="18" t="s">
        <v>102</v>
      </c>
      <c r="BK631" s="236">
        <f>ROUND(P631*H631,2)</f>
        <v>0</v>
      </c>
      <c r="BL631" s="18" t="s">
        <v>181</v>
      </c>
      <c r="BM631" s="235" t="s">
        <v>615</v>
      </c>
    </row>
    <row r="632" s="2" customFormat="1">
      <c r="A632" s="39"/>
      <c r="B632" s="40"/>
      <c r="C632" s="41"/>
      <c r="D632" s="237" t="s">
        <v>182</v>
      </c>
      <c r="E632" s="41"/>
      <c r="F632" s="238" t="s">
        <v>538</v>
      </c>
      <c r="G632" s="41"/>
      <c r="H632" s="41"/>
      <c r="I632" s="239"/>
      <c r="J632" s="239"/>
      <c r="K632" s="41"/>
      <c r="L632" s="41"/>
      <c r="M632" s="45"/>
      <c r="N632" s="240"/>
      <c r="O632" s="241"/>
      <c r="P632" s="92"/>
      <c r="Q632" s="92"/>
      <c r="R632" s="92"/>
      <c r="S632" s="92"/>
      <c r="T632" s="92"/>
      <c r="U632" s="92"/>
      <c r="V632" s="92"/>
      <c r="W632" s="92"/>
      <c r="X632" s="92"/>
      <c r="Y632" s="93"/>
      <c r="Z632" s="39"/>
      <c r="AA632" s="39"/>
      <c r="AB632" s="39"/>
      <c r="AC632" s="39"/>
      <c r="AD632" s="39"/>
      <c r="AE632" s="39"/>
      <c r="AT632" s="18" t="s">
        <v>182</v>
      </c>
      <c r="AU632" s="18" t="s">
        <v>102</v>
      </c>
    </row>
    <row r="633" s="13" customFormat="1">
      <c r="A633" s="13"/>
      <c r="B633" s="242"/>
      <c r="C633" s="243"/>
      <c r="D633" s="237" t="s">
        <v>184</v>
      </c>
      <c r="E633" s="244" t="s">
        <v>1</v>
      </c>
      <c r="F633" s="245" t="s">
        <v>193</v>
      </c>
      <c r="G633" s="243"/>
      <c r="H633" s="244" t="s">
        <v>1</v>
      </c>
      <c r="I633" s="246"/>
      <c r="J633" s="246"/>
      <c r="K633" s="243"/>
      <c r="L633" s="243"/>
      <c r="M633" s="247"/>
      <c r="N633" s="248"/>
      <c r="O633" s="249"/>
      <c r="P633" s="249"/>
      <c r="Q633" s="249"/>
      <c r="R633" s="249"/>
      <c r="S633" s="249"/>
      <c r="T633" s="249"/>
      <c r="U633" s="249"/>
      <c r="V633" s="249"/>
      <c r="W633" s="249"/>
      <c r="X633" s="249"/>
      <c r="Y633" s="250"/>
      <c r="Z633" s="13"/>
      <c r="AA633" s="13"/>
      <c r="AB633" s="13"/>
      <c r="AC633" s="13"/>
      <c r="AD633" s="13"/>
      <c r="AE633" s="13"/>
      <c r="AT633" s="251" t="s">
        <v>184</v>
      </c>
      <c r="AU633" s="251" t="s">
        <v>102</v>
      </c>
      <c r="AV633" s="13" t="s">
        <v>82</v>
      </c>
      <c r="AW633" s="13" t="s">
        <v>5</v>
      </c>
      <c r="AX633" s="13" t="s">
        <v>75</v>
      </c>
      <c r="AY633" s="251" t="s">
        <v>175</v>
      </c>
    </row>
    <row r="634" s="14" customFormat="1">
      <c r="A634" s="14"/>
      <c r="B634" s="252"/>
      <c r="C634" s="253"/>
      <c r="D634" s="237" t="s">
        <v>184</v>
      </c>
      <c r="E634" s="254" t="s">
        <v>1</v>
      </c>
      <c r="F634" s="255" t="s">
        <v>616</v>
      </c>
      <c r="G634" s="253"/>
      <c r="H634" s="256">
        <v>2373.6300000000001</v>
      </c>
      <c r="I634" s="257"/>
      <c r="J634" s="257"/>
      <c r="K634" s="253"/>
      <c r="L634" s="253"/>
      <c r="M634" s="258"/>
      <c r="N634" s="259"/>
      <c r="O634" s="260"/>
      <c r="P634" s="260"/>
      <c r="Q634" s="260"/>
      <c r="R634" s="260"/>
      <c r="S634" s="260"/>
      <c r="T634" s="260"/>
      <c r="U634" s="260"/>
      <c r="V634" s="260"/>
      <c r="W634" s="260"/>
      <c r="X634" s="260"/>
      <c r="Y634" s="261"/>
      <c r="Z634" s="14"/>
      <c r="AA634" s="14"/>
      <c r="AB634" s="14"/>
      <c r="AC634" s="14"/>
      <c r="AD634" s="14"/>
      <c r="AE634" s="14"/>
      <c r="AT634" s="262" t="s">
        <v>184</v>
      </c>
      <c r="AU634" s="262" t="s">
        <v>102</v>
      </c>
      <c r="AV634" s="14" t="s">
        <v>102</v>
      </c>
      <c r="AW634" s="14" t="s">
        <v>5</v>
      </c>
      <c r="AX634" s="14" t="s">
        <v>75</v>
      </c>
      <c r="AY634" s="262" t="s">
        <v>175</v>
      </c>
    </row>
    <row r="635" s="14" customFormat="1">
      <c r="A635" s="14"/>
      <c r="B635" s="252"/>
      <c r="C635" s="253"/>
      <c r="D635" s="237" t="s">
        <v>184</v>
      </c>
      <c r="E635" s="254" t="s">
        <v>1</v>
      </c>
      <c r="F635" s="255" t="s">
        <v>617</v>
      </c>
      <c r="G635" s="253"/>
      <c r="H635" s="256">
        <v>593.40800000000002</v>
      </c>
      <c r="I635" s="257"/>
      <c r="J635" s="257"/>
      <c r="K635" s="253"/>
      <c r="L635" s="253"/>
      <c r="M635" s="258"/>
      <c r="N635" s="259"/>
      <c r="O635" s="260"/>
      <c r="P635" s="260"/>
      <c r="Q635" s="260"/>
      <c r="R635" s="260"/>
      <c r="S635" s="260"/>
      <c r="T635" s="260"/>
      <c r="U635" s="260"/>
      <c r="V635" s="260"/>
      <c r="W635" s="260"/>
      <c r="X635" s="260"/>
      <c r="Y635" s="261"/>
      <c r="Z635" s="14"/>
      <c r="AA635" s="14"/>
      <c r="AB635" s="14"/>
      <c r="AC635" s="14"/>
      <c r="AD635" s="14"/>
      <c r="AE635" s="14"/>
      <c r="AT635" s="262" t="s">
        <v>184</v>
      </c>
      <c r="AU635" s="262" t="s">
        <v>102</v>
      </c>
      <c r="AV635" s="14" t="s">
        <v>102</v>
      </c>
      <c r="AW635" s="14" t="s">
        <v>5</v>
      </c>
      <c r="AX635" s="14" t="s">
        <v>75</v>
      </c>
      <c r="AY635" s="262" t="s">
        <v>175</v>
      </c>
    </row>
    <row r="636" s="15" customFormat="1">
      <c r="A636" s="15"/>
      <c r="B636" s="263"/>
      <c r="C636" s="264"/>
      <c r="D636" s="237" t="s">
        <v>184</v>
      </c>
      <c r="E636" s="265" t="s">
        <v>1</v>
      </c>
      <c r="F636" s="266" t="s">
        <v>189</v>
      </c>
      <c r="G636" s="264"/>
      <c r="H636" s="267">
        <v>2967.038</v>
      </c>
      <c r="I636" s="268"/>
      <c r="J636" s="268"/>
      <c r="K636" s="264"/>
      <c r="L636" s="264"/>
      <c r="M636" s="269"/>
      <c r="N636" s="270"/>
      <c r="O636" s="271"/>
      <c r="P636" s="271"/>
      <c r="Q636" s="271"/>
      <c r="R636" s="271"/>
      <c r="S636" s="271"/>
      <c r="T636" s="271"/>
      <c r="U636" s="271"/>
      <c r="V636" s="271"/>
      <c r="W636" s="271"/>
      <c r="X636" s="271"/>
      <c r="Y636" s="272"/>
      <c r="Z636" s="15"/>
      <c r="AA636" s="15"/>
      <c r="AB636" s="15"/>
      <c r="AC636" s="15"/>
      <c r="AD636" s="15"/>
      <c r="AE636" s="15"/>
      <c r="AT636" s="273" t="s">
        <v>184</v>
      </c>
      <c r="AU636" s="273" t="s">
        <v>102</v>
      </c>
      <c r="AV636" s="15" t="s">
        <v>181</v>
      </c>
      <c r="AW636" s="15" t="s">
        <v>5</v>
      </c>
      <c r="AX636" s="15" t="s">
        <v>82</v>
      </c>
      <c r="AY636" s="273" t="s">
        <v>175</v>
      </c>
    </row>
    <row r="637" s="2" customFormat="1" ht="37.8" customHeight="1">
      <c r="A637" s="39"/>
      <c r="B637" s="40"/>
      <c r="C637" s="222" t="s">
        <v>618</v>
      </c>
      <c r="D637" s="222" t="s">
        <v>177</v>
      </c>
      <c r="E637" s="223" t="s">
        <v>619</v>
      </c>
      <c r="F637" s="224" t="s">
        <v>620</v>
      </c>
      <c r="G637" s="225" t="s">
        <v>228</v>
      </c>
      <c r="H637" s="226">
        <v>43.399999999999999</v>
      </c>
      <c r="I637" s="227"/>
      <c r="J637" s="227"/>
      <c r="K637" s="228">
        <f>ROUND(P637*H637,2)</f>
        <v>0</v>
      </c>
      <c r="L637" s="229"/>
      <c r="M637" s="45"/>
      <c r="N637" s="230" t="s">
        <v>1</v>
      </c>
      <c r="O637" s="231" t="s">
        <v>39</v>
      </c>
      <c r="P637" s="232">
        <f>I637+J637</f>
        <v>0</v>
      </c>
      <c r="Q637" s="232">
        <f>ROUND(I637*H637,2)</f>
        <v>0</v>
      </c>
      <c r="R637" s="232">
        <f>ROUND(J637*H637,2)</f>
        <v>0</v>
      </c>
      <c r="S637" s="92"/>
      <c r="T637" s="233">
        <f>S637*H637</f>
        <v>0</v>
      </c>
      <c r="U637" s="233">
        <v>0</v>
      </c>
      <c r="V637" s="233">
        <f>U637*H637</f>
        <v>0</v>
      </c>
      <c r="W637" s="233">
        <v>0</v>
      </c>
      <c r="X637" s="233">
        <f>W637*H637</f>
        <v>0</v>
      </c>
      <c r="Y637" s="234" t="s">
        <v>1</v>
      </c>
      <c r="Z637" s="39"/>
      <c r="AA637" s="39"/>
      <c r="AB637" s="39"/>
      <c r="AC637" s="39"/>
      <c r="AD637" s="39"/>
      <c r="AE637" s="39"/>
      <c r="AR637" s="235" t="s">
        <v>181</v>
      </c>
      <c r="AT637" s="235" t="s">
        <v>177</v>
      </c>
      <c r="AU637" s="235" t="s">
        <v>102</v>
      </c>
      <c r="AY637" s="18" t="s">
        <v>175</v>
      </c>
      <c r="BE637" s="236">
        <f>IF(O637="základní",K637,0)</f>
        <v>0</v>
      </c>
      <c r="BF637" s="236">
        <f>IF(O637="snížená",K637,0)</f>
        <v>0</v>
      </c>
      <c r="BG637" s="236">
        <f>IF(O637="zákl. přenesená",K637,0)</f>
        <v>0</v>
      </c>
      <c r="BH637" s="236">
        <f>IF(O637="sníž. přenesená",K637,0)</f>
        <v>0</v>
      </c>
      <c r="BI637" s="236">
        <f>IF(O637="nulová",K637,0)</f>
        <v>0</v>
      </c>
      <c r="BJ637" s="18" t="s">
        <v>102</v>
      </c>
      <c r="BK637" s="236">
        <f>ROUND(P637*H637,2)</f>
        <v>0</v>
      </c>
      <c r="BL637" s="18" t="s">
        <v>181</v>
      </c>
      <c r="BM637" s="235" t="s">
        <v>621</v>
      </c>
    </row>
    <row r="638" s="2" customFormat="1">
      <c r="A638" s="39"/>
      <c r="B638" s="40"/>
      <c r="C638" s="41"/>
      <c r="D638" s="237" t="s">
        <v>182</v>
      </c>
      <c r="E638" s="41"/>
      <c r="F638" s="238" t="s">
        <v>622</v>
      </c>
      <c r="G638" s="41"/>
      <c r="H638" s="41"/>
      <c r="I638" s="239"/>
      <c r="J638" s="239"/>
      <c r="K638" s="41"/>
      <c r="L638" s="41"/>
      <c r="M638" s="45"/>
      <c r="N638" s="240"/>
      <c r="O638" s="241"/>
      <c r="P638" s="92"/>
      <c r="Q638" s="92"/>
      <c r="R638" s="92"/>
      <c r="S638" s="92"/>
      <c r="T638" s="92"/>
      <c r="U638" s="92"/>
      <c r="V638" s="92"/>
      <c r="W638" s="92"/>
      <c r="X638" s="92"/>
      <c r="Y638" s="93"/>
      <c r="Z638" s="39"/>
      <c r="AA638" s="39"/>
      <c r="AB638" s="39"/>
      <c r="AC638" s="39"/>
      <c r="AD638" s="39"/>
      <c r="AE638" s="39"/>
      <c r="AT638" s="18" t="s">
        <v>182</v>
      </c>
      <c r="AU638" s="18" t="s">
        <v>102</v>
      </c>
    </row>
    <row r="639" s="13" customFormat="1">
      <c r="A639" s="13"/>
      <c r="B639" s="242"/>
      <c r="C639" s="243"/>
      <c r="D639" s="237" t="s">
        <v>184</v>
      </c>
      <c r="E639" s="244" t="s">
        <v>1</v>
      </c>
      <c r="F639" s="245" t="s">
        <v>193</v>
      </c>
      <c r="G639" s="243"/>
      <c r="H639" s="244" t="s">
        <v>1</v>
      </c>
      <c r="I639" s="246"/>
      <c r="J639" s="246"/>
      <c r="K639" s="243"/>
      <c r="L639" s="243"/>
      <c r="M639" s="247"/>
      <c r="N639" s="248"/>
      <c r="O639" s="249"/>
      <c r="P639" s="249"/>
      <c r="Q639" s="249"/>
      <c r="R639" s="249"/>
      <c r="S639" s="249"/>
      <c r="T639" s="249"/>
      <c r="U639" s="249"/>
      <c r="V639" s="249"/>
      <c r="W639" s="249"/>
      <c r="X639" s="249"/>
      <c r="Y639" s="250"/>
      <c r="Z639" s="13"/>
      <c r="AA639" s="13"/>
      <c r="AB639" s="13"/>
      <c r="AC639" s="13"/>
      <c r="AD639" s="13"/>
      <c r="AE639" s="13"/>
      <c r="AT639" s="251" t="s">
        <v>184</v>
      </c>
      <c r="AU639" s="251" t="s">
        <v>102</v>
      </c>
      <c r="AV639" s="13" t="s">
        <v>82</v>
      </c>
      <c r="AW639" s="13" t="s">
        <v>5</v>
      </c>
      <c r="AX639" s="13" t="s">
        <v>75</v>
      </c>
      <c r="AY639" s="251" t="s">
        <v>175</v>
      </c>
    </row>
    <row r="640" s="14" customFormat="1">
      <c r="A640" s="14"/>
      <c r="B640" s="252"/>
      <c r="C640" s="253"/>
      <c r="D640" s="237" t="s">
        <v>184</v>
      </c>
      <c r="E640" s="254" t="s">
        <v>1</v>
      </c>
      <c r="F640" s="255" t="s">
        <v>623</v>
      </c>
      <c r="G640" s="253"/>
      <c r="H640" s="256">
        <v>1.28</v>
      </c>
      <c r="I640" s="257"/>
      <c r="J640" s="257"/>
      <c r="K640" s="253"/>
      <c r="L640" s="253"/>
      <c r="M640" s="258"/>
      <c r="N640" s="259"/>
      <c r="O640" s="260"/>
      <c r="P640" s="260"/>
      <c r="Q640" s="260"/>
      <c r="R640" s="260"/>
      <c r="S640" s="260"/>
      <c r="T640" s="260"/>
      <c r="U640" s="260"/>
      <c r="V640" s="260"/>
      <c r="W640" s="260"/>
      <c r="X640" s="260"/>
      <c r="Y640" s="261"/>
      <c r="Z640" s="14"/>
      <c r="AA640" s="14"/>
      <c r="AB640" s="14"/>
      <c r="AC640" s="14"/>
      <c r="AD640" s="14"/>
      <c r="AE640" s="14"/>
      <c r="AT640" s="262" t="s">
        <v>184</v>
      </c>
      <c r="AU640" s="262" t="s">
        <v>102</v>
      </c>
      <c r="AV640" s="14" t="s">
        <v>102</v>
      </c>
      <c r="AW640" s="14" t="s">
        <v>5</v>
      </c>
      <c r="AX640" s="14" t="s">
        <v>75</v>
      </c>
      <c r="AY640" s="262" t="s">
        <v>175</v>
      </c>
    </row>
    <row r="641" s="14" customFormat="1">
      <c r="A641" s="14"/>
      <c r="B641" s="252"/>
      <c r="C641" s="253"/>
      <c r="D641" s="237" t="s">
        <v>184</v>
      </c>
      <c r="E641" s="254" t="s">
        <v>1</v>
      </c>
      <c r="F641" s="255" t="s">
        <v>624</v>
      </c>
      <c r="G641" s="253"/>
      <c r="H641" s="256">
        <v>4.6799999999999997</v>
      </c>
      <c r="I641" s="257"/>
      <c r="J641" s="257"/>
      <c r="K641" s="253"/>
      <c r="L641" s="253"/>
      <c r="M641" s="258"/>
      <c r="N641" s="259"/>
      <c r="O641" s="260"/>
      <c r="P641" s="260"/>
      <c r="Q641" s="260"/>
      <c r="R641" s="260"/>
      <c r="S641" s="260"/>
      <c r="T641" s="260"/>
      <c r="U641" s="260"/>
      <c r="V641" s="260"/>
      <c r="W641" s="260"/>
      <c r="X641" s="260"/>
      <c r="Y641" s="261"/>
      <c r="Z641" s="14"/>
      <c r="AA641" s="14"/>
      <c r="AB641" s="14"/>
      <c r="AC641" s="14"/>
      <c r="AD641" s="14"/>
      <c r="AE641" s="14"/>
      <c r="AT641" s="262" t="s">
        <v>184</v>
      </c>
      <c r="AU641" s="262" t="s">
        <v>102</v>
      </c>
      <c r="AV641" s="14" t="s">
        <v>102</v>
      </c>
      <c r="AW641" s="14" t="s">
        <v>5</v>
      </c>
      <c r="AX641" s="14" t="s">
        <v>75</v>
      </c>
      <c r="AY641" s="262" t="s">
        <v>175</v>
      </c>
    </row>
    <row r="642" s="14" customFormat="1">
      <c r="A642" s="14"/>
      <c r="B642" s="252"/>
      <c r="C642" s="253"/>
      <c r="D642" s="237" t="s">
        <v>184</v>
      </c>
      <c r="E642" s="254" t="s">
        <v>1</v>
      </c>
      <c r="F642" s="255" t="s">
        <v>625</v>
      </c>
      <c r="G642" s="253"/>
      <c r="H642" s="256">
        <v>16.379999999999999</v>
      </c>
      <c r="I642" s="257"/>
      <c r="J642" s="257"/>
      <c r="K642" s="253"/>
      <c r="L642" s="253"/>
      <c r="M642" s="258"/>
      <c r="N642" s="259"/>
      <c r="O642" s="260"/>
      <c r="P642" s="260"/>
      <c r="Q642" s="260"/>
      <c r="R642" s="260"/>
      <c r="S642" s="260"/>
      <c r="T642" s="260"/>
      <c r="U642" s="260"/>
      <c r="V642" s="260"/>
      <c r="W642" s="260"/>
      <c r="X642" s="260"/>
      <c r="Y642" s="261"/>
      <c r="Z642" s="14"/>
      <c r="AA642" s="14"/>
      <c r="AB642" s="14"/>
      <c r="AC642" s="14"/>
      <c r="AD642" s="14"/>
      <c r="AE642" s="14"/>
      <c r="AT642" s="262" t="s">
        <v>184</v>
      </c>
      <c r="AU642" s="262" t="s">
        <v>102</v>
      </c>
      <c r="AV642" s="14" t="s">
        <v>102</v>
      </c>
      <c r="AW642" s="14" t="s">
        <v>5</v>
      </c>
      <c r="AX642" s="14" t="s">
        <v>75</v>
      </c>
      <c r="AY642" s="262" t="s">
        <v>175</v>
      </c>
    </row>
    <row r="643" s="14" customFormat="1">
      <c r="A643" s="14"/>
      <c r="B643" s="252"/>
      <c r="C643" s="253"/>
      <c r="D643" s="237" t="s">
        <v>184</v>
      </c>
      <c r="E643" s="254" t="s">
        <v>1</v>
      </c>
      <c r="F643" s="255" t="s">
        <v>626</v>
      </c>
      <c r="G643" s="253"/>
      <c r="H643" s="256">
        <v>21.059999999999999</v>
      </c>
      <c r="I643" s="257"/>
      <c r="J643" s="257"/>
      <c r="K643" s="253"/>
      <c r="L643" s="253"/>
      <c r="M643" s="258"/>
      <c r="N643" s="259"/>
      <c r="O643" s="260"/>
      <c r="P643" s="260"/>
      <c r="Q643" s="260"/>
      <c r="R643" s="260"/>
      <c r="S643" s="260"/>
      <c r="T643" s="260"/>
      <c r="U643" s="260"/>
      <c r="V643" s="260"/>
      <c r="W643" s="260"/>
      <c r="X643" s="260"/>
      <c r="Y643" s="261"/>
      <c r="Z643" s="14"/>
      <c r="AA643" s="14"/>
      <c r="AB643" s="14"/>
      <c r="AC643" s="14"/>
      <c r="AD643" s="14"/>
      <c r="AE643" s="14"/>
      <c r="AT643" s="262" t="s">
        <v>184</v>
      </c>
      <c r="AU643" s="262" t="s">
        <v>102</v>
      </c>
      <c r="AV643" s="14" t="s">
        <v>102</v>
      </c>
      <c r="AW643" s="14" t="s">
        <v>5</v>
      </c>
      <c r="AX643" s="14" t="s">
        <v>75</v>
      </c>
      <c r="AY643" s="262" t="s">
        <v>175</v>
      </c>
    </row>
    <row r="644" s="15" customFormat="1">
      <c r="A644" s="15"/>
      <c r="B644" s="263"/>
      <c r="C644" s="264"/>
      <c r="D644" s="237" t="s">
        <v>184</v>
      </c>
      <c r="E644" s="265" t="s">
        <v>1</v>
      </c>
      <c r="F644" s="266" t="s">
        <v>189</v>
      </c>
      <c r="G644" s="264"/>
      <c r="H644" s="267">
        <v>43.399999999999999</v>
      </c>
      <c r="I644" s="268"/>
      <c r="J644" s="268"/>
      <c r="K644" s="264"/>
      <c r="L644" s="264"/>
      <c r="M644" s="269"/>
      <c r="N644" s="270"/>
      <c r="O644" s="271"/>
      <c r="P644" s="271"/>
      <c r="Q644" s="271"/>
      <c r="R644" s="271"/>
      <c r="S644" s="271"/>
      <c r="T644" s="271"/>
      <c r="U644" s="271"/>
      <c r="V644" s="271"/>
      <c r="W644" s="271"/>
      <c r="X644" s="271"/>
      <c r="Y644" s="272"/>
      <c r="Z644" s="15"/>
      <c r="AA644" s="15"/>
      <c r="AB644" s="15"/>
      <c r="AC644" s="15"/>
      <c r="AD644" s="15"/>
      <c r="AE644" s="15"/>
      <c r="AT644" s="273" t="s">
        <v>184</v>
      </c>
      <c r="AU644" s="273" t="s">
        <v>102</v>
      </c>
      <c r="AV644" s="15" t="s">
        <v>181</v>
      </c>
      <c r="AW644" s="15" t="s">
        <v>5</v>
      </c>
      <c r="AX644" s="15" t="s">
        <v>82</v>
      </c>
      <c r="AY644" s="273" t="s">
        <v>175</v>
      </c>
    </row>
    <row r="645" s="2" customFormat="1" ht="37.8" customHeight="1">
      <c r="A645" s="39"/>
      <c r="B645" s="40"/>
      <c r="C645" s="222" t="s">
        <v>406</v>
      </c>
      <c r="D645" s="222" t="s">
        <v>177</v>
      </c>
      <c r="E645" s="223" t="s">
        <v>627</v>
      </c>
      <c r="F645" s="224" t="s">
        <v>628</v>
      </c>
      <c r="G645" s="225" t="s">
        <v>228</v>
      </c>
      <c r="H645" s="226">
        <v>24.82</v>
      </c>
      <c r="I645" s="227"/>
      <c r="J645" s="227"/>
      <c r="K645" s="228">
        <f>ROUND(P645*H645,2)</f>
        <v>0</v>
      </c>
      <c r="L645" s="229"/>
      <c r="M645" s="45"/>
      <c r="N645" s="230" t="s">
        <v>1</v>
      </c>
      <c r="O645" s="231" t="s">
        <v>39</v>
      </c>
      <c r="P645" s="232">
        <f>I645+J645</f>
        <v>0</v>
      </c>
      <c r="Q645" s="232">
        <f>ROUND(I645*H645,2)</f>
        <v>0</v>
      </c>
      <c r="R645" s="232">
        <f>ROUND(J645*H645,2)</f>
        <v>0</v>
      </c>
      <c r="S645" s="92"/>
      <c r="T645" s="233">
        <f>S645*H645</f>
        <v>0</v>
      </c>
      <c r="U645" s="233">
        <v>0</v>
      </c>
      <c r="V645" s="233">
        <f>U645*H645</f>
        <v>0</v>
      </c>
      <c r="W645" s="233">
        <v>0</v>
      </c>
      <c r="X645" s="233">
        <f>W645*H645</f>
        <v>0</v>
      </c>
      <c r="Y645" s="234" t="s">
        <v>1</v>
      </c>
      <c r="Z645" s="39"/>
      <c r="AA645" s="39"/>
      <c r="AB645" s="39"/>
      <c r="AC645" s="39"/>
      <c r="AD645" s="39"/>
      <c r="AE645" s="39"/>
      <c r="AR645" s="235" t="s">
        <v>181</v>
      </c>
      <c r="AT645" s="235" t="s">
        <v>177</v>
      </c>
      <c r="AU645" s="235" t="s">
        <v>102</v>
      </c>
      <c r="AY645" s="18" t="s">
        <v>175</v>
      </c>
      <c r="BE645" s="236">
        <f>IF(O645="základní",K645,0)</f>
        <v>0</v>
      </c>
      <c r="BF645" s="236">
        <f>IF(O645="snížená",K645,0)</f>
        <v>0</v>
      </c>
      <c r="BG645" s="236">
        <f>IF(O645="zákl. přenesená",K645,0)</f>
        <v>0</v>
      </c>
      <c r="BH645" s="236">
        <f>IF(O645="sníž. přenesená",K645,0)</f>
        <v>0</v>
      </c>
      <c r="BI645" s="236">
        <f>IF(O645="nulová",K645,0)</f>
        <v>0</v>
      </c>
      <c r="BJ645" s="18" t="s">
        <v>102</v>
      </c>
      <c r="BK645" s="236">
        <f>ROUND(P645*H645,2)</f>
        <v>0</v>
      </c>
      <c r="BL645" s="18" t="s">
        <v>181</v>
      </c>
      <c r="BM645" s="235" t="s">
        <v>629</v>
      </c>
    </row>
    <row r="646" s="13" customFormat="1">
      <c r="A646" s="13"/>
      <c r="B646" s="242"/>
      <c r="C646" s="243"/>
      <c r="D646" s="237" t="s">
        <v>184</v>
      </c>
      <c r="E646" s="244" t="s">
        <v>1</v>
      </c>
      <c r="F646" s="245" t="s">
        <v>193</v>
      </c>
      <c r="G646" s="243"/>
      <c r="H646" s="244" t="s">
        <v>1</v>
      </c>
      <c r="I646" s="246"/>
      <c r="J646" s="246"/>
      <c r="K646" s="243"/>
      <c r="L646" s="243"/>
      <c r="M646" s="247"/>
      <c r="N646" s="248"/>
      <c r="O646" s="249"/>
      <c r="P646" s="249"/>
      <c r="Q646" s="249"/>
      <c r="R646" s="249"/>
      <c r="S646" s="249"/>
      <c r="T646" s="249"/>
      <c r="U646" s="249"/>
      <c r="V646" s="249"/>
      <c r="W646" s="249"/>
      <c r="X646" s="249"/>
      <c r="Y646" s="250"/>
      <c r="Z646" s="13"/>
      <c r="AA646" s="13"/>
      <c r="AB646" s="13"/>
      <c r="AC646" s="13"/>
      <c r="AD646" s="13"/>
      <c r="AE646" s="13"/>
      <c r="AT646" s="251" t="s">
        <v>184</v>
      </c>
      <c r="AU646" s="251" t="s">
        <v>102</v>
      </c>
      <c r="AV646" s="13" t="s">
        <v>82</v>
      </c>
      <c r="AW646" s="13" t="s">
        <v>5</v>
      </c>
      <c r="AX646" s="13" t="s">
        <v>75</v>
      </c>
      <c r="AY646" s="251" t="s">
        <v>175</v>
      </c>
    </row>
    <row r="647" s="13" customFormat="1">
      <c r="A647" s="13"/>
      <c r="B647" s="242"/>
      <c r="C647" s="243"/>
      <c r="D647" s="237" t="s">
        <v>184</v>
      </c>
      <c r="E647" s="244" t="s">
        <v>1</v>
      </c>
      <c r="F647" s="245" t="s">
        <v>630</v>
      </c>
      <c r="G647" s="243"/>
      <c r="H647" s="244" t="s">
        <v>1</v>
      </c>
      <c r="I647" s="246"/>
      <c r="J647" s="246"/>
      <c r="K647" s="243"/>
      <c r="L647" s="243"/>
      <c r="M647" s="247"/>
      <c r="N647" s="248"/>
      <c r="O647" s="249"/>
      <c r="P647" s="249"/>
      <c r="Q647" s="249"/>
      <c r="R647" s="249"/>
      <c r="S647" s="249"/>
      <c r="T647" s="249"/>
      <c r="U647" s="249"/>
      <c r="V647" s="249"/>
      <c r="W647" s="249"/>
      <c r="X647" s="249"/>
      <c r="Y647" s="250"/>
      <c r="Z647" s="13"/>
      <c r="AA647" s="13"/>
      <c r="AB647" s="13"/>
      <c r="AC647" s="13"/>
      <c r="AD647" s="13"/>
      <c r="AE647" s="13"/>
      <c r="AT647" s="251" t="s">
        <v>184</v>
      </c>
      <c r="AU647" s="251" t="s">
        <v>102</v>
      </c>
      <c r="AV647" s="13" t="s">
        <v>82</v>
      </c>
      <c r="AW647" s="13" t="s">
        <v>5</v>
      </c>
      <c r="AX647" s="13" t="s">
        <v>75</v>
      </c>
      <c r="AY647" s="251" t="s">
        <v>175</v>
      </c>
    </row>
    <row r="648" s="14" customFormat="1">
      <c r="A648" s="14"/>
      <c r="B648" s="252"/>
      <c r="C648" s="253"/>
      <c r="D648" s="237" t="s">
        <v>184</v>
      </c>
      <c r="E648" s="254" t="s">
        <v>1</v>
      </c>
      <c r="F648" s="255" t="s">
        <v>631</v>
      </c>
      <c r="G648" s="253"/>
      <c r="H648" s="256">
        <v>24.82</v>
      </c>
      <c r="I648" s="257"/>
      <c r="J648" s="257"/>
      <c r="K648" s="253"/>
      <c r="L648" s="253"/>
      <c r="M648" s="258"/>
      <c r="N648" s="259"/>
      <c r="O648" s="260"/>
      <c r="P648" s="260"/>
      <c r="Q648" s="260"/>
      <c r="R648" s="260"/>
      <c r="S648" s="260"/>
      <c r="T648" s="260"/>
      <c r="U648" s="260"/>
      <c r="V648" s="260"/>
      <c r="W648" s="260"/>
      <c r="X648" s="260"/>
      <c r="Y648" s="261"/>
      <c r="Z648" s="14"/>
      <c r="AA648" s="14"/>
      <c r="AB648" s="14"/>
      <c r="AC648" s="14"/>
      <c r="AD648" s="14"/>
      <c r="AE648" s="14"/>
      <c r="AT648" s="262" t="s">
        <v>184</v>
      </c>
      <c r="AU648" s="262" t="s">
        <v>102</v>
      </c>
      <c r="AV648" s="14" t="s">
        <v>102</v>
      </c>
      <c r="AW648" s="14" t="s">
        <v>5</v>
      </c>
      <c r="AX648" s="14" t="s">
        <v>75</v>
      </c>
      <c r="AY648" s="262" t="s">
        <v>175</v>
      </c>
    </row>
    <row r="649" s="15" customFormat="1">
      <c r="A649" s="15"/>
      <c r="B649" s="263"/>
      <c r="C649" s="264"/>
      <c r="D649" s="237" t="s">
        <v>184</v>
      </c>
      <c r="E649" s="265" t="s">
        <v>1</v>
      </c>
      <c r="F649" s="266" t="s">
        <v>189</v>
      </c>
      <c r="G649" s="264"/>
      <c r="H649" s="267">
        <v>24.82</v>
      </c>
      <c r="I649" s="268"/>
      <c r="J649" s="268"/>
      <c r="K649" s="264"/>
      <c r="L649" s="264"/>
      <c r="M649" s="269"/>
      <c r="N649" s="270"/>
      <c r="O649" s="271"/>
      <c r="P649" s="271"/>
      <c r="Q649" s="271"/>
      <c r="R649" s="271"/>
      <c r="S649" s="271"/>
      <c r="T649" s="271"/>
      <c r="U649" s="271"/>
      <c r="V649" s="271"/>
      <c r="W649" s="271"/>
      <c r="X649" s="271"/>
      <c r="Y649" s="272"/>
      <c r="Z649" s="15"/>
      <c r="AA649" s="15"/>
      <c r="AB649" s="15"/>
      <c r="AC649" s="15"/>
      <c r="AD649" s="15"/>
      <c r="AE649" s="15"/>
      <c r="AT649" s="273" t="s">
        <v>184</v>
      </c>
      <c r="AU649" s="273" t="s">
        <v>102</v>
      </c>
      <c r="AV649" s="15" t="s">
        <v>181</v>
      </c>
      <c r="AW649" s="15" t="s">
        <v>5</v>
      </c>
      <c r="AX649" s="15" t="s">
        <v>82</v>
      </c>
      <c r="AY649" s="273" t="s">
        <v>175</v>
      </c>
    </row>
    <row r="650" s="2" customFormat="1" ht="49.05" customHeight="1">
      <c r="A650" s="39"/>
      <c r="B650" s="40"/>
      <c r="C650" s="222" t="s">
        <v>632</v>
      </c>
      <c r="D650" s="222" t="s">
        <v>177</v>
      </c>
      <c r="E650" s="223" t="s">
        <v>633</v>
      </c>
      <c r="F650" s="224" t="s">
        <v>634</v>
      </c>
      <c r="G650" s="225" t="s">
        <v>228</v>
      </c>
      <c r="H650" s="226">
        <v>21.716000000000001</v>
      </c>
      <c r="I650" s="227"/>
      <c r="J650" s="227"/>
      <c r="K650" s="228">
        <f>ROUND(P650*H650,2)</f>
        <v>0</v>
      </c>
      <c r="L650" s="229"/>
      <c r="M650" s="45"/>
      <c r="N650" s="230" t="s">
        <v>1</v>
      </c>
      <c r="O650" s="231" t="s">
        <v>39</v>
      </c>
      <c r="P650" s="232">
        <f>I650+J650</f>
        <v>0</v>
      </c>
      <c r="Q650" s="232">
        <f>ROUND(I650*H650,2)</f>
        <v>0</v>
      </c>
      <c r="R650" s="232">
        <f>ROUND(J650*H650,2)</f>
        <v>0</v>
      </c>
      <c r="S650" s="92"/>
      <c r="T650" s="233">
        <f>S650*H650</f>
        <v>0</v>
      </c>
      <c r="U650" s="233">
        <v>0</v>
      </c>
      <c r="V650" s="233">
        <f>U650*H650</f>
        <v>0</v>
      </c>
      <c r="W650" s="233">
        <v>0</v>
      </c>
      <c r="X650" s="233">
        <f>W650*H650</f>
        <v>0</v>
      </c>
      <c r="Y650" s="234" t="s">
        <v>1</v>
      </c>
      <c r="Z650" s="39"/>
      <c r="AA650" s="39"/>
      <c r="AB650" s="39"/>
      <c r="AC650" s="39"/>
      <c r="AD650" s="39"/>
      <c r="AE650" s="39"/>
      <c r="AR650" s="235" t="s">
        <v>181</v>
      </c>
      <c r="AT650" s="235" t="s">
        <v>177</v>
      </c>
      <c r="AU650" s="235" t="s">
        <v>102</v>
      </c>
      <c r="AY650" s="18" t="s">
        <v>175</v>
      </c>
      <c r="BE650" s="236">
        <f>IF(O650="základní",K650,0)</f>
        <v>0</v>
      </c>
      <c r="BF650" s="236">
        <f>IF(O650="snížená",K650,0)</f>
        <v>0</v>
      </c>
      <c r="BG650" s="236">
        <f>IF(O650="zákl. přenesená",K650,0)</f>
        <v>0</v>
      </c>
      <c r="BH650" s="236">
        <f>IF(O650="sníž. přenesená",K650,0)</f>
        <v>0</v>
      </c>
      <c r="BI650" s="236">
        <f>IF(O650="nulová",K650,0)</f>
        <v>0</v>
      </c>
      <c r="BJ650" s="18" t="s">
        <v>102</v>
      </c>
      <c r="BK650" s="236">
        <f>ROUND(P650*H650,2)</f>
        <v>0</v>
      </c>
      <c r="BL650" s="18" t="s">
        <v>181</v>
      </c>
      <c r="BM650" s="235" t="s">
        <v>635</v>
      </c>
    </row>
    <row r="651" s="2" customFormat="1">
      <c r="A651" s="39"/>
      <c r="B651" s="40"/>
      <c r="C651" s="41"/>
      <c r="D651" s="237" t="s">
        <v>182</v>
      </c>
      <c r="E651" s="41"/>
      <c r="F651" s="238" t="s">
        <v>636</v>
      </c>
      <c r="G651" s="41"/>
      <c r="H651" s="41"/>
      <c r="I651" s="239"/>
      <c r="J651" s="239"/>
      <c r="K651" s="41"/>
      <c r="L651" s="41"/>
      <c r="M651" s="45"/>
      <c r="N651" s="240"/>
      <c r="O651" s="241"/>
      <c r="P651" s="92"/>
      <c r="Q651" s="92"/>
      <c r="R651" s="92"/>
      <c r="S651" s="92"/>
      <c r="T651" s="92"/>
      <c r="U651" s="92"/>
      <c r="V651" s="92"/>
      <c r="W651" s="92"/>
      <c r="X651" s="92"/>
      <c r="Y651" s="93"/>
      <c r="Z651" s="39"/>
      <c r="AA651" s="39"/>
      <c r="AB651" s="39"/>
      <c r="AC651" s="39"/>
      <c r="AD651" s="39"/>
      <c r="AE651" s="39"/>
      <c r="AT651" s="18" t="s">
        <v>182</v>
      </c>
      <c r="AU651" s="18" t="s">
        <v>102</v>
      </c>
    </row>
    <row r="652" s="13" customFormat="1">
      <c r="A652" s="13"/>
      <c r="B652" s="242"/>
      <c r="C652" s="243"/>
      <c r="D652" s="237" t="s">
        <v>184</v>
      </c>
      <c r="E652" s="244" t="s">
        <v>1</v>
      </c>
      <c r="F652" s="245" t="s">
        <v>193</v>
      </c>
      <c r="G652" s="243"/>
      <c r="H652" s="244" t="s">
        <v>1</v>
      </c>
      <c r="I652" s="246"/>
      <c r="J652" s="246"/>
      <c r="K652" s="243"/>
      <c r="L652" s="243"/>
      <c r="M652" s="247"/>
      <c r="N652" s="248"/>
      <c r="O652" s="249"/>
      <c r="P652" s="249"/>
      <c r="Q652" s="249"/>
      <c r="R652" s="249"/>
      <c r="S652" s="249"/>
      <c r="T652" s="249"/>
      <c r="U652" s="249"/>
      <c r="V652" s="249"/>
      <c r="W652" s="249"/>
      <c r="X652" s="249"/>
      <c r="Y652" s="250"/>
      <c r="Z652" s="13"/>
      <c r="AA652" s="13"/>
      <c r="AB652" s="13"/>
      <c r="AC652" s="13"/>
      <c r="AD652" s="13"/>
      <c r="AE652" s="13"/>
      <c r="AT652" s="251" t="s">
        <v>184</v>
      </c>
      <c r="AU652" s="251" t="s">
        <v>102</v>
      </c>
      <c r="AV652" s="13" t="s">
        <v>82</v>
      </c>
      <c r="AW652" s="13" t="s">
        <v>5</v>
      </c>
      <c r="AX652" s="13" t="s">
        <v>75</v>
      </c>
      <c r="AY652" s="251" t="s">
        <v>175</v>
      </c>
    </row>
    <row r="653" s="14" customFormat="1">
      <c r="A653" s="14"/>
      <c r="B653" s="252"/>
      <c r="C653" s="253"/>
      <c r="D653" s="237" t="s">
        <v>184</v>
      </c>
      <c r="E653" s="254" t="s">
        <v>1</v>
      </c>
      <c r="F653" s="255" t="s">
        <v>637</v>
      </c>
      <c r="G653" s="253"/>
      <c r="H653" s="256">
        <v>12.41</v>
      </c>
      <c r="I653" s="257"/>
      <c r="J653" s="257"/>
      <c r="K653" s="253"/>
      <c r="L653" s="253"/>
      <c r="M653" s="258"/>
      <c r="N653" s="259"/>
      <c r="O653" s="260"/>
      <c r="P653" s="260"/>
      <c r="Q653" s="260"/>
      <c r="R653" s="260"/>
      <c r="S653" s="260"/>
      <c r="T653" s="260"/>
      <c r="U653" s="260"/>
      <c r="V653" s="260"/>
      <c r="W653" s="260"/>
      <c r="X653" s="260"/>
      <c r="Y653" s="261"/>
      <c r="Z653" s="14"/>
      <c r="AA653" s="14"/>
      <c r="AB653" s="14"/>
      <c r="AC653" s="14"/>
      <c r="AD653" s="14"/>
      <c r="AE653" s="14"/>
      <c r="AT653" s="262" t="s">
        <v>184</v>
      </c>
      <c r="AU653" s="262" t="s">
        <v>102</v>
      </c>
      <c r="AV653" s="14" t="s">
        <v>102</v>
      </c>
      <c r="AW653" s="14" t="s">
        <v>5</v>
      </c>
      <c r="AX653" s="14" t="s">
        <v>75</v>
      </c>
      <c r="AY653" s="262" t="s">
        <v>175</v>
      </c>
    </row>
    <row r="654" s="14" customFormat="1">
      <c r="A654" s="14"/>
      <c r="B654" s="252"/>
      <c r="C654" s="253"/>
      <c r="D654" s="237" t="s">
        <v>184</v>
      </c>
      <c r="E654" s="254" t="s">
        <v>1</v>
      </c>
      <c r="F654" s="255" t="s">
        <v>638</v>
      </c>
      <c r="G654" s="253"/>
      <c r="H654" s="256">
        <v>9.3059999999999992</v>
      </c>
      <c r="I654" s="257"/>
      <c r="J654" s="257"/>
      <c r="K654" s="253"/>
      <c r="L654" s="253"/>
      <c r="M654" s="258"/>
      <c r="N654" s="259"/>
      <c r="O654" s="260"/>
      <c r="P654" s="260"/>
      <c r="Q654" s="260"/>
      <c r="R654" s="260"/>
      <c r="S654" s="260"/>
      <c r="T654" s="260"/>
      <c r="U654" s="260"/>
      <c r="V654" s="260"/>
      <c r="W654" s="260"/>
      <c r="X654" s="260"/>
      <c r="Y654" s="261"/>
      <c r="Z654" s="14"/>
      <c r="AA654" s="14"/>
      <c r="AB654" s="14"/>
      <c r="AC654" s="14"/>
      <c r="AD654" s="14"/>
      <c r="AE654" s="14"/>
      <c r="AT654" s="262" t="s">
        <v>184</v>
      </c>
      <c r="AU654" s="262" t="s">
        <v>102</v>
      </c>
      <c r="AV654" s="14" t="s">
        <v>102</v>
      </c>
      <c r="AW654" s="14" t="s">
        <v>5</v>
      </c>
      <c r="AX654" s="14" t="s">
        <v>75</v>
      </c>
      <c r="AY654" s="262" t="s">
        <v>175</v>
      </c>
    </row>
    <row r="655" s="15" customFormat="1">
      <c r="A655" s="15"/>
      <c r="B655" s="263"/>
      <c r="C655" s="264"/>
      <c r="D655" s="237" t="s">
        <v>184</v>
      </c>
      <c r="E655" s="265" t="s">
        <v>1</v>
      </c>
      <c r="F655" s="266" t="s">
        <v>189</v>
      </c>
      <c r="G655" s="264"/>
      <c r="H655" s="267">
        <v>21.716000000000001</v>
      </c>
      <c r="I655" s="268"/>
      <c r="J655" s="268"/>
      <c r="K655" s="264"/>
      <c r="L655" s="264"/>
      <c r="M655" s="269"/>
      <c r="N655" s="270"/>
      <c r="O655" s="271"/>
      <c r="P655" s="271"/>
      <c r="Q655" s="271"/>
      <c r="R655" s="271"/>
      <c r="S655" s="271"/>
      <c r="T655" s="271"/>
      <c r="U655" s="271"/>
      <c r="V655" s="271"/>
      <c r="W655" s="271"/>
      <c r="X655" s="271"/>
      <c r="Y655" s="272"/>
      <c r="Z655" s="15"/>
      <c r="AA655" s="15"/>
      <c r="AB655" s="15"/>
      <c r="AC655" s="15"/>
      <c r="AD655" s="15"/>
      <c r="AE655" s="15"/>
      <c r="AT655" s="273" t="s">
        <v>184</v>
      </c>
      <c r="AU655" s="273" t="s">
        <v>102</v>
      </c>
      <c r="AV655" s="15" t="s">
        <v>181</v>
      </c>
      <c r="AW655" s="15" t="s">
        <v>5</v>
      </c>
      <c r="AX655" s="15" t="s">
        <v>82</v>
      </c>
      <c r="AY655" s="273" t="s">
        <v>175</v>
      </c>
    </row>
    <row r="656" s="2" customFormat="1" ht="24.15" customHeight="1">
      <c r="A656" s="39"/>
      <c r="B656" s="40"/>
      <c r="C656" s="274" t="s">
        <v>409</v>
      </c>
      <c r="D656" s="274" t="s">
        <v>315</v>
      </c>
      <c r="E656" s="275" t="s">
        <v>639</v>
      </c>
      <c r="F656" s="276" t="s">
        <v>640</v>
      </c>
      <c r="G656" s="277" t="s">
        <v>228</v>
      </c>
      <c r="H656" s="278">
        <v>22.149999999999999</v>
      </c>
      <c r="I656" s="279"/>
      <c r="J656" s="280"/>
      <c r="K656" s="281">
        <f>ROUND(P656*H656,2)</f>
        <v>0</v>
      </c>
      <c r="L656" s="280"/>
      <c r="M656" s="282"/>
      <c r="N656" s="283" t="s">
        <v>1</v>
      </c>
      <c r="O656" s="231" t="s">
        <v>39</v>
      </c>
      <c r="P656" s="232">
        <f>I656+J656</f>
        <v>0</v>
      </c>
      <c r="Q656" s="232">
        <f>ROUND(I656*H656,2)</f>
        <v>0</v>
      </c>
      <c r="R656" s="232">
        <f>ROUND(J656*H656,2)</f>
        <v>0</v>
      </c>
      <c r="S656" s="92"/>
      <c r="T656" s="233">
        <f>S656*H656</f>
        <v>0</v>
      </c>
      <c r="U656" s="233">
        <v>0</v>
      </c>
      <c r="V656" s="233">
        <f>U656*H656</f>
        <v>0</v>
      </c>
      <c r="W656" s="233">
        <v>0</v>
      </c>
      <c r="X656" s="233">
        <f>W656*H656</f>
        <v>0</v>
      </c>
      <c r="Y656" s="234" t="s">
        <v>1</v>
      </c>
      <c r="Z656" s="39"/>
      <c r="AA656" s="39"/>
      <c r="AB656" s="39"/>
      <c r="AC656" s="39"/>
      <c r="AD656" s="39"/>
      <c r="AE656" s="39"/>
      <c r="AR656" s="235" t="s">
        <v>204</v>
      </c>
      <c r="AT656" s="235" t="s">
        <v>315</v>
      </c>
      <c r="AU656" s="235" t="s">
        <v>102</v>
      </c>
      <c r="AY656" s="18" t="s">
        <v>175</v>
      </c>
      <c r="BE656" s="236">
        <f>IF(O656="základní",K656,0)</f>
        <v>0</v>
      </c>
      <c r="BF656" s="236">
        <f>IF(O656="snížená",K656,0)</f>
        <v>0</v>
      </c>
      <c r="BG656" s="236">
        <f>IF(O656="zákl. přenesená",K656,0)</f>
        <v>0</v>
      </c>
      <c r="BH656" s="236">
        <f>IF(O656="sníž. přenesená",K656,0)</f>
        <v>0</v>
      </c>
      <c r="BI656" s="236">
        <f>IF(O656="nulová",K656,0)</f>
        <v>0</v>
      </c>
      <c r="BJ656" s="18" t="s">
        <v>102</v>
      </c>
      <c r="BK656" s="236">
        <f>ROUND(P656*H656,2)</f>
        <v>0</v>
      </c>
      <c r="BL656" s="18" t="s">
        <v>181</v>
      </c>
      <c r="BM656" s="235" t="s">
        <v>641</v>
      </c>
    </row>
    <row r="657" s="14" customFormat="1">
      <c r="A657" s="14"/>
      <c r="B657" s="252"/>
      <c r="C657" s="253"/>
      <c r="D657" s="237" t="s">
        <v>184</v>
      </c>
      <c r="E657" s="254" t="s">
        <v>1</v>
      </c>
      <c r="F657" s="255" t="s">
        <v>642</v>
      </c>
      <c r="G657" s="253"/>
      <c r="H657" s="256">
        <v>22.149999999999999</v>
      </c>
      <c r="I657" s="257"/>
      <c r="J657" s="257"/>
      <c r="K657" s="253"/>
      <c r="L657" s="253"/>
      <c r="M657" s="258"/>
      <c r="N657" s="259"/>
      <c r="O657" s="260"/>
      <c r="P657" s="260"/>
      <c r="Q657" s="260"/>
      <c r="R657" s="260"/>
      <c r="S657" s="260"/>
      <c r="T657" s="260"/>
      <c r="U657" s="260"/>
      <c r="V657" s="260"/>
      <c r="W657" s="260"/>
      <c r="X657" s="260"/>
      <c r="Y657" s="261"/>
      <c r="Z657" s="14"/>
      <c r="AA657" s="14"/>
      <c r="AB657" s="14"/>
      <c r="AC657" s="14"/>
      <c r="AD657" s="14"/>
      <c r="AE657" s="14"/>
      <c r="AT657" s="262" t="s">
        <v>184</v>
      </c>
      <c r="AU657" s="262" t="s">
        <v>102</v>
      </c>
      <c r="AV657" s="14" t="s">
        <v>102</v>
      </c>
      <c r="AW657" s="14" t="s">
        <v>5</v>
      </c>
      <c r="AX657" s="14" t="s">
        <v>75</v>
      </c>
      <c r="AY657" s="262" t="s">
        <v>175</v>
      </c>
    </row>
    <row r="658" s="15" customFormat="1">
      <c r="A658" s="15"/>
      <c r="B658" s="263"/>
      <c r="C658" s="264"/>
      <c r="D658" s="237" t="s">
        <v>184</v>
      </c>
      <c r="E658" s="265" t="s">
        <v>1</v>
      </c>
      <c r="F658" s="266" t="s">
        <v>189</v>
      </c>
      <c r="G658" s="264"/>
      <c r="H658" s="267">
        <v>22.149999999999999</v>
      </c>
      <c r="I658" s="268"/>
      <c r="J658" s="268"/>
      <c r="K658" s="264"/>
      <c r="L658" s="264"/>
      <c r="M658" s="269"/>
      <c r="N658" s="270"/>
      <c r="O658" s="271"/>
      <c r="P658" s="271"/>
      <c r="Q658" s="271"/>
      <c r="R658" s="271"/>
      <c r="S658" s="271"/>
      <c r="T658" s="271"/>
      <c r="U658" s="271"/>
      <c r="V658" s="271"/>
      <c r="W658" s="271"/>
      <c r="X658" s="271"/>
      <c r="Y658" s="272"/>
      <c r="Z658" s="15"/>
      <c r="AA658" s="15"/>
      <c r="AB658" s="15"/>
      <c r="AC658" s="15"/>
      <c r="AD658" s="15"/>
      <c r="AE658" s="15"/>
      <c r="AT658" s="273" t="s">
        <v>184</v>
      </c>
      <c r="AU658" s="273" t="s">
        <v>102</v>
      </c>
      <c r="AV658" s="15" t="s">
        <v>181</v>
      </c>
      <c r="AW658" s="15" t="s">
        <v>5</v>
      </c>
      <c r="AX658" s="15" t="s">
        <v>82</v>
      </c>
      <c r="AY658" s="273" t="s">
        <v>175</v>
      </c>
    </row>
    <row r="659" s="2" customFormat="1" ht="62.7" customHeight="1">
      <c r="A659" s="39"/>
      <c r="B659" s="40"/>
      <c r="C659" s="222" t="s">
        <v>643</v>
      </c>
      <c r="D659" s="222" t="s">
        <v>177</v>
      </c>
      <c r="E659" s="223" t="s">
        <v>644</v>
      </c>
      <c r="F659" s="224" t="s">
        <v>645</v>
      </c>
      <c r="G659" s="225" t="s">
        <v>228</v>
      </c>
      <c r="H659" s="226">
        <v>31.024000000000001</v>
      </c>
      <c r="I659" s="227"/>
      <c r="J659" s="227"/>
      <c r="K659" s="228">
        <f>ROUND(P659*H659,2)</f>
        <v>0</v>
      </c>
      <c r="L659" s="229"/>
      <c r="M659" s="45"/>
      <c r="N659" s="230" t="s">
        <v>1</v>
      </c>
      <c r="O659" s="231" t="s">
        <v>39</v>
      </c>
      <c r="P659" s="232">
        <f>I659+J659</f>
        <v>0</v>
      </c>
      <c r="Q659" s="232">
        <f>ROUND(I659*H659,2)</f>
        <v>0</v>
      </c>
      <c r="R659" s="232">
        <f>ROUND(J659*H659,2)</f>
        <v>0</v>
      </c>
      <c r="S659" s="92"/>
      <c r="T659" s="233">
        <f>S659*H659</f>
        <v>0</v>
      </c>
      <c r="U659" s="233">
        <v>0</v>
      </c>
      <c r="V659" s="233">
        <f>U659*H659</f>
        <v>0</v>
      </c>
      <c r="W659" s="233">
        <v>0</v>
      </c>
      <c r="X659" s="233">
        <f>W659*H659</f>
        <v>0</v>
      </c>
      <c r="Y659" s="234" t="s">
        <v>1</v>
      </c>
      <c r="Z659" s="39"/>
      <c r="AA659" s="39"/>
      <c r="AB659" s="39"/>
      <c r="AC659" s="39"/>
      <c r="AD659" s="39"/>
      <c r="AE659" s="39"/>
      <c r="AR659" s="235" t="s">
        <v>181</v>
      </c>
      <c r="AT659" s="235" t="s">
        <v>177</v>
      </c>
      <c r="AU659" s="235" t="s">
        <v>102</v>
      </c>
      <c r="AY659" s="18" t="s">
        <v>175</v>
      </c>
      <c r="BE659" s="236">
        <f>IF(O659="základní",K659,0)</f>
        <v>0</v>
      </c>
      <c r="BF659" s="236">
        <f>IF(O659="snížená",K659,0)</f>
        <v>0</v>
      </c>
      <c r="BG659" s="236">
        <f>IF(O659="zákl. přenesená",K659,0)</f>
        <v>0</v>
      </c>
      <c r="BH659" s="236">
        <f>IF(O659="sníž. přenesená",K659,0)</f>
        <v>0</v>
      </c>
      <c r="BI659" s="236">
        <f>IF(O659="nulová",K659,0)</f>
        <v>0</v>
      </c>
      <c r="BJ659" s="18" t="s">
        <v>102</v>
      </c>
      <c r="BK659" s="236">
        <f>ROUND(P659*H659,2)</f>
        <v>0</v>
      </c>
      <c r="BL659" s="18" t="s">
        <v>181</v>
      </c>
      <c r="BM659" s="235" t="s">
        <v>646</v>
      </c>
    </row>
    <row r="660" s="13" customFormat="1">
      <c r="A660" s="13"/>
      <c r="B660" s="242"/>
      <c r="C660" s="243"/>
      <c r="D660" s="237" t="s">
        <v>184</v>
      </c>
      <c r="E660" s="244" t="s">
        <v>1</v>
      </c>
      <c r="F660" s="245" t="s">
        <v>193</v>
      </c>
      <c r="G660" s="243"/>
      <c r="H660" s="244" t="s">
        <v>1</v>
      </c>
      <c r="I660" s="246"/>
      <c r="J660" s="246"/>
      <c r="K660" s="243"/>
      <c r="L660" s="243"/>
      <c r="M660" s="247"/>
      <c r="N660" s="248"/>
      <c r="O660" s="249"/>
      <c r="P660" s="249"/>
      <c r="Q660" s="249"/>
      <c r="R660" s="249"/>
      <c r="S660" s="249"/>
      <c r="T660" s="249"/>
      <c r="U660" s="249"/>
      <c r="V660" s="249"/>
      <c r="W660" s="249"/>
      <c r="X660" s="249"/>
      <c r="Y660" s="250"/>
      <c r="Z660" s="13"/>
      <c r="AA660" s="13"/>
      <c r="AB660" s="13"/>
      <c r="AC660" s="13"/>
      <c r="AD660" s="13"/>
      <c r="AE660" s="13"/>
      <c r="AT660" s="251" t="s">
        <v>184</v>
      </c>
      <c r="AU660" s="251" t="s">
        <v>102</v>
      </c>
      <c r="AV660" s="13" t="s">
        <v>82</v>
      </c>
      <c r="AW660" s="13" t="s">
        <v>5</v>
      </c>
      <c r="AX660" s="13" t="s">
        <v>75</v>
      </c>
      <c r="AY660" s="251" t="s">
        <v>175</v>
      </c>
    </row>
    <row r="661" s="13" customFormat="1">
      <c r="A661" s="13"/>
      <c r="B661" s="242"/>
      <c r="C661" s="243"/>
      <c r="D661" s="237" t="s">
        <v>184</v>
      </c>
      <c r="E661" s="244" t="s">
        <v>1</v>
      </c>
      <c r="F661" s="245" t="s">
        <v>630</v>
      </c>
      <c r="G661" s="243"/>
      <c r="H661" s="244" t="s">
        <v>1</v>
      </c>
      <c r="I661" s="246"/>
      <c r="J661" s="246"/>
      <c r="K661" s="243"/>
      <c r="L661" s="243"/>
      <c r="M661" s="247"/>
      <c r="N661" s="248"/>
      <c r="O661" s="249"/>
      <c r="P661" s="249"/>
      <c r="Q661" s="249"/>
      <c r="R661" s="249"/>
      <c r="S661" s="249"/>
      <c r="T661" s="249"/>
      <c r="U661" s="249"/>
      <c r="V661" s="249"/>
      <c r="W661" s="249"/>
      <c r="X661" s="249"/>
      <c r="Y661" s="250"/>
      <c r="Z661" s="13"/>
      <c r="AA661" s="13"/>
      <c r="AB661" s="13"/>
      <c r="AC661" s="13"/>
      <c r="AD661" s="13"/>
      <c r="AE661" s="13"/>
      <c r="AT661" s="251" t="s">
        <v>184</v>
      </c>
      <c r="AU661" s="251" t="s">
        <v>102</v>
      </c>
      <c r="AV661" s="13" t="s">
        <v>82</v>
      </c>
      <c r="AW661" s="13" t="s">
        <v>5</v>
      </c>
      <c r="AX661" s="13" t="s">
        <v>75</v>
      </c>
      <c r="AY661" s="251" t="s">
        <v>175</v>
      </c>
    </row>
    <row r="662" s="14" customFormat="1">
      <c r="A662" s="14"/>
      <c r="B662" s="252"/>
      <c r="C662" s="253"/>
      <c r="D662" s="237" t="s">
        <v>184</v>
      </c>
      <c r="E662" s="254" t="s">
        <v>1</v>
      </c>
      <c r="F662" s="255" t="s">
        <v>631</v>
      </c>
      <c r="G662" s="253"/>
      <c r="H662" s="256">
        <v>24.82</v>
      </c>
      <c r="I662" s="257"/>
      <c r="J662" s="257"/>
      <c r="K662" s="253"/>
      <c r="L662" s="253"/>
      <c r="M662" s="258"/>
      <c r="N662" s="259"/>
      <c r="O662" s="260"/>
      <c r="P662" s="260"/>
      <c r="Q662" s="260"/>
      <c r="R662" s="260"/>
      <c r="S662" s="260"/>
      <c r="T662" s="260"/>
      <c r="U662" s="260"/>
      <c r="V662" s="260"/>
      <c r="W662" s="260"/>
      <c r="X662" s="260"/>
      <c r="Y662" s="261"/>
      <c r="Z662" s="14"/>
      <c r="AA662" s="14"/>
      <c r="AB662" s="14"/>
      <c r="AC662" s="14"/>
      <c r="AD662" s="14"/>
      <c r="AE662" s="14"/>
      <c r="AT662" s="262" t="s">
        <v>184</v>
      </c>
      <c r="AU662" s="262" t="s">
        <v>102</v>
      </c>
      <c r="AV662" s="14" t="s">
        <v>102</v>
      </c>
      <c r="AW662" s="14" t="s">
        <v>5</v>
      </c>
      <c r="AX662" s="14" t="s">
        <v>75</v>
      </c>
      <c r="AY662" s="262" t="s">
        <v>175</v>
      </c>
    </row>
    <row r="663" s="14" customFormat="1">
      <c r="A663" s="14"/>
      <c r="B663" s="252"/>
      <c r="C663" s="253"/>
      <c r="D663" s="237" t="s">
        <v>184</v>
      </c>
      <c r="E663" s="254" t="s">
        <v>1</v>
      </c>
      <c r="F663" s="255" t="s">
        <v>647</v>
      </c>
      <c r="G663" s="253"/>
      <c r="H663" s="256">
        <v>6.2039999999999997</v>
      </c>
      <c r="I663" s="257"/>
      <c r="J663" s="257"/>
      <c r="K663" s="253"/>
      <c r="L663" s="253"/>
      <c r="M663" s="258"/>
      <c r="N663" s="259"/>
      <c r="O663" s="260"/>
      <c r="P663" s="260"/>
      <c r="Q663" s="260"/>
      <c r="R663" s="260"/>
      <c r="S663" s="260"/>
      <c r="T663" s="260"/>
      <c r="U663" s="260"/>
      <c r="V663" s="260"/>
      <c r="W663" s="260"/>
      <c r="X663" s="260"/>
      <c r="Y663" s="261"/>
      <c r="Z663" s="14"/>
      <c r="AA663" s="14"/>
      <c r="AB663" s="14"/>
      <c r="AC663" s="14"/>
      <c r="AD663" s="14"/>
      <c r="AE663" s="14"/>
      <c r="AT663" s="262" t="s">
        <v>184</v>
      </c>
      <c r="AU663" s="262" t="s">
        <v>102</v>
      </c>
      <c r="AV663" s="14" t="s">
        <v>102</v>
      </c>
      <c r="AW663" s="14" t="s">
        <v>5</v>
      </c>
      <c r="AX663" s="14" t="s">
        <v>75</v>
      </c>
      <c r="AY663" s="262" t="s">
        <v>175</v>
      </c>
    </row>
    <row r="664" s="15" customFormat="1">
      <c r="A664" s="15"/>
      <c r="B664" s="263"/>
      <c r="C664" s="264"/>
      <c r="D664" s="237" t="s">
        <v>184</v>
      </c>
      <c r="E664" s="265" t="s">
        <v>1</v>
      </c>
      <c r="F664" s="266" t="s">
        <v>189</v>
      </c>
      <c r="G664" s="264"/>
      <c r="H664" s="267">
        <v>31.024000000000001</v>
      </c>
      <c r="I664" s="268"/>
      <c r="J664" s="268"/>
      <c r="K664" s="264"/>
      <c r="L664" s="264"/>
      <c r="M664" s="269"/>
      <c r="N664" s="270"/>
      <c r="O664" s="271"/>
      <c r="P664" s="271"/>
      <c r="Q664" s="271"/>
      <c r="R664" s="271"/>
      <c r="S664" s="271"/>
      <c r="T664" s="271"/>
      <c r="U664" s="271"/>
      <c r="V664" s="271"/>
      <c r="W664" s="271"/>
      <c r="X664" s="271"/>
      <c r="Y664" s="272"/>
      <c r="Z664" s="15"/>
      <c r="AA664" s="15"/>
      <c r="AB664" s="15"/>
      <c r="AC664" s="15"/>
      <c r="AD664" s="15"/>
      <c r="AE664" s="15"/>
      <c r="AT664" s="273" t="s">
        <v>184</v>
      </c>
      <c r="AU664" s="273" t="s">
        <v>102</v>
      </c>
      <c r="AV664" s="15" t="s">
        <v>181</v>
      </c>
      <c r="AW664" s="15" t="s">
        <v>5</v>
      </c>
      <c r="AX664" s="15" t="s">
        <v>82</v>
      </c>
      <c r="AY664" s="273" t="s">
        <v>175</v>
      </c>
    </row>
    <row r="665" s="2" customFormat="1" ht="37.8" customHeight="1">
      <c r="A665" s="39"/>
      <c r="B665" s="40"/>
      <c r="C665" s="222" t="s">
        <v>413</v>
      </c>
      <c r="D665" s="222" t="s">
        <v>177</v>
      </c>
      <c r="E665" s="223" t="s">
        <v>648</v>
      </c>
      <c r="F665" s="224" t="s">
        <v>649</v>
      </c>
      <c r="G665" s="225" t="s">
        <v>228</v>
      </c>
      <c r="H665" s="226">
        <v>1362.2360000000001</v>
      </c>
      <c r="I665" s="227"/>
      <c r="J665" s="227"/>
      <c r="K665" s="228">
        <f>ROUND(P665*H665,2)</f>
        <v>0</v>
      </c>
      <c r="L665" s="229"/>
      <c r="M665" s="45"/>
      <c r="N665" s="230" t="s">
        <v>1</v>
      </c>
      <c r="O665" s="231" t="s">
        <v>39</v>
      </c>
      <c r="P665" s="232">
        <f>I665+J665</f>
        <v>0</v>
      </c>
      <c r="Q665" s="232">
        <f>ROUND(I665*H665,2)</f>
        <v>0</v>
      </c>
      <c r="R665" s="232">
        <f>ROUND(J665*H665,2)</f>
        <v>0</v>
      </c>
      <c r="S665" s="92"/>
      <c r="T665" s="233">
        <f>S665*H665</f>
        <v>0</v>
      </c>
      <c r="U665" s="233">
        <v>0</v>
      </c>
      <c r="V665" s="233">
        <f>U665*H665</f>
        <v>0</v>
      </c>
      <c r="W665" s="233">
        <v>0</v>
      </c>
      <c r="X665" s="233">
        <f>W665*H665</f>
        <v>0</v>
      </c>
      <c r="Y665" s="234" t="s">
        <v>1</v>
      </c>
      <c r="Z665" s="39"/>
      <c r="AA665" s="39"/>
      <c r="AB665" s="39"/>
      <c r="AC665" s="39"/>
      <c r="AD665" s="39"/>
      <c r="AE665" s="39"/>
      <c r="AR665" s="235" t="s">
        <v>181</v>
      </c>
      <c r="AT665" s="235" t="s">
        <v>177</v>
      </c>
      <c r="AU665" s="235" t="s">
        <v>102</v>
      </c>
      <c r="AY665" s="18" t="s">
        <v>175</v>
      </c>
      <c r="BE665" s="236">
        <f>IF(O665="základní",K665,0)</f>
        <v>0</v>
      </c>
      <c r="BF665" s="236">
        <f>IF(O665="snížená",K665,0)</f>
        <v>0</v>
      </c>
      <c r="BG665" s="236">
        <f>IF(O665="zákl. přenesená",K665,0)</f>
        <v>0</v>
      </c>
      <c r="BH665" s="236">
        <f>IF(O665="sníž. přenesená",K665,0)</f>
        <v>0</v>
      </c>
      <c r="BI665" s="236">
        <f>IF(O665="nulová",K665,0)</f>
        <v>0</v>
      </c>
      <c r="BJ665" s="18" t="s">
        <v>102</v>
      </c>
      <c r="BK665" s="236">
        <f>ROUND(P665*H665,2)</f>
        <v>0</v>
      </c>
      <c r="BL665" s="18" t="s">
        <v>181</v>
      </c>
      <c r="BM665" s="235" t="s">
        <v>650</v>
      </c>
    </row>
    <row r="666" s="13" customFormat="1">
      <c r="A666" s="13"/>
      <c r="B666" s="242"/>
      <c r="C666" s="243"/>
      <c r="D666" s="237" t="s">
        <v>184</v>
      </c>
      <c r="E666" s="244" t="s">
        <v>1</v>
      </c>
      <c r="F666" s="245" t="s">
        <v>193</v>
      </c>
      <c r="G666" s="243"/>
      <c r="H666" s="244" t="s">
        <v>1</v>
      </c>
      <c r="I666" s="246"/>
      <c r="J666" s="246"/>
      <c r="K666" s="243"/>
      <c r="L666" s="243"/>
      <c r="M666" s="247"/>
      <c r="N666" s="248"/>
      <c r="O666" s="249"/>
      <c r="P666" s="249"/>
      <c r="Q666" s="249"/>
      <c r="R666" s="249"/>
      <c r="S666" s="249"/>
      <c r="T666" s="249"/>
      <c r="U666" s="249"/>
      <c r="V666" s="249"/>
      <c r="W666" s="249"/>
      <c r="X666" s="249"/>
      <c r="Y666" s="250"/>
      <c r="Z666" s="13"/>
      <c r="AA666" s="13"/>
      <c r="AB666" s="13"/>
      <c r="AC666" s="13"/>
      <c r="AD666" s="13"/>
      <c r="AE666" s="13"/>
      <c r="AT666" s="251" t="s">
        <v>184</v>
      </c>
      <c r="AU666" s="251" t="s">
        <v>102</v>
      </c>
      <c r="AV666" s="13" t="s">
        <v>82</v>
      </c>
      <c r="AW666" s="13" t="s">
        <v>5</v>
      </c>
      <c r="AX666" s="13" t="s">
        <v>75</v>
      </c>
      <c r="AY666" s="251" t="s">
        <v>175</v>
      </c>
    </row>
    <row r="667" s="14" customFormat="1">
      <c r="A667" s="14"/>
      <c r="B667" s="252"/>
      <c r="C667" s="253"/>
      <c r="D667" s="237" t="s">
        <v>184</v>
      </c>
      <c r="E667" s="254" t="s">
        <v>1</v>
      </c>
      <c r="F667" s="255" t="s">
        <v>651</v>
      </c>
      <c r="G667" s="253"/>
      <c r="H667" s="256">
        <v>679.88</v>
      </c>
      <c r="I667" s="257"/>
      <c r="J667" s="257"/>
      <c r="K667" s="253"/>
      <c r="L667" s="253"/>
      <c r="M667" s="258"/>
      <c r="N667" s="259"/>
      <c r="O667" s="260"/>
      <c r="P667" s="260"/>
      <c r="Q667" s="260"/>
      <c r="R667" s="260"/>
      <c r="S667" s="260"/>
      <c r="T667" s="260"/>
      <c r="U667" s="260"/>
      <c r="V667" s="260"/>
      <c r="W667" s="260"/>
      <c r="X667" s="260"/>
      <c r="Y667" s="261"/>
      <c r="Z667" s="14"/>
      <c r="AA667" s="14"/>
      <c r="AB667" s="14"/>
      <c r="AC667" s="14"/>
      <c r="AD667" s="14"/>
      <c r="AE667" s="14"/>
      <c r="AT667" s="262" t="s">
        <v>184</v>
      </c>
      <c r="AU667" s="262" t="s">
        <v>102</v>
      </c>
      <c r="AV667" s="14" t="s">
        <v>102</v>
      </c>
      <c r="AW667" s="14" t="s">
        <v>5</v>
      </c>
      <c r="AX667" s="14" t="s">
        <v>75</v>
      </c>
      <c r="AY667" s="262" t="s">
        <v>175</v>
      </c>
    </row>
    <row r="668" s="14" customFormat="1">
      <c r="A668" s="14"/>
      <c r="B668" s="252"/>
      <c r="C668" s="253"/>
      <c r="D668" s="237" t="s">
        <v>184</v>
      </c>
      <c r="E668" s="254" t="s">
        <v>1</v>
      </c>
      <c r="F668" s="255" t="s">
        <v>652</v>
      </c>
      <c r="G668" s="253"/>
      <c r="H668" s="256">
        <v>23.062999999999999</v>
      </c>
      <c r="I668" s="257"/>
      <c r="J668" s="257"/>
      <c r="K668" s="253"/>
      <c r="L668" s="253"/>
      <c r="M668" s="258"/>
      <c r="N668" s="259"/>
      <c r="O668" s="260"/>
      <c r="P668" s="260"/>
      <c r="Q668" s="260"/>
      <c r="R668" s="260"/>
      <c r="S668" s="260"/>
      <c r="T668" s="260"/>
      <c r="U668" s="260"/>
      <c r="V668" s="260"/>
      <c r="W668" s="260"/>
      <c r="X668" s="260"/>
      <c r="Y668" s="261"/>
      <c r="Z668" s="14"/>
      <c r="AA668" s="14"/>
      <c r="AB668" s="14"/>
      <c r="AC668" s="14"/>
      <c r="AD668" s="14"/>
      <c r="AE668" s="14"/>
      <c r="AT668" s="262" t="s">
        <v>184</v>
      </c>
      <c r="AU668" s="262" t="s">
        <v>102</v>
      </c>
      <c r="AV668" s="14" t="s">
        <v>102</v>
      </c>
      <c r="AW668" s="14" t="s">
        <v>5</v>
      </c>
      <c r="AX668" s="14" t="s">
        <v>75</v>
      </c>
      <c r="AY668" s="262" t="s">
        <v>175</v>
      </c>
    </row>
    <row r="669" s="14" customFormat="1">
      <c r="A669" s="14"/>
      <c r="B669" s="252"/>
      <c r="C669" s="253"/>
      <c r="D669" s="237" t="s">
        <v>184</v>
      </c>
      <c r="E669" s="254" t="s">
        <v>1</v>
      </c>
      <c r="F669" s="255" t="s">
        <v>653</v>
      </c>
      <c r="G669" s="253"/>
      <c r="H669" s="256">
        <v>-6.3040000000000003</v>
      </c>
      <c r="I669" s="257"/>
      <c r="J669" s="257"/>
      <c r="K669" s="253"/>
      <c r="L669" s="253"/>
      <c r="M669" s="258"/>
      <c r="N669" s="259"/>
      <c r="O669" s="260"/>
      <c r="P669" s="260"/>
      <c r="Q669" s="260"/>
      <c r="R669" s="260"/>
      <c r="S669" s="260"/>
      <c r="T669" s="260"/>
      <c r="U669" s="260"/>
      <c r="V669" s="260"/>
      <c r="W669" s="260"/>
      <c r="X669" s="260"/>
      <c r="Y669" s="261"/>
      <c r="Z669" s="14"/>
      <c r="AA669" s="14"/>
      <c r="AB669" s="14"/>
      <c r="AC669" s="14"/>
      <c r="AD669" s="14"/>
      <c r="AE669" s="14"/>
      <c r="AT669" s="262" t="s">
        <v>184</v>
      </c>
      <c r="AU669" s="262" t="s">
        <v>102</v>
      </c>
      <c r="AV669" s="14" t="s">
        <v>102</v>
      </c>
      <c r="AW669" s="14" t="s">
        <v>5</v>
      </c>
      <c r="AX669" s="14" t="s">
        <v>75</v>
      </c>
      <c r="AY669" s="262" t="s">
        <v>175</v>
      </c>
    </row>
    <row r="670" s="14" customFormat="1">
      <c r="A670" s="14"/>
      <c r="B670" s="252"/>
      <c r="C670" s="253"/>
      <c r="D670" s="237" t="s">
        <v>184</v>
      </c>
      <c r="E670" s="254" t="s">
        <v>1</v>
      </c>
      <c r="F670" s="255" t="s">
        <v>654</v>
      </c>
      <c r="G670" s="253"/>
      <c r="H670" s="256">
        <v>-6.875</v>
      </c>
      <c r="I670" s="257"/>
      <c r="J670" s="257"/>
      <c r="K670" s="253"/>
      <c r="L670" s="253"/>
      <c r="M670" s="258"/>
      <c r="N670" s="259"/>
      <c r="O670" s="260"/>
      <c r="P670" s="260"/>
      <c r="Q670" s="260"/>
      <c r="R670" s="260"/>
      <c r="S670" s="260"/>
      <c r="T670" s="260"/>
      <c r="U670" s="260"/>
      <c r="V670" s="260"/>
      <c r="W670" s="260"/>
      <c r="X670" s="260"/>
      <c r="Y670" s="261"/>
      <c r="Z670" s="14"/>
      <c r="AA670" s="14"/>
      <c r="AB670" s="14"/>
      <c r="AC670" s="14"/>
      <c r="AD670" s="14"/>
      <c r="AE670" s="14"/>
      <c r="AT670" s="262" t="s">
        <v>184</v>
      </c>
      <c r="AU670" s="262" t="s">
        <v>102</v>
      </c>
      <c r="AV670" s="14" t="s">
        <v>102</v>
      </c>
      <c r="AW670" s="14" t="s">
        <v>5</v>
      </c>
      <c r="AX670" s="14" t="s">
        <v>75</v>
      </c>
      <c r="AY670" s="262" t="s">
        <v>175</v>
      </c>
    </row>
    <row r="671" s="14" customFormat="1">
      <c r="A671" s="14"/>
      <c r="B671" s="252"/>
      <c r="C671" s="253"/>
      <c r="D671" s="237" t="s">
        <v>184</v>
      </c>
      <c r="E671" s="254" t="s">
        <v>1</v>
      </c>
      <c r="F671" s="255" t="s">
        <v>655</v>
      </c>
      <c r="G671" s="253"/>
      <c r="H671" s="256">
        <v>-1.28</v>
      </c>
      <c r="I671" s="257"/>
      <c r="J671" s="257"/>
      <c r="K671" s="253"/>
      <c r="L671" s="253"/>
      <c r="M671" s="258"/>
      <c r="N671" s="259"/>
      <c r="O671" s="260"/>
      <c r="P671" s="260"/>
      <c r="Q671" s="260"/>
      <c r="R671" s="260"/>
      <c r="S671" s="260"/>
      <c r="T671" s="260"/>
      <c r="U671" s="260"/>
      <c r="V671" s="260"/>
      <c r="W671" s="260"/>
      <c r="X671" s="260"/>
      <c r="Y671" s="261"/>
      <c r="Z671" s="14"/>
      <c r="AA671" s="14"/>
      <c r="AB671" s="14"/>
      <c r="AC671" s="14"/>
      <c r="AD671" s="14"/>
      <c r="AE671" s="14"/>
      <c r="AT671" s="262" t="s">
        <v>184</v>
      </c>
      <c r="AU671" s="262" t="s">
        <v>102</v>
      </c>
      <c r="AV671" s="14" t="s">
        <v>102</v>
      </c>
      <c r="AW671" s="14" t="s">
        <v>5</v>
      </c>
      <c r="AX671" s="14" t="s">
        <v>75</v>
      </c>
      <c r="AY671" s="262" t="s">
        <v>175</v>
      </c>
    </row>
    <row r="672" s="14" customFormat="1">
      <c r="A672" s="14"/>
      <c r="B672" s="252"/>
      <c r="C672" s="253"/>
      <c r="D672" s="237" t="s">
        <v>184</v>
      </c>
      <c r="E672" s="254" t="s">
        <v>1</v>
      </c>
      <c r="F672" s="255" t="s">
        <v>656</v>
      </c>
      <c r="G672" s="253"/>
      <c r="H672" s="256">
        <v>-4.6799999999999997</v>
      </c>
      <c r="I672" s="257"/>
      <c r="J672" s="257"/>
      <c r="K672" s="253"/>
      <c r="L672" s="253"/>
      <c r="M672" s="258"/>
      <c r="N672" s="259"/>
      <c r="O672" s="260"/>
      <c r="P672" s="260"/>
      <c r="Q672" s="260"/>
      <c r="R672" s="260"/>
      <c r="S672" s="260"/>
      <c r="T672" s="260"/>
      <c r="U672" s="260"/>
      <c r="V672" s="260"/>
      <c r="W672" s="260"/>
      <c r="X672" s="260"/>
      <c r="Y672" s="261"/>
      <c r="Z672" s="14"/>
      <c r="AA672" s="14"/>
      <c r="AB672" s="14"/>
      <c r="AC672" s="14"/>
      <c r="AD672" s="14"/>
      <c r="AE672" s="14"/>
      <c r="AT672" s="262" t="s">
        <v>184</v>
      </c>
      <c r="AU672" s="262" t="s">
        <v>102</v>
      </c>
      <c r="AV672" s="14" t="s">
        <v>102</v>
      </c>
      <c r="AW672" s="14" t="s">
        <v>5</v>
      </c>
      <c r="AX672" s="14" t="s">
        <v>75</v>
      </c>
      <c r="AY672" s="262" t="s">
        <v>175</v>
      </c>
    </row>
    <row r="673" s="14" customFormat="1">
      <c r="A673" s="14"/>
      <c r="B673" s="252"/>
      <c r="C673" s="253"/>
      <c r="D673" s="237" t="s">
        <v>184</v>
      </c>
      <c r="E673" s="254" t="s">
        <v>1</v>
      </c>
      <c r="F673" s="255" t="s">
        <v>657</v>
      </c>
      <c r="G673" s="253"/>
      <c r="H673" s="256">
        <v>-16.379999999999999</v>
      </c>
      <c r="I673" s="257"/>
      <c r="J673" s="257"/>
      <c r="K673" s="253"/>
      <c r="L673" s="253"/>
      <c r="M673" s="258"/>
      <c r="N673" s="259"/>
      <c r="O673" s="260"/>
      <c r="P673" s="260"/>
      <c r="Q673" s="260"/>
      <c r="R673" s="260"/>
      <c r="S673" s="260"/>
      <c r="T673" s="260"/>
      <c r="U673" s="260"/>
      <c r="V673" s="260"/>
      <c r="W673" s="260"/>
      <c r="X673" s="260"/>
      <c r="Y673" s="261"/>
      <c r="Z673" s="14"/>
      <c r="AA673" s="14"/>
      <c r="AB673" s="14"/>
      <c r="AC673" s="14"/>
      <c r="AD673" s="14"/>
      <c r="AE673" s="14"/>
      <c r="AT673" s="262" t="s">
        <v>184</v>
      </c>
      <c r="AU673" s="262" t="s">
        <v>102</v>
      </c>
      <c r="AV673" s="14" t="s">
        <v>102</v>
      </c>
      <c r="AW673" s="14" t="s">
        <v>5</v>
      </c>
      <c r="AX673" s="14" t="s">
        <v>75</v>
      </c>
      <c r="AY673" s="262" t="s">
        <v>175</v>
      </c>
    </row>
    <row r="674" s="14" customFormat="1">
      <c r="A674" s="14"/>
      <c r="B674" s="252"/>
      <c r="C674" s="253"/>
      <c r="D674" s="237" t="s">
        <v>184</v>
      </c>
      <c r="E674" s="254" t="s">
        <v>1</v>
      </c>
      <c r="F674" s="255" t="s">
        <v>658</v>
      </c>
      <c r="G674" s="253"/>
      <c r="H674" s="256">
        <v>-21.059999999999999</v>
      </c>
      <c r="I674" s="257"/>
      <c r="J674" s="257"/>
      <c r="K674" s="253"/>
      <c r="L674" s="253"/>
      <c r="M674" s="258"/>
      <c r="N674" s="259"/>
      <c r="O674" s="260"/>
      <c r="P674" s="260"/>
      <c r="Q674" s="260"/>
      <c r="R674" s="260"/>
      <c r="S674" s="260"/>
      <c r="T674" s="260"/>
      <c r="U674" s="260"/>
      <c r="V674" s="260"/>
      <c r="W674" s="260"/>
      <c r="X674" s="260"/>
      <c r="Y674" s="261"/>
      <c r="Z674" s="14"/>
      <c r="AA674" s="14"/>
      <c r="AB674" s="14"/>
      <c r="AC674" s="14"/>
      <c r="AD674" s="14"/>
      <c r="AE674" s="14"/>
      <c r="AT674" s="262" t="s">
        <v>184</v>
      </c>
      <c r="AU674" s="262" t="s">
        <v>102</v>
      </c>
      <c r="AV674" s="14" t="s">
        <v>102</v>
      </c>
      <c r="AW674" s="14" t="s">
        <v>5</v>
      </c>
      <c r="AX674" s="14" t="s">
        <v>75</v>
      </c>
      <c r="AY674" s="262" t="s">
        <v>175</v>
      </c>
    </row>
    <row r="675" s="14" customFormat="1">
      <c r="A675" s="14"/>
      <c r="B675" s="252"/>
      <c r="C675" s="253"/>
      <c r="D675" s="237" t="s">
        <v>184</v>
      </c>
      <c r="E675" s="254" t="s">
        <v>1</v>
      </c>
      <c r="F675" s="255" t="s">
        <v>659</v>
      </c>
      <c r="G675" s="253"/>
      <c r="H675" s="256">
        <v>-1.0800000000000001</v>
      </c>
      <c r="I675" s="257"/>
      <c r="J675" s="257"/>
      <c r="K675" s="253"/>
      <c r="L675" s="253"/>
      <c r="M675" s="258"/>
      <c r="N675" s="259"/>
      <c r="O675" s="260"/>
      <c r="P675" s="260"/>
      <c r="Q675" s="260"/>
      <c r="R675" s="260"/>
      <c r="S675" s="260"/>
      <c r="T675" s="260"/>
      <c r="U675" s="260"/>
      <c r="V675" s="260"/>
      <c r="W675" s="260"/>
      <c r="X675" s="260"/>
      <c r="Y675" s="261"/>
      <c r="Z675" s="14"/>
      <c r="AA675" s="14"/>
      <c r="AB675" s="14"/>
      <c r="AC675" s="14"/>
      <c r="AD675" s="14"/>
      <c r="AE675" s="14"/>
      <c r="AT675" s="262" t="s">
        <v>184</v>
      </c>
      <c r="AU675" s="262" t="s">
        <v>102</v>
      </c>
      <c r="AV675" s="14" t="s">
        <v>102</v>
      </c>
      <c r="AW675" s="14" t="s">
        <v>5</v>
      </c>
      <c r="AX675" s="14" t="s">
        <v>75</v>
      </c>
      <c r="AY675" s="262" t="s">
        <v>175</v>
      </c>
    </row>
    <row r="676" s="14" customFormat="1">
      <c r="A676" s="14"/>
      <c r="B676" s="252"/>
      <c r="C676" s="253"/>
      <c r="D676" s="237" t="s">
        <v>184</v>
      </c>
      <c r="E676" s="254" t="s">
        <v>1</v>
      </c>
      <c r="F676" s="255" t="s">
        <v>660</v>
      </c>
      <c r="G676" s="253"/>
      <c r="H676" s="256">
        <v>-1.5</v>
      </c>
      <c r="I676" s="257"/>
      <c r="J676" s="257"/>
      <c r="K676" s="253"/>
      <c r="L676" s="253"/>
      <c r="M676" s="258"/>
      <c r="N676" s="259"/>
      <c r="O676" s="260"/>
      <c r="P676" s="260"/>
      <c r="Q676" s="260"/>
      <c r="R676" s="260"/>
      <c r="S676" s="260"/>
      <c r="T676" s="260"/>
      <c r="U676" s="260"/>
      <c r="V676" s="260"/>
      <c r="W676" s="260"/>
      <c r="X676" s="260"/>
      <c r="Y676" s="261"/>
      <c r="Z676" s="14"/>
      <c r="AA676" s="14"/>
      <c r="AB676" s="14"/>
      <c r="AC676" s="14"/>
      <c r="AD676" s="14"/>
      <c r="AE676" s="14"/>
      <c r="AT676" s="262" t="s">
        <v>184</v>
      </c>
      <c r="AU676" s="262" t="s">
        <v>102</v>
      </c>
      <c r="AV676" s="14" t="s">
        <v>102</v>
      </c>
      <c r="AW676" s="14" t="s">
        <v>5</v>
      </c>
      <c r="AX676" s="14" t="s">
        <v>75</v>
      </c>
      <c r="AY676" s="262" t="s">
        <v>175</v>
      </c>
    </row>
    <row r="677" s="14" customFormat="1">
      <c r="A677" s="14"/>
      <c r="B677" s="252"/>
      <c r="C677" s="253"/>
      <c r="D677" s="237" t="s">
        <v>184</v>
      </c>
      <c r="E677" s="254" t="s">
        <v>1</v>
      </c>
      <c r="F677" s="255" t="s">
        <v>661</v>
      </c>
      <c r="G677" s="253"/>
      <c r="H677" s="256">
        <v>-0.34300000000000003</v>
      </c>
      <c r="I677" s="257"/>
      <c r="J677" s="257"/>
      <c r="K677" s="253"/>
      <c r="L677" s="253"/>
      <c r="M677" s="258"/>
      <c r="N677" s="259"/>
      <c r="O677" s="260"/>
      <c r="P677" s="260"/>
      <c r="Q677" s="260"/>
      <c r="R677" s="260"/>
      <c r="S677" s="260"/>
      <c r="T677" s="260"/>
      <c r="U677" s="260"/>
      <c r="V677" s="260"/>
      <c r="W677" s="260"/>
      <c r="X677" s="260"/>
      <c r="Y677" s="261"/>
      <c r="Z677" s="14"/>
      <c r="AA677" s="14"/>
      <c r="AB677" s="14"/>
      <c r="AC677" s="14"/>
      <c r="AD677" s="14"/>
      <c r="AE677" s="14"/>
      <c r="AT677" s="262" t="s">
        <v>184</v>
      </c>
      <c r="AU677" s="262" t="s">
        <v>102</v>
      </c>
      <c r="AV677" s="14" t="s">
        <v>102</v>
      </c>
      <c r="AW677" s="14" t="s">
        <v>5</v>
      </c>
      <c r="AX677" s="14" t="s">
        <v>75</v>
      </c>
      <c r="AY677" s="262" t="s">
        <v>175</v>
      </c>
    </row>
    <row r="678" s="14" customFormat="1">
      <c r="A678" s="14"/>
      <c r="B678" s="252"/>
      <c r="C678" s="253"/>
      <c r="D678" s="237" t="s">
        <v>184</v>
      </c>
      <c r="E678" s="254" t="s">
        <v>1</v>
      </c>
      <c r="F678" s="255" t="s">
        <v>587</v>
      </c>
      <c r="G678" s="253"/>
      <c r="H678" s="256">
        <v>-2.2000000000000002</v>
      </c>
      <c r="I678" s="257"/>
      <c r="J678" s="257"/>
      <c r="K678" s="253"/>
      <c r="L678" s="253"/>
      <c r="M678" s="258"/>
      <c r="N678" s="259"/>
      <c r="O678" s="260"/>
      <c r="P678" s="260"/>
      <c r="Q678" s="260"/>
      <c r="R678" s="260"/>
      <c r="S678" s="260"/>
      <c r="T678" s="260"/>
      <c r="U678" s="260"/>
      <c r="V678" s="260"/>
      <c r="W678" s="260"/>
      <c r="X678" s="260"/>
      <c r="Y678" s="261"/>
      <c r="Z678" s="14"/>
      <c r="AA678" s="14"/>
      <c r="AB678" s="14"/>
      <c r="AC678" s="14"/>
      <c r="AD678" s="14"/>
      <c r="AE678" s="14"/>
      <c r="AT678" s="262" t="s">
        <v>184</v>
      </c>
      <c r="AU678" s="262" t="s">
        <v>102</v>
      </c>
      <c r="AV678" s="14" t="s">
        <v>102</v>
      </c>
      <c r="AW678" s="14" t="s">
        <v>5</v>
      </c>
      <c r="AX678" s="14" t="s">
        <v>75</v>
      </c>
      <c r="AY678" s="262" t="s">
        <v>175</v>
      </c>
    </row>
    <row r="679" s="14" customFormat="1">
      <c r="A679" s="14"/>
      <c r="B679" s="252"/>
      <c r="C679" s="253"/>
      <c r="D679" s="237" t="s">
        <v>184</v>
      </c>
      <c r="E679" s="254" t="s">
        <v>1</v>
      </c>
      <c r="F679" s="255" t="s">
        <v>662</v>
      </c>
      <c r="G679" s="253"/>
      <c r="H679" s="256">
        <v>8</v>
      </c>
      <c r="I679" s="257"/>
      <c r="J679" s="257"/>
      <c r="K679" s="253"/>
      <c r="L679" s="253"/>
      <c r="M679" s="258"/>
      <c r="N679" s="259"/>
      <c r="O679" s="260"/>
      <c r="P679" s="260"/>
      <c r="Q679" s="260"/>
      <c r="R679" s="260"/>
      <c r="S679" s="260"/>
      <c r="T679" s="260"/>
      <c r="U679" s="260"/>
      <c r="V679" s="260"/>
      <c r="W679" s="260"/>
      <c r="X679" s="260"/>
      <c r="Y679" s="261"/>
      <c r="Z679" s="14"/>
      <c r="AA679" s="14"/>
      <c r="AB679" s="14"/>
      <c r="AC679" s="14"/>
      <c r="AD679" s="14"/>
      <c r="AE679" s="14"/>
      <c r="AT679" s="262" t="s">
        <v>184</v>
      </c>
      <c r="AU679" s="262" t="s">
        <v>102</v>
      </c>
      <c r="AV679" s="14" t="s">
        <v>102</v>
      </c>
      <c r="AW679" s="14" t="s">
        <v>5</v>
      </c>
      <c r="AX679" s="14" t="s">
        <v>75</v>
      </c>
      <c r="AY679" s="262" t="s">
        <v>175</v>
      </c>
    </row>
    <row r="680" s="14" customFormat="1">
      <c r="A680" s="14"/>
      <c r="B680" s="252"/>
      <c r="C680" s="253"/>
      <c r="D680" s="237" t="s">
        <v>184</v>
      </c>
      <c r="E680" s="254" t="s">
        <v>1</v>
      </c>
      <c r="F680" s="255" t="s">
        <v>663</v>
      </c>
      <c r="G680" s="253"/>
      <c r="H680" s="256">
        <v>5.4000000000000004</v>
      </c>
      <c r="I680" s="257"/>
      <c r="J680" s="257"/>
      <c r="K680" s="253"/>
      <c r="L680" s="253"/>
      <c r="M680" s="258"/>
      <c r="N680" s="259"/>
      <c r="O680" s="260"/>
      <c r="P680" s="260"/>
      <c r="Q680" s="260"/>
      <c r="R680" s="260"/>
      <c r="S680" s="260"/>
      <c r="T680" s="260"/>
      <c r="U680" s="260"/>
      <c r="V680" s="260"/>
      <c r="W680" s="260"/>
      <c r="X680" s="260"/>
      <c r="Y680" s="261"/>
      <c r="Z680" s="14"/>
      <c r="AA680" s="14"/>
      <c r="AB680" s="14"/>
      <c r="AC680" s="14"/>
      <c r="AD680" s="14"/>
      <c r="AE680" s="14"/>
      <c r="AT680" s="262" t="s">
        <v>184</v>
      </c>
      <c r="AU680" s="262" t="s">
        <v>102</v>
      </c>
      <c r="AV680" s="14" t="s">
        <v>102</v>
      </c>
      <c r="AW680" s="14" t="s">
        <v>5</v>
      </c>
      <c r="AX680" s="14" t="s">
        <v>75</v>
      </c>
      <c r="AY680" s="262" t="s">
        <v>175</v>
      </c>
    </row>
    <row r="681" s="14" customFormat="1">
      <c r="A681" s="14"/>
      <c r="B681" s="252"/>
      <c r="C681" s="253"/>
      <c r="D681" s="237" t="s">
        <v>184</v>
      </c>
      <c r="E681" s="254" t="s">
        <v>1</v>
      </c>
      <c r="F681" s="255" t="s">
        <v>664</v>
      </c>
      <c r="G681" s="253"/>
      <c r="H681" s="256">
        <v>1.9199999999999999</v>
      </c>
      <c r="I681" s="257"/>
      <c r="J681" s="257"/>
      <c r="K681" s="253"/>
      <c r="L681" s="253"/>
      <c r="M681" s="258"/>
      <c r="N681" s="259"/>
      <c r="O681" s="260"/>
      <c r="P681" s="260"/>
      <c r="Q681" s="260"/>
      <c r="R681" s="260"/>
      <c r="S681" s="260"/>
      <c r="T681" s="260"/>
      <c r="U681" s="260"/>
      <c r="V681" s="260"/>
      <c r="W681" s="260"/>
      <c r="X681" s="260"/>
      <c r="Y681" s="261"/>
      <c r="Z681" s="14"/>
      <c r="AA681" s="14"/>
      <c r="AB681" s="14"/>
      <c r="AC681" s="14"/>
      <c r="AD681" s="14"/>
      <c r="AE681" s="14"/>
      <c r="AT681" s="262" t="s">
        <v>184</v>
      </c>
      <c r="AU681" s="262" t="s">
        <v>102</v>
      </c>
      <c r="AV681" s="14" t="s">
        <v>102</v>
      </c>
      <c r="AW681" s="14" t="s">
        <v>5</v>
      </c>
      <c r="AX681" s="14" t="s">
        <v>75</v>
      </c>
      <c r="AY681" s="262" t="s">
        <v>175</v>
      </c>
    </row>
    <row r="682" s="14" customFormat="1">
      <c r="A682" s="14"/>
      <c r="B682" s="252"/>
      <c r="C682" s="253"/>
      <c r="D682" s="237" t="s">
        <v>184</v>
      </c>
      <c r="E682" s="254" t="s">
        <v>1</v>
      </c>
      <c r="F682" s="255" t="s">
        <v>665</v>
      </c>
      <c r="G682" s="253"/>
      <c r="H682" s="256">
        <v>3.6000000000000001</v>
      </c>
      <c r="I682" s="257"/>
      <c r="J682" s="257"/>
      <c r="K682" s="253"/>
      <c r="L682" s="253"/>
      <c r="M682" s="258"/>
      <c r="N682" s="259"/>
      <c r="O682" s="260"/>
      <c r="P682" s="260"/>
      <c r="Q682" s="260"/>
      <c r="R682" s="260"/>
      <c r="S682" s="260"/>
      <c r="T682" s="260"/>
      <c r="U682" s="260"/>
      <c r="V682" s="260"/>
      <c r="W682" s="260"/>
      <c r="X682" s="260"/>
      <c r="Y682" s="261"/>
      <c r="Z682" s="14"/>
      <c r="AA682" s="14"/>
      <c r="AB682" s="14"/>
      <c r="AC682" s="14"/>
      <c r="AD682" s="14"/>
      <c r="AE682" s="14"/>
      <c r="AT682" s="262" t="s">
        <v>184</v>
      </c>
      <c r="AU682" s="262" t="s">
        <v>102</v>
      </c>
      <c r="AV682" s="14" t="s">
        <v>102</v>
      </c>
      <c r="AW682" s="14" t="s">
        <v>5</v>
      </c>
      <c r="AX682" s="14" t="s">
        <v>75</v>
      </c>
      <c r="AY682" s="262" t="s">
        <v>175</v>
      </c>
    </row>
    <row r="683" s="14" customFormat="1">
      <c r="A683" s="14"/>
      <c r="B683" s="252"/>
      <c r="C683" s="253"/>
      <c r="D683" s="237" t="s">
        <v>184</v>
      </c>
      <c r="E683" s="254" t="s">
        <v>1</v>
      </c>
      <c r="F683" s="255" t="s">
        <v>666</v>
      </c>
      <c r="G683" s="253"/>
      <c r="H683" s="256">
        <v>7.9199999999999999</v>
      </c>
      <c r="I683" s="257"/>
      <c r="J683" s="257"/>
      <c r="K683" s="253"/>
      <c r="L683" s="253"/>
      <c r="M683" s="258"/>
      <c r="N683" s="259"/>
      <c r="O683" s="260"/>
      <c r="P683" s="260"/>
      <c r="Q683" s="260"/>
      <c r="R683" s="260"/>
      <c r="S683" s="260"/>
      <c r="T683" s="260"/>
      <c r="U683" s="260"/>
      <c r="V683" s="260"/>
      <c r="W683" s="260"/>
      <c r="X683" s="260"/>
      <c r="Y683" s="261"/>
      <c r="Z683" s="14"/>
      <c r="AA683" s="14"/>
      <c r="AB683" s="14"/>
      <c r="AC683" s="14"/>
      <c r="AD683" s="14"/>
      <c r="AE683" s="14"/>
      <c r="AT683" s="262" t="s">
        <v>184</v>
      </c>
      <c r="AU683" s="262" t="s">
        <v>102</v>
      </c>
      <c r="AV683" s="14" t="s">
        <v>102</v>
      </c>
      <c r="AW683" s="14" t="s">
        <v>5</v>
      </c>
      <c r="AX683" s="14" t="s">
        <v>75</v>
      </c>
      <c r="AY683" s="262" t="s">
        <v>175</v>
      </c>
    </row>
    <row r="684" s="14" customFormat="1">
      <c r="A684" s="14"/>
      <c r="B684" s="252"/>
      <c r="C684" s="253"/>
      <c r="D684" s="237" t="s">
        <v>184</v>
      </c>
      <c r="E684" s="254" t="s">
        <v>1</v>
      </c>
      <c r="F684" s="255" t="s">
        <v>667</v>
      </c>
      <c r="G684" s="253"/>
      <c r="H684" s="256">
        <v>8.4000000000000004</v>
      </c>
      <c r="I684" s="257"/>
      <c r="J684" s="257"/>
      <c r="K684" s="253"/>
      <c r="L684" s="253"/>
      <c r="M684" s="258"/>
      <c r="N684" s="259"/>
      <c r="O684" s="260"/>
      <c r="P684" s="260"/>
      <c r="Q684" s="260"/>
      <c r="R684" s="260"/>
      <c r="S684" s="260"/>
      <c r="T684" s="260"/>
      <c r="U684" s="260"/>
      <c r="V684" s="260"/>
      <c r="W684" s="260"/>
      <c r="X684" s="260"/>
      <c r="Y684" s="261"/>
      <c r="Z684" s="14"/>
      <c r="AA684" s="14"/>
      <c r="AB684" s="14"/>
      <c r="AC684" s="14"/>
      <c r="AD684" s="14"/>
      <c r="AE684" s="14"/>
      <c r="AT684" s="262" t="s">
        <v>184</v>
      </c>
      <c r="AU684" s="262" t="s">
        <v>102</v>
      </c>
      <c r="AV684" s="14" t="s">
        <v>102</v>
      </c>
      <c r="AW684" s="14" t="s">
        <v>5</v>
      </c>
      <c r="AX684" s="14" t="s">
        <v>75</v>
      </c>
      <c r="AY684" s="262" t="s">
        <v>175</v>
      </c>
    </row>
    <row r="685" s="14" customFormat="1">
      <c r="A685" s="14"/>
      <c r="B685" s="252"/>
      <c r="C685" s="253"/>
      <c r="D685" s="237" t="s">
        <v>184</v>
      </c>
      <c r="E685" s="254" t="s">
        <v>1</v>
      </c>
      <c r="F685" s="255" t="s">
        <v>668</v>
      </c>
      <c r="G685" s="253"/>
      <c r="H685" s="256">
        <v>1.02</v>
      </c>
      <c r="I685" s="257"/>
      <c r="J685" s="257"/>
      <c r="K685" s="253"/>
      <c r="L685" s="253"/>
      <c r="M685" s="258"/>
      <c r="N685" s="259"/>
      <c r="O685" s="260"/>
      <c r="P685" s="260"/>
      <c r="Q685" s="260"/>
      <c r="R685" s="260"/>
      <c r="S685" s="260"/>
      <c r="T685" s="260"/>
      <c r="U685" s="260"/>
      <c r="V685" s="260"/>
      <c r="W685" s="260"/>
      <c r="X685" s="260"/>
      <c r="Y685" s="261"/>
      <c r="Z685" s="14"/>
      <c r="AA685" s="14"/>
      <c r="AB685" s="14"/>
      <c r="AC685" s="14"/>
      <c r="AD685" s="14"/>
      <c r="AE685" s="14"/>
      <c r="AT685" s="262" t="s">
        <v>184</v>
      </c>
      <c r="AU685" s="262" t="s">
        <v>102</v>
      </c>
      <c r="AV685" s="14" t="s">
        <v>102</v>
      </c>
      <c r="AW685" s="14" t="s">
        <v>5</v>
      </c>
      <c r="AX685" s="14" t="s">
        <v>75</v>
      </c>
      <c r="AY685" s="262" t="s">
        <v>175</v>
      </c>
    </row>
    <row r="686" s="14" customFormat="1">
      <c r="A686" s="14"/>
      <c r="B686" s="252"/>
      <c r="C686" s="253"/>
      <c r="D686" s="237" t="s">
        <v>184</v>
      </c>
      <c r="E686" s="254" t="s">
        <v>1</v>
      </c>
      <c r="F686" s="255" t="s">
        <v>669</v>
      </c>
      <c r="G686" s="253"/>
      <c r="H686" s="256">
        <v>1.24</v>
      </c>
      <c r="I686" s="257"/>
      <c r="J686" s="257"/>
      <c r="K686" s="253"/>
      <c r="L686" s="253"/>
      <c r="M686" s="258"/>
      <c r="N686" s="259"/>
      <c r="O686" s="260"/>
      <c r="P686" s="260"/>
      <c r="Q686" s="260"/>
      <c r="R686" s="260"/>
      <c r="S686" s="260"/>
      <c r="T686" s="260"/>
      <c r="U686" s="260"/>
      <c r="V686" s="260"/>
      <c r="W686" s="260"/>
      <c r="X686" s="260"/>
      <c r="Y686" s="261"/>
      <c r="Z686" s="14"/>
      <c r="AA686" s="14"/>
      <c r="AB686" s="14"/>
      <c r="AC686" s="14"/>
      <c r="AD686" s="14"/>
      <c r="AE686" s="14"/>
      <c r="AT686" s="262" t="s">
        <v>184</v>
      </c>
      <c r="AU686" s="262" t="s">
        <v>102</v>
      </c>
      <c r="AV686" s="14" t="s">
        <v>102</v>
      </c>
      <c r="AW686" s="14" t="s">
        <v>5</v>
      </c>
      <c r="AX686" s="14" t="s">
        <v>75</v>
      </c>
      <c r="AY686" s="262" t="s">
        <v>175</v>
      </c>
    </row>
    <row r="687" s="14" customFormat="1">
      <c r="A687" s="14"/>
      <c r="B687" s="252"/>
      <c r="C687" s="253"/>
      <c r="D687" s="237" t="s">
        <v>184</v>
      </c>
      <c r="E687" s="254" t="s">
        <v>1</v>
      </c>
      <c r="F687" s="255" t="s">
        <v>670</v>
      </c>
      <c r="G687" s="253"/>
      <c r="H687" s="256">
        <v>0.33700000000000002</v>
      </c>
      <c r="I687" s="257"/>
      <c r="J687" s="257"/>
      <c r="K687" s="253"/>
      <c r="L687" s="253"/>
      <c r="M687" s="258"/>
      <c r="N687" s="259"/>
      <c r="O687" s="260"/>
      <c r="P687" s="260"/>
      <c r="Q687" s="260"/>
      <c r="R687" s="260"/>
      <c r="S687" s="260"/>
      <c r="T687" s="260"/>
      <c r="U687" s="260"/>
      <c r="V687" s="260"/>
      <c r="W687" s="260"/>
      <c r="X687" s="260"/>
      <c r="Y687" s="261"/>
      <c r="Z687" s="14"/>
      <c r="AA687" s="14"/>
      <c r="AB687" s="14"/>
      <c r="AC687" s="14"/>
      <c r="AD687" s="14"/>
      <c r="AE687" s="14"/>
      <c r="AT687" s="262" t="s">
        <v>184</v>
      </c>
      <c r="AU687" s="262" t="s">
        <v>102</v>
      </c>
      <c r="AV687" s="14" t="s">
        <v>102</v>
      </c>
      <c r="AW687" s="14" t="s">
        <v>5</v>
      </c>
      <c r="AX687" s="14" t="s">
        <v>75</v>
      </c>
      <c r="AY687" s="262" t="s">
        <v>175</v>
      </c>
    </row>
    <row r="688" s="14" customFormat="1">
      <c r="A688" s="14"/>
      <c r="B688" s="252"/>
      <c r="C688" s="253"/>
      <c r="D688" s="237" t="s">
        <v>184</v>
      </c>
      <c r="E688" s="254" t="s">
        <v>1</v>
      </c>
      <c r="F688" s="255" t="s">
        <v>671</v>
      </c>
      <c r="G688" s="253"/>
      <c r="H688" s="256">
        <v>2.04</v>
      </c>
      <c r="I688" s="257"/>
      <c r="J688" s="257"/>
      <c r="K688" s="253"/>
      <c r="L688" s="253"/>
      <c r="M688" s="258"/>
      <c r="N688" s="259"/>
      <c r="O688" s="260"/>
      <c r="P688" s="260"/>
      <c r="Q688" s="260"/>
      <c r="R688" s="260"/>
      <c r="S688" s="260"/>
      <c r="T688" s="260"/>
      <c r="U688" s="260"/>
      <c r="V688" s="260"/>
      <c r="W688" s="260"/>
      <c r="X688" s="260"/>
      <c r="Y688" s="261"/>
      <c r="Z688" s="14"/>
      <c r="AA688" s="14"/>
      <c r="AB688" s="14"/>
      <c r="AC688" s="14"/>
      <c r="AD688" s="14"/>
      <c r="AE688" s="14"/>
      <c r="AT688" s="262" t="s">
        <v>184</v>
      </c>
      <c r="AU688" s="262" t="s">
        <v>102</v>
      </c>
      <c r="AV688" s="14" t="s">
        <v>102</v>
      </c>
      <c r="AW688" s="14" t="s">
        <v>5</v>
      </c>
      <c r="AX688" s="14" t="s">
        <v>75</v>
      </c>
      <c r="AY688" s="262" t="s">
        <v>175</v>
      </c>
    </row>
    <row r="689" s="16" customFormat="1">
      <c r="A689" s="16"/>
      <c r="B689" s="284"/>
      <c r="C689" s="285"/>
      <c r="D689" s="237" t="s">
        <v>184</v>
      </c>
      <c r="E689" s="286" t="s">
        <v>1</v>
      </c>
      <c r="F689" s="287" t="s">
        <v>453</v>
      </c>
      <c r="G689" s="285"/>
      <c r="H689" s="288">
        <v>681.11799999999994</v>
      </c>
      <c r="I689" s="289"/>
      <c r="J689" s="289"/>
      <c r="K689" s="285"/>
      <c r="L689" s="285"/>
      <c r="M689" s="290"/>
      <c r="N689" s="291"/>
      <c r="O689" s="292"/>
      <c r="P689" s="292"/>
      <c r="Q689" s="292"/>
      <c r="R689" s="292"/>
      <c r="S689" s="292"/>
      <c r="T689" s="292"/>
      <c r="U689" s="292"/>
      <c r="V689" s="292"/>
      <c r="W689" s="292"/>
      <c r="X689" s="292"/>
      <c r="Y689" s="293"/>
      <c r="Z689" s="16"/>
      <c r="AA689" s="16"/>
      <c r="AB689" s="16"/>
      <c r="AC689" s="16"/>
      <c r="AD689" s="16"/>
      <c r="AE689" s="16"/>
      <c r="AT689" s="294" t="s">
        <v>184</v>
      </c>
      <c r="AU689" s="294" t="s">
        <v>102</v>
      </c>
      <c r="AV689" s="16" t="s">
        <v>196</v>
      </c>
      <c r="AW689" s="16" t="s">
        <v>5</v>
      </c>
      <c r="AX689" s="16" t="s">
        <v>75</v>
      </c>
      <c r="AY689" s="294" t="s">
        <v>175</v>
      </c>
    </row>
    <row r="690" s="14" customFormat="1">
      <c r="A690" s="14"/>
      <c r="B690" s="252"/>
      <c r="C690" s="253"/>
      <c r="D690" s="237" t="s">
        <v>184</v>
      </c>
      <c r="E690" s="254" t="s">
        <v>1</v>
      </c>
      <c r="F690" s="255" t="s">
        <v>672</v>
      </c>
      <c r="G690" s="253"/>
      <c r="H690" s="256">
        <v>681.11800000000005</v>
      </c>
      <c r="I690" s="257"/>
      <c r="J690" s="257"/>
      <c r="K690" s="253"/>
      <c r="L690" s="253"/>
      <c r="M690" s="258"/>
      <c r="N690" s="259"/>
      <c r="O690" s="260"/>
      <c r="P690" s="260"/>
      <c r="Q690" s="260"/>
      <c r="R690" s="260"/>
      <c r="S690" s="260"/>
      <c r="T690" s="260"/>
      <c r="U690" s="260"/>
      <c r="V690" s="260"/>
      <c r="W690" s="260"/>
      <c r="X690" s="260"/>
      <c r="Y690" s="261"/>
      <c r="Z690" s="14"/>
      <c r="AA690" s="14"/>
      <c r="AB690" s="14"/>
      <c r="AC690" s="14"/>
      <c r="AD690" s="14"/>
      <c r="AE690" s="14"/>
      <c r="AT690" s="262" t="s">
        <v>184</v>
      </c>
      <c r="AU690" s="262" t="s">
        <v>102</v>
      </c>
      <c r="AV690" s="14" t="s">
        <v>102</v>
      </c>
      <c r="AW690" s="14" t="s">
        <v>5</v>
      </c>
      <c r="AX690" s="14" t="s">
        <v>75</v>
      </c>
      <c r="AY690" s="262" t="s">
        <v>175</v>
      </c>
    </row>
    <row r="691" s="15" customFormat="1">
      <c r="A691" s="15"/>
      <c r="B691" s="263"/>
      <c r="C691" s="264"/>
      <c r="D691" s="237" t="s">
        <v>184</v>
      </c>
      <c r="E691" s="265" t="s">
        <v>1</v>
      </c>
      <c r="F691" s="266" t="s">
        <v>189</v>
      </c>
      <c r="G691" s="264"/>
      <c r="H691" s="267">
        <v>1362.2359999999999</v>
      </c>
      <c r="I691" s="268"/>
      <c r="J691" s="268"/>
      <c r="K691" s="264"/>
      <c r="L691" s="264"/>
      <c r="M691" s="269"/>
      <c r="N691" s="270"/>
      <c r="O691" s="271"/>
      <c r="P691" s="271"/>
      <c r="Q691" s="271"/>
      <c r="R691" s="271"/>
      <c r="S691" s="271"/>
      <c r="T691" s="271"/>
      <c r="U691" s="271"/>
      <c r="V691" s="271"/>
      <c r="W691" s="271"/>
      <c r="X691" s="271"/>
      <c r="Y691" s="272"/>
      <c r="Z691" s="15"/>
      <c r="AA691" s="15"/>
      <c r="AB691" s="15"/>
      <c r="AC691" s="15"/>
      <c r="AD691" s="15"/>
      <c r="AE691" s="15"/>
      <c r="AT691" s="273" t="s">
        <v>184</v>
      </c>
      <c r="AU691" s="273" t="s">
        <v>102</v>
      </c>
      <c r="AV691" s="15" t="s">
        <v>181</v>
      </c>
      <c r="AW691" s="15" t="s">
        <v>5</v>
      </c>
      <c r="AX691" s="15" t="s">
        <v>82</v>
      </c>
      <c r="AY691" s="273" t="s">
        <v>175</v>
      </c>
    </row>
    <row r="692" s="2" customFormat="1" ht="33" customHeight="1">
      <c r="A692" s="39"/>
      <c r="B692" s="40"/>
      <c r="C692" s="222" t="s">
        <v>673</v>
      </c>
      <c r="D692" s="222" t="s">
        <v>177</v>
      </c>
      <c r="E692" s="223" t="s">
        <v>674</v>
      </c>
      <c r="F692" s="224" t="s">
        <v>675</v>
      </c>
      <c r="G692" s="225" t="s">
        <v>228</v>
      </c>
      <c r="H692" s="226">
        <v>681.11800000000005</v>
      </c>
      <c r="I692" s="227"/>
      <c r="J692" s="227"/>
      <c r="K692" s="228">
        <f>ROUND(P692*H692,2)</f>
        <v>0</v>
      </c>
      <c r="L692" s="229"/>
      <c r="M692" s="45"/>
      <c r="N692" s="230" t="s">
        <v>1</v>
      </c>
      <c r="O692" s="231" t="s">
        <v>39</v>
      </c>
      <c r="P692" s="232">
        <f>I692+J692</f>
        <v>0</v>
      </c>
      <c r="Q692" s="232">
        <f>ROUND(I692*H692,2)</f>
        <v>0</v>
      </c>
      <c r="R692" s="232">
        <f>ROUND(J692*H692,2)</f>
        <v>0</v>
      </c>
      <c r="S692" s="92"/>
      <c r="T692" s="233">
        <f>S692*H692</f>
        <v>0</v>
      </c>
      <c r="U692" s="233">
        <v>0</v>
      </c>
      <c r="V692" s="233">
        <f>U692*H692</f>
        <v>0</v>
      </c>
      <c r="W692" s="233">
        <v>0</v>
      </c>
      <c r="X692" s="233">
        <f>W692*H692</f>
        <v>0</v>
      </c>
      <c r="Y692" s="234" t="s">
        <v>1</v>
      </c>
      <c r="Z692" s="39"/>
      <c r="AA692" s="39"/>
      <c r="AB692" s="39"/>
      <c r="AC692" s="39"/>
      <c r="AD692" s="39"/>
      <c r="AE692" s="39"/>
      <c r="AR692" s="235" t="s">
        <v>181</v>
      </c>
      <c r="AT692" s="235" t="s">
        <v>177</v>
      </c>
      <c r="AU692" s="235" t="s">
        <v>102</v>
      </c>
      <c r="AY692" s="18" t="s">
        <v>175</v>
      </c>
      <c r="BE692" s="236">
        <f>IF(O692="základní",K692,0)</f>
        <v>0</v>
      </c>
      <c r="BF692" s="236">
        <f>IF(O692="snížená",K692,0)</f>
        <v>0</v>
      </c>
      <c r="BG692" s="236">
        <f>IF(O692="zákl. přenesená",K692,0)</f>
        <v>0</v>
      </c>
      <c r="BH692" s="236">
        <f>IF(O692="sníž. přenesená",K692,0)</f>
        <v>0</v>
      </c>
      <c r="BI692" s="236">
        <f>IF(O692="nulová",K692,0)</f>
        <v>0</v>
      </c>
      <c r="BJ692" s="18" t="s">
        <v>102</v>
      </c>
      <c r="BK692" s="236">
        <f>ROUND(P692*H692,2)</f>
        <v>0</v>
      </c>
      <c r="BL692" s="18" t="s">
        <v>181</v>
      </c>
      <c r="BM692" s="235" t="s">
        <v>676</v>
      </c>
    </row>
    <row r="693" s="2" customFormat="1">
      <c r="A693" s="39"/>
      <c r="B693" s="40"/>
      <c r="C693" s="41"/>
      <c r="D693" s="237" t="s">
        <v>182</v>
      </c>
      <c r="E693" s="41"/>
      <c r="F693" s="238" t="s">
        <v>677</v>
      </c>
      <c r="G693" s="41"/>
      <c r="H693" s="41"/>
      <c r="I693" s="239"/>
      <c r="J693" s="239"/>
      <c r="K693" s="41"/>
      <c r="L693" s="41"/>
      <c r="M693" s="45"/>
      <c r="N693" s="240"/>
      <c r="O693" s="241"/>
      <c r="P693" s="92"/>
      <c r="Q693" s="92"/>
      <c r="R693" s="92"/>
      <c r="S693" s="92"/>
      <c r="T693" s="92"/>
      <c r="U693" s="92"/>
      <c r="V693" s="92"/>
      <c r="W693" s="92"/>
      <c r="X693" s="92"/>
      <c r="Y693" s="93"/>
      <c r="Z693" s="39"/>
      <c r="AA693" s="39"/>
      <c r="AB693" s="39"/>
      <c r="AC693" s="39"/>
      <c r="AD693" s="39"/>
      <c r="AE693" s="39"/>
      <c r="AT693" s="18" t="s">
        <v>182</v>
      </c>
      <c r="AU693" s="18" t="s">
        <v>102</v>
      </c>
    </row>
    <row r="694" s="13" customFormat="1">
      <c r="A694" s="13"/>
      <c r="B694" s="242"/>
      <c r="C694" s="243"/>
      <c r="D694" s="237" t="s">
        <v>184</v>
      </c>
      <c r="E694" s="244" t="s">
        <v>1</v>
      </c>
      <c r="F694" s="245" t="s">
        <v>193</v>
      </c>
      <c r="G694" s="243"/>
      <c r="H694" s="244" t="s">
        <v>1</v>
      </c>
      <c r="I694" s="246"/>
      <c r="J694" s="246"/>
      <c r="K694" s="243"/>
      <c r="L694" s="243"/>
      <c r="M694" s="247"/>
      <c r="N694" s="248"/>
      <c r="O694" s="249"/>
      <c r="P694" s="249"/>
      <c r="Q694" s="249"/>
      <c r="R694" s="249"/>
      <c r="S694" s="249"/>
      <c r="T694" s="249"/>
      <c r="U694" s="249"/>
      <c r="V694" s="249"/>
      <c r="W694" s="249"/>
      <c r="X694" s="249"/>
      <c r="Y694" s="250"/>
      <c r="Z694" s="13"/>
      <c r="AA694" s="13"/>
      <c r="AB694" s="13"/>
      <c r="AC694" s="13"/>
      <c r="AD694" s="13"/>
      <c r="AE694" s="13"/>
      <c r="AT694" s="251" t="s">
        <v>184</v>
      </c>
      <c r="AU694" s="251" t="s">
        <v>102</v>
      </c>
      <c r="AV694" s="13" t="s">
        <v>82</v>
      </c>
      <c r="AW694" s="13" t="s">
        <v>5</v>
      </c>
      <c r="AX694" s="13" t="s">
        <v>75</v>
      </c>
      <c r="AY694" s="251" t="s">
        <v>175</v>
      </c>
    </row>
    <row r="695" s="14" customFormat="1">
      <c r="A695" s="14"/>
      <c r="B695" s="252"/>
      <c r="C695" s="253"/>
      <c r="D695" s="237" t="s">
        <v>184</v>
      </c>
      <c r="E695" s="254" t="s">
        <v>1</v>
      </c>
      <c r="F695" s="255" t="s">
        <v>651</v>
      </c>
      <c r="G695" s="253"/>
      <c r="H695" s="256">
        <v>679.88</v>
      </c>
      <c r="I695" s="257"/>
      <c r="J695" s="257"/>
      <c r="K695" s="253"/>
      <c r="L695" s="253"/>
      <c r="M695" s="258"/>
      <c r="N695" s="259"/>
      <c r="O695" s="260"/>
      <c r="P695" s="260"/>
      <c r="Q695" s="260"/>
      <c r="R695" s="260"/>
      <c r="S695" s="260"/>
      <c r="T695" s="260"/>
      <c r="U695" s="260"/>
      <c r="V695" s="260"/>
      <c r="W695" s="260"/>
      <c r="X695" s="260"/>
      <c r="Y695" s="261"/>
      <c r="Z695" s="14"/>
      <c r="AA695" s="14"/>
      <c r="AB695" s="14"/>
      <c r="AC695" s="14"/>
      <c r="AD695" s="14"/>
      <c r="AE695" s="14"/>
      <c r="AT695" s="262" t="s">
        <v>184</v>
      </c>
      <c r="AU695" s="262" t="s">
        <v>102</v>
      </c>
      <c r="AV695" s="14" t="s">
        <v>102</v>
      </c>
      <c r="AW695" s="14" t="s">
        <v>5</v>
      </c>
      <c r="AX695" s="14" t="s">
        <v>75</v>
      </c>
      <c r="AY695" s="262" t="s">
        <v>175</v>
      </c>
    </row>
    <row r="696" s="14" customFormat="1">
      <c r="A696" s="14"/>
      <c r="B696" s="252"/>
      <c r="C696" s="253"/>
      <c r="D696" s="237" t="s">
        <v>184</v>
      </c>
      <c r="E696" s="254" t="s">
        <v>1</v>
      </c>
      <c r="F696" s="255" t="s">
        <v>652</v>
      </c>
      <c r="G696" s="253"/>
      <c r="H696" s="256">
        <v>23.062999999999999</v>
      </c>
      <c r="I696" s="257"/>
      <c r="J696" s="257"/>
      <c r="K696" s="253"/>
      <c r="L696" s="253"/>
      <c r="M696" s="258"/>
      <c r="N696" s="259"/>
      <c r="O696" s="260"/>
      <c r="P696" s="260"/>
      <c r="Q696" s="260"/>
      <c r="R696" s="260"/>
      <c r="S696" s="260"/>
      <c r="T696" s="260"/>
      <c r="U696" s="260"/>
      <c r="V696" s="260"/>
      <c r="W696" s="260"/>
      <c r="X696" s="260"/>
      <c r="Y696" s="261"/>
      <c r="Z696" s="14"/>
      <c r="AA696" s="14"/>
      <c r="AB696" s="14"/>
      <c r="AC696" s="14"/>
      <c r="AD696" s="14"/>
      <c r="AE696" s="14"/>
      <c r="AT696" s="262" t="s">
        <v>184</v>
      </c>
      <c r="AU696" s="262" t="s">
        <v>102</v>
      </c>
      <c r="AV696" s="14" t="s">
        <v>102</v>
      </c>
      <c r="AW696" s="14" t="s">
        <v>5</v>
      </c>
      <c r="AX696" s="14" t="s">
        <v>75</v>
      </c>
      <c r="AY696" s="262" t="s">
        <v>175</v>
      </c>
    </row>
    <row r="697" s="14" customFormat="1">
      <c r="A697" s="14"/>
      <c r="B697" s="252"/>
      <c r="C697" s="253"/>
      <c r="D697" s="237" t="s">
        <v>184</v>
      </c>
      <c r="E697" s="254" t="s">
        <v>1</v>
      </c>
      <c r="F697" s="255" t="s">
        <v>653</v>
      </c>
      <c r="G697" s="253"/>
      <c r="H697" s="256">
        <v>-6.3040000000000003</v>
      </c>
      <c r="I697" s="257"/>
      <c r="J697" s="257"/>
      <c r="K697" s="253"/>
      <c r="L697" s="253"/>
      <c r="M697" s="258"/>
      <c r="N697" s="259"/>
      <c r="O697" s="260"/>
      <c r="P697" s="260"/>
      <c r="Q697" s="260"/>
      <c r="R697" s="260"/>
      <c r="S697" s="260"/>
      <c r="T697" s="260"/>
      <c r="U697" s="260"/>
      <c r="V697" s="260"/>
      <c r="W697" s="260"/>
      <c r="X697" s="260"/>
      <c r="Y697" s="261"/>
      <c r="Z697" s="14"/>
      <c r="AA697" s="14"/>
      <c r="AB697" s="14"/>
      <c r="AC697" s="14"/>
      <c r="AD697" s="14"/>
      <c r="AE697" s="14"/>
      <c r="AT697" s="262" t="s">
        <v>184</v>
      </c>
      <c r="AU697" s="262" t="s">
        <v>102</v>
      </c>
      <c r="AV697" s="14" t="s">
        <v>102</v>
      </c>
      <c r="AW697" s="14" t="s">
        <v>5</v>
      </c>
      <c r="AX697" s="14" t="s">
        <v>75</v>
      </c>
      <c r="AY697" s="262" t="s">
        <v>175</v>
      </c>
    </row>
    <row r="698" s="14" customFormat="1">
      <c r="A698" s="14"/>
      <c r="B698" s="252"/>
      <c r="C698" s="253"/>
      <c r="D698" s="237" t="s">
        <v>184</v>
      </c>
      <c r="E698" s="254" t="s">
        <v>1</v>
      </c>
      <c r="F698" s="255" t="s">
        <v>654</v>
      </c>
      <c r="G698" s="253"/>
      <c r="H698" s="256">
        <v>-6.875</v>
      </c>
      <c r="I698" s="257"/>
      <c r="J698" s="257"/>
      <c r="K698" s="253"/>
      <c r="L698" s="253"/>
      <c r="M698" s="258"/>
      <c r="N698" s="259"/>
      <c r="O698" s="260"/>
      <c r="P698" s="260"/>
      <c r="Q698" s="260"/>
      <c r="R698" s="260"/>
      <c r="S698" s="260"/>
      <c r="T698" s="260"/>
      <c r="U698" s="260"/>
      <c r="V698" s="260"/>
      <c r="W698" s="260"/>
      <c r="X698" s="260"/>
      <c r="Y698" s="261"/>
      <c r="Z698" s="14"/>
      <c r="AA698" s="14"/>
      <c r="AB698" s="14"/>
      <c r="AC698" s="14"/>
      <c r="AD698" s="14"/>
      <c r="AE698" s="14"/>
      <c r="AT698" s="262" t="s">
        <v>184</v>
      </c>
      <c r="AU698" s="262" t="s">
        <v>102</v>
      </c>
      <c r="AV698" s="14" t="s">
        <v>102</v>
      </c>
      <c r="AW698" s="14" t="s">
        <v>5</v>
      </c>
      <c r="AX698" s="14" t="s">
        <v>75</v>
      </c>
      <c r="AY698" s="262" t="s">
        <v>175</v>
      </c>
    </row>
    <row r="699" s="14" customFormat="1">
      <c r="A699" s="14"/>
      <c r="B699" s="252"/>
      <c r="C699" s="253"/>
      <c r="D699" s="237" t="s">
        <v>184</v>
      </c>
      <c r="E699" s="254" t="s">
        <v>1</v>
      </c>
      <c r="F699" s="255" t="s">
        <v>655</v>
      </c>
      <c r="G699" s="253"/>
      <c r="H699" s="256">
        <v>-1.28</v>
      </c>
      <c r="I699" s="257"/>
      <c r="J699" s="257"/>
      <c r="K699" s="253"/>
      <c r="L699" s="253"/>
      <c r="M699" s="258"/>
      <c r="N699" s="259"/>
      <c r="O699" s="260"/>
      <c r="P699" s="260"/>
      <c r="Q699" s="260"/>
      <c r="R699" s="260"/>
      <c r="S699" s="260"/>
      <c r="T699" s="260"/>
      <c r="U699" s="260"/>
      <c r="V699" s="260"/>
      <c r="W699" s="260"/>
      <c r="X699" s="260"/>
      <c r="Y699" s="261"/>
      <c r="Z699" s="14"/>
      <c r="AA699" s="14"/>
      <c r="AB699" s="14"/>
      <c r="AC699" s="14"/>
      <c r="AD699" s="14"/>
      <c r="AE699" s="14"/>
      <c r="AT699" s="262" t="s">
        <v>184</v>
      </c>
      <c r="AU699" s="262" t="s">
        <v>102</v>
      </c>
      <c r="AV699" s="14" t="s">
        <v>102</v>
      </c>
      <c r="AW699" s="14" t="s">
        <v>5</v>
      </c>
      <c r="AX699" s="14" t="s">
        <v>75</v>
      </c>
      <c r="AY699" s="262" t="s">
        <v>175</v>
      </c>
    </row>
    <row r="700" s="14" customFormat="1">
      <c r="A700" s="14"/>
      <c r="B700" s="252"/>
      <c r="C700" s="253"/>
      <c r="D700" s="237" t="s">
        <v>184</v>
      </c>
      <c r="E700" s="254" t="s">
        <v>1</v>
      </c>
      <c r="F700" s="255" t="s">
        <v>656</v>
      </c>
      <c r="G700" s="253"/>
      <c r="H700" s="256">
        <v>-4.6799999999999997</v>
      </c>
      <c r="I700" s="257"/>
      <c r="J700" s="257"/>
      <c r="K700" s="253"/>
      <c r="L700" s="253"/>
      <c r="M700" s="258"/>
      <c r="N700" s="259"/>
      <c r="O700" s="260"/>
      <c r="P700" s="260"/>
      <c r="Q700" s="260"/>
      <c r="R700" s="260"/>
      <c r="S700" s="260"/>
      <c r="T700" s="260"/>
      <c r="U700" s="260"/>
      <c r="V700" s="260"/>
      <c r="W700" s="260"/>
      <c r="X700" s="260"/>
      <c r="Y700" s="261"/>
      <c r="Z700" s="14"/>
      <c r="AA700" s="14"/>
      <c r="AB700" s="14"/>
      <c r="AC700" s="14"/>
      <c r="AD700" s="14"/>
      <c r="AE700" s="14"/>
      <c r="AT700" s="262" t="s">
        <v>184</v>
      </c>
      <c r="AU700" s="262" t="s">
        <v>102</v>
      </c>
      <c r="AV700" s="14" t="s">
        <v>102</v>
      </c>
      <c r="AW700" s="14" t="s">
        <v>5</v>
      </c>
      <c r="AX700" s="14" t="s">
        <v>75</v>
      </c>
      <c r="AY700" s="262" t="s">
        <v>175</v>
      </c>
    </row>
    <row r="701" s="14" customFormat="1">
      <c r="A701" s="14"/>
      <c r="B701" s="252"/>
      <c r="C701" s="253"/>
      <c r="D701" s="237" t="s">
        <v>184</v>
      </c>
      <c r="E701" s="254" t="s">
        <v>1</v>
      </c>
      <c r="F701" s="255" t="s">
        <v>657</v>
      </c>
      <c r="G701" s="253"/>
      <c r="H701" s="256">
        <v>-16.379999999999999</v>
      </c>
      <c r="I701" s="257"/>
      <c r="J701" s="257"/>
      <c r="K701" s="253"/>
      <c r="L701" s="253"/>
      <c r="M701" s="258"/>
      <c r="N701" s="259"/>
      <c r="O701" s="260"/>
      <c r="P701" s="260"/>
      <c r="Q701" s="260"/>
      <c r="R701" s="260"/>
      <c r="S701" s="260"/>
      <c r="T701" s="260"/>
      <c r="U701" s="260"/>
      <c r="V701" s="260"/>
      <c r="W701" s="260"/>
      <c r="X701" s="260"/>
      <c r="Y701" s="261"/>
      <c r="Z701" s="14"/>
      <c r="AA701" s="14"/>
      <c r="AB701" s="14"/>
      <c r="AC701" s="14"/>
      <c r="AD701" s="14"/>
      <c r="AE701" s="14"/>
      <c r="AT701" s="262" t="s">
        <v>184</v>
      </c>
      <c r="AU701" s="262" t="s">
        <v>102</v>
      </c>
      <c r="AV701" s="14" t="s">
        <v>102</v>
      </c>
      <c r="AW701" s="14" t="s">
        <v>5</v>
      </c>
      <c r="AX701" s="14" t="s">
        <v>75</v>
      </c>
      <c r="AY701" s="262" t="s">
        <v>175</v>
      </c>
    </row>
    <row r="702" s="14" customFormat="1">
      <c r="A702" s="14"/>
      <c r="B702" s="252"/>
      <c r="C702" s="253"/>
      <c r="D702" s="237" t="s">
        <v>184</v>
      </c>
      <c r="E702" s="254" t="s">
        <v>1</v>
      </c>
      <c r="F702" s="255" t="s">
        <v>658</v>
      </c>
      <c r="G702" s="253"/>
      <c r="H702" s="256">
        <v>-21.059999999999999</v>
      </c>
      <c r="I702" s="257"/>
      <c r="J702" s="257"/>
      <c r="K702" s="253"/>
      <c r="L702" s="253"/>
      <c r="M702" s="258"/>
      <c r="N702" s="259"/>
      <c r="O702" s="260"/>
      <c r="P702" s="260"/>
      <c r="Q702" s="260"/>
      <c r="R702" s="260"/>
      <c r="S702" s="260"/>
      <c r="T702" s="260"/>
      <c r="U702" s="260"/>
      <c r="V702" s="260"/>
      <c r="W702" s="260"/>
      <c r="X702" s="260"/>
      <c r="Y702" s="261"/>
      <c r="Z702" s="14"/>
      <c r="AA702" s="14"/>
      <c r="AB702" s="14"/>
      <c r="AC702" s="14"/>
      <c r="AD702" s="14"/>
      <c r="AE702" s="14"/>
      <c r="AT702" s="262" t="s">
        <v>184</v>
      </c>
      <c r="AU702" s="262" t="s">
        <v>102</v>
      </c>
      <c r="AV702" s="14" t="s">
        <v>102</v>
      </c>
      <c r="AW702" s="14" t="s">
        <v>5</v>
      </c>
      <c r="AX702" s="14" t="s">
        <v>75</v>
      </c>
      <c r="AY702" s="262" t="s">
        <v>175</v>
      </c>
    </row>
    <row r="703" s="14" customFormat="1">
      <c r="A703" s="14"/>
      <c r="B703" s="252"/>
      <c r="C703" s="253"/>
      <c r="D703" s="237" t="s">
        <v>184</v>
      </c>
      <c r="E703" s="254" t="s">
        <v>1</v>
      </c>
      <c r="F703" s="255" t="s">
        <v>659</v>
      </c>
      <c r="G703" s="253"/>
      <c r="H703" s="256">
        <v>-1.0800000000000001</v>
      </c>
      <c r="I703" s="257"/>
      <c r="J703" s="257"/>
      <c r="K703" s="253"/>
      <c r="L703" s="253"/>
      <c r="M703" s="258"/>
      <c r="N703" s="259"/>
      <c r="O703" s="260"/>
      <c r="P703" s="260"/>
      <c r="Q703" s="260"/>
      <c r="R703" s="260"/>
      <c r="S703" s="260"/>
      <c r="T703" s="260"/>
      <c r="U703" s="260"/>
      <c r="V703" s="260"/>
      <c r="W703" s="260"/>
      <c r="X703" s="260"/>
      <c r="Y703" s="261"/>
      <c r="Z703" s="14"/>
      <c r="AA703" s="14"/>
      <c r="AB703" s="14"/>
      <c r="AC703" s="14"/>
      <c r="AD703" s="14"/>
      <c r="AE703" s="14"/>
      <c r="AT703" s="262" t="s">
        <v>184</v>
      </c>
      <c r="AU703" s="262" t="s">
        <v>102</v>
      </c>
      <c r="AV703" s="14" t="s">
        <v>102</v>
      </c>
      <c r="AW703" s="14" t="s">
        <v>5</v>
      </c>
      <c r="AX703" s="14" t="s">
        <v>75</v>
      </c>
      <c r="AY703" s="262" t="s">
        <v>175</v>
      </c>
    </row>
    <row r="704" s="14" customFormat="1">
      <c r="A704" s="14"/>
      <c r="B704" s="252"/>
      <c r="C704" s="253"/>
      <c r="D704" s="237" t="s">
        <v>184</v>
      </c>
      <c r="E704" s="254" t="s">
        <v>1</v>
      </c>
      <c r="F704" s="255" t="s">
        <v>660</v>
      </c>
      <c r="G704" s="253"/>
      <c r="H704" s="256">
        <v>-1.5</v>
      </c>
      <c r="I704" s="257"/>
      <c r="J704" s="257"/>
      <c r="K704" s="253"/>
      <c r="L704" s="253"/>
      <c r="M704" s="258"/>
      <c r="N704" s="259"/>
      <c r="O704" s="260"/>
      <c r="P704" s="260"/>
      <c r="Q704" s="260"/>
      <c r="R704" s="260"/>
      <c r="S704" s="260"/>
      <c r="T704" s="260"/>
      <c r="U704" s="260"/>
      <c r="V704" s="260"/>
      <c r="W704" s="260"/>
      <c r="X704" s="260"/>
      <c r="Y704" s="261"/>
      <c r="Z704" s="14"/>
      <c r="AA704" s="14"/>
      <c r="AB704" s="14"/>
      <c r="AC704" s="14"/>
      <c r="AD704" s="14"/>
      <c r="AE704" s="14"/>
      <c r="AT704" s="262" t="s">
        <v>184</v>
      </c>
      <c r="AU704" s="262" t="s">
        <v>102</v>
      </c>
      <c r="AV704" s="14" t="s">
        <v>102</v>
      </c>
      <c r="AW704" s="14" t="s">
        <v>5</v>
      </c>
      <c r="AX704" s="14" t="s">
        <v>75</v>
      </c>
      <c r="AY704" s="262" t="s">
        <v>175</v>
      </c>
    </row>
    <row r="705" s="14" customFormat="1">
      <c r="A705" s="14"/>
      <c r="B705" s="252"/>
      <c r="C705" s="253"/>
      <c r="D705" s="237" t="s">
        <v>184</v>
      </c>
      <c r="E705" s="254" t="s">
        <v>1</v>
      </c>
      <c r="F705" s="255" t="s">
        <v>661</v>
      </c>
      <c r="G705" s="253"/>
      <c r="H705" s="256">
        <v>-0.34300000000000003</v>
      </c>
      <c r="I705" s="257"/>
      <c r="J705" s="257"/>
      <c r="K705" s="253"/>
      <c r="L705" s="253"/>
      <c r="M705" s="258"/>
      <c r="N705" s="259"/>
      <c r="O705" s="260"/>
      <c r="P705" s="260"/>
      <c r="Q705" s="260"/>
      <c r="R705" s="260"/>
      <c r="S705" s="260"/>
      <c r="T705" s="260"/>
      <c r="U705" s="260"/>
      <c r="V705" s="260"/>
      <c r="W705" s="260"/>
      <c r="X705" s="260"/>
      <c r="Y705" s="261"/>
      <c r="Z705" s="14"/>
      <c r="AA705" s="14"/>
      <c r="AB705" s="14"/>
      <c r="AC705" s="14"/>
      <c r="AD705" s="14"/>
      <c r="AE705" s="14"/>
      <c r="AT705" s="262" t="s">
        <v>184</v>
      </c>
      <c r="AU705" s="262" t="s">
        <v>102</v>
      </c>
      <c r="AV705" s="14" t="s">
        <v>102</v>
      </c>
      <c r="AW705" s="14" t="s">
        <v>5</v>
      </c>
      <c r="AX705" s="14" t="s">
        <v>75</v>
      </c>
      <c r="AY705" s="262" t="s">
        <v>175</v>
      </c>
    </row>
    <row r="706" s="14" customFormat="1">
      <c r="A706" s="14"/>
      <c r="B706" s="252"/>
      <c r="C706" s="253"/>
      <c r="D706" s="237" t="s">
        <v>184</v>
      </c>
      <c r="E706" s="254" t="s">
        <v>1</v>
      </c>
      <c r="F706" s="255" t="s">
        <v>587</v>
      </c>
      <c r="G706" s="253"/>
      <c r="H706" s="256">
        <v>-2.2000000000000002</v>
      </c>
      <c r="I706" s="257"/>
      <c r="J706" s="257"/>
      <c r="K706" s="253"/>
      <c r="L706" s="253"/>
      <c r="M706" s="258"/>
      <c r="N706" s="259"/>
      <c r="O706" s="260"/>
      <c r="P706" s="260"/>
      <c r="Q706" s="260"/>
      <c r="R706" s="260"/>
      <c r="S706" s="260"/>
      <c r="T706" s="260"/>
      <c r="U706" s="260"/>
      <c r="V706" s="260"/>
      <c r="W706" s="260"/>
      <c r="X706" s="260"/>
      <c r="Y706" s="261"/>
      <c r="Z706" s="14"/>
      <c r="AA706" s="14"/>
      <c r="AB706" s="14"/>
      <c r="AC706" s="14"/>
      <c r="AD706" s="14"/>
      <c r="AE706" s="14"/>
      <c r="AT706" s="262" t="s">
        <v>184</v>
      </c>
      <c r="AU706" s="262" t="s">
        <v>102</v>
      </c>
      <c r="AV706" s="14" t="s">
        <v>102</v>
      </c>
      <c r="AW706" s="14" t="s">
        <v>5</v>
      </c>
      <c r="AX706" s="14" t="s">
        <v>75</v>
      </c>
      <c r="AY706" s="262" t="s">
        <v>175</v>
      </c>
    </row>
    <row r="707" s="14" customFormat="1">
      <c r="A707" s="14"/>
      <c r="B707" s="252"/>
      <c r="C707" s="253"/>
      <c r="D707" s="237" t="s">
        <v>184</v>
      </c>
      <c r="E707" s="254" t="s">
        <v>1</v>
      </c>
      <c r="F707" s="255" t="s">
        <v>662</v>
      </c>
      <c r="G707" s="253"/>
      <c r="H707" s="256">
        <v>8</v>
      </c>
      <c r="I707" s="257"/>
      <c r="J707" s="257"/>
      <c r="K707" s="253"/>
      <c r="L707" s="253"/>
      <c r="M707" s="258"/>
      <c r="N707" s="259"/>
      <c r="O707" s="260"/>
      <c r="P707" s="260"/>
      <c r="Q707" s="260"/>
      <c r="R707" s="260"/>
      <c r="S707" s="260"/>
      <c r="T707" s="260"/>
      <c r="U707" s="260"/>
      <c r="V707" s="260"/>
      <c r="W707" s="260"/>
      <c r="X707" s="260"/>
      <c r="Y707" s="261"/>
      <c r="Z707" s="14"/>
      <c r="AA707" s="14"/>
      <c r="AB707" s="14"/>
      <c r="AC707" s="14"/>
      <c r="AD707" s="14"/>
      <c r="AE707" s="14"/>
      <c r="AT707" s="262" t="s">
        <v>184</v>
      </c>
      <c r="AU707" s="262" t="s">
        <v>102</v>
      </c>
      <c r="AV707" s="14" t="s">
        <v>102</v>
      </c>
      <c r="AW707" s="14" t="s">
        <v>5</v>
      </c>
      <c r="AX707" s="14" t="s">
        <v>75</v>
      </c>
      <c r="AY707" s="262" t="s">
        <v>175</v>
      </c>
    </row>
    <row r="708" s="14" customFormat="1">
      <c r="A708" s="14"/>
      <c r="B708" s="252"/>
      <c r="C708" s="253"/>
      <c r="D708" s="237" t="s">
        <v>184</v>
      </c>
      <c r="E708" s="254" t="s">
        <v>1</v>
      </c>
      <c r="F708" s="255" t="s">
        <v>663</v>
      </c>
      <c r="G708" s="253"/>
      <c r="H708" s="256">
        <v>5.4000000000000004</v>
      </c>
      <c r="I708" s="257"/>
      <c r="J708" s="257"/>
      <c r="K708" s="253"/>
      <c r="L708" s="253"/>
      <c r="M708" s="258"/>
      <c r="N708" s="259"/>
      <c r="O708" s="260"/>
      <c r="P708" s="260"/>
      <c r="Q708" s="260"/>
      <c r="R708" s="260"/>
      <c r="S708" s="260"/>
      <c r="T708" s="260"/>
      <c r="U708" s="260"/>
      <c r="V708" s="260"/>
      <c r="W708" s="260"/>
      <c r="X708" s="260"/>
      <c r="Y708" s="261"/>
      <c r="Z708" s="14"/>
      <c r="AA708" s="14"/>
      <c r="AB708" s="14"/>
      <c r="AC708" s="14"/>
      <c r="AD708" s="14"/>
      <c r="AE708" s="14"/>
      <c r="AT708" s="262" t="s">
        <v>184</v>
      </c>
      <c r="AU708" s="262" t="s">
        <v>102</v>
      </c>
      <c r="AV708" s="14" t="s">
        <v>102</v>
      </c>
      <c r="AW708" s="14" t="s">
        <v>5</v>
      </c>
      <c r="AX708" s="14" t="s">
        <v>75</v>
      </c>
      <c r="AY708" s="262" t="s">
        <v>175</v>
      </c>
    </row>
    <row r="709" s="14" customFormat="1">
      <c r="A709" s="14"/>
      <c r="B709" s="252"/>
      <c r="C709" s="253"/>
      <c r="D709" s="237" t="s">
        <v>184</v>
      </c>
      <c r="E709" s="254" t="s">
        <v>1</v>
      </c>
      <c r="F709" s="255" t="s">
        <v>664</v>
      </c>
      <c r="G709" s="253"/>
      <c r="H709" s="256">
        <v>1.9199999999999999</v>
      </c>
      <c r="I709" s="257"/>
      <c r="J709" s="257"/>
      <c r="K709" s="253"/>
      <c r="L709" s="253"/>
      <c r="M709" s="258"/>
      <c r="N709" s="259"/>
      <c r="O709" s="260"/>
      <c r="P709" s="260"/>
      <c r="Q709" s="260"/>
      <c r="R709" s="260"/>
      <c r="S709" s="260"/>
      <c r="T709" s="260"/>
      <c r="U709" s="260"/>
      <c r="V709" s="260"/>
      <c r="W709" s="260"/>
      <c r="X709" s="260"/>
      <c r="Y709" s="261"/>
      <c r="Z709" s="14"/>
      <c r="AA709" s="14"/>
      <c r="AB709" s="14"/>
      <c r="AC709" s="14"/>
      <c r="AD709" s="14"/>
      <c r="AE709" s="14"/>
      <c r="AT709" s="262" t="s">
        <v>184</v>
      </c>
      <c r="AU709" s="262" t="s">
        <v>102</v>
      </c>
      <c r="AV709" s="14" t="s">
        <v>102</v>
      </c>
      <c r="AW709" s="14" t="s">
        <v>5</v>
      </c>
      <c r="AX709" s="14" t="s">
        <v>75</v>
      </c>
      <c r="AY709" s="262" t="s">
        <v>175</v>
      </c>
    </row>
    <row r="710" s="14" customFormat="1">
      <c r="A710" s="14"/>
      <c r="B710" s="252"/>
      <c r="C710" s="253"/>
      <c r="D710" s="237" t="s">
        <v>184</v>
      </c>
      <c r="E710" s="254" t="s">
        <v>1</v>
      </c>
      <c r="F710" s="255" t="s">
        <v>665</v>
      </c>
      <c r="G710" s="253"/>
      <c r="H710" s="256">
        <v>3.6000000000000001</v>
      </c>
      <c r="I710" s="257"/>
      <c r="J710" s="257"/>
      <c r="K710" s="253"/>
      <c r="L710" s="253"/>
      <c r="M710" s="258"/>
      <c r="N710" s="259"/>
      <c r="O710" s="260"/>
      <c r="P710" s="260"/>
      <c r="Q710" s="260"/>
      <c r="R710" s="260"/>
      <c r="S710" s="260"/>
      <c r="T710" s="260"/>
      <c r="U710" s="260"/>
      <c r="V710" s="260"/>
      <c r="W710" s="260"/>
      <c r="X710" s="260"/>
      <c r="Y710" s="261"/>
      <c r="Z710" s="14"/>
      <c r="AA710" s="14"/>
      <c r="AB710" s="14"/>
      <c r="AC710" s="14"/>
      <c r="AD710" s="14"/>
      <c r="AE710" s="14"/>
      <c r="AT710" s="262" t="s">
        <v>184</v>
      </c>
      <c r="AU710" s="262" t="s">
        <v>102</v>
      </c>
      <c r="AV710" s="14" t="s">
        <v>102</v>
      </c>
      <c r="AW710" s="14" t="s">
        <v>5</v>
      </c>
      <c r="AX710" s="14" t="s">
        <v>75</v>
      </c>
      <c r="AY710" s="262" t="s">
        <v>175</v>
      </c>
    </row>
    <row r="711" s="14" customFormat="1">
      <c r="A711" s="14"/>
      <c r="B711" s="252"/>
      <c r="C711" s="253"/>
      <c r="D711" s="237" t="s">
        <v>184</v>
      </c>
      <c r="E711" s="254" t="s">
        <v>1</v>
      </c>
      <c r="F711" s="255" t="s">
        <v>666</v>
      </c>
      <c r="G711" s="253"/>
      <c r="H711" s="256">
        <v>7.9199999999999999</v>
      </c>
      <c r="I711" s="257"/>
      <c r="J711" s="257"/>
      <c r="K711" s="253"/>
      <c r="L711" s="253"/>
      <c r="M711" s="258"/>
      <c r="N711" s="259"/>
      <c r="O711" s="260"/>
      <c r="P711" s="260"/>
      <c r="Q711" s="260"/>
      <c r="R711" s="260"/>
      <c r="S711" s="260"/>
      <c r="T711" s="260"/>
      <c r="U711" s="260"/>
      <c r="V711" s="260"/>
      <c r="W711" s="260"/>
      <c r="X711" s="260"/>
      <c r="Y711" s="261"/>
      <c r="Z711" s="14"/>
      <c r="AA711" s="14"/>
      <c r="AB711" s="14"/>
      <c r="AC711" s="14"/>
      <c r="AD711" s="14"/>
      <c r="AE711" s="14"/>
      <c r="AT711" s="262" t="s">
        <v>184</v>
      </c>
      <c r="AU711" s="262" t="s">
        <v>102</v>
      </c>
      <c r="AV711" s="14" t="s">
        <v>102</v>
      </c>
      <c r="AW711" s="14" t="s">
        <v>5</v>
      </c>
      <c r="AX711" s="14" t="s">
        <v>75</v>
      </c>
      <c r="AY711" s="262" t="s">
        <v>175</v>
      </c>
    </row>
    <row r="712" s="14" customFormat="1">
      <c r="A712" s="14"/>
      <c r="B712" s="252"/>
      <c r="C712" s="253"/>
      <c r="D712" s="237" t="s">
        <v>184</v>
      </c>
      <c r="E712" s="254" t="s">
        <v>1</v>
      </c>
      <c r="F712" s="255" t="s">
        <v>667</v>
      </c>
      <c r="G712" s="253"/>
      <c r="H712" s="256">
        <v>8.4000000000000004</v>
      </c>
      <c r="I712" s="257"/>
      <c r="J712" s="257"/>
      <c r="K712" s="253"/>
      <c r="L712" s="253"/>
      <c r="M712" s="258"/>
      <c r="N712" s="259"/>
      <c r="O712" s="260"/>
      <c r="P712" s="260"/>
      <c r="Q712" s="260"/>
      <c r="R712" s="260"/>
      <c r="S712" s="260"/>
      <c r="T712" s="260"/>
      <c r="U712" s="260"/>
      <c r="V712" s="260"/>
      <c r="W712" s="260"/>
      <c r="X712" s="260"/>
      <c r="Y712" s="261"/>
      <c r="Z712" s="14"/>
      <c r="AA712" s="14"/>
      <c r="AB712" s="14"/>
      <c r="AC712" s="14"/>
      <c r="AD712" s="14"/>
      <c r="AE712" s="14"/>
      <c r="AT712" s="262" t="s">
        <v>184</v>
      </c>
      <c r="AU712" s="262" t="s">
        <v>102</v>
      </c>
      <c r="AV712" s="14" t="s">
        <v>102</v>
      </c>
      <c r="AW712" s="14" t="s">
        <v>5</v>
      </c>
      <c r="AX712" s="14" t="s">
        <v>75</v>
      </c>
      <c r="AY712" s="262" t="s">
        <v>175</v>
      </c>
    </row>
    <row r="713" s="14" customFormat="1">
      <c r="A713" s="14"/>
      <c r="B713" s="252"/>
      <c r="C713" s="253"/>
      <c r="D713" s="237" t="s">
        <v>184</v>
      </c>
      <c r="E713" s="254" t="s">
        <v>1</v>
      </c>
      <c r="F713" s="255" t="s">
        <v>668</v>
      </c>
      <c r="G713" s="253"/>
      <c r="H713" s="256">
        <v>1.02</v>
      </c>
      <c r="I713" s="257"/>
      <c r="J713" s="257"/>
      <c r="K713" s="253"/>
      <c r="L713" s="253"/>
      <c r="M713" s="258"/>
      <c r="N713" s="259"/>
      <c r="O713" s="260"/>
      <c r="P713" s="260"/>
      <c r="Q713" s="260"/>
      <c r="R713" s="260"/>
      <c r="S713" s="260"/>
      <c r="T713" s="260"/>
      <c r="U713" s="260"/>
      <c r="V713" s="260"/>
      <c r="W713" s="260"/>
      <c r="X713" s="260"/>
      <c r="Y713" s="261"/>
      <c r="Z713" s="14"/>
      <c r="AA713" s="14"/>
      <c r="AB713" s="14"/>
      <c r="AC713" s="14"/>
      <c r="AD713" s="14"/>
      <c r="AE713" s="14"/>
      <c r="AT713" s="262" t="s">
        <v>184</v>
      </c>
      <c r="AU713" s="262" t="s">
        <v>102</v>
      </c>
      <c r="AV713" s="14" t="s">
        <v>102</v>
      </c>
      <c r="AW713" s="14" t="s">
        <v>5</v>
      </c>
      <c r="AX713" s="14" t="s">
        <v>75</v>
      </c>
      <c r="AY713" s="262" t="s">
        <v>175</v>
      </c>
    </row>
    <row r="714" s="14" customFormat="1">
      <c r="A714" s="14"/>
      <c r="B714" s="252"/>
      <c r="C714" s="253"/>
      <c r="D714" s="237" t="s">
        <v>184</v>
      </c>
      <c r="E714" s="254" t="s">
        <v>1</v>
      </c>
      <c r="F714" s="255" t="s">
        <v>669</v>
      </c>
      <c r="G714" s="253"/>
      <c r="H714" s="256">
        <v>1.24</v>
      </c>
      <c r="I714" s="257"/>
      <c r="J714" s="257"/>
      <c r="K714" s="253"/>
      <c r="L714" s="253"/>
      <c r="M714" s="258"/>
      <c r="N714" s="259"/>
      <c r="O714" s="260"/>
      <c r="P714" s="260"/>
      <c r="Q714" s="260"/>
      <c r="R714" s="260"/>
      <c r="S714" s="260"/>
      <c r="T714" s="260"/>
      <c r="U714" s="260"/>
      <c r="V714" s="260"/>
      <c r="W714" s="260"/>
      <c r="X714" s="260"/>
      <c r="Y714" s="261"/>
      <c r="Z714" s="14"/>
      <c r="AA714" s="14"/>
      <c r="AB714" s="14"/>
      <c r="AC714" s="14"/>
      <c r="AD714" s="14"/>
      <c r="AE714" s="14"/>
      <c r="AT714" s="262" t="s">
        <v>184</v>
      </c>
      <c r="AU714" s="262" t="s">
        <v>102</v>
      </c>
      <c r="AV714" s="14" t="s">
        <v>102</v>
      </c>
      <c r="AW714" s="14" t="s">
        <v>5</v>
      </c>
      <c r="AX714" s="14" t="s">
        <v>75</v>
      </c>
      <c r="AY714" s="262" t="s">
        <v>175</v>
      </c>
    </row>
    <row r="715" s="14" customFormat="1">
      <c r="A715" s="14"/>
      <c r="B715" s="252"/>
      <c r="C715" s="253"/>
      <c r="D715" s="237" t="s">
        <v>184</v>
      </c>
      <c r="E715" s="254" t="s">
        <v>1</v>
      </c>
      <c r="F715" s="255" t="s">
        <v>670</v>
      </c>
      <c r="G715" s="253"/>
      <c r="H715" s="256">
        <v>0.33700000000000002</v>
      </c>
      <c r="I715" s="257"/>
      <c r="J715" s="257"/>
      <c r="K715" s="253"/>
      <c r="L715" s="253"/>
      <c r="M715" s="258"/>
      <c r="N715" s="259"/>
      <c r="O715" s="260"/>
      <c r="P715" s="260"/>
      <c r="Q715" s="260"/>
      <c r="R715" s="260"/>
      <c r="S715" s="260"/>
      <c r="T715" s="260"/>
      <c r="U715" s="260"/>
      <c r="V715" s="260"/>
      <c r="W715" s="260"/>
      <c r="X715" s="260"/>
      <c r="Y715" s="261"/>
      <c r="Z715" s="14"/>
      <c r="AA715" s="14"/>
      <c r="AB715" s="14"/>
      <c r="AC715" s="14"/>
      <c r="AD715" s="14"/>
      <c r="AE715" s="14"/>
      <c r="AT715" s="262" t="s">
        <v>184</v>
      </c>
      <c r="AU715" s="262" t="s">
        <v>102</v>
      </c>
      <c r="AV715" s="14" t="s">
        <v>102</v>
      </c>
      <c r="AW715" s="14" t="s">
        <v>5</v>
      </c>
      <c r="AX715" s="14" t="s">
        <v>75</v>
      </c>
      <c r="AY715" s="262" t="s">
        <v>175</v>
      </c>
    </row>
    <row r="716" s="14" customFormat="1">
      <c r="A716" s="14"/>
      <c r="B716" s="252"/>
      <c r="C716" s="253"/>
      <c r="D716" s="237" t="s">
        <v>184</v>
      </c>
      <c r="E716" s="254" t="s">
        <v>1</v>
      </c>
      <c r="F716" s="255" t="s">
        <v>671</v>
      </c>
      <c r="G716" s="253"/>
      <c r="H716" s="256">
        <v>2.04</v>
      </c>
      <c r="I716" s="257"/>
      <c r="J716" s="257"/>
      <c r="K716" s="253"/>
      <c r="L716" s="253"/>
      <c r="M716" s="258"/>
      <c r="N716" s="259"/>
      <c r="O716" s="260"/>
      <c r="P716" s="260"/>
      <c r="Q716" s="260"/>
      <c r="R716" s="260"/>
      <c r="S716" s="260"/>
      <c r="T716" s="260"/>
      <c r="U716" s="260"/>
      <c r="V716" s="260"/>
      <c r="W716" s="260"/>
      <c r="X716" s="260"/>
      <c r="Y716" s="261"/>
      <c r="Z716" s="14"/>
      <c r="AA716" s="14"/>
      <c r="AB716" s="14"/>
      <c r="AC716" s="14"/>
      <c r="AD716" s="14"/>
      <c r="AE716" s="14"/>
      <c r="AT716" s="262" t="s">
        <v>184</v>
      </c>
      <c r="AU716" s="262" t="s">
        <v>102</v>
      </c>
      <c r="AV716" s="14" t="s">
        <v>102</v>
      </c>
      <c r="AW716" s="14" t="s">
        <v>5</v>
      </c>
      <c r="AX716" s="14" t="s">
        <v>75</v>
      </c>
      <c r="AY716" s="262" t="s">
        <v>175</v>
      </c>
    </row>
    <row r="717" s="15" customFormat="1">
      <c r="A717" s="15"/>
      <c r="B717" s="263"/>
      <c r="C717" s="264"/>
      <c r="D717" s="237" t="s">
        <v>184</v>
      </c>
      <c r="E717" s="265" t="s">
        <v>1</v>
      </c>
      <c r="F717" s="266" t="s">
        <v>189</v>
      </c>
      <c r="G717" s="264"/>
      <c r="H717" s="267">
        <v>681.11799999999994</v>
      </c>
      <c r="I717" s="268"/>
      <c r="J717" s="268"/>
      <c r="K717" s="264"/>
      <c r="L717" s="264"/>
      <c r="M717" s="269"/>
      <c r="N717" s="270"/>
      <c r="O717" s="271"/>
      <c r="P717" s="271"/>
      <c r="Q717" s="271"/>
      <c r="R717" s="271"/>
      <c r="S717" s="271"/>
      <c r="T717" s="271"/>
      <c r="U717" s="271"/>
      <c r="V717" s="271"/>
      <c r="W717" s="271"/>
      <c r="X717" s="271"/>
      <c r="Y717" s="272"/>
      <c r="Z717" s="15"/>
      <c r="AA717" s="15"/>
      <c r="AB717" s="15"/>
      <c r="AC717" s="15"/>
      <c r="AD717" s="15"/>
      <c r="AE717" s="15"/>
      <c r="AT717" s="273" t="s">
        <v>184</v>
      </c>
      <c r="AU717" s="273" t="s">
        <v>102</v>
      </c>
      <c r="AV717" s="15" t="s">
        <v>181</v>
      </c>
      <c r="AW717" s="15" t="s">
        <v>5</v>
      </c>
      <c r="AX717" s="15" t="s">
        <v>82</v>
      </c>
      <c r="AY717" s="273" t="s">
        <v>175</v>
      </c>
    </row>
    <row r="718" s="2" customFormat="1" ht="55.5" customHeight="1">
      <c r="A718" s="39"/>
      <c r="B718" s="40"/>
      <c r="C718" s="222" t="s">
        <v>416</v>
      </c>
      <c r="D718" s="222" t="s">
        <v>177</v>
      </c>
      <c r="E718" s="223" t="s">
        <v>678</v>
      </c>
      <c r="F718" s="224" t="s">
        <v>679</v>
      </c>
      <c r="G718" s="225" t="s">
        <v>228</v>
      </c>
      <c r="H718" s="226">
        <v>340.55900000000003</v>
      </c>
      <c r="I718" s="227"/>
      <c r="J718" s="227"/>
      <c r="K718" s="228">
        <f>ROUND(P718*H718,2)</f>
        <v>0</v>
      </c>
      <c r="L718" s="229"/>
      <c r="M718" s="45"/>
      <c r="N718" s="230" t="s">
        <v>1</v>
      </c>
      <c r="O718" s="231" t="s">
        <v>39</v>
      </c>
      <c r="P718" s="232">
        <f>I718+J718</f>
        <v>0</v>
      </c>
      <c r="Q718" s="232">
        <f>ROUND(I718*H718,2)</f>
        <v>0</v>
      </c>
      <c r="R718" s="232">
        <f>ROUND(J718*H718,2)</f>
        <v>0</v>
      </c>
      <c r="S718" s="92"/>
      <c r="T718" s="233">
        <f>S718*H718</f>
        <v>0</v>
      </c>
      <c r="U718" s="233">
        <v>0</v>
      </c>
      <c r="V718" s="233">
        <f>U718*H718</f>
        <v>0</v>
      </c>
      <c r="W718" s="233">
        <v>0</v>
      </c>
      <c r="X718" s="233">
        <f>W718*H718</f>
        <v>0</v>
      </c>
      <c r="Y718" s="234" t="s">
        <v>1</v>
      </c>
      <c r="Z718" s="39"/>
      <c r="AA718" s="39"/>
      <c r="AB718" s="39"/>
      <c r="AC718" s="39"/>
      <c r="AD718" s="39"/>
      <c r="AE718" s="39"/>
      <c r="AR718" s="235" t="s">
        <v>181</v>
      </c>
      <c r="AT718" s="235" t="s">
        <v>177</v>
      </c>
      <c r="AU718" s="235" t="s">
        <v>102</v>
      </c>
      <c r="AY718" s="18" t="s">
        <v>175</v>
      </c>
      <c r="BE718" s="236">
        <f>IF(O718="základní",K718,0)</f>
        <v>0</v>
      </c>
      <c r="BF718" s="236">
        <f>IF(O718="snížená",K718,0)</f>
        <v>0</v>
      </c>
      <c r="BG718" s="236">
        <f>IF(O718="zákl. přenesená",K718,0)</f>
        <v>0</v>
      </c>
      <c r="BH718" s="236">
        <f>IF(O718="sníž. přenesená",K718,0)</f>
        <v>0</v>
      </c>
      <c r="BI718" s="236">
        <f>IF(O718="nulová",K718,0)</f>
        <v>0</v>
      </c>
      <c r="BJ718" s="18" t="s">
        <v>102</v>
      </c>
      <c r="BK718" s="236">
        <f>ROUND(P718*H718,2)</f>
        <v>0</v>
      </c>
      <c r="BL718" s="18" t="s">
        <v>181</v>
      </c>
      <c r="BM718" s="235" t="s">
        <v>680</v>
      </c>
    </row>
    <row r="719" s="2" customFormat="1">
      <c r="A719" s="39"/>
      <c r="B719" s="40"/>
      <c r="C719" s="41"/>
      <c r="D719" s="237" t="s">
        <v>182</v>
      </c>
      <c r="E719" s="41"/>
      <c r="F719" s="238" t="s">
        <v>677</v>
      </c>
      <c r="G719" s="41"/>
      <c r="H719" s="41"/>
      <c r="I719" s="239"/>
      <c r="J719" s="239"/>
      <c r="K719" s="41"/>
      <c r="L719" s="41"/>
      <c r="M719" s="45"/>
      <c r="N719" s="240"/>
      <c r="O719" s="241"/>
      <c r="P719" s="92"/>
      <c r="Q719" s="92"/>
      <c r="R719" s="92"/>
      <c r="S719" s="92"/>
      <c r="T719" s="92"/>
      <c r="U719" s="92"/>
      <c r="V719" s="92"/>
      <c r="W719" s="92"/>
      <c r="X719" s="92"/>
      <c r="Y719" s="93"/>
      <c r="Z719" s="39"/>
      <c r="AA719" s="39"/>
      <c r="AB719" s="39"/>
      <c r="AC719" s="39"/>
      <c r="AD719" s="39"/>
      <c r="AE719" s="39"/>
      <c r="AT719" s="18" t="s">
        <v>182</v>
      </c>
      <c r="AU719" s="18" t="s">
        <v>102</v>
      </c>
    </row>
    <row r="720" s="13" customFormat="1">
      <c r="A720" s="13"/>
      <c r="B720" s="242"/>
      <c r="C720" s="243"/>
      <c r="D720" s="237" t="s">
        <v>184</v>
      </c>
      <c r="E720" s="244" t="s">
        <v>1</v>
      </c>
      <c r="F720" s="245" t="s">
        <v>193</v>
      </c>
      <c r="G720" s="243"/>
      <c r="H720" s="244" t="s">
        <v>1</v>
      </c>
      <c r="I720" s="246"/>
      <c r="J720" s="246"/>
      <c r="K720" s="243"/>
      <c r="L720" s="243"/>
      <c r="M720" s="247"/>
      <c r="N720" s="248"/>
      <c r="O720" s="249"/>
      <c r="P720" s="249"/>
      <c r="Q720" s="249"/>
      <c r="R720" s="249"/>
      <c r="S720" s="249"/>
      <c r="T720" s="249"/>
      <c r="U720" s="249"/>
      <c r="V720" s="249"/>
      <c r="W720" s="249"/>
      <c r="X720" s="249"/>
      <c r="Y720" s="250"/>
      <c r="Z720" s="13"/>
      <c r="AA720" s="13"/>
      <c r="AB720" s="13"/>
      <c r="AC720" s="13"/>
      <c r="AD720" s="13"/>
      <c r="AE720" s="13"/>
      <c r="AT720" s="251" t="s">
        <v>184</v>
      </c>
      <c r="AU720" s="251" t="s">
        <v>102</v>
      </c>
      <c r="AV720" s="13" t="s">
        <v>82</v>
      </c>
      <c r="AW720" s="13" t="s">
        <v>5</v>
      </c>
      <c r="AX720" s="13" t="s">
        <v>75</v>
      </c>
      <c r="AY720" s="251" t="s">
        <v>175</v>
      </c>
    </row>
    <row r="721" s="14" customFormat="1">
      <c r="A721" s="14"/>
      <c r="B721" s="252"/>
      <c r="C721" s="253"/>
      <c r="D721" s="237" t="s">
        <v>184</v>
      </c>
      <c r="E721" s="254" t="s">
        <v>1</v>
      </c>
      <c r="F721" s="255" t="s">
        <v>681</v>
      </c>
      <c r="G721" s="253"/>
      <c r="H721" s="256">
        <v>340.55900000000003</v>
      </c>
      <c r="I721" s="257"/>
      <c r="J721" s="257"/>
      <c r="K721" s="253"/>
      <c r="L721" s="253"/>
      <c r="M721" s="258"/>
      <c r="N721" s="259"/>
      <c r="O721" s="260"/>
      <c r="P721" s="260"/>
      <c r="Q721" s="260"/>
      <c r="R721" s="260"/>
      <c r="S721" s="260"/>
      <c r="T721" s="260"/>
      <c r="U721" s="260"/>
      <c r="V721" s="260"/>
      <c r="W721" s="260"/>
      <c r="X721" s="260"/>
      <c r="Y721" s="261"/>
      <c r="Z721" s="14"/>
      <c r="AA721" s="14"/>
      <c r="AB721" s="14"/>
      <c r="AC721" s="14"/>
      <c r="AD721" s="14"/>
      <c r="AE721" s="14"/>
      <c r="AT721" s="262" t="s">
        <v>184</v>
      </c>
      <c r="AU721" s="262" t="s">
        <v>102</v>
      </c>
      <c r="AV721" s="14" t="s">
        <v>102</v>
      </c>
      <c r="AW721" s="14" t="s">
        <v>5</v>
      </c>
      <c r="AX721" s="14" t="s">
        <v>75</v>
      </c>
      <c r="AY721" s="262" t="s">
        <v>175</v>
      </c>
    </row>
    <row r="722" s="15" customFormat="1">
      <c r="A722" s="15"/>
      <c r="B722" s="263"/>
      <c r="C722" s="264"/>
      <c r="D722" s="237" t="s">
        <v>184</v>
      </c>
      <c r="E722" s="265" t="s">
        <v>1</v>
      </c>
      <c r="F722" s="266" t="s">
        <v>189</v>
      </c>
      <c r="G722" s="264"/>
      <c r="H722" s="267">
        <v>340.55900000000003</v>
      </c>
      <c r="I722" s="268"/>
      <c r="J722" s="268"/>
      <c r="K722" s="264"/>
      <c r="L722" s="264"/>
      <c r="M722" s="269"/>
      <c r="N722" s="270"/>
      <c r="O722" s="271"/>
      <c r="P722" s="271"/>
      <c r="Q722" s="271"/>
      <c r="R722" s="271"/>
      <c r="S722" s="271"/>
      <c r="T722" s="271"/>
      <c r="U722" s="271"/>
      <c r="V722" s="271"/>
      <c r="W722" s="271"/>
      <c r="X722" s="271"/>
      <c r="Y722" s="272"/>
      <c r="Z722" s="15"/>
      <c r="AA722" s="15"/>
      <c r="AB722" s="15"/>
      <c r="AC722" s="15"/>
      <c r="AD722" s="15"/>
      <c r="AE722" s="15"/>
      <c r="AT722" s="273" t="s">
        <v>184</v>
      </c>
      <c r="AU722" s="273" t="s">
        <v>102</v>
      </c>
      <c r="AV722" s="15" t="s">
        <v>181</v>
      </c>
      <c r="AW722" s="15" t="s">
        <v>5</v>
      </c>
      <c r="AX722" s="15" t="s">
        <v>82</v>
      </c>
      <c r="AY722" s="273" t="s">
        <v>175</v>
      </c>
    </row>
    <row r="723" s="2" customFormat="1" ht="49.05" customHeight="1">
      <c r="A723" s="39"/>
      <c r="B723" s="40"/>
      <c r="C723" s="222" t="s">
        <v>682</v>
      </c>
      <c r="D723" s="222" t="s">
        <v>177</v>
      </c>
      <c r="E723" s="223" t="s">
        <v>683</v>
      </c>
      <c r="F723" s="224" t="s">
        <v>684</v>
      </c>
      <c r="G723" s="225" t="s">
        <v>228</v>
      </c>
      <c r="H723" s="226">
        <v>130.33000000000001</v>
      </c>
      <c r="I723" s="227"/>
      <c r="J723" s="227"/>
      <c r="K723" s="228">
        <f>ROUND(P723*H723,2)</f>
        <v>0</v>
      </c>
      <c r="L723" s="229"/>
      <c r="M723" s="45"/>
      <c r="N723" s="230" t="s">
        <v>1</v>
      </c>
      <c r="O723" s="231" t="s">
        <v>39</v>
      </c>
      <c r="P723" s="232">
        <f>I723+J723</f>
        <v>0</v>
      </c>
      <c r="Q723" s="232">
        <f>ROUND(I723*H723,2)</f>
        <v>0</v>
      </c>
      <c r="R723" s="232">
        <f>ROUND(J723*H723,2)</f>
        <v>0</v>
      </c>
      <c r="S723" s="92"/>
      <c r="T723" s="233">
        <f>S723*H723</f>
        <v>0</v>
      </c>
      <c r="U723" s="233">
        <v>0</v>
      </c>
      <c r="V723" s="233">
        <f>U723*H723</f>
        <v>0</v>
      </c>
      <c r="W723" s="233">
        <v>0</v>
      </c>
      <c r="X723" s="233">
        <f>W723*H723</f>
        <v>0</v>
      </c>
      <c r="Y723" s="234" t="s">
        <v>1</v>
      </c>
      <c r="Z723" s="39"/>
      <c r="AA723" s="39"/>
      <c r="AB723" s="39"/>
      <c r="AC723" s="39"/>
      <c r="AD723" s="39"/>
      <c r="AE723" s="39"/>
      <c r="AR723" s="235" t="s">
        <v>181</v>
      </c>
      <c r="AT723" s="235" t="s">
        <v>177</v>
      </c>
      <c r="AU723" s="235" t="s">
        <v>102</v>
      </c>
      <c r="AY723" s="18" t="s">
        <v>175</v>
      </c>
      <c r="BE723" s="236">
        <f>IF(O723="základní",K723,0)</f>
        <v>0</v>
      </c>
      <c r="BF723" s="236">
        <f>IF(O723="snížená",K723,0)</f>
        <v>0</v>
      </c>
      <c r="BG723" s="236">
        <f>IF(O723="zákl. přenesená",K723,0)</f>
        <v>0</v>
      </c>
      <c r="BH723" s="236">
        <f>IF(O723="sníž. přenesená",K723,0)</f>
        <v>0</v>
      </c>
      <c r="BI723" s="236">
        <f>IF(O723="nulová",K723,0)</f>
        <v>0</v>
      </c>
      <c r="BJ723" s="18" t="s">
        <v>102</v>
      </c>
      <c r="BK723" s="236">
        <f>ROUND(P723*H723,2)</f>
        <v>0</v>
      </c>
      <c r="BL723" s="18" t="s">
        <v>181</v>
      </c>
      <c r="BM723" s="235" t="s">
        <v>685</v>
      </c>
    </row>
    <row r="724" s="2" customFormat="1">
      <c r="A724" s="39"/>
      <c r="B724" s="40"/>
      <c r="C724" s="41"/>
      <c r="D724" s="237" t="s">
        <v>182</v>
      </c>
      <c r="E724" s="41"/>
      <c r="F724" s="238" t="s">
        <v>636</v>
      </c>
      <c r="G724" s="41"/>
      <c r="H724" s="41"/>
      <c r="I724" s="239"/>
      <c r="J724" s="239"/>
      <c r="K724" s="41"/>
      <c r="L724" s="41"/>
      <c r="M724" s="45"/>
      <c r="N724" s="240"/>
      <c r="O724" s="241"/>
      <c r="P724" s="92"/>
      <c r="Q724" s="92"/>
      <c r="R724" s="92"/>
      <c r="S724" s="92"/>
      <c r="T724" s="92"/>
      <c r="U724" s="92"/>
      <c r="V724" s="92"/>
      <c r="W724" s="92"/>
      <c r="X724" s="92"/>
      <c r="Y724" s="93"/>
      <c r="Z724" s="39"/>
      <c r="AA724" s="39"/>
      <c r="AB724" s="39"/>
      <c r="AC724" s="39"/>
      <c r="AD724" s="39"/>
      <c r="AE724" s="39"/>
      <c r="AT724" s="18" t="s">
        <v>182</v>
      </c>
      <c r="AU724" s="18" t="s">
        <v>102</v>
      </c>
    </row>
    <row r="725" s="13" customFormat="1">
      <c r="A725" s="13"/>
      <c r="B725" s="242"/>
      <c r="C725" s="243"/>
      <c r="D725" s="237" t="s">
        <v>184</v>
      </c>
      <c r="E725" s="244" t="s">
        <v>1</v>
      </c>
      <c r="F725" s="245" t="s">
        <v>193</v>
      </c>
      <c r="G725" s="243"/>
      <c r="H725" s="244" t="s">
        <v>1</v>
      </c>
      <c r="I725" s="246"/>
      <c r="J725" s="246"/>
      <c r="K725" s="243"/>
      <c r="L725" s="243"/>
      <c r="M725" s="247"/>
      <c r="N725" s="248"/>
      <c r="O725" s="249"/>
      <c r="P725" s="249"/>
      <c r="Q725" s="249"/>
      <c r="R725" s="249"/>
      <c r="S725" s="249"/>
      <c r="T725" s="249"/>
      <c r="U725" s="249"/>
      <c r="V725" s="249"/>
      <c r="W725" s="249"/>
      <c r="X725" s="249"/>
      <c r="Y725" s="250"/>
      <c r="Z725" s="13"/>
      <c r="AA725" s="13"/>
      <c r="AB725" s="13"/>
      <c r="AC725" s="13"/>
      <c r="AD725" s="13"/>
      <c r="AE725" s="13"/>
      <c r="AT725" s="251" t="s">
        <v>184</v>
      </c>
      <c r="AU725" s="251" t="s">
        <v>102</v>
      </c>
      <c r="AV725" s="13" t="s">
        <v>82</v>
      </c>
      <c r="AW725" s="13" t="s">
        <v>5</v>
      </c>
      <c r="AX725" s="13" t="s">
        <v>75</v>
      </c>
      <c r="AY725" s="251" t="s">
        <v>175</v>
      </c>
    </row>
    <row r="726" s="13" customFormat="1">
      <c r="A726" s="13"/>
      <c r="B726" s="242"/>
      <c r="C726" s="243"/>
      <c r="D726" s="237" t="s">
        <v>184</v>
      </c>
      <c r="E726" s="244" t="s">
        <v>1</v>
      </c>
      <c r="F726" s="245" t="s">
        <v>686</v>
      </c>
      <c r="G726" s="243"/>
      <c r="H726" s="244" t="s">
        <v>1</v>
      </c>
      <c r="I726" s="246"/>
      <c r="J726" s="246"/>
      <c r="K726" s="243"/>
      <c r="L726" s="243"/>
      <c r="M726" s="247"/>
      <c r="N726" s="248"/>
      <c r="O726" s="249"/>
      <c r="P726" s="249"/>
      <c r="Q726" s="249"/>
      <c r="R726" s="249"/>
      <c r="S726" s="249"/>
      <c r="T726" s="249"/>
      <c r="U726" s="249"/>
      <c r="V726" s="249"/>
      <c r="W726" s="249"/>
      <c r="X726" s="249"/>
      <c r="Y726" s="250"/>
      <c r="Z726" s="13"/>
      <c r="AA726" s="13"/>
      <c r="AB726" s="13"/>
      <c r="AC726" s="13"/>
      <c r="AD726" s="13"/>
      <c r="AE726" s="13"/>
      <c r="AT726" s="251" t="s">
        <v>184</v>
      </c>
      <c r="AU726" s="251" t="s">
        <v>102</v>
      </c>
      <c r="AV726" s="13" t="s">
        <v>82</v>
      </c>
      <c r="AW726" s="13" t="s">
        <v>5</v>
      </c>
      <c r="AX726" s="13" t="s">
        <v>75</v>
      </c>
      <c r="AY726" s="251" t="s">
        <v>175</v>
      </c>
    </row>
    <row r="727" s="14" customFormat="1">
      <c r="A727" s="14"/>
      <c r="B727" s="252"/>
      <c r="C727" s="253"/>
      <c r="D727" s="237" t="s">
        <v>184</v>
      </c>
      <c r="E727" s="254" t="s">
        <v>1</v>
      </c>
      <c r="F727" s="255" t="s">
        <v>687</v>
      </c>
      <c r="G727" s="253"/>
      <c r="H727" s="256">
        <v>29.559999999999999</v>
      </c>
      <c r="I727" s="257"/>
      <c r="J727" s="257"/>
      <c r="K727" s="253"/>
      <c r="L727" s="253"/>
      <c r="M727" s="258"/>
      <c r="N727" s="259"/>
      <c r="O727" s="260"/>
      <c r="P727" s="260"/>
      <c r="Q727" s="260"/>
      <c r="R727" s="260"/>
      <c r="S727" s="260"/>
      <c r="T727" s="260"/>
      <c r="U727" s="260"/>
      <c r="V727" s="260"/>
      <c r="W727" s="260"/>
      <c r="X727" s="260"/>
      <c r="Y727" s="261"/>
      <c r="Z727" s="14"/>
      <c r="AA727" s="14"/>
      <c r="AB727" s="14"/>
      <c r="AC727" s="14"/>
      <c r="AD727" s="14"/>
      <c r="AE727" s="14"/>
      <c r="AT727" s="262" t="s">
        <v>184</v>
      </c>
      <c r="AU727" s="262" t="s">
        <v>102</v>
      </c>
      <c r="AV727" s="14" t="s">
        <v>102</v>
      </c>
      <c r="AW727" s="14" t="s">
        <v>5</v>
      </c>
      <c r="AX727" s="14" t="s">
        <v>75</v>
      </c>
      <c r="AY727" s="262" t="s">
        <v>175</v>
      </c>
    </row>
    <row r="728" s="14" customFormat="1">
      <c r="A728" s="14"/>
      <c r="B728" s="252"/>
      <c r="C728" s="253"/>
      <c r="D728" s="237" t="s">
        <v>184</v>
      </c>
      <c r="E728" s="254" t="s">
        <v>1</v>
      </c>
      <c r="F728" s="255" t="s">
        <v>688</v>
      </c>
      <c r="G728" s="253"/>
      <c r="H728" s="256">
        <v>27.454999999999998</v>
      </c>
      <c r="I728" s="257"/>
      <c r="J728" s="257"/>
      <c r="K728" s="253"/>
      <c r="L728" s="253"/>
      <c r="M728" s="258"/>
      <c r="N728" s="259"/>
      <c r="O728" s="260"/>
      <c r="P728" s="260"/>
      <c r="Q728" s="260"/>
      <c r="R728" s="260"/>
      <c r="S728" s="260"/>
      <c r="T728" s="260"/>
      <c r="U728" s="260"/>
      <c r="V728" s="260"/>
      <c r="W728" s="260"/>
      <c r="X728" s="260"/>
      <c r="Y728" s="261"/>
      <c r="Z728" s="14"/>
      <c r="AA728" s="14"/>
      <c r="AB728" s="14"/>
      <c r="AC728" s="14"/>
      <c r="AD728" s="14"/>
      <c r="AE728" s="14"/>
      <c r="AT728" s="262" t="s">
        <v>184</v>
      </c>
      <c r="AU728" s="262" t="s">
        <v>102</v>
      </c>
      <c r="AV728" s="14" t="s">
        <v>102</v>
      </c>
      <c r="AW728" s="14" t="s">
        <v>5</v>
      </c>
      <c r="AX728" s="14" t="s">
        <v>75</v>
      </c>
      <c r="AY728" s="262" t="s">
        <v>175</v>
      </c>
    </row>
    <row r="729" s="16" customFormat="1">
      <c r="A729" s="16"/>
      <c r="B729" s="284"/>
      <c r="C729" s="285"/>
      <c r="D729" s="237" t="s">
        <v>184</v>
      </c>
      <c r="E729" s="286" t="s">
        <v>1</v>
      </c>
      <c r="F729" s="287" t="s">
        <v>453</v>
      </c>
      <c r="G729" s="285"/>
      <c r="H729" s="288">
        <v>57.015000000000001</v>
      </c>
      <c r="I729" s="289"/>
      <c r="J729" s="289"/>
      <c r="K729" s="285"/>
      <c r="L729" s="285"/>
      <c r="M729" s="290"/>
      <c r="N729" s="291"/>
      <c r="O729" s="292"/>
      <c r="P729" s="292"/>
      <c r="Q729" s="292"/>
      <c r="R729" s="292"/>
      <c r="S729" s="292"/>
      <c r="T729" s="292"/>
      <c r="U729" s="292"/>
      <c r="V729" s="292"/>
      <c r="W729" s="292"/>
      <c r="X729" s="292"/>
      <c r="Y729" s="293"/>
      <c r="Z729" s="16"/>
      <c r="AA729" s="16"/>
      <c r="AB729" s="16"/>
      <c r="AC729" s="16"/>
      <c r="AD729" s="16"/>
      <c r="AE729" s="16"/>
      <c r="AT729" s="294" t="s">
        <v>184</v>
      </c>
      <c r="AU729" s="294" t="s">
        <v>102</v>
      </c>
      <c r="AV729" s="16" t="s">
        <v>196</v>
      </c>
      <c r="AW729" s="16" t="s">
        <v>5</v>
      </c>
      <c r="AX729" s="16" t="s">
        <v>75</v>
      </c>
      <c r="AY729" s="294" t="s">
        <v>175</v>
      </c>
    </row>
    <row r="730" s="13" customFormat="1">
      <c r="A730" s="13"/>
      <c r="B730" s="242"/>
      <c r="C730" s="243"/>
      <c r="D730" s="237" t="s">
        <v>184</v>
      </c>
      <c r="E730" s="244" t="s">
        <v>1</v>
      </c>
      <c r="F730" s="245" t="s">
        <v>689</v>
      </c>
      <c r="G730" s="243"/>
      <c r="H730" s="244" t="s">
        <v>1</v>
      </c>
      <c r="I730" s="246"/>
      <c r="J730" s="246"/>
      <c r="K730" s="243"/>
      <c r="L730" s="243"/>
      <c r="M730" s="247"/>
      <c r="N730" s="248"/>
      <c r="O730" s="249"/>
      <c r="P730" s="249"/>
      <c r="Q730" s="249"/>
      <c r="R730" s="249"/>
      <c r="S730" s="249"/>
      <c r="T730" s="249"/>
      <c r="U730" s="249"/>
      <c r="V730" s="249"/>
      <c r="W730" s="249"/>
      <c r="X730" s="249"/>
      <c r="Y730" s="250"/>
      <c r="Z730" s="13"/>
      <c r="AA730" s="13"/>
      <c r="AB730" s="13"/>
      <c r="AC730" s="13"/>
      <c r="AD730" s="13"/>
      <c r="AE730" s="13"/>
      <c r="AT730" s="251" t="s">
        <v>184</v>
      </c>
      <c r="AU730" s="251" t="s">
        <v>102</v>
      </c>
      <c r="AV730" s="13" t="s">
        <v>82</v>
      </c>
      <c r="AW730" s="13" t="s">
        <v>5</v>
      </c>
      <c r="AX730" s="13" t="s">
        <v>75</v>
      </c>
      <c r="AY730" s="251" t="s">
        <v>175</v>
      </c>
    </row>
    <row r="731" s="14" customFormat="1">
      <c r="A731" s="14"/>
      <c r="B731" s="252"/>
      <c r="C731" s="253"/>
      <c r="D731" s="237" t="s">
        <v>184</v>
      </c>
      <c r="E731" s="254" t="s">
        <v>1</v>
      </c>
      <c r="F731" s="255" t="s">
        <v>690</v>
      </c>
      <c r="G731" s="253"/>
      <c r="H731" s="256">
        <v>93.060000000000002</v>
      </c>
      <c r="I731" s="257"/>
      <c r="J731" s="257"/>
      <c r="K731" s="253"/>
      <c r="L731" s="253"/>
      <c r="M731" s="258"/>
      <c r="N731" s="259"/>
      <c r="O731" s="260"/>
      <c r="P731" s="260"/>
      <c r="Q731" s="260"/>
      <c r="R731" s="260"/>
      <c r="S731" s="260"/>
      <c r="T731" s="260"/>
      <c r="U731" s="260"/>
      <c r="V731" s="260"/>
      <c r="W731" s="260"/>
      <c r="X731" s="260"/>
      <c r="Y731" s="261"/>
      <c r="Z731" s="14"/>
      <c r="AA731" s="14"/>
      <c r="AB731" s="14"/>
      <c r="AC731" s="14"/>
      <c r="AD731" s="14"/>
      <c r="AE731" s="14"/>
      <c r="AT731" s="262" t="s">
        <v>184</v>
      </c>
      <c r="AU731" s="262" t="s">
        <v>102</v>
      </c>
      <c r="AV731" s="14" t="s">
        <v>102</v>
      </c>
      <c r="AW731" s="14" t="s">
        <v>5</v>
      </c>
      <c r="AX731" s="14" t="s">
        <v>75</v>
      </c>
      <c r="AY731" s="262" t="s">
        <v>175</v>
      </c>
    </row>
    <row r="732" s="14" customFormat="1">
      <c r="A732" s="14"/>
      <c r="B732" s="252"/>
      <c r="C732" s="253"/>
      <c r="D732" s="237" t="s">
        <v>184</v>
      </c>
      <c r="E732" s="254" t="s">
        <v>1</v>
      </c>
      <c r="F732" s="255" t="s">
        <v>654</v>
      </c>
      <c r="G732" s="253"/>
      <c r="H732" s="256">
        <v>-6.875</v>
      </c>
      <c r="I732" s="257"/>
      <c r="J732" s="257"/>
      <c r="K732" s="253"/>
      <c r="L732" s="253"/>
      <c r="M732" s="258"/>
      <c r="N732" s="259"/>
      <c r="O732" s="260"/>
      <c r="P732" s="260"/>
      <c r="Q732" s="260"/>
      <c r="R732" s="260"/>
      <c r="S732" s="260"/>
      <c r="T732" s="260"/>
      <c r="U732" s="260"/>
      <c r="V732" s="260"/>
      <c r="W732" s="260"/>
      <c r="X732" s="260"/>
      <c r="Y732" s="261"/>
      <c r="Z732" s="14"/>
      <c r="AA732" s="14"/>
      <c r="AB732" s="14"/>
      <c r="AC732" s="14"/>
      <c r="AD732" s="14"/>
      <c r="AE732" s="14"/>
      <c r="AT732" s="262" t="s">
        <v>184</v>
      </c>
      <c r="AU732" s="262" t="s">
        <v>102</v>
      </c>
      <c r="AV732" s="14" t="s">
        <v>102</v>
      </c>
      <c r="AW732" s="14" t="s">
        <v>5</v>
      </c>
      <c r="AX732" s="14" t="s">
        <v>75</v>
      </c>
      <c r="AY732" s="262" t="s">
        <v>175</v>
      </c>
    </row>
    <row r="733" s="14" customFormat="1">
      <c r="A733" s="14"/>
      <c r="B733" s="252"/>
      <c r="C733" s="253"/>
      <c r="D733" s="237" t="s">
        <v>184</v>
      </c>
      <c r="E733" s="254" t="s">
        <v>1</v>
      </c>
      <c r="F733" s="255" t="s">
        <v>656</v>
      </c>
      <c r="G733" s="253"/>
      <c r="H733" s="256">
        <v>-4.6799999999999997</v>
      </c>
      <c r="I733" s="257"/>
      <c r="J733" s="257"/>
      <c r="K733" s="253"/>
      <c r="L733" s="253"/>
      <c r="M733" s="258"/>
      <c r="N733" s="259"/>
      <c r="O733" s="260"/>
      <c r="P733" s="260"/>
      <c r="Q733" s="260"/>
      <c r="R733" s="260"/>
      <c r="S733" s="260"/>
      <c r="T733" s="260"/>
      <c r="U733" s="260"/>
      <c r="V733" s="260"/>
      <c r="W733" s="260"/>
      <c r="X733" s="260"/>
      <c r="Y733" s="261"/>
      <c r="Z733" s="14"/>
      <c r="AA733" s="14"/>
      <c r="AB733" s="14"/>
      <c r="AC733" s="14"/>
      <c r="AD733" s="14"/>
      <c r="AE733" s="14"/>
      <c r="AT733" s="262" t="s">
        <v>184</v>
      </c>
      <c r="AU733" s="262" t="s">
        <v>102</v>
      </c>
      <c r="AV733" s="14" t="s">
        <v>102</v>
      </c>
      <c r="AW733" s="14" t="s">
        <v>5</v>
      </c>
      <c r="AX733" s="14" t="s">
        <v>75</v>
      </c>
      <c r="AY733" s="262" t="s">
        <v>175</v>
      </c>
    </row>
    <row r="734" s="14" customFormat="1">
      <c r="A734" s="14"/>
      <c r="B734" s="252"/>
      <c r="C734" s="253"/>
      <c r="D734" s="237" t="s">
        <v>184</v>
      </c>
      <c r="E734" s="254" t="s">
        <v>1</v>
      </c>
      <c r="F734" s="255" t="s">
        <v>567</v>
      </c>
      <c r="G734" s="253"/>
      <c r="H734" s="256">
        <v>-8.1899999999999995</v>
      </c>
      <c r="I734" s="257"/>
      <c r="J734" s="257"/>
      <c r="K734" s="253"/>
      <c r="L734" s="253"/>
      <c r="M734" s="258"/>
      <c r="N734" s="259"/>
      <c r="O734" s="260"/>
      <c r="P734" s="260"/>
      <c r="Q734" s="260"/>
      <c r="R734" s="260"/>
      <c r="S734" s="260"/>
      <c r="T734" s="260"/>
      <c r="U734" s="260"/>
      <c r="V734" s="260"/>
      <c r="W734" s="260"/>
      <c r="X734" s="260"/>
      <c r="Y734" s="261"/>
      <c r="Z734" s="14"/>
      <c r="AA734" s="14"/>
      <c r="AB734" s="14"/>
      <c r="AC734" s="14"/>
      <c r="AD734" s="14"/>
      <c r="AE734" s="14"/>
      <c r="AT734" s="262" t="s">
        <v>184</v>
      </c>
      <c r="AU734" s="262" t="s">
        <v>102</v>
      </c>
      <c r="AV734" s="14" t="s">
        <v>102</v>
      </c>
      <c r="AW734" s="14" t="s">
        <v>5</v>
      </c>
      <c r="AX734" s="14" t="s">
        <v>75</v>
      </c>
      <c r="AY734" s="262" t="s">
        <v>175</v>
      </c>
    </row>
    <row r="735" s="16" customFormat="1">
      <c r="A735" s="16"/>
      <c r="B735" s="284"/>
      <c r="C735" s="285"/>
      <c r="D735" s="237" t="s">
        <v>184</v>
      </c>
      <c r="E735" s="286" t="s">
        <v>1</v>
      </c>
      <c r="F735" s="287" t="s">
        <v>453</v>
      </c>
      <c r="G735" s="285"/>
      <c r="H735" s="288">
        <v>73.314999999999998</v>
      </c>
      <c r="I735" s="289"/>
      <c r="J735" s="289"/>
      <c r="K735" s="285"/>
      <c r="L735" s="285"/>
      <c r="M735" s="290"/>
      <c r="N735" s="291"/>
      <c r="O735" s="292"/>
      <c r="P735" s="292"/>
      <c r="Q735" s="292"/>
      <c r="R735" s="292"/>
      <c r="S735" s="292"/>
      <c r="T735" s="292"/>
      <c r="U735" s="292"/>
      <c r="V735" s="292"/>
      <c r="W735" s="292"/>
      <c r="X735" s="292"/>
      <c r="Y735" s="293"/>
      <c r="Z735" s="16"/>
      <c r="AA735" s="16"/>
      <c r="AB735" s="16"/>
      <c r="AC735" s="16"/>
      <c r="AD735" s="16"/>
      <c r="AE735" s="16"/>
      <c r="AT735" s="294" t="s">
        <v>184</v>
      </c>
      <c r="AU735" s="294" t="s">
        <v>102</v>
      </c>
      <c r="AV735" s="16" t="s">
        <v>196</v>
      </c>
      <c r="AW735" s="16" t="s">
        <v>5</v>
      </c>
      <c r="AX735" s="16" t="s">
        <v>75</v>
      </c>
      <c r="AY735" s="294" t="s">
        <v>175</v>
      </c>
    </row>
    <row r="736" s="15" customFormat="1">
      <c r="A736" s="15"/>
      <c r="B736" s="263"/>
      <c r="C736" s="264"/>
      <c r="D736" s="237" t="s">
        <v>184</v>
      </c>
      <c r="E736" s="265" t="s">
        <v>1</v>
      </c>
      <c r="F736" s="266" t="s">
        <v>189</v>
      </c>
      <c r="G736" s="264"/>
      <c r="H736" s="267">
        <v>130.32999999999998</v>
      </c>
      <c r="I736" s="268"/>
      <c r="J736" s="268"/>
      <c r="K736" s="264"/>
      <c r="L736" s="264"/>
      <c r="M736" s="269"/>
      <c r="N736" s="270"/>
      <c r="O736" s="271"/>
      <c r="P736" s="271"/>
      <c r="Q736" s="271"/>
      <c r="R736" s="271"/>
      <c r="S736" s="271"/>
      <c r="T736" s="271"/>
      <c r="U736" s="271"/>
      <c r="V736" s="271"/>
      <c r="W736" s="271"/>
      <c r="X736" s="271"/>
      <c r="Y736" s="272"/>
      <c r="Z736" s="15"/>
      <c r="AA736" s="15"/>
      <c r="AB736" s="15"/>
      <c r="AC736" s="15"/>
      <c r="AD736" s="15"/>
      <c r="AE736" s="15"/>
      <c r="AT736" s="273" t="s">
        <v>184</v>
      </c>
      <c r="AU736" s="273" t="s">
        <v>102</v>
      </c>
      <c r="AV736" s="15" t="s">
        <v>181</v>
      </c>
      <c r="AW736" s="15" t="s">
        <v>5</v>
      </c>
      <c r="AX736" s="15" t="s">
        <v>82</v>
      </c>
      <c r="AY736" s="273" t="s">
        <v>175</v>
      </c>
    </row>
    <row r="737" s="2" customFormat="1" ht="16.5" customHeight="1">
      <c r="A737" s="39"/>
      <c r="B737" s="40"/>
      <c r="C737" s="274" t="s">
        <v>420</v>
      </c>
      <c r="D737" s="274" t="s">
        <v>315</v>
      </c>
      <c r="E737" s="275" t="s">
        <v>691</v>
      </c>
      <c r="F737" s="276" t="s">
        <v>692</v>
      </c>
      <c r="G737" s="277" t="s">
        <v>228</v>
      </c>
      <c r="H737" s="278">
        <v>74.781000000000006</v>
      </c>
      <c r="I737" s="279"/>
      <c r="J737" s="280"/>
      <c r="K737" s="281">
        <f>ROUND(P737*H737,2)</f>
        <v>0</v>
      </c>
      <c r="L737" s="280"/>
      <c r="M737" s="282"/>
      <c r="N737" s="283" t="s">
        <v>1</v>
      </c>
      <c r="O737" s="231" t="s">
        <v>39</v>
      </c>
      <c r="P737" s="232">
        <f>I737+J737</f>
        <v>0</v>
      </c>
      <c r="Q737" s="232">
        <f>ROUND(I737*H737,2)</f>
        <v>0</v>
      </c>
      <c r="R737" s="232">
        <f>ROUND(J737*H737,2)</f>
        <v>0</v>
      </c>
      <c r="S737" s="92"/>
      <c r="T737" s="233">
        <f>S737*H737</f>
        <v>0</v>
      </c>
      <c r="U737" s="233">
        <v>0</v>
      </c>
      <c r="V737" s="233">
        <f>U737*H737</f>
        <v>0</v>
      </c>
      <c r="W737" s="233">
        <v>0</v>
      </c>
      <c r="X737" s="233">
        <f>W737*H737</f>
        <v>0</v>
      </c>
      <c r="Y737" s="234" t="s">
        <v>1</v>
      </c>
      <c r="Z737" s="39"/>
      <c r="AA737" s="39"/>
      <c r="AB737" s="39"/>
      <c r="AC737" s="39"/>
      <c r="AD737" s="39"/>
      <c r="AE737" s="39"/>
      <c r="AR737" s="235" t="s">
        <v>204</v>
      </c>
      <c r="AT737" s="235" t="s">
        <v>315</v>
      </c>
      <c r="AU737" s="235" t="s">
        <v>102</v>
      </c>
      <c r="AY737" s="18" t="s">
        <v>175</v>
      </c>
      <c r="BE737" s="236">
        <f>IF(O737="základní",K737,0)</f>
        <v>0</v>
      </c>
      <c r="BF737" s="236">
        <f>IF(O737="snížená",K737,0)</f>
        <v>0</v>
      </c>
      <c r="BG737" s="236">
        <f>IF(O737="zákl. přenesená",K737,0)</f>
        <v>0</v>
      </c>
      <c r="BH737" s="236">
        <f>IF(O737="sníž. přenesená",K737,0)</f>
        <v>0</v>
      </c>
      <c r="BI737" s="236">
        <f>IF(O737="nulová",K737,0)</f>
        <v>0</v>
      </c>
      <c r="BJ737" s="18" t="s">
        <v>102</v>
      </c>
      <c r="BK737" s="236">
        <f>ROUND(P737*H737,2)</f>
        <v>0</v>
      </c>
      <c r="BL737" s="18" t="s">
        <v>181</v>
      </c>
      <c r="BM737" s="235" t="s">
        <v>693</v>
      </c>
    </row>
    <row r="738" s="14" customFormat="1">
      <c r="A738" s="14"/>
      <c r="B738" s="252"/>
      <c r="C738" s="253"/>
      <c r="D738" s="237" t="s">
        <v>184</v>
      </c>
      <c r="E738" s="254" t="s">
        <v>1</v>
      </c>
      <c r="F738" s="255" t="s">
        <v>694</v>
      </c>
      <c r="G738" s="253"/>
      <c r="H738" s="256">
        <v>74.781000000000006</v>
      </c>
      <c r="I738" s="257"/>
      <c r="J738" s="257"/>
      <c r="K738" s="253"/>
      <c r="L738" s="253"/>
      <c r="M738" s="258"/>
      <c r="N738" s="259"/>
      <c r="O738" s="260"/>
      <c r="P738" s="260"/>
      <c r="Q738" s="260"/>
      <c r="R738" s="260"/>
      <c r="S738" s="260"/>
      <c r="T738" s="260"/>
      <c r="U738" s="260"/>
      <c r="V738" s="260"/>
      <c r="W738" s="260"/>
      <c r="X738" s="260"/>
      <c r="Y738" s="261"/>
      <c r="Z738" s="14"/>
      <c r="AA738" s="14"/>
      <c r="AB738" s="14"/>
      <c r="AC738" s="14"/>
      <c r="AD738" s="14"/>
      <c r="AE738" s="14"/>
      <c r="AT738" s="262" t="s">
        <v>184</v>
      </c>
      <c r="AU738" s="262" t="s">
        <v>102</v>
      </c>
      <c r="AV738" s="14" t="s">
        <v>102</v>
      </c>
      <c r="AW738" s="14" t="s">
        <v>5</v>
      </c>
      <c r="AX738" s="14" t="s">
        <v>75</v>
      </c>
      <c r="AY738" s="262" t="s">
        <v>175</v>
      </c>
    </row>
    <row r="739" s="15" customFormat="1">
      <c r="A739" s="15"/>
      <c r="B739" s="263"/>
      <c r="C739" s="264"/>
      <c r="D739" s="237" t="s">
        <v>184</v>
      </c>
      <c r="E739" s="265" t="s">
        <v>1</v>
      </c>
      <c r="F739" s="266" t="s">
        <v>189</v>
      </c>
      <c r="G739" s="264"/>
      <c r="H739" s="267">
        <v>74.781000000000006</v>
      </c>
      <c r="I739" s="268"/>
      <c r="J739" s="268"/>
      <c r="K739" s="264"/>
      <c r="L739" s="264"/>
      <c r="M739" s="269"/>
      <c r="N739" s="270"/>
      <c r="O739" s="271"/>
      <c r="P739" s="271"/>
      <c r="Q739" s="271"/>
      <c r="R739" s="271"/>
      <c r="S739" s="271"/>
      <c r="T739" s="271"/>
      <c r="U739" s="271"/>
      <c r="V739" s="271"/>
      <c r="W739" s="271"/>
      <c r="X739" s="271"/>
      <c r="Y739" s="272"/>
      <c r="Z739" s="15"/>
      <c r="AA739" s="15"/>
      <c r="AB739" s="15"/>
      <c r="AC739" s="15"/>
      <c r="AD739" s="15"/>
      <c r="AE739" s="15"/>
      <c r="AT739" s="273" t="s">
        <v>184</v>
      </c>
      <c r="AU739" s="273" t="s">
        <v>102</v>
      </c>
      <c r="AV739" s="15" t="s">
        <v>181</v>
      </c>
      <c r="AW739" s="15" t="s">
        <v>5</v>
      </c>
      <c r="AX739" s="15" t="s">
        <v>82</v>
      </c>
      <c r="AY739" s="273" t="s">
        <v>175</v>
      </c>
    </row>
    <row r="740" s="2" customFormat="1" ht="24.15" customHeight="1">
      <c r="A740" s="39"/>
      <c r="B740" s="40"/>
      <c r="C740" s="274" t="s">
        <v>695</v>
      </c>
      <c r="D740" s="274" t="s">
        <v>315</v>
      </c>
      <c r="E740" s="275" t="s">
        <v>696</v>
      </c>
      <c r="F740" s="276" t="s">
        <v>697</v>
      </c>
      <c r="G740" s="277" t="s">
        <v>228</v>
      </c>
      <c r="H740" s="278">
        <v>58.155000000000001</v>
      </c>
      <c r="I740" s="279"/>
      <c r="J740" s="280"/>
      <c r="K740" s="281">
        <f>ROUND(P740*H740,2)</f>
        <v>0</v>
      </c>
      <c r="L740" s="280"/>
      <c r="M740" s="282"/>
      <c r="N740" s="283" t="s">
        <v>1</v>
      </c>
      <c r="O740" s="231" t="s">
        <v>39</v>
      </c>
      <c r="P740" s="232">
        <f>I740+J740</f>
        <v>0</v>
      </c>
      <c r="Q740" s="232">
        <f>ROUND(I740*H740,2)</f>
        <v>0</v>
      </c>
      <c r="R740" s="232">
        <f>ROUND(J740*H740,2)</f>
        <v>0</v>
      </c>
      <c r="S740" s="92"/>
      <c r="T740" s="233">
        <f>S740*H740</f>
        <v>0</v>
      </c>
      <c r="U740" s="233">
        <v>0</v>
      </c>
      <c r="V740" s="233">
        <f>U740*H740</f>
        <v>0</v>
      </c>
      <c r="W740" s="233">
        <v>0</v>
      </c>
      <c r="X740" s="233">
        <f>W740*H740</f>
        <v>0</v>
      </c>
      <c r="Y740" s="234" t="s">
        <v>1</v>
      </c>
      <c r="Z740" s="39"/>
      <c r="AA740" s="39"/>
      <c r="AB740" s="39"/>
      <c r="AC740" s="39"/>
      <c r="AD740" s="39"/>
      <c r="AE740" s="39"/>
      <c r="AR740" s="235" t="s">
        <v>204</v>
      </c>
      <c r="AT740" s="235" t="s">
        <v>315</v>
      </c>
      <c r="AU740" s="235" t="s">
        <v>102</v>
      </c>
      <c r="AY740" s="18" t="s">
        <v>175</v>
      </c>
      <c r="BE740" s="236">
        <f>IF(O740="základní",K740,0)</f>
        <v>0</v>
      </c>
      <c r="BF740" s="236">
        <f>IF(O740="snížená",K740,0)</f>
        <v>0</v>
      </c>
      <c r="BG740" s="236">
        <f>IF(O740="zákl. přenesená",K740,0)</f>
        <v>0</v>
      </c>
      <c r="BH740" s="236">
        <f>IF(O740="sníž. přenesená",K740,0)</f>
        <v>0</v>
      </c>
      <c r="BI740" s="236">
        <f>IF(O740="nulová",K740,0)</f>
        <v>0</v>
      </c>
      <c r="BJ740" s="18" t="s">
        <v>102</v>
      </c>
      <c r="BK740" s="236">
        <f>ROUND(P740*H740,2)</f>
        <v>0</v>
      </c>
      <c r="BL740" s="18" t="s">
        <v>181</v>
      </c>
      <c r="BM740" s="235" t="s">
        <v>698</v>
      </c>
    </row>
    <row r="741" s="14" customFormat="1">
      <c r="A741" s="14"/>
      <c r="B741" s="252"/>
      <c r="C741" s="253"/>
      <c r="D741" s="237" t="s">
        <v>184</v>
      </c>
      <c r="E741" s="254" t="s">
        <v>1</v>
      </c>
      <c r="F741" s="255" t="s">
        <v>699</v>
      </c>
      <c r="G741" s="253"/>
      <c r="H741" s="256">
        <v>58.155000000000001</v>
      </c>
      <c r="I741" s="257"/>
      <c r="J741" s="257"/>
      <c r="K741" s="253"/>
      <c r="L741" s="253"/>
      <c r="M741" s="258"/>
      <c r="N741" s="259"/>
      <c r="O741" s="260"/>
      <c r="P741" s="260"/>
      <c r="Q741" s="260"/>
      <c r="R741" s="260"/>
      <c r="S741" s="260"/>
      <c r="T741" s="260"/>
      <c r="U741" s="260"/>
      <c r="V741" s="260"/>
      <c r="W741" s="260"/>
      <c r="X741" s="260"/>
      <c r="Y741" s="261"/>
      <c r="Z741" s="14"/>
      <c r="AA741" s="14"/>
      <c r="AB741" s="14"/>
      <c r="AC741" s="14"/>
      <c r="AD741" s="14"/>
      <c r="AE741" s="14"/>
      <c r="AT741" s="262" t="s">
        <v>184</v>
      </c>
      <c r="AU741" s="262" t="s">
        <v>102</v>
      </c>
      <c r="AV741" s="14" t="s">
        <v>102</v>
      </c>
      <c r="AW741" s="14" t="s">
        <v>5</v>
      </c>
      <c r="AX741" s="14" t="s">
        <v>75</v>
      </c>
      <c r="AY741" s="262" t="s">
        <v>175</v>
      </c>
    </row>
    <row r="742" s="15" customFormat="1">
      <c r="A742" s="15"/>
      <c r="B742" s="263"/>
      <c r="C742" s="264"/>
      <c r="D742" s="237" t="s">
        <v>184</v>
      </c>
      <c r="E742" s="265" t="s">
        <v>1</v>
      </c>
      <c r="F742" s="266" t="s">
        <v>189</v>
      </c>
      <c r="G742" s="264"/>
      <c r="H742" s="267">
        <v>58.155000000000001</v>
      </c>
      <c r="I742" s="268"/>
      <c r="J742" s="268"/>
      <c r="K742" s="264"/>
      <c r="L742" s="264"/>
      <c r="M742" s="269"/>
      <c r="N742" s="270"/>
      <c r="O742" s="271"/>
      <c r="P742" s="271"/>
      <c r="Q742" s="271"/>
      <c r="R742" s="271"/>
      <c r="S742" s="271"/>
      <c r="T742" s="271"/>
      <c r="U742" s="271"/>
      <c r="V742" s="271"/>
      <c r="W742" s="271"/>
      <c r="X742" s="271"/>
      <c r="Y742" s="272"/>
      <c r="Z742" s="15"/>
      <c r="AA742" s="15"/>
      <c r="AB742" s="15"/>
      <c r="AC742" s="15"/>
      <c r="AD742" s="15"/>
      <c r="AE742" s="15"/>
      <c r="AT742" s="273" t="s">
        <v>184</v>
      </c>
      <c r="AU742" s="273" t="s">
        <v>102</v>
      </c>
      <c r="AV742" s="15" t="s">
        <v>181</v>
      </c>
      <c r="AW742" s="15" t="s">
        <v>5</v>
      </c>
      <c r="AX742" s="15" t="s">
        <v>82</v>
      </c>
      <c r="AY742" s="273" t="s">
        <v>175</v>
      </c>
    </row>
    <row r="743" s="2" customFormat="1" ht="49.05" customHeight="1">
      <c r="A743" s="39"/>
      <c r="B743" s="40"/>
      <c r="C743" s="222" t="s">
        <v>423</v>
      </c>
      <c r="D743" s="222" t="s">
        <v>177</v>
      </c>
      <c r="E743" s="223" t="s">
        <v>700</v>
      </c>
      <c r="F743" s="224" t="s">
        <v>701</v>
      </c>
      <c r="G743" s="225" t="s">
        <v>228</v>
      </c>
      <c r="H743" s="226">
        <v>553.14599999999996</v>
      </c>
      <c r="I743" s="227"/>
      <c r="J743" s="227"/>
      <c r="K743" s="228">
        <f>ROUND(P743*H743,2)</f>
        <v>0</v>
      </c>
      <c r="L743" s="229"/>
      <c r="M743" s="45"/>
      <c r="N743" s="230" t="s">
        <v>1</v>
      </c>
      <c r="O743" s="231" t="s">
        <v>39</v>
      </c>
      <c r="P743" s="232">
        <f>I743+J743</f>
        <v>0</v>
      </c>
      <c r="Q743" s="232">
        <f>ROUND(I743*H743,2)</f>
        <v>0</v>
      </c>
      <c r="R743" s="232">
        <f>ROUND(J743*H743,2)</f>
        <v>0</v>
      </c>
      <c r="S743" s="92"/>
      <c r="T743" s="233">
        <f>S743*H743</f>
        <v>0</v>
      </c>
      <c r="U743" s="233">
        <v>0</v>
      </c>
      <c r="V743" s="233">
        <f>U743*H743</f>
        <v>0</v>
      </c>
      <c r="W743" s="233">
        <v>0</v>
      </c>
      <c r="X743" s="233">
        <f>W743*H743</f>
        <v>0</v>
      </c>
      <c r="Y743" s="234" t="s">
        <v>1</v>
      </c>
      <c r="Z743" s="39"/>
      <c r="AA743" s="39"/>
      <c r="AB743" s="39"/>
      <c r="AC743" s="39"/>
      <c r="AD743" s="39"/>
      <c r="AE743" s="39"/>
      <c r="AR743" s="235" t="s">
        <v>181</v>
      </c>
      <c r="AT743" s="235" t="s">
        <v>177</v>
      </c>
      <c r="AU743" s="235" t="s">
        <v>102</v>
      </c>
      <c r="AY743" s="18" t="s">
        <v>175</v>
      </c>
      <c r="BE743" s="236">
        <f>IF(O743="základní",K743,0)</f>
        <v>0</v>
      </c>
      <c r="BF743" s="236">
        <f>IF(O743="snížená",K743,0)</f>
        <v>0</v>
      </c>
      <c r="BG743" s="236">
        <f>IF(O743="zákl. přenesená",K743,0)</f>
        <v>0</v>
      </c>
      <c r="BH743" s="236">
        <f>IF(O743="sníž. přenesená",K743,0)</f>
        <v>0</v>
      </c>
      <c r="BI743" s="236">
        <f>IF(O743="nulová",K743,0)</f>
        <v>0</v>
      </c>
      <c r="BJ743" s="18" t="s">
        <v>102</v>
      </c>
      <c r="BK743" s="236">
        <f>ROUND(P743*H743,2)</f>
        <v>0</v>
      </c>
      <c r="BL743" s="18" t="s">
        <v>181</v>
      </c>
      <c r="BM743" s="235" t="s">
        <v>702</v>
      </c>
    </row>
    <row r="744" s="2" customFormat="1">
      <c r="A744" s="39"/>
      <c r="B744" s="40"/>
      <c r="C744" s="41"/>
      <c r="D744" s="237" t="s">
        <v>182</v>
      </c>
      <c r="E744" s="41"/>
      <c r="F744" s="238" t="s">
        <v>636</v>
      </c>
      <c r="G744" s="41"/>
      <c r="H744" s="41"/>
      <c r="I744" s="239"/>
      <c r="J744" s="239"/>
      <c r="K744" s="41"/>
      <c r="L744" s="41"/>
      <c r="M744" s="45"/>
      <c r="N744" s="240"/>
      <c r="O744" s="241"/>
      <c r="P744" s="92"/>
      <c r="Q744" s="92"/>
      <c r="R744" s="92"/>
      <c r="S744" s="92"/>
      <c r="T744" s="92"/>
      <c r="U744" s="92"/>
      <c r="V744" s="92"/>
      <c r="W744" s="92"/>
      <c r="X744" s="92"/>
      <c r="Y744" s="93"/>
      <c r="Z744" s="39"/>
      <c r="AA744" s="39"/>
      <c r="AB744" s="39"/>
      <c r="AC744" s="39"/>
      <c r="AD744" s="39"/>
      <c r="AE744" s="39"/>
      <c r="AT744" s="18" t="s">
        <v>182</v>
      </c>
      <c r="AU744" s="18" t="s">
        <v>102</v>
      </c>
    </row>
    <row r="745" s="13" customFormat="1">
      <c r="A745" s="13"/>
      <c r="B745" s="242"/>
      <c r="C745" s="243"/>
      <c r="D745" s="237" t="s">
        <v>184</v>
      </c>
      <c r="E745" s="244" t="s">
        <v>1</v>
      </c>
      <c r="F745" s="245" t="s">
        <v>193</v>
      </c>
      <c r="G745" s="243"/>
      <c r="H745" s="244" t="s">
        <v>1</v>
      </c>
      <c r="I745" s="246"/>
      <c r="J745" s="246"/>
      <c r="K745" s="243"/>
      <c r="L745" s="243"/>
      <c r="M745" s="247"/>
      <c r="N745" s="248"/>
      <c r="O745" s="249"/>
      <c r="P745" s="249"/>
      <c r="Q745" s="249"/>
      <c r="R745" s="249"/>
      <c r="S745" s="249"/>
      <c r="T745" s="249"/>
      <c r="U745" s="249"/>
      <c r="V745" s="249"/>
      <c r="W745" s="249"/>
      <c r="X745" s="249"/>
      <c r="Y745" s="250"/>
      <c r="Z745" s="13"/>
      <c r="AA745" s="13"/>
      <c r="AB745" s="13"/>
      <c r="AC745" s="13"/>
      <c r="AD745" s="13"/>
      <c r="AE745" s="13"/>
      <c r="AT745" s="251" t="s">
        <v>184</v>
      </c>
      <c r="AU745" s="251" t="s">
        <v>102</v>
      </c>
      <c r="AV745" s="13" t="s">
        <v>82</v>
      </c>
      <c r="AW745" s="13" t="s">
        <v>5</v>
      </c>
      <c r="AX745" s="13" t="s">
        <v>75</v>
      </c>
      <c r="AY745" s="251" t="s">
        <v>175</v>
      </c>
    </row>
    <row r="746" s="14" customFormat="1">
      <c r="A746" s="14"/>
      <c r="B746" s="252"/>
      <c r="C746" s="253"/>
      <c r="D746" s="237" t="s">
        <v>184</v>
      </c>
      <c r="E746" s="254" t="s">
        <v>1</v>
      </c>
      <c r="F746" s="255" t="s">
        <v>703</v>
      </c>
      <c r="G746" s="253"/>
      <c r="H746" s="256">
        <v>665.10000000000002</v>
      </c>
      <c r="I746" s="257"/>
      <c r="J746" s="257"/>
      <c r="K746" s="253"/>
      <c r="L746" s="253"/>
      <c r="M746" s="258"/>
      <c r="N746" s="259"/>
      <c r="O746" s="260"/>
      <c r="P746" s="260"/>
      <c r="Q746" s="260"/>
      <c r="R746" s="260"/>
      <c r="S746" s="260"/>
      <c r="T746" s="260"/>
      <c r="U746" s="260"/>
      <c r="V746" s="260"/>
      <c r="W746" s="260"/>
      <c r="X746" s="260"/>
      <c r="Y746" s="261"/>
      <c r="Z746" s="14"/>
      <c r="AA746" s="14"/>
      <c r="AB746" s="14"/>
      <c r="AC746" s="14"/>
      <c r="AD746" s="14"/>
      <c r="AE746" s="14"/>
      <c r="AT746" s="262" t="s">
        <v>184</v>
      </c>
      <c r="AU746" s="262" t="s">
        <v>102</v>
      </c>
      <c r="AV746" s="14" t="s">
        <v>102</v>
      </c>
      <c r="AW746" s="14" t="s">
        <v>5</v>
      </c>
      <c r="AX746" s="14" t="s">
        <v>75</v>
      </c>
      <c r="AY746" s="262" t="s">
        <v>175</v>
      </c>
    </row>
    <row r="747" s="14" customFormat="1">
      <c r="A747" s="14"/>
      <c r="B747" s="252"/>
      <c r="C747" s="253"/>
      <c r="D747" s="237" t="s">
        <v>184</v>
      </c>
      <c r="E747" s="254" t="s">
        <v>1</v>
      </c>
      <c r="F747" s="255" t="s">
        <v>652</v>
      </c>
      <c r="G747" s="253"/>
      <c r="H747" s="256">
        <v>23.062999999999999</v>
      </c>
      <c r="I747" s="257"/>
      <c r="J747" s="257"/>
      <c r="K747" s="253"/>
      <c r="L747" s="253"/>
      <c r="M747" s="258"/>
      <c r="N747" s="259"/>
      <c r="O747" s="260"/>
      <c r="P747" s="260"/>
      <c r="Q747" s="260"/>
      <c r="R747" s="260"/>
      <c r="S747" s="260"/>
      <c r="T747" s="260"/>
      <c r="U747" s="260"/>
      <c r="V747" s="260"/>
      <c r="W747" s="260"/>
      <c r="X747" s="260"/>
      <c r="Y747" s="261"/>
      <c r="Z747" s="14"/>
      <c r="AA747" s="14"/>
      <c r="AB747" s="14"/>
      <c r="AC747" s="14"/>
      <c r="AD747" s="14"/>
      <c r="AE747" s="14"/>
      <c r="AT747" s="262" t="s">
        <v>184</v>
      </c>
      <c r="AU747" s="262" t="s">
        <v>102</v>
      </c>
      <c r="AV747" s="14" t="s">
        <v>102</v>
      </c>
      <c r="AW747" s="14" t="s">
        <v>5</v>
      </c>
      <c r="AX747" s="14" t="s">
        <v>75</v>
      </c>
      <c r="AY747" s="262" t="s">
        <v>175</v>
      </c>
    </row>
    <row r="748" s="14" customFormat="1">
      <c r="A748" s="14"/>
      <c r="B748" s="252"/>
      <c r="C748" s="253"/>
      <c r="D748" s="237" t="s">
        <v>184</v>
      </c>
      <c r="E748" s="254" t="s">
        <v>1</v>
      </c>
      <c r="F748" s="255" t="s">
        <v>653</v>
      </c>
      <c r="G748" s="253"/>
      <c r="H748" s="256">
        <v>-6.3040000000000003</v>
      </c>
      <c r="I748" s="257"/>
      <c r="J748" s="257"/>
      <c r="K748" s="253"/>
      <c r="L748" s="253"/>
      <c r="M748" s="258"/>
      <c r="N748" s="259"/>
      <c r="O748" s="260"/>
      <c r="P748" s="260"/>
      <c r="Q748" s="260"/>
      <c r="R748" s="260"/>
      <c r="S748" s="260"/>
      <c r="T748" s="260"/>
      <c r="U748" s="260"/>
      <c r="V748" s="260"/>
      <c r="W748" s="260"/>
      <c r="X748" s="260"/>
      <c r="Y748" s="261"/>
      <c r="Z748" s="14"/>
      <c r="AA748" s="14"/>
      <c r="AB748" s="14"/>
      <c r="AC748" s="14"/>
      <c r="AD748" s="14"/>
      <c r="AE748" s="14"/>
      <c r="AT748" s="262" t="s">
        <v>184</v>
      </c>
      <c r="AU748" s="262" t="s">
        <v>102</v>
      </c>
      <c r="AV748" s="14" t="s">
        <v>102</v>
      </c>
      <c r="AW748" s="14" t="s">
        <v>5</v>
      </c>
      <c r="AX748" s="14" t="s">
        <v>75</v>
      </c>
      <c r="AY748" s="262" t="s">
        <v>175</v>
      </c>
    </row>
    <row r="749" s="14" customFormat="1">
      <c r="A749" s="14"/>
      <c r="B749" s="252"/>
      <c r="C749" s="253"/>
      <c r="D749" s="237" t="s">
        <v>184</v>
      </c>
      <c r="E749" s="254" t="s">
        <v>1</v>
      </c>
      <c r="F749" s="255" t="s">
        <v>654</v>
      </c>
      <c r="G749" s="253"/>
      <c r="H749" s="256">
        <v>-6.875</v>
      </c>
      <c r="I749" s="257"/>
      <c r="J749" s="257"/>
      <c r="K749" s="253"/>
      <c r="L749" s="253"/>
      <c r="M749" s="258"/>
      <c r="N749" s="259"/>
      <c r="O749" s="260"/>
      <c r="P749" s="260"/>
      <c r="Q749" s="260"/>
      <c r="R749" s="260"/>
      <c r="S749" s="260"/>
      <c r="T749" s="260"/>
      <c r="U749" s="260"/>
      <c r="V749" s="260"/>
      <c r="W749" s="260"/>
      <c r="X749" s="260"/>
      <c r="Y749" s="261"/>
      <c r="Z749" s="14"/>
      <c r="AA749" s="14"/>
      <c r="AB749" s="14"/>
      <c r="AC749" s="14"/>
      <c r="AD749" s="14"/>
      <c r="AE749" s="14"/>
      <c r="AT749" s="262" t="s">
        <v>184</v>
      </c>
      <c r="AU749" s="262" t="s">
        <v>102</v>
      </c>
      <c r="AV749" s="14" t="s">
        <v>102</v>
      </c>
      <c r="AW749" s="14" t="s">
        <v>5</v>
      </c>
      <c r="AX749" s="14" t="s">
        <v>75</v>
      </c>
      <c r="AY749" s="262" t="s">
        <v>175</v>
      </c>
    </row>
    <row r="750" s="14" customFormat="1">
      <c r="A750" s="14"/>
      <c r="B750" s="252"/>
      <c r="C750" s="253"/>
      <c r="D750" s="237" t="s">
        <v>184</v>
      </c>
      <c r="E750" s="254" t="s">
        <v>1</v>
      </c>
      <c r="F750" s="255" t="s">
        <v>655</v>
      </c>
      <c r="G750" s="253"/>
      <c r="H750" s="256">
        <v>-1.28</v>
      </c>
      <c r="I750" s="257"/>
      <c r="J750" s="257"/>
      <c r="K750" s="253"/>
      <c r="L750" s="253"/>
      <c r="M750" s="258"/>
      <c r="N750" s="259"/>
      <c r="O750" s="260"/>
      <c r="P750" s="260"/>
      <c r="Q750" s="260"/>
      <c r="R750" s="260"/>
      <c r="S750" s="260"/>
      <c r="T750" s="260"/>
      <c r="U750" s="260"/>
      <c r="V750" s="260"/>
      <c r="W750" s="260"/>
      <c r="X750" s="260"/>
      <c r="Y750" s="261"/>
      <c r="Z750" s="14"/>
      <c r="AA750" s="14"/>
      <c r="AB750" s="14"/>
      <c r="AC750" s="14"/>
      <c r="AD750" s="14"/>
      <c r="AE750" s="14"/>
      <c r="AT750" s="262" t="s">
        <v>184</v>
      </c>
      <c r="AU750" s="262" t="s">
        <v>102</v>
      </c>
      <c r="AV750" s="14" t="s">
        <v>102</v>
      </c>
      <c r="AW750" s="14" t="s">
        <v>5</v>
      </c>
      <c r="AX750" s="14" t="s">
        <v>75</v>
      </c>
      <c r="AY750" s="262" t="s">
        <v>175</v>
      </c>
    </row>
    <row r="751" s="14" customFormat="1">
      <c r="A751" s="14"/>
      <c r="B751" s="252"/>
      <c r="C751" s="253"/>
      <c r="D751" s="237" t="s">
        <v>184</v>
      </c>
      <c r="E751" s="254" t="s">
        <v>1</v>
      </c>
      <c r="F751" s="255" t="s">
        <v>656</v>
      </c>
      <c r="G751" s="253"/>
      <c r="H751" s="256">
        <v>-4.6799999999999997</v>
      </c>
      <c r="I751" s="257"/>
      <c r="J751" s="257"/>
      <c r="K751" s="253"/>
      <c r="L751" s="253"/>
      <c r="M751" s="258"/>
      <c r="N751" s="259"/>
      <c r="O751" s="260"/>
      <c r="P751" s="260"/>
      <c r="Q751" s="260"/>
      <c r="R751" s="260"/>
      <c r="S751" s="260"/>
      <c r="T751" s="260"/>
      <c r="U751" s="260"/>
      <c r="V751" s="260"/>
      <c r="W751" s="260"/>
      <c r="X751" s="260"/>
      <c r="Y751" s="261"/>
      <c r="Z751" s="14"/>
      <c r="AA751" s="14"/>
      <c r="AB751" s="14"/>
      <c r="AC751" s="14"/>
      <c r="AD751" s="14"/>
      <c r="AE751" s="14"/>
      <c r="AT751" s="262" t="s">
        <v>184</v>
      </c>
      <c r="AU751" s="262" t="s">
        <v>102</v>
      </c>
      <c r="AV751" s="14" t="s">
        <v>102</v>
      </c>
      <c r="AW751" s="14" t="s">
        <v>5</v>
      </c>
      <c r="AX751" s="14" t="s">
        <v>75</v>
      </c>
      <c r="AY751" s="262" t="s">
        <v>175</v>
      </c>
    </row>
    <row r="752" s="14" customFormat="1">
      <c r="A752" s="14"/>
      <c r="B752" s="252"/>
      <c r="C752" s="253"/>
      <c r="D752" s="237" t="s">
        <v>184</v>
      </c>
      <c r="E752" s="254" t="s">
        <v>1</v>
      </c>
      <c r="F752" s="255" t="s">
        <v>657</v>
      </c>
      <c r="G752" s="253"/>
      <c r="H752" s="256">
        <v>-16.379999999999999</v>
      </c>
      <c r="I752" s="257"/>
      <c r="J752" s="257"/>
      <c r="K752" s="253"/>
      <c r="L752" s="253"/>
      <c r="M752" s="258"/>
      <c r="N752" s="259"/>
      <c r="O752" s="260"/>
      <c r="P752" s="260"/>
      <c r="Q752" s="260"/>
      <c r="R752" s="260"/>
      <c r="S752" s="260"/>
      <c r="T752" s="260"/>
      <c r="U752" s="260"/>
      <c r="V752" s="260"/>
      <c r="W752" s="260"/>
      <c r="X752" s="260"/>
      <c r="Y752" s="261"/>
      <c r="Z752" s="14"/>
      <c r="AA752" s="14"/>
      <c r="AB752" s="14"/>
      <c r="AC752" s="14"/>
      <c r="AD752" s="14"/>
      <c r="AE752" s="14"/>
      <c r="AT752" s="262" t="s">
        <v>184</v>
      </c>
      <c r="AU752" s="262" t="s">
        <v>102</v>
      </c>
      <c r="AV752" s="14" t="s">
        <v>102</v>
      </c>
      <c r="AW752" s="14" t="s">
        <v>5</v>
      </c>
      <c r="AX752" s="14" t="s">
        <v>75</v>
      </c>
      <c r="AY752" s="262" t="s">
        <v>175</v>
      </c>
    </row>
    <row r="753" s="14" customFormat="1">
      <c r="A753" s="14"/>
      <c r="B753" s="252"/>
      <c r="C753" s="253"/>
      <c r="D753" s="237" t="s">
        <v>184</v>
      </c>
      <c r="E753" s="254" t="s">
        <v>1</v>
      </c>
      <c r="F753" s="255" t="s">
        <v>658</v>
      </c>
      <c r="G753" s="253"/>
      <c r="H753" s="256">
        <v>-21.059999999999999</v>
      </c>
      <c r="I753" s="257"/>
      <c r="J753" s="257"/>
      <c r="K753" s="253"/>
      <c r="L753" s="253"/>
      <c r="M753" s="258"/>
      <c r="N753" s="259"/>
      <c r="O753" s="260"/>
      <c r="P753" s="260"/>
      <c r="Q753" s="260"/>
      <c r="R753" s="260"/>
      <c r="S753" s="260"/>
      <c r="T753" s="260"/>
      <c r="U753" s="260"/>
      <c r="V753" s="260"/>
      <c r="W753" s="260"/>
      <c r="X753" s="260"/>
      <c r="Y753" s="261"/>
      <c r="Z753" s="14"/>
      <c r="AA753" s="14"/>
      <c r="AB753" s="14"/>
      <c r="AC753" s="14"/>
      <c r="AD753" s="14"/>
      <c r="AE753" s="14"/>
      <c r="AT753" s="262" t="s">
        <v>184</v>
      </c>
      <c r="AU753" s="262" t="s">
        <v>102</v>
      </c>
      <c r="AV753" s="14" t="s">
        <v>102</v>
      </c>
      <c r="AW753" s="14" t="s">
        <v>5</v>
      </c>
      <c r="AX753" s="14" t="s">
        <v>75</v>
      </c>
      <c r="AY753" s="262" t="s">
        <v>175</v>
      </c>
    </row>
    <row r="754" s="14" customFormat="1">
      <c r="A754" s="14"/>
      <c r="B754" s="252"/>
      <c r="C754" s="253"/>
      <c r="D754" s="237" t="s">
        <v>184</v>
      </c>
      <c r="E754" s="254" t="s">
        <v>1</v>
      </c>
      <c r="F754" s="255" t="s">
        <v>659</v>
      </c>
      <c r="G754" s="253"/>
      <c r="H754" s="256">
        <v>-1.0800000000000001</v>
      </c>
      <c r="I754" s="257"/>
      <c r="J754" s="257"/>
      <c r="K754" s="253"/>
      <c r="L754" s="253"/>
      <c r="M754" s="258"/>
      <c r="N754" s="259"/>
      <c r="O754" s="260"/>
      <c r="P754" s="260"/>
      <c r="Q754" s="260"/>
      <c r="R754" s="260"/>
      <c r="S754" s="260"/>
      <c r="T754" s="260"/>
      <c r="U754" s="260"/>
      <c r="V754" s="260"/>
      <c r="W754" s="260"/>
      <c r="X754" s="260"/>
      <c r="Y754" s="261"/>
      <c r="Z754" s="14"/>
      <c r="AA754" s="14"/>
      <c r="AB754" s="14"/>
      <c r="AC754" s="14"/>
      <c r="AD754" s="14"/>
      <c r="AE754" s="14"/>
      <c r="AT754" s="262" t="s">
        <v>184</v>
      </c>
      <c r="AU754" s="262" t="s">
        <v>102</v>
      </c>
      <c r="AV754" s="14" t="s">
        <v>102</v>
      </c>
      <c r="AW754" s="14" t="s">
        <v>5</v>
      </c>
      <c r="AX754" s="14" t="s">
        <v>75</v>
      </c>
      <c r="AY754" s="262" t="s">
        <v>175</v>
      </c>
    </row>
    <row r="755" s="14" customFormat="1">
      <c r="A755" s="14"/>
      <c r="B755" s="252"/>
      <c r="C755" s="253"/>
      <c r="D755" s="237" t="s">
        <v>184</v>
      </c>
      <c r="E755" s="254" t="s">
        <v>1</v>
      </c>
      <c r="F755" s="255" t="s">
        <v>660</v>
      </c>
      <c r="G755" s="253"/>
      <c r="H755" s="256">
        <v>-1.5</v>
      </c>
      <c r="I755" s="257"/>
      <c r="J755" s="257"/>
      <c r="K755" s="253"/>
      <c r="L755" s="253"/>
      <c r="M755" s="258"/>
      <c r="N755" s="259"/>
      <c r="O755" s="260"/>
      <c r="P755" s="260"/>
      <c r="Q755" s="260"/>
      <c r="R755" s="260"/>
      <c r="S755" s="260"/>
      <c r="T755" s="260"/>
      <c r="U755" s="260"/>
      <c r="V755" s="260"/>
      <c r="W755" s="260"/>
      <c r="X755" s="260"/>
      <c r="Y755" s="261"/>
      <c r="Z755" s="14"/>
      <c r="AA755" s="14"/>
      <c r="AB755" s="14"/>
      <c r="AC755" s="14"/>
      <c r="AD755" s="14"/>
      <c r="AE755" s="14"/>
      <c r="AT755" s="262" t="s">
        <v>184</v>
      </c>
      <c r="AU755" s="262" t="s">
        <v>102</v>
      </c>
      <c r="AV755" s="14" t="s">
        <v>102</v>
      </c>
      <c r="AW755" s="14" t="s">
        <v>5</v>
      </c>
      <c r="AX755" s="14" t="s">
        <v>75</v>
      </c>
      <c r="AY755" s="262" t="s">
        <v>175</v>
      </c>
    </row>
    <row r="756" s="14" customFormat="1">
      <c r="A756" s="14"/>
      <c r="B756" s="252"/>
      <c r="C756" s="253"/>
      <c r="D756" s="237" t="s">
        <v>184</v>
      </c>
      <c r="E756" s="254" t="s">
        <v>1</v>
      </c>
      <c r="F756" s="255" t="s">
        <v>661</v>
      </c>
      <c r="G756" s="253"/>
      <c r="H756" s="256">
        <v>-0.34300000000000003</v>
      </c>
      <c r="I756" s="257"/>
      <c r="J756" s="257"/>
      <c r="K756" s="253"/>
      <c r="L756" s="253"/>
      <c r="M756" s="258"/>
      <c r="N756" s="259"/>
      <c r="O756" s="260"/>
      <c r="P756" s="260"/>
      <c r="Q756" s="260"/>
      <c r="R756" s="260"/>
      <c r="S756" s="260"/>
      <c r="T756" s="260"/>
      <c r="U756" s="260"/>
      <c r="V756" s="260"/>
      <c r="W756" s="260"/>
      <c r="X756" s="260"/>
      <c r="Y756" s="261"/>
      <c r="Z756" s="14"/>
      <c r="AA756" s="14"/>
      <c r="AB756" s="14"/>
      <c r="AC756" s="14"/>
      <c r="AD756" s="14"/>
      <c r="AE756" s="14"/>
      <c r="AT756" s="262" t="s">
        <v>184</v>
      </c>
      <c r="AU756" s="262" t="s">
        <v>102</v>
      </c>
      <c r="AV756" s="14" t="s">
        <v>102</v>
      </c>
      <c r="AW756" s="14" t="s">
        <v>5</v>
      </c>
      <c r="AX756" s="14" t="s">
        <v>75</v>
      </c>
      <c r="AY756" s="262" t="s">
        <v>175</v>
      </c>
    </row>
    <row r="757" s="14" customFormat="1">
      <c r="A757" s="14"/>
      <c r="B757" s="252"/>
      <c r="C757" s="253"/>
      <c r="D757" s="237" t="s">
        <v>184</v>
      </c>
      <c r="E757" s="254" t="s">
        <v>1</v>
      </c>
      <c r="F757" s="255" t="s">
        <v>587</v>
      </c>
      <c r="G757" s="253"/>
      <c r="H757" s="256">
        <v>-2.2000000000000002</v>
      </c>
      <c r="I757" s="257"/>
      <c r="J757" s="257"/>
      <c r="K757" s="253"/>
      <c r="L757" s="253"/>
      <c r="M757" s="258"/>
      <c r="N757" s="259"/>
      <c r="O757" s="260"/>
      <c r="P757" s="260"/>
      <c r="Q757" s="260"/>
      <c r="R757" s="260"/>
      <c r="S757" s="260"/>
      <c r="T757" s="260"/>
      <c r="U757" s="260"/>
      <c r="V757" s="260"/>
      <c r="W757" s="260"/>
      <c r="X757" s="260"/>
      <c r="Y757" s="261"/>
      <c r="Z757" s="14"/>
      <c r="AA757" s="14"/>
      <c r="AB757" s="14"/>
      <c r="AC757" s="14"/>
      <c r="AD757" s="14"/>
      <c r="AE757" s="14"/>
      <c r="AT757" s="262" t="s">
        <v>184</v>
      </c>
      <c r="AU757" s="262" t="s">
        <v>102</v>
      </c>
      <c r="AV757" s="14" t="s">
        <v>102</v>
      </c>
      <c r="AW757" s="14" t="s">
        <v>5</v>
      </c>
      <c r="AX757" s="14" t="s">
        <v>75</v>
      </c>
      <c r="AY757" s="262" t="s">
        <v>175</v>
      </c>
    </row>
    <row r="758" s="13" customFormat="1">
      <c r="A758" s="13"/>
      <c r="B758" s="242"/>
      <c r="C758" s="243"/>
      <c r="D758" s="237" t="s">
        <v>184</v>
      </c>
      <c r="E758" s="244" t="s">
        <v>1</v>
      </c>
      <c r="F758" s="245" t="s">
        <v>689</v>
      </c>
      <c r="G758" s="243"/>
      <c r="H758" s="244" t="s">
        <v>1</v>
      </c>
      <c r="I758" s="246"/>
      <c r="J758" s="246"/>
      <c r="K758" s="243"/>
      <c r="L758" s="243"/>
      <c r="M758" s="247"/>
      <c r="N758" s="248"/>
      <c r="O758" s="249"/>
      <c r="P758" s="249"/>
      <c r="Q758" s="249"/>
      <c r="R758" s="249"/>
      <c r="S758" s="249"/>
      <c r="T758" s="249"/>
      <c r="U758" s="249"/>
      <c r="V758" s="249"/>
      <c r="W758" s="249"/>
      <c r="X758" s="249"/>
      <c r="Y758" s="250"/>
      <c r="Z758" s="13"/>
      <c r="AA758" s="13"/>
      <c r="AB758" s="13"/>
      <c r="AC758" s="13"/>
      <c r="AD758" s="13"/>
      <c r="AE758" s="13"/>
      <c r="AT758" s="251" t="s">
        <v>184</v>
      </c>
      <c r="AU758" s="251" t="s">
        <v>102</v>
      </c>
      <c r="AV758" s="13" t="s">
        <v>82</v>
      </c>
      <c r="AW758" s="13" t="s">
        <v>5</v>
      </c>
      <c r="AX758" s="13" t="s">
        <v>75</v>
      </c>
      <c r="AY758" s="251" t="s">
        <v>175</v>
      </c>
    </row>
    <row r="759" s="14" customFormat="1">
      <c r="A759" s="14"/>
      <c r="B759" s="252"/>
      <c r="C759" s="253"/>
      <c r="D759" s="237" t="s">
        <v>184</v>
      </c>
      <c r="E759" s="254" t="s">
        <v>1</v>
      </c>
      <c r="F759" s="255" t="s">
        <v>704</v>
      </c>
      <c r="G759" s="253"/>
      <c r="H759" s="256">
        <v>-73.314999999999998</v>
      </c>
      <c r="I759" s="257"/>
      <c r="J759" s="257"/>
      <c r="K759" s="253"/>
      <c r="L759" s="253"/>
      <c r="M759" s="258"/>
      <c r="N759" s="259"/>
      <c r="O759" s="260"/>
      <c r="P759" s="260"/>
      <c r="Q759" s="260"/>
      <c r="R759" s="260"/>
      <c r="S759" s="260"/>
      <c r="T759" s="260"/>
      <c r="U759" s="260"/>
      <c r="V759" s="260"/>
      <c r="W759" s="260"/>
      <c r="X759" s="260"/>
      <c r="Y759" s="261"/>
      <c r="Z759" s="14"/>
      <c r="AA759" s="14"/>
      <c r="AB759" s="14"/>
      <c r="AC759" s="14"/>
      <c r="AD759" s="14"/>
      <c r="AE759" s="14"/>
      <c r="AT759" s="262" t="s">
        <v>184</v>
      </c>
      <c r="AU759" s="262" t="s">
        <v>102</v>
      </c>
      <c r="AV759" s="14" t="s">
        <v>102</v>
      </c>
      <c r="AW759" s="14" t="s">
        <v>5</v>
      </c>
      <c r="AX759" s="14" t="s">
        <v>75</v>
      </c>
      <c r="AY759" s="262" t="s">
        <v>175</v>
      </c>
    </row>
    <row r="760" s="15" customFormat="1">
      <c r="A760" s="15"/>
      <c r="B760" s="263"/>
      <c r="C760" s="264"/>
      <c r="D760" s="237" t="s">
        <v>184</v>
      </c>
      <c r="E760" s="265" t="s">
        <v>1</v>
      </c>
      <c r="F760" s="266" t="s">
        <v>189</v>
      </c>
      <c r="G760" s="264"/>
      <c r="H760" s="267">
        <v>553.14600000000019</v>
      </c>
      <c r="I760" s="268"/>
      <c r="J760" s="268"/>
      <c r="K760" s="264"/>
      <c r="L760" s="264"/>
      <c r="M760" s="269"/>
      <c r="N760" s="270"/>
      <c r="O760" s="271"/>
      <c r="P760" s="271"/>
      <c r="Q760" s="271"/>
      <c r="R760" s="271"/>
      <c r="S760" s="271"/>
      <c r="T760" s="271"/>
      <c r="U760" s="271"/>
      <c r="V760" s="271"/>
      <c r="W760" s="271"/>
      <c r="X760" s="271"/>
      <c r="Y760" s="272"/>
      <c r="Z760" s="15"/>
      <c r="AA760" s="15"/>
      <c r="AB760" s="15"/>
      <c r="AC760" s="15"/>
      <c r="AD760" s="15"/>
      <c r="AE760" s="15"/>
      <c r="AT760" s="273" t="s">
        <v>184</v>
      </c>
      <c r="AU760" s="273" t="s">
        <v>102</v>
      </c>
      <c r="AV760" s="15" t="s">
        <v>181</v>
      </c>
      <c r="AW760" s="15" t="s">
        <v>5</v>
      </c>
      <c r="AX760" s="15" t="s">
        <v>82</v>
      </c>
      <c r="AY760" s="273" t="s">
        <v>175</v>
      </c>
    </row>
    <row r="761" s="2" customFormat="1" ht="16.5" customHeight="1">
      <c r="A761" s="39"/>
      <c r="B761" s="40"/>
      <c r="C761" s="274" t="s">
        <v>705</v>
      </c>
      <c r="D761" s="274" t="s">
        <v>315</v>
      </c>
      <c r="E761" s="275" t="s">
        <v>706</v>
      </c>
      <c r="F761" s="276" t="s">
        <v>707</v>
      </c>
      <c r="G761" s="277" t="s">
        <v>228</v>
      </c>
      <c r="H761" s="278">
        <v>564.20899999999995</v>
      </c>
      <c r="I761" s="279"/>
      <c r="J761" s="280"/>
      <c r="K761" s="281">
        <f>ROUND(P761*H761,2)</f>
        <v>0</v>
      </c>
      <c r="L761" s="280"/>
      <c r="M761" s="282"/>
      <c r="N761" s="283" t="s">
        <v>1</v>
      </c>
      <c r="O761" s="231" t="s">
        <v>39</v>
      </c>
      <c r="P761" s="232">
        <f>I761+J761</f>
        <v>0</v>
      </c>
      <c r="Q761" s="232">
        <f>ROUND(I761*H761,2)</f>
        <v>0</v>
      </c>
      <c r="R761" s="232">
        <f>ROUND(J761*H761,2)</f>
        <v>0</v>
      </c>
      <c r="S761" s="92"/>
      <c r="T761" s="233">
        <f>S761*H761</f>
        <v>0</v>
      </c>
      <c r="U761" s="233">
        <v>0</v>
      </c>
      <c r="V761" s="233">
        <f>U761*H761</f>
        <v>0</v>
      </c>
      <c r="W761" s="233">
        <v>0</v>
      </c>
      <c r="X761" s="233">
        <f>W761*H761</f>
        <v>0</v>
      </c>
      <c r="Y761" s="234" t="s">
        <v>1</v>
      </c>
      <c r="Z761" s="39"/>
      <c r="AA761" s="39"/>
      <c r="AB761" s="39"/>
      <c r="AC761" s="39"/>
      <c r="AD761" s="39"/>
      <c r="AE761" s="39"/>
      <c r="AR761" s="235" t="s">
        <v>204</v>
      </c>
      <c r="AT761" s="235" t="s">
        <v>315</v>
      </c>
      <c r="AU761" s="235" t="s">
        <v>102</v>
      </c>
      <c r="AY761" s="18" t="s">
        <v>175</v>
      </c>
      <c r="BE761" s="236">
        <f>IF(O761="základní",K761,0)</f>
        <v>0</v>
      </c>
      <c r="BF761" s="236">
        <f>IF(O761="snížená",K761,0)</f>
        <v>0</v>
      </c>
      <c r="BG761" s="236">
        <f>IF(O761="zákl. přenesená",K761,0)</f>
        <v>0</v>
      </c>
      <c r="BH761" s="236">
        <f>IF(O761="sníž. přenesená",K761,0)</f>
        <v>0</v>
      </c>
      <c r="BI761" s="236">
        <f>IF(O761="nulová",K761,0)</f>
        <v>0</v>
      </c>
      <c r="BJ761" s="18" t="s">
        <v>102</v>
      </c>
      <c r="BK761" s="236">
        <f>ROUND(P761*H761,2)</f>
        <v>0</v>
      </c>
      <c r="BL761" s="18" t="s">
        <v>181</v>
      </c>
      <c r="BM761" s="235" t="s">
        <v>708</v>
      </c>
    </row>
    <row r="762" s="14" customFormat="1">
      <c r="A762" s="14"/>
      <c r="B762" s="252"/>
      <c r="C762" s="253"/>
      <c r="D762" s="237" t="s">
        <v>184</v>
      </c>
      <c r="E762" s="254" t="s">
        <v>1</v>
      </c>
      <c r="F762" s="255" t="s">
        <v>709</v>
      </c>
      <c r="G762" s="253"/>
      <c r="H762" s="256">
        <v>564.20899999999995</v>
      </c>
      <c r="I762" s="257"/>
      <c r="J762" s="257"/>
      <c r="K762" s="253"/>
      <c r="L762" s="253"/>
      <c r="M762" s="258"/>
      <c r="N762" s="259"/>
      <c r="O762" s="260"/>
      <c r="P762" s="260"/>
      <c r="Q762" s="260"/>
      <c r="R762" s="260"/>
      <c r="S762" s="260"/>
      <c r="T762" s="260"/>
      <c r="U762" s="260"/>
      <c r="V762" s="260"/>
      <c r="W762" s="260"/>
      <c r="X762" s="260"/>
      <c r="Y762" s="261"/>
      <c r="Z762" s="14"/>
      <c r="AA762" s="14"/>
      <c r="AB762" s="14"/>
      <c r="AC762" s="14"/>
      <c r="AD762" s="14"/>
      <c r="AE762" s="14"/>
      <c r="AT762" s="262" t="s">
        <v>184</v>
      </c>
      <c r="AU762" s="262" t="s">
        <v>102</v>
      </c>
      <c r="AV762" s="14" t="s">
        <v>102</v>
      </c>
      <c r="AW762" s="14" t="s">
        <v>5</v>
      </c>
      <c r="AX762" s="14" t="s">
        <v>75</v>
      </c>
      <c r="AY762" s="262" t="s">
        <v>175</v>
      </c>
    </row>
    <row r="763" s="15" customFormat="1">
      <c r="A763" s="15"/>
      <c r="B763" s="263"/>
      <c r="C763" s="264"/>
      <c r="D763" s="237" t="s">
        <v>184</v>
      </c>
      <c r="E763" s="265" t="s">
        <v>1</v>
      </c>
      <c r="F763" s="266" t="s">
        <v>189</v>
      </c>
      <c r="G763" s="264"/>
      <c r="H763" s="267">
        <v>564.20899999999995</v>
      </c>
      <c r="I763" s="268"/>
      <c r="J763" s="268"/>
      <c r="K763" s="264"/>
      <c r="L763" s="264"/>
      <c r="M763" s="269"/>
      <c r="N763" s="270"/>
      <c r="O763" s="271"/>
      <c r="P763" s="271"/>
      <c r="Q763" s="271"/>
      <c r="R763" s="271"/>
      <c r="S763" s="271"/>
      <c r="T763" s="271"/>
      <c r="U763" s="271"/>
      <c r="V763" s="271"/>
      <c r="W763" s="271"/>
      <c r="X763" s="271"/>
      <c r="Y763" s="272"/>
      <c r="Z763" s="15"/>
      <c r="AA763" s="15"/>
      <c r="AB763" s="15"/>
      <c r="AC763" s="15"/>
      <c r="AD763" s="15"/>
      <c r="AE763" s="15"/>
      <c r="AT763" s="273" t="s">
        <v>184</v>
      </c>
      <c r="AU763" s="273" t="s">
        <v>102</v>
      </c>
      <c r="AV763" s="15" t="s">
        <v>181</v>
      </c>
      <c r="AW763" s="15" t="s">
        <v>5</v>
      </c>
      <c r="AX763" s="15" t="s">
        <v>82</v>
      </c>
      <c r="AY763" s="273" t="s">
        <v>175</v>
      </c>
    </row>
    <row r="764" s="2" customFormat="1" ht="24.15" customHeight="1">
      <c r="A764" s="39"/>
      <c r="B764" s="40"/>
      <c r="C764" s="222" t="s">
        <v>427</v>
      </c>
      <c r="D764" s="222" t="s">
        <v>177</v>
      </c>
      <c r="E764" s="223" t="s">
        <v>710</v>
      </c>
      <c r="F764" s="224" t="s">
        <v>711</v>
      </c>
      <c r="G764" s="225" t="s">
        <v>369</v>
      </c>
      <c r="H764" s="226">
        <v>94.579999999999998</v>
      </c>
      <c r="I764" s="227"/>
      <c r="J764" s="227"/>
      <c r="K764" s="228">
        <f>ROUND(P764*H764,2)</f>
        <v>0</v>
      </c>
      <c r="L764" s="229"/>
      <c r="M764" s="45"/>
      <c r="N764" s="230" t="s">
        <v>1</v>
      </c>
      <c r="O764" s="231" t="s">
        <v>39</v>
      </c>
      <c r="P764" s="232">
        <f>I764+J764</f>
        <v>0</v>
      </c>
      <c r="Q764" s="232">
        <f>ROUND(I764*H764,2)</f>
        <v>0</v>
      </c>
      <c r="R764" s="232">
        <f>ROUND(J764*H764,2)</f>
        <v>0</v>
      </c>
      <c r="S764" s="92"/>
      <c r="T764" s="233">
        <f>S764*H764</f>
        <v>0</v>
      </c>
      <c r="U764" s="233">
        <v>0</v>
      </c>
      <c r="V764" s="233">
        <f>U764*H764</f>
        <v>0</v>
      </c>
      <c r="W764" s="233">
        <v>0</v>
      </c>
      <c r="X764" s="233">
        <f>W764*H764</f>
        <v>0</v>
      </c>
      <c r="Y764" s="234" t="s">
        <v>1</v>
      </c>
      <c r="Z764" s="39"/>
      <c r="AA764" s="39"/>
      <c r="AB764" s="39"/>
      <c r="AC764" s="39"/>
      <c r="AD764" s="39"/>
      <c r="AE764" s="39"/>
      <c r="AR764" s="235" t="s">
        <v>181</v>
      </c>
      <c r="AT764" s="235" t="s">
        <v>177</v>
      </c>
      <c r="AU764" s="235" t="s">
        <v>102</v>
      </c>
      <c r="AY764" s="18" t="s">
        <v>175</v>
      </c>
      <c r="BE764" s="236">
        <f>IF(O764="základní",K764,0)</f>
        <v>0</v>
      </c>
      <c r="BF764" s="236">
        <f>IF(O764="snížená",K764,0)</f>
        <v>0</v>
      </c>
      <c r="BG764" s="236">
        <f>IF(O764="zákl. přenesená",K764,0)</f>
        <v>0</v>
      </c>
      <c r="BH764" s="236">
        <f>IF(O764="sníž. přenesená",K764,0)</f>
        <v>0</v>
      </c>
      <c r="BI764" s="236">
        <f>IF(O764="nulová",K764,0)</f>
        <v>0</v>
      </c>
      <c r="BJ764" s="18" t="s">
        <v>102</v>
      </c>
      <c r="BK764" s="236">
        <f>ROUND(P764*H764,2)</f>
        <v>0</v>
      </c>
      <c r="BL764" s="18" t="s">
        <v>181</v>
      </c>
      <c r="BM764" s="235" t="s">
        <v>712</v>
      </c>
    </row>
    <row r="765" s="2" customFormat="1">
      <c r="A765" s="39"/>
      <c r="B765" s="40"/>
      <c r="C765" s="41"/>
      <c r="D765" s="237" t="s">
        <v>182</v>
      </c>
      <c r="E765" s="41"/>
      <c r="F765" s="238" t="s">
        <v>713</v>
      </c>
      <c r="G765" s="41"/>
      <c r="H765" s="41"/>
      <c r="I765" s="239"/>
      <c r="J765" s="239"/>
      <c r="K765" s="41"/>
      <c r="L765" s="41"/>
      <c r="M765" s="45"/>
      <c r="N765" s="240"/>
      <c r="O765" s="241"/>
      <c r="P765" s="92"/>
      <c r="Q765" s="92"/>
      <c r="R765" s="92"/>
      <c r="S765" s="92"/>
      <c r="T765" s="92"/>
      <c r="U765" s="92"/>
      <c r="V765" s="92"/>
      <c r="W765" s="92"/>
      <c r="X765" s="92"/>
      <c r="Y765" s="93"/>
      <c r="Z765" s="39"/>
      <c r="AA765" s="39"/>
      <c r="AB765" s="39"/>
      <c r="AC765" s="39"/>
      <c r="AD765" s="39"/>
      <c r="AE765" s="39"/>
      <c r="AT765" s="18" t="s">
        <v>182</v>
      </c>
      <c r="AU765" s="18" t="s">
        <v>102</v>
      </c>
    </row>
    <row r="766" s="13" customFormat="1">
      <c r="A766" s="13"/>
      <c r="B766" s="242"/>
      <c r="C766" s="243"/>
      <c r="D766" s="237" t="s">
        <v>184</v>
      </c>
      <c r="E766" s="244" t="s">
        <v>1</v>
      </c>
      <c r="F766" s="245" t="s">
        <v>193</v>
      </c>
      <c r="G766" s="243"/>
      <c r="H766" s="244" t="s">
        <v>1</v>
      </c>
      <c r="I766" s="246"/>
      <c r="J766" s="246"/>
      <c r="K766" s="243"/>
      <c r="L766" s="243"/>
      <c r="M766" s="247"/>
      <c r="N766" s="248"/>
      <c r="O766" s="249"/>
      <c r="P766" s="249"/>
      <c r="Q766" s="249"/>
      <c r="R766" s="249"/>
      <c r="S766" s="249"/>
      <c r="T766" s="249"/>
      <c r="U766" s="249"/>
      <c r="V766" s="249"/>
      <c r="W766" s="249"/>
      <c r="X766" s="249"/>
      <c r="Y766" s="250"/>
      <c r="Z766" s="13"/>
      <c r="AA766" s="13"/>
      <c r="AB766" s="13"/>
      <c r="AC766" s="13"/>
      <c r="AD766" s="13"/>
      <c r="AE766" s="13"/>
      <c r="AT766" s="251" t="s">
        <v>184</v>
      </c>
      <c r="AU766" s="251" t="s">
        <v>102</v>
      </c>
      <c r="AV766" s="13" t="s">
        <v>82</v>
      </c>
      <c r="AW766" s="13" t="s">
        <v>5</v>
      </c>
      <c r="AX766" s="13" t="s">
        <v>75</v>
      </c>
      <c r="AY766" s="251" t="s">
        <v>175</v>
      </c>
    </row>
    <row r="767" s="14" customFormat="1">
      <c r="A767" s="14"/>
      <c r="B767" s="252"/>
      <c r="C767" s="253"/>
      <c r="D767" s="237" t="s">
        <v>184</v>
      </c>
      <c r="E767" s="254" t="s">
        <v>1</v>
      </c>
      <c r="F767" s="255" t="s">
        <v>714</v>
      </c>
      <c r="G767" s="253"/>
      <c r="H767" s="256">
        <v>73.900000000000006</v>
      </c>
      <c r="I767" s="257"/>
      <c r="J767" s="257"/>
      <c r="K767" s="253"/>
      <c r="L767" s="253"/>
      <c r="M767" s="258"/>
      <c r="N767" s="259"/>
      <c r="O767" s="260"/>
      <c r="P767" s="260"/>
      <c r="Q767" s="260"/>
      <c r="R767" s="260"/>
      <c r="S767" s="260"/>
      <c r="T767" s="260"/>
      <c r="U767" s="260"/>
      <c r="V767" s="260"/>
      <c r="W767" s="260"/>
      <c r="X767" s="260"/>
      <c r="Y767" s="261"/>
      <c r="Z767" s="14"/>
      <c r="AA767" s="14"/>
      <c r="AB767" s="14"/>
      <c r="AC767" s="14"/>
      <c r="AD767" s="14"/>
      <c r="AE767" s="14"/>
      <c r="AT767" s="262" t="s">
        <v>184</v>
      </c>
      <c r="AU767" s="262" t="s">
        <v>102</v>
      </c>
      <c r="AV767" s="14" t="s">
        <v>102</v>
      </c>
      <c r="AW767" s="14" t="s">
        <v>5</v>
      </c>
      <c r="AX767" s="14" t="s">
        <v>75</v>
      </c>
      <c r="AY767" s="262" t="s">
        <v>175</v>
      </c>
    </row>
    <row r="768" s="14" customFormat="1">
      <c r="A768" s="14"/>
      <c r="B768" s="252"/>
      <c r="C768" s="253"/>
      <c r="D768" s="237" t="s">
        <v>184</v>
      </c>
      <c r="E768" s="254" t="s">
        <v>1</v>
      </c>
      <c r="F768" s="255" t="s">
        <v>715</v>
      </c>
      <c r="G768" s="253"/>
      <c r="H768" s="256">
        <v>20.68</v>
      </c>
      <c r="I768" s="257"/>
      <c r="J768" s="257"/>
      <c r="K768" s="253"/>
      <c r="L768" s="253"/>
      <c r="M768" s="258"/>
      <c r="N768" s="259"/>
      <c r="O768" s="260"/>
      <c r="P768" s="260"/>
      <c r="Q768" s="260"/>
      <c r="R768" s="260"/>
      <c r="S768" s="260"/>
      <c r="T768" s="260"/>
      <c r="U768" s="260"/>
      <c r="V768" s="260"/>
      <c r="W768" s="260"/>
      <c r="X768" s="260"/>
      <c r="Y768" s="261"/>
      <c r="Z768" s="14"/>
      <c r="AA768" s="14"/>
      <c r="AB768" s="14"/>
      <c r="AC768" s="14"/>
      <c r="AD768" s="14"/>
      <c r="AE768" s="14"/>
      <c r="AT768" s="262" t="s">
        <v>184</v>
      </c>
      <c r="AU768" s="262" t="s">
        <v>102</v>
      </c>
      <c r="AV768" s="14" t="s">
        <v>102</v>
      </c>
      <c r="AW768" s="14" t="s">
        <v>5</v>
      </c>
      <c r="AX768" s="14" t="s">
        <v>75</v>
      </c>
      <c r="AY768" s="262" t="s">
        <v>175</v>
      </c>
    </row>
    <row r="769" s="15" customFormat="1">
      <c r="A769" s="15"/>
      <c r="B769" s="263"/>
      <c r="C769" s="264"/>
      <c r="D769" s="237" t="s">
        <v>184</v>
      </c>
      <c r="E769" s="265" t="s">
        <v>1</v>
      </c>
      <c r="F769" s="266" t="s">
        <v>189</v>
      </c>
      <c r="G769" s="264"/>
      <c r="H769" s="267">
        <v>94.580000000000013</v>
      </c>
      <c r="I769" s="268"/>
      <c r="J769" s="268"/>
      <c r="K769" s="264"/>
      <c r="L769" s="264"/>
      <c r="M769" s="269"/>
      <c r="N769" s="270"/>
      <c r="O769" s="271"/>
      <c r="P769" s="271"/>
      <c r="Q769" s="271"/>
      <c r="R769" s="271"/>
      <c r="S769" s="271"/>
      <c r="T769" s="271"/>
      <c r="U769" s="271"/>
      <c r="V769" s="271"/>
      <c r="W769" s="271"/>
      <c r="X769" s="271"/>
      <c r="Y769" s="272"/>
      <c r="Z769" s="15"/>
      <c r="AA769" s="15"/>
      <c r="AB769" s="15"/>
      <c r="AC769" s="15"/>
      <c r="AD769" s="15"/>
      <c r="AE769" s="15"/>
      <c r="AT769" s="273" t="s">
        <v>184</v>
      </c>
      <c r="AU769" s="273" t="s">
        <v>102</v>
      </c>
      <c r="AV769" s="15" t="s">
        <v>181</v>
      </c>
      <c r="AW769" s="15" t="s">
        <v>5</v>
      </c>
      <c r="AX769" s="15" t="s">
        <v>82</v>
      </c>
      <c r="AY769" s="273" t="s">
        <v>175</v>
      </c>
    </row>
    <row r="770" s="2" customFormat="1" ht="24.15" customHeight="1">
      <c r="A770" s="39"/>
      <c r="B770" s="40"/>
      <c r="C770" s="274" t="s">
        <v>716</v>
      </c>
      <c r="D770" s="274" t="s">
        <v>315</v>
      </c>
      <c r="E770" s="275" t="s">
        <v>717</v>
      </c>
      <c r="F770" s="276" t="s">
        <v>718</v>
      </c>
      <c r="G770" s="277" t="s">
        <v>369</v>
      </c>
      <c r="H770" s="278">
        <v>21.713999999999999</v>
      </c>
      <c r="I770" s="279"/>
      <c r="J770" s="280"/>
      <c r="K770" s="281">
        <f>ROUND(P770*H770,2)</f>
        <v>0</v>
      </c>
      <c r="L770" s="280"/>
      <c r="M770" s="282"/>
      <c r="N770" s="283" t="s">
        <v>1</v>
      </c>
      <c r="O770" s="231" t="s">
        <v>39</v>
      </c>
      <c r="P770" s="232">
        <f>I770+J770</f>
        <v>0</v>
      </c>
      <c r="Q770" s="232">
        <f>ROUND(I770*H770,2)</f>
        <v>0</v>
      </c>
      <c r="R770" s="232">
        <f>ROUND(J770*H770,2)</f>
        <v>0</v>
      </c>
      <c r="S770" s="92"/>
      <c r="T770" s="233">
        <f>S770*H770</f>
        <v>0</v>
      </c>
      <c r="U770" s="233">
        <v>0</v>
      </c>
      <c r="V770" s="233">
        <f>U770*H770</f>
        <v>0</v>
      </c>
      <c r="W770" s="233">
        <v>0</v>
      </c>
      <c r="X770" s="233">
        <f>W770*H770</f>
        <v>0</v>
      </c>
      <c r="Y770" s="234" t="s">
        <v>1</v>
      </c>
      <c r="Z770" s="39"/>
      <c r="AA770" s="39"/>
      <c r="AB770" s="39"/>
      <c r="AC770" s="39"/>
      <c r="AD770" s="39"/>
      <c r="AE770" s="39"/>
      <c r="AR770" s="235" t="s">
        <v>204</v>
      </c>
      <c r="AT770" s="235" t="s">
        <v>315</v>
      </c>
      <c r="AU770" s="235" t="s">
        <v>102</v>
      </c>
      <c r="AY770" s="18" t="s">
        <v>175</v>
      </c>
      <c r="BE770" s="236">
        <f>IF(O770="základní",K770,0)</f>
        <v>0</v>
      </c>
      <c r="BF770" s="236">
        <f>IF(O770="snížená",K770,0)</f>
        <v>0</v>
      </c>
      <c r="BG770" s="236">
        <f>IF(O770="zákl. přenesená",K770,0)</f>
        <v>0</v>
      </c>
      <c r="BH770" s="236">
        <f>IF(O770="sníž. přenesená",K770,0)</f>
        <v>0</v>
      </c>
      <c r="BI770" s="236">
        <f>IF(O770="nulová",K770,0)</f>
        <v>0</v>
      </c>
      <c r="BJ770" s="18" t="s">
        <v>102</v>
      </c>
      <c r="BK770" s="236">
        <f>ROUND(P770*H770,2)</f>
        <v>0</v>
      </c>
      <c r="BL770" s="18" t="s">
        <v>181</v>
      </c>
      <c r="BM770" s="235" t="s">
        <v>719</v>
      </c>
    </row>
    <row r="771" s="14" customFormat="1">
      <c r="A771" s="14"/>
      <c r="B771" s="252"/>
      <c r="C771" s="253"/>
      <c r="D771" s="237" t="s">
        <v>184</v>
      </c>
      <c r="E771" s="254" t="s">
        <v>1</v>
      </c>
      <c r="F771" s="255" t="s">
        <v>720</v>
      </c>
      <c r="G771" s="253"/>
      <c r="H771" s="256">
        <v>21.713999999999999</v>
      </c>
      <c r="I771" s="257"/>
      <c r="J771" s="257"/>
      <c r="K771" s="253"/>
      <c r="L771" s="253"/>
      <c r="M771" s="258"/>
      <c r="N771" s="259"/>
      <c r="O771" s="260"/>
      <c r="P771" s="260"/>
      <c r="Q771" s="260"/>
      <c r="R771" s="260"/>
      <c r="S771" s="260"/>
      <c r="T771" s="260"/>
      <c r="U771" s="260"/>
      <c r="V771" s="260"/>
      <c r="W771" s="260"/>
      <c r="X771" s="260"/>
      <c r="Y771" s="261"/>
      <c r="Z771" s="14"/>
      <c r="AA771" s="14"/>
      <c r="AB771" s="14"/>
      <c r="AC771" s="14"/>
      <c r="AD771" s="14"/>
      <c r="AE771" s="14"/>
      <c r="AT771" s="262" t="s">
        <v>184</v>
      </c>
      <c r="AU771" s="262" t="s">
        <v>102</v>
      </c>
      <c r="AV771" s="14" t="s">
        <v>102</v>
      </c>
      <c r="AW771" s="14" t="s">
        <v>5</v>
      </c>
      <c r="AX771" s="14" t="s">
        <v>75</v>
      </c>
      <c r="AY771" s="262" t="s">
        <v>175</v>
      </c>
    </row>
    <row r="772" s="15" customFormat="1">
      <c r="A772" s="15"/>
      <c r="B772" s="263"/>
      <c r="C772" s="264"/>
      <c r="D772" s="237" t="s">
        <v>184</v>
      </c>
      <c r="E772" s="265" t="s">
        <v>1</v>
      </c>
      <c r="F772" s="266" t="s">
        <v>189</v>
      </c>
      <c r="G772" s="264"/>
      <c r="H772" s="267">
        <v>21.713999999999999</v>
      </c>
      <c r="I772" s="268"/>
      <c r="J772" s="268"/>
      <c r="K772" s="264"/>
      <c r="L772" s="264"/>
      <c r="M772" s="269"/>
      <c r="N772" s="270"/>
      <c r="O772" s="271"/>
      <c r="P772" s="271"/>
      <c r="Q772" s="271"/>
      <c r="R772" s="271"/>
      <c r="S772" s="271"/>
      <c r="T772" s="271"/>
      <c r="U772" s="271"/>
      <c r="V772" s="271"/>
      <c r="W772" s="271"/>
      <c r="X772" s="271"/>
      <c r="Y772" s="272"/>
      <c r="Z772" s="15"/>
      <c r="AA772" s="15"/>
      <c r="AB772" s="15"/>
      <c r="AC772" s="15"/>
      <c r="AD772" s="15"/>
      <c r="AE772" s="15"/>
      <c r="AT772" s="273" t="s">
        <v>184</v>
      </c>
      <c r="AU772" s="273" t="s">
        <v>102</v>
      </c>
      <c r="AV772" s="15" t="s">
        <v>181</v>
      </c>
      <c r="AW772" s="15" t="s">
        <v>5</v>
      </c>
      <c r="AX772" s="15" t="s">
        <v>82</v>
      </c>
      <c r="AY772" s="273" t="s">
        <v>175</v>
      </c>
    </row>
    <row r="773" s="2" customFormat="1" ht="24.15" customHeight="1">
      <c r="A773" s="39"/>
      <c r="B773" s="40"/>
      <c r="C773" s="274" t="s">
        <v>430</v>
      </c>
      <c r="D773" s="274" t="s">
        <v>315</v>
      </c>
      <c r="E773" s="275" t="s">
        <v>721</v>
      </c>
      <c r="F773" s="276" t="s">
        <v>722</v>
      </c>
      <c r="G773" s="277" t="s">
        <v>369</v>
      </c>
      <c r="H773" s="278">
        <v>77.594999999999999</v>
      </c>
      <c r="I773" s="279"/>
      <c r="J773" s="280"/>
      <c r="K773" s="281">
        <f>ROUND(P773*H773,2)</f>
        <v>0</v>
      </c>
      <c r="L773" s="280"/>
      <c r="M773" s="282"/>
      <c r="N773" s="283" t="s">
        <v>1</v>
      </c>
      <c r="O773" s="231" t="s">
        <v>39</v>
      </c>
      <c r="P773" s="232">
        <f>I773+J773</f>
        <v>0</v>
      </c>
      <c r="Q773" s="232">
        <f>ROUND(I773*H773,2)</f>
        <v>0</v>
      </c>
      <c r="R773" s="232">
        <f>ROUND(J773*H773,2)</f>
        <v>0</v>
      </c>
      <c r="S773" s="92"/>
      <c r="T773" s="233">
        <f>S773*H773</f>
        <v>0</v>
      </c>
      <c r="U773" s="233">
        <v>0</v>
      </c>
      <c r="V773" s="233">
        <f>U773*H773</f>
        <v>0</v>
      </c>
      <c r="W773" s="233">
        <v>0</v>
      </c>
      <c r="X773" s="233">
        <f>W773*H773</f>
        <v>0</v>
      </c>
      <c r="Y773" s="234" t="s">
        <v>1</v>
      </c>
      <c r="Z773" s="39"/>
      <c r="AA773" s="39"/>
      <c r="AB773" s="39"/>
      <c r="AC773" s="39"/>
      <c r="AD773" s="39"/>
      <c r="AE773" s="39"/>
      <c r="AR773" s="235" t="s">
        <v>204</v>
      </c>
      <c r="AT773" s="235" t="s">
        <v>315</v>
      </c>
      <c r="AU773" s="235" t="s">
        <v>102</v>
      </c>
      <c r="AY773" s="18" t="s">
        <v>175</v>
      </c>
      <c r="BE773" s="236">
        <f>IF(O773="základní",K773,0)</f>
        <v>0</v>
      </c>
      <c r="BF773" s="236">
        <f>IF(O773="snížená",K773,0)</f>
        <v>0</v>
      </c>
      <c r="BG773" s="236">
        <f>IF(O773="zákl. přenesená",K773,0)</f>
        <v>0</v>
      </c>
      <c r="BH773" s="236">
        <f>IF(O773="sníž. přenesená",K773,0)</f>
        <v>0</v>
      </c>
      <c r="BI773" s="236">
        <f>IF(O773="nulová",K773,0)</f>
        <v>0</v>
      </c>
      <c r="BJ773" s="18" t="s">
        <v>102</v>
      </c>
      <c r="BK773" s="236">
        <f>ROUND(P773*H773,2)</f>
        <v>0</v>
      </c>
      <c r="BL773" s="18" t="s">
        <v>181</v>
      </c>
      <c r="BM773" s="235" t="s">
        <v>723</v>
      </c>
    </row>
    <row r="774" s="14" customFormat="1">
      <c r="A774" s="14"/>
      <c r="B774" s="252"/>
      <c r="C774" s="253"/>
      <c r="D774" s="237" t="s">
        <v>184</v>
      </c>
      <c r="E774" s="254" t="s">
        <v>1</v>
      </c>
      <c r="F774" s="255" t="s">
        <v>724</v>
      </c>
      <c r="G774" s="253"/>
      <c r="H774" s="256">
        <v>77.594999999999999</v>
      </c>
      <c r="I774" s="257"/>
      <c r="J774" s="257"/>
      <c r="K774" s="253"/>
      <c r="L774" s="253"/>
      <c r="M774" s="258"/>
      <c r="N774" s="259"/>
      <c r="O774" s="260"/>
      <c r="P774" s="260"/>
      <c r="Q774" s="260"/>
      <c r="R774" s="260"/>
      <c r="S774" s="260"/>
      <c r="T774" s="260"/>
      <c r="U774" s="260"/>
      <c r="V774" s="260"/>
      <c r="W774" s="260"/>
      <c r="X774" s="260"/>
      <c r="Y774" s="261"/>
      <c r="Z774" s="14"/>
      <c r="AA774" s="14"/>
      <c r="AB774" s="14"/>
      <c r="AC774" s="14"/>
      <c r="AD774" s="14"/>
      <c r="AE774" s="14"/>
      <c r="AT774" s="262" t="s">
        <v>184</v>
      </c>
      <c r="AU774" s="262" t="s">
        <v>102</v>
      </c>
      <c r="AV774" s="14" t="s">
        <v>102</v>
      </c>
      <c r="AW774" s="14" t="s">
        <v>5</v>
      </c>
      <c r="AX774" s="14" t="s">
        <v>75</v>
      </c>
      <c r="AY774" s="262" t="s">
        <v>175</v>
      </c>
    </row>
    <row r="775" s="15" customFormat="1">
      <c r="A775" s="15"/>
      <c r="B775" s="263"/>
      <c r="C775" s="264"/>
      <c r="D775" s="237" t="s">
        <v>184</v>
      </c>
      <c r="E775" s="265" t="s">
        <v>1</v>
      </c>
      <c r="F775" s="266" t="s">
        <v>189</v>
      </c>
      <c r="G775" s="264"/>
      <c r="H775" s="267">
        <v>77.594999999999999</v>
      </c>
      <c r="I775" s="268"/>
      <c r="J775" s="268"/>
      <c r="K775" s="264"/>
      <c r="L775" s="264"/>
      <c r="M775" s="269"/>
      <c r="N775" s="270"/>
      <c r="O775" s="271"/>
      <c r="P775" s="271"/>
      <c r="Q775" s="271"/>
      <c r="R775" s="271"/>
      <c r="S775" s="271"/>
      <c r="T775" s="271"/>
      <c r="U775" s="271"/>
      <c r="V775" s="271"/>
      <c r="W775" s="271"/>
      <c r="X775" s="271"/>
      <c r="Y775" s="272"/>
      <c r="Z775" s="15"/>
      <c r="AA775" s="15"/>
      <c r="AB775" s="15"/>
      <c r="AC775" s="15"/>
      <c r="AD775" s="15"/>
      <c r="AE775" s="15"/>
      <c r="AT775" s="273" t="s">
        <v>184</v>
      </c>
      <c r="AU775" s="273" t="s">
        <v>102</v>
      </c>
      <c r="AV775" s="15" t="s">
        <v>181</v>
      </c>
      <c r="AW775" s="15" t="s">
        <v>5</v>
      </c>
      <c r="AX775" s="15" t="s">
        <v>82</v>
      </c>
      <c r="AY775" s="273" t="s">
        <v>175</v>
      </c>
    </row>
    <row r="776" s="2" customFormat="1" ht="24.15" customHeight="1">
      <c r="A776" s="39"/>
      <c r="B776" s="40"/>
      <c r="C776" s="222" t="s">
        <v>725</v>
      </c>
      <c r="D776" s="222" t="s">
        <v>177</v>
      </c>
      <c r="E776" s="223" t="s">
        <v>726</v>
      </c>
      <c r="F776" s="224" t="s">
        <v>727</v>
      </c>
      <c r="G776" s="225" t="s">
        <v>369</v>
      </c>
      <c r="H776" s="226">
        <v>855.34000000000003</v>
      </c>
      <c r="I776" s="227"/>
      <c r="J776" s="227"/>
      <c r="K776" s="228">
        <f>ROUND(P776*H776,2)</f>
        <v>0</v>
      </c>
      <c r="L776" s="229"/>
      <c r="M776" s="45"/>
      <c r="N776" s="230" t="s">
        <v>1</v>
      </c>
      <c r="O776" s="231" t="s">
        <v>39</v>
      </c>
      <c r="P776" s="232">
        <f>I776+J776</f>
        <v>0</v>
      </c>
      <c r="Q776" s="232">
        <f>ROUND(I776*H776,2)</f>
        <v>0</v>
      </c>
      <c r="R776" s="232">
        <f>ROUND(J776*H776,2)</f>
        <v>0</v>
      </c>
      <c r="S776" s="92"/>
      <c r="T776" s="233">
        <f>S776*H776</f>
        <v>0</v>
      </c>
      <c r="U776" s="233">
        <v>0</v>
      </c>
      <c r="V776" s="233">
        <f>U776*H776</f>
        <v>0</v>
      </c>
      <c r="W776" s="233">
        <v>0</v>
      </c>
      <c r="X776" s="233">
        <f>W776*H776</f>
        <v>0</v>
      </c>
      <c r="Y776" s="234" t="s">
        <v>1</v>
      </c>
      <c r="Z776" s="39"/>
      <c r="AA776" s="39"/>
      <c r="AB776" s="39"/>
      <c r="AC776" s="39"/>
      <c r="AD776" s="39"/>
      <c r="AE776" s="39"/>
      <c r="AR776" s="235" t="s">
        <v>181</v>
      </c>
      <c r="AT776" s="235" t="s">
        <v>177</v>
      </c>
      <c r="AU776" s="235" t="s">
        <v>102</v>
      </c>
      <c r="AY776" s="18" t="s">
        <v>175</v>
      </c>
      <c r="BE776" s="236">
        <f>IF(O776="základní",K776,0)</f>
        <v>0</v>
      </c>
      <c r="BF776" s="236">
        <f>IF(O776="snížená",K776,0)</f>
        <v>0</v>
      </c>
      <c r="BG776" s="236">
        <f>IF(O776="zákl. přenesená",K776,0)</f>
        <v>0</v>
      </c>
      <c r="BH776" s="236">
        <f>IF(O776="sníž. přenesená",K776,0)</f>
        <v>0</v>
      </c>
      <c r="BI776" s="236">
        <f>IF(O776="nulová",K776,0)</f>
        <v>0</v>
      </c>
      <c r="BJ776" s="18" t="s">
        <v>102</v>
      </c>
      <c r="BK776" s="236">
        <f>ROUND(P776*H776,2)</f>
        <v>0</v>
      </c>
      <c r="BL776" s="18" t="s">
        <v>181</v>
      </c>
      <c r="BM776" s="235" t="s">
        <v>728</v>
      </c>
    </row>
    <row r="777" s="2" customFormat="1">
      <c r="A777" s="39"/>
      <c r="B777" s="40"/>
      <c r="C777" s="41"/>
      <c r="D777" s="237" t="s">
        <v>182</v>
      </c>
      <c r="E777" s="41"/>
      <c r="F777" s="238" t="s">
        <v>713</v>
      </c>
      <c r="G777" s="41"/>
      <c r="H777" s="41"/>
      <c r="I777" s="239"/>
      <c r="J777" s="239"/>
      <c r="K777" s="41"/>
      <c r="L777" s="41"/>
      <c r="M777" s="45"/>
      <c r="N777" s="240"/>
      <c r="O777" s="241"/>
      <c r="P777" s="92"/>
      <c r="Q777" s="92"/>
      <c r="R777" s="92"/>
      <c r="S777" s="92"/>
      <c r="T777" s="92"/>
      <c r="U777" s="92"/>
      <c r="V777" s="92"/>
      <c r="W777" s="92"/>
      <c r="X777" s="92"/>
      <c r="Y777" s="93"/>
      <c r="Z777" s="39"/>
      <c r="AA777" s="39"/>
      <c r="AB777" s="39"/>
      <c r="AC777" s="39"/>
      <c r="AD777" s="39"/>
      <c r="AE777" s="39"/>
      <c r="AT777" s="18" t="s">
        <v>182</v>
      </c>
      <c r="AU777" s="18" t="s">
        <v>102</v>
      </c>
    </row>
    <row r="778" s="2" customFormat="1" ht="24.15" customHeight="1">
      <c r="A778" s="39"/>
      <c r="B778" s="40"/>
      <c r="C778" s="274" t="s">
        <v>434</v>
      </c>
      <c r="D778" s="274" t="s">
        <v>315</v>
      </c>
      <c r="E778" s="275" t="s">
        <v>729</v>
      </c>
      <c r="F778" s="276" t="s">
        <v>730</v>
      </c>
      <c r="G778" s="277" t="s">
        <v>369</v>
      </c>
      <c r="H778" s="278">
        <v>132.30000000000001</v>
      </c>
      <c r="I778" s="279"/>
      <c r="J778" s="280"/>
      <c r="K778" s="281">
        <f>ROUND(P778*H778,2)</f>
        <v>0</v>
      </c>
      <c r="L778" s="280"/>
      <c r="M778" s="282"/>
      <c r="N778" s="283" t="s">
        <v>1</v>
      </c>
      <c r="O778" s="231" t="s">
        <v>39</v>
      </c>
      <c r="P778" s="232">
        <f>I778+J778</f>
        <v>0</v>
      </c>
      <c r="Q778" s="232">
        <f>ROUND(I778*H778,2)</f>
        <v>0</v>
      </c>
      <c r="R778" s="232">
        <f>ROUND(J778*H778,2)</f>
        <v>0</v>
      </c>
      <c r="S778" s="92"/>
      <c r="T778" s="233">
        <f>S778*H778</f>
        <v>0</v>
      </c>
      <c r="U778" s="233">
        <v>0</v>
      </c>
      <c r="V778" s="233">
        <f>U778*H778</f>
        <v>0</v>
      </c>
      <c r="W778" s="233">
        <v>0</v>
      </c>
      <c r="X778" s="233">
        <f>W778*H778</f>
        <v>0</v>
      </c>
      <c r="Y778" s="234" t="s">
        <v>1</v>
      </c>
      <c r="Z778" s="39"/>
      <c r="AA778" s="39"/>
      <c r="AB778" s="39"/>
      <c r="AC778" s="39"/>
      <c r="AD778" s="39"/>
      <c r="AE778" s="39"/>
      <c r="AR778" s="235" t="s">
        <v>204</v>
      </c>
      <c r="AT778" s="235" t="s">
        <v>315</v>
      </c>
      <c r="AU778" s="235" t="s">
        <v>102</v>
      </c>
      <c r="AY778" s="18" t="s">
        <v>175</v>
      </c>
      <c r="BE778" s="236">
        <f>IF(O778="základní",K778,0)</f>
        <v>0</v>
      </c>
      <c r="BF778" s="236">
        <f>IF(O778="snížená",K778,0)</f>
        <v>0</v>
      </c>
      <c r="BG778" s="236">
        <f>IF(O778="zákl. přenesená",K778,0)</f>
        <v>0</v>
      </c>
      <c r="BH778" s="236">
        <f>IF(O778="sníž. přenesená",K778,0)</f>
        <v>0</v>
      </c>
      <c r="BI778" s="236">
        <f>IF(O778="nulová",K778,0)</f>
        <v>0</v>
      </c>
      <c r="BJ778" s="18" t="s">
        <v>102</v>
      </c>
      <c r="BK778" s="236">
        <f>ROUND(P778*H778,2)</f>
        <v>0</v>
      </c>
      <c r="BL778" s="18" t="s">
        <v>181</v>
      </c>
      <c r="BM778" s="235" t="s">
        <v>731</v>
      </c>
    </row>
    <row r="779" s="13" customFormat="1">
      <c r="A779" s="13"/>
      <c r="B779" s="242"/>
      <c r="C779" s="243"/>
      <c r="D779" s="237" t="s">
        <v>184</v>
      </c>
      <c r="E779" s="244" t="s">
        <v>1</v>
      </c>
      <c r="F779" s="245" t="s">
        <v>732</v>
      </c>
      <c r="G779" s="243"/>
      <c r="H779" s="244" t="s">
        <v>1</v>
      </c>
      <c r="I779" s="246"/>
      <c r="J779" s="246"/>
      <c r="K779" s="243"/>
      <c r="L779" s="243"/>
      <c r="M779" s="247"/>
      <c r="N779" s="248"/>
      <c r="O779" s="249"/>
      <c r="P779" s="249"/>
      <c r="Q779" s="249"/>
      <c r="R779" s="249"/>
      <c r="S779" s="249"/>
      <c r="T779" s="249"/>
      <c r="U779" s="249"/>
      <c r="V779" s="249"/>
      <c r="W779" s="249"/>
      <c r="X779" s="249"/>
      <c r="Y779" s="250"/>
      <c r="Z779" s="13"/>
      <c r="AA779" s="13"/>
      <c r="AB779" s="13"/>
      <c r="AC779" s="13"/>
      <c r="AD779" s="13"/>
      <c r="AE779" s="13"/>
      <c r="AT779" s="251" t="s">
        <v>184</v>
      </c>
      <c r="AU779" s="251" t="s">
        <v>102</v>
      </c>
      <c r="AV779" s="13" t="s">
        <v>82</v>
      </c>
      <c r="AW779" s="13" t="s">
        <v>5</v>
      </c>
      <c r="AX779" s="13" t="s">
        <v>75</v>
      </c>
      <c r="AY779" s="251" t="s">
        <v>175</v>
      </c>
    </row>
    <row r="780" s="14" customFormat="1">
      <c r="A780" s="14"/>
      <c r="B780" s="252"/>
      <c r="C780" s="253"/>
      <c r="D780" s="237" t="s">
        <v>184</v>
      </c>
      <c r="E780" s="254" t="s">
        <v>1</v>
      </c>
      <c r="F780" s="255" t="s">
        <v>733</v>
      </c>
      <c r="G780" s="253"/>
      <c r="H780" s="256">
        <v>132.30000000000001</v>
      </c>
      <c r="I780" s="257"/>
      <c r="J780" s="257"/>
      <c r="K780" s="253"/>
      <c r="L780" s="253"/>
      <c r="M780" s="258"/>
      <c r="N780" s="259"/>
      <c r="O780" s="260"/>
      <c r="P780" s="260"/>
      <c r="Q780" s="260"/>
      <c r="R780" s="260"/>
      <c r="S780" s="260"/>
      <c r="T780" s="260"/>
      <c r="U780" s="260"/>
      <c r="V780" s="260"/>
      <c r="W780" s="260"/>
      <c r="X780" s="260"/>
      <c r="Y780" s="261"/>
      <c r="Z780" s="14"/>
      <c r="AA780" s="14"/>
      <c r="AB780" s="14"/>
      <c r="AC780" s="14"/>
      <c r="AD780" s="14"/>
      <c r="AE780" s="14"/>
      <c r="AT780" s="262" t="s">
        <v>184</v>
      </c>
      <c r="AU780" s="262" t="s">
        <v>102</v>
      </c>
      <c r="AV780" s="14" t="s">
        <v>102</v>
      </c>
      <c r="AW780" s="14" t="s">
        <v>5</v>
      </c>
      <c r="AX780" s="14" t="s">
        <v>75</v>
      </c>
      <c r="AY780" s="262" t="s">
        <v>175</v>
      </c>
    </row>
    <row r="781" s="15" customFormat="1">
      <c r="A781" s="15"/>
      <c r="B781" s="263"/>
      <c r="C781" s="264"/>
      <c r="D781" s="237" t="s">
        <v>184</v>
      </c>
      <c r="E781" s="265" t="s">
        <v>1</v>
      </c>
      <c r="F781" s="266" t="s">
        <v>189</v>
      </c>
      <c r="G781" s="264"/>
      <c r="H781" s="267">
        <v>132.30000000000001</v>
      </c>
      <c r="I781" s="268"/>
      <c r="J781" s="268"/>
      <c r="K781" s="264"/>
      <c r="L781" s="264"/>
      <c r="M781" s="269"/>
      <c r="N781" s="270"/>
      <c r="O781" s="271"/>
      <c r="P781" s="271"/>
      <c r="Q781" s="271"/>
      <c r="R781" s="271"/>
      <c r="S781" s="271"/>
      <c r="T781" s="271"/>
      <c r="U781" s="271"/>
      <c r="V781" s="271"/>
      <c r="W781" s="271"/>
      <c r="X781" s="271"/>
      <c r="Y781" s="272"/>
      <c r="Z781" s="15"/>
      <c r="AA781" s="15"/>
      <c r="AB781" s="15"/>
      <c r="AC781" s="15"/>
      <c r="AD781" s="15"/>
      <c r="AE781" s="15"/>
      <c r="AT781" s="273" t="s">
        <v>184</v>
      </c>
      <c r="AU781" s="273" t="s">
        <v>102</v>
      </c>
      <c r="AV781" s="15" t="s">
        <v>181</v>
      </c>
      <c r="AW781" s="15" t="s">
        <v>5</v>
      </c>
      <c r="AX781" s="15" t="s">
        <v>82</v>
      </c>
      <c r="AY781" s="273" t="s">
        <v>175</v>
      </c>
    </row>
    <row r="782" s="2" customFormat="1" ht="24.15" customHeight="1">
      <c r="A782" s="39"/>
      <c r="B782" s="40"/>
      <c r="C782" s="274" t="s">
        <v>734</v>
      </c>
      <c r="D782" s="274" t="s">
        <v>315</v>
      </c>
      <c r="E782" s="275" t="s">
        <v>735</v>
      </c>
      <c r="F782" s="276" t="s">
        <v>736</v>
      </c>
      <c r="G782" s="277" t="s">
        <v>369</v>
      </c>
      <c r="H782" s="278">
        <v>484.68000000000001</v>
      </c>
      <c r="I782" s="279"/>
      <c r="J782" s="280"/>
      <c r="K782" s="281">
        <f>ROUND(P782*H782,2)</f>
        <v>0</v>
      </c>
      <c r="L782" s="280"/>
      <c r="M782" s="282"/>
      <c r="N782" s="283" t="s">
        <v>1</v>
      </c>
      <c r="O782" s="231" t="s">
        <v>39</v>
      </c>
      <c r="P782" s="232">
        <f>I782+J782</f>
        <v>0</v>
      </c>
      <c r="Q782" s="232">
        <f>ROUND(I782*H782,2)</f>
        <v>0</v>
      </c>
      <c r="R782" s="232">
        <f>ROUND(J782*H782,2)</f>
        <v>0</v>
      </c>
      <c r="S782" s="92"/>
      <c r="T782" s="233">
        <f>S782*H782</f>
        <v>0</v>
      </c>
      <c r="U782" s="233">
        <v>0</v>
      </c>
      <c r="V782" s="233">
        <f>U782*H782</f>
        <v>0</v>
      </c>
      <c r="W782" s="233">
        <v>0</v>
      </c>
      <c r="X782" s="233">
        <f>W782*H782</f>
        <v>0</v>
      </c>
      <c r="Y782" s="234" t="s">
        <v>1</v>
      </c>
      <c r="Z782" s="39"/>
      <c r="AA782" s="39"/>
      <c r="AB782" s="39"/>
      <c r="AC782" s="39"/>
      <c r="AD782" s="39"/>
      <c r="AE782" s="39"/>
      <c r="AR782" s="235" t="s">
        <v>204</v>
      </c>
      <c r="AT782" s="235" t="s">
        <v>315</v>
      </c>
      <c r="AU782" s="235" t="s">
        <v>102</v>
      </c>
      <c r="AY782" s="18" t="s">
        <v>175</v>
      </c>
      <c r="BE782" s="236">
        <f>IF(O782="základní",K782,0)</f>
        <v>0</v>
      </c>
      <c r="BF782" s="236">
        <f>IF(O782="snížená",K782,0)</f>
        <v>0</v>
      </c>
      <c r="BG782" s="236">
        <f>IF(O782="zákl. přenesená",K782,0)</f>
        <v>0</v>
      </c>
      <c r="BH782" s="236">
        <f>IF(O782="sníž. přenesená",K782,0)</f>
        <v>0</v>
      </c>
      <c r="BI782" s="236">
        <f>IF(O782="nulová",K782,0)</f>
        <v>0</v>
      </c>
      <c r="BJ782" s="18" t="s">
        <v>102</v>
      </c>
      <c r="BK782" s="236">
        <f>ROUND(P782*H782,2)</f>
        <v>0</v>
      </c>
      <c r="BL782" s="18" t="s">
        <v>181</v>
      </c>
      <c r="BM782" s="235" t="s">
        <v>737</v>
      </c>
    </row>
    <row r="783" s="13" customFormat="1">
      <c r="A783" s="13"/>
      <c r="B783" s="242"/>
      <c r="C783" s="243"/>
      <c r="D783" s="237" t="s">
        <v>184</v>
      </c>
      <c r="E783" s="244" t="s">
        <v>1</v>
      </c>
      <c r="F783" s="245" t="s">
        <v>738</v>
      </c>
      <c r="G783" s="243"/>
      <c r="H783" s="244" t="s">
        <v>1</v>
      </c>
      <c r="I783" s="246"/>
      <c r="J783" s="246"/>
      <c r="K783" s="243"/>
      <c r="L783" s="243"/>
      <c r="M783" s="247"/>
      <c r="N783" s="248"/>
      <c r="O783" s="249"/>
      <c r="P783" s="249"/>
      <c r="Q783" s="249"/>
      <c r="R783" s="249"/>
      <c r="S783" s="249"/>
      <c r="T783" s="249"/>
      <c r="U783" s="249"/>
      <c r="V783" s="249"/>
      <c r="W783" s="249"/>
      <c r="X783" s="249"/>
      <c r="Y783" s="250"/>
      <c r="Z783" s="13"/>
      <c r="AA783" s="13"/>
      <c r="AB783" s="13"/>
      <c r="AC783" s="13"/>
      <c r="AD783" s="13"/>
      <c r="AE783" s="13"/>
      <c r="AT783" s="251" t="s">
        <v>184</v>
      </c>
      <c r="AU783" s="251" t="s">
        <v>102</v>
      </c>
      <c r="AV783" s="13" t="s">
        <v>82</v>
      </c>
      <c r="AW783" s="13" t="s">
        <v>5</v>
      </c>
      <c r="AX783" s="13" t="s">
        <v>75</v>
      </c>
      <c r="AY783" s="251" t="s">
        <v>175</v>
      </c>
    </row>
    <row r="784" s="14" customFormat="1">
      <c r="A784" s="14"/>
      <c r="B784" s="252"/>
      <c r="C784" s="253"/>
      <c r="D784" s="237" t="s">
        <v>184</v>
      </c>
      <c r="E784" s="254" t="s">
        <v>1</v>
      </c>
      <c r="F784" s="255" t="s">
        <v>739</v>
      </c>
      <c r="G784" s="253"/>
      <c r="H784" s="256">
        <v>484.68000000000001</v>
      </c>
      <c r="I784" s="257"/>
      <c r="J784" s="257"/>
      <c r="K784" s="253"/>
      <c r="L784" s="253"/>
      <c r="M784" s="258"/>
      <c r="N784" s="259"/>
      <c r="O784" s="260"/>
      <c r="P784" s="260"/>
      <c r="Q784" s="260"/>
      <c r="R784" s="260"/>
      <c r="S784" s="260"/>
      <c r="T784" s="260"/>
      <c r="U784" s="260"/>
      <c r="V784" s="260"/>
      <c r="W784" s="260"/>
      <c r="X784" s="260"/>
      <c r="Y784" s="261"/>
      <c r="Z784" s="14"/>
      <c r="AA784" s="14"/>
      <c r="AB784" s="14"/>
      <c r="AC784" s="14"/>
      <c r="AD784" s="14"/>
      <c r="AE784" s="14"/>
      <c r="AT784" s="262" t="s">
        <v>184</v>
      </c>
      <c r="AU784" s="262" t="s">
        <v>102</v>
      </c>
      <c r="AV784" s="14" t="s">
        <v>102</v>
      </c>
      <c r="AW784" s="14" t="s">
        <v>5</v>
      </c>
      <c r="AX784" s="14" t="s">
        <v>75</v>
      </c>
      <c r="AY784" s="262" t="s">
        <v>175</v>
      </c>
    </row>
    <row r="785" s="15" customFormat="1">
      <c r="A785" s="15"/>
      <c r="B785" s="263"/>
      <c r="C785" s="264"/>
      <c r="D785" s="237" t="s">
        <v>184</v>
      </c>
      <c r="E785" s="265" t="s">
        <v>1</v>
      </c>
      <c r="F785" s="266" t="s">
        <v>189</v>
      </c>
      <c r="G785" s="264"/>
      <c r="H785" s="267">
        <v>484.68000000000001</v>
      </c>
      <c r="I785" s="268"/>
      <c r="J785" s="268"/>
      <c r="K785" s="264"/>
      <c r="L785" s="264"/>
      <c r="M785" s="269"/>
      <c r="N785" s="270"/>
      <c r="O785" s="271"/>
      <c r="P785" s="271"/>
      <c r="Q785" s="271"/>
      <c r="R785" s="271"/>
      <c r="S785" s="271"/>
      <c r="T785" s="271"/>
      <c r="U785" s="271"/>
      <c r="V785" s="271"/>
      <c r="W785" s="271"/>
      <c r="X785" s="271"/>
      <c r="Y785" s="272"/>
      <c r="Z785" s="15"/>
      <c r="AA785" s="15"/>
      <c r="AB785" s="15"/>
      <c r="AC785" s="15"/>
      <c r="AD785" s="15"/>
      <c r="AE785" s="15"/>
      <c r="AT785" s="273" t="s">
        <v>184</v>
      </c>
      <c r="AU785" s="273" t="s">
        <v>102</v>
      </c>
      <c r="AV785" s="15" t="s">
        <v>181</v>
      </c>
      <c r="AW785" s="15" t="s">
        <v>5</v>
      </c>
      <c r="AX785" s="15" t="s">
        <v>82</v>
      </c>
      <c r="AY785" s="273" t="s">
        <v>175</v>
      </c>
    </row>
    <row r="786" s="2" customFormat="1" ht="24.15" customHeight="1">
      <c r="A786" s="39"/>
      <c r="B786" s="40"/>
      <c r="C786" s="274" t="s">
        <v>438</v>
      </c>
      <c r="D786" s="274" t="s">
        <v>315</v>
      </c>
      <c r="E786" s="275" t="s">
        <v>740</v>
      </c>
      <c r="F786" s="276" t="s">
        <v>741</v>
      </c>
      <c r="G786" s="277" t="s">
        <v>369</v>
      </c>
      <c r="H786" s="278">
        <v>206.714</v>
      </c>
      <c r="I786" s="279"/>
      <c r="J786" s="280"/>
      <c r="K786" s="281">
        <f>ROUND(P786*H786,2)</f>
        <v>0</v>
      </c>
      <c r="L786" s="280"/>
      <c r="M786" s="282"/>
      <c r="N786" s="283" t="s">
        <v>1</v>
      </c>
      <c r="O786" s="231" t="s">
        <v>39</v>
      </c>
      <c r="P786" s="232">
        <f>I786+J786</f>
        <v>0</v>
      </c>
      <c r="Q786" s="232">
        <f>ROUND(I786*H786,2)</f>
        <v>0</v>
      </c>
      <c r="R786" s="232">
        <f>ROUND(J786*H786,2)</f>
        <v>0</v>
      </c>
      <c r="S786" s="92"/>
      <c r="T786" s="233">
        <f>S786*H786</f>
        <v>0</v>
      </c>
      <c r="U786" s="233">
        <v>0</v>
      </c>
      <c r="V786" s="233">
        <f>U786*H786</f>
        <v>0</v>
      </c>
      <c r="W786" s="233">
        <v>0</v>
      </c>
      <c r="X786" s="233">
        <f>W786*H786</f>
        <v>0</v>
      </c>
      <c r="Y786" s="234" t="s">
        <v>1</v>
      </c>
      <c r="Z786" s="39"/>
      <c r="AA786" s="39"/>
      <c r="AB786" s="39"/>
      <c r="AC786" s="39"/>
      <c r="AD786" s="39"/>
      <c r="AE786" s="39"/>
      <c r="AR786" s="235" t="s">
        <v>204</v>
      </c>
      <c r="AT786" s="235" t="s">
        <v>315</v>
      </c>
      <c r="AU786" s="235" t="s">
        <v>102</v>
      </c>
      <c r="AY786" s="18" t="s">
        <v>175</v>
      </c>
      <c r="BE786" s="236">
        <f>IF(O786="základní",K786,0)</f>
        <v>0</v>
      </c>
      <c r="BF786" s="236">
        <f>IF(O786="snížená",K786,0)</f>
        <v>0</v>
      </c>
      <c r="BG786" s="236">
        <f>IF(O786="zákl. přenesená",K786,0)</f>
        <v>0</v>
      </c>
      <c r="BH786" s="236">
        <f>IF(O786="sníž. přenesená",K786,0)</f>
        <v>0</v>
      </c>
      <c r="BI786" s="236">
        <f>IF(O786="nulová",K786,0)</f>
        <v>0</v>
      </c>
      <c r="BJ786" s="18" t="s">
        <v>102</v>
      </c>
      <c r="BK786" s="236">
        <f>ROUND(P786*H786,2)</f>
        <v>0</v>
      </c>
      <c r="BL786" s="18" t="s">
        <v>181</v>
      </c>
      <c r="BM786" s="235" t="s">
        <v>742</v>
      </c>
    </row>
    <row r="787" s="13" customFormat="1">
      <c r="A787" s="13"/>
      <c r="B787" s="242"/>
      <c r="C787" s="243"/>
      <c r="D787" s="237" t="s">
        <v>184</v>
      </c>
      <c r="E787" s="244" t="s">
        <v>1</v>
      </c>
      <c r="F787" s="245" t="s">
        <v>743</v>
      </c>
      <c r="G787" s="243"/>
      <c r="H787" s="244" t="s">
        <v>1</v>
      </c>
      <c r="I787" s="246"/>
      <c r="J787" s="246"/>
      <c r="K787" s="243"/>
      <c r="L787" s="243"/>
      <c r="M787" s="247"/>
      <c r="N787" s="248"/>
      <c r="O787" s="249"/>
      <c r="P787" s="249"/>
      <c r="Q787" s="249"/>
      <c r="R787" s="249"/>
      <c r="S787" s="249"/>
      <c r="T787" s="249"/>
      <c r="U787" s="249"/>
      <c r="V787" s="249"/>
      <c r="W787" s="249"/>
      <c r="X787" s="249"/>
      <c r="Y787" s="250"/>
      <c r="Z787" s="13"/>
      <c r="AA787" s="13"/>
      <c r="AB787" s="13"/>
      <c r="AC787" s="13"/>
      <c r="AD787" s="13"/>
      <c r="AE787" s="13"/>
      <c r="AT787" s="251" t="s">
        <v>184</v>
      </c>
      <c r="AU787" s="251" t="s">
        <v>102</v>
      </c>
      <c r="AV787" s="13" t="s">
        <v>82</v>
      </c>
      <c r="AW787" s="13" t="s">
        <v>5</v>
      </c>
      <c r="AX787" s="13" t="s">
        <v>75</v>
      </c>
      <c r="AY787" s="251" t="s">
        <v>175</v>
      </c>
    </row>
    <row r="788" s="14" customFormat="1">
      <c r="A788" s="14"/>
      <c r="B788" s="252"/>
      <c r="C788" s="253"/>
      <c r="D788" s="237" t="s">
        <v>184</v>
      </c>
      <c r="E788" s="254" t="s">
        <v>1</v>
      </c>
      <c r="F788" s="255" t="s">
        <v>744</v>
      </c>
      <c r="G788" s="253"/>
      <c r="H788" s="256">
        <v>206.714</v>
      </c>
      <c r="I788" s="257"/>
      <c r="J788" s="257"/>
      <c r="K788" s="253"/>
      <c r="L788" s="253"/>
      <c r="M788" s="258"/>
      <c r="N788" s="259"/>
      <c r="O788" s="260"/>
      <c r="P788" s="260"/>
      <c r="Q788" s="260"/>
      <c r="R788" s="260"/>
      <c r="S788" s="260"/>
      <c r="T788" s="260"/>
      <c r="U788" s="260"/>
      <c r="V788" s="260"/>
      <c r="W788" s="260"/>
      <c r="X788" s="260"/>
      <c r="Y788" s="261"/>
      <c r="Z788" s="14"/>
      <c r="AA788" s="14"/>
      <c r="AB788" s="14"/>
      <c r="AC788" s="14"/>
      <c r="AD788" s="14"/>
      <c r="AE788" s="14"/>
      <c r="AT788" s="262" t="s">
        <v>184</v>
      </c>
      <c r="AU788" s="262" t="s">
        <v>102</v>
      </c>
      <c r="AV788" s="14" t="s">
        <v>102</v>
      </c>
      <c r="AW788" s="14" t="s">
        <v>5</v>
      </c>
      <c r="AX788" s="14" t="s">
        <v>75</v>
      </c>
      <c r="AY788" s="262" t="s">
        <v>175</v>
      </c>
    </row>
    <row r="789" s="15" customFormat="1">
      <c r="A789" s="15"/>
      <c r="B789" s="263"/>
      <c r="C789" s="264"/>
      <c r="D789" s="237" t="s">
        <v>184</v>
      </c>
      <c r="E789" s="265" t="s">
        <v>1</v>
      </c>
      <c r="F789" s="266" t="s">
        <v>189</v>
      </c>
      <c r="G789" s="264"/>
      <c r="H789" s="267">
        <v>206.714</v>
      </c>
      <c r="I789" s="268"/>
      <c r="J789" s="268"/>
      <c r="K789" s="264"/>
      <c r="L789" s="264"/>
      <c r="M789" s="269"/>
      <c r="N789" s="270"/>
      <c r="O789" s="271"/>
      <c r="P789" s="271"/>
      <c r="Q789" s="271"/>
      <c r="R789" s="271"/>
      <c r="S789" s="271"/>
      <c r="T789" s="271"/>
      <c r="U789" s="271"/>
      <c r="V789" s="271"/>
      <c r="W789" s="271"/>
      <c r="X789" s="271"/>
      <c r="Y789" s="272"/>
      <c r="Z789" s="15"/>
      <c r="AA789" s="15"/>
      <c r="AB789" s="15"/>
      <c r="AC789" s="15"/>
      <c r="AD789" s="15"/>
      <c r="AE789" s="15"/>
      <c r="AT789" s="273" t="s">
        <v>184</v>
      </c>
      <c r="AU789" s="273" t="s">
        <v>102</v>
      </c>
      <c r="AV789" s="15" t="s">
        <v>181</v>
      </c>
      <c r="AW789" s="15" t="s">
        <v>5</v>
      </c>
      <c r="AX789" s="15" t="s">
        <v>82</v>
      </c>
      <c r="AY789" s="273" t="s">
        <v>175</v>
      </c>
    </row>
    <row r="790" s="2" customFormat="1" ht="24.15" customHeight="1">
      <c r="A790" s="39"/>
      <c r="B790" s="40"/>
      <c r="C790" s="274" t="s">
        <v>745</v>
      </c>
      <c r="D790" s="274" t="s">
        <v>315</v>
      </c>
      <c r="E790" s="275" t="s">
        <v>746</v>
      </c>
      <c r="F790" s="276" t="s">
        <v>747</v>
      </c>
      <c r="G790" s="277" t="s">
        <v>369</v>
      </c>
      <c r="H790" s="278">
        <v>42.719000000000001</v>
      </c>
      <c r="I790" s="279"/>
      <c r="J790" s="280"/>
      <c r="K790" s="281">
        <f>ROUND(P790*H790,2)</f>
        <v>0</v>
      </c>
      <c r="L790" s="280"/>
      <c r="M790" s="282"/>
      <c r="N790" s="283" t="s">
        <v>1</v>
      </c>
      <c r="O790" s="231" t="s">
        <v>39</v>
      </c>
      <c r="P790" s="232">
        <f>I790+J790</f>
        <v>0</v>
      </c>
      <c r="Q790" s="232">
        <f>ROUND(I790*H790,2)</f>
        <v>0</v>
      </c>
      <c r="R790" s="232">
        <f>ROUND(J790*H790,2)</f>
        <v>0</v>
      </c>
      <c r="S790" s="92"/>
      <c r="T790" s="233">
        <f>S790*H790</f>
        <v>0</v>
      </c>
      <c r="U790" s="233">
        <v>0</v>
      </c>
      <c r="V790" s="233">
        <f>U790*H790</f>
        <v>0</v>
      </c>
      <c r="W790" s="233">
        <v>0</v>
      </c>
      <c r="X790" s="233">
        <f>W790*H790</f>
        <v>0</v>
      </c>
      <c r="Y790" s="234" t="s">
        <v>1</v>
      </c>
      <c r="Z790" s="39"/>
      <c r="AA790" s="39"/>
      <c r="AB790" s="39"/>
      <c r="AC790" s="39"/>
      <c r="AD790" s="39"/>
      <c r="AE790" s="39"/>
      <c r="AR790" s="235" t="s">
        <v>204</v>
      </c>
      <c r="AT790" s="235" t="s">
        <v>315</v>
      </c>
      <c r="AU790" s="235" t="s">
        <v>102</v>
      </c>
      <c r="AY790" s="18" t="s">
        <v>175</v>
      </c>
      <c r="BE790" s="236">
        <f>IF(O790="základní",K790,0)</f>
        <v>0</v>
      </c>
      <c r="BF790" s="236">
        <f>IF(O790="snížená",K790,0)</f>
        <v>0</v>
      </c>
      <c r="BG790" s="236">
        <f>IF(O790="zákl. přenesená",K790,0)</f>
        <v>0</v>
      </c>
      <c r="BH790" s="236">
        <f>IF(O790="sníž. přenesená",K790,0)</f>
        <v>0</v>
      </c>
      <c r="BI790" s="236">
        <f>IF(O790="nulová",K790,0)</f>
        <v>0</v>
      </c>
      <c r="BJ790" s="18" t="s">
        <v>102</v>
      </c>
      <c r="BK790" s="236">
        <f>ROUND(P790*H790,2)</f>
        <v>0</v>
      </c>
      <c r="BL790" s="18" t="s">
        <v>181</v>
      </c>
      <c r="BM790" s="235" t="s">
        <v>748</v>
      </c>
    </row>
    <row r="791" s="13" customFormat="1">
      <c r="A791" s="13"/>
      <c r="B791" s="242"/>
      <c r="C791" s="243"/>
      <c r="D791" s="237" t="s">
        <v>184</v>
      </c>
      <c r="E791" s="244" t="s">
        <v>1</v>
      </c>
      <c r="F791" s="245" t="s">
        <v>749</v>
      </c>
      <c r="G791" s="243"/>
      <c r="H791" s="244" t="s">
        <v>1</v>
      </c>
      <c r="I791" s="246"/>
      <c r="J791" s="246"/>
      <c r="K791" s="243"/>
      <c r="L791" s="243"/>
      <c r="M791" s="247"/>
      <c r="N791" s="248"/>
      <c r="O791" s="249"/>
      <c r="P791" s="249"/>
      <c r="Q791" s="249"/>
      <c r="R791" s="249"/>
      <c r="S791" s="249"/>
      <c r="T791" s="249"/>
      <c r="U791" s="249"/>
      <c r="V791" s="249"/>
      <c r="W791" s="249"/>
      <c r="X791" s="249"/>
      <c r="Y791" s="250"/>
      <c r="Z791" s="13"/>
      <c r="AA791" s="13"/>
      <c r="AB791" s="13"/>
      <c r="AC791" s="13"/>
      <c r="AD791" s="13"/>
      <c r="AE791" s="13"/>
      <c r="AT791" s="251" t="s">
        <v>184</v>
      </c>
      <c r="AU791" s="251" t="s">
        <v>102</v>
      </c>
      <c r="AV791" s="13" t="s">
        <v>82</v>
      </c>
      <c r="AW791" s="13" t="s">
        <v>5</v>
      </c>
      <c r="AX791" s="13" t="s">
        <v>75</v>
      </c>
      <c r="AY791" s="251" t="s">
        <v>175</v>
      </c>
    </row>
    <row r="792" s="14" customFormat="1">
      <c r="A792" s="14"/>
      <c r="B792" s="252"/>
      <c r="C792" s="253"/>
      <c r="D792" s="237" t="s">
        <v>184</v>
      </c>
      <c r="E792" s="254" t="s">
        <v>1</v>
      </c>
      <c r="F792" s="255" t="s">
        <v>750</v>
      </c>
      <c r="G792" s="253"/>
      <c r="H792" s="256">
        <v>42.719000000000001</v>
      </c>
      <c r="I792" s="257"/>
      <c r="J792" s="257"/>
      <c r="K792" s="253"/>
      <c r="L792" s="253"/>
      <c r="M792" s="258"/>
      <c r="N792" s="259"/>
      <c r="O792" s="260"/>
      <c r="P792" s="260"/>
      <c r="Q792" s="260"/>
      <c r="R792" s="260"/>
      <c r="S792" s="260"/>
      <c r="T792" s="260"/>
      <c r="U792" s="260"/>
      <c r="V792" s="260"/>
      <c r="W792" s="260"/>
      <c r="X792" s="260"/>
      <c r="Y792" s="261"/>
      <c r="Z792" s="14"/>
      <c r="AA792" s="14"/>
      <c r="AB792" s="14"/>
      <c r="AC792" s="14"/>
      <c r="AD792" s="14"/>
      <c r="AE792" s="14"/>
      <c r="AT792" s="262" t="s">
        <v>184</v>
      </c>
      <c r="AU792" s="262" t="s">
        <v>102</v>
      </c>
      <c r="AV792" s="14" t="s">
        <v>102</v>
      </c>
      <c r="AW792" s="14" t="s">
        <v>5</v>
      </c>
      <c r="AX792" s="14" t="s">
        <v>75</v>
      </c>
      <c r="AY792" s="262" t="s">
        <v>175</v>
      </c>
    </row>
    <row r="793" s="15" customFormat="1">
      <c r="A793" s="15"/>
      <c r="B793" s="263"/>
      <c r="C793" s="264"/>
      <c r="D793" s="237" t="s">
        <v>184</v>
      </c>
      <c r="E793" s="265" t="s">
        <v>1</v>
      </c>
      <c r="F793" s="266" t="s">
        <v>189</v>
      </c>
      <c r="G793" s="264"/>
      <c r="H793" s="267">
        <v>42.719000000000001</v>
      </c>
      <c r="I793" s="268"/>
      <c r="J793" s="268"/>
      <c r="K793" s="264"/>
      <c r="L793" s="264"/>
      <c r="M793" s="269"/>
      <c r="N793" s="270"/>
      <c r="O793" s="271"/>
      <c r="P793" s="271"/>
      <c r="Q793" s="271"/>
      <c r="R793" s="271"/>
      <c r="S793" s="271"/>
      <c r="T793" s="271"/>
      <c r="U793" s="271"/>
      <c r="V793" s="271"/>
      <c r="W793" s="271"/>
      <c r="X793" s="271"/>
      <c r="Y793" s="272"/>
      <c r="Z793" s="15"/>
      <c r="AA793" s="15"/>
      <c r="AB793" s="15"/>
      <c r="AC793" s="15"/>
      <c r="AD793" s="15"/>
      <c r="AE793" s="15"/>
      <c r="AT793" s="273" t="s">
        <v>184</v>
      </c>
      <c r="AU793" s="273" t="s">
        <v>102</v>
      </c>
      <c r="AV793" s="15" t="s">
        <v>181</v>
      </c>
      <c r="AW793" s="15" t="s">
        <v>5</v>
      </c>
      <c r="AX793" s="15" t="s">
        <v>82</v>
      </c>
      <c r="AY793" s="273" t="s">
        <v>175</v>
      </c>
    </row>
    <row r="794" s="2" customFormat="1" ht="24.15" customHeight="1">
      <c r="A794" s="39"/>
      <c r="B794" s="40"/>
      <c r="C794" s="274" t="s">
        <v>444</v>
      </c>
      <c r="D794" s="274" t="s">
        <v>315</v>
      </c>
      <c r="E794" s="275" t="s">
        <v>751</v>
      </c>
      <c r="F794" s="276" t="s">
        <v>752</v>
      </c>
      <c r="G794" s="277" t="s">
        <v>369</v>
      </c>
      <c r="H794" s="278">
        <v>31.693999999999999</v>
      </c>
      <c r="I794" s="279"/>
      <c r="J794" s="280"/>
      <c r="K794" s="281">
        <f>ROUND(P794*H794,2)</f>
        <v>0</v>
      </c>
      <c r="L794" s="280"/>
      <c r="M794" s="282"/>
      <c r="N794" s="283" t="s">
        <v>1</v>
      </c>
      <c r="O794" s="231" t="s">
        <v>39</v>
      </c>
      <c r="P794" s="232">
        <f>I794+J794</f>
        <v>0</v>
      </c>
      <c r="Q794" s="232">
        <f>ROUND(I794*H794,2)</f>
        <v>0</v>
      </c>
      <c r="R794" s="232">
        <f>ROUND(J794*H794,2)</f>
        <v>0</v>
      </c>
      <c r="S794" s="92"/>
      <c r="T794" s="233">
        <f>S794*H794</f>
        <v>0</v>
      </c>
      <c r="U794" s="233">
        <v>0</v>
      </c>
      <c r="V794" s="233">
        <f>U794*H794</f>
        <v>0</v>
      </c>
      <c r="W794" s="233">
        <v>0</v>
      </c>
      <c r="X794" s="233">
        <f>W794*H794</f>
        <v>0</v>
      </c>
      <c r="Y794" s="234" t="s">
        <v>1</v>
      </c>
      <c r="Z794" s="39"/>
      <c r="AA794" s="39"/>
      <c r="AB794" s="39"/>
      <c r="AC794" s="39"/>
      <c r="AD794" s="39"/>
      <c r="AE794" s="39"/>
      <c r="AR794" s="235" t="s">
        <v>204</v>
      </c>
      <c r="AT794" s="235" t="s">
        <v>315</v>
      </c>
      <c r="AU794" s="235" t="s">
        <v>102</v>
      </c>
      <c r="AY794" s="18" t="s">
        <v>175</v>
      </c>
      <c r="BE794" s="236">
        <f>IF(O794="základní",K794,0)</f>
        <v>0</v>
      </c>
      <c r="BF794" s="236">
        <f>IF(O794="snížená",K794,0)</f>
        <v>0</v>
      </c>
      <c r="BG794" s="236">
        <f>IF(O794="zákl. přenesená",K794,0)</f>
        <v>0</v>
      </c>
      <c r="BH794" s="236">
        <f>IF(O794="sníž. přenesená",K794,0)</f>
        <v>0</v>
      </c>
      <c r="BI794" s="236">
        <f>IF(O794="nulová",K794,0)</f>
        <v>0</v>
      </c>
      <c r="BJ794" s="18" t="s">
        <v>102</v>
      </c>
      <c r="BK794" s="236">
        <f>ROUND(P794*H794,2)</f>
        <v>0</v>
      </c>
      <c r="BL794" s="18" t="s">
        <v>181</v>
      </c>
      <c r="BM794" s="235" t="s">
        <v>753</v>
      </c>
    </row>
    <row r="795" s="13" customFormat="1">
      <c r="A795" s="13"/>
      <c r="B795" s="242"/>
      <c r="C795" s="243"/>
      <c r="D795" s="237" t="s">
        <v>184</v>
      </c>
      <c r="E795" s="244" t="s">
        <v>1</v>
      </c>
      <c r="F795" s="245" t="s">
        <v>754</v>
      </c>
      <c r="G795" s="243"/>
      <c r="H795" s="244" t="s">
        <v>1</v>
      </c>
      <c r="I795" s="246"/>
      <c r="J795" s="246"/>
      <c r="K795" s="243"/>
      <c r="L795" s="243"/>
      <c r="M795" s="247"/>
      <c r="N795" s="248"/>
      <c r="O795" s="249"/>
      <c r="P795" s="249"/>
      <c r="Q795" s="249"/>
      <c r="R795" s="249"/>
      <c r="S795" s="249"/>
      <c r="T795" s="249"/>
      <c r="U795" s="249"/>
      <c r="V795" s="249"/>
      <c r="W795" s="249"/>
      <c r="X795" s="249"/>
      <c r="Y795" s="250"/>
      <c r="Z795" s="13"/>
      <c r="AA795" s="13"/>
      <c r="AB795" s="13"/>
      <c r="AC795" s="13"/>
      <c r="AD795" s="13"/>
      <c r="AE795" s="13"/>
      <c r="AT795" s="251" t="s">
        <v>184</v>
      </c>
      <c r="AU795" s="251" t="s">
        <v>102</v>
      </c>
      <c r="AV795" s="13" t="s">
        <v>82</v>
      </c>
      <c r="AW795" s="13" t="s">
        <v>5</v>
      </c>
      <c r="AX795" s="13" t="s">
        <v>75</v>
      </c>
      <c r="AY795" s="251" t="s">
        <v>175</v>
      </c>
    </row>
    <row r="796" s="14" customFormat="1">
      <c r="A796" s="14"/>
      <c r="B796" s="252"/>
      <c r="C796" s="253"/>
      <c r="D796" s="237" t="s">
        <v>184</v>
      </c>
      <c r="E796" s="254" t="s">
        <v>1</v>
      </c>
      <c r="F796" s="255" t="s">
        <v>755</v>
      </c>
      <c r="G796" s="253"/>
      <c r="H796" s="256">
        <v>31.693999999999999</v>
      </c>
      <c r="I796" s="257"/>
      <c r="J796" s="257"/>
      <c r="K796" s="253"/>
      <c r="L796" s="253"/>
      <c r="M796" s="258"/>
      <c r="N796" s="259"/>
      <c r="O796" s="260"/>
      <c r="P796" s="260"/>
      <c r="Q796" s="260"/>
      <c r="R796" s="260"/>
      <c r="S796" s="260"/>
      <c r="T796" s="260"/>
      <c r="U796" s="260"/>
      <c r="V796" s="260"/>
      <c r="W796" s="260"/>
      <c r="X796" s="260"/>
      <c r="Y796" s="261"/>
      <c r="Z796" s="14"/>
      <c r="AA796" s="14"/>
      <c r="AB796" s="14"/>
      <c r="AC796" s="14"/>
      <c r="AD796" s="14"/>
      <c r="AE796" s="14"/>
      <c r="AT796" s="262" t="s">
        <v>184</v>
      </c>
      <c r="AU796" s="262" t="s">
        <v>102</v>
      </c>
      <c r="AV796" s="14" t="s">
        <v>102</v>
      </c>
      <c r="AW796" s="14" t="s">
        <v>5</v>
      </c>
      <c r="AX796" s="14" t="s">
        <v>75</v>
      </c>
      <c r="AY796" s="262" t="s">
        <v>175</v>
      </c>
    </row>
    <row r="797" s="15" customFormat="1">
      <c r="A797" s="15"/>
      <c r="B797" s="263"/>
      <c r="C797" s="264"/>
      <c r="D797" s="237" t="s">
        <v>184</v>
      </c>
      <c r="E797" s="265" t="s">
        <v>1</v>
      </c>
      <c r="F797" s="266" t="s">
        <v>189</v>
      </c>
      <c r="G797" s="264"/>
      <c r="H797" s="267">
        <v>31.693999999999999</v>
      </c>
      <c r="I797" s="268"/>
      <c r="J797" s="268"/>
      <c r="K797" s="264"/>
      <c r="L797" s="264"/>
      <c r="M797" s="269"/>
      <c r="N797" s="270"/>
      <c r="O797" s="271"/>
      <c r="P797" s="271"/>
      <c r="Q797" s="271"/>
      <c r="R797" s="271"/>
      <c r="S797" s="271"/>
      <c r="T797" s="271"/>
      <c r="U797" s="271"/>
      <c r="V797" s="271"/>
      <c r="W797" s="271"/>
      <c r="X797" s="271"/>
      <c r="Y797" s="272"/>
      <c r="Z797" s="15"/>
      <c r="AA797" s="15"/>
      <c r="AB797" s="15"/>
      <c r="AC797" s="15"/>
      <c r="AD797" s="15"/>
      <c r="AE797" s="15"/>
      <c r="AT797" s="273" t="s">
        <v>184</v>
      </c>
      <c r="AU797" s="273" t="s">
        <v>102</v>
      </c>
      <c r="AV797" s="15" t="s">
        <v>181</v>
      </c>
      <c r="AW797" s="15" t="s">
        <v>5</v>
      </c>
      <c r="AX797" s="15" t="s">
        <v>82</v>
      </c>
      <c r="AY797" s="273" t="s">
        <v>175</v>
      </c>
    </row>
    <row r="798" s="2" customFormat="1" ht="33" customHeight="1">
      <c r="A798" s="39"/>
      <c r="B798" s="40"/>
      <c r="C798" s="222" t="s">
        <v>756</v>
      </c>
      <c r="D798" s="222" t="s">
        <v>177</v>
      </c>
      <c r="E798" s="223" t="s">
        <v>757</v>
      </c>
      <c r="F798" s="224" t="s">
        <v>758</v>
      </c>
      <c r="G798" s="225" t="s">
        <v>228</v>
      </c>
      <c r="H798" s="226">
        <v>681.11800000000005</v>
      </c>
      <c r="I798" s="227"/>
      <c r="J798" s="227"/>
      <c r="K798" s="228">
        <f>ROUND(P798*H798,2)</f>
        <v>0</v>
      </c>
      <c r="L798" s="229"/>
      <c r="M798" s="45"/>
      <c r="N798" s="230" t="s">
        <v>1</v>
      </c>
      <c r="O798" s="231" t="s">
        <v>39</v>
      </c>
      <c r="P798" s="232">
        <f>I798+J798</f>
        <v>0</v>
      </c>
      <c r="Q798" s="232">
        <f>ROUND(I798*H798,2)</f>
        <v>0</v>
      </c>
      <c r="R798" s="232">
        <f>ROUND(J798*H798,2)</f>
        <v>0</v>
      </c>
      <c r="S798" s="92"/>
      <c r="T798" s="233">
        <f>S798*H798</f>
        <v>0</v>
      </c>
      <c r="U798" s="233">
        <v>0</v>
      </c>
      <c r="V798" s="233">
        <f>U798*H798</f>
        <v>0</v>
      </c>
      <c r="W798" s="233">
        <v>0</v>
      </c>
      <c r="X798" s="233">
        <f>W798*H798</f>
        <v>0</v>
      </c>
      <c r="Y798" s="234" t="s">
        <v>1</v>
      </c>
      <c r="Z798" s="39"/>
      <c r="AA798" s="39"/>
      <c r="AB798" s="39"/>
      <c r="AC798" s="39"/>
      <c r="AD798" s="39"/>
      <c r="AE798" s="39"/>
      <c r="AR798" s="235" t="s">
        <v>181</v>
      </c>
      <c r="AT798" s="235" t="s">
        <v>177</v>
      </c>
      <c r="AU798" s="235" t="s">
        <v>102</v>
      </c>
      <c r="AY798" s="18" t="s">
        <v>175</v>
      </c>
      <c r="BE798" s="236">
        <f>IF(O798="základní",K798,0)</f>
        <v>0</v>
      </c>
      <c r="BF798" s="236">
        <f>IF(O798="snížená",K798,0)</f>
        <v>0</v>
      </c>
      <c r="BG798" s="236">
        <f>IF(O798="zákl. přenesená",K798,0)</f>
        <v>0</v>
      </c>
      <c r="BH798" s="236">
        <f>IF(O798="sníž. přenesená",K798,0)</f>
        <v>0</v>
      </c>
      <c r="BI798" s="236">
        <f>IF(O798="nulová",K798,0)</f>
        <v>0</v>
      </c>
      <c r="BJ798" s="18" t="s">
        <v>102</v>
      </c>
      <c r="BK798" s="236">
        <f>ROUND(P798*H798,2)</f>
        <v>0</v>
      </c>
      <c r="BL798" s="18" t="s">
        <v>181</v>
      </c>
      <c r="BM798" s="235" t="s">
        <v>759</v>
      </c>
    </row>
    <row r="799" s="13" customFormat="1">
      <c r="A799" s="13"/>
      <c r="B799" s="242"/>
      <c r="C799" s="243"/>
      <c r="D799" s="237" t="s">
        <v>184</v>
      </c>
      <c r="E799" s="244" t="s">
        <v>1</v>
      </c>
      <c r="F799" s="245" t="s">
        <v>193</v>
      </c>
      <c r="G799" s="243"/>
      <c r="H799" s="244" t="s">
        <v>1</v>
      </c>
      <c r="I799" s="246"/>
      <c r="J799" s="246"/>
      <c r="K799" s="243"/>
      <c r="L799" s="243"/>
      <c r="M799" s="247"/>
      <c r="N799" s="248"/>
      <c r="O799" s="249"/>
      <c r="P799" s="249"/>
      <c r="Q799" s="249"/>
      <c r="R799" s="249"/>
      <c r="S799" s="249"/>
      <c r="T799" s="249"/>
      <c r="U799" s="249"/>
      <c r="V799" s="249"/>
      <c r="W799" s="249"/>
      <c r="X799" s="249"/>
      <c r="Y799" s="250"/>
      <c r="Z799" s="13"/>
      <c r="AA799" s="13"/>
      <c r="AB799" s="13"/>
      <c r="AC799" s="13"/>
      <c r="AD799" s="13"/>
      <c r="AE799" s="13"/>
      <c r="AT799" s="251" t="s">
        <v>184</v>
      </c>
      <c r="AU799" s="251" t="s">
        <v>102</v>
      </c>
      <c r="AV799" s="13" t="s">
        <v>82</v>
      </c>
      <c r="AW799" s="13" t="s">
        <v>5</v>
      </c>
      <c r="AX799" s="13" t="s">
        <v>75</v>
      </c>
      <c r="AY799" s="251" t="s">
        <v>175</v>
      </c>
    </row>
    <row r="800" s="14" customFormat="1">
      <c r="A800" s="14"/>
      <c r="B800" s="252"/>
      <c r="C800" s="253"/>
      <c r="D800" s="237" t="s">
        <v>184</v>
      </c>
      <c r="E800" s="254" t="s">
        <v>1</v>
      </c>
      <c r="F800" s="255" t="s">
        <v>651</v>
      </c>
      <c r="G800" s="253"/>
      <c r="H800" s="256">
        <v>679.88</v>
      </c>
      <c r="I800" s="257"/>
      <c r="J800" s="257"/>
      <c r="K800" s="253"/>
      <c r="L800" s="253"/>
      <c r="M800" s="258"/>
      <c r="N800" s="259"/>
      <c r="O800" s="260"/>
      <c r="P800" s="260"/>
      <c r="Q800" s="260"/>
      <c r="R800" s="260"/>
      <c r="S800" s="260"/>
      <c r="T800" s="260"/>
      <c r="U800" s="260"/>
      <c r="V800" s="260"/>
      <c r="W800" s="260"/>
      <c r="X800" s="260"/>
      <c r="Y800" s="261"/>
      <c r="Z800" s="14"/>
      <c r="AA800" s="14"/>
      <c r="AB800" s="14"/>
      <c r="AC800" s="14"/>
      <c r="AD800" s="14"/>
      <c r="AE800" s="14"/>
      <c r="AT800" s="262" t="s">
        <v>184</v>
      </c>
      <c r="AU800" s="262" t="s">
        <v>102</v>
      </c>
      <c r="AV800" s="14" t="s">
        <v>102</v>
      </c>
      <c r="AW800" s="14" t="s">
        <v>5</v>
      </c>
      <c r="AX800" s="14" t="s">
        <v>75</v>
      </c>
      <c r="AY800" s="262" t="s">
        <v>175</v>
      </c>
    </row>
    <row r="801" s="14" customFormat="1">
      <c r="A801" s="14"/>
      <c r="B801" s="252"/>
      <c r="C801" s="253"/>
      <c r="D801" s="237" t="s">
        <v>184</v>
      </c>
      <c r="E801" s="254" t="s">
        <v>1</v>
      </c>
      <c r="F801" s="255" t="s">
        <v>652</v>
      </c>
      <c r="G801" s="253"/>
      <c r="H801" s="256">
        <v>23.062999999999999</v>
      </c>
      <c r="I801" s="257"/>
      <c r="J801" s="257"/>
      <c r="K801" s="253"/>
      <c r="L801" s="253"/>
      <c r="M801" s="258"/>
      <c r="N801" s="259"/>
      <c r="O801" s="260"/>
      <c r="P801" s="260"/>
      <c r="Q801" s="260"/>
      <c r="R801" s="260"/>
      <c r="S801" s="260"/>
      <c r="T801" s="260"/>
      <c r="U801" s="260"/>
      <c r="V801" s="260"/>
      <c r="W801" s="260"/>
      <c r="X801" s="260"/>
      <c r="Y801" s="261"/>
      <c r="Z801" s="14"/>
      <c r="AA801" s="14"/>
      <c r="AB801" s="14"/>
      <c r="AC801" s="14"/>
      <c r="AD801" s="14"/>
      <c r="AE801" s="14"/>
      <c r="AT801" s="262" t="s">
        <v>184</v>
      </c>
      <c r="AU801" s="262" t="s">
        <v>102</v>
      </c>
      <c r="AV801" s="14" t="s">
        <v>102</v>
      </c>
      <c r="AW801" s="14" t="s">
        <v>5</v>
      </c>
      <c r="AX801" s="14" t="s">
        <v>75</v>
      </c>
      <c r="AY801" s="262" t="s">
        <v>175</v>
      </c>
    </row>
    <row r="802" s="14" customFormat="1">
      <c r="A802" s="14"/>
      <c r="B802" s="252"/>
      <c r="C802" s="253"/>
      <c r="D802" s="237" t="s">
        <v>184</v>
      </c>
      <c r="E802" s="254" t="s">
        <v>1</v>
      </c>
      <c r="F802" s="255" t="s">
        <v>653</v>
      </c>
      <c r="G802" s="253"/>
      <c r="H802" s="256">
        <v>-6.3040000000000003</v>
      </c>
      <c r="I802" s="257"/>
      <c r="J802" s="257"/>
      <c r="K802" s="253"/>
      <c r="L802" s="253"/>
      <c r="M802" s="258"/>
      <c r="N802" s="259"/>
      <c r="O802" s="260"/>
      <c r="P802" s="260"/>
      <c r="Q802" s="260"/>
      <c r="R802" s="260"/>
      <c r="S802" s="260"/>
      <c r="T802" s="260"/>
      <c r="U802" s="260"/>
      <c r="V802" s="260"/>
      <c r="W802" s="260"/>
      <c r="X802" s="260"/>
      <c r="Y802" s="261"/>
      <c r="Z802" s="14"/>
      <c r="AA802" s="14"/>
      <c r="AB802" s="14"/>
      <c r="AC802" s="14"/>
      <c r="AD802" s="14"/>
      <c r="AE802" s="14"/>
      <c r="AT802" s="262" t="s">
        <v>184</v>
      </c>
      <c r="AU802" s="262" t="s">
        <v>102</v>
      </c>
      <c r="AV802" s="14" t="s">
        <v>102</v>
      </c>
      <c r="AW802" s="14" t="s">
        <v>5</v>
      </c>
      <c r="AX802" s="14" t="s">
        <v>75</v>
      </c>
      <c r="AY802" s="262" t="s">
        <v>175</v>
      </c>
    </row>
    <row r="803" s="14" customFormat="1">
      <c r="A803" s="14"/>
      <c r="B803" s="252"/>
      <c r="C803" s="253"/>
      <c r="D803" s="237" t="s">
        <v>184</v>
      </c>
      <c r="E803" s="254" t="s">
        <v>1</v>
      </c>
      <c r="F803" s="255" t="s">
        <v>654</v>
      </c>
      <c r="G803" s="253"/>
      <c r="H803" s="256">
        <v>-6.875</v>
      </c>
      <c r="I803" s="257"/>
      <c r="J803" s="257"/>
      <c r="K803" s="253"/>
      <c r="L803" s="253"/>
      <c r="M803" s="258"/>
      <c r="N803" s="259"/>
      <c r="O803" s="260"/>
      <c r="P803" s="260"/>
      <c r="Q803" s="260"/>
      <c r="R803" s="260"/>
      <c r="S803" s="260"/>
      <c r="T803" s="260"/>
      <c r="U803" s="260"/>
      <c r="V803" s="260"/>
      <c r="W803" s="260"/>
      <c r="X803" s="260"/>
      <c r="Y803" s="261"/>
      <c r="Z803" s="14"/>
      <c r="AA803" s="14"/>
      <c r="AB803" s="14"/>
      <c r="AC803" s="14"/>
      <c r="AD803" s="14"/>
      <c r="AE803" s="14"/>
      <c r="AT803" s="262" t="s">
        <v>184</v>
      </c>
      <c r="AU803" s="262" t="s">
        <v>102</v>
      </c>
      <c r="AV803" s="14" t="s">
        <v>102</v>
      </c>
      <c r="AW803" s="14" t="s">
        <v>5</v>
      </c>
      <c r="AX803" s="14" t="s">
        <v>75</v>
      </c>
      <c r="AY803" s="262" t="s">
        <v>175</v>
      </c>
    </row>
    <row r="804" s="14" customFormat="1">
      <c r="A804" s="14"/>
      <c r="B804" s="252"/>
      <c r="C804" s="253"/>
      <c r="D804" s="237" t="s">
        <v>184</v>
      </c>
      <c r="E804" s="254" t="s">
        <v>1</v>
      </c>
      <c r="F804" s="255" t="s">
        <v>655</v>
      </c>
      <c r="G804" s="253"/>
      <c r="H804" s="256">
        <v>-1.28</v>
      </c>
      <c r="I804" s="257"/>
      <c r="J804" s="257"/>
      <c r="K804" s="253"/>
      <c r="L804" s="253"/>
      <c r="M804" s="258"/>
      <c r="N804" s="259"/>
      <c r="O804" s="260"/>
      <c r="P804" s="260"/>
      <c r="Q804" s="260"/>
      <c r="R804" s="260"/>
      <c r="S804" s="260"/>
      <c r="T804" s="260"/>
      <c r="U804" s="260"/>
      <c r="V804" s="260"/>
      <c r="W804" s="260"/>
      <c r="X804" s="260"/>
      <c r="Y804" s="261"/>
      <c r="Z804" s="14"/>
      <c r="AA804" s="14"/>
      <c r="AB804" s="14"/>
      <c r="AC804" s="14"/>
      <c r="AD804" s="14"/>
      <c r="AE804" s="14"/>
      <c r="AT804" s="262" t="s">
        <v>184</v>
      </c>
      <c r="AU804" s="262" t="s">
        <v>102</v>
      </c>
      <c r="AV804" s="14" t="s">
        <v>102</v>
      </c>
      <c r="AW804" s="14" t="s">
        <v>5</v>
      </c>
      <c r="AX804" s="14" t="s">
        <v>75</v>
      </c>
      <c r="AY804" s="262" t="s">
        <v>175</v>
      </c>
    </row>
    <row r="805" s="14" customFormat="1">
      <c r="A805" s="14"/>
      <c r="B805" s="252"/>
      <c r="C805" s="253"/>
      <c r="D805" s="237" t="s">
        <v>184</v>
      </c>
      <c r="E805" s="254" t="s">
        <v>1</v>
      </c>
      <c r="F805" s="255" t="s">
        <v>656</v>
      </c>
      <c r="G805" s="253"/>
      <c r="H805" s="256">
        <v>-4.6799999999999997</v>
      </c>
      <c r="I805" s="257"/>
      <c r="J805" s="257"/>
      <c r="K805" s="253"/>
      <c r="L805" s="253"/>
      <c r="M805" s="258"/>
      <c r="N805" s="259"/>
      <c r="O805" s="260"/>
      <c r="P805" s="260"/>
      <c r="Q805" s="260"/>
      <c r="R805" s="260"/>
      <c r="S805" s="260"/>
      <c r="T805" s="260"/>
      <c r="U805" s="260"/>
      <c r="V805" s="260"/>
      <c r="W805" s="260"/>
      <c r="X805" s="260"/>
      <c r="Y805" s="261"/>
      <c r="Z805" s="14"/>
      <c r="AA805" s="14"/>
      <c r="AB805" s="14"/>
      <c r="AC805" s="14"/>
      <c r="AD805" s="14"/>
      <c r="AE805" s="14"/>
      <c r="AT805" s="262" t="s">
        <v>184</v>
      </c>
      <c r="AU805" s="262" t="s">
        <v>102</v>
      </c>
      <c r="AV805" s="14" t="s">
        <v>102</v>
      </c>
      <c r="AW805" s="14" t="s">
        <v>5</v>
      </c>
      <c r="AX805" s="14" t="s">
        <v>75</v>
      </c>
      <c r="AY805" s="262" t="s">
        <v>175</v>
      </c>
    </row>
    <row r="806" s="14" customFormat="1">
      <c r="A806" s="14"/>
      <c r="B806" s="252"/>
      <c r="C806" s="253"/>
      <c r="D806" s="237" t="s">
        <v>184</v>
      </c>
      <c r="E806" s="254" t="s">
        <v>1</v>
      </c>
      <c r="F806" s="255" t="s">
        <v>657</v>
      </c>
      <c r="G806" s="253"/>
      <c r="H806" s="256">
        <v>-16.379999999999999</v>
      </c>
      <c r="I806" s="257"/>
      <c r="J806" s="257"/>
      <c r="K806" s="253"/>
      <c r="L806" s="253"/>
      <c r="M806" s="258"/>
      <c r="N806" s="259"/>
      <c r="O806" s="260"/>
      <c r="P806" s="260"/>
      <c r="Q806" s="260"/>
      <c r="R806" s="260"/>
      <c r="S806" s="260"/>
      <c r="T806" s="260"/>
      <c r="U806" s="260"/>
      <c r="V806" s="260"/>
      <c r="W806" s="260"/>
      <c r="X806" s="260"/>
      <c r="Y806" s="261"/>
      <c r="Z806" s="14"/>
      <c r="AA806" s="14"/>
      <c r="AB806" s="14"/>
      <c r="AC806" s="14"/>
      <c r="AD806" s="14"/>
      <c r="AE806" s="14"/>
      <c r="AT806" s="262" t="s">
        <v>184</v>
      </c>
      <c r="AU806" s="262" t="s">
        <v>102</v>
      </c>
      <c r="AV806" s="14" t="s">
        <v>102</v>
      </c>
      <c r="AW806" s="14" t="s">
        <v>5</v>
      </c>
      <c r="AX806" s="14" t="s">
        <v>75</v>
      </c>
      <c r="AY806" s="262" t="s">
        <v>175</v>
      </c>
    </row>
    <row r="807" s="14" customFormat="1">
      <c r="A807" s="14"/>
      <c r="B807" s="252"/>
      <c r="C807" s="253"/>
      <c r="D807" s="237" t="s">
        <v>184</v>
      </c>
      <c r="E807" s="254" t="s">
        <v>1</v>
      </c>
      <c r="F807" s="255" t="s">
        <v>658</v>
      </c>
      <c r="G807" s="253"/>
      <c r="H807" s="256">
        <v>-21.059999999999999</v>
      </c>
      <c r="I807" s="257"/>
      <c r="J807" s="257"/>
      <c r="K807" s="253"/>
      <c r="L807" s="253"/>
      <c r="M807" s="258"/>
      <c r="N807" s="259"/>
      <c r="O807" s="260"/>
      <c r="P807" s="260"/>
      <c r="Q807" s="260"/>
      <c r="R807" s="260"/>
      <c r="S807" s="260"/>
      <c r="T807" s="260"/>
      <c r="U807" s="260"/>
      <c r="V807" s="260"/>
      <c r="W807" s="260"/>
      <c r="X807" s="260"/>
      <c r="Y807" s="261"/>
      <c r="Z807" s="14"/>
      <c r="AA807" s="14"/>
      <c r="AB807" s="14"/>
      <c r="AC807" s="14"/>
      <c r="AD807" s="14"/>
      <c r="AE807" s="14"/>
      <c r="AT807" s="262" t="s">
        <v>184</v>
      </c>
      <c r="AU807" s="262" t="s">
        <v>102</v>
      </c>
      <c r="AV807" s="14" t="s">
        <v>102</v>
      </c>
      <c r="AW807" s="14" t="s">
        <v>5</v>
      </c>
      <c r="AX807" s="14" t="s">
        <v>75</v>
      </c>
      <c r="AY807" s="262" t="s">
        <v>175</v>
      </c>
    </row>
    <row r="808" s="14" customFormat="1">
      <c r="A808" s="14"/>
      <c r="B808" s="252"/>
      <c r="C808" s="253"/>
      <c r="D808" s="237" t="s">
        <v>184</v>
      </c>
      <c r="E808" s="254" t="s">
        <v>1</v>
      </c>
      <c r="F808" s="255" t="s">
        <v>659</v>
      </c>
      <c r="G808" s="253"/>
      <c r="H808" s="256">
        <v>-1.0800000000000001</v>
      </c>
      <c r="I808" s="257"/>
      <c r="J808" s="257"/>
      <c r="K808" s="253"/>
      <c r="L808" s="253"/>
      <c r="M808" s="258"/>
      <c r="N808" s="259"/>
      <c r="O808" s="260"/>
      <c r="P808" s="260"/>
      <c r="Q808" s="260"/>
      <c r="R808" s="260"/>
      <c r="S808" s="260"/>
      <c r="T808" s="260"/>
      <c r="U808" s="260"/>
      <c r="V808" s="260"/>
      <c r="W808" s="260"/>
      <c r="X808" s="260"/>
      <c r="Y808" s="261"/>
      <c r="Z808" s="14"/>
      <c r="AA808" s="14"/>
      <c r="AB808" s="14"/>
      <c r="AC808" s="14"/>
      <c r="AD808" s="14"/>
      <c r="AE808" s="14"/>
      <c r="AT808" s="262" t="s">
        <v>184</v>
      </c>
      <c r="AU808" s="262" t="s">
        <v>102</v>
      </c>
      <c r="AV808" s="14" t="s">
        <v>102</v>
      </c>
      <c r="AW808" s="14" t="s">
        <v>5</v>
      </c>
      <c r="AX808" s="14" t="s">
        <v>75</v>
      </c>
      <c r="AY808" s="262" t="s">
        <v>175</v>
      </c>
    </row>
    <row r="809" s="14" customFormat="1">
      <c r="A809" s="14"/>
      <c r="B809" s="252"/>
      <c r="C809" s="253"/>
      <c r="D809" s="237" t="s">
        <v>184</v>
      </c>
      <c r="E809" s="254" t="s">
        <v>1</v>
      </c>
      <c r="F809" s="255" t="s">
        <v>660</v>
      </c>
      <c r="G809" s="253"/>
      <c r="H809" s="256">
        <v>-1.5</v>
      </c>
      <c r="I809" s="257"/>
      <c r="J809" s="257"/>
      <c r="K809" s="253"/>
      <c r="L809" s="253"/>
      <c r="M809" s="258"/>
      <c r="N809" s="259"/>
      <c r="O809" s="260"/>
      <c r="P809" s="260"/>
      <c r="Q809" s="260"/>
      <c r="R809" s="260"/>
      <c r="S809" s="260"/>
      <c r="T809" s="260"/>
      <c r="U809" s="260"/>
      <c r="V809" s="260"/>
      <c r="W809" s="260"/>
      <c r="X809" s="260"/>
      <c r="Y809" s="261"/>
      <c r="Z809" s="14"/>
      <c r="AA809" s="14"/>
      <c r="AB809" s="14"/>
      <c r="AC809" s="14"/>
      <c r="AD809" s="14"/>
      <c r="AE809" s="14"/>
      <c r="AT809" s="262" t="s">
        <v>184</v>
      </c>
      <c r="AU809" s="262" t="s">
        <v>102</v>
      </c>
      <c r="AV809" s="14" t="s">
        <v>102</v>
      </c>
      <c r="AW809" s="14" t="s">
        <v>5</v>
      </c>
      <c r="AX809" s="14" t="s">
        <v>75</v>
      </c>
      <c r="AY809" s="262" t="s">
        <v>175</v>
      </c>
    </row>
    <row r="810" s="14" customFormat="1">
      <c r="A810" s="14"/>
      <c r="B810" s="252"/>
      <c r="C810" s="253"/>
      <c r="D810" s="237" t="s">
        <v>184</v>
      </c>
      <c r="E810" s="254" t="s">
        <v>1</v>
      </c>
      <c r="F810" s="255" t="s">
        <v>661</v>
      </c>
      <c r="G810" s="253"/>
      <c r="H810" s="256">
        <v>-0.34300000000000003</v>
      </c>
      <c r="I810" s="257"/>
      <c r="J810" s="257"/>
      <c r="K810" s="253"/>
      <c r="L810" s="253"/>
      <c r="M810" s="258"/>
      <c r="N810" s="259"/>
      <c r="O810" s="260"/>
      <c r="P810" s="260"/>
      <c r="Q810" s="260"/>
      <c r="R810" s="260"/>
      <c r="S810" s="260"/>
      <c r="T810" s="260"/>
      <c r="U810" s="260"/>
      <c r="V810" s="260"/>
      <c r="W810" s="260"/>
      <c r="X810" s="260"/>
      <c r="Y810" s="261"/>
      <c r="Z810" s="14"/>
      <c r="AA810" s="14"/>
      <c r="AB810" s="14"/>
      <c r="AC810" s="14"/>
      <c r="AD810" s="14"/>
      <c r="AE810" s="14"/>
      <c r="AT810" s="262" t="s">
        <v>184</v>
      </c>
      <c r="AU810" s="262" t="s">
        <v>102</v>
      </c>
      <c r="AV810" s="14" t="s">
        <v>102</v>
      </c>
      <c r="AW810" s="14" t="s">
        <v>5</v>
      </c>
      <c r="AX810" s="14" t="s">
        <v>75</v>
      </c>
      <c r="AY810" s="262" t="s">
        <v>175</v>
      </c>
    </row>
    <row r="811" s="14" customFormat="1">
      <c r="A811" s="14"/>
      <c r="B811" s="252"/>
      <c r="C811" s="253"/>
      <c r="D811" s="237" t="s">
        <v>184</v>
      </c>
      <c r="E811" s="254" t="s">
        <v>1</v>
      </c>
      <c r="F811" s="255" t="s">
        <v>587</v>
      </c>
      <c r="G811" s="253"/>
      <c r="H811" s="256">
        <v>-2.2000000000000002</v>
      </c>
      <c r="I811" s="257"/>
      <c r="J811" s="257"/>
      <c r="K811" s="253"/>
      <c r="L811" s="253"/>
      <c r="M811" s="258"/>
      <c r="N811" s="259"/>
      <c r="O811" s="260"/>
      <c r="P811" s="260"/>
      <c r="Q811" s="260"/>
      <c r="R811" s="260"/>
      <c r="S811" s="260"/>
      <c r="T811" s="260"/>
      <c r="U811" s="260"/>
      <c r="V811" s="260"/>
      <c r="W811" s="260"/>
      <c r="X811" s="260"/>
      <c r="Y811" s="261"/>
      <c r="Z811" s="14"/>
      <c r="AA811" s="14"/>
      <c r="AB811" s="14"/>
      <c r="AC811" s="14"/>
      <c r="AD811" s="14"/>
      <c r="AE811" s="14"/>
      <c r="AT811" s="262" t="s">
        <v>184</v>
      </c>
      <c r="AU811" s="262" t="s">
        <v>102</v>
      </c>
      <c r="AV811" s="14" t="s">
        <v>102</v>
      </c>
      <c r="AW811" s="14" t="s">
        <v>5</v>
      </c>
      <c r="AX811" s="14" t="s">
        <v>75</v>
      </c>
      <c r="AY811" s="262" t="s">
        <v>175</v>
      </c>
    </row>
    <row r="812" s="14" customFormat="1">
      <c r="A812" s="14"/>
      <c r="B812" s="252"/>
      <c r="C812" s="253"/>
      <c r="D812" s="237" t="s">
        <v>184</v>
      </c>
      <c r="E812" s="254" t="s">
        <v>1</v>
      </c>
      <c r="F812" s="255" t="s">
        <v>662</v>
      </c>
      <c r="G812" s="253"/>
      <c r="H812" s="256">
        <v>8</v>
      </c>
      <c r="I812" s="257"/>
      <c r="J812" s="257"/>
      <c r="K812" s="253"/>
      <c r="L812" s="253"/>
      <c r="M812" s="258"/>
      <c r="N812" s="259"/>
      <c r="O812" s="260"/>
      <c r="P812" s="260"/>
      <c r="Q812" s="260"/>
      <c r="R812" s="260"/>
      <c r="S812" s="260"/>
      <c r="T812" s="260"/>
      <c r="U812" s="260"/>
      <c r="V812" s="260"/>
      <c r="W812" s="260"/>
      <c r="X812" s="260"/>
      <c r="Y812" s="261"/>
      <c r="Z812" s="14"/>
      <c r="AA812" s="14"/>
      <c r="AB812" s="14"/>
      <c r="AC812" s="14"/>
      <c r="AD812" s="14"/>
      <c r="AE812" s="14"/>
      <c r="AT812" s="262" t="s">
        <v>184</v>
      </c>
      <c r="AU812" s="262" t="s">
        <v>102</v>
      </c>
      <c r="AV812" s="14" t="s">
        <v>102</v>
      </c>
      <c r="AW812" s="14" t="s">
        <v>5</v>
      </c>
      <c r="AX812" s="14" t="s">
        <v>75</v>
      </c>
      <c r="AY812" s="262" t="s">
        <v>175</v>
      </c>
    </row>
    <row r="813" s="14" customFormat="1">
      <c r="A813" s="14"/>
      <c r="B813" s="252"/>
      <c r="C813" s="253"/>
      <c r="D813" s="237" t="s">
        <v>184</v>
      </c>
      <c r="E813" s="254" t="s">
        <v>1</v>
      </c>
      <c r="F813" s="255" t="s">
        <v>663</v>
      </c>
      <c r="G813" s="253"/>
      <c r="H813" s="256">
        <v>5.4000000000000004</v>
      </c>
      <c r="I813" s="257"/>
      <c r="J813" s="257"/>
      <c r="K813" s="253"/>
      <c r="L813" s="253"/>
      <c r="M813" s="258"/>
      <c r="N813" s="259"/>
      <c r="O813" s="260"/>
      <c r="P813" s="260"/>
      <c r="Q813" s="260"/>
      <c r="R813" s="260"/>
      <c r="S813" s="260"/>
      <c r="T813" s="260"/>
      <c r="U813" s="260"/>
      <c r="V813" s="260"/>
      <c r="W813" s="260"/>
      <c r="X813" s="260"/>
      <c r="Y813" s="261"/>
      <c r="Z813" s="14"/>
      <c r="AA813" s="14"/>
      <c r="AB813" s="14"/>
      <c r="AC813" s="14"/>
      <c r="AD813" s="14"/>
      <c r="AE813" s="14"/>
      <c r="AT813" s="262" t="s">
        <v>184</v>
      </c>
      <c r="AU813" s="262" t="s">
        <v>102</v>
      </c>
      <c r="AV813" s="14" t="s">
        <v>102</v>
      </c>
      <c r="AW813" s="14" t="s">
        <v>5</v>
      </c>
      <c r="AX813" s="14" t="s">
        <v>75</v>
      </c>
      <c r="AY813" s="262" t="s">
        <v>175</v>
      </c>
    </row>
    <row r="814" s="14" customFormat="1">
      <c r="A814" s="14"/>
      <c r="B814" s="252"/>
      <c r="C814" s="253"/>
      <c r="D814" s="237" t="s">
        <v>184</v>
      </c>
      <c r="E814" s="254" t="s">
        <v>1</v>
      </c>
      <c r="F814" s="255" t="s">
        <v>664</v>
      </c>
      <c r="G814" s="253"/>
      <c r="H814" s="256">
        <v>1.9199999999999999</v>
      </c>
      <c r="I814" s="257"/>
      <c r="J814" s="257"/>
      <c r="K814" s="253"/>
      <c r="L814" s="253"/>
      <c r="M814" s="258"/>
      <c r="N814" s="259"/>
      <c r="O814" s="260"/>
      <c r="P814" s="260"/>
      <c r="Q814" s="260"/>
      <c r="R814" s="260"/>
      <c r="S814" s="260"/>
      <c r="T814" s="260"/>
      <c r="U814" s="260"/>
      <c r="V814" s="260"/>
      <c r="W814" s="260"/>
      <c r="X814" s="260"/>
      <c r="Y814" s="261"/>
      <c r="Z814" s="14"/>
      <c r="AA814" s="14"/>
      <c r="AB814" s="14"/>
      <c r="AC814" s="14"/>
      <c r="AD814" s="14"/>
      <c r="AE814" s="14"/>
      <c r="AT814" s="262" t="s">
        <v>184</v>
      </c>
      <c r="AU814" s="262" t="s">
        <v>102</v>
      </c>
      <c r="AV814" s="14" t="s">
        <v>102</v>
      </c>
      <c r="AW814" s="14" t="s">
        <v>5</v>
      </c>
      <c r="AX814" s="14" t="s">
        <v>75</v>
      </c>
      <c r="AY814" s="262" t="s">
        <v>175</v>
      </c>
    </row>
    <row r="815" s="14" customFormat="1">
      <c r="A815" s="14"/>
      <c r="B815" s="252"/>
      <c r="C815" s="253"/>
      <c r="D815" s="237" t="s">
        <v>184</v>
      </c>
      <c r="E815" s="254" t="s">
        <v>1</v>
      </c>
      <c r="F815" s="255" t="s">
        <v>665</v>
      </c>
      <c r="G815" s="253"/>
      <c r="H815" s="256">
        <v>3.6000000000000001</v>
      </c>
      <c r="I815" s="257"/>
      <c r="J815" s="257"/>
      <c r="K815" s="253"/>
      <c r="L815" s="253"/>
      <c r="M815" s="258"/>
      <c r="N815" s="259"/>
      <c r="O815" s="260"/>
      <c r="P815" s="260"/>
      <c r="Q815" s="260"/>
      <c r="R815" s="260"/>
      <c r="S815" s="260"/>
      <c r="T815" s="260"/>
      <c r="U815" s="260"/>
      <c r="V815" s="260"/>
      <c r="W815" s="260"/>
      <c r="X815" s="260"/>
      <c r="Y815" s="261"/>
      <c r="Z815" s="14"/>
      <c r="AA815" s="14"/>
      <c r="AB815" s="14"/>
      <c r="AC815" s="14"/>
      <c r="AD815" s="14"/>
      <c r="AE815" s="14"/>
      <c r="AT815" s="262" t="s">
        <v>184</v>
      </c>
      <c r="AU815" s="262" t="s">
        <v>102</v>
      </c>
      <c r="AV815" s="14" t="s">
        <v>102</v>
      </c>
      <c r="AW815" s="14" t="s">
        <v>5</v>
      </c>
      <c r="AX815" s="14" t="s">
        <v>75</v>
      </c>
      <c r="AY815" s="262" t="s">
        <v>175</v>
      </c>
    </row>
    <row r="816" s="14" customFormat="1">
      <c r="A816" s="14"/>
      <c r="B816" s="252"/>
      <c r="C816" s="253"/>
      <c r="D816" s="237" t="s">
        <v>184</v>
      </c>
      <c r="E816" s="254" t="s">
        <v>1</v>
      </c>
      <c r="F816" s="255" t="s">
        <v>666</v>
      </c>
      <c r="G816" s="253"/>
      <c r="H816" s="256">
        <v>7.9199999999999999</v>
      </c>
      <c r="I816" s="257"/>
      <c r="J816" s="257"/>
      <c r="K816" s="253"/>
      <c r="L816" s="253"/>
      <c r="M816" s="258"/>
      <c r="N816" s="259"/>
      <c r="O816" s="260"/>
      <c r="P816" s="260"/>
      <c r="Q816" s="260"/>
      <c r="R816" s="260"/>
      <c r="S816" s="260"/>
      <c r="T816" s="260"/>
      <c r="U816" s="260"/>
      <c r="V816" s="260"/>
      <c r="W816" s="260"/>
      <c r="X816" s="260"/>
      <c r="Y816" s="261"/>
      <c r="Z816" s="14"/>
      <c r="AA816" s="14"/>
      <c r="AB816" s="14"/>
      <c r="AC816" s="14"/>
      <c r="AD816" s="14"/>
      <c r="AE816" s="14"/>
      <c r="AT816" s="262" t="s">
        <v>184</v>
      </c>
      <c r="AU816" s="262" t="s">
        <v>102</v>
      </c>
      <c r="AV816" s="14" t="s">
        <v>102</v>
      </c>
      <c r="AW816" s="14" t="s">
        <v>5</v>
      </c>
      <c r="AX816" s="14" t="s">
        <v>75</v>
      </c>
      <c r="AY816" s="262" t="s">
        <v>175</v>
      </c>
    </row>
    <row r="817" s="14" customFormat="1">
      <c r="A817" s="14"/>
      <c r="B817" s="252"/>
      <c r="C817" s="253"/>
      <c r="D817" s="237" t="s">
        <v>184</v>
      </c>
      <c r="E817" s="254" t="s">
        <v>1</v>
      </c>
      <c r="F817" s="255" t="s">
        <v>667</v>
      </c>
      <c r="G817" s="253"/>
      <c r="H817" s="256">
        <v>8.4000000000000004</v>
      </c>
      <c r="I817" s="257"/>
      <c r="J817" s="257"/>
      <c r="K817" s="253"/>
      <c r="L817" s="253"/>
      <c r="M817" s="258"/>
      <c r="N817" s="259"/>
      <c r="O817" s="260"/>
      <c r="P817" s="260"/>
      <c r="Q817" s="260"/>
      <c r="R817" s="260"/>
      <c r="S817" s="260"/>
      <c r="T817" s="260"/>
      <c r="U817" s="260"/>
      <c r="V817" s="260"/>
      <c r="W817" s="260"/>
      <c r="X817" s="260"/>
      <c r="Y817" s="261"/>
      <c r="Z817" s="14"/>
      <c r="AA817" s="14"/>
      <c r="AB817" s="14"/>
      <c r="AC817" s="14"/>
      <c r="AD817" s="14"/>
      <c r="AE817" s="14"/>
      <c r="AT817" s="262" t="s">
        <v>184</v>
      </c>
      <c r="AU817" s="262" t="s">
        <v>102</v>
      </c>
      <c r="AV817" s="14" t="s">
        <v>102</v>
      </c>
      <c r="AW817" s="14" t="s">
        <v>5</v>
      </c>
      <c r="AX817" s="14" t="s">
        <v>75</v>
      </c>
      <c r="AY817" s="262" t="s">
        <v>175</v>
      </c>
    </row>
    <row r="818" s="14" customFormat="1">
      <c r="A818" s="14"/>
      <c r="B818" s="252"/>
      <c r="C818" s="253"/>
      <c r="D818" s="237" t="s">
        <v>184</v>
      </c>
      <c r="E818" s="254" t="s">
        <v>1</v>
      </c>
      <c r="F818" s="255" t="s">
        <v>668</v>
      </c>
      <c r="G818" s="253"/>
      <c r="H818" s="256">
        <v>1.02</v>
      </c>
      <c r="I818" s="257"/>
      <c r="J818" s="257"/>
      <c r="K818" s="253"/>
      <c r="L818" s="253"/>
      <c r="M818" s="258"/>
      <c r="N818" s="259"/>
      <c r="O818" s="260"/>
      <c r="P818" s="260"/>
      <c r="Q818" s="260"/>
      <c r="R818" s="260"/>
      <c r="S818" s="260"/>
      <c r="T818" s="260"/>
      <c r="U818" s="260"/>
      <c r="V818" s="260"/>
      <c r="W818" s="260"/>
      <c r="X818" s="260"/>
      <c r="Y818" s="261"/>
      <c r="Z818" s="14"/>
      <c r="AA818" s="14"/>
      <c r="AB818" s="14"/>
      <c r="AC818" s="14"/>
      <c r="AD818" s="14"/>
      <c r="AE818" s="14"/>
      <c r="AT818" s="262" t="s">
        <v>184</v>
      </c>
      <c r="AU818" s="262" t="s">
        <v>102</v>
      </c>
      <c r="AV818" s="14" t="s">
        <v>102</v>
      </c>
      <c r="AW818" s="14" t="s">
        <v>5</v>
      </c>
      <c r="AX818" s="14" t="s">
        <v>75</v>
      </c>
      <c r="AY818" s="262" t="s">
        <v>175</v>
      </c>
    </row>
    <row r="819" s="14" customFormat="1">
      <c r="A819" s="14"/>
      <c r="B819" s="252"/>
      <c r="C819" s="253"/>
      <c r="D819" s="237" t="s">
        <v>184</v>
      </c>
      <c r="E819" s="254" t="s">
        <v>1</v>
      </c>
      <c r="F819" s="255" t="s">
        <v>669</v>
      </c>
      <c r="G819" s="253"/>
      <c r="H819" s="256">
        <v>1.24</v>
      </c>
      <c r="I819" s="257"/>
      <c r="J819" s="257"/>
      <c r="K819" s="253"/>
      <c r="L819" s="253"/>
      <c r="M819" s="258"/>
      <c r="N819" s="259"/>
      <c r="O819" s="260"/>
      <c r="P819" s="260"/>
      <c r="Q819" s="260"/>
      <c r="R819" s="260"/>
      <c r="S819" s="260"/>
      <c r="T819" s="260"/>
      <c r="U819" s="260"/>
      <c r="V819" s="260"/>
      <c r="W819" s="260"/>
      <c r="X819" s="260"/>
      <c r="Y819" s="261"/>
      <c r="Z819" s="14"/>
      <c r="AA819" s="14"/>
      <c r="AB819" s="14"/>
      <c r="AC819" s="14"/>
      <c r="AD819" s="14"/>
      <c r="AE819" s="14"/>
      <c r="AT819" s="262" t="s">
        <v>184</v>
      </c>
      <c r="AU819" s="262" t="s">
        <v>102</v>
      </c>
      <c r="AV819" s="14" t="s">
        <v>102</v>
      </c>
      <c r="AW819" s="14" t="s">
        <v>5</v>
      </c>
      <c r="AX819" s="14" t="s">
        <v>75</v>
      </c>
      <c r="AY819" s="262" t="s">
        <v>175</v>
      </c>
    </row>
    <row r="820" s="14" customFormat="1">
      <c r="A820" s="14"/>
      <c r="B820" s="252"/>
      <c r="C820" s="253"/>
      <c r="D820" s="237" t="s">
        <v>184</v>
      </c>
      <c r="E820" s="254" t="s">
        <v>1</v>
      </c>
      <c r="F820" s="255" t="s">
        <v>670</v>
      </c>
      <c r="G820" s="253"/>
      <c r="H820" s="256">
        <v>0.33700000000000002</v>
      </c>
      <c r="I820" s="257"/>
      <c r="J820" s="257"/>
      <c r="K820" s="253"/>
      <c r="L820" s="253"/>
      <c r="M820" s="258"/>
      <c r="N820" s="259"/>
      <c r="O820" s="260"/>
      <c r="P820" s="260"/>
      <c r="Q820" s="260"/>
      <c r="R820" s="260"/>
      <c r="S820" s="260"/>
      <c r="T820" s="260"/>
      <c r="U820" s="260"/>
      <c r="V820" s="260"/>
      <c r="W820" s="260"/>
      <c r="X820" s="260"/>
      <c r="Y820" s="261"/>
      <c r="Z820" s="14"/>
      <c r="AA820" s="14"/>
      <c r="AB820" s="14"/>
      <c r="AC820" s="14"/>
      <c r="AD820" s="14"/>
      <c r="AE820" s="14"/>
      <c r="AT820" s="262" t="s">
        <v>184</v>
      </c>
      <c r="AU820" s="262" t="s">
        <v>102</v>
      </c>
      <c r="AV820" s="14" t="s">
        <v>102</v>
      </c>
      <c r="AW820" s="14" t="s">
        <v>5</v>
      </c>
      <c r="AX820" s="14" t="s">
        <v>75</v>
      </c>
      <c r="AY820" s="262" t="s">
        <v>175</v>
      </c>
    </row>
    <row r="821" s="14" customFormat="1">
      <c r="A821" s="14"/>
      <c r="B821" s="252"/>
      <c r="C821" s="253"/>
      <c r="D821" s="237" t="s">
        <v>184</v>
      </c>
      <c r="E821" s="254" t="s">
        <v>1</v>
      </c>
      <c r="F821" s="255" t="s">
        <v>671</v>
      </c>
      <c r="G821" s="253"/>
      <c r="H821" s="256">
        <v>2.04</v>
      </c>
      <c r="I821" s="257"/>
      <c r="J821" s="257"/>
      <c r="K821" s="253"/>
      <c r="L821" s="253"/>
      <c r="M821" s="258"/>
      <c r="N821" s="259"/>
      <c r="O821" s="260"/>
      <c r="P821" s="260"/>
      <c r="Q821" s="260"/>
      <c r="R821" s="260"/>
      <c r="S821" s="260"/>
      <c r="T821" s="260"/>
      <c r="U821" s="260"/>
      <c r="V821" s="260"/>
      <c r="W821" s="260"/>
      <c r="X821" s="260"/>
      <c r="Y821" s="261"/>
      <c r="Z821" s="14"/>
      <c r="AA821" s="14"/>
      <c r="AB821" s="14"/>
      <c r="AC821" s="14"/>
      <c r="AD821" s="14"/>
      <c r="AE821" s="14"/>
      <c r="AT821" s="262" t="s">
        <v>184</v>
      </c>
      <c r="AU821" s="262" t="s">
        <v>102</v>
      </c>
      <c r="AV821" s="14" t="s">
        <v>102</v>
      </c>
      <c r="AW821" s="14" t="s">
        <v>5</v>
      </c>
      <c r="AX821" s="14" t="s">
        <v>75</v>
      </c>
      <c r="AY821" s="262" t="s">
        <v>175</v>
      </c>
    </row>
    <row r="822" s="15" customFormat="1">
      <c r="A822" s="15"/>
      <c r="B822" s="263"/>
      <c r="C822" s="264"/>
      <c r="D822" s="237" t="s">
        <v>184</v>
      </c>
      <c r="E822" s="265" t="s">
        <v>1</v>
      </c>
      <c r="F822" s="266" t="s">
        <v>189</v>
      </c>
      <c r="G822" s="264"/>
      <c r="H822" s="267">
        <v>681.11799999999994</v>
      </c>
      <c r="I822" s="268"/>
      <c r="J822" s="268"/>
      <c r="K822" s="264"/>
      <c r="L822" s="264"/>
      <c r="M822" s="269"/>
      <c r="N822" s="270"/>
      <c r="O822" s="271"/>
      <c r="P822" s="271"/>
      <c r="Q822" s="271"/>
      <c r="R822" s="271"/>
      <c r="S822" s="271"/>
      <c r="T822" s="271"/>
      <c r="U822" s="271"/>
      <c r="V822" s="271"/>
      <c r="W822" s="271"/>
      <c r="X822" s="271"/>
      <c r="Y822" s="272"/>
      <c r="Z822" s="15"/>
      <c r="AA822" s="15"/>
      <c r="AB822" s="15"/>
      <c r="AC822" s="15"/>
      <c r="AD822" s="15"/>
      <c r="AE822" s="15"/>
      <c r="AT822" s="273" t="s">
        <v>184</v>
      </c>
      <c r="AU822" s="273" t="s">
        <v>102</v>
      </c>
      <c r="AV822" s="15" t="s">
        <v>181</v>
      </c>
      <c r="AW822" s="15" t="s">
        <v>5</v>
      </c>
      <c r="AX822" s="15" t="s">
        <v>82</v>
      </c>
      <c r="AY822" s="273" t="s">
        <v>175</v>
      </c>
    </row>
    <row r="823" s="2" customFormat="1" ht="37.8" customHeight="1">
      <c r="A823" s="39"/>
      <c r="B823" s="40"/>
      <c r="C823" s="222" t="s">
        <v>448</v>
      </c>
      <c r="D823" s="222" t="s">
        <v>177</v>
      </c>
      <c r="E823" s="223" t="s">
        <v>760</v>
      </c>
      <c r="F823" s="224" t="s">
        <v>761</v>
      </c>
      <c r="G823" s="225" t="s">
        <v>228</v>
      </c>
      <c r="H823" s="226">
        <v>22.170000000000002</v>
      </c>
      <c r="I823" s="227"/>
      <c r="J823" s="227"/>
      <c r="K823" s="228">
        <f>ROUND(P823*H823,2)</f>
        <v>0</v>
      </c>
      <c r="L823" s="229"/>
      <c r="M823" s="45"/>
      <c r="N823" s="230" t="s">
        <v>1</v>
      </c>
      <c r="O823" s="231" t="s">
        <v>39</v>
      </c>
      <c r="P823" s="232">
        <f>I823+J823</f>
        <v>0</v>
      </c>
      <c r="Q823" s="232">
        <f>ROUND(I823*H823,2)</f>
        <v>0</v>
      </c>
      <c r="R823" s="232">
        <f>ROUND(J823*H823,2)</f>
        <v>0</v>
      </c>
      <c r="S823" s="92"/>
      <c r="T823" s="233">
        <f>S823*H823</f>
        <v>0</v>
      </c>
      <c r="U823" s="233">
        <v>0</v>
      </c>
      <c r="V823" s="233">
        <f>U823*H823</f>
        <v>0</v>
      </c>
      <c r="W823" s="233">
        <v>0</v>
      </c>
      <c r="X823" s="233">
        <f>W823*H823</f>
        <v>0</v>
      </c>
      <c r="Y823" s="234" t="s">
        <v>1</v>
      </c>
      <c r="Z823" s="39"/>
      <c r="AA823" s="39"/>
      <c r="AB823" s="39"/>
      <c r="AC823" s="39"/>
      <c r="AD823" s="39"/>
      <c r="AE823" s="39"/>
      <c r="AR823" s="235" t="s">
        <v>181</v>
      </c>
      <c r="AT823" s="235" t="s">
        <v>177</v>
      </c>
      <c r="AU823" s="235" t="s">
        <v>102</v>
      </c>
      <c r="AY823" s="18" t="s">
        <v>175</v>
      </c>
      <c r="BE823" s="236">
        <f>IF(O823="základní",K823,0)</f>
        <v>0</v>
      </c>
      <c r="BF823" s="236">
        <f>IF(O823="snížená",K823,0)</f>
        <v>0</v>
      </c>
      <c r="BG823" s="236">
        <f>IF(O823="zákl. přenesená",K823,0)</f>
        <v>0</v>
      </c>
      <c r="BH823" s="236">
        <f>IF(O823="sníž. přenesená",K823,0)</f>
        <v>0</v>
      </c>
      <c r="BI823" s="236">
        <f>IF(O823="nulová",K823,0)</f>
        <v>0</v>
      </c>
      <c r="BJ823" s="18" t="s">
        <v>102</v>
      </c>
      <c r="BK823" s="236">
        <f>ROUND(P823*H823,2)</f>
        <v>0</v>
      </c>
      <c r="BL823" s="18" t="s">
        <v>181</v>
      </c>
      <c r="BM823" s="235" t="s">
        <v>762</v>
      </c>
    </row>
    <row r="824" s="13" customFormat="1">
      <c r="A824" s="13"/>
      <c r="B824" s="242"/>
      <c r="C824" s="243"/>
      <c r="D824" s="237" t="s">
        <v>184</v>
      </c>
      <c r="E824" s="244" t="s">
        <v>1</v>
      </c>
      <c r="F824" s="245" t="s">
        <v>193</v>
      </c>
      <c r="G824" s="243"/>
      <c r="H824" s="244" t="s">
        <v>1</v>
      </c>
      <c r="I824" s="246"/>
      <c r="J824" s="246"/>
      <c r="K824" s="243"/>
      <c r="L824" s="243"/>
      <c r="M824" s="247"/>
      <c r="N824" s="248"/>
      <c r="O824" s="249"/>
      <c r="P824" s="249"/>
      <c r="Q824" s="249"/>
      <c r="R824" s="249"/>
      <c r="S824" s="249"/>
      <c r="T824" s="249"/>
      <c r="U824" s="249"/>
      <c r="V824" s="249"/>
      <c r="W824" s="249"/>
      <c r="X824" s="249"/>
      <c r="Y824" s="250"/>
      <c r="Z824" s="13"/>
      <c r="AA824" s="13"/>
      <c r="AB824" s="13"/>
      <c r="AC824" s="13"/>
      <c r="AD824" s="13"/>
      <c r="AE824" s="13"/>
      <c r="AT824" s="251" t="s">
        <v>184</v>
      </c>
      <c r="AU824" s="251" t="s">
        <v>102</v>
      </c>
      <c r="AV824" s="13" t="s">
        <v>82</v>
      </c>
      <c r="AW824" s="13" t="s">
        <v>5</v>
      </c>
      <c r="AX824" s="13" t="s">
        <v>75</v>
      </c>
      <c r="AY824" s="251" t="s">
        <v>175</v>
      </c>
    </row>
    <row r="825" s="14" customFormat="1">
      <c r="A825" s="14"/>
      <c r="B825" s="252"/>
      <c r="C825" s="253"/>
      <c r="D825" s="237" t="s">
        <v>184</v>
      </c>
      <c r="E825" s="254" t="s">
        <v>1</v>
      </c>
      <c r="F825" s="255" t="s">
        <v>763</v>
      </c>
      <c r="G825" s="253"/>
      <c r="H825" s="256">
        <v>22.170000000000002</v>
      </c>
      <c r="I825" s="257"/>
      <c r="J825" s="257"/>
      <c r="K825" s="253"/>
      <c r="L825" s="253"/>
      <c r="M825" s="258"/>
      <c r="N825" s="259"/>
      <c r="O825" s="260"/>
      <c r="P825" s="260"/>
      <c r="Q825" s="260"/>
      <c r="R825" s="260"/>
      <c r="S825" s="260"/>
      <c r="T825" s="260"/>
      <c r="U825" s="260"/>
      <c r="V825" s="260"/>
      <c r="W825" s="260"/>
      <c r="X825" s="260"/>
      <c r="Y825" s="261"/>
      <c r="Z825" s="14"/>
      <c r="AA825" s="14"/>
      <c r="AB825" s="14"/>
      <c r="AC825" s="14"/>
      <c r="AD825" s="14"/>
      <c r="AE825" s="14"/>
      <c r="AT825" s="262" t="s">
        <v>184</v>
      </c>
      <c r="AU825" s="262" t="s">
        <v>102</v>
      </c>
      <c r="AV825" s="14" t="s">
        <v>102</v>
      </c>
      <c r="AW825" s="14" t="s">
        <v>5</v>
      </c>
      <c r="AX825" s="14" t="s">
        <v>75</v>
      </c>
      <c r="AY825" s="262" t="s">
        <v>175</v>
      </c>
    </row>
    <row r="826" s="15" customFormat="1">
      <c r="A826" s="15"/>
      <c r="B826" s="263"/>
      <c r="C826" s="264"/>
      <c r="D826" s="237" t="s">
        <v>184</v>
      </c>
      <c r="E826" s="265" t="s">
        <v>1</v>
      </c>
      <c r="F826" s="266" t="s">
        <v>189</v>
      </c>
      <c r="G826" s="264"/>
      <c r="H826" s="267">
        <v>22.170000000000002</v>
      </c>
      <c r="I826" s="268"/>
      <c r="J826" s="268"/>
      <c r="K826" s="264"/>
      <c r="L826" s="264"/>
      <c r="M826" s="269"/>
      <c r="N826" s="270"/>
      <c r="O826" s="271"/>
      <c r="P826" s="271"/>
      <c r="Q826" s="271"/>
      <c r="R826" s="271"/>
      <c r="S826" s="271"/>
      <c r="T826" s="271"/>
      <c r="U826" s="271"/>
      <c r="V826" s="271"/>
      <c r="W826" s="271"/>
      <c r="X826" s="271"/>
      <c r="Y826" s="272"/>
      <c r="Z826" s="15"/>
      <c r="AA826" s="15"/>
      <c r="AB826" s="15"/>
      <c r="AC826" s="15"/>
      <c r="AD826" s="15"/>
      <c r="AE826" s="15"/>
      <c r="AT826" s="273" t="s">
        <v>184</v>
      </c>
      <c r="AU826" s="273" t="s">
        <v>102</v>
      </c>
      <c r="AV826" s="15" t="s">
        <v>181</v>
      </c>
      <c r="AW826" s="15" t="s">
        <v>5</v>
      </c>
      <c r="AX826" s="15" t="s">
        <v>82</v>
      </c>
      <c r="AY826" s="273" t="s">
        <v>175</v>
      </c>
    </row>
    <row r="827" s="2" customFormat="1" ht="55.5" customHeight="1">
      <c r="A827" s="39"/>
      <c r="B827" s="40"/>
      <c r="C827" s="222" t="s">
        <v>764</v>
      </c>
      <c r="D827" s="222" t="s">
        <v>177</v>
      </c>
      <c r="E827" s="223" t="s">
        <v>765</v>
      </c>
      <c r="F827" s="224" t="s">
        <v>766</v>
      </c>
      <c r="G827" s="225" t="s">
        <v>228</v>
      </c>
      <c r="H827" s="226">
        <v>713.30700000000002</v>
      </c>
      <c r="I827" s="227"/>
      <c r="J827" s="227"/>
      <c r="K827" s="228">
        <f>ROUND(P827*H827,2)</f>
        <v>0</v>
      </c>
      <c r="L827" s="229"/>
      <c r="M827" s="45"/>
      <c r="N827" s="230" t="s">
        <v>1</v>
      </c>
      <c r="O827" s="231" t="s">
        <v>39</v>
      </c>
      <c r="P827" s="232">
        <f>I827+J827</f>
        <v>0</v>
      </c>
      <c r="Q827" s="232">
        <f>ROUND(I827*H827,2)</f>
        <v>0</v>
      </c>
      <c r="R827" s="232">
        <f>ROUND(J827*H827,2)</f>
        <v>0</v>
      </c>
      <c r="S827" s="92"/>
      <c r="T827" s="233">
        <f>S827*H827</f>
        <v>0</v>
      </c>
      <c r="U827" s="233">
        <v>0</v>
      </c>
      <c r="V827" s="233">
        <f>U827*H827</f>
        <v>0</v>
      </c>
      <c r="W827" s="233">
        <v>0</v>
      </c>
      <c r="X827" s="233">
        <f>W827*H827</f>
        <v>0</v>
      </c>
      <c r="Y827" s="234" t="s">
        <v>1</v>
      </c>
      <c r="Z827" s="39"/>
      <c r="AA827" s="39"/>
      <c r="AB827" s="39"/>
      <c r="AC827" s="39"/>
      <c r="AD827" s="39"/>
      <c r="AE827" s="39"/>
      <c r="AR827" s="235" t="s">
        <v>181</v>
      </c>
      <c r="AT827" s="235" t="s">
        <v>177</v>
      </c>
      <c r="AU827" s="235" t="s">
        <v>102</v>
      </c>
      <c r="AY827" s="18" t="s">
        <v>175</v>
      </c>
      <c r="BE827" s="236">
        <f>IF(O827="základní",K827,0)</f>
        <v>0</v>
      </c>
      <c r="BF827" s="236">
        <f>IF(O827="snížená",K827,0)</f>
        <v>0</v>
      </c>
      <c r="BG827" s="236">
        <f>IF(O827="zákl. přenesená",K827,0)</f>
        <v>0</v>
      </c>
      <c r="BH827" s="236">
        <f>IF(O827="sníž. přenesená",K827,0)</f>
        <v>0</v>
      </c>
      <c r="BI827" s="236">
        <f>IF(O827="nulová",K827,0)</f>
        <v>0</v>
      </c>
      <c r="BJ827" s="18" t="s">
        <v>102</v>
      </c>
      <c r="BK827" s="236">
        <f>ROUND(P827*H827,2)</f>
        <v>0</v>
      </c>
      <c r="BL827" s="18" t="s">
        <v>181</v>
      </c>
      <c r="BM827" s="235" t="s">
        <v>767</v>
      </c>
    </row>
    <row r="828" s="13" customFormat="1">
      <c r="A828" s="13"/>
      <c r="B828" s="242"/>
      <c r="C828" s="243"/>
      <c r="D828" s="237" t="s">
        <v>184</v>
      </c>
      <c r="E828" s="244" t="s">
        <v>1</v>
      </c>
      <c r="F828" s="245" t="s">
        <v>193</v>
      </c>
      <c r="G828" s="243"/>
      <c r="H828" s="244" t="s">
        <v>1</v>
      </c>
      <c r="I828" s="246"/>
      <c r="J828" s="246"/>
      <c r="K828" s="243"/>
      <c r="L828" s="243"/>
      <c r="M828" s="247"/>
      <c r="N828" s="248"/>
      <c r="O828" s="249"/>
      <c r="P828" s="249"/>
      <c r="Q828" s="249"/>
      <c r="R828" s="249"/>
      <c r="S828" s="249"/>
      <c r="T828" s="249"/>
      <c r="U828" s="249"/>
      <c r="V828" s="249"/>
      <c r="W828" s="249"/>
      <c r="X828" s="249"/>
      <c r="Y828" s="250"/>
      <c r="Z828" s="13"/>
      <c r="AA828" s="13"/>
      <c r="AB828" s="13"/>
      <c r="AC828" s="13"/>
      <c r="AD828" s="13"/>
      <c r="AE828" s="13"/>
      <c r="AT828" s="251" t="s">
        <v>184</v>
      </c>
      <c r="AU828" s="251" t="s">
        <v>102</v>
      </c>
      <c r="AV828" s="13" t="s">
        <v>82</v>
      </c>
      <c r="AW828" s="13" t="s">
        <v>5</v>
      </c>
      <c r="AX828" s="13" t="s">
        <v>75</v>
      </c>
      <c r="AY828" s="251" t="s">
        <v>175</v>
      </c>
    </row>
    <row r="829" s="14" customFormat="1">
      <c r="A829" s="14"/>
      <c r="B829" s="252"/>
      <c r="C829" s="253"/>
      <c r="D829" s="237" t="s">
        <v>184</v>
      </c>
      <c r="E829" s="254" t="s">
        <v>1</v>
      </c>
      <c r="F829" s="255" t="s">
        <v>768</v>
      </c>
      <c r="G829" s="253"/>
      <c r="H829" s="256">
        <v>673.20000000000005</v>
      </c>
      <c r="I829" s="257"/>
      <c r="J829" s="257"/>
      <c r="K829" s="253"/>
      <c r="L829" s="253"/>
      <c r="M829" s="258"/>
      <c r="N829" s="259"/>
      <c r="O829" s="260"/>
      <c r="P829" s="260"/>
      <c r="Q829" s="260"/>
      <c r="R829" s="260"/>
      <c r="S829" s="260"/>
      <c r="T829" s="260"/>
      <c r="U829" s="260"/>
      <c r="V829" s="260"/>
      <c r="W829" s="260"/>
      <c r="X829" s="260"/>
      <c r="Y829" s="261"/>
      <c r="Z829" s="14"/>
      <c r="AA829" s="14"/>
      <c r="AB829" s="14"/>
      <c r="AC829" s="14"/>
      <c r="AD829" s="14"/>
      <c r="AE829" s="14"/>
      <c r="AT829" s="262" t="s">
        <v>184</v>
      </c>
      <c r="AU829" s="262" t="s">
        <v>102</v>
      </c>
      <c r="AV829" s="14" t="s">
        <v>102</v>
      </c>
      <c r="AW829" s="14" t="s">
        <v>5</v>
      </c>
      <c r="AX829" s="14" t="s">
        <v>75</v>
      </c>
      <c r="AY829" s="262" t="s">
        <v>175</v>
      </c>
    </row>
    <row r="830" s="14" customFormat="1">
      <c r="A830" s="14"/>
      <c r="B830" s="252"/>
      <c r="C830" s="253"/>
      <c r="D830" s="237" t="s">
        <v>184</v>
      </c>
      <c r="E830" s="254" t="s">
        <v>1</v>
      </c>
      <c r="F830" s="255" t="s">
        <v>652</v>
      </c>
      <c r="G830" s="253"/>
      <c r="H830" s="256">
        <v>23.062999999999999</v>
      </c>
      <c r="I830" s="257"/>
      <c r="J830" s="257"/>
      <c r="K830" s="253"/>
      <c r="L830" s="253"/>
      <c r="M830" s="258"/>
      <c r="N830" s="259"/>
      <c r="O830" s="260"/>
      <c r="P830" s="260"/>
      <c r="Q830" s="260"/>
      <c r="R830" s="260"/>
      <c r="S830" s="260"/>
      <c r="T830" s="260"/>
      <c r="U830" s="260"/>
      <c r="V830" s="260"/>
      <c r="W830" s="260"/>
      <c r="X830" s="260"/>
      <c r="Y830" s="261"/>
      <c r="Z830" s="14"/>
      <c r="AA830" s="14"/>
      <c r="AB830" s="14"/>
      <c r="AC830" s="14"/>
      <c r="AD830" s="14"/>
      <c r="AE830" s="14"/>
      <c r="AT830" s="262" t="s">
        <v>184</v>
      </c>
      <c r="AU830" s="262" t="s">
        <v>102</v>
      </c>
      <c r="AV830" s="14" t="s">
        <v>102</v>
      </c>
      <c r="AW830" s="14" t="s">
        <v>5</v>
      </c>
      <c r="AX830" s="14" t="s">
        <v>75</v>
      </c>
      <c r="AY830" s="262" t="s">
        <v>175</v>
      </c>
    </row>
    <row r="831" s="14" customFormat="1">
      <c r="A831" s="14"/>
      <c r="B831" s="252"/>
      <c r="C831" s="253"/>
      <c r="D831" s="237" t="s">
        <v>184</v>
      </c>
      <c r="E831" s="254" t="s">
        <v>1</v>
      </c>
      <c r="F831" s="255" t="s">
        <v>653</v>
      </c>
      <c r="G831" s="253"/>
      <c r="H831" s="256">
        <v>-6.3040000000000003</v>
      </c>
      <c r="I831" s="257"/>
      <c r="J831" s="257"/>
      <c r="K831" s="253"/>
      <c r="L831" s="253"/>
      <c r="M831" s="258"/>
      <c r="N831" s="259"/>
      <c r="O831" s="260"/>
      <c r="P831" s="260"/>
      <c r="Q831" s="260"/>
      <c r="R831" s="260"/>
      <c r="S831" s="260"/>
      <c r="T831" s="260"/>
      <c r="U831" s="260"/>
      <c r="V831" s="260"/>
      <c r="W831" s="260"/>
      <c r="X831" s="260"/>
      <c r="Y831" s="261"/>
      <c r="Z831" s="14"/>
      <c r="AA831" s="14"/>
      <c r="AB831" s="14"/>
      <c r="AC831" s="14"/>
      <c r="AD831" s="14"/>
      <c r="AE831" s="14"/>
      <c r="AT831" s="262" t="s">
        <v>184</v>
      </c>
      <c r="AU831" s="262" t="s">
        <v>102</v>
      </c>
      <c r="AV831" s="14" t="s">
        <v>102</v>
      </c>
      <c r="AW831" s="14" t="s">
        <v>5</v>
      </c>
      <c r="AX831" s="14" t="s">
        <v>75</v>
      </c>
      <c r="AY831" s="262" t="s">
        <v>175</v>
      </c>
    </row>
    <row r="832" s="14" customFormat="1">
      <c r="A832" s="14"/>
      <c r="B832" s="252"/>
      <c r="C832" s="253"/>
      <c r="D832" s="237" t="s">
        <v>184</v>
      </c>
      <c r="E832" s="254" t="s">
        <v>1</v>
      </c>
      <c r="F832" s="255" t="s">
        <v>654</v>
      </c>
      <c r="G832" s="253"/>
      <c r="H832" s="256">
        <v>-6.875</v>
      </c>
      <c r="I832" s="257"/>
      <c r="J832" s="257"/>
      <c r="K832" s="253"/>
      <c r="L832" s="253"/>
      <c r="M832" s="258"/>
      <c r="N832" s="259"/>
      <c r="O832" s="260"/>
      <c r="P832" s="260"/>
      <c r="Q832" s="260"/>
      <c r="R832" s="260"/>
      <c r="S832" s="260"/>
      <c r="T832" s="260"/>
      <c r="U832" s="260"/>
      <c r="V832" s="260"/>
      <c r="W832" s="260"/>
      <c r="X832" s="260"/>
      <c r="Y832" s="261"/>
      <c r="Z832" s="14"/>
      <c r="AA832" s="14"/>
      <c r="AB832" s="14"/>
      <c r="AC832" s="14"/>
      <c r="AD832" s="14"/>
      <c r="AE832" s="14"/>
      <c r="AT832" s="262" t="s">
        <v>184</v>
      </c>
      <c r="AU832" s="262" t="s">
        <v>102</v>
      </c>
      <c r="AV832" s="14" t="s">
        <v>102</v>
      </c>
      <c r="AW832" s="14" t="s">
        <v>5</v>
      </c>
      <c r="AX832" s="14" t="s">
        <v>75</v>
      </c>
      <c r="AY832" s="262" t="s">
        <v>175</v>
      </c>
    </row>
    <row r="833" s="14" customFormat="1">
      <c r="A833" s="14"/>
      <c r="B833" s="252"/>
      <c r="C833" s="253"/>
      <c r="D833" s="237" t="s">
        <v>184</v>
      </c>
      <c r="E833" s="254" t="s">
        <v>1</v>
      </c>
      <c r="F833" s="255" t="s">
        <v>655</v>
      </c>
      <c r="G833" s="253"/>
      <c r="H833" s="256">
        <v>-1.28</v>
      </c>
      <c r="I833" s="257"/>
      <c r="J833" s="257"/>
      <c r="K833" s="253"/>
      <c r="L833" s="253"/>
      <c r="M833" s="258"/>
      <c r="N833" s="259"/>
      <c r="O833" s="260"/>
      <c r="P833" s="260"/>
      <c r="Q833" s="260"/>
      <c r="R833" s="260"/>
      <c r="S833" s="260"/>
      <c r="T833" s="260"/>
      <c r="U833" s="260"/>
      <c r="V833" s="260"/>
      <c r="W833" s="260"/>
      <c r="X833" s="260"/>
      <c r="Y833" s="261"/>
      <c r="Z833" s="14"/>
      <c r="AA833" s="14"/>
      <c r="AB833" s="14"/>
      <c r="AC833" s="14"/>
      <c r="AD833" s="14"/>
      <c r="AE833" s="14"/>
      <c r="AT833" s="262" t="s">
        <v>184</v>
      </c>
      <c r="AU833" s="262" t="s">
        <v>102</v>
      </c>
      <c r="AV833" s="14" t="s">
        <v>102</v>
      </c>
      <c r="AW833" s="14" t="s">
        <v>5</v>
      </c>
      <c r="AX833" s="14" t="s">
        <v>75</v>
      </c>
      <c r="AY833" s="262" t="s">
        <v>175</v>
      </c>
    </row>
    <row r="834" s="14" customFormat="1">
      <c r="A834" s="14"/>
      <c r="B834" s="252"/>
      <c r="C834" s="253"/>
      <c r="D834" s="237" t="s">
        <v>184</v>
      </c>
      <c r="E834" s="254" t="s">
        <v>1</v>
      </c>
      <c r="F834" s="255" t="s">
        <v>656</v>
      </c>
      <c r="G834" s="253"/>
      <c r="H834" s="256">
        <v>-4.6799999999999997</v>
      </c>
      <c r="I834" s="257"/>
      <c r="J834" s="257"/>
      <c r="K834" s="253"/>
      <c r="L834" s="253"/>
      <c r="M834" s="258"/>
      <c r="N834" s="259"/>
      <c r="O834" s="260"/>
      <c r="P834" s="260"/>
      <c r="Q834" s="260"/>
      <c r="R834" s="260"/>
      <c r="S834" s="260"/>
      <c r="T834" s="260"/>
      <c r="U834" s="260"/>
      <c r="V834" s="260"/>
      <c r="W834" s="260"/>
      <c r="X834" s="260"/>
      <c r="Y834" s="261"/>
      <c r="Z834" s="14"/>
      <c r="AA834" s="14"/>
      <c r="AB834" s="14"/>
      <c r="AC834" s="14"/>
      <c r="AD834" s="14"/>
      <c r="AE834" s="14"/>
      <c r="AT834" s="262" t="s">
        <v>184</v>
      </c>
      <c r="AU834" s="262" t="s">
        <v>102</v>
      </c>
      <c r="AV834" s="14" t="s">
        <v>102</v>
      </c>
      <c r="AW834" s="14" t="s">
        <v>5</v>
      </c>
      <c r="AX834" s="14" t="s">
        <v>75</v>
      </c>
      <c r="AY834" s="262" t="s">
        <v>175</v>
      </c>
    </row>
    <row r="835" s="14" customFormat="1">
      <c r="A835" s="14"/>
      <c r="B835" s="252"/>
      <c r="C835" s="253"/>
      <c r="D835" s="237" t="s">
        <v>184</v>
      </c>
      <c r="E835" s="254" t="s">
        <v>1</v>
      </c>
      <c r="F835" s="255" t="s">
        <v>657</v>
      </c>
      <c r="G835" s="253"/>
      <c r="H835" s="256">
        <v>-16.379999999999999</v>
      </c>
      <c r="I835" s="257"/>
      <c r="J835" s="257"/>
      <c r="K835" s="253"/>
      <c r="L835" s="253"/>
      <c r="M835" s="258"/>
      <c r="N835" s="259"/>
      <c r="O835" s="260"/>
      <c r="P835" s="260"/>
      <c r="Q835" s="260"/>
      <c r="R835" s="260"/>
      <c r="S835" s="260"/>
      <c r="T835" s="260"/>
      <c r="U835" s="260"/>
      <c r="V835" s="260"/>
      <c r="W835" s="260"/>
      <c r="X835" s="260"/>
      <c r="Y835" s="261"/>
      <c r="Z835" s="14"/>
      <c r="AA835" s="14"/>
      <c r="AB835" s="14"/>
      <c r="AC835" s="14"/>
      <c r="AD835" s="14"/>
      <c r="AE835" s="14"/>
      <c r="AT835" s="262" t="s">
        <v>184</v>
      </c>
      <c r="AU835" s="262" t="s">
        <v>102</v>
      </c>
      <c r="AV835" s="14" t="s">
        <v>102</v>
      </c>
      <c r="AW835" s="14" t="s">
        <v>5</v>
      </c>
      <c r="AX835" s="14" t="s">
        <v>75</v>
      </c>
      <c r="AY835" s="262" t="s">
        <v>175</v>
      </c>
    </row>
    <row r="836" s="14" customFormat="1">
      <c r="A836" s="14"/>
      <c r="B836" s="252"/>
      <c r="C836" s="253"/>
      <c r="D836" s="237" t="s">
        <v>184</v>
      </c>
      <c r="E836" s="254" t="s">
        <v>1</v>
      </c>
      <c r="F836" s="255" t="s">
        <v>658</v>
      </c>
      <c r="G836" s="253"/>
      <c r="H836" s="256">
        <v>-21.059999999999999</v>
      </c>
      <c r="I836" s="257"/>
      <c r="J836" s="257"/>
      <c r="K836" s="253"/>
      <c r="L836" s="253"/>
      <c r="M836" s="258"/>
      <c r="N836" s="259"/>
      <c r="O836" s="260"/>
      <c r="P836" s="260"/>
      <c r="Q836" s="260"/>
      <c r="R836" s="260"/>
      <c r="S836" s="260"/>
      <c r="T836" s="260"/>
      <c r="U836" s="260"/>
      <c r="V836" s="260"/>
      <c r="W836" s="260"/>
      <c r="X836" s="260"/>
      <c r="Y836" s="261"/>
      <c r="Z836" s="14"/>
      <c r="AA836" s="14"/>
      <c r="AB836" s="14"/>
      <c r="AC836" s="14"/>
      <c r="AD836" s="14"/>
      <c r="AE836" s="14"/>
      <c r="AT836" s="262" t="s">
        <v>184</v>
      </c>
      <c r="AU836" s="262" t="s">
        <v>102</v>
      </c>
      <c r="AV836" s="14" t="s">
        <v>102</v>
      </c>
      <c r="AW836" s="14" t="s">
        <v>5</v>
      </c>
      <c r="AX836" s="14" t="s">
        <v>75</v>
      </c>
      <c r="AY836" s="262" t="s">
        <v>175</v>
      </c>
    </row>
    <row r="837" s="14" customFormat="1">
      <c r="A837" s="14"/>
      <c r="B837" s="252"/>
      <c r="C837" s="253"/>
      <c r="D837" s="237" t="s">
        <v>184</v>
      </c>
      <c r="E837" s="254" t="s">
        <v>1</v>
      </c>
      <c r="F837" s="255" t="s">
        <v>659</v>
      </c>
      <c r="G837" s="253"/>
      <c r="H837" s="256">
        <v>-1.0800000000000001</v>
      </c>
      <c r="I837" s="257"/>
      <c r="J837" s="257"/>
      <c r="K837" s="253"/>
      <c r="L837" s="253"/>
      <c r="M837" s="258"/>
      <c r="N837" s="259"/>
      <c r="O837" s="260"/>
      <c r="P837" s="260"/>
      <c r="Q837" s="260"/>
      <c r="R837" s="260"/>
      <c r="S837" s="260"/>
      <c r="T837" s="260"/>
      <c r="U837" s="260"/>
      <c r="V837" s="260"/>
      <c r="W837" s="260"/>
      <c r="X837" s="260"/>
      <c r="Y837" s="261"/>
      <c r="Z837" s="14"/>
      <c r="AA837" s="14"/>
      <c r="AB837" s="14"/>
      <c r="AC837" s="14"/>
      <c r="AD837" s="14"/>
      <c r="AE837" s="14"/>
      <c r="AT837" s="262" t="s">
        <v>184</v>
      </c>
      <c r="AU837" s="262" t="s">
        <v>102</v>
      </c>
      <c r="AV837" s="14" t="s">
        <v>102</v>
      </c>
      <c r="AW837" s="14" t="s">
        <v>5</v>
      </c>
      <c r="AX837" s="14" t="s">
        <v>75</v>
      </c>
      <c r="AY837" s="262" t="s">
        <v>175</v>
      </c>
    </row>
    <row r="838" s="14" customFormat="1">
      <c r="A838" s="14"/>
      <c r="B838" s="252"/>
      <c r="C838" s="253"/>
      <c r="D838" s="237" t="s">
        <v>184</v>
      </c>
      <c r="E838" s="254" t="s">
        <v>1</v>
      </c>
      <c r="F838" s="255" t="s">
        <v>660</v>
      </c>
      <c r="G838" s="253"/>
      <c r="H838" s="256">
        <v>-1.5</v>
      </c>
      <c r="I838" s="257"/>
      <c r="J838" s="257"/>
      <c r="K838" s="253"/>
      <c r="L838" s="253"/>
      <c r="M838" s="258"/>
      <c r="N838" s="259"/>
      <c r="O838" s="260"/>
      <c r="P838" s="260"/>
      <c r="Q838" s="260"/>
      <c r="R838" s="260"/>
      <c r="S838" s="260"/>
      <c r="T838" s="260"/>
      <c r="U838" s="260"/>
      <c r="V838" s="260"/>
      <c r="W838" s="260"/>
      <c r="X838" s="260"/>
      <c r="Y838" s="261"/>
      <c r="Z838" s="14"/>
      <c r="AA838" s="14"/>
      <c r="AB838" s="14"/>
      <c r="AC838" s="14"/>
      <c r="AD838" s="14"/>
      <c r="AE838" s="14"/>
      <c r="AT838" s="262" t="s">
        <v>184</v>
      </c>
      <c r="AU838" s="262" t="s">
        <v>102</v>
      </c>
      <c r="AV838" s="14" t="s">
        <v>102</v>
      </c>
      <c r="AW838" s="14" t="s">
        <v>5</v>
      </c>
      <c r="AX838" s="14" t="s">
        <v>75</v>
      </c>
      <c r="AY838" s="262" t="s">
        <v>175</v>
      </c>
    </row>
    <row r="839" s="14" customFormat="1">
      <c r="A839" s="14"/>
      <c r="B839" s="252"/>
      <c r="C839" s="253"/>
      <c r="D839" s="237" t="s">
        <v>184</v>
      </c>
      <c r="E839" s="254" t="s">
        <v>1</v>
      </c>
      <c r="F839" s="255" t="s">
        <v>661</v>
      </c>
      <c r="G839" s="253"/>
      <c r="H839" s="256">
        <v>-0.34300000000000003</v>
      </c>
      <c r="I839" s="257"/>
      <c r="J839" s="257"/>
      <c r="K839" s="253"/>
      <c r="L839" s="253"/>
      <c r="M839" s="258"/>
      <c r="N839" s="259"/>
      <c r="O839" s="260"/>
      <c r="P839" s="260"/>
      <c r="Q839" s="260"/>
      <c r="R839" s="260"/>
      <c r="S839" s="260"/>
      <c r="T839" s="260"/>
      <c r="U839" s="260"/>
      <c r="V839" s="260"/>
      <c r="W839" s="260"/>
      <c r="X839" s="260"/>
      <c r="Y839" s="261"/>
      <c r="Z839" s="14"/>
      <c r="AA839" s="14"/>
      <c r="AB839" s="14"/>
      <c r="AC839" s="14"/>
      <c r="AD839" s="14"/>
      <c r="AE839" s="14"/>
      <c r="AT839" s="262" t="s">
        <v>184</v>
      </c>
      <c r="AU839" s="262" t="s">
        <v>102</v>
      </c>
      <c r="AV839" s="14" t="s">
        <v>102</v>
      </c>
      <c r="AW839" s="14" t="s">
        <v>5</v>
      </c>
      <c r="AX839" s="14" t="s">
        <v>75</v>
      </c>
      <c r="AY839" s="262" t="s">
        <v>175</v>
      </c>
    </row>
    <row r="840" s="14" customFormat="1">
      <c r="A840" s="14"/>
      <c r="B840" s="252"/>
      <c r="C840" s="253"/>
      <c r="D840" s="237" t="s">
        <v>184</v>
      </c>
      <c r="E840" s="254" t="s">
        <v>1</v>
      </c>
      <c r="F840" s="255" t="s">
        <v>587</v>
      </c>
      <c r="G840" s="253"/>
      <c r="H840" s="256">
        <v>-2.2000000000000002</v>
      </c>
      <c r="I840" s="257"/>
      <c r="J840" s="257"/>
      <c r="K840" s="253"/>
      <c r="L840" s="253"/>
      <c r="M840" s="258"/>
      <c r="N840" s="259"/>
      <c r="O840" s="260"/>
      <c r="P840" s="260"/>
      <c r="Q840" s="260"/>
      <c r="R840" s="260"/>
      <c r="S840" s="260"/>
      <c r="T840" s="260"/>
      <c r="U840" s="260"/>
      <c r="V840" s="260"/>
      <c r="W840" s="260"/>
      <c r="X840" s="260"/>
      <c r="Y840" s="261"/>
      <c r="Z840" s="14"/>
      <c r="AA840" s="14"/>
      <c r="AB840" s="14"/>
      <c r="AC840" s="14"/>
      <c r="AD840" s="14"/>
      <c r="AE840" s="14"/>
      <c r="AT840" s="262" t="s">
        <v>184</v>
      </c>
      <c r="AU840" s="262" t="s">
        <v>102</v>
      </c>
      <c r="AV840" s="14" t="s">
        <v>102</v>
      </c>
      <c r="AW840" s="14" t="s">
        <v>5</v>
      </c>
      <c r="AX840" s="14" t="s">
        <v>75</v>
      </c>
      <c r="AY840" s="262" t="s">
        <v>175</v>
      </c>
    </row>
    <row r="841" s="14" customFormat="1">
      <c r="A841" s="14"/>
      <c r="B841" s="252"/>
      <c r="C841" s="253"/>
      <c r="D841" s="237" t="s">
        <v>184</v>
      </c>
      <c r="E841" s="254" t="s">
        <v>1</v>
      </c>
      <c r="F841" s="255" t="s">
        <v>769</v>
      </c>
      <c r="G841" s="253"/>
      <c r="H841" s="256">
        <v>11</v>
      </c>
      <c r="I841" s="257"/>
      <c r="J841" s="257"/>
      <c r="K841" s="253"/>
      <c r="L841" s="253"/>
      <c r="M841" s="258"/>
      <c r="N841" s="259"/>
      <c r="O841" s="260"/>
      <c r="P841" s="260"/>
      <c r="Q841" s="260"/>
      <c r="R841" s="260"/>
      <c r="S841" s="260"/>
      <c r="T841" s="260"/>
      <c r="U841" s="260"/>
      <c r="V841" s="260"/>
      <c r="W841" s="260"/>
      <c r="X841" s="260"/>
      <c r="Y841" s="261"/>
      <c r="Z841" s="14"/>
      <c r="AA841" s="14"/>
      <c r="AB841" s="14"/>
      <c r="AC841" s="14"/>
      <c r="AD841" s="14"/>
      <c r="AE841" s="14"/>
      <c r="AT841" s="262" t="s">
        <v>184</v>
      </c>
      <c r="AU841" s="262" t="s">
        <v>102</v>
      </c>
      <c r="AV841" s="14" t="s">
        <v>102</v>
      </c>
      <c r="AW841" s="14" t="s">
        <v>5</v>
      </c>
      <c r="AX841" s="14" t="s">
        <v>75</v>
      </c>
      <c r="AY841" s="262" t="s">
        <v>175</v>
      </c>
    </row>
    <row r="842" s="14" customFormat="1">
      <c r="A842" s="14"/>
      <c r="B842" s="252"/>
      <c r="C842" s="253"/>
      <c r="D842" s="237" t="s">
        <v>184</v>
      </c>
      <c r="E842" s="254" t="s">
        <v>1</v>
      </c>
      <c r="F842" s="255" t="s">
        <v>770</v>
      </c>
      <c r="G842" s="253"/>
      <c r="H842" s="256">
        <v>7.4249999999999998</v>
      </c>
      <c r="I842" s="257"/>
      <c r="J842" s="257"/>
      <c r="K842" s="253"/>
      <c r="L842" s="253"/>
      <c r="M842" s="258"/>
      <c r="N842" s="259"/>
      <c r="O842" s="260"/>
      <c r="P842" s="260"/>
      <c r="Q842" s="260"/>
      <c r="R842" s="260"/>
      <c r="S842" s="260"/>
      <c r="T842" s="260"/>
      <c r="U842" s="260"/>
      <c r="V842" s="260"/>
      <c r="W842" s="260"/>
      <c r="X842" s="260"/>
      <c r="Y842" s="261"/>
      <c r="Z842" s="14"/>
      <c r="AA842" s="14"/>
      <c r="AB842" s="14"/>
      <c r="AC842" s="14"/>
      <c r="AD842" s="14"/>
      <c r="AE842" s="14"/>
      <c r="AT842" s="262" t="s">
        <v>184</v>
      </c>
      <c r="AU842" s="262" t="s">
        <v>102</v>
      </c>
      <c r="AV842" s="14" t="s">
        <v>102</v>
      </c>
      <c r="AW842" s="14" t="s">
        <v>5</v>
      </c>
      <c r="AX842" s="14" t="s">
        <v>75</v>
      </c>
      <c r="AY842" s="262" t="s">
        <v>175</v>
      </c>
    </row>
    <row r="843" s="14" customFormat="1">
      <c r="A843" s="14"/>
      <c r="B843" s="252"/>
      <c r="C843" s="253"/>
      <c r="D843" s="237" t="s">
        <v>184</v>
      </c>
      <c r="E843" s="254" t="s">
        <v>1</v>
      </c>
      <c r="F843" s="255" t="s">
        <v>771</v>
      </c>
      <c r="G843" s="253"/>
      <c r="H843" s="256">
        <v>3.3599999999999999</v>
      </c>
      <c r="I843" s="257"/>
      <c r="J843" s="257"/>
      <c r="K843" s="253"/>
      <c r="L843" s="253"/>
      <c r="M843" s="258"/>
      <c r="N843" s="259"/>
      <c r="O843" s="260"/>
      <c r="P843" s="260"/>
      <c r="Q843" s="260"/>
      <c r="R843" s="260"/>
      <c r="S843" s="260"/>
      <c r="T843" s="260"/>
      <c r="U843" s="260"/>
      <c r="V843" s="260"/>
      <c r="W843" s="260"/>
      <c r="X843" s="260"/>
      <c r="Y843" s="261"/>
      <c r="Z843" s="14"/>
      <c r="AA843" s="14"/>
      <c r="AB843" s="14"/>
      <c r="AC843" s="14"/>
      <c r="AD843" s="14"/>
      <c r="AE843" s="14"/>
      <c r="AT843" s="262" t="s">
        <v>184</v>
      </c>
      <c r="AU843" s="262" t="s">
        <v>102</v>
      </c>
      <c r="AV843" s="14" t="s">
        <v>102</v>
      </c>
      <c r="AW843" s="14" t="s">
        <v>5</v>
      </c>
      <c r="AX843" s="14" t="s">
        <v>75</v>
      </c>
      <c r="AY843" s="262" t="s">
        <v>175</v>
      </c>
    </row>
    <row r="844" s="14" customFormat="1">
      <c r="A844" s="14"/>
      <c r="B844" s="252"/>
      <c r="C844" s="253"/>
      <c r="D844" s="237" t="s">
        <v>184</v>
      </c>
      <c r="E844" s="254" t="s">
        <v>1</v>
      </c>
      <c r="F844" s="255" t="s">
        <v>772</v>
      </c>
      <c r="G844" s="253"/>
      <c r="H844" s="256">
        <v>6.2999999999999998</v>
      </c>
      <c r="I844" s="257"/>
      <c r="J844" s="257"/>
      <c r="K844" s="253"/>
      <c r="L844" s="253"/>
      <c r="M844" s="258"/>
      <c r="N844" s="259"/>
      <c r="O844" s="260"/>
      <c r="P844" s="260"/>
      <c r="Q844" s="260"/>
      <c r="R844" s="260"/>
      <c r="S844" s="260"/>
      <c r="T844" s="260"/>
      <c r="U844" s="260"/>
      <c r="V844" s="260"/>
      <c r="W844" s="260"/>
      <c r="X844" s="260"/>
      <c r="Y844" s="261"/>
      <c r="Z844" s="14"/>
      <c r="AA844" s="14"/>
      <c r="AB844" s="14"/>
      <c r="AC844" s="14"/>
      <c r="AD844" s="14"/>
      <c r="AE844" s="14"/>
      <c r="AT844" s="262" t="s">
        <v>184</v>
      </c>
      <c r="AU844" s="262" t="s">
        <v>102</v>
      </c>
      <c r="AV844" s="14" t="s">
        <v>102</v>
      </c>
      <c r="AW844" s="14" t="s">
        <v>5</v>
      </c>
      <c r="AX844" s="14" t="s">
        <v>75</v>
      </c>
      <c r="AY844" s="262" t="s">
        <v>175</v>
      </c>
    </row>
    <row r="845" s="14" customFormat="1">
      <c r="A845" s="14"/>
      <c r="B845" s="252"/>
      <c r="C845" s="253"/>
      <c r="D845" s="237" t="s">
        <v>184</v>
      </c>
      <c r="E845" s="254" t="s">
        <v>1</v>
      </c>
      <c r="F845" s="255" t="s">
        <v>773</v>
      </c>
      <c r="G845" s="253"/>
      <c r="H845" s="256">
        <v>13.859999999999999</v>
      </c>
      <c r="I845" s="257"/>
      <c r="J845" s="257"/>
      <c r="K845" s="253"/>
      <c r="L845" s="253"/>
      <c r="M845" s="258"/>
      <c r="N845" s="259"/>
      <c r="O845" s="260"/>
      <c r="P845" s="260"/>
      <c r="Q845" s="260"/>
      <c r="R845" s="260"/>
      <c r="S845" s="260"/>
      <c r="T845" s="260"/>
      <c r="U845" s="260"/>
      <c r="V845" s="260"/>
      <c r="W845" s="260"/>
      <c r="X845" s="260"/>
      <c r="Y845" s="261"/>
      <c r="Z845" s="14"/>
      <c r="AA845" s="14"/>
      <c r="AB845" s="14"/>
      <c r="AC845" s="14"/>
      <c r="AD845" s="14"/>
      <c r="AE845" s="14"/>
      <c r="AT845" s="262" t="s">
        <v>184</v>
      </c>
      <c r="AU845" s="262" t="s">
        <v>102</v>
      </c>
      <c r="AV845" s="14" t="s">
        <v>102</v>
      </c>
      <c r="AW845" s="14" t="s">
        <v>5</v>
      </c>
      <c r="AX845" s="14" t="s">
        <v>75</v>
      </c>
      <c r="AY845" s="262" t="s">
        <v>175</v>
      </c>
    </row>
    <row r="846" s="14" customFormat="1">
      <c r="A846" s="14"/>
      <c r="B846" s="252"/>
      <c r="C846" s="253"/>
      <c r="D846" s="237" t="s">
        <v>184</v>
      </c>
      <c r="E846" s="254" t="s">
        <v>1</v>
      </c>
      <c r="F846" s="255" t="s">
        <v>774</v>
      </c>
      <c r="G846" s="253"/>
      <c r="H846" s="256">
        <v>14.699999999999999</v>
      </c>
      <c r="I846" s="257"/>
      <c r="J846" s="257"/>
      <c r="K846" s="253"/>
      <c r="L846" s="253"/>
      <c r="M846" s="258"/>
      <c r="N846" s="259"/>
      <c r="O846" s="260"/>
      <c r="P846" s="260"/>
      <c r="Q846" s="260"/>
      <c r="R846" s="260"/>
      <c r="S846" s="260"/>
      <c r="T846" s="260"/>
      <c r="U846" s="260"/>
      <c r="V846" s="260"/>
      <c r="W846" s="260"/>
      <c r="X846" s="260"/>
      <c r="Y846" s="261"/>
      <c r="Z846" s="14"/>
      <c r="AA846" s="14"/>
      <c r="AB846" s="14"/>
      <c r="AC846" s="14"/>
      <c r="AD846" s="14"/>
      <c r="AE846" s="14"/>
      <c r="AT846" s="262" t="s">
        <v>184</v>
      </c>
      <c r="AU846" s="262" t="s">
        <v>102</v>
      </c>
      <c r="AV846" s="14" t="s">
        <v>102</v>
      </c>
      <c r="AW846" s="14" t="s">
        <v>5</v>
      </c>
      <c r="AX846" s="14" t="s">
        <v>75</v>
      </c>
      <c r="AY846" s="262" t="s">
        <v>175</v>
      </c>
    </row>
    <row r="847" s="14" customFormat="1">
      <c r="A847" s="14"/>
      <c r="B847" s="252"/>
      <c r="C847" s="253"/>
      <c r="D847" s="237" t="s">
        <v>184</v>
      </c>
      <c r="E847" s="254" t="s">
        <v>1</v>
      </c>
      <c r="F847" s="255" t="s">
        <v>775</v>
      </c>
      <c r="G847" s="253"/>
      <c r="H847" s="256">
        <v>1.7849999999999999</v>
      </c>
      <c r="I847" s="257"/>
      <c r="J847" s="257"/>
      <c r="K847" s="253"/>
      <c r="L847" s="253"/>
      <c r="M847" s="258"/>
      <c r="N847" s="259"/>
      <c r="O847" s="260"/>
      <c r="P847" s="260"/>
      <c r="Q847" s="260"/>
      <c r="R847" s="260"/>
      <c r="S847" s="260"/>
      <c r="T847" s="260"/>
      <c r="U847" s="260"/>
      <c r="V847" s="260"/>
      <c r="W847" s="260"/>
      <c r="X847" s="260"/>
      <c r="Y847" s="261"/>
      <c r="Z847" s="14"/>
      <c r="AA847" s="14"/>
      <c r="AB847" s="14"/>
      <c r="AC847" s="14"/>
      <c r="AD847" s="14"/>
      <c r="AE847" s="14"/>
      <c r="AT847" s="262" t="s">
        <v>184</v>
      </c>
      <c r="AU847" s="262" t="s">
        <v>102</v>
      </c>
      <c r="AV847" s="14" t="s">
        <v>102</v>
      </c>
      <c r="AW847" s="14" t="s">
        <v>5</v>
      </c>
      <c r="AX847" s="14" t="s">
        <v>75</v>
      </c>
      <c r="AY847" s="262" t="s">
        <v>175</v>
      </c>
    </row>
    <row r="848" s="14" customFormat="1">
      <c r="A848" s="14"/>
      <c r="B848" s="252"/>
      <c r="C848" s="253"/>
      <c r="D848" s="237" t="s">
        <v>184</v>
      </c>
      <c r="E848" s="254" t="s">
        <v>1</v>
      </c>
      <c r="F848" s="255" t="s">
        <v>776</v>
      </c>
      <c r="G848" s="253"/>
      <c r="H848" s="256">
        <v>2.1699999999999999</v>
      </c>
      <c r="I848" s="257"/>
      <c r="J848" s="257"/>
      <c r="K848" s="253"/>
      <c r="L848" s="253"/>
      <c r="M848" s="258"/>
      <c r="N848" s="259"/>
      <c r="O848" s="260"/>
      <c r="P848" s="260"/>
      <c r="Q848" s="260"/>
      <c r="R848" s="260"/>
      <c r="S848" s="260"/>
      <c r="T848" s="260"/>
      <c r="U848" s="260"/>
      <c r="V848" s="260"/>
      <c r="W848" s="260"/>
      <c r="X848" s="260"/>
      <c r="Y848" s="261"/>
      <c r="Z848" s="14"/>
      <c r="AA848" s="14"/>
      <c r="AB848" s="14"/>
      <c r="AC848" s="14"/>
      <c r="AD848" s="14"/>
      <c r="AE848" s="14"/>
      <c r="AT848" s="262" t="s">
        <v>184</v>
      </c>
      <c r="AU848" s="262" t="s">
        <v>102</v>
      </c>
      <c r="AV848" s="14" t="s">
        <v>102</v>
      </c>
      <c r="AW848" s="14" t="s">
        <v>5</v>
      </c>
      <c r="AX848" s="14" t="s">
        <v>75</v>
      </c>
      <c r="AY848" s="262" t="s">
        <v>175</v>
      </c>
    </row>
    <row r="849" s="14" customFormat="1">
      <c r="A849" s="14"/>
      <c r="B849" s="252"/>
      <c r="C849" s="253"/>
      <c r="D849" s="237" t="s">
        <v>184</v>
      </c>
      <c r="E849" s="254" t="s">
        <v>1</v>
      </c>
      <c r="F849" s="255" t="s">
        <v>777</v>
      </c>
      <c r="G849" s="253"/>
      <c r="H849" s="256">
        <v>0.58999999999999997</v>
      </c>
      <c r="I849" s="257"/>
      <c r="J849" s="257"/>
      <c r="K849" s="253"/>
      <c r="L849" s="253"/>
      <c r="M849" s="258"/>
      <c r="N849" s="259"/>
      <c r="O849" s="260"/>
      <c r="P849" s="260"/>
      <c r="Q849" s="260"/>
      <c r="R849" s="260"/>
      <c r="S849" s="260"/>
      <c r="T849" s="260"/>
      <c r="U849" s="260"/>
      <c r="V849" s="260"/>
      <c r="W849" s="260"/>
      <c r="X849" s="260"/>
      <c r="Y849" s="261"/>
      <c r="Z849" s="14"/>
      <c r="AA849" s="14"/>
      <c r="AB849" s="14"/>
      <c r="AC849" s="14"/>
      <c r="AD849" s="14"/>
      <c r="AE849" s="14"/>
      <c r="AT849" s="262" t="s">
        <v>184</v>
      </c>
      <c r="AU849" s="262" t="s">
        <v>102</v>
      </c>
      <c r="AV849" s="14" t="s">
        <v>102</v>
      </c>
      <c r="AW849" s="14" t="s">
        <v>5</v>
      </c>
      <c r="AX849" s="14" t="s">
        <v>75</v>
      </c>
      <c r="AY849" s="262" t="s">
        <v>175</v>
      </c>
    </row>
    <row r="850" s="14" customFormat="1">
      <c r="A850" s="14"/>
      <c r="B850" s="252"/>
      <c r="C850" s="253"/>
      <c r="D850" s="237" t="s">
        <v>184</v>
      </c>
      <c r="E850" s="254" t="s">
        <v>1</v>
      </c>
      <c r="F850" s="255" t="s">
        <v>778</v>
      </c>
      <c r="G850" s="253"/>
      <c r="H850" s="256">
        <v>3.5699999999999998</v>
      </c>
      <c r="I850" s="257"/>
      <c r="J850" s="257"/>
      <c r="K850" s="253"/>
      <c r="L850" s="253"/>
      <c r="M850" s="258"/>
      <c r="N850" s="259"/>
      <c r="O850" s="260"/>
      <c r="P850" s="260"/>
      <c r="Q850" s="260"/>
      <c r="R850" s="260"/>
      <c r="S850" s="260"/>
      <c r="T850" s="260"/>
      <c r="U850" s="260"/>
      <c r="V850" s="260"/>
      <c r="W850" s="260"/>
      <c r="X850" s="260"/>
      <c r="Y850" s="261"/>
      <c r="Z850" s="14"/>
      <c r="AA850" s="14"/>
      <c r="AB850" s="14"/>
      <c r="AC850" s="14"/>
      <c r="AD850" s="14"/>
      <c r="AE850" s="14"/>
      <c r="AT850" s="262" t="s">
        <v>184</v>
      </c>
      <c r="AU850" s="262" t="s">
        <v>102</v>
      </c>
      <c r="AV850" s="14" t="s">
        <v>102</v>
      </c>
      <c r="AW850" s="14" t="s">
        <v>5</v>
      </c>
      <c r="AX850" s="14" t="s">
        <v>75</v>
      </c>
      <c r="AY850" s="262" t="s">
        <v>175</v>
      </c>
    </row>
    <row r="851" s="16" customFormat="1">
      <c r="A851" s="16"/>
      <c r="B851" s="284"/>
      <c r="C851" s="285"/>
      <c r="D851" s="237" t="s">
        <v>184</v>
      </c>
      <c r="E851" s="286" t="s">
        <v>1</v>
      </c>
      <c r="F851" s="287" t="s">
        <v>453</v>
      </c>
      <c r="G851" s="285"/>
      <c r="H851" s="288">
        <v>699.32100000000014</v>
      </c>
      <c r="I851" s="289"/>
      <c r="J851" s="289"/>
      <c r="K851" s="285"/>
      <c r="L851" s="285"/>
      <c r="M851" s="290"/>
      <c r="N851" s="291"/>
      <c r="O851" s="292"/>
      <c r="P851" s="292"/>
      <c r="Q851" s="292"/>
      <c r="R851" s="292"/>
      <c r="S851" s="292"/>
      <c r="T851" s="292"/>
      <c r="U851" s="292"/>
      <c r="V851" s="292"/>
      <c r="W851" s="292"/>
      <c r="X851" s="292"/>
      <c r="Y851" s="293"/>
      <c r="Z851" s="16"/>
      <c r="AA851" s="16"/>
      <c r="AB851" s="16"/>
      <c r="AC851" s="16"/>
      <c r="AD851" s="16"/>
      <c r="AE851" s="16"/>
      <c r="AT851" s="294" t="s">
        <v>184</v>
      </c>
      <c r="AU851" s="294" t="s">
        <v>102</v>
      </c>
      <c r="AV851" s="16" t="s">
        <v>196</v>
      </c>
      <c r="AW851" s="16" t="s">
        <v>5</v>
      </c>
      <c r="AX851" s="16" t="s">
        <v>75</v>
      </c>
      <c r="AY851" s="294" t="s">
        <v>175</v>
      </c>
    </row>
    <row r="852" s="13" customFormat="1">
      <c r="A852" s="13"/>
      <c r="B852" s="242"/>
      <c r="C852" s="243"/>
      <c r="D852" s="237" t="s">
        <v>184</v>
      </c>
      <c r="E852" s="244" t="s">
        <v>1</v>
      </c>
      <c r="F852" s="245" t="s">
        <v>779</v>
      </c>
      <c r="G852" s="243"/>
      <c r="H852" s="244" t="s">
        <v>1</v>
      </c>
      <c r="I852" s="246"/>
      <c r="J852" s="246"/>
      <c r="K852" s="243"/>
      <c r="L852" s="243"/>
      <c r="M852" s="247"/>
      <c r="N852" s="248"/>
      <c r="O852" s="249"/>
      <c r="P852" s="249"/>
      <c r="Q852" s="249"/>
      <c r="R852" s="249"/>
      <c r="S852" s="249"/>
      <c r="T852" s="249"/>
      <c r="U852" s="249"/>
      <c r="V852" s="249"/>
      <c r="W852" s="249"/>
      <c r="X852" s="249"/>
      <c r="Y852" s="250"/>
      <c r="Z852" s="13"/>
      <c r="AA852" s="13"/>
      <c r="AB852" s="13"/>
      <c r="AC852" s="13"/>
      <c r="AD852" s="13"/>
      <c r="AE852" s="13"/>
      <c r="AT852" s="251" t="s">
        <v>184</v>
      </c>
      <c r="AU852" s="251" t="s">
        <v>102</v>
      </c>
      <c r="AV852" s="13" t="s">
        <v>82</v>
      </c>
      <c r="AW852" s="13" t="s">
        <v>5</v>
      </c>
      <c r="AX852" s="13" t="s">
        <v>75</v>
      </c>
      <c r="AY852" s="251" t="s">
        <v>175</v>
      </c>
    </row>
    <row r="853" s="14" customFormat="1">
      <c r="A853" s="14"/>
      <c r="B853" s="252"/>
      <c r="C853" s="253"/>
      <c r="D853" s="237" t="s">
        <v>184</v>
      </c>
      <c r="E853" s="254" t="s">
        <v>1</v>
      </c>
      <c r="F853" s="255" t="s">
        <v>780</v>
      </c>
      <c r="G853" s="253"/>
      <c r="H853" s="256">
        <v>13.986000000000001</v>
      </c>
      <c r="I853" s="257"/>
      <c r="J853" s="257"/>
      <c r="K853" s="253"/>
      <c r="L853" s="253"/>
      <c r="M853" s="258"/>
      <c r="N853" s="259"/>
      <c r="O853" s="260"/>
      <c r="P853" s="260"/>
      <c r="Q853" s="260"/>
      <c r="R853" s="260"/>
      <c r="S853" s="260"/>
      <c r="T853" s="260"/>
      <c r="U853" s="260"/>
      <c r="V853" s="260"/>
      <c r="W853" s="260"/>
      <c r="X853" s="260"/>
      <c r="Y853" s="261"/>
      <c r="Z853" s="14"/>
      <c r="AA853" s="14"/>
      <c r="AB853" s="14"/>
      <c r="AC853" s="14"/>
      <c r="AD853" s="14"/>
      <c r="AE853" s="14"/>
      <c r="AT853" s="262" t="s">
        <v>184</v>
      </c>
      <c r="AU853" s="262" t="s">
        <v>102</v>
      </c>
      <c r="AV853" s="14" t="s">
        <v>102</v>
      </c>
      <c r="AW853" s="14" t="s">
        <v>5</v>
      </c>
      <c r="AX853" s="14" t="s">
        <v>75</v>
      </c>
      <c r="AY853" s="262" t="s">
        <v>175</v>
      </c>
    </row>
    <row r="854" s="15" customFormat="1">
      <c r="A854" s="15"/>
      <c r="B854" s="263"/>
      <c r="C854" s="264"/>
      <c r="D854" s="237" t="s">
        <v>184</v>
      </c>
      <c r="E854" s="265" t="s">
        <v>1</v>
      </c>
      <c r="F854" s="266" t="s">
        <v>189</v>
      </c>
      <c r="G854" s="264"/>
      <c r="H854" s="267">
        <v>713.30700000000013</v>
      </c>
      <c r="I854" s="268"/>
      <c r="J854" s="268"/>
      <c r="K854" s="264"/>
      <c r="L854" s="264"/>
      <c r="M854" s="269"/>
      <c r="N854" s="270"/>
      <c r="O854" s="271"/>
      <c r="P854" s="271"/>
      <c r="Q854" s="271"/>
      <c r="R854" s="271"/>
      <c r="S854" s="271"/>
      <c r="T854" s="271"/>
      <c r="U854" s="271"/>
      <c r="V854" s="271"/>
      <c r="W854" s="271"/>
      <c r="X854" s="271"/>
      <c r="Y854" s="272"/>
      <c r="Z854" s="15"/>
      <c r="AA854" s="15"/>
      <c r="AB854" s="15"/>
      <c r="AC854" s="15"/>
      <c r="AD854" s="15"/>
      <c r="AE854" s="15"/>
      <c r="AT854" s="273" t="s">
        <v>184</v>
      </c>
      <c r="AU854" s="273" t="s">
        <v>102</v>
      </c>
      <c r="AV854" s="15" t="s">
        <v>181</v>
      </c>
      <c r="AW854" s="15" t="s">
        <v>5</v>
      </c>
      <c r="AX854" s="15" t="s">
        <v>82</v>
      </c>
      <c r="AY854" s="273" t="s">
        <v>175</v>
      </c>
    </row>
    <row r="855" s="2" customFormat="1" ht="37.8" customHeight="1">
      <c r="A855" s="39"/>
      <c r="B855" s="40"/>
      <c r="C855" s="222" t="s">
        <v>458</v>
      </c>
      <c r="D855" s="222" t="s">
        <v>177</v>
      </c>
      <c r="E855" s="223" t="s">
        <v>781</v>
      </c>
      <c r="F855" s="224" t="s">
        <v>782</v>
      </c>
      <c r="G855" s="225" t="s">
        <v>228</v>
      </c>
      <c r="H855" s="226">
        <v>73.515000000000001</v>
      </c>
      <c r="I855" s="227"/>
      <c r="J855" s="227"/>
      <c r="K855" s="228">
        <f>ROUND(P855*H855,2)</f>
        <v>0</v>
      </c>
      <c r="L855" s="229"/>
      <c r="M855" s="45"/>
      <c r="N855" s="230" t="s">
        <v>1</v>
      </c>
      <c r="O855" s="231" t="s">
        <v>39</v>
      </c>
      <c r="P855" s="232">
        <f>I855+J855</f>
        <v>0</v>
      </c>
      <c r="Q855" s="232">
        <f>ROUND(I855*H855,2)</f>
        <v>0</v>
      </c>
      <c r="R855" s="232">
        <f>ROUND(J855*H855,2)</f>
        <v>0</v>
      </c>
      <c r="S855" s="92"/>
      <c r="T855" s="233">
        <f>S855*H855</f>
        <v>0</v>
      </c>
      <c r="U855" s="233">
        <v>0</v>
      </c>
      <c r="V855" s="233">
        <f>U855*H855</f>
        <v>0</v>
      </c>
      <c r="W855" s="233">
        <v>0</v>
      </c>
      <c r="X855" s="233">
        <f>W855*H855</f>
        <v>0</v>
      </c>
      <c r="Y855" s="234" t="s">
        <v>1</v>
      </c>
      <c r="Z855" s="39"/>
      <c r="AA855" s="39"/>
      <c r="AB855" s="39"/>
      <c r="AC855" s="39"/>
      <c r="AD855" s="39"/>
      <c r="AE855" s="39"/>
      <c r="AR855" s="235" t="s">
        <v>181</v>
      </c>
      <c r="AT855" s="235" t="s">
        <v>177</v>
      </c>
      <c r="AU855" s="235" t="s">
        <v>102</v>
      </c>
      <c r="AY855" s="18" t="s">
        <v>175</v>
      </c>
      <c r="BE855" s="236">
        <f>IF(O855="základní",K855,0)</f>
        <v>0</v>
      </c>
      <c r="BF855" s="236">
        <f>IF(O855="snížená",K855,0)</f>
        <v>0</v>
      </c>
      <c r="BG855" s="236">
        <f>IF(O855="zákl. přenesená",K855,0)</f>
        <v>0</v>
      </c>
      <c r="BH855" s="236">
        <f>IF(O855="sníž. přenesená",K855,0)</f>
        <v>0</v>
      </c>
      <c r="BI855" s="236">
        <f>IF(O855="nulová",K855,0)</f>
        <v>0</v>
      </c>
      <c r="BJ855" s="18" t="s">
        <v>102</v>
      </c>
      <c r="BK855" s="236">
        <f>ROUND(P855*H855,2)</f>
        <v>0</v>
      </c>
      <c r="BL855" s="18" t="s">
        <v>181</v>
      </c>
      <c r="BM855" s="235" t="s">
        <v>783</v>
      </c>
    </row>
    <row r="856" s="13" customFormat="1">
      <c r="A856" s="13"/>
      <c r="B856" s="242"/>
      <c r="C856" s="243"/>
      <c r="D856" s="237" t="s">
        <v>184</v>
      </c>
      <c r="E856" s="244" t="s">
        <v>1</v>
      </c>
      <c r="F856" s="245" t="s">
        <v>193</v>
      </c>
      <c r="G856" s="243"/>
      <c r="H856" s="244" t="s">
        <v>1</v>
      </c>
      <c r="I856" s="246"/>
      <c r="J856" s="246"/>
      <c r="K856" s="243"/>
      <c r="L856" s="243"/>
      <c r="M856" s="247"/>
      <c r="N856" s="248"/>
      <c r="O856" s="249"/>
      <c r="P856" s="249"/>
      <c r="Q856" s="249"/>
      <c r="R856" s="249"/>
      <c r="S856" s="249"/>
      <c r="T856" s="249"/>
      <c r="U856" s="249"/>
      <c r="V856" s="249"/>
      <c r="W856" s="249"/>
      <c r="X856" s="249"/>
      <c r="Y856" s="250"/>
      <c r="Z856" s="13"/>
      <c r="AA856" s="13"/>
      <c r="AB856" s="13"/>
      <c r="AC856" s="13"/>
      <c r="AD856" s="13"/>
      <c r="AE856" s="13"/>
      <c r="AT856" s="251" t="s">
        <v>184</v>
      </c>
      <c r="AU856" s="251" t="s">
        <v>102</v>
      </c>
      <c r="AV856" s="13" t="s">
        <v>82</v>
      </c>
      <c r="AW856" s="13" t="s">
        <v>5</v>
      </c>
      <c r="AX856" s="13" t="s">
        <v>75</v>
      </c>
      <c r="AY856" s="251" t="s">
        <v>175</v>
      </c>
    </row>
    <row r="857" s="14" customFormat="1">
      <c r="A857" s="14"/>
      <c r="B857" s="252"/>
      <c r="C857" s="253"/>
      <c r="D857" s="237" t="s">
        <v>184</v>
      </c>
      <c r="E857" s="254" t="s">
        <v>1</v>
      </c>
      <c r="F857" s="255" t="s">
        <v>784</v>
      </c>
      <c r="G857" s="253"/>
      <c r="H857" s="256">
        <v>12</v>
      </c>
      <c r="I857" s="257"/>
      <c r="J857" s="257"/>
      <c r="K857" s="253"/>
      <c r="L857" s="253"/>
      <c r="M857" s="258"/>
      <c r="N857" s="259"/>
      <c r="O857" s="260"/>
      <c r="P857" s="260"/>
      <c r="Q857" s="260"/>
      <c r="R857" s="260"/>
      <c r="S857" s="260"/>
      <c r="T857" s="260"/>
      <c r="U857" s="260"/>
      <c r="V857" s="260"/>
      <c r="W857" s="260"/>
      <c r="X857" s="260"/>
      <c r="Y857" s="261"/>
      <c r="Z857" s="14"/>
      <c r="AA857" s="14"/>
      <c r="AB857" s="14"/>
      <c r="AC857" s="14"/>
      <c r="AD857" s="14"/>
      <c r="AE857" s="14"/>
      <c r="AT857" s="262" t="s">
        <v>184</v>
      </c>
      <c r="AU857" s="262" t="s">
        <v>102</v>
      </c>
      <c r="AV857" s="14" t="s">
        <v>102</v>
      </c>
      <c r="AW857" s="14" t="s">
        <v>5</v>
      </c>
      <c r="AX857" s="14" t="s">
        <v>75</v>
      </c>
      <c r="AY857" s="262" t="s">
        <v>175</v>
      </c>
    </row>
    <row r="858" s="14" customFormat="1">
      <c r="A858" s="14"/>
      <c r="B858" s="252"/>
      <c r="C858" s="253"/>
      <c r="D858" s="237" t="s">
        <v>184</v>
      </c>
      <c r="E858" s="254" t="s">
        <v>1</v>
      </c>
      <c r="F858" s="255" t="s">
        <v>785</v>
      </c>
      <c r="G858" s="253"/>
      <c r="H858" s="256">
        <v>37.920000000000002</v>
      </c>
      <c r="I858" s="257"/>
      <c r="J858" s="257"/>
      <c r="K858" s="253"/>
      <c r="L858" s="253"/>
      <c r="M858" s="258"/>
      <c r="N858" s="259"/>
      <c r="O858" s="260"/>
      <c r="P858" s="260"/>
      <c r="Q858" s="260"/>
      <c r="R858" s="260"/>
      <c r="S858" s="260"/>
      <c r="T858" s="260"/>
      <c r="U858" s="260"/>
      <c r="V858" s="260"/>
      <c r="W858" s="260"/>
      <c r="X858" s="260"/>
      <c r="Y858" s="261"/>
      <c r="Z858" s="14"/>
      <c r="AA858" s="14"/>
      <c r="AB858" s="14"/>
      <c r="AC858" s="14"/>
      <c r="AD858" s="14"/>
      <c r="AE858" s="14"/>
      <c r="AT858" s="262" t="s">
        <v>184</v>
      </c>
      <c r="AU858" s="262" t="s">
        <v>102</v>
      </c>
      <c r="AV858" s="14" t="s">
        <v>102</v>
      </c>
      <c r="AW858" s="14" t="s">
        <v>5</v>
      </c>
      <c r="AX858" s="14" t="s">
        <v>75</v>
      </c>
      <c r="AY858" s="262" t="s">
        <v>175</v>
      </c>
    </row>
    <row r="859" s="14" customFormat="1">
      <c r="A859" s="14"/>
      <c r="B859" s="252"/>
      <c r="C859" s="253"/>
      <c r="D859" s="237" t="s">
        <v>184</v>
      </c>
      <c r="E859" s="254" t="s">
        <v>1</v>
      </c>
      <c r="F859" s="255" t="s">
        <v>786</v>
      </c>
      <c r="G859" s="253"/>
      <c r="H859" s="256">
        <v>6</v>
      </c>
      <c r="I859" s="257"/>
      <c r="J859" s="257"/>
      <c r="K859" s="253"/>
      <c r="L859" s="253"/>
      <c r="M859" s="258"/>
      <c r="N859" s="259"/>
      <c r="O859" s="260"/>
      <c r="P859" s="260"/>
      <c r="Q859" s="260"/>
      <c r="R859" s="260"/>
      <c r="S859" s="260"/>
      <c r="T859" s="260"/>
      <c r="U859" s="260"/>
      <c r="V859" s="260"/>
      <c r="W859" s="260"/>
      <c r="X859" s="260"/>
      <c r="Y859" s="261"/>
      <c r="Z859" s="14"/>
      <c r="AA859" s="14"/>
      <c r="AB859" s="14"/>
      <c r="AC859" s="14"/>
      <c r="AD859" s="14"/>
      <c r="AE859" s="14"/>
      <c r="AT859" s="262" t="s">
        <v>184</v>
      </c>
      <c r="AU859" s="262" t="s">
        <v>102</v>
      </c>
      <c r="AV859" s="14" t="s">
        <v>102</v>
      </c>
      <c r="AW859" s="14" t="s">
        <v>5</v>
      </c>
      <c r="AX859" s="14" t="s">
        <v>75</v>
      </c>
      <c r="AY859" s="262" t="s">
        <v>175</v>
      </c>
    </row>
    <row r="860" s="14" customFormat="1">
      <c r="A860" s="14"/>
      <c r="B860" s="252"/>
      <c r="C860" s="253"/>
      <c r="D860" s="237" t="s">
        <v>184</v>
      </c>
      <c r="E860" s="254" t="s">
        <v>1</v>
      </c>
      <c r="F860" s="255" t="s">
        <v>787</v>
      </c>
      <c r="G860" s="253"/>
      <c r="H860" s="256">
        <v>7.2000000000000002</v>
      </c>
      <c r="I860" s="257"/>
      <c r="J860" s="257"/>
      <c r="K860" s="253"/>
      <c r="L860" s="253"/>
      <c r="M860" s="258"/>
      <c r="N860" s="259"/>
      <c r="O860" s="260"/>
      <c r="P860" s="260"/>
      <c r="Q860" s="260"/>
      <c r="R860" s="260"/>
      <c r="S860" s="260"/>
      <c r="T860" s="260"/>
      <c r="U860" s="260"/>
      <c r="V860" s="260"/>
      <c r="W860" s="260"/>
      <c r="X860" s="260"/>
      <c r="Y860" s="261"/>
      <c r="Z860" s="14"/>
      <c r="AA860" s="14"/>
      <c r="AB860" s="14"/>
      <c r="AC860" s="14"/>
      <c r="AD860" s="14"/>
      <c r="AE860" s="14"/>
      <c r="AT860" s="262" t="s">
        <v>184</v>
      </c>
      <c r="AU860" s="262" t="s">
        <v>102</v>
      </c>
      <c r="AV860" s="14" t="s">
        <v>102</v>
      </c>
      <c r="AW860" s="14" t="s">
        <v>5</v>
      </c>
      <c r="AX860" s="14" t="s">
        <v>75</v>
      </c>
      <c r="AY860" s="262" t="s">
        <v>175</v>
      </c>
    </row>
    <row r="861" s="14" customFormat="1">
      <c r="A861" s="14"/>
      <c r="B861" s="252"/>
      <c r="C861" s="253"/>
      <c r="D861" s="237" t="s">
        <v>184</v>
      </c>
      <c r="E861" s="254" t="s">
        <v>1</v>
      </c>
      <c r="F861" s="255" t="s">
        <v>788</v>
      </c>
      <c r="G861" s="253"/>
      <c r="H861" s="256">
        <v>1.8600000000000001</v>
      </c>
      <c r="I861" s="257"/>
      <c r="J861" s="257"/>
      <c r="K861" s="253"/>
      <c r="L861" s="253"/>
      <c r="M861" s="258"/>
      <c r="N861" s="259"/>
      <c r="O861" s="260"/>
      <c r="P861" s="260"/>
      <c r="Q861" s="260"/>
      <c r="R861" s="260"/>
      <c r="S861" s="260"/>
      <c r="T861" s="260"/>
      <c r="U861" s="260"/>
      <c r="V861" s="260"/>
      <c r="W861" s="260"/>
      <c r="X861" s="260"/>
      <c r="Y861" s="261"/>
      <c r="Z861" s="14"/>
      <c r="AA861" s="14"/>
      <c r="AB861" s="14"/>
      <c r="AC861" s="14"/>
      <c r="AD861" s="14"/>
      <c r="AE861" s="14"/>
      <c r="AT861" s="262" t="s">
        <v>184</v>
      </c>
      <c r="AU861" s="262" t="s">
        <v>102</v>
      </c>
      <c r="AV861" s="14" t="s">
        <v>102</v>
      </c>
      <c r="AW861" s="14" t="s">
        <v>5</v>
      </c>
      <c r="AX861" s="14" t="s">
        <v>75</v>
      </c>
      <c r="AY861" s="262" t="s">
        <v>175</v>
      </c>
    </row>
    <row r="862" s="14" customFormat="1">
      <c r="A862" s="14"/>
      <c r="B862" s="252"/>
      <c r="C862" s="253"/>
      <c r="D862" s="237" t="s">
        <v>184</v>
      </c>
      <c r="E862" s="254" t="s">
        <v>1</v>
      </c>
      <c r="F862" s="255" t="s">
        <v>789</v>
      </c>
      <c r="G862" s="253"/>
      <c r="H862" s="256">
        <v>2.8799999999999999</v>
      </c>
      <c r="I862" s="257"/>
      <c r="J862" s="257"/>
      <c r="K862" s="253"/>
      <c r="L862" s="253"/>
      <c r="M862" s="258"/>
      <c r="N862" s="259"/>
      <c r="O862" s="260"/>
      <c r="P862" s="260"/>
      <c r="Q862" s="260"/>
      <c r="R862" s="260"/>
      <c r="S862" s="260"/>
      <c r="T862" s="260"/>
      <c r="U862" s="260"/>
      <c r="V862" s="260"/>
      <c r="W862" s="260"/>
      <c r="X862" s="260"/>
      <c r="Y862" s="261"/>
      <c r="Z862" s="14"/>
      <c r="AA862" s="14"/>
      <c r="AB862" s="14"/>
      <c r="AC862" s="14"/>
      <c r="AD862" s="14"/>
      <c r="AE862" s="14"/>
      <c r="AT862" s="262" t="s">
        <v>184</v>
      </c>
      <c r="AU862" s="262" t="s">
        <v>102</v>
      </c>
      <c r="AV862" s="14" t="s">
        <v>102</v>
      </c>
      <c r="AW862" s="14" t="s">
        <v>5</v>
      </c>
      <c r="AX862" s="14" t="s">
        <v>75</v>
      </c>
      <c r="AY862" s="262" t="s">
        <v>175</v>
      </c>
    </row>
    <row r="863" s="14" customFormat="1">
      <c r="A863" s="14"/>
      <c r="B863" s="252"/>
      <c r="C863" s="253"/>
      <c r="D863" s="237" t="s">
        <v>184</v>
      </c>
      <c r="E863" s="254" t="s">
        <v>1</v>
      </c>
      <c r="F863" s="255" t="s">
        <v>790</v>
      </c>
      <c r="G863" s="253"/>
      <c r="H863" s="256">
        <v>3.1499999999999999</v>
      </c>
      <c r="I863" s="257"/>
      <c r="J863" s="257"/>
      <c r="K863" s="253"/>
      <c r="L863" s="253"/>
      <c r="M863" s="258"/>
      <c r="N863" s="259"/>
      <c r="O863" s="260"/>
      <c r="P863" s="260"/>
      <c r="Q863" s="260"/>
      <c r="R863" s="260"/>
      <c r="S863" s="260"/>
      <c r="T863" s="260"/>
      <c r="U863" s="260"/>
      <c r="V863" s="260"/>
      <c r="W863" s="260"/>
      <c r="X863" s="260"/>
      <c r="Y863" s="261"/>
      <c r="Z863" s="14"/>
      <c r="AA863" s="14"/>
      <c r="AB863" s="14"/>
      <c r="AC863" s="14"/>
      <c r="AD863" s="14"/>
      <c r="AE863" s="14"/>
      <c r="AT863" s="262" t="s">
        <v>184</v>
      </c>
      <c r="AU863" s="262" t="s">
        <v>102</v>
      </c>
      <c r="AV863" s="14" t="s">
        <v>102</v>
      </c>
      <c r="AW863" s="14" t="s">
        <v>5</v>
      </c>
      <c r="AX863" s="14" t="s">
        <v>75</v>
      </c>
      <c r="AY863" s="262" t="s">
        <v>175</v>
      </c>
    </row>
    <row r="864" s="14" customFormat="1">
      <c r="A864" s="14"/>
      <c r="B864" s="252"/>
      <c r="C864" s="253"/>
      <c r="D864" s="237" t="s">
        <v>184</v>
      </c>
      <c r="E864" s="254" t="s">
        <v>1</v>
      </c>
      <c r="F864" s="255" t="s">
        <v>791</v>
      </c>
      <c r="G864" s="253"/>
      <c r="H864" s="256">
        <v>0.70499999999999996</v>
      </c>
      <c r="I864" s="257"/>
      <c r="J864" s="257"/>
      <c r="K864" s="253"/>
      <c r="L864" s="253"/>
      <c r="M864" s="258"/>
      <c r="N864" s="259"/>
      <c r="O864" s="260"/>
      <c r="P864" s="260"/>
      <c r="Q864" s="260"/>
      <c r="R864" s="260"/>
      <c r="S864" s="260"/>
      <c r="T864" s="260"/>
      <c r="U864" s="260"/>
      <c r="V864" s="260"/>
      <c r="W864" s="260"/>
      <c r="X864" s="260"/>
      <c r="Y864" s="261"/>
      <c r="Z864" s="14"/>
      <c r="AA864" s="14"/>
      <c r="AB864" s="14"/>
      <c r="AC864" s="14"/>
      <c r="AD864" s="14"/>
      <c r="AE864" s="14"/>
      <c r="AT864" s="262" t="s">
        <v>184</v>
      </c>
      <c r="AU864" s="262" t="s">
        <v>102</v>
      </c>
      <c r="AV864" s="14" t="s">
        <v>102</v>
      </c>
      <c r="AW864" s="14" t="s">
        <v>5</v>
      </c>
      <c r="AX864" s="14" t="s">
        <v>75</v>
      </c>
      <c r="AY864" s="262" t="s">
        <v>175</v>
      </c>
    </row>
    <row r="865" s="14" customFormat="1">
      <c r="A865" s="14"/>
      <c r="B865" s="252"/>
      <c r="C865" s="253"/>
      <c r="D865" s="237" t="s">
        <v>184</v>
      </c>
      <c r="E865" s="254" t="s">
        <v>1</v>
      </c>
      <c r="F865" s="255" t="s">
        <v>792</v>
      </c>
      <c r="G865" s="253"/>
      <c r="H865" s="256">
        <v>1.8</v>
      </c>
      <c r="I865" s="257"/>
      <c r="J865" s="257"/>
      <c r="K865" s="253"/>
      <c r="L865" s="253"/>
      <c r="M865" s="258"/>
      <c r="N865" s="259"/>
      <c r="O865" s="260"/>
      <c r="P865" s="260"/>
      <c r="Q865" s="260"/>
      <c r="R865" s="260"/>
      <c r="S865" s="260"/>
      <c r="T865" s="260"/>
      <c r="U865" s="260"/>
      <c r="V865" s="260"/>
      <c r="W865" s="260"/>
      <c r="X865" s="260"/>
      <c r="Y865" s="261"/>
      <c r="Z865" s="14"/>
      <c r="AA865" s="14"/>
      <c r="AB865" s="14"/>
      <c r="AC865" s="14"/>
      <c r="AD865" s="14"/>
      <c r="AE865" s="14"/>
      <c r="AT865" s="262" t="s">
        <v>184</v>
      </c>
      <c r="AU865" s="262" t="s">
        <v>102</v>
      </c>
      <c r="AV865" s="14" t="s">
        <v>102</v>
      </c>
      <c r="AW865" s="14" t="s">
        <v>5</v>
      </c>
      <c r="AX865" s="14" t="s">
        <v>75</v>
      </c>
      <c r="AY865" s="262" t="s">
        <v>175</v>
      </c>
    </row>
    <row r="866" s="15" customFormat="1">
      <c r="A866" s="15"/>
      <c r="B866" s="263"/>
      <c r="C866" s="264"/>
      <c r="D866" s="237" t="s">
        <v>184</v>
      </c>
      <c r="E866" s="265" t="s">
        <v>1</v>
      </c>
      <c r="F866" s="266" t="s">
        <v>189</v>
      </c>
      <c r="G866" s="264"/>
      <c r="H866" s="267">
        <v>73.515000000000001</v>
      </c>
      <c r="I866" s="268"/>
      <c r="J866" s="268"/>
      <c r="K866" s="264"/>
      <c r="L866" s="264"/>
      <c r="M866" s="269"/>
      <c r="N866" s="270"/>
      <c r="O866" s="271"/>
      <c r="P866" s="271"/>
      <c r="Q866" s="271"/>
      <c r="R866" s="271"/>
      <c r="S866" s="271"/>
      <c r="T866" s="271"/>
      <c r="U866" s="271"/>
      <c r="V866" s="271"/>
      <c r="W866" s="271"/>
      <c r="X866" s="271"/>
      <c r="Y866" s="272"/>
      <c r="Z866" s="15"/>
      <c r="AA866" s="15"/>
      <c r="AB866" s="15"/>
      <c r="AC866" s="15"/>
      <c r="AD866" s="15"/>
      <c r="AE866" s="15"/>
      <c r="AT866" s="273" t="s">
        <v>184</v>
      </c>
      <c r="AU866" s="273" t="s">
        <v>102</v>
      </c>
      <c r="AV866" s="15" t="s">
        <v>181</v>
      </c>
      <c r="AW866" s="15" t="s">
        <v>5</v>
      </c>
      <c r="AX866" s="15" t="s">
        <v>82</v>
      </c>
      <c r="AY866" s="273" t="s">
        <v>175</v>
      </c>
    </row>
    <row r="867" s="2" customFormat="1" ht="24.15" customHeight="1">
      <c r="A867" s="39"/>
      <c r="B867" s="40"/>
      <c r="C867" s="222" t="s">
        <v>793</v>
      </c>
      <c r="D867" s="222" t="s">
        <v>177</v>
      </c>
      <c r="E867" s="223" t="s">
        <v>794</v>
      </c>
      <c r="F867" s="224" t="s">
        <v>795</v>
      </c>
      <c r="G867" s="225" t="s">
        <v>369</v>
      </c>
      <c r="H867" s="226">
        <v>60.369999999999997</v>
      </c>
      <c r="I867" s="227"/>
      <c r="J867" s="227"/>
      <c r="K867" s="228">
        <f>ROUND(P867*H867,2)</f>
        <v>0</v>
      </c>
      <c r="L867" s="229"/>
      <c r="M867" s="45"/>
      <c r="N867" s="230" t="s">
        <v>1</v>
      </c>
      <c r="O867" s="231" t="s">
        <v>39</v>
      </c>
      <c r="P867" s="232">
        <f>I867+J867</f>
        <v>0</v>
      </c>
      <c r="Q867" s="232">
        <f>ROUND(I867*H867,2)</f>
        <v>0</v>
      </c>
      <c r="R867" s="232">
        <f>ROUND(J867*H867,2)</f>
        <v>0</v>
      </c>
      <c r="S867" s="92"/>
      <c r="T867" s="233">
        <f>S867*H867</f>
        <v>0</v>
      </c>
      <c r="U867" s="233">
        <v>0</v>
      </c>
      <c r="V867" s="233">
        <f>U867*H867</f>
        <v>0</v>
      </c>
      <c r="W867" s="233">
        <v>0</v>
      </c>
      <c r="X867" s="233">
        <f>W867*H867</f>
        <v>0</v>
      </c>
      <c r="Y867" s="234" t="s">
        <v>1</v>
      </c>
      <c r="Z867" s="39"/>
      <c r="AA867" s="39"/>
      <c r="AB867" s="39"/>
      <c r="AC867" s="39"/>
      <c r="AD867" s="39"/>
      <c r="AE867" s="39"/>
      <c r="AR867" s="235" t="s">
        <v>181</v>
      </c>
      <c r="AT867" s="235" t="s">
        <v>177</v>
      </c>
      <c r="AU867" s="235" t="s">
        <v>102</v>
      </c>
      <c r="AY867" s="18" t="s">
        <v>175</v>
      </c>
      <c r="BE867" s="236">
        <f>IF(O867="základní",K867,0)</f>
        <v>0</v>
      </c>
      <c r="BF867" s="236">
        <f>IF(O867="snížená",K867,0)</f>
        <v>0</v>
      </c>
      <c r="BG867" s="236">
        <f>IF(O867="zákl. přenesená",K867,0)</f>
        <v>0</v>
      </c>
      <c r="BH867" s="236">
        <f>IF(O867="sníž. přenesená",K867,0)</f>
        <v>0</v>
      </c>
      <c r="BI867" s="236">
        <f>IF(O867="nulová",K867,0)</f>
        <v>0</v>
      </c>
      <c r="BJ867" s="18" t="s">
        <v>102</v>
      </c>
      <c r="BK867" s="236">
        <f>ROUND(P867*H867,2)</f>
        <v>0</v>
      </c>
      <c r="BL867" s="18" t="s">
        <v>181</v>
      </c>
      <c r="BM867" s="235" t="s">
        <v>796</v>
      </c>
    </row>
    <row r="868" s="2" customFormat="1" ht="37.8" customHeight="1">
      <c r="A868" s="39"/>
      <c r="B868" s="40"/>
      <c r="C868" s="222" t="s">
        <v>464</v>
      </c>
      <c r="D868" s="222" t="s">
        <v>177</v>
      </c>
      <c r="E868" s="223" t="s">
        <v>797</v>
      </c>
      <c r="F868" s="224" t="s">
        <v>798</v>
      </c>
      <c r="G868" s="225" t="s">
        <v>228</v>
      </c>
      <c r="H868" s="226">
        <v>43.399999999999999</v>
      </c>
      <c r="I868" s="227"/>
      <c r="J868" s="227"/>
      <c r="K868" s="228">
        <f>ROUND(P868*H868,2)</f>
        <v>0</v>
      </c>
      <c r="L868" s="229"/>
      <c r="M868" s="45"/>
      <c r="N868" s="230" t="s">
        <v>1</v>
      </c>
      <c r="O868" s="231" t="s">
        <v>39</v>
      </c>
      <c r="P868" s="232">
        <f>I868+J868</f>
        <v>0</v>
      </c>
      <c r="Q868" s="232">
        <f>ROUND(I868*H868,2)</f>
        <v>0</v>
      </c>
      <c r="R868" s="232">
        <f>ROUND(J868*H868,2)</f>
        <v>0</v>
      </c>
      <c r="S868" s="92"/>
      <c r="T868" s="233">
        <f>S868*H868</f>
        <v>0</v>
      </c>
      <c r="U868" s="233">
        <v>0</v>
      </c>
      <c r="V868" s="233">
        <f>U868*H868</f>
        <v>0</v>
      </c>
      <c r="W868" s="233">
        <v>0</v>
      </c>
      <c r="X868" s="233">
        <f>W868*H868</f>
        <v>0</v>
      </c>
      <c r="Y868" s="234" t="s">
        <v>1</v>
      </c>
      <c r="Z868" s="39"/>
      <c r="AA868" s="39"/>
      <c r="AB868" s="39"/>
      <c r="AC868" s="39"/>
      <c r="AD868" s="39"/>
      <c r="AE868" s="39"/>
      <c r="AR868" s="235" t="s">
        <v>181</v>
      </c>
      <c r="AT868" s="235" t="s">
        <v>177</v>
      </c>
      <c r="AU868" s="235" t="s">
        <v>102</v>
      </c>
      <c r="AY868" s="18" t="s">
        <v>175</v>
      </c>
      <c r="BE868" s="236">
        <f>IF(O868="základní",K868,0)</f>
        <v>0</v>
      </c>
      <c r="BF868" s="236">
        <f>IF(O868="snížená",K868,0)</f>
        <v>0</v>
      </c>
      <c r="BG868" s="236">
        <f>IF(O868="zákl. přenesená",K868,0)</f>
        <v>0</v>
      </c>
      <c r="BH868" s="236">
        <f>IF(O868="sníž. přenesená",K868,0)</f>
        <v>0</v>
      </c>
      <c r="BI868" s="236">
        <f>IF(O868="nulová",K868,0)</f>
        <v>0</v>
      </c>
      <c r="BJ868" s="18" t="s">
        <v>102</v>
      </c>
      <c r="BK868" s="236">
        <f>ROUND(P868*H868,2)</f>
        <v>0</v>
      </c>
      <c r="BL868" s="18" t="s">
        <v>181</v>
      </c>
      <c r="BM868" s="235" t="s">
        <v>799</v>
      </c>
    </row>
    <row r="869" s="2" customFormat="1">
      <c r="A869" s="39"/>
      <c r="B869" s="40"/>
      <c r="C869" s="41"/>
      <c r="D869" s="237" t="s">
        <v>182</v>
      </c>
      <c r="E869" s="41"/>
      <c r="F869" s="238" t="s">
        <v>800</v>
      </c>
      <c r="G869" s="41"/>
      <c r="H869" s="41"/>
      <c r="I869" s="239"/>
      <c r="J869" s="239"/>
      <c r="K869" s="41"/>
      <c r="L869" s="41"/>
      <c r="M869" s="45"/>
      <c r="N869" s="240"/>
      <c r="O869" s="241"/>
      <c r="P869" s="92"/>
      <c r="Q869" s="92"/>
      <c r="R869" s="92"/>
      <c r="S869" s="92"/>
      <c r="T869" s="92"/>
      <c r="U869" s="92"/>
      <c r="V869" s="92"/>
      <c r="W869" s="92"/>
      <c r="X869" s="92"/>
      <c r="Y869" s="93"/>
      <c r="Z869" s="39"/>
      <c r="AA869" s="39"/>
      <c r="AB869" s="39"/>
      <c r="AC869" s="39"/>
      <c r="AD869" s="39"/>
      <c r="AE869" s="39"/>
      <c r="AT869" s="18" t="s">
        <v>182</v>
      </c>
      <c r="AU869" s="18" t="s">
        <v>102</v>
      </c>
    </row>
    <row r="870" s="13" customFormat="1">
      <c r="A870" s="13"/>
      <c r="B870" s="242"/>
      <c r="C870" s="243"/>
      <c r="D870" s="237" t="s">
        <v>184</v>
      </c>
      <c r="E870" s="244" t="s">
        <v>1</v>
      </c>
      <c r="F870" s="245" t="s">
        <v>193</v>
      </c>
      <c r="G870" s="243"/>
      <c r="H870" s="244" t="s">
        <v>1</v>
      </c>
      <c r="I870" s="246"/>
      <c r="J870" s="246"/>
      <c r="K870" s="243"/>
      <c r="L870" s="243"/>
      <c r="M870" s="247"/>
      <c r="N870" s="248"/>
      <c r="O870" s="249"/>
      <c r="P870" s="249"/>
      <c r="Q870" s="249"/>
      <c r="R870" s="249"/>
      <c r="S870" s="249"/>
      <c r="T870" s="249"/>
      <c r="U870" s="249"/>
      <c r="V870" s="249"/>
      <c r="W870" s="249"/>
      <c r="X870" s="249"/>
      <c r="Y870" s="250"/>
      <c r="Z870" s="13"/>
      <c r="AA870" s="13"/>
      <c r="AB870" s="13"/>
      <c r="AC870" s="13"/>
      <c r="AD870" s="13"/>
      <c r="AE870" s="13"/>
      <c r="AT870" s="251" t="s">
        <v>184</v>
      </c>
      <c r="AU870" s="251" t="s">
        <v>102</v>
      </c>
      <c r="AV870" s="13" t="s">
        <v>82</v>
      </c>
      <c r="AW870" s="13" t="s">
        <v>5</v>
      </c>
      <c r="AX870" s="13" t="s">
        <v>75</v>
      </c>
      <c r="AY870" s="251" t="s">
        <v>175</v>
      </c>
    </row>
    <row r="871" s="14" customFormat="1">
      <c r="A871" s="14"/>
      <c r="B871" s="252"/>
      <c r="C871" s="253"/>
      <c r="D871" s="237" t="s">
        <v>184</v>
      </c>
      <c r="E871" s="254" t="s">
        <v>1</v>
      </c>
      <c r="F871" s="255" t="s">
        <v>623</v>
      </c>
      <c r="G871" s="253"/>
      <c r="H871" s="256">
        <v>1.28</v>
      </c>
      <c r="I871" s="257"/>
      <c r="J871" s="257"/>
      <c r="K871" s="253"/>
      <c r="L871" s="253"/>
      <c r="M871" s="258"/>
      <c r="N871" s="259"/>
      <c r="O871" s="260"/>
      <c r="P871" s="260"/>
      <c r="Q871" s="260"/>
      <c r="R871" s="260"/>
      <c r="S871" s="260"/>
      <c r="T871" s="260"/>
      <c r="U871" s="260"/>
      <c r="V871" s="260"/>
      <c r="W871" s="260"/>
      <c r="X871" s="260"/>
      <c r="Y871" s="261"/>
      <c r="Z871" s="14"/>
      <c r="AA871" s="14"/>
      <c r="AB871" s="14"/>
      <c r="AC871" s="14"/>
      <c r="AD871" s="14"/>
      <c r="AE871" s="14"/>
      <c r="AT871" s="262" t="s">
        <v>184</v>
      </c>
      <c r="AU871" s="262" t="s">
        <v>102</v>
      </c>
      <c r="AV871" s="14" t="s">
        <v>102</v>
      </c>
      <c r="AW871" s="14" t="s">
        <v>5</v>
      </c>
      <c r="AX871" s="14" t="s">
        <v>75</v>
      </c>
      <c r="AY871" s="262" t="s">
        <v>175</v>
      </c>
    </row>
    <row r="872" s="14" customFormat="1">
      <c r="A872" s="14"/>
      <c r="B872" s="252"/>
      <c r="C872" s="253"/>
      <c r="D872" s="237" t="s">
        <v>184</v>
      </c>
      <c r="E872" s="254" t="s">
        <v>1</v>
      </c>
      <c r="F872" s="255" t="s">
        <v>624</v>
      </c>
      <c r="G872" s="253"/>
      <c r="H872" s="256">
        <v>4.6799999999999997</v>
      </c>
      <c r="I872" s="257"/>
      <c r="J872" s="257"/>
      <c r="K872" s="253"/>
      <c r="L872" s="253"/>
      <c r="M872" s="258"/>
      <c r="N872" s="259"/>
      <c r="O872" s="260"/>
      <c r="P872" s="260"/>
      <c r="Q872" s="260"/>
      <c r="R872" s="260"/>
      <c r="S872" s="260"/>
      <c r="T872" s="260"/>
      <c r="U872" s="260"/>
      <c r="V872" s="260"/>
      <c r="W872" s="260"/>
      <c r="X872" s="260"/>
      <c r="Y872" s="261"/>
      <c r="Z872" s="14"/>
      <c r="AA872" s="14"/>
      <c r="AB872" s="14"/>
      <c r="AC872" s="14"/>
      <c r="AD872" s="14"/>
      <c r="AE872" s="14"/>
      <c r="AT872" s="262" t="s">
        <v>184</v>
      </c>
      <c r="AU872" s="262" t="s">
        <v>102</v>
      </c>
      <c r="AV872" s="14" t="s">
        <v>102</v>
      </c>
      <c r="AW872" s="14" t="s">
        <v>5</v>
      </c>
      <c r="AX872" s="14" t="s">
        <v>75</v>
      </c>
      <c r="AY872" s="262" t="s">
        <v>175</v>
      </c>
    </row>
    <row r="873" s="14" customFormat="1">
      <c r="A873" s="14"/>
      <c r="B873" s="252"/>
      <c r="C873" s="253"/>
      <c r="D873" s="237" t="s">
        <v>184</v>
      </c>
      <c r="E873" s="254" t="s">
        <v>1</v>
      </c>
      <c r="F873" s="255" t="s">
        <v>625</v>
      </c>
      <c r="G873" s="253"/>
      <c r="H873" s="256">
        <v>16.379999999999999</v>
      </c>
      <c r="I873" s="257"/>
      <c r="J873" s="257"/>
      <c r="K873" s="253"/>
      <c r="L873" s="253"/>
      <c r="M873" s="258"/>
      <c r="N873" s="259"/>
      <c r="O873" s="260"/>
      <c r="P873" s="260"/>
      <c r="Q873" s="260"/>
      <c r="R873" s="260"/>
      <c r="S873" s="260"/>
      <c r="T873" s="260"/>
      <c r="U873" s="260"/>
      <c r="V873" s="260"/>
      <c r="W873" s="260"/>
      <c r="X873" s="260"/>
      <c r="Y873" s="261"/>
      <c r="Z873" s="14"/>
      <c r="AA873" s="14"/>
      <c r="AB873" s="14"/>
      <c r="AC873" s="14"/>
      <c r="AD873" s="14"/>
      <c r="AE873" s="14"/>
      <c r="AT873" s="262" t="s">
        <v>184</v>
      </c>
      <c r="AU873" s="262" t="s">
        <v>102</v>
      </c>
      <c r="AV873" s="14" t="s">
        <v>102</v>
      </c>
      <c r="AW873" s="14" t="s">
        <v>5</v>
      </c>
      <c r="AX873" s="14" t="s">
        <v>75</v>
      </c>
      <c r="AY873" s="262" t="s">
        <v>175</v>
      </c>
    </row>
    <row r="874" s="14" customFormat="1">
      <c r="A874" s="14"/>
      <c r="B874" s="252"/>
      <c r="C874" s="253"/>
      <c r="D874" s="237" t="s">
        <v>184</v>
      </c>
      <c r="E874" s="254" t="s">
        <v>1</v>
      </c>
      <c r="F874" s="255" t="s">
        <v>626</v>
      </c>
      <c r="G874" s="253"/>
      <c r="H874" s="256">
        <v>21.059999999999999</v>
      </c>
      <c r="I874" s="257"/>
      <c r="J874" s="257"/>
      <c r="K874" s="253"/>
      <c r="L874" s="253"/>
      <c r="M874" s="258"/>
      <c r="N874" s="259"/>
      <c r="O874" s="260"/>
      <c r="P874" s="260"/>
      <c r="Q874" s="260"/>
      <c r="R874" s="260"/>
      <c r="S874" s="260"/>
      <c r="T874" s="260"/>
      <c r="U874" s="260"/>
      <c r="V874" s="260"/>
      <c r="W874" s="260"/>
      <c r="X874" s="260"/>
      <c r="Y874" s="261"/>
      <c r="Z874" s="14"/>
      <c r="AA874" s="14"/>
      <c r="AB874" s="14"/>
      <c r="AC874" s="14"/>
      <c r="AD874" s="14"/>
      <c r="AE874" s="14"/>
      <c r="AT874" s="262" t="s">
        <v>184</v>
      </c>
      <c r="AU874" s="262" t="s">
        <v>102</v>
      </c>
      <c r="AV874" s="14" t="s">
        <v>102</v>
      </c>
      <c r="AW874" s="14" t="s">
        <v>5</v>
      </c>
      <c r="AX874" s="14" t="s">
        <v>75</v>
      </c>
      <c r="AY874" s="262" t="s">
        <v>175</v>
      </c>
    </row>
    <row r="875" s="15" customFormat="1">
      <c r="A875" s="15"/>
      <c r="B875" s="263"/>
      <c r="C875" s="264"/>
      <c r="D875" s="237" t="s">
        <v>184</v>
      </c>
      <c r="E875" s="265" t="s">
        <v>1</v>
      </c>
      <c r="F875" s="266" t="s">
        <v>189</v>
      </c>
      <c r="G875" s="264"/>
      <c r="H875" s="267">
        <v>43.399999999999999</v>
      </c>
      <c r="I875" s="268"/>
      <c r="J875" s="268"/>
      <c r="K875" s="264"/>
      <c r="L875" s="264"/>
      <c r="M875" s="269"/>
      <c r="N875" s="270"/>
      <c r="O875" s="271"/>
      <c r="P875" s="271"/>
      <c r="Q875" s="271"/>
      <c r="R875" s="271"/>
      <c r="S875" s="271"/>
      <c r="T875" s="271"/>
      <c r="U875" s="271"/>
      <c r="V875" s="271"/>
      <c r="W875" s="271"/>
      <c r="X875" s="271"/>
      <c r="Y875" s="272"/>
      <c r="Z875" s="15"/>
      <c r="AA875" s="15"/>
      <c r="AB875" s="15"/>
      <c r="AC875" s="15"/>
      <c r="AD875" s="15"/>
      <c r="AE875" s="15"/>
      <c r="AT875" s="273" t="s">
        <v>184</v>
      </c>
      <c r="AU875" s="273" t="s">
        <v>102</v>
      </c>
      <c r="AV875" s="15" t="s">
        <v>181</v>
      </c>
      <c r="AW875" s="15" t="s">
        <v>5</v>
      </c>
      <c r="AX875" s="15" t="s">
        <v>82</v>
      </c>
      <c r="AY875" s="273" t="s">
        <v>175</v>
      </c>
    </row>
    <row r="876" s="2" customFormat="1" ht="16.5" customHeight="1">
      <c r="A876" s="39"/>
      <c r="B876" s="40"/>
      <c r="C876" s="222" t="s">
        <v>801</v>
      </c>
      <c r="D876" s="222" t="s">
        <v>177</v>
      </c>
      <c r="E876" s="223" t="s">
        <v>802</v>
      </c>
      <c r="F876" s="224" t="s">
        <v>803</v>
      </c>
      <c r="G876" s="225" t="s">
        <v>228</v>
      </c>
      <c r="H876" s="226">
        <v>705.93799999999999</v>
      </c>
      <c r="I876" s="227"/>
      <c r="J876" s="227"/>
      <c r="K876" s="228">
        <f>ROUND(P876*H876,2)</f>
        <v>0</v>
      </c>
      <c r="L876" s="229"/>
      <c r="M876" s="45"/>
      <c r="N876" s="230" t="s">
        <v>1</v>
      </c>
      <c r="O876" s="231" t="s">
        <v>39</v>
      </c>
      <c r="P876" s="232">
        <f>I876+J876</f>
        <v>0</v>
      </c>
      <c r="Q876" s="232">
        <f>ROUND(I876*H876,2)</f>
        <v>0</v>
      </c>
      <c r="R876" s="232">
        <f>ROUND(J876*H876,2)</f>
        <v>0</v>
      </c>
      <c r="S876" s="92"/>
      <c r="T876" s="233">
        <f>S876*H876</f>
        <v>0</v>
      </c>
      <c r="U876" s="233">
        <v>0</v>
      </c>
      <c r="V876" s="233">
        <f>U876*H876</f>
        <v>0</v>
      </c>
      <c r="W876" s="233">
        <v>0</v>
      </c>
      <c r="X876" s="233">
        <f>W876*H876</f>
        <v>0</v>
      </c>
      <c r="Y876" s="234" t="s">
        <v>1</v>
      </c>
      <c r="Z876" s="39"/>
      <c r="AA876" s="39"/>
      <c r="AB876" s="39"/>
      <c r="AC876" s="39"/>
      <c r="AD876" s="39"/>
      <c r="AE876" s="39"/>
      <c r="AR876" s="235" t="s">
        <v>181</v>
      </c>
      <c r="AT876" s="235" t="s">
        <v>177</v>
      </c>
      <c r="AU876" s="235" t="s">
        <v>102</v>
      </c>
      <c r="AY876" s="18" t="s">
        <v>175</v>
      </c>
      <c r="BE876" s="236">
        <f>IF(O876="základní",K876,0)</f>
        <v>0</v>
      </c>
      <c r="BF876" s="236">
        <f>IF(O876="snížená",K876,0)</f>
        <v>0</v>
      </c>
      <c r="BG876" s="236">
        <f>IF(O876="zákl. přenesená",K876,0)</f>
        <v>0</v>
      </c>
      <c r="BH876" s="236">
        <f>IF(O876="sníž. přenesená",K876,0)</f>
        <v>0</v>
      </c>
      <c r="BI876" s="236">
        <f>IF(O876="nulová",K876,0)</f>
        <v>0</v>
      </c>
      <c r="BJ876" s="18" t="s">
        <v>102</v>
      </c>
      <c r="BK876" s="236">
        <f>ROUND(P876*H876,2)</f>
        <v>0</v>
      </c>
      <c r="BL876" s="18" t="s">
        <v>181</v>
      </c>
      <c r="BM876" s="235" t="s">
        <v>804</v>
      </c>
    </row>
    <row r="877" s="13" customFormat="1">
      <c r="A877" s="13"/>
      <c r="B877" s="242"/>
      <c r="C877" s="243"/>
      <c r="D877" s="237" t="s">
        <v>184</v>
      </c>
      <c r="E877" s="244" t="s">
        <v>1</v>
      </c>
      <c r="F877" s="245" t="s">
        <v>193</v>
      </c>
      <c r="G877" s="243"/>
      <c r="H877" s="244" t="s">
        <v>1</v>
      </c>
      <c r="I877" s="246"/>
      <c r="J877" s="246"/>
      <c r="K877" s="243"/>
      <c r="L877" s="243"/>
      <c r="M877" s="247"/>
      <c r="N877" s="248"/>
      <c r="O877" s="249"/>
      <c r="P877" s="249"/>
      <c r="Q877" s="249"/>
      <c r="R877" s="249"/>
      <c r="S877" s="249"/>
      <c r="T877" s="249"/>
      <c r="U877" s="249"/>
      <c r="V877" s="249"/>
      <c r="W877" s="249"/>
      <c r="X877" s="249"/>
      <c r="Y877" s="250"/>
      <c r="Z877" s="13"/>
      <c r="AA877" s="13"/>
      <c r="AB877" s="13"/>
      <c r="AC877" s="13"/>
      <c r="AD877" s="13"/>
      <c r="AE877" s="13"/>
      <c r="AT877" s="251" t="s">
        <v>184</v>
      </c>
      <c r="AU877" s="251" t="s">
        <v>102</v>
      </c>
      <c r="AV877" s="13" t="s">
        <v>82</v>
      </c>
      <c r="AW877" s="13" t="s">
        <v>5</v>
      </c>
      <c r="AX877" s="13" t="s">
        <v>75</v>
      </c>
      <c r="AY877" s="251" t="s">
        <v>175</v>
      </c>
    </row>
    <row r="878" s="14" customFormat="1">
      <c r="A878" s="14"/>
      <c r="B878" s="252"/>
      <c r="C878" s="253"/>
      <c r="D878" s="237" t="s">
        <v>184</v>
      </c>
      <c r="E878" s="254" t="s">
        <v>1</v>
      </c>
      <c r="F878" s="255" t="s">
        <v>651</v>
      </c>
      <c r="G878" s="253"/>
      <c r="H878" s="256">
        <v>679.88</v>
      </c>
      <c r="I878" s="257"/>
      <c r="J878" s="257"/>
      <c r="K878" s="253"/>
      <c r="L878" s="253"/>
      <c r="M878" s="258"/>
      <c r="N878" s="259"/>
      <c r="O878" s="260"/>
      <c r="P878" s="260"/>
      <c r="Q878" s="260"/>
      <c r="R878" s="260"/>
      <c r="S878" s="260"/>
      <c r="T878" s="260"/>
      <c r="U878" s="260"/>
      <c r="V878" s="260"/>
      <c r="W878" s="260"/>
      <c r="X878" s="260"/>
      <c r="Y878" s="261"/>
      <c r="Z878" s="14"/>
      <c r="AA878" s="14"/>
      <c r="AB878" s="14"/>
      <c r="AC878" s="14"/>
      <c r="AD878" s="14"/>
      <c r="AE878" s="14"/>
      <c r="AT878" s="262" t="s">
        <v>184</v>
      </c>
      <c r="AU878" s="262" t="s">
        <v>102</v>
      </c>
      <c r="AV878" s="14" t="s">
        <v>102</v>
      </c>
      <c r="AW878" s="14" t="s">
        <v>5</v>
      </c>
      <c r="AX878" s="14" t="s">
        <v>75</v>
      </c>
      <c r="AY878" s="262" t="s">
        <v>175</v>
      </c>
    </row>
    <row r="879" s="14" customFormat="1">
      <c r="A879" s="14"/>
      <c r="B879" s="252"/>
      <c r="C879" s="253"/>
      <c r="D879" s="237" t="s">
        <v>184</v>
      </c>
      <c r="E879" s="254" t="s">
        <v>1</v>
      </c>
      <c r="F879" s="255" t="s">
        <v>652</v>
      </c>
      <c r="G879" s="253"/>
      <c r="H879" s="256">
        <v>23.062999999999999</v>
      </c>
      <c r="I879" s="257"/>
      <c r="J879" s="257"/>
      <c r="K879" s="253"/>
      <c r="L879" s="253"/>
      <c r="M879" s="258"/>
      <c r="N879" s="259"/>
      <c r="O879" s="260"/>
      <c r="P879" s="260"/>
      <c r="Q879" s="260"/>
      <c r="R879" s="260"/>
      <c r="S879" s="260"/>
      <c r="T879" s="260"/>
      <c r="U879" s="260"/>
      <c r="V879" s="260"/>
      <c r="W879" s="260"/>
      <c r="X879" s="260"/>
      <c r="Y879" s="261"/>
      <c r="Z879" s="14"/>
      <c r="AA879" s="14"/>
      <c r="AB879" s="14"/>
      <c r="AC879" s="14"/>
      <c r="AD879" s="14"/>
      <c r="AE879" s="14"/>
      <c r="AT879" s="262" t="s">
        <v>184</v>
      </c>
      <c r="AU879" s="262" t="s">
        <v>102</v>
      </c>
      <c r="AV879" s="14" t="s">
        <v>102</v>
      </c>
      <c r="AW879" s="14" t="s">
        <v>5</v>
      </c>
      <c r="AX879" s="14" t="s">
        <v>75</v>
      </c>
      <c r="AY879" s="262" t="s">
        <v>175</v>
      </c>
    </row>
    <row r="880" s="14" customFormat="1">
      <c r="A880" s="14"/>
      <c r="B880" s="252"/>
      <c r="C880" s="253"/>
      <c r="D880" s="237" t="s">
        <v>184</v>
      </c>
      <c r="E880" s="254" t="s">
        <v>1</v>
      </c>
      <c r="F880" s="255" t="s">
        <v>653</v>
      </c>
      <c r="G880" s="253"/>
      <c r="H880" s="256">
        <v>-6.3040000000000003</v>
      </c>
      <c r="I880" s="257"/>
      <c r="J880" s="257"/>
      <c r="K880" s="253"/>
      <c r="L880" s="253"/>
      <c r="M880" s="258"/>
      <c r="N880" s="259"/>
      <c r="O880" s="260"/>
      <c r="P880" s="260"/>
      <c r="Q880" s="260"/>
      <c r="R880" s="260"/>
      <c r="S880" s="260"/>
      <c r="T880" s="260"/>
      <c r="U880" s="260"/>
      <c r="V880" s="260"/>
      <c r="W880" s="260"/>
      <c r="X880" s="260"/>
      <c r="Y880" s="261"/>
      <c r="Z880" s="14"/>
      <c r="AA880" s="14"/>
      <c r="AB880" s="14"/>
      <c r="AC880" s="14"/>
      <c r="AD880" s="14"/>
      <c r="AE880" s="14"/>
      <c r="AT880" s="262" t="s">
        <v>184</v>
      </c>
      <c r="AU880" s="262" t="s">
        <v>102</v>
      </c>
      <c r="AV880" s="14" t="s">
        <v>102</v>
      </c>
      <c r="AW880" s="14" t="s">
        <v>5</v>
      </c>
      <c r="AX880" s="14" t="s">
        <v>75</v>
      </c>
      <c r="AY880" s="262" t="s">
        <v>175</v>
      </c>
    </row>
    <row r="881" s="14" customFormat="1">
      <c r="A881" s="14"/>
      <c r="B881" s="252"/>
      <c r="C881" s="253"/>
      <c r="D881" s="237" t="s">
        <v>184</v>
      </c>
      <c r="E881" s="254" t="s">
        <v>1</v>
      </c>
      <c r="F881" s="255" t="s">
        <v>654</v>
      </c>
      <c r="G881" s="253"/>
      <c r="H881" s="256">
        <v>-6.875</v>
      </c>
      <c r="I881" s="257"/>
      <c r="J881" s="257"/>
      <c r="K881" s="253"/>
      <c r="L881" s="253"/>
      <c r="M881" s="258"/>
      <c r="N881" s="259"/>
      <c r="O881" s="260"/>
      <c r="P881" s="260"/>
      <c r="Q881" s="260"/>
      <c r="R881" s="260"/>
      <c r="S881" s="260"/>
      <c r="T881" s="260"/>
      <c r="U881" s="260"/>
      <c r="V881" s="260"/>
      <c r="W881" s="260"/>
      <c r="X881" s="260"/>
      <c r="Y881" s="261"/>
      <c r="Z881" s="14"/>
      <c r="AA881" s="14"/>
      <c r="AB881" s="14"/>
      <c r="AC881" s="14"/>
      <c r="AD881" s="14"/>
      <c r="AE881" s="14"/>
      <c r="AT881" s="262" t="s">
        <v>184</v>
      </c>
      <c r="AU881" s="262" t="s">
        <v>102</v>
      </c>
      <c r="AV881" s="14" t="s">
        <v>102</v>
      </c>
      <c r="AW881" s="14" t="s">
        <v>5</v>
      </c>
      <c r="AX881" s="14" t="s">
        <v>75</v>
      </c>
      <c r="AY881" s="262" t="s">
        <v>175</v>
      </c>
    </row>
    <row r="882" s="14" customFormat="1">
      <c r="A882" s="14"/>
      <c r="B882" s="252"/>
      <c r="C882" s="253"/>
      <c r="D882" s="237" t="s">
        <v>184</v>
      </c>
      <c r="E882" s="254" t="s">
        <v>1</v>
      </c>
      <c r="F882" s="255" t="s">
        <v>655</v>
      </c>
      <c r="G882" s="253"/>
      <c r="H882" s="256">
        <v>-1.28</v>
      </c>
      <c r="I882" s="257"/>
      <c r="J882" s="257"/>
      <c r="K882" s="253"/>
      <c r="L882" s="253"/>
      <c r="M882" s="258"/>
      <c r="N882" s="259"/>
      <c r="O882" s="260"/>
      <c r="P882" s="260"/>
      <c r="Q882" s="260"/>
      <c r="R882" s="260"/>
      <c r="S882" s="260"/>
      <c r="T882" s="260"/>
      <c r="U882" s="260"/>
      <c r="V882" s="260"/>
      <c r="W882" s="260"/>
      <c r="X882" s="260"/>
      <c r="Y882" s="261"/>
      <c r="Z882" s="14"/>
      <c r="AA882" s="14"/>
      <c r="AB882" s="14"/>
      <c r="AC882" s="14"/>
      <c r="AD882" s="14"/>
      <c r="AE882" s="14"/>
      <c r="AT882" s="262" t="s">
        <v>184</v>
      </c>
      <c r="AU882" s="262" t="s">
        <v>102</v>
      </c>
      <c r="AV882" s="14" t="s">
        <v>102</v>
      </c>
      <c r="AW882" s="14" t="s">
        <v>5</v>
      </c>
      <c r="AX882" s="14" t="s">
        <v>75</v>
      </c>
      <c r="AY882" s="262" t="s">
        <v>175</v>
      </c>
    </row>
    <row r="883" s="14" customFormat="1">
      <c r="A883" s="14"/>
      <c r="B883" s="252"/>
      <c r="C883" s="253"/>
      <c r="D883" s="237" t="s">
        <v>184</v>
      </c>
      <c r="E883" s="254" t="s">
        <v>1</v>
      </c>
      <c r="F883" s="255" t="s">
        <v>656</v>
      </c>
      <c r="G883" s="253"/>
      <c r="H883" s="256">
        <v>-4.6799999999999997</v>
      </c>
      <c r="I883" s="257"/>
      <c r="J883" s="257"/>
      <c r="K883" s="253"/>
      <c r="L883" s="253"/>
      <c r="M883" s="258"/>
      <c r="N883" s="259"/>
      <c r="O883" s="260"/>
      <c r="P883" s="260"/>
      <c r="Q883" s="260"/>
      <c r="R883" s="260"/>
      <c r="S883" s="260"/>
      <c r="T883" s="260"/>
      <c r="U883" s="260"/>
      <c r="V883" s="260"/>
      <c r="W883" s="260"/>
      <c r="X883" s="260"/>
      <c r="Y883" s="261"/>
      <c r="Z883" s="14"/>
      <c r="AA883" s="14"/>
      <c r="AB883" s="14"/>
      <c r="AC883" s="14"/>
      <c r="AD883" s="14"/>
      <c r="AE883" s="14"/>
      <c r="AT883" s="262" t="s">
        <v>184</v>
      </c>
      <c r="AU883" s="262" t="s">
        <v>102</v>
      </c>
      <c r="AV883" s="14" t="s">
        <v>102</v>
      </c>
      <c r="AW883" s="14" t="s">
        <v>5</v>
      </c>
      <c r="AX883" s="14" t="s">
        <v>75</v>
      </c>
      <c r="AY883" s="262" t="s">
        <v>175</v>
      </c>
    </row>
    <row r="884" s="14" customFormat="1">
      <c r="A884" s="14"/>
      <c r="B884" s="252"/>
      <c r="C884" s="253"/>
      <c r="D884" s="237" t="s">
        <v>184</v>
      </c>
      <c r="E884" s="254" t="s">
        <v>1</v>
      </c>
      <c r="F884" s="255" t="s">
        <v>657</v>
      </c>
      <c r="G884" s="253"/>
      <c r="H884" s="256">
        <v>-16.379999999999999</v>
      </c>
      <c r="I884" s="257"/>
      <c r="J884" s="257"/>
      <c r="K884" s="253"/>
      <c r="L884" s="253"/>
      <c r="M884" s="258"/>
      <c r="N884" s="259"/>
      <c r="O884" s="260"/>
      <c r="P884" s="260"/>
      <c r="Q884" s="260"/>
      <c r="R884" s="260"/>
      <c r="S884" s="260"/>
      <c r="T884" s="260"/>
      <c r="U884" s="260"/>
      <c r="V884" s="260"/>
      <c r="W884" s="260"/>
      <c r="X884" s="260"/>
      <c r="Y884" s="261"/>
      <c r="Z884" s="14"/>
      <c r="AA884" s="14"/>
      <c r="AB884" s="14"/>
      <c r="AC884" s="14"/>
      <c r="AD884" s="14"/>
      <c r="AE884" s="14"/>
      <c r="AT884" s="262" t="s">
        <v>184</v>
      </c>
      <c r="AU884" s="262" t="s">
        <v>102</v>
      </c>
      <c r="AV884" s="14" t="s">
        <v>102</v>
      </c>
      <c r="AW884" s="14" t="s">
        <v>5</v>
      </c>
      <c r="AX884" s="14" t="s">
        <v>75</v>
      </c>
      <c r="AY884" s="262" t="s">
        <v>175</v>
      </c>
    </row>
    <row r="885" s="14" customFormat="1">
      <c r="A885" s="14"/>
      <c r="B885" s="252"/>
      <c r="C885" s="253"/>
      <c r="D885" s="237" t="s">
        <v>184</v>
      </c>
      <c r="E885" s="254" t="s">
        <v>1</v>
      </c>
      <c r="F885" s="255" t="s">
        <v>658</v>
      </c>
      <c r="G885" s="253"/>
      <c r="H885" s="256">
        <v>-21.059999999999999</v>
      </c>
      <c r="I885" s="257"/>
      <c r="J885" s="257"/>
      <c r="K885" s="253"/>
      <c r="L885" s="253"/>
      <c r="M885" s="258"/>
      <c r="N885" s="259"/>
      <c r="O885" s="260"/>
      <c r="P885" s="260"/>
      <c r="Q885" s="260"/>
      <c r="R885" s="260"/>
      <c r="S885" s="260"/>
      <c r="T885" s="260"/>
      <c r="U885" s="260"/>
      <c r="V885" s="260"/>
      <c r="W885" s="260"/>
      <c r="X885" s="260"/>
      <c r="Y885" s="261"/>
      <c r="Z885" s="14"/>
      <c r="AA885" s="14"/>
      <c r="AB885" s="14"/>
      <c r="AC885" s="14"/>
      <c r="AD885" s="14"/>
      <c r="AE885" s="14"/>
      <c r="AT885" s="262" t="s">
        <v>184</v>
      </c>
      <c r="AU885" s="262" t="s">
        <v>102</v>
      </c>
      <c r="AV885" s="14" t="s">
        <v>102</v>
      </c>
      <c r="AW885" s="14" t="s">
        <v>5</v>
      </c>
      <c r="AX885" s="14" t="s">
        <v>75</v>
      </c>
      <c r="AY885" s="262" t="s">
        <v>175</v>
      </c>
    </row>
    <row r="886" s="14" customFormat="1">
      <c r="A886" s="14"/>
      <c r="B886" s="252"/>
      <c r="C886" s="253"/>
      <c r="D886" s="237" t="s">
        <v>184</v>
      </c>
      <c r="E886" s="254" t="s">
        <v>1</v>
      </c>
      <c r="F886" s="255" t="s">
        <v>659</v>
      </c>
      <c r="G886" s="253"/>
      <c r="H886" s="256">
        <v>-1.0800000000000001</v>
      </c>
      <c r="I886" s="257"/>
      <c r="J886" s="257"/>
      <c r="K886" s="253"/>
      <c r="L886" s="253"/>
      <c r="M886" s="258"/>
      <c r="N886" s="259"/>
      <c r="O886" s="260"/>
      <c r="P886" s="260"/>
      <c r="Q886" s="260"/>
      <c r="R886" s="260"/>
      <c r="S886" s="260"/>
      <c r="T886" s="260"/>
      <c r="U886" s="260"/>
      <c r="V886" s="260"/>
      <c r="W886" s="260"/>
      <c r="X886" s="260"/>
      <c r="Y886" s="261"/>
      <c r="Z886" s="14"/>
      <c r="AA886" s="14"/>
      <c r="AB886" s="14"/>
      <c r="AC886" s="14"/>
      <c r="AD886" s="14"/>
      <c r="AE886" s="14"/>
      <c r="AT886" s="262" t="s">
        <v>184</v>
      </c>
      <c r="AU886" s="262" t="s">
        <v>102</v>
      </c>
      <c r="AV886" s="14" t="s">
        <v>102</v>
      </c>
      <c r="AW886" s="14" t="s">
        <v>5</v>
      </c>
      <c r="AX886" s="14" t="s">
        <v>75</v>
      </c>
      <c r="AY886" s="262" t="s">
        <v>175</v>
      </c>
    </row>
    <row r="887" s="14" customFormat="1">
      <c r="A887" s="14"/>
      <c r="B887" s="252"/>
      <c r="C887" s="253"/>
      <c r="D887" s="237" t="s">
        <v>184</v>
      </c>
      <c r="E887" s="254" t="s">
        <v>1</v>
      </c>
      <c r="F887" s="255" t="s">
        <v>660</v>
      </c>
      <c r="G887" s="253"/>
      <c r="H887" s="256">
        <v>-1.5</v>
      </c>
      <c r="I887" s="257"/>
      <c r="J887" s="257"/>
      <c r="K887" s="253"/>
      <c r="L887" s="253"/>
      <c r="M887" s="258"/>
      <c r="N887" s="259"/>
      <c r="O887" s="260"/>
      <c r="P887" s="260"/>
      <c r="Q887" s="260"/>
      <c r="R887" s="260"/>
      <c r="S887" s="260"/>
      <c r="T887" s="260"/>
      <c r="U887" s="260"/>
      <c r="V887" s="260"/>
      <c r="W887" s="260"/>
      <c r="X887" s="260"/>
      <c r="Y887" s="261"/>
      <c r="Z887" s="14"/>
      <c r="AA887" s="14"/>
      <c r="AB887" s="14"/>
      <c r="AC887" s="14"/>
      <c r="AD887" s="14"/>
      <c r="AE887" s="14"/>
      <c r="AT887" s="262" t="s">
        <v>184</v>
      </c>
      <c r="AU887" s="262" t="s">
        <v>102</v>
      </c>
      <c r="AV887" s="14" t="s">
        <v>102</v>
      </c>
      <c r="AW887" s="14" t="s">
        <v>5</v>
      </c>
      <c r="AX887" s="14" t="s">
        <v>75</v>
      </c>
      <c r="AY887" s="262" t="s">
        <v>175</v>
      </c>
    </row>
    <row r="888" s="14" customFormat="1">
      <c r="A888" s="14"/>
      <c r="B888" s="252"/>
      <c r="C888" s="253"/>
      <c r="D888" s="237" t="s">
        <v>184</v>
      </c>
      <c r="E888" s="254" t="s">
        <v>1</v>
      </c>
      <c r="F888" s="255" t="s">
        <v>661</v>
      </c>
      <c r="G888" s="253"/>
      <c r="H888" s="256">
        <v>-0.34300000000000003</v>
      </c>
      <c r="I888" s="257"/>
      <c r="J888" s="257"/>
      <c r="K888" s="253"/>
      <c r="L888" s="253"/>
      <c r="M888" s="258"/>
      <c r="N888" s="259"/>
      <c r="O888" s="260"/>
      <c r="P888" s="260"/>
      <c r="Q888" s="260"/>
      <c r="R888" s="260"/>
      <c r="S888" s="260"/>
      <c r="T888" s="260"/>
      <c r="U888" s="260"/>
      <c r="V888" s="260"/>
      <c r="W888" s="260"/>
      <c r="X888" s="260"/>
      <c r="Y888" s="261"/>
      <c r="Z888" s="14"/>
      <c r="AA888" s="14"/>
      <c r="AB888" s="14"/>
      <c r="AC888" s="14"/>
      <c r="AD888" s="14"/>
      <c r="AE888" s="14"/>
      <c r="AT888" s="262" t="s">
        <v>184</v>
      </c>
      <c r="AU888" s="262" t="s">
        <v>102</v>
      </c>
      <c r="AV888" s="14" t="s">
        <v>102</v>
      </c>
      <c r="AW888" s="14" t="s">
        <v>5</v>
      </c>
      <c r="AX888" s="14" t="s">
        <v>75</v>
      </c>
      <c r="AY888" s="262" t="s">
        <v>175</v>
      </c>
    </row>
    <row r="889" s="14" customFormat="1">
      <c r="A889" s="14"/>
      <c r="B889" s="252"/>
      <c r="C889" s="253"/>
      <c r="D889" s="237" t="s">
        <v>184</v>
      </c>
      <c r="E889" s="254" t="s">
        <v>1</v>
      </c>
      <c r="F889" s="255" t="s">
        <v>587</v>
      </c>
      <c r="G889" s="253"/>
      <c r="H889" s="256">
        <v>-2.2000000000000002</v>
      </c>
      <c r="I889" s="257"/>
      <c r="J889" s="257"/>
      <c r="K889" s="253"/>
      <c r="L889" s="253"/>
      <c r="M889" s="258"/>
      <c r="N889" s="259"/>
      <c r="O889" s="260"/>
      <c r="P889" s="260"/>
      <c r="Q889" s="260"/>
      <c r="R889" s="260"/>
      <c r="S889" s="260"/>
      <c r="T889" s="260"/>
      <c r="U889" s="260"/>
      <c r="V889" s="260"/>
      <c r="W889" s="260"/>
      <c r="X889" s="260"/>
      <c r="Y889" s="261"/>
      <c r="Z889" s="14"/>
      <c r="AA889" s="14"/>
      <c r="AB889" s="14"/>
      <c r="AC889" s="14"/>
      <c r="AD889" s="14"/>
      <c r="AE889" s="14"/>
      <c r="AT889" s="262" t="s">
        <v>184</v>
      </c>
      <c r="AU889" s="262" t="s">
        <v>102</v>
      </c>
      <c r="AV889" s="14" t="s">
        <v>102</v>
      </c>
      <c r="AW889" s="14" t="s">
        <v>5</v>
      </c>
      <c r="AX889" s="14" t="s">
        <v>75</v>
      </c>
      <c r="AY889" s="262" t="s">
        <v>175</v>
      </c>
    </row>
    <row r="890" s="14" customFormat="1">
      <c r="A890" s="14"/>
      <c r="B890" s="252"/>
      <c r="C890" s="253"/>
      <c r="D890" s="237" t="s">
        <v>184</v>
      </c>
      <c r="E890" s="254" t="s">
        <v>1</v>
      </c>
      <c r="F890" s="255" t="s">
        <v>662</v>
      </c>
      <c r="G890" s="253"/>
      <c r="H890" s="256">
        <v>8</v>
      </c>
      <c r="I890" s="257"/>
      <c r="J890" s="257"/>
      <c r="K890" s="253"/>
      <c r="L890" s="253"/>
      <c r="M890" s="258"/>
      <c r="N890" s="259"/>
      <c r="O890" s="260"/>
      <c r="P890" s="260"/>
      <c r="Q890" s="260"/>
      <c r="R890" s="260"/>
      <c r="S890" s="260"/>
      <c r="T890" s="260"/>
      <c r="U890" s="260"/>
      <c r="V890" s="260"/>
      <c r="W890" s="260"/>
      <c r="X890" s="260"/>
      <c r="Y890" s="261"/>
      <c r="Z890" s="14"/>
      <c r="AA890" s="14"/>
      <c r="AB890" s="14"/>
      <c r="AC890" s="14"/>
      <c r="AD890" s="14"/>
      <c r="AE890" s="14"/>
      <c r="AT890" s="262" t="s">
        <v>184</v>
      </c>
      <c r="AU890" s="262" t="s">
        <v>102</v>
      </c>
      <c r="AV890" s="14" t="s">
        <v>102</v>
      </c>
      <c r="AW890" s="14" t="s">
        <v>5</v>
      </c>
      <c r="AX890" s="14" t="s">
        <v>75</v>
      </c>
      <c r="AY890" s="262" t="s">
        <v>175</v>
      </c>
    </row>
    <row r="891" s="14" customFormat="1">
      <c r="A891" s="14"/>
      <c r="B891" s="252"/>
      <c r="C891" s="253"/>
      <c r="D891" s="237" t="s">
        <v>184</v>
      </c>
      <c r="E891" s="254" t="s">
        <v>1</v>
      </c>
      <c r="F891" s="255" t="s">
        <v>663</v>
      </c>
      <c r="G891" s="253"/>
      <c r="H891" s="256">
        <v>5.4000000000000004</v>
      </c>
      <c r="I891" s="257"/>
      <c r="J891" s="257"/>
      <c r="K891" s="253"/>
      <c r="L891" s="253"/>
      <c r="M891" s="258"/>
      <c r="N891" s="259"/>
      <c r="O891" s="260"/>
      <c r="P891" s="260"/>
      <c r="Q891" s="260"/>
      <c r="R891" s="260"/>
      <c r="S891" s="260"/>
      <c r="T891" s="260"/>
      <c r="U891" s="260"/>
      <c r="V891" s="260"/>
      <c r="W891" s="260"/>
      <c r="X891" s="260"/>
      <c r="Y891" s="261"/>
      <c r="Z891" s="14"/>
      <c r="AA891" s="14"/>
      <c r="AB891" s="14"/>
      <c r="AC891" s="14"/>
      <c r="AD891" s="14"/>
      <c r="AE891" s="14"/>
      <c r="AT891" s="262" t="s">
        <v>184</v>
      </c>
      <c r="AU891" s="262" t="s">
        <v>102</v>
      </c>
      <c r="AV891" s="14" t="s">
        <v>102</v>
      </c>
      <c r="AW891" s="14" t="s">
        <v>5</v>
      </c>
      <c r="AX891" s="14" t="s">
        <v>75</v>
      </c>
      <c r="AY891" s="262" t="s">
        <v>175</v>
      </c>
    </row>
    <row r="892" s="14" customFormat="1">
      <c r="A892" s="14"/>
      <c r="B892" s="252"/>
      <c r="C892" s="253"/>
      <c r="D892" s="237" t="s">
        <v>184</v>
      </c>
      <c r="E892" s="254" t="s">
        <v>1</v>
      </c>
      <c r="F892" s="255" t="s">
        <v>664</v>
      </c>
      <c r="G892" s="253"/>
      <c r="H892" s="256">
        <v>1.9199999999999999</v>
      </c>
      <c r="I892" s="257"/>
      <c r="J892" s="257"/>
      <c r="K892" s="253"/>
      <c r="L892" s="253"/>
      <c r="M892" s="258"/>
      <c r="N892" s="259"/>
      <c r="O892" s="260"/>
      <c r="P892" s="260"/>
      <c r="Q892" s="260"/>
      <c r="R892" s="260"/>
      <c r="S892" s="260"/>
      <c r="T892" s="260"/>
      <c r="U892" s="260"/>
      <c r="V892" s="260"/>
      <c r="W892" s="260"/>
      <c r="X892" s="260"/>
      <c r="Y892" s="261"/>
      <c r="Z892" s="14"/>
      <c r="AA892" s="14"/>
      <c r="AB892" s="14"/>
      <c r="AC892" s="14"/>
      <c r="AD892" s="14"/>
      <c r="AE892" s="14"/>
      <c r="AT892" s="262" t="s">
        <v>184</v>
      </c>
      <c r="AU892" s="262" t="s">
        <v>102</v>
      </c>
      <c r="AV892" s="14" t="s">
        <v>102</v>
      </c>
      <c r="AW892" s="14" t="s">
        <v>5</v>
      </c>
      <c r="AX892" s="14" t="s">
        <v>75</v>
      </c>
      <c r="AY892" s="262" t="s">
        <v>175</v>
      </c>
    </row>
    <row r="893" s="14" customFormat="1">
      <c r="A893" s="14"/>
      <c r="B893" s="252"/>
      <c r="C893" s="253"/>
      <c r="D893" s="237" t="s">
        <v>184</v>
      </c>
      <c r="E893" s="254" t="s">
        <v>1</v>
      </c>
      <c r="F893" s="255" t="s">
        <v>665</v>
      </c>
      <c r="G893" s="253"/>
      <c r="H893" s="256">
        <v>3.6000000000000001</v>
      </c>
      <c r="I893" s="257"/>
      <c r="J893" s="257"/>
      <c r="K893" s="253"/>
      <c r="L893" s="253"/>
      <c r="M893" s="258"/>
      <c r="N893" s="259"/>
      <c r="O893" s="260"/>
      <c r="P893" s="260"/>
      <c r="Q893" s="260"/>
      <c r="R893" s="260"/>
      <c r="S893" s="260"/>
      <c r="T893" s="260"/>
      <c r="U893" s="260"/>
      <c r="V893" s="260"/>
      <c r="W893" s="260"/>
      <c r="X893" s="260"/>
      <c r="Y893" s="261"/>
      <c r="Z893" s="14"/>
      <c r="AA893" s="14"/>
      <c r="AB893" s="14"/>
      <c r="AC893" s="14"/>
      <c r="AD893" s="14"/>
      <c r="AE893" s="14"/>
      <c r="AT893" s="262" t="s">
        <v>184</v>
      </c>
      <c r="AU893" s="262" t="s">
        <v>102</v>
      </c>
      <c r="AV893" s="14" t="s">
        <v>102</v>
      </c>
      <c r="AW893" s="14" t="s">
        <v>5</v>
      </c>
      <c r="AX893" s="14" t="s">
        <v>75</v>
      </c>
      <c r="AY893" s="262" t="s">
        <v>175</v>
      </c>
    </row>
    <row r="894" s="14" customFormat="1">
      <c r="A894" s="14"/>
      <c r="B894" s="252"/>
      <c r="C894" s="253"/>
      <c r="D894" s="237" t="s">
        <v>184</v>
      </c>
      <c r="E894" s="254" t="s">
        <v>1</v>
      </c>
      <c r="F894" s="255" t="s">
        <v>666</v>
      </c>
      <c r="G894" s="253"/>
      <c r="H894" s="256">
        <v>7.9199999999999999</v>
      </c>
      <c r="I894" s="257"/>
      <c r="J894" s="257"/>
      <c r="K894" s="253"/>
      <c r="L894" s="253"/>
      <c r="M894" s="258"/>
      <c r="N894" s="259"/>
      <c r="O894" s="260"/>
      <c r="P894" s="260"/>
      <c r="Q894" s="260"/>
      <c r="R894" s="260"/>
      <c r="S894" s="260"/>
      <c r="T894" s="260"/>
      <c r="U894" s="260"/>
      <c r="V894" s="260"/>
      <c r="W894" s="260"/>
      <c r="X894" s="260"/>
      <c r="Y894" s="261"/>
      <c r="Z894" s="14"/>
      <c r="AA894" s="14"/>
      <c r="AB894" s="14"/>
      <c r="AC894" s="14"/>
      <c r="AD894" s="14"/>
      <c r="AE894" s="14"/>
      <c r="AT894" s="262" t="s">
        <v>184</v>
      </c>
      <c r="AU894" s="262" t="s">
        <v>102</v>
      </c>
      <c r="AV894" s="14" t="s">
        <v>102</v>
      </c>
      <c r="AW894" s="14" t="s">
        <v>5</v>
      </c>
      <c r="AX894" s="14" t="s">
        <v>75</v>
      </c>
      <c r="AY894" s="262" t="s">
        <v>175</v>
      </c>
    </row>
    <row r="895" s="14" customFormat="1">
      <c r="A895" s="14"/>
      <c r="B895" s="252"/>
      <c r="C895" s="253"/>
      <c r="D895" s="237" t="s">
        <v>184</v>
      </c>
      <c r="E895" s="254" t="s">
        <v>1</v>
      </c>
      <c r="F895" s="255" t="s">
        <v>667</v>
      </c>
      <c r="G895" s="253"/>
      <c r="H895" s="256">
        <v>8.4000000000000004</v>
      </c>
      <c r="I895" s="257"/>
      <c r="J895" s="257"/>
      <c r="K895" s="253"/>
      <c r="L895" s="253"/>
      <c r="M895" s="258"/>
      <c r="N895" s="259"/>
      <c r="O895" s="260"/>
      <c r="P895" s="260"/>
      <c r="Q895" s="260"/>
      <c r="R895" s="260"/>
      <c r="S895" s="260"/>
      <c r="T895" s="260"/>
      <c r="U895" s="260"/>
      <c r="V895" s="260"/>
      <c r="W895" s="260"/>
      <c r="X895" s="260"/>
      <c r="Y895" s="261"/>
      <c r="Z895" s="14"/>
      <c r="AA895" s="14"/>
      <c r="AB895" s="14"/>
      <c r="AC895" s="14"/>
      <c r="AD895" s="14"/>
      <c r="AE895" s="14"/>
      <c r="AT895" s="262" t="s">
        <v>184</v>
      </c>
      <c r="AU895" s="262" t="s">
        <v>102</v>
      </c>
      <c r="AV895" s="14" t="s">
        <v>102</v>
      </c>
      <c r="AW895" s="14" t="s">
        <v>5</v>
      </c>
      <c r="AX895" s="14" t="s">
        <v>75</v>
      </c>
      <c r="AY895" s="262" t="s">
        <v>175</v>
      </c>
    </row>
    <row r="896" s="14" customFormat="1">
      <c r="A896" s="14"/>
      <c r="B896" s="252"/>
      <c r="C896" s="253"/>
      <c r="D896" s="237" t="s">
        <v>184</v>
      </c>
      <c r="E896" s="254" t="s">
        <v>1</v>
      </c>
      <c r="F896" s="255" t="s">
        <v>668</v>
      </c>
      <c r="G896" s="253"/>
      <c r="H896" s="256">
        <v>1.02</v>
      </c>
      <c r="I896" s="257"/>
      <c r="J896" s="257"/>
      <c r="K896" s="253"/>
      <c r="L896" s="253"/>
      <c r="M896" s="258"/>
      <c r="N896" s="259"/>
      <c r="O896" s="260"/>
      <c r="P896" s="260"/>
      <c r="Q896" s="260"/>
      <c r="R896" s="260"/>
      <c r="S896" s="260"/>
      <c r="T896" s="260"/>
      <c r="U896" s="260"/>
      <c r="V896" s="260"/>
      <c r="W896" s="260"/>
      <c r="X896" s="260"/>
      <c r="Y896" s="261"/>
      <c r="Z896" s="14"/>
      <c r="AA896" s="14"/>
      <c r="AB896" s="14"/>
      <c r="AC896" s="14"/>
      <c r="AD896" s="14"/>
      <c r="AE896" s="14"/>
      <c r="AT896" s="262" t="s">
        <v>184</v>
      </c>
      <c r="AU896" s="262" t="s">
        <v>102</v>
      </c>
      <c r="AV896" s="14" t="s">
        <v>102</v>
      </c>
      <c r="AW896" s="14" t="s">
        <v>5</v>
      </c>
      <c r="AX896" s="14" t="s">
        <v>75</v>
      </c>
      <c r="AY896" s="262" t="s">
        <v>175</v>
      </c>
    </row>
    <row r="897" s="14" customFormat="1">
      <c r="A897" s="14"/>
      <c r="B897" s="252"/>
      <c r="C897" s="253"/>
      <c r="D897" s="237" t="s">
        <v>184</v>
      </c>
      <c r="E897" s="254" t="s">
        <v>1</v>
      </c>
      <c r="F897" s="255" t="s">
        <v>669</v>
      </c>
      <c r="G897" s="253"/>
      <c r="H897" s="256">
        <v>1.24</v>
      </c>
      <c r="I897" s="257"/>
      <c r="J897" s="257"/>
      <c r="K897" s="253"/>
      <c r="L897" s="253"/>
      <c r="M897" s="258"/>
      <c r="N897" s="259"/>
      <c r="O897" s="260"/>
      <c r="P897" s="260"/>
      <c r="Q897" s="260"/>
      <c r="R897" s="260"/>
      <c r="S897" s="260"/>
      <c r="T897" s="260"/>
      <c r="U897" s="260"/>
      <c r="V897" s="260"/>
      <c r="W897" s="260"/>
      <c r="X897" s="260"/>
      <c r="Y897" s="261"/>
      <c r="Z897" s="14"/>
      <c r="AA897" s="14"/>
      <c r="AB897" s="14"/>
      <c r="AC897" s="14"/>
      <c r="AD897" s="14"/>
      <c r="AE897" s="14"/>
      <c r="AT897" s="262" t="s">
        <v>184</v>
      </c>
      <c r="AU897" s="262" t="s">
        <v>102</v>
      </c>
      <c r="AV897" s="14" t="s">
        <v>102</v>
      </c>
      <c r="AW897" s="14" t="s">
        <v>5</v>
      </c>
      <c r="AX897" s="14" t="s">
        <v>75</v>
      </c>
      <c r="AY897" s="262" t="s">
        <v>175</v>
      </c>
    </row>
    <row r="898" s="14" customFormat="1">
      <c r="A898" s="14"/>
      <c r="B898" s="252"/>
      <c r="C898" s="253"/>
      <c r="D898" s="237" t="s">
        <v>184</v>
      </c>
      <c r="E898" s="254" t="s">
        <v>1</v>
      </c>
      <c r="F898" s="255" t="s">
        <v>670</v>
      </c>
      <c r="G898" s="253"/>
      <c r="H898" s="256">
        <v>0.33700000000000002</v>
      </c>
      <c r="I898" s="257"/>
      <c r="J898" s="257"/>
      <c r="K898" s="253"/>
      <c r="L898" s="253"/>
      <c r="M898" s="258"/>
      <c r="N898" s="259"/>
      <c r="O898" s="260"/>
      <c r="P898" s="260"/>
      <c r="Q898" s="260"/>
      <c r="R898" s="260"/>
      <c r="S898" s="260"/>
      <c r="T898" s="260"/>
      <c r="U898" s="260"/>
      <c r="V898" s="260"/>
      <c r="W898" s="260"/>
      <c r="X898" s="260"/>
      <c r="Y898" s="261"/>
      <c r="Z898" s="14"/>
      <c r="AA898" s="14"/>
      <c r="AB898" s="14"/>
      <c r="AC898" s="14"/>
      <c r="AD898" s="14"/>
      <c r="AE898" s="14"/>
      <c r="AT898" s="262" t="s">
        <v>184</v>
      </c>
      <c r="AU898" s="262" t="s">
        <v>102</v>
      </c>
      <c r="AV898" s="14" t="s">
        <v>102</v>
      </c>
      <c r="AW898" s="14" t="s">
        <v>5</v>
      </c>
      <c r="AX898" s="14" t="s">
        <v>75</v>
      </c>
      <c r="AY898" s="262" t="s">
        <v>175</v>
      </c>
    </row>
    <row r="899" s="14" customFormat="1">
      <c r="A899" s="14"/>
      <c r="B899" s="252"/>
      <c r="C899" s="253"/>
      <c r="D899" s="237" t="s">
        <v>184</v>
      </c>
      <c r="E899" s="254" t="s">
        <v>1</v>
      </c>
      <c r="F899" s="255" t="s">
        <v>671</v>
      </c>
      <c r="G899" s="253"/>
      <c r="H899" s="256">
        <v>2.04</v>
      </c>
      <c r="I899" s="257"/>
      <c r="J899" s="257"/>
      <c r="K899" s="253"/>
      <c r="L899" s="253"/>
      <c r="M899" s="258"/>
      <c r="N899" s="259"/>
      <c r="O899" s="260"/>
      <c r="P899" s="260"/>
      <c r="Q899" s="260"/>
      <c r="R899" s="260"/>
      <c r="S899" s="260"/>
      <c r="T899" s="260"/>
      <c r="U899" s="260"/>
      <c r="V899" s="260"/>
      <c r="W899" s="260"/>
      <c r="X899" s="260"/>
      <c r="Y899" s="261"/>
      <c r="Z899" s="14"/>
      <c r="AA899" s="14"/>
      <c r="AB899" s="14"/>
      <c r="AC899" s="14"/>
      <c r="AD899" s="14"/>
      <c r="AE899" s="14"/>
      <c r="AT899" s="262" t="s">
        <v>184</v>
      </c>
      <c r="AU899" s="262" t="s">
        <v>102</v>
      </c>
      <c r="AV899" s="14" t="s">
        <v>102</v>
      </c>
      <c r="AW899" s="14" t="s">
        <v>5</v>
      </c>
      <c r="AX899" s="14" t="s">
        <v>75</v>
      </c>
      <c r="AY899" s="262" t="s">
        <v>175</v>
      </c>
    </row>
    <row r="900" s="16" customFormat="1">
      <c r="A900" s="16"/>
      <c r="B900" s="284"/>
      <c r="C900" s="285"/>
      <c r="D900" s="237" t="s">
        <v>184</v>
      </c>
      <c r="E900" s="286" t="s">
        <v>1</v>
      </c>
      <c r="F900" s="287" t="s">
        <v>453</v>
      </c>
      <c r="G900" s="285"/>
      <c r="H900" s="288">
        <v>681.11799999999994</v>
      </c>
      <c r="I900" s="289"/>
      <c r="J900" s="289"/>
      <c r="K900" s="285"/>
      <c r="L900" s="285"/>
      <c r="M900" s="290"/>
      <c r="N900" s="291"/>
      <c r="O900" s="292"/>
      <c r="P900" s="292"/>
      <c r="Q900" s="292"/>
      <c r="R900" s="292"/>
      <c r="S900" s="292"/>
      <c r="T900" s="292"/>
      <c r="U900" s="292"/>
      <c r="V900" s="292"/>
      <c r="W900" s="292"/>
      <c r="X900" s="292"/>
      <c r="Y900" s="293"/>
      <c r="Z900" s="16"/>
      <c r="AA900" s="16"/>
      <c r="AB900" s="16"/>
      <c r="AC900" s="16"/>
      <c r="AD900" s="16"/>
      <c r="AE900" s="16"/>
      <c r="AT900" s="294" t="s">
        <v>184</v>
      </c>
      <c r="AU900" s="294" t="s">
        <v>102</v>
      </c>
      <c r="AV900" s="16" t="s">
        <v>196</v>
      </c>
      <c r="AW900" s="16" t="s">
        <v>5</v>
      </c>
      <c r="AX900" s="16" t="s">
        <v>75</v>
      </c>
      <c r="AY900" s="294" t="s">
        <v>175</v>
      </c>
    </row>
    <row r="901" s="13" customFormat="1">
      <c r="A901" s="13"/>
      <c r="B901" s="242"/>
      <c r="C901" s="243"/>
      <c r="D901" s="237" t="s">
        <v>184</v>
      </c>
      <c r="E901" s="244" t="s">
        <v>1</v>
      </c>
      <c r="F901" s="245" t="s">
        <v>630</v>
      </c>
      <c r="G901" s="243"/>
      <c r="H901" s="244" t="s">
        <v>1</v>
      </c>
      <c r="I901" s="246"/>
      <c r="J901" s="246"/>
      <c r="K901" s="243"/>
      <c r="L901" s="243"/>
      <c r="M901" s="247"/>
      <c r="N901" s="248"/>
      <c r="O901" s="249"/>
      <c r="P901" s="249"/>
      <c r="Q901" s="249"/>
      <c r="R901" s="249"/>
      <c r="S901" s="249"/>
      <c r="T901" s="249"/>
      <c r="U901" s="249"/>
      <c r="V901" s="249"/>
      <c r="W901" s="249"/>
      <c r="X901" s="249"/>
      <c r="Y901" s="250"/>
      <c r="Z901" s="13"/>
      <c r="AA901" s="13"/>
      <c r="AB901" s="13"/>
      <c r="AC901" s="13"/>
      <c r="AD901" s="13"/>
      <c r="AE901" s="13"/>
      <c r="AT901" s="251" t="s">
        <v>184</v>
      </c>
      <c r="AU901" s="251" t="s">
        <v>102</v>
      </c>
      <c r="AV901" s="13" t="s">
        <v>82</v>
      </c>
      <c r="AW901" s="13" t="s">
        <v>5</v>
      </c>
      <c r="AX901" s="13" t="s">
        <v>75</v>
      </c>
      <c r="AY901" s="251" t="s">
        <v>175</v>
      </c>
    </row>
    <row r="902" s="14" customFormat="1">
      <c r="A902" s="14"/>
      <c r="B902" s="252"/>
      <c r="C902" s="253"/>
      <c r="D902" s="237" t="s">
        <v>184</v>
      </c>
      <c r="E902" s="254" t="s">
        <v>1</v>
      </c>
      <c r="F902" s="255" t="s">
        <v>631</v>
      </c>
      <c r="G902" s="253"/>
      <c r="H902" s="256">
        <v>24.82</v>
      </c>
      <c r="I902" s="257"/>
      <c r="J902" s="257"/>
      <c r="K902" s="253"/>
      <c r="L902" s="253"/>
      <c r="M902" s="258"/>
      <c r="N902" s="259"/>
      <c r="O902" s="260"/>
      <c r="P902" s="260"/>
      <c r="Q902" s="260"/>
      <c r="R902" s="260"/>
      <c r="S902" s="260"/>
      <c r="T902" s="260"/>
      <c r="U902" s="260"/>
      <c r="V902" s="260"/>
      <c r="W902" s="260"/>
      <c r="X902" s="260"/>
      <c r="Y902" s="261"/>
      <c r="Z902" s="14"/>
      <c r="AA902" s="14"/>
      <c r="AB902" s="14"/>
      <c r="AC902" s="14"/>
      <c r="AD902" s="14"/>
      <c r="AE902" s="14"/>
      <c r="AT902" s="262" t="s">
        <v>184</v>
      </c>
      <c r="AU902" s="262" t="s">
        <v>102</v>
      </c>
      <c r="AV902" s="14" t="s">
        <v>102</v>
      </c>
      <c r="AW902" s="14" t="s">
        <v>5</v>
      </c>
      <c r="AX902" s="14" t="s">
        <v>75</v>
      </c>
      <c r="AY902" s="262" t="s">
        <v>175</v>
      </c>
    </row>
    <row r="903" s="16" customFormat="1">
      <c r="A903" s="16"/>
      <c r="B903" s="284"/>
      <c r="C903" s="285"/>
      <c r="D903" s="237" t="s">
        <v>184</v>
      </c>
      <c r="E903" s="286" t="s">
        <v>1</v>
      </c>
      <c r="F903" s="287" t="s">
        <v>453</v>
      </c>
      <c r="G903" s="285"/>
      <c r="H903" s="288">
        <v>24.82</v>
      </c>
      <c r="I903" s="289"/>
      <c r="J903" s="289"/>
      <c r="K903" s="285"/>
      <c r="L903" s="285"/>
      <c r="M903" s="290"/>
      <c r="N903" s="291"/>
      <c r="O903" s="292"/>
      <c r="P903" s="292"/>
      <c r="Q903" s="292"/>
      <c r="R903" s="292"/>
      <c r="S903" s="292"/>
      <c r="T903" s="292"/>
      <c r="U903" s="292"/>
      <c r="V903" s="292"/>
      <c r="W903" s="292"/>
      <c r="X903" s="292"/>
      <c r="Y903" s="293"/>
      <c r="Z903" s="16"/>
      <c r="AA903" s="16"/>
      <c r="AB903" s="16"/>
      <c r="AC903" s="16"/>
      <c r="AD903" s="16"/>
      <c r="AE903" s="16"/>
      <c r="AT903" s="294" t="s">
        <v>184</v>
      </c>
      <c r="AU903" s="294" t="s">
        <v>102</v>
      </c>
      <c r="AV903" s="16" t="s">
        <v>196</v>
      </c>
      <c r="AW903" s="16" t="s">
        <v>5</v>
      </c>
      <c r="AX903" s="16" t="s">
        <v>75</v>
      </c>
      <c r="AY903" s="294" t="s">
        <v>175</v>
      </c>
    </row>
    <row r="904" s="15" customFormat="1">
      <c r="A904" s="15"/>
      <c r="B904" s="263"/>
      <c r="C904" s="264"/>
      <c r="D904" s="237" t="s">
        <v>184</v>
      </c>
      <c r="E904" s="265" t="s">
        <v>1</v>
      </c>
      <c r="F904" s="266" t="s">
        <v>189</v>
      </c>
      <c r="G904" s="264"/>
      <c r="H904" s="267">
        <v>705.93799999999999</v>
      </c>
      <c r="I904" s="268"/>
      <c r="J904" s="268"/>
      <c r="K904" s="264"/>
      <c r="L904" s="264"/>
      <c r="M904" s="269"/>
      <c r="N904" s="270"/>
      <c r="O904" s="271"/>
      <c r="P904" s="271"/>
      <c r="Q904" s="271"/>
      <c r="R904" s="271"/>
      <c r="S904" s="271"/>
      <c r="T904" s="271"/>
      <c r="U904" s="271"/>
      <c r="V904" s="271"/>
      <c r="W904" s="271"/>
      <c r="X904" s="271"/>
      <c r="Y904" s="272"/>
      <c r="Z904" s="15"/>
      <c r="AA904" s="15"/>
      <c r="AB904" s="15"/>
      <c r="AC904" s="15"/>
      <c r="AD904" s="15"/>
      <c r="AE904" s="15"/>
      <c r="AT904" s="273" t="s">
        <v>184</v>
      </c>
      <c r="AU904" s="273" t="s">
        <v>102</v>
      </c>
      <c r="AV904" s="15" t="s">
        <v>181</v>
      </c>
      <c r="AW904" s="15" t="s">
        <v>5</v>
      </c>
      <c r="AX904" s="15" t="s">
        <v>82</v>
      </c>
      <c r="AY904" s="273" t="s">
        <v>175</v>
      </c>
    </row>
    <row r="905" s="2" customFormat="1" ht="33" customHeight="1">
      <c r="A905" s="39"/>
      <c r="B905" s="40"/>
      <c r="C905" s="222" t="s">
        <v>469</v>
      </c>
      <c r="D905" s="222" t="s">
        <v>177</v>
      </c>
      <c r="E905" s="223" t="s">
        <v>805</v>
      </c>
      <c r="F905" s="224" t="s">
        <v>806</v>
      </c>
      <c r="G905" s="225" t="s">
        <v>180</v>
      </c>
      <c r="H905" s="226">
        <v>1.6799999999999999</v>
      </c>
      <c r="I905" s="227"/>
      <c r="J905" s="227"/>
      <c r="K905" s="228">
        <f>ROUND(P905*H905,2)</f>
        <v>0</v>
      </c>
      <c r="L905" s="229"/>
      <c r="M905" s="45"/>
      <c r="N905" s="230" t="s">
        <v>1</v>
      </c>
      <c r="O905" s="231" t="s">
        <v>39</v>
      </c>
      <c r="P905" s="232">
        <f>I905+J905</f>
        <v>0</v>
      </c>
      <c r="Q905" s="232">
        <f>ROUND(I905*H905,2)</f>
        <v>0</v>
      </c>
      <c r="R905" s="232">
        <f>ROUND(J905*H905,2)</f>
        <v>0</v>
      </c>
      <c r="S905" s="92"/>
      <c r="T905" s="233">
        <f>S905*H905</f>
        <v>0</v>
      </c>
      <c r="U905" s="233">
        <v>0</v>
      </c>
      <c r="V905" s="233">
        <f>U905*H905</f>
        <v>0</v>
      </c>
      <c r="W905" s="233">
        <v>0</v>
      </c>
      <c r="X905" s="233">
        <f>W905*H905</f>
        <v>0</v>
      </c>
      <c r="Y905" s="234" t="s">
        <v>1</v>
      </c>
      <c r="Z905" s="39"/>
      <c r="AA905" s="39"/>
      <c r="AB905" s="39"/>
      <c r="AC905" s="39"/>
      <c r="AD905" s="39"/>
      <c r="AE905" s="39"/>
      <c r="AR905" s="235" t="s">
        <v>181</v>
      </c>
      <c r="AT905" s="235" t="s">
        <v>177</v>
      </c>
      <c r="AU905" s="235" t="s">
        <v>102</v>
      </c>
      <c r="AY905" s="18" t="s">
        <v>175</v>
      </c>
      <c r="BE905" s="236">
        <f>IF(O905="základní",K905,0)</f>
        <v>0</v>
      </c>
      <c r="BF905" s="236">
        <f>IF(O905="snížená",K905,0)</f>
        <v>0</v>
      </c>
      <c r="BG905" s="236">
        <f>IF(O905="zákl. přenesená",K905,0)</f>
        <v>0</v>
      </c>
      <c r="BH905" s="236">
        <f>IF(O905="sníž. přenesená",K905,0)</f>
        <v>0</v>
      </c>
      <c r="BI905" s="236">
        <f>IF(O905="nulová",K905,0)</f>
        <v>0</v>
      </c>
      <c r="BJ905" s="18" t="s">
        <v>102</v>
      </c>
      <c r="BK905" s="236">
        <f>ROUND(P905*H905,2)</f>
        <v>0</v>
      </c>
      <c r="BL905" s="18" t="s">
        <v>181</v>
      </c>
      <c r="BM905" s="235" t="s">
        <v>807</v>
      </c>
    </row>
    <row r="906" s="2" customFormat="1">
      <c r="A906" s="39"/>
      <c r="B906" s="40"/>
      <c r="C906" s="41"/>
      <c r="D906" s="237" t="s">
        <v>182</v>
      </c>
      <c r="E906" s="41"/>
      <c r="F906" s="238" t="s">
        <v>808</v>
      </c>
      <c r="G906" s="41"/>
      <c r="H906" s="41"/>
      <c r="I906" s="239"/>
      <c r="J906" s="239"/>
      <c r="K906" s="41"/>
      <c r="L906" s="41"/>
      <c r="M906" s="45"/>
      <c r="N906" s="240"/>
      <c r="O906" s="241"/>
      <c r="P906" s="92"/>
      <c r="Q906" s="92"/>
      <c r="R906" s="92"/>
      <c r="S906" s="92"/>
      <c r="T906" s="92"/>
      <c r="U906" s="92"/>
      <c r="V906" s="92"/>
      <c r="W906" s="92"/>
      <c r="X906" s="92"/>
      <c r="Y906" s="93"/>
      <c r="Z906" s="39"/>
      <c r="AA906" s="39"/>
      <c r="AB906" s="39"/>
      <c r="AC906" s="39"/>
      <c r="AD906" s="39"/>
      <c r="AE906" s="39"/>
      <c r="AT906" s="18" t="s">
        <v>182</v>
      </c>
      <c r="AU906" s="18" t="s">
        <v>102</v>
      </c>
    </row>
    <row r="907" s="13" customFormat="1">
      <c r="A907" s="13"/>
      <c r="B907" s="242"/>
      <c r="C907" s="243"/>
      <c r="D907" s="237" t="s">
        <v>184</v>
      </c>
      <c r="E907" s="244" t="s">
        <v>1</v>
      </c>
      <c r="F907" s="245" t="s">
        <v>222</v>
      </c>
      <c r="G907" s="243"/>
      <c r="H907" s="244" t="s">
        <v>1</v>
      </c>
      <c r="I907" s="246"/>
      <c r="J907" s="246"/>
      <c r="K907" s="243"/>
      <c r="L907" s="243"/>
      <c r="M907" s="247"/>
      <c r="N907" s="248"/>
      <c r="O907" s="249"/>
      <c r="P907" s="249"/>
      <c r="Q907" s="249"/>
      <c r="R907" s="249"/>
      <c r="S907" s="249"/>
      <c r="T907" s="249"/>
      <c r="U907" s="249"/>
      <c r="V907" s="249"/>
      <c r="W907" s="249"/>
      <c r="X907" s="249"/>
      <c r="Y907" s="250"/>
      <c r="Z907" s="13"/>
      <c r="AA907" s="13"/>
      <c r="AB907" s="13"/>
      <c r="AC907" s="13"/>
      <c r="AD907" s="13"/>
      <c r="AE907" s="13"/>
      <c r="AT907" s="251" t="s">
        <v>184</v>
      </c>
      <c r="AU907" s="251" t="s">
        <v>102</v>
      </c>
      <c r="AV907" s="13" t="s">
        <v>82</v>
      </c>
      <c r="AW907" s="13" t="s">
        <v>5</v>
      </c>
      <c r="AX907" s="13" t="s">
        <v>75</v>
      </c>
      <c r="AY907" s="251" t="s">
        <v>175</v>
      </c>
    </row>
    <row r="908" s="14" customFormat="1">
      <c r="A908" s="14"/>
      <c r="B908" s="252"/>
      <c r="C908" s="253"/>
      <c r="D908" s="237" t="s">
        <v>184</v>
      </c>
      <c r="E908" s="254" t="s">
        <v>1</v>
      </c>
      <c r="F908" s="255" t="s">
        <v>809</v>
      </c>
      <c r="G908" s="253"/>
      <c r="H908" s="256">
        <v>1.6799999999999999</v>
      </c>
      <c r="I908" s="257"/>
      <c r="J908" s="257"/>
      <c r="K908" s="253"/>
      <c r="L908" s="253"/>
      <c r="M908" s="258"/>
      <c r="N908" s="259"/>
      <c r="O908" s="260"/>
      <c r="P908" s="260"/>
      <c r="Q908" s="260"/>
      <c r="R908" s="260"/>
      <c r="S908" s="260"/>
      <c r="T908" s="260"/>
      <c r="U908" s="260"/>
      <c r="V908" s="260"/>
      <c r="W908" s="260"/>
      <c r="X908" s="260"/>
      <c r="Y908" s="261"/>
      <c r="Z908" s="14"/>
      <c r="AA908" s="14"/>
      <c r="AB908" s="14"/>
      <c r="AC908" s="14"/>
      <c r="AD908" s="14"/>
      <c r="AE908" s="14"/>
      <c r="AT908" s="262" t="s">
        <v>184</v>
      </c>
      <c r="AU908" s="262" t="s">
        <v>102</v>
      </c>
      <c r="AV908" s="14" t="s">
        <v>102</v>
      </c>
      <c r="AW908" s="14" t="s">
        <v>5</v>
      </c>
      <c r="AX908" s="14" t="s">
        <v>75</v>
      </c>
      <c r="AY908" s="262" t="s">
        <v>175</v>
      </c>
    </row>
    <row r="909" s="15" customFormat="1">
      <c r="A909" s="15"/>
      <c r="B909" s="263"/>
      <c r="C909" s="264"/>
      <c r="D909" s="237" t="s">
        <v>184</v>
      </c>
      <c r="E909" s="265" t="s">
        <v>1</v>
      </c>
      <c r="F909" s="266" t="s">
        <v>189</v>
      </c>
      <c r="G909" s="264"/>
      <c r="H909" s="267">
        <v>1.6799999999999999</v>
      </c>
      <c r="I909" s="268"/>
      <c r="J909" s="268"/>
      <c r="K909" s="264"/>
      <c r="L909" s="264"/>
      <c r="M909" s="269"/>
      <c r="N909" s="270"/>
      <c r="O909" s="271"/>
      <c r="P909" s="271"/>
      <c r="Q909" s="271"/>
      <c r="R909" s="271"/>
      <c r="S909" s="271"/>
      <c r="T909" s="271"/>
      <c r="U909" s="271"/>
      <c r="V909" s="271"/>
      <c r="W909" s="271"/>
      <c r="X909" s="271"/>
      <c r="Y909" s="272"/>
      <c r="Z909" s="15"/>
      <c r="AA909" s="15"/>
      <c r="AB909" s="15"/>
      <c r="AC909" s="15"/>
      <c r="AD909" s="15"/>
      <c r="AE909" s="15"/>
      <c r="AT909" s="273" t="s">
        <v>184</v>
      </c>
      <c r="AU909" s="273" t="s">
        <v>102</v>
      </c>
      <c r="AV909" s="15" t="s">
        <v>181</v>
      </c>
      <c r="AW909" s="15" t="s">
        <v>5</v>
      </c>
      <c r="AX909" s="15" t="s">
        <v>82</v>
      </c>
      <c r="AY909" s="273" t="s">
        <v>175</v>
      </c>
    </row>
    <row r="910" s="2" customFormat="1" ht="44.25" customHeight="1">
      <c r="A910" s="39"/>
      <c r="B910" s="40"/>
      <c r="C910" s="222" t="s">
        <v>810</v>
      </c>
      <c r="D910" s="222" t="s">
        <v>177</v>
      </c>
      <c r="E910" s="223" t="s">
        <v>811</v>
      </c>
      <c r="F910" s="224" t="s">
        <v>812</v>
      </c>
      <c r="G910" s="225" t="s">
        <v>180</v>
      </c>
      <c r="H910" s="226">
        <v>1.6799999999999999</v>
      </c>
      <c r="I910" s="227"/>
      <c r="J910" s="227"/>
      <c r="K910" s="228">
        <f>ROUND(P910*H910,2)</f>
        <v>0</v>
      </c>
      <c r="L910" s="229"/>
      <c r="M910" s="45"/>
      <c r="N910" s="230" t="s">
        <v>1</v>
      </c>
      <c r="O910" s="231" t="s">
        <v>39</v>
      </c>
      <c r="P910" s="232">
        <f>I910+J910</f>
        <v>0</v>
      </c>
      <c r="Q910" s="232">
        <f>ROUND(I910*H910,2)</f>
        <v>0</v>
      </c>
      <c r="R910" s="232">
        <f>ROUND(J910*H910,2)</f>
        <v>0</v>
      </c>
      <c r="S910" s="92"/>
      <c r="T910" s="233">
        <f>S910*H910</f>
        <v>0</v>
      </c>
      <c r="U910" s="233">
        <v>0</v>
      </c>
      <c r="V910" s="233">
        <f>U910*H910</f>
        <v>0</v>
      </c>
      <c r="W910" s="233">
        <v>0</v>
      </c>
      <c r="X910" s="233">
        <f>W910*H910</f>
        <v>0</v>
      </c>
      <c r="Y910" s="234" t="s">
        <v>1</v>
      </c>
      <c r="Z910" s="39"/>
      <c r="AA910" s="39"/>
      <c r="AB910" s="39"/>
      <c r="AC910" s="39"/>
      <c r="AD910" s="39"/>
      <c r="AE910" s="39"/>
      <c r="AR910" s="235" t="s">
        <v>181</v>
      </c>
      <c r="AT910" s="235" t="s">
        <v>177</v>
      </c>
      <c r="AU910" s="235" t="s">
        <v>102</v>
      </c>
      <c r="AY910" s="18" t="s">
        <v>175</v>
      </c>
      <c r="BE910" s="236">
        <f>IF(O910="základní",K910,0)</f>
        <v>0</v>
      </c>
      <c r="BF910" s="236">
        <f>IF(O910="snížená",K910,0)</f>
        <v>0</v>
      </c>
      <c r="BG910" s="236">
        <f>IF(O910="zákl. přenesená",K910,0)</f>
        <v>0</v>
      </c>
      <c r="BH910" s="236">
        <f>IF(O910="sníž. přenesená",K910,0)</f>
        <v>0</v>
      </c>
      <c r="BI910" s="236">
        <f>IF(O910="nulová",K910,0)</f>
        <v>0</v>
      </c>
      <c r="BJ910" s="18" t="s">
        <v>102</v>
      </c>
      <c r="BK910" s="236">
        <f>ROUND(P910*H910,2)</f>
        <v>0</v>
      </c>
      <c r="BL910" s="18" t="s">
        <v>181</v>
      </c>
      <c r="BM910" s="235" t="s">
        <v>813</v>
      </c>
    </row>
    <row r="911" s="2" customFormat="1">
      <c r="A911" s="39"/>
      <c r="B911" s="40"/>
      <c r="C911" s="41"/>
      <c r="D911" s="237" t="s">
        <v>182</v>
      </c>
      <c r="E911" s="41"/>
      <c r="F911" s="238" t="s">
        <v>814</v>
      </c>
      <c r="G911" s="41"/>
      <c r="H911" s="41"/>
      <c r="I911" s="239"/>
      <c r="J911" s="239"/>
      <c r="K911" s="41"/>
      <c r="L911" s="41"/>
      <c r="M911" s="45"/>
      <c r="N911" s="240"/>
      <c r="O911" s="241"/>
      <c r="P911" s="92"/>
      <c r="Q911" s="92"/>
      <c r="R911" s="92"/>
      <c r="S911" s="92"/>
      <c r="T911" s="92"/>
      <c r="U911" s="92"/>
      <c r="V911" s="92"/>
      <c r="W911" s="92"/>
      <c r="X911" s="92"/>
      <c r="Y911" s="93"/>
      <c r="Z911" s="39"/>
      <c r="AA911" s="39"/>
      <c r="AB911" s="39"/>
      <c r="AC911" s="39"/>
      <c r="AD911" s="39"/>
      <c r="AE911" s="39"/>
      <c r="AT911" s="18" t="s">
        <v>182</v>
      </c>
      <c r="AU911" s="18" t="s">
        <v>102</v>
      </c>
    </row>
    <row r="912" s="2" customFormat="1" ht="16.5" customHeight="1">
      <c r="A912" s="39"/>
      <c r="B912" s="40"/>
      <c r="C912" s="222" t="s">
        <v>473</v>
      </c>
      <c r="D912" s="222" t="s">
        <v>177</v>
      </c>
      <c r="E912" s="223" t="s">
        <v>815</v>
      </c>
      <c r="F912" s="224" t="s">
        <v>816</v>
      </c>
      <c r="G912" s="225" t="s">
        <v>228</v>
      </c>
      <c r="H912" s="226">
        <v>2.25</v>
      </c>
      <c r="I912" s="227"/>
      <c r="J912" s="227"/>
      <c r="K912" s="228">
        <f>ROUND(P912*H912,2)</f>
        <v>0</v>
      </c>
      <c r="L912" s="229"/>
      <c r="M912" s="45"/>
      <c r="N912" s="230" t="s">
        <v>1</v>
      </c>
      <c r="O912" s="231" t="s">
        <v>39</v>
      </c>
      <c r="P912" s="232">
        <f>I912+J912</f>
        <v>0</v>
      </c>
      <c r="Q912" s="232">
        <f>ROUND(I912*H912,2)</f>
        <v>0</v>
      </c>
      <c r="R912" s="232">
        <f>ROUND(J912*H912,2)</f>
        <v>0</v>
      </c>
      <c r="S912" s="92"/>
      <c r="T912" s="233">
        <f>S912*H912</f>
        <v>0</v>
      </c>
      <c r="U912" s="233">
        <v>0</v>
      </c>
      <c r="V912" s="233">
        <f>U912*H912</f>
        <v>0</v>
      </c>
      <c r="W912" s="233">
        <v>0</v>
      </c>
      <c r="X912" s="233">
        <f>W912*H912</f>
        <v>0</v>
      </c>
      <c r="Y912" s="234" t="s">
        <v>1</v>
      </c>
      <c r="Z912" s="39"/>
      <c r="AA912" s="39"/>
      <c r="AB912" s="39"/>
      <c r="AC912" s="39"/>
      <c r="AD912" s="39"/>
      <c r="AE912" s="39"/>
      <c r="AR912" s="235" t="s">
        <v>181</v>
      </c>
      <c r="AT912" s="235" t="s">
        <v>177</v>
      </c>
      <c r="AU912" s="235" t="s">
        <v>102</v>
      </c>
      <c r="AY912" s="18" t="s">
        <v>175</v>
      </c>
      <c r="BE912" s="236">
        <f>IF(O912="základní",K912,0)</f>
        <v>0</v>
      </c>
      <c r="BF912" s="236">
        <f>IF(O912="snížená",K912,0)</f>
        <v>0</v>
      </c>
      <c r="BG912" s="236">
        <f>IF(O912="zákl. přenesená",K912,0)</f>
        <v>0</v>
      </c>
      <c r="BH912" s="236">
        <f>IF(O912="sníž. přenesená",K912,0)</f>
        <v>0</v>
      </c>
      <c r="BI912" s="236">
        <f>IF(O912="nulová",K912,0)</f>
        <v>0</v>
      </c>
      <c r="BJ912" s="18" t="s">
        <v>102</v>
      </c>
      <c r="BK912" s="236">
        <f>ROUND(P912*H912,2)</f>
        <v>0</v>
      </c>
      <c r="BL912" s="18" t="s">
        <v>181</v>
      </c>
      <c r="BM912" s="235" t="s">
        <v>817</v>
      </c>
    </row>
    <row r="913" s="13" customFormat="1">
      <c r="A913" s="13"/>
      <c r="B913" s="242"/>
      <c r="C913" s="243"/>
      <c r="D913" s="237" t="s">
        <v>184</v>
      </c>
      <c r="E913" s="244" t="s">
        <v>1</v>
      </c>
      <c r="F913" s="245" t="s">
        <v>222</v>
      </c>
      <c r="G913" s="243"/>
      <c r="H913" s="244" t="s">
        <v>1</v>
      </c>
      <c r="I913" s="246"/>
      <c r="J913" s="246"/>
      <c r="K913" s="243"/>
      <c r="L913" s="243"/>
      <c r="M913" s="247"/>
      <c r="N913" s="248"/>
      <c r="O913" s="249"/>
      <c r="P913" s="249"/>
      <c r="Q913" s="249"/>
      <c r="R913" s="249"/>
      <c r="S913" s="249"/>
      <c r="T913" s="249"/>
      <c r="U913" s="249"/>
      <c r="V913" s="249"/>
      <c r="W913" s="249"/>
      <c r="X913" s="249"/>
      <c r="Y913" s="250"/>
      <c r="Z913" s="13"/>
      <c r="AA913" s="13"/>
      <c r="AB913" s="13"/>
      <c r="AC913" s="13"/>
      <c r="AD913" s="13"/>
      <c r="AE913" s="13"/>
      <c r="AT913" s="251" t="s">
        <v>184</v>
      </c>
      <c r="AU913" s="251" t="s">
        <v>102</v>
      </c>
      <c r="AV913" s="13" t="s">
        <v>82</v>
      </c>
      <c r="AW913" s="13" t="s">
        <v>5</v>
      </c>
      <c r="AX913" s="13" t="s">
        <v>75</v>
      </c>
      <c r="AY913" s="251" t="s">
        <v>175</v>
      </c>
    </row>
    <row r="914" s="14" customFormat="1">
      <c r="A914" s="14"/>
      <c r="B914" s="252"/>
      <c r="C914" s="253"/>
      <c r="D914" s="237" t="s">
        <v>184</v>
      </c>
      <c r="E914" s="254" t="s">
        <v>1</v>
      </c>
      <c r="F914" s="255" t="s">
        <v>818</v>
      </c>
      <c r="G914" s="253"/>
      <c r="H914" s="256">
        <v>2.25</v>
      </c>
      <c r="I914" s="257"/>
      <c r="J914" s="257"/>
      <c r="K914" s="253"/>
      <c r="L914" s="253"/>
      <c r="M914" s="258"/>
      <c r="N914" s="259"/>
      <c r="O914" s="260"/>
      <c r="P914" s="260"/>
      <c r="Q914" s="260"/>
      <c r="R914" s="260"/>
      <c r="S914" s="260"/>
      <c r="T914" s="260"/>
      <c r="U914" s="260"/>
      <c r="V914" s="260"/>
      <c r="W914" s="260"/>
      <c r="X914" s="260"/>
      <c r="Y914" s="261"/>
      <c r="Z914" s="14"/>
      <c r="AA914" s="14"/>
      <c r="AB914" s="14"/>
      <c r="AC914" s="14"/>
      <c r="AD914" s="14"/>
      <c r="AE914" s="14"/>
      <c r="AT914" s="262" t="s">
        <v>184</v>
      </c>
      <c r="AU914" s="262" t="s">
        <v>102</v>
      </c>
      <c r="AV914" s="14" t="s">
        <v>102</v>
      </c>
      <c r="AW914" s="14" t="s">
        <v>5</v>
      </c>
      <c r="AX914" s="14" t="s">
        <v>75</v>
      </c>
      <c r="AY914" s="262" t="s">
        <v>175</v>
      </c>
    </row>
    <row r="915" s="15" customFormat="1">
      <c r="A915" s="15"/>
      <c r="B915" s="263"/>
      <c r="C915" s="264"/>
      <c r="D915" s="237" t="s">
        <v>184</v>
      </c>
      <c r="E915" s="265" t="s">
        <v>1</v>
      </c>
      <c r="F915" s="266" t="s">
        <v>189</v>
      </c>
      <c r="G915" s="264"/>
      <c r="H915" s="267">
        <v>2.25</v>
      </c>
      <c r="I915" s="268"/>
      <c r="J915" s="268"/>
      <c r="K915" s="264"/>
      <c r="L915" s="264"/>
      <c r="M915" s="269"/>
      <c r="N915" s="270"/>
      <c r="O915" s="271"/>
      <c r="P915" s="271"/>
      <c r="Q915" s="271"/>
      <c r="R915" s="271"/>
      <c r="S915" s="271"/>
      <c r="T915" s="271"/>
      <c r="U915" s="271"/>
      <c r="V915" s="271"/>
      <c r="W915" s="271"/>
      <c r="X915" s="271"/>
      <c r="Y915" s="272"/>
      <c r="Z915" s="15"/>
      <c r="AA915" s="15"/>
      <c r="AB915" s="15"/>
      <c r="AC915" s="15"/>
      <c r="AD915" s="15"/>
      <c r="AE915" s="15"/>
      <c r="AT915" s="273" t="s">
        <v>184</v>
      </c>
      <c r="AU915" s="273" t="s">
        <v>102</v>
      </c>
      <c r="AV915" s="15" t="s">
        <v>181</v>
      </c>
      <c r="AW915" s="15" t="s">
        <v>5</v>
      </c>
      <c r="AX915" s="15" t="s">
        <v>82</v>
      </c>
      <c r="AY915" s="273" t="s">
        <v>175</v>
      </c>
    </row>
    <row r="916" s="2" customFormat="1" ht="16.5" customHeight="1">
      <c r="A916" s="39"/>
      <c r="B916" s="40"/>
      <c r="C916" s="222" t="s">
        <v>819</v>
      </c>
      <c r="D916" s="222" t="s">
        <v>177</v>
      </c>
      <c r="E916" s="223" t="s">
        <v>820</v>
      </c>
      <c r="F916" s="224" t="s">
        <v>821</v>
      </c>
      <c r="G916" s="225" t="s">
        <v>228</v>
      </c>
      <c r="H916" s="226">
        <v>2.25</v>
      </c>
      <c r="I916" s="227"/>
      <c r="J916" s="227"/>
      <c r="K916" s="228">
        <f>ROUND(P916*H916,2)</f>
        <v>0</v>
      </c>
      <c r="L916" s="229"/>
      <c r="M916" s="45"/>
      <c r="N916" s="230" t="s">
        <v>1</v>
      </c>
      <c r="O916" s="231" t="s">
        <v>39</v>
      </c>
      <c r="P916" s="232">
        <f>I916+J916</f>
        <v>0</v>
      </c>
      <c r="Q916" s="232">
        <f>ROUND(I916*H916,2)</f>
        <v>0</v>
      </c>
      <c r="R916" s="232">
        <f>ROUND(J916*H916,2)</f>
        <v>0</v>
      </c>
      <c r="S916" s="92"/>
      <c r="T916" s="233">
        <f>S916*H916</f>
        <v>0</v>
      </c>
      <c r="U916" s="233">
        <v>0</v>
      </c>
      <c r="V916" s="233">
        <f>U916*H916</f>
        <v>0</v>
      </c>
      <c r="W916" s="233">
        <v>0</v>
      </c>
      <c r="X916" s="233">
        <f>W916*H916</f>
        <v>0</v>
      </c>
      <c r="Y916" s="234" t="s">
        <v>1</v>
      </c>
      <c r="Z916" s="39"/>
      <c r="AA916" s="39"/>
      <c r="AB916" s="39"/>
      <c r="AC916" s="39"/>
      <c r="AD916" s="39"/>
      <c r="AE916" s="39"/>
      <c r="AR916" s="235" t="s">
        <v>181</v>
      </c>
      <c r="AT916" s="235" t="s">
        <v>177</v>
      </c>
      <c r="AU916" s="235" t="s">
        <v>102</v>
      </c>
      <c r="AY916" s="18" t="s">
        <v>175</v>
      </c>
      <c r="BE916" s="236">
        <f>IF(O916="základní",K916,0)</f>
        <v>0</v>
      </c>
      <c r="BF916" s="236">
        <f>IF(O916="snížená",K916,0)</f>
        <v>0</v>
      </c>
      <c r="BG916" s="236">
        <f>IF(O916="zákl. přenesená",K916,0)</f>
        <v>0</v>
      </c>
      <c r="BH916" s="236">
        <f>IF(O916="sníž. přenesená",K916,0)</f>
        <v>0</v>
      </c>
      <c r="BI916" s="236">
        <f>IF(O916="nulová",K916,0)</f>
        <v>0</v>
      </c>
      <c r="BJ916" s="18" t="s">
        <v>102</v>
      </c>
      <c r="BK916" s="236">
        <f>ROUND(P916*H916,2)</f>
        <v>0</v>
      </c>
      <c r="BL916" s="18" t="s">
        <v>181</v>
      </c>
      <c r="BM916" s="235" t="s">
        <v>822</v>
      </c>
    </row>
    <row r="917" s="2" customFormat="1" ht="21.75" customHeight="1">
      <c r="A917" s="39"/>
      <c r="B917" s="40"/>
      <c r="C917" s="222" t="s">
        <v>478</v>
      </c>
      <c r="D917" s="222" t="s">
        <v>177</v>
      </c>
      <c r="E917" s="223" t="s">
        <v>823</v>
      </c>
      <c r="F917" s="224" t="s">
        <v>824</v>
      </c>
      <c r="G917" s="225" t="s">
        <v>203</v>
      </c>
      <c r="H917" s="226">
        <v>0.25600000000000001</v>
      </c>
      <c r="I917" s="227"/>
      <c r="J917" s="227"/>
      <c r="K917" s="228">
        <f>ROUND(P917*H917,2)</f>
        <v>0</v>
      </c>
      <c r="L917" s="229"/>
      <c r="M917" s="45"/>
      <c r="N917" s="230" t="s">
        <v>1</v>
      </c>
      <c r="O917" s="231" t="s">
        <v>39</v>
      </c>
      <c r="P917" s="232">
        <f>I917+J917</f>
        <v>0</v>
      </c>
      <c r="Q917" s="232">
        <f>ROUND(I917*H917,2)</f>
        <v>0</v>
      </c>
      <c r="R917" s="232">
        <f>ROUND(J917*H917,2)</f>
        <v>0</v>
      </c>
      <c r="S917" s="92"/>
      <c r="T917" s="233">
        <f>S917*H917</f>
        <v>0</v>
      </c>
      <c r="U917" s="233">
        <v>0</v>
      </c>
      <c r="V917" s="233">
        <f>U917*H917</f>
        <v>0</v>
      </c>
      <c r="W917" s="233">
        <v>0</v>
      </c>
      <c r="X917" s="233">
        <f>W917*H917</f>
        <v>0</v>
      </c>
      <c r="Y917" s="234" t="s">
        <v>1</v>
      </c>
      <c r="Z917" s="39"/>
      <c r="AA917" s="39"/>
      <c r="AB917" s="39"/>
      <c r="AC917" s="39"/>
      <c r="AD917" s="39"/>
      <c r="AE917" s="39"/>
      <c r="AR917" s="235" t="s">
        <v>181</v>
      </c>
      <c r="AT917" s="235" t="s">
        <v>177</v>
      </c>
      <c r="AU917" s="235" t="s">
        <v>102</v>
      </c>
      <c r="AY917" s="18" t="s">
        <v>175</v>
      </c>
      <c r="BE917" s="236">
        <f>IF(O917="základní",K917,0)</f>
        <v>0</v>
      </c>
      <c r="BF917" s="236">
        <f>IF(O917="snížená",K917,0)</f>
        <v>0</v>
      </c>
      <c r="BG917" s="236">
        <f>IF(O917="zákl. přenesená",K917,0)</f>
        <v>0</v>
      </c>
      <c r="BH917" s="236">
        <f>IF(O917="sníž. přenesená",K917,0)</f>
        <v>0</v>
      </c>
      <c r="BI917" s="236">
        <f>IF(O917="nulová",K917,0)</f>
        <v>0</v>
      </c>
      <c r="BJ917" s="18" t="s">
        <v>102</v>
      </c>
      <c r="BK917" s="236">
        <f>ROUND(P917*H917,2)</f>
        <v>0</v>
      </c>
      <c r="BL917" s="18" t="s">
        <v>181</v>
      </c>
      <c r="BM917" s="235" t="s">
        <v>825</v>
      </c>
    </row>
    <row r="918" s="2" customFormat="1">
      <c r="A918" s="39"/>
      <c r="B918" s="40"/>
      <c r="C918" s="41"/>
      <c r="D918" s="237" t="s">
        <v>182</v>
      </c>
      <c r="E918" s="41"/>
      <c r="F918" s="238" t="s">
        <v>826</v>
      </c>
      <c r="G918" s="41"/>
      <c r="H918" s="41"/>
      <c r="I918" s="239"/>
      <c r="J918" s="239"/>
      <c r="K918" s="41"/>
      <c r="L918" s="41"/>
      <c r="M918" s="45"/>
      <c r="N918" s="240"/>
      <c r="O918" s="241"/>
      <c r="P918" s="92"/>
      <c r="Q918" s="92"/>
      <c r="R918" s="92"/>
      <c r="S918" s="92"/>
      <c r="T918" s="92"/>
      <c r="U918" s="92"/>
      <c r="V918" s="92"/>
      <c r="W918" s="92"/>
      <c r="X918" s="92"/>
      <c r="Y918" s="93"/>
      <c r="Z918" s="39"/>
      <c r="AA918" s="39"/>
      <c r="AB918" s="39"/>
      <c r="AC918" s="39"/>
      <c r="AD918" s="39"/>
      <c r="AE918" s="39"/>
      <c r="AT918" s="18" t="s">
        <v>182</v>
      </c>
      <c r="AU918" s="18" t="s">
        <v>102</v>
      </c>
    </row>
    <row r="919" s="13" customFormat="1">
      <c r="A919" s="13"/>
      <c r="B919" s="242"/>
      <c r="C919" s="243"/>
      <c r="D919" s="237" t="s">
        <v>184</v>
      </c>
      <c r="E919" s="244" t="s">
        <v>1</v>
      </c>
      <c r="F919" s="245" t="s">
        <v>222</v>
      </c>
      <c r="G919" s="243"/>
      <c r="H919" s="244" t="s">
        <v>1</v>
      </c>
      <c r="I919" s="246"/>
      <c r="J919" s="246"/>
      <c r="K919" s="243"/>
      <c r="L919" s="243"/>
      <c r="M919" s="247"/>
      <c r="N919" s="248"/>
      <c r="O919" s="249"/>
      <c r="P919" s="249"/>
      <c r="Q919" s="249"/>
      <c r="R919" s="249"/>
      <c r="S919" s="249"/>
      <c r="T919" s="249"/>
      <c r="U919" s="249"/>
      <c r="V919" s="249"/>
      <c r="W919" s="249"/>
      <c r="X919" s="249"/>
      <c r="Y919" s="250"/>
      <c r="Z919" s="13"/>
      <c r="AA919" s="13"/>
      <c r="AB919" s="13"/>
      <c r="AC919" s="13"/>
      <c r="AD919" s="13"/>
      <c r="AE919" s="13"/>
      <c r="AT919" s="251" t="s">
        <v>184</v>
      </c>
      <c r="AU919" s="251" t="s">
        <v>102</v>
      </c>
      <c r="AV919" s="13" t="s">
        <v>82</v>
      </c>
      <c r="AW919" s="13" t="s">
        <v>5</v>
      </c>
      <c r="AX919" s="13" t="s">
        <v>75</v>
      </c>
      <c r="AY919" s="251" t="s">
        <v>175</v>
      </c>
    </row>
    <row r="920" s="14" customFormat="1">
      <c r="A920" s="14"/>
      <c r="B920" s="252"/>
      <c r="C920" s="253"/>
      <c r="D920" s="237" t="s">
        <v>184</v>
      </c>
      <c r="E920" s="254" t="s">
        <v>1</v>
      </c>
      <c r="F920" s="255" t="s">
        <v>827</v>
      </c>
      <c r="G920" s="253"/>
      <c r="H920" s="256">
        <v>0.25600000000000001</v>
      </c>
      <c r="I920" s="257"/>
      <c r="J920" s="257"/>
      <c r="K920" s="253"/>
      <c r="L920" s="253"/>
      <c r="M920" s="258"/>
      <c r="N920" s="259"/>
      <c r="O920" s="260"/>
      <c r="P920" s="260"/>
      <c r="Q920" s="260"/>
      <c r="R920" s="260"/>
      <c r="S920" s="260"/>
      <c r="T920" s="260"/>
      <c r="U920" s="260"/>
      <c r="V920" s="260"/>
      <c r="W920" s="260"/>
      <c r="X920" s="260"/>
      <c r="Y920" s="261"/>
      <c r="Z920" s="14"/>
      <c r="AA920" s="14"/>
      <c r="AB920" s="14"/>
      <c r="AC920" s="14"/>
      <c r="AD920" s="14"/>
      <c r="AE920" s="14"/>
      <c r="AT920" s="262" t="s">
        <v>184</v>
      </c>
      <c r="AU920" s="262" t="s">
        <v>102</v>
      </c>
      <c r="AV920" s="14" t="s">
        <v>102</v>
      </c>
      <c r="AW920" s="14" t="s">
        <v>5</v>
      </c>
      <c r="AX920" s="14" t="s">
        <v>75</v>
      </c>
      <c r="AY920" s="262" t="s">
        <v>175</v>
      </c>
    </row>
    <row r="921" s="15" customFormat="1">
      <c r="A921" s="15"/>
      <c r="B921" s="263"/>
      <c r="C921" s="264"/>
      <c r="D921" s="237" t="s">
        <v>184</v>
      </c>
      <c r="E921" s="265" t="s">
        <v>1</v>
      </c>
      <c r="F921" s="266" t="s">
        <v>189</v>
      </c>
      <c r="G921" s="264"/>
      <c r="H921" s="267">
        <v>0.25600000000000001</v>
      </c>
      <c r="I921" s="268"/>
      <c r="J921" s="268"/>
      <c r="K921" s="264"/>
      <c r="L921" s="264"/>
      <c r="M921" s="269"/>
      <c r="N921" s="270"/>
      <c r="O921" s="271"/>
      <c r="P921" s="271"/>
      <c r="Q921" s="271"/>
      <c r="R921" s="271"/>
      <c r="S921" s="271"/>
      <c r="T921" s="271"/>
      <c r="U921" s="271"/>
      <c r="V921" s="271"/>
      <c r="W921" s="271"/>
      <c r="X921" s="271"/>
      <c r="Y921" s="272"/>
      <c r="Z921" s="15"/>
      <c r="AA921" s="15"/>
      <c r="AB921" s="15"/>
      <c r="AC921" s="15"/>
      <c r="AD921" s="15"/>
      <c r="AE921" s="15"/>
      <c r="AT921" s="273" t="s">
        <v>184</v>
      </c>
      <c r="AU921" s="273" t="s">
        <v>102</v>
      </c>
      <c r="AV921" s="15" t="s">
        <v>181</v>
      </c>
      <c r="AW921" s="15" t="s">
        <v>5</v>
      </c>
      <c r="AX921" s="15" t="s">
        <v>82</v>
      </c>
      <c r="AY921" s="273" t="s">
        <v>175</v>
      </c>
    </row>
    <row r="922" s="2" customFormat="1" ht="33" customHeight="1">
      <c r="A922" s="39"/>
      <c r="B922" s="40"/>
      <c r="C922" s="222" t="s">
        <v>828</v>
      </c>
      <c r="D922" s="222" t="s">
        <v>177</v>
      </c>
      <c r="E922" s="223" t="s">
        <v>829</v>
      </c>
      <c r="F922" s="224" t="s">
        <v>830</v>
      </c>
      <c r="G922" s="225" t="s">
        <v>228</v>
      </c>
      <c r="H922" s="226">
        <v>13</v>
      </c>
      <c r="I922" s="227"/>
      <c r="J922" s="227"/>
      <c r="K922" s="228">
        <f>ROUND(P922*H922,2)</f>
        <v>0</v>
      </c>
      <c r="L922" s="229"/>
      <c r="M922" s="45"/>
      <c r="N922" s="230" t="s">
        <v>1</v>
      </c>
      <c r="O922" s="231" t="s">
        <v>39</v>
      </c>
      <c r="P922" s="232">
        <f>I922+J922</f>
        <v>0</v>
      </c>
      <c r="Q922" s="232">
        <f>ROUND(I922*H922,2)</f>
        <v>0</v>
      </c>
      <c r="R922" s="232">
        <f>ROUND(J922*H922,2)</f>
        <v>0</v>
      </c>
      <c r="S922" s="92"/>
      <c r="T922" s="233">
        <f>S922*H922</f>
        <v>0</v>
      </c>
      <c r="U922" s="233">
        <v>0</v>
      </c>
      <c r="V922" s="233">
        <f>U922*H922</f>
        <v>0</v>
      </c>
      <c r="W922" s="233">
        <v>0</v>
      </c>
      <c r="X922" s="233">
        <f>W922*H922</f>
        <v>0</v>
      </c>
      <c r="Y922" s="234" t="s">
        <v>1</v>
      </c>
      <c r="Z922" s="39"/>
      <c r="AA922" s="39"/>
      <c r="AB922" s="39"/>
      <c r="AC922" s="39"/>
      <c r="AD922" s="39"/>
      <c r="AE922" s="39"/>
      <c r="AR922" s="235" t="s">
        <v>181</v>
      </c>
      <c r="AT922" s="235" t="s">
        <v>177</v>
      </c>
      <c r="AU922" s="235" t="s">
        <v>102</v>
      </c>
      <c r="AY922" s="18" t="s">
        <v>175</v>
      </c>
      <c r="BE922" s="236">
        <f>IF(O922="základní",K922,0)</f>
        <v>0</v>
      </c>
      <c r="BF922" s="236">
        <f>IF(O922="snížená",K922,0)</f>
        <v>0</v>
      </c>
      <c r="BG922" s="236">
        <f>IF(O922="zákl. přenesená",K922,0)</f>
        <v>0</v>
      </c>
      <c r="BH922" s="236">
        <f>IF(O922="sníž. přenesená",K922,0)</f>
        <v>0</v>
      </c>
      <c r="BI922" s="236">
        <f>IF(O922="nulová",K922,0)</f>
        <v>0</v>
      </c>
      <c r="BJ922" s="18" t="s">
        <v>102</v>
      </c>
      <c r="BK922" s="236">
        <f>ROUND(P922*H922,2)</f>
        <v>0</v>
      </c>
      <c r="BL922" s="18" t="s">
        <v>181</v>
      </c>
      <c r="BM922" s="235" t="s">
        <v>831</v>
      </c>
    </row>
    <row r="923" s="2" customFormat="1">
      <c r="A923" s="39"/>
      <c r="B923" s="40"/>
      <c r="C923" s="41"/>
      <c r="D923" s="237" t="s">
        <v>182</v>
      </c>
      <c r="E923" s="41"/>
      <c r="F923" s="238" t="s">
        <v>832</v>
      </c>
      <c r="G923" s="41"/>
      <c r="H923" s="41"/>
      <c r="I923" s="239"/>
      <c r="J923" s="239"/>
      <c r="K923" s="41"/>
      <c r="L923" s="41"/>
      <c r="M923" s="45"/>
      <c r="N923" s="240"/>
      <c r="O923" s="241"/>
      <c r="P923" s="92"/>
      <c r="Q923" s="92"/>
      <c r="R923" s="92"/>
      <c r="S923" s="92"/>
      <c r="T923" s="92"/>
      <c r="U923" s="92"/>
      <c r="V923" s="92"/>
      <c r="W923" s="92"/>
      <c r="X923" s="92"/>
      <c r="Y923" s="93"/>
      <c r="Z923" s="39"/>
      <c r="AA923" s="39"/>
      <c r="AB923" s="39"/>
      <c r="AC923" s="39"/>
      <c r="AD923" s="39"/>
      <c r="AE923" s="39"/>
      <c r="AT923" s="18" t="s">
        <v>182</v>
      </c>
      <c r="AU923" s="18" t="s">
        <v>102</v>
      </c>
    </row>
    <row r="924" s="2" customFormat="1" ht="37.8" customHeight="1">
      <c r="A924" s="39"/>
      <c r="B924" s="40"/>
      <c r="C924" s="222" t="s">
        <v>481</v>
      </c>
      <c r="D924" s="222" t="s">
        <v>177</v>
      </c>
      <c r="E924" s="223" t="s">
        <v>833</v>
      </c>
      <c r="F924" s="224" t="s">
        <v>834</v>
      </c>
      <c r="G924" s="225" t="s">
        <v>228</v>
      </c>
      <c r="H924" s="226">
        <v>49.640000000000001</v>
      </c>
      <c r="I924" s="227"/>
      <c r="J924" s="227"/>
      <c r="K924" s="228">
        <f>ROUND(P924*H924,2)</f>
        <v>0</v>
      </c>
      <c r="L924" s="229"/>
      <c r="M924" s="45"/>
      <c r="N924" s="230" t="s">
        <v>1</v>
      </c>
      <c r="O924" s="231" t="s">
        <v>39</v>
      </c>
      <c r="P924" s="232">
        <f>I924+J924</f>
        <v>0</v>
      </c>
      <c r="Q924" s="232">
        <f>ROUND(I924*H924,2)</f>
        <v>0</v>
      </c>
      <c r="R924" s="232">
        <f>ROUND(J924*H924,2)</f>
        <v>0</v>
      </c>
      <c r="S924" s="92"/>
      <c r="T924" s="233">
        <f>S924*H924</f>
        <v>0</v>
      </c>
      <c r="U924" s="233">
        <v>0</v>
      </c>
      <c r="V924" s="233">
        <f>U924*H924</f>
        <v>0</v>
      </c>
      <c r="W924" s="233">
        <v>0</v>
      </c>
      <c r="X924" s="233">
        <f>W924*H924</f>
        <v>0</v>
      </c>
      <c r="Y924" s="234" t="s">
        <v>1</v>
      </c>
      <c r="Z924" s="39"/>
      <c r="AA924" s="39"/>
      <c r="AB924" s="39"/>
      <c r="AC924" s="39"/>
      <c r="AD924" s="39"/>
      <c r="AE924" s="39"/>
      <c r="AR924" s="235" t="s">
        <v>181</v>
      </c>
      <c r="AT924" s="235" t="s">
        <v>177</v>
      </c>
      <c r="AU924" s="235" t="s">
        <v>102</v>
      </c>
      <c r="AY924" s="18" t="s">
        <v>175</v>
      </c>
      <c r="BE924" s="236">
        <f>IF(O924="základní",K924,0)</f>
        <v>0</v>
      </c>
      <c r="BF924" s="236">
        <f>IF(O924="snížená",K924,0)</f>
        <v>0</v>
      </c>
      <c r="BG924" s="236">
        <f>IF(O924="zákl. přenesená",K924,0)</f>
        <v>0</v>
      </c>
      <c r="BH924" s="236">
        <f>IF(O924="sníž. přenesená",K924,0)</f>
        <v>0</v>
      </c>
      <c r="BI924" s="236">
        <f>IF(O924="nulová",K924,0)</f>
        <v>0</v>
      </c>
      <c r="BJ924" s="18" t="s">
        <v>102</v>
      </c>
      <c r="BK924" s="236">
        <f>ROUND(P924*H924,2)</f>
        <v>0</v>
      </c>
      <c r="BL924" s="18" t="s">
        <v>181</v>
      </c>
      <c r="BM924" s="235" t="s">
        <v>835</v>
      </c>
    </row>
    <row r="925" s="2" customFormat="1">
      <c r="A925" s="39"/>
      <c r="B925" s="40"/>
      <c r="C925" s="41"/>
      <c r="D925" s="237" t="s">
        <v>182</v>
      </c>
      <c r="E925" s="41"/>
      <c r="F925" s="238" t="s">
        <v>601</v>
      </c>
      <c r="G925" s="41"/>
      <c r="H925" s="41"/>
      <c r="I925" s="239"/>
      <c r="J925" s="239"/>
      <c r="K925" s="41"/>
      <c r="L925" s="41"/>
      <c r="M925" s="45"/>
      <c r="N925" s="240"/>
      <c r="O925" s="241"/>
      <c r="P925" s="92"/>
      <c r="Q925" s="92"/>
      <c r="R925" s="92"/>
      <c r="S925" s="92"/>
      <c r="T925" s="92"/>
      <c r="U925" s="92"/>
      <c r="V925" s="92"/>
      <c r="W925" s="92"/>
      <c r="X925" s="92"/>
      <c r="Y925" s="93"/>
      <c r="Z925" s="39"/>
      <c r="AA925" s="39"/>
      <c r="AB925" s="39"/>
      <c r="AC925" s="39"/>
      <c r="AD925" s="39"/>
      <c r="AE925" s="39"/>
      <c r="AT925" s="18" t="s">
        <v>182</v>
      </c>
      <c r="AU925" s="18" t="s">
        <v>102</v>
      </c>
    </row>
    <row r="926" s="2" customFormat="1" ht="33" customHeight="1">
      <c r="A926" s="39"/>
      <c r="B926" s="40"/>
      <c r="C926" s="222" t="s">
        <v>836</v>
      </c>
      <c r="D926" s="222" t="s">
        <v>177</v>
      </c>
      <c r="E926" s="223" t="s">
        <v>837</v>
      </c>
      <c r="F926" s="224" t="s">
        <v>838</v>
      </c>
      <c r="G926" s="225" t="s">
        <v>228</v>
      </c>
      <c r="H926" s="226">
        <v>37.600000000000001</v>
      </c>
      <c r="I926" s="227"/>
      <c r="J926" s="227"/>
      <c r="K926" s="228">
        <f>ROUND(P926*H926,2)</f>
        <v>0</v>
      </c>
      <c r="L926" s="229"/>
      <c r="M926" s="45"/>
      <c r="N926" s="230" t="s">
        <v>1</v>
      </c>
      <c r="O926" s="231" t="s">
        <v>39</v>
      </c>
      <c r="P926" s="232">
        <f>I926+J926</f>
        <v>0</v>
      </c>
      <c r="Q926" s="232">
        <f>ROUND(I926*H926,2)</f>
        <v>0</v>
      </c>
      <c r="R926" s="232">
        <f>ROUND(J926*H926,2)</f>
        <v>0</v>
      </c>
      <c r="S926" s="92"/>
      <c r="T926" s="233">
        <f>S926*H926</f>
        <v>0</v>
      </c>
      <c r="U926" s="233">
        <v>0</v>
      </c>
      <c r="V926" s="233">
        <f>U926*H926</f>
        <v>0</v>
      </c>
      <c r="W926" s="233">
        <v>0</v>
      </c>
      <c r="X926" s="233">
        <f>W926*H926</f>
        <v>0</v>
      </c>
      <c r="Y926" s="234" t="s">
        <v>1</v>
      </c>
      <c r="Z926" s="39"/>
      <c r="AA926" s="39"/>
      <c r="AB926" s="39"/>
      <c r="AC926" s="39"/>
      <c r="AD926" s="39"/>
      <c r="AE926" s="39"/>
      <c r="AR926" s="235" t="s">
        <v>181</v>
      </c>
      <c r="AT926" s="235" t="s">
        <v>177</v>
      </c>
      <c r="AU926" s="235" t="s">
        <v>102</v>
      </c>
      <c r="AY926" s="18" t="s">
        <v>175</v>
      </c>
      <c r="BE926" s="236">
        <f>IF(O926="základní",K926,0)</f>
        <v>0</v>
      </c>
      <c r="BF926" s="236">
        <f>IF(O926="snížená",K926,0)</f>
        <v>0</v>
      </c>
      <c r="BG926" s="236">
        <f>IF(O926="zákl. přenesená",K926,0)</f>
        <v>0</v>
      </c>
      <c r="BH926" s="236">
        <f>IF(O926="sníž. přenesená",K926,0)</f>
        <v>0</v>
      </c>
      <c r="BI926" s="236">
        <f>IF(O926="nulová",K926,0)</f>
        <v>0</v>
      </c>
      <c r="BJ926" s="18" t="s">
        <v>102</v>
      </c>
      <c r="BK926" s="236">
        <f>ROUND(P926*H926,2)</f>
        <v>0</v>
      </c>
      <c r="BL926" s="18" t="s">
        <v>181</v>
      </c>
      <c r="BM926" s="235" t="s">
        <v>839</v>
      </c>
    </row>
    <row r="927" s="13" customFormat="1">
      <c r="A927" s="13"/>
      <c r="B927" s="242"/>
      <c r="C927" s="243"/>
      <c r="D927" s="237" t="s">
        <v>184</v>
      </c>
      <c r="E927" s="244" t="s">
        <v>1</v>
      </c>
      <c r="F927" s="245" t="s">
        <v>193</v>
      </c>
      <c r="G927" s="243"/>
      <c r="H927" s="244" t="s">
        <v>1</v>
      </c>
      <c r="I927" s="246"/>
      <c r="J927" s="246"/>
      <c r="K927" s="243"/>
      <c r="L927" s="243"/>
      <c r="M927" s="247"/>
      <c r="N927" s="248"/>
      <c r="O927" s="249"/>
      <c r="P927" s="249"/>
      <c r="Q927" s="249"/>
      <c r="R927" s="249"/>
      <c r="S927" s="249"/>
      <c r="T927" s="249"/>
      <c r="U927" s="249"/>
      <c r="V927" s="249"/>
      <c r="W927" s="249"/>
      <c r="X927" s="249"/>
      <c r="Y927" s="250"/>
      <c r="Z927" s="13"/>
      <c r="AA927" s="13"/>
      <c r="AB927" s="13"/>
      <c r="AC927" s="13"/>
      <c r="AD927" s="13"/>
      <c r="AE927" s="13"/>
      <c r="AT927" s="251" t="s">
        <v>184</v>
      </c>
      <c r="AU927" s="251" t="s">
        <v>102</v>
      </c>
      <c r="AV927" s="13" t="s">
        <v>82</v>
      </c>
      <c r="AW927" s="13" t="s">
        <v>5</v>
      </c>
      <c r="AX927" s="13" t="s">
        <v>75</v>
      </c>
      <c r="AY927" s="251" t="s">
        <v>175</v>
      </c>
    </row>
    <row r="928" s="13" customFormat="1">
      <c r="A928" s="13"/>
      <c r="B928" s="242"/>
      <c r="C928" s="243"/>
      <c r="D928" s="237" t="s">
        <v>184</v>
      </c>
      <c r="E928" s="244" t="s">
        <v>1</v>
      </c>
      <c r="F928" s="245" t="s">
        <v>840</v>
      </c>
      <c r="G928" s="243"/>
      <c r="H928" s="244" t="s">
        <v>1</v>
      </c>
      <c r="I928" s="246"/>
      <c r="J928" s="246"/>
      <c r="K928" s="243"/>
      <c r="L928" s="243"/>
      <c r="M928" s="247"/>
      <c r="N928" s="248"/>
      <c r="O928" s="249"/>
      <c r="P928" s="249"/>
      <c r="Q928" s="249"/>
      <c r="R928" s="249"/>
      <c r="S928" s="249"/>
      <c r="T928" s="249"/>
      <c r="U928" s="249"/>
      <c r="V928" s="249"/>
      <c r="W928" s="249"/>
      <c r="X928" s="249"/>
      <c r="Y928" s="250"/>
      <c r="Z928" s="13"/>
      <c r="AA928" s="13"/>
      <c r="AB928" s="13"/>
      <c r="AC928" s="13"/>
      <c r="AD928" s="13"/>
      <c r="AE928" s="13"/>
      <c r="AT928" s="251" t="s">
        <v>184</v>
      </c>
      <c r="AU928" s="251" t="s">
        <v>102</v>
      </c>
      <c r="AV928" s="13" t="s">
        <v>82</v>
      </c>
      <c r="AW928" s="13" t="s">
        <v>5</v>
      </c>
      <c r="AX928" s="13" t="s">
        <v>75</v>
      </c>
      <c r="AY928" s="251" t="s">
        <v>175</v>
      </c>
    </row>
    <row r="929" s="14" customFormat="1">
      <c r="A929" s="14"/>
      <c r="B929" s="252"/>
      <c r="C929" s="253"/>
      <c r="D929" s="237" t="s">
        <v>184</v>
      </c>
      <c r="E929" s="254" t="s">
        <v>1</v>
      </c>
      <c r="F929" s="255" t="s">
        <v>518</v>
      </c>
      <c r="G929" s="253"/>
      <c r="H929" s="256">
        <v>37.600000000000001</v>
      </c>
      <c r="I929" s="257"/>
      <c r="J929" s="257"/>
      <c r="K929" s="253"/>
      <c r="L929" s="253"/>
      <c r="M929" s="258"/>
      <c r="N929" s="259"/>
      <c r="O929" s="260"/>
      <c r="P929" s="260"/>
      <c r="Q929" s="260"/>
      <c r="R929" s="260"/>
      <c r="S929" s="260"/>
      <c r="T929" s="260"/>
      <c r="U929" s="260"/>
      <c r="V929" s="260"/>
      <c r="W929" s="260"/>
      <c r="X929" s="260"/>
      <c r="Y929" s="261"/>
      <c r="Z929" s="14"/>
      <c r="AA929" s="14"/>
      <c r="AB929" s="14"/>
      <c r="AC929" s="14"/>
      <c r="AD929" s="14"/>
      <c r="AE929" s="14"/>
      <c r="AT929" s="262" t="s">
        <v>184</v>
      </c>
      <c r="AU929" s="262" t="s">
        <v>102</v>
      </c>
      <c r="AV929" s="14" t="s">
        <v>102</v>
      </c>
      <c r="AW929" s="14" t="s">
        <v>5</v>
      </c>
      <c r="AX929" s="14" t="s">
        <v>75</v>
      </c>
      <c r="AY929" s="262" t="s">
        <v>175</v>
      </c>
    </row>
    <row r="930" s="15" customFormat="1">
      <c r="A930" s="15"/>
      <c r="B930" s="263"/>
      <c r="C930" s="264"/>
      <c r="D930" s="237" t="s">
        <v>184</v>
      </c>
      <c r="E930" s="265" t="s">
        <v>1</v>
      </c>
      <c r="F930" s="266" t="s">
        <v>189</v>
      </c>
      <c r="G930" s="264"/>
      <c r="H930" s="267">
        <v>37.600000000000001</v>
      </c>
      <c r="I930" s="268"/>
      <c r="J930" s="268"/>
      <c r="K930" s="264"/>
      <c r="L930" s="264"/>
      <c r="M930" s="269"/>
      <c r="N930" s="270"/>
      <c r="O930" s="271"/>
      <c r="P930" s="271"/>
      <c r="Q930" s="271"/>
      <c r="R930" s="271"/>
      <c r="S930" s="271"/>
      <c r="T930" s="271"/>
      <c r="U930" s="271"/>
      <c r="V930" s="271"/>
      <c r="W930" s="271"/>
      <c r="X930" s="271"/>
      <c r="Y930" s="272"/>
      <c r="Z930" s="15"/>
      <c r="AA930" s="15"/>
      <c r="AB930" s="15"/>
      <c r="AC930" s="15"/>
      <c r="AD930" s="15"/>
      <c r="AE930" s="15"/>
      <c r="AT930" s="273" t="s">
        <v>184</v>
      </c>
      <c r="AU930" s="273" t="s">
        <v>102</v>
      </c>
      <c r="AV930" s="15" t="s">
        <v>181</v>
      </c>
      <c r="AW930" s="15" t="s">
        <v>5</v>
      </c>
      <c r="AX930" s="15" t="s">
        <v>82</v>
      </c>
      <c r="AY930" s="273" t="s">
        <v>175</v>
      </c>
    </row>
    <row r="931" s="2" customFormat="1" ht="37.8" customHeight="1">
      <c r="A931" s="39"/>
      <c r="B931" s="40"/>
      <c r="C931" s="222" t="s">
        <v>486</v>
      </c>
      <c r="D931" s="222" t="s">
        <v>177</v>
      </c>
      <c r="E931" s="223" t="s">
        <v>841</v>
      </c>
      <c r="F931" s="224" t="s">
        <v>842</v>
      </c>
      <c r="G931" s="225" t="s">
        <v>369</v>
      </c>
      <c r="H931" s="226">
        <v>77.200000000000003</v>
      </c>
      <c r="I931" s="227"/>
      <c r="J931" s="227"/>
      <c r="K931" s="228">
        <f>ROUND(P931*H931,2)</f>
        <v>0</v>
      </c>
      <c r="L931" s="229"/>
      <c r="M931" s="45"/>
      <c r="N931" s="230" t="s">
        <v>1</v>
      </c>
      <c r="O931" s="231" t="s">
        <v>39</v>
      </c>
      <c r="P931" s="232">
        <f>I931+J931</f>
        <v>0</v>
      </c>
      <c r="Q931" s="232">
        <f>ROUND(I931*H931,2)</f>
        <v>0</v>
      </c>
      <c r="R931" s="232">
        <f>ROUND(J931*H931,2)</f>
        <v>0</v>
      </c>
      <c r="S931" s="92"/>
      <c r="T931" s="233">
        <f>S931*H931</f>
        <v>0</v>
      </c>
      <c r="U931" s="233">
        <v>0</v>
      </c>
      <c r="V931" s="233">
        <f>U931*H931</f>
        <v>0</v>
      </c>
      <c r="W931" s="233">
        <v>0</v>
      </c>
      <c r="X931" s="233">
        <f>W931*H931</f>
        <v>0</v>
      </c>
      <c r="Y931" s="234" t="s">
        <v>1</v>
      </c>
      <c r="Z931" s="39"/>
      <c r="AA931" s="39"/>
      <c r="AB931" s="39"/>
      <c r="AC931" s="39"/>
      <c r="AD931" s="39"/>
      <c r="AE931" s="39"/>
      <c r="AR931" s="235" t="s">
        <v>181</v>
      </c>
      <c r="AT931" s="235" t="s">
        <v>177</v>
      </c>
      <c r="AU931" s="235" t="s">
        <v>102</v>
      </c>
      <c r="AY931" s="18" t="s">
        <v>175</v>
      </c>
      <c r="BE931" s="236">
        <f>IF(O931="základní",K931,0)</f>
        <v>0</v>
      </c>
      <c r="BF931" s="236">
        <f>IF(O931="snížená",K931,0)</f>
        <v>0</v>
      </c>
      <c r="BG931" s="236">
        <f>IF(O931="zákl. přenesená",K931,0)</f>
        <v>0</v>
      </c>
      <c r="BH931" s="236">
        <f>IF(O931="sníž. přenesená",K931,0)</f>
        <v>0</v>
      </c>
      <c r="BI931" s="236">
        <f>IF(O931="nulová",K931,0)</f>
        <v>0</v>
      </c>
      <c r="BJ931" s="18" t="s">
        <v>102</v>
      </c>
      <c r="BK931" s="236">
        <f>ROUND(P931*H931,2)</f>
        <v>0</v>
      </c>
      <c r="BL931" s="18" t="s">
        <v>181</v>
      </c>
      <c r="BM931" s="235" t="s">
        <v>843</v>
      </c>
    </row>
    <row r="932" s="13" customFormat="1">
      <c r="A932" s="13"/>
      <c r="B932" s="242"/>
      <c r="C932" s="243"/>
      <c r="D932" s="237" t="s">
        <v>184</v>
      </c>
      <c r="E932" s="244" t="s">
        <v>1</v>
      </c>
      <c r="F932" s="245" t="s">
        <v>193</v>
      </c>
      <c r="G932" s="243"/>
      <c r="H932" s="244" t="s">
        <v>1</v>
      </c>
      <c r="I932" s="246"/>
      <c r="J932" s="246"/>
      <c r="K932" s="243"/>
      <c r="L932" s="243"/>
      <c r="M932" s="247"/>
      <c r="N932" s="248"/>
      <c r="O932" s="249"/>
      <c r="P932" s="249"/>
      <c r="Q932" s="249"/>
      <c r="R932" s="249"/>
      <c r="S932" s="249"/>
      <c r="T932" s="249"/>
      <c r="U932" s="249"/>
      <c r="V932" s="249"/>
      <c r="W932" s="249"/>
      <c r="X932" s="249"/>
      <c r="Y932" s="250"/>
      <c r="Z932" s="13"/>
      <c r="AA932" s="13"/>
      <c r="AB932" s="13"/>
      <c r="AC932" s="13"/>
      <c r="AD932" s="13"/>
      <c r="AE932" s="13"/>
      <c r="AT932" s="251" t="s">
        <v>184</v>
      </c>
      <c r="AU932" s="251" t="s">
        <v>102</v>
      </c>
      <c r="AV932" s="13" t="s">
        <v>82</v>
      </c>
      <c r="AW932" s="13" t="s">
        <v>5</v>
      </c>
      <c r="AX932" s="13" t="s">
        <v>75</v>
      </c>
      <c r="AY932" s="251" t="s">
        <v>175</v>
      </c>
    </row>
    <row r="933" s="14" customFormat="1">
      <c r="A933" s="14"/>
      <c r="B933" s="252"/>
      <c r="C933" s="253"/>
      <c r="D933" s="237" t="s">
        <v>184</v>
      </c>
      <c r="E933" s="254" t="s">
        <v>1</v>
      </c>
      <c r="F933" s="255" t="s">
        <v>844</v>
      </c>
      <c r="G933" s="253"/>
      <c r="H933" s="256">
        <v>77.200000000000003</v>
      </c>
      <c r="I933" s="257"/>
      <c r="J933" s="257"/>
      <c r="K933" s="253"/>
      <c r="L933" s="253"/>
      <c r="M933" s="258"/>
      <c r="N933" s="259"/>
      <c r="O933" s="260"/>
      <c r="P933" s="260"/>
      <c r="Q933" s="260"/>
      <c r="R933" s="260"/>
      <c r="S933" s="260"/>
      <c r="T933" s="260"/>
      <c r="U933" s="260"/>
      <c r="V933" s="260"/>
      <c r="W933" s="260"/>
      <c r="X933" s="260"/>
      <c r="Y933" s="261"/>
      <c r="Z933" s="14"/>
      <c r="AA933" s="14"/>
      <c r="AB933" s="14"/>
      <c r="AC933" s="14"/>
      <c r="AD933" s="14"/>
      <c r="AE933" s="14"/>
      <c r="AT933" s="262" t="s">
        <v>184</v>
      </c>
      <c r="AU933" s="262" t="s">
        <v>102</v>
      </c>
      <c r="AV933" s="14" t="s">
        <v>102</v>
      </c>
      <c r="AW933" s="14" t="s">
        <v>5</v>
      </c>
      <c r="AX933" s="14" t="s">
        <v>75</v>
      </c>
      <c r="AY933" s="262" t="s">
        <v>175</v>
      </c>
    </row>
    <row r="934" s="15" customFormat="1">
      <c r="A934" s="15"/>
      <c r="B934" s="263"/>
      <c r="C934" s="264"/>
      <c r="D934" s="237" t="s">
        <v>184</v>
      </c>
      <c r="E934" s="265" t="s">
        <v>1</v>
      </c>
      <c r="F934" s="266" t="s">
        <v>189</v>
      </c>
      <c r="G934" s="264"/>
      <c r="H934" s="267">
        <v>77.200000000000003</v>
      </c>
      <c r="I934" s="268"/>
      <c r="J934" s="268"/>
      <c r="K934" s="264"/>
      <c r="L934" s="264"/>
      <c r="M934" s="269"/>
      <c r="N934" s="270"/>
      <c r="O934" s="271"/>
      <c r="P934" s="271"/>
      <c r="Q934" s="271"/>
      <c r="R934" s="271"/>
      <c r="S934" s="271"/>
      <c r="T934" s="271"/>
      <c r="U934" s="271"/>
      <c r="V934" s="271"/>
      <c r="W934" s="271"/>
      <c r="X934" s="271"/>
      <c r="Y934" s="272"/>
      <c r="Z934" s="15"/>
      <c r="AA934" s="15"/>
      <c r="AB934" s="15"/>
      <c r="AC934" s="15"/>
      <c r="AD934" s="15"/>
      <c r="AE934" s="15"/>
      <c r="AT934" s="273" t="s">
        <v>184</v>
      </c>
      <c r="AU934" s="273" t="s">
        <v>102</v>
      </c>
      <c r="AV934" s="15" t="s">
        <v>181</v>
      </c>
      <c r="AW934" s="15" t="s">
        <v>5</v>
      </c>
      <c r="AX934" s="15" t="s">
        <v>82</v>
      </c>
      <c r="AY934" s="273" t="s">
        <v>175</v>
      </c>
    </row>
    <row r="935" s="2" customFormat="1" ht="37.8" customHeight="1">
      <c r="A935" s="39"/>
      <c r="B935" s="40"/>
      <c r="C935" s="222" t="s">
        <v>845</v>
      </c>
      <c r="D935" s="222" t="s">
        <v>177</v>
      </c>
      <c r="E935" s="223" t="s">
        <v>846</v>
      </c>
      <c r="F935" s="224" t="s">
        <v>847</v>
      </c>
      <c r="G935" s="225" t="s">
        <v>377</v>
      </c>
      <c r="H935" s="226">
        <v>29</v>
      </c>
      <c r="I935" s="227"/>
      <c r="J935" s="227"/>
      <c r="K935" s="228">
        <f>ROUND(P935*H935,2)</f>
        <v>0</v>
      </c>
      <c r="L935" s="229"/>
      <c r="M935" s="45"/>
      <c r="N935" s="230" t="s">
        <v>1</v>
      </c>
      <c r="O935" s="231" t="s">
        <v>39</v>
      </c>
      <c r="P935" s="232">
        <f>I935+J935</f>
        <v>0</v>
      </c>
      <c r="Q935" s="232">
        <f>ROUND(I935*H935,2)</f>
        <v>0</v>
      </c>
      <c r="R935" s="232">
        <f>ROUND(J935*H935,2)</f>
        <v>0</v>
      </c>
      <c r="S935" s="92"/>
      <c r="T935" s="233">
        <f>S935*H935</f>
        <v>0</v>
      </c>
      <c r="U935" s="233">
        <v>0</v>
      </c>
      <c r="V935" s="233">
        <f>U935*H935</f>
        <v>0</v>
      </c>
      <c r="W935" s="233">
        <v>0</v>
      </c>
      <c r="X935" s="233">
        <f>W935*H935</f>
        <v>0</v>
      </c>
      <c r="Y935" s="234" t="s">
        <v>1</v>
      </c>
      <c r="Z935" s="39"/>
      <c r="AA935" s="39"/>
      <c r="AB935" s="39"/>
      <c r="AC935" s="39"/>
      <c r="AD935" s="39"/>
      <c r="AE935" s="39"/>
      <c r="AR935" s="235" t="s">
        <v>181</v>
      </c>
      <c r="AT935" s="235" t="s">
        <v>177</v>
      </c>
      <c r="AU935" s="235" t="s">
        <v>102</v>
      </c>
      <c r="AY935" s="18" t="s">
        <v>175</v>
      </c>
      <c r="BE935" s="236">
        <f>IF(O935="základní",K935,0)</f>
        <v>0</v>
      </c>
      <c r="BF935" s="236">
        <f>IF(O935="snížená",K935,0)</f>
        <v>0</v>
      </c>
      <c r="BG935" s="236">
        <f>IF(O935="zákl. přenesená",K935,0)</f>
        <v>0</v>
      </c>
      <c r="BH935" s="236">
        <f>IF(O935="sníž. přenesená",K935,0)</f>
        <v>0</v>
      </c>
      <c r="BI935" s="236">
        <f>IF(O935="nulová",K935,0)</f>
        <v>0</v>
      </c>
      <c r="BJ935" s="18" t="s">
        <v>102</v>
      </c>
      <c r="BK935" s="236">
        <f>ROUND(P935*H935,2)</f>
        <v>0</v>
      </c>
      <c r="BL935" s="18" t="s">
        <v>181</v>
      </c>
      <c r="BM935" s="235" t="s">
        <v>848</v>
      </c>
    </row>
    <row r="936" s="2" customFormat="1">
      <c r="A936" s="39"/>
      <c r="B936" s="40"/>
      <c r="C936" s="41"/>
      <c r="D936" s="237" t="s">
        <v>182</v>
      </c>
      <c r="E936" s="41"/>
      <c r="F936" s="238" t="s">
        <v>849</v>
      </c>
      <c r="G936" s="41"/>
      <c r="H936" s="41"/>
      <c r="I936" s="239"/>
      <c r="J936" s="239"/>
      <c r="K936" s="41"/>
      <c r="L936" s="41"/>
      <c r="M936" s="45"/>
      <c r="N936" s="240"/>
      <c r="O936" s="241"/>
      <c r="P936" s="92"/>
      <c r="Q936" s="92"/>
      <c r="R936" s="92"/>
      <c r="S936" s="92"/>
      <c r="T936" s="92"/>
      <c r="U936" s="92"/>
      <c r="V936" s="92"/>
      <c r="W936" s="92"/>
      <c r="X936" s="92"/>
      <c r="Y936" s="93"/>
      <c r="Z936" s="39"/>
      <c r="AA936" s="39"/>
      <c r="AB936" s="39"/>
      <c r="AC936" s="39"/>
      <c r="AD936" s="39"/>
      <c r="AE936" s="39"/>
      <c r="AT936" s="18" t="s">
        <v>182</v>
      </c>
      <c r="AU936" s="18" t="s">
        <v>102</v>
      </c>
    </row>
    <row r="937" s="13" customFormat="1">
      <c r="A937" s="13"/>
      <c r="B937" s="242"/>
      <c r="C937" s="243"/>
      <c r="D937" s="237" t="s">
        <v>184</v>
      </c>
      <c r="E937" s="244" t="s">
        <v>1</v>
      </c>
      <c r="F937" s="245" t="s">
        <v>193</v>
      </c>
      <c r="G937" s="243"/>
      <c r="H937" s="244" t="s">
        <v>1</v>
      </c>
      <c r="I937" s="246"/>
      <c r="J937" s="246"/>
      <c r="K937" s="243"/>
      <c r="L937" s="243"/>
      <c r="M937" s="247"/>
      <c r="N937" s="248"/>
      <c r="O937" s="249"/>
      <c r="P937" s="249"/>
      <c r="Q937" s="249"/>
      <c r="R937" s="249"/>
      <c r="S937" s="249"/>
      <c r="T937" s="249"/>
      <c r="U937" s="249"/>
      <c r="V937" s="249"/>
      <c r="W937" s="249"/>
      <c r="X937" s="249"/>
      <c r="Y937" s="250"/>
      <c r="Z937" s="13"/>
      <c r="AA937" s="13"/>
      <c r="AB937" s="13"/>
      <c r="AC937" s="13"/>
      <c r="AD937" s="13"/>
      <c r="AE937" s="13"/>
      <c r="AT937" s="251" t="s">
        <v>184</v>
      </c>
      <c r="AU937" s="251" t="s">
        <v>102</v>
      </c>
      <c r="AV937" s="13" t="s">
        <v>82</v>
      </c>
      <c r="AW937" s="13" t="s">
        <v>5</v>
      </c>
      <c r="AX937" s="13" t="s">
        <v>75</v>
      </c>
      <c r="AY937" s="251" t="s">
        <v>175</v>
      </c>
    </row>
    <row r="938" s="13" customFormat="1">
      <c r="A938" s="13"/>
      <c r="B938" s="242"/>
      <c r="C938" s="243"/>
      <c r="D938" s="237" t="s">
        <v>184</v>
      </c>
      <c r="E938" s="244" t="s">
        <v>1</v>
      </c>
      <c r="F938" s="245" t="s">
        <v>850</v>
      </c>
      <c r="G938" s="243"/>
      <c r="H938" s="244" t="s">
        <v>1</v>
      </c>
      <c r="I938" s="246"/>
      <c r="J938" s="246"/>
      <c r="K938" s="243"/>
      <c r="L938" s="243"/>
      <c r="M938" s="247"/>
      <c r="N938" s="248"/>
      <c r="O938" s="249"/>
      <c r="P938" s="249"/>
      <c r="Q938" s="249"/>
      <c r="R938" s="249"/>
      <c r="S938" s="249"/>
      <c r="T938" s="249"/>
      <c r="U938" s="249"/>
      <c r="V938" s="249"/>
      <c r="W938" s="249"/>
      <c r="X938" s="249"/>
      <c r="Y938" s="250"/>
      <c r="Z938" s="13"/>
      <c r="AA938" s="13"/>
      <c r="AB938" s="13"/>
      <c r="AC938" s="13"/>
      <c r="AD938" s="13"/>
      <c r="AE938" s="13"/>
      <c r="AT938" s="251" t="s">
        <v>184</v>
      </c>
      <c r="AU938" s="251" t="s">
        <v>102</v>
      </c>
      <c r="AV938" s="13" t="s">
        <v>82</v>
      </c>
      <c r="AW938" s="13" t="s">
        <v>5</v>
      </c>
      <c r="AX938" s="13" t="s">
        <v>75</v>
      </c>
      <c r="AY938" s="251" t="s">
        <v>175</v>
      </c>
    </row>
    <row r="939" s="14" customFormat="1">
      <c r="A939" s="14"/>
      <c r="B939" s="252"/>
      <c r="C939" s="253"/>
      <c r="D939" s="237" t="s">
        <v>184</v>
      </c>
      <c r="E939" s="254" t="s">
        <v>1</v>
      </c>
      <c r="F939" s="255" t="s">
        <v>181</v>
      </c>
      <c r="G939" s="253"/>
      <c r="H939" s="256">
        <v>4</v>
      </c>
      <c r="I939" s="257"/>
      <c r="J939" s="257"/>
      <c r="K939" s="253"/>
      <c r="L939" s="253"/>
      <c r="M939" s="258"/>
      <c r="N939" s="259"/>
      <c r="O939" s="260"/>
      <c r="P939" s="260"/>
      <c r="Q939" s="260"/>
      <c r="R939" s="260"/>
      <c r="S939" s="260"/>
      <c r="T939" s="260"/>
      <c r="U939" s="260"/>
      <c r="V939" s="260"/>
      <c r="W939" s="260"/>
      <c r="X939" s="260"/>
      <c r="Y939" s="261"/>
      <c r="Z939" s="14"/>
      <c r="AA939" s="14"/>
      <c r="AB939" s="14"/>
      <c r="AC939" s="14"/>
      <c r="AD939" s="14"/>
      <c r="AE939" s="14"/>
      <c r="AT939" s="262" t="s">
        <v>184</v>
      </c>
      <c r="AU939" s="262" t="s">
        <v>102</v>
      </c>
      <c r="AV939" s="14" t="s">
        <v>102</v>
      </c>
      <c r="AW939" s="14" t="s">
        <v>5</v>
      </c>
      <c r="AX939" s="14" t="s">
        <v>75</v>
      </c>
      <c r="AY939" s="262" t="s">
        <v>175</v>
      </c>
    </row>
    <row r="940" s="13" customFormat="1">
      <c r="A940" s="13"/>
      <c r="B940" s="242"/>
      <c r="C940" s="243"/>
      <c r="D940" s="237" t="s">
        <v>184</v>
      </c>
      <c r="E940" s="244" t="s">
        <v>1</v>
      </c>
      <c r="F940" s="245" t="s">
        <v>851</v>
      </c>
      <c r="G940" s="243"/>
      <c r="H940" s="244" t="s">
        <v>1</v>
      </c>
      <c r="I940" s="246"/>
      <c r="J940" s="246"/>
      <c r="K940" s="243"/>
      <c r="L940" s="243"/>
      <c r="M940" s="247"/>
      <c r="N940" s="248"/>
      <c r="O940" s="249"/>
      <c r="P940" s="249"/>
      <c r="Q940" s="249"/>
      <c r="R940" s="249"/>
      <c r="S940" s="249"/>
      <c r="T940" s="249"/>
      <c r="U940" s="249"/>
      <c r="V940" s="249"/>
      <c r="W940" s="249"/>
      <c r="X940" s="249"/>
      <c r="Y940" s="250"/>
      <c r="Z940" s="13"/>
      <c r="AA940" s="13"/>
      <c r="AB940" s="13"/>
      <c r="AC940" s="13"/>
      <c r="AD940" s="13"/>
      <c r="AE940" s="13"/>
      <c r="AT940" s="251" t="s">
        <v>184</v>
      </c>
      <c r="AU940" s="251" t="s">
        <v>102</v>
      </c>
      <c r="AV940" s="13" t="s">
        <v>82</v>
      </c>
      <c r="AW940" s="13" t="s">
        <v>5</v>
      </c>
      <c r="AX940" s="13" t="s">
        <v>75</v>
      </c>
      <c r="AY940" s="251" t="s">
        <v>175</v>
      </c>
    </row>
    <row r="941" s="14" customFormat="1">
      <c r="A941" s="14"/>
      <c r="B941" s="252"/>
      <c r="C941" s="253"/>
      <c r="D941" s="237" t="s">
        <v>184</v>
      </c>
      <c r="E941" s="254" t="s">
        <v>1</v>
      </c>
      <c r="F941" s="255" t="s">
        <v>181</v>
      </c>
      <c r="G941" s="253"/>
      <c r="H941" s="256">
        <v>4</v>
      </c>
      <c r="I941" s="257"/>
      <c r="J941" s="257"/>
      <c r="K941" s="253"/>
      <c r="L941" s="253"/>
      <c r="M941" s="258"/>
      <c r="N941" s="259"/>
      <c r="O941" s="260"/>
      <c r="P941" s="260"/>
      <c r="Q941" s="260"/>
      <c r="R941" s="260"/>
      <c r="S941" s="260"/>
      <c r="T941" s="260"/>
      <c r="U941" s="260"/>
      <c r="V941" s="260"/>
      <c r="W941" s="260"/>
      <c r="X941" s="260"/>
      <c r="Y941" s="261"/>
      <c r="Z941" s="14"/>
      <c r="AA941" s="14"/>
      <c r="AB941" s="14"/>
      <c r="AC941" s="14"/>
      <c r="AD941" s="14"/>
      <c r="AE941" s="14"/>
      <c r="AT941" s="262" t="s">
        <v>184</v>
      </c>
      <c r="AU941" s="262" t="s">
        <v>102</v>
      </c>
      <c r="AV941" s="14" t="s">
        <v>102</v>
      </c>
      <c r="AW941" s="14" t="s">
        <v>5</v>
      </c>
      <c r="AX941" s="14" t="s">
        <v>75</v>
      </c>
      <c r="AY941" s="262" t="s">
        <v>175</v>
      </c>
    </row>
    <row r="942" s="13" customFormat="1">
      <c r="A942" s="13"/>
      <c r="B942" s="242"/>
      <c r="C942" s="243"/>
      <c r="D942" s="237" t="s">
        <v>184</v>
      </c>
      <c r="E942" s="244" t="s">
        <v>1</v>
      </c>
      <c r="F942" s="245" t="s">
        <v>852</v>
      </c>
      <c r="G942" s="243"/>
      <c r="H942" s="244" t="s">
        <v>1</v>
      </c>
      <c r="I942" s="246"/>
      <c r="J942" s="246"/>
      <c r="K942" s="243"/>
      <c r="L942" s="243"/>
      <c r="M942" s="247"/>
      <c r="N942" s="248"/>
      <c r="O942" s="249"/>
      <c r="P942" s="249"/>
      <c r="Q942" s="249"/>
      <c r="R942" s="249"/>
      <c r="S942" s="249"/>
      <c r="T942" s="249"/>
      <c r="U942" s="249"/>
      <c r="V942" s="249"/>
      <c r="W942" s="249"/>
      <c r="X942" s="249"/>
      <c r="Y942" s="250"/>
      <c r="Z942" s="13"/>
      <c r="AA942" s="13"/>
      <c r="AB942" s="13"/>
      <c r="AC942" s="13"/>
      <c r="AD942" s="13"/>
      <c r="AE942" s="13"/>
      <c r="AT942" s="251" t="s">
        <v>184</v>
      </c>
      <c r="AU942" s="251" t="s">
        <v>102</v>
      </c>
      <c r="AV942" s="13" t="s">
        <v>82</v>
      </c>
      <c r="AW942" s="13" t="s">
        <v>5</v>
      </c>
      <c r="AX942" s="13" t="s">
        <v>75</v>
      </c>
      <c r="AY942" s="251" t="s">
        <v>175</v>
      </c>
    </row>
    <row r="943" s="14" customFormat="1">
      <c r="A943" s="14"/>
      <c r="B943" s="252"/>
      <c r="C943" s="253"/>
      <c r="D943" s="237" t="s">
        <v>184</v>
      </c>
      <c r="E943" s="254" t="s">
        <v>1</v>
      </c>
      <c r="F943" s="255" t="s">
        <v>260</v>
      </c>
      <c r="G943" s="253"/>
      <c r="H943" s="256">
        <v>15</v>
      </c>
      <c r="I943" s="257"/>
      <c r="J943" s="257"/>
      <c r="K943" s="253"/>
      <c r="L943" s="253"/>
      <c r="M943" s="258"/>
      <c r="N943" s="259"/>
      <c r="O943" s="260"/>
      <c r="P943" s="260"/>
      <c r="Q943" s="260"/>
      <c r="R943" s="260"/>
      <c r="S943" s="260"/>
      <c r="T943" s="260"/>
      <c r="U943" s="260"/>
      <c r="V943" s="260"/>
      <c r="W943" s="260"/>
      <c r="X943" s="260"/>
      <c r="Y943" s="261"/>
      <c r="Z943" s="14"/>
      <c r="AA943" s="14"/>
      <c r="AB943" s="14"/>
      <c r="AC943" s="14"/>
      <c r="AD943" s="14"/>
      <c r="AE943" s="14"/>
      <c r="AT943" s="262" t="s">
        <v>184</v>
      </c>
      <c r="AU943" s="262" t="s">
        <v>102</v>
      </c>
      <c r="AV943" s="14" t="s">
        <v>102</v>
      </c>
      <c r="AW943" s="14" t="s">
        <v>5</v>
      </c>
      <c r="AX943" s="14" t="s">
        <v>75</v>
      </c>
      <c r="AY943" s="262" t="s">
        <v>175</v>
      </c>
    </row>
    <row r="944" s="13" customFormat="1">
      <c r="A944" s="13"/>
      <c r="B944" s="242"/>
      <c r="C944" s="243"/>
      <c r="D944" s="237" t="s">
        <v>184</v>
      </c>
      <c r="E944" s="244" t="s">
        <v>1</v>
      </c>
      <c r="F944" s="245" t="s">
        <v>853</v>
      </c>
      <c r="G944" s="243"/>
      <c r="H944" s="244" t="s">
        <v>1</v>
      </c>
      <c r="I944" s="246"/>
      <c r="J944" s="246"/>
      <c r="K944" s="243"/>
      <c r="L944" s="243"/>
      <c r="M944" s="247"/>
      <c r="N944" s="248"/>
      <c r="O944" s="249"/>
      <c r="P944" s="249"/>
      <c r="Q944" s="249"/>
      <c r="R944" s="249"/>
      <c r="S944" s="249"/>
      <c r="T944" s="249"/>
      <c r="U944" s="249"/>
      <c r="V944" s="249"/>
      <c r="W944" s="249"/>
      <c r="X944" s="249"/>
      <c r="Y944" s="250"/>
      <c r="Z944" s="13"/>
      <c r="AA944" s="13"/>
      <c r="AB944" s="13"/>
      <c r="AC944" s="13"/>
      <c r="AD944" s="13"/>
      <c r="AE944" s="13"/>
      <c r="AT944" s="251" t="s">
        <v>184</v>
      </c>
      <c r="AU944" s="251" t="s">
        <v>102</v>
      </c>
      <c r="AV944" s="13" t="s">
        <v>82</v>
      </c>
      <c r="AW944" s="13" t="s">
        <v>5</v>
      </c>
      <c r="AX944" s="13" t="s">
        <v>75</v>
      </c>
      <c r="AY944" s="251" t="s">
        <v>175</v>
      </c>
    </row>
    <row r="945" s="14" customFormat="1">
      <c r="A945" s="14"/>
      <c r="B945" s="252"/>
      <c r="C945" s="253"/>
      <c r="D945" s="237" t="s">
        <v>184</v>
      </c>
      <c r="E945" s="254" t="s">
        <v>1</v>
      </c>
      <c r="F945" s="255" t="s">
        <v>181</v>
      </c>
      <c r="G945" s="253"/>
      <c r="H945" s="256">
        <v>4</v>
      </c>
      <c r="I945" s="257"/>
      <c r="J945" s="257"/>
      <c r="K945" s="253"/>
      <c r="L945" s="253"/>
      <c r="M945" s="258"/>
      <c r="N945" s="259"/>
      <c r="O945" s="260"/>
      <c r="P945" s="260"/>
      <c r="Q945" s="260"/>
      <c r="R945" s="260"/>
      <c r="S945" s="260"/>
      <c r="T945" s="260"/>
      <c r="U945" s="260"/>
      <c r="V945" s="260"/>
      <c r="W945" s="260"/>
      <c r="X945" s="260"/>
      <c r="Y945" s="261"/>
      <c r="Z945" s="14"/>
      <c r="AA945" s="14"/>
      <c r="AB945" s="14"/>
      <c r="AC945" s="14"/>
      <c r="AD945" s="14"/>
      <c r="AE945" s="14"/>
      <c r="AT945" s="262" t="s">
        <v>184</v>
      </c>
      <c r="AU945" s="262" t="s">
        <v>102</v>
      </c>
      <c r="AV945" s="14" t="s">
        <v>102</v>
      </c>
      <c r="AW945" s="14" t="s">
        <v>5</v>
      </c>
      <c r="AX945" s="14" t="s">
        <v>75</v>
      </c>
      <c r="AY945" s="262" t="s">
        <v>175</v>
      </c>
    </row>
    <row r="946" s="13" customFormat="1">
      <c r="A946" s="13"/>
      <c r="B946" s="242"/>
      <c r="C946" s="243"/>
      <c r="D946" s="237" t="s">
        <v>184</v>
      </c>
      <c r="E946" s="244" t="s">
        <v>1</v>
      </c>
      <c r="F946" s="245" t="s">
        <v>854</v>
      </c>
      <c r="G946" s="243"/>
      <c r="H946" s="244" t="s">
        <v>1</v>
      </c>
      <c r="I946" s="246"/>
      <c r="J946" s="246"/>
      <c r="K946" s="243"/>
      <c r="L946" s="243"/>
      <c r="M946" s="247"/>
      <c r="N946" s="248"/>
      <c r="O946" s="249"/>
      <c r="P946" s="249"/>
      <c r="Q946" s="249"/>
      <c r="R946" s="249"/>
      <c r="S946" s="249"/>
      <c r="T946" s="249"/>
      <c r="U946" s="249"/>
      <c r="V946" s="249"/>
      <c r="W946" s="249"/>
      <c r="X946" s="249"/>
      <c r="Y946" s="250"/>
      <c r="Z946" s="13"/>
      <c r="AA946" s="13"/>
      <c r="AB946" s="13"/>
      <c r="AC946" s="13"/>
      <c r="AD946" s="13"/>
      <c r="AE946" s="13"/>
      <c r="AT946" s="251" t="s">
        <v>184</v>
      </c>
      <c r="AU946" s="251" t="s">
        <v>102</v>
      </c>
      <c r="AV946" s="13" t="s">
        <v>82</v>
      </c>
      <c r="AW946" s="13" t="s">
        <v>5</v>
      </c>
      <c r="AX946" s="13" t="s">
        <v>75</v>
      </c>
      <c r="AY946" s="251" t="s">
        <v>175</v>
      </c>
    </row>
    <row r="947" s="14" customFormat="1">
      <c r="A947" s="14"/>
      <c r="B947" s="252"/>
      <c r="C947" s="253"/>
      <c r="D947" s="237" t="s">
        <v>184</v>
      </c>
      <c r="E947" s="254" t="s">
        <v>1</v>
      </c>
      <c r="F947" s="255" t="s">
        <v>82</v>
      </c>
      <c r="G947" s="253"/>
      <c r="H947" s="256">
        <v>1</v>
      </c>
      <c r="I947" s="257"/>
      <c r="J947" s="257"/>
      <c r="K947" s="253"/>
      <c r="L947" s="253"/>
      <c r="M947" s="258"/>
      <c r="N947" s="259"/>
      <c r="O947" s="260"/>
      <c r="P947" s="260"/>
      <c r="Q947" s="260"/>
      <c r="R947" s="260"/>
      <c r="S947" s="260"/>
      <c r="T947" s="260"/>
      <c r="U947" s="260"/>
      <c r="V947" s="260"/>
      <c r="W947" s="260"/>
      <c r="X947" s="260"/>
      <c r="Y947" s="261"/>
      <c r="Z947" s="14"/>
      <c r="AA947" s="14"/>
      <c r="AB947" s="14"/>
      <c r="AC947" s="14"/>
      <c r="AD947" s="14"/>
      <c r="AE947" s="14"/>
      <c r="AT947" s="262" t="s">
        <v>184</v>
      </c>
      <c r="AU947" s="262" t="s">
        <v>102</v>
      </c>
      <c r="AV947" s="14" t="s">
        <v>102</v>
      </c>
      <c r="AW947" s="14" t="s">
        <v>5</v>
      </c>
      <c r="AX947" s="14" t="s">
        <v>75</v>
      </c>
      <c r="AY947" s="262" t="s">
        <v>175</v>
      </c>
    </row>
    <row r="948" s="13" customFormat="1">
      <c r="A948" s="13"/>
      <c r="B948" s="242"/>
      <c r="C948" s="243"/>
      <c r="D948" s="237" t="s">
        <v>184</v>
      </c>
      <c r="E948" s="244" t="s">
        <v>1</v>
      </c>
      <c r="F948" s="245" t="s">
        <v>855</v>
      </c>
      <c r="G948" s="243"/>
      <c r="H948" s="244" t="s">
        <v>1</v>
      </c>
      <c r="I948" s="246"/>
      <c r="J948" s="246"/>
      <c r="K948" s="243"/>
      <c r="L948" s="243"/>
      <c r="M948" s="247"/>
      <c r="N948" s="248"/>
      <c r="O948" s="249"/>
      <c r="P948" s="249"/>
      <c r="Q948" s="249"/>
      <c r="R948" s="249"/>
      <c r="S948" s="249"/>
      <c r="T948" s="249"/>
      <c r="U948" s="249"/>
      <c r="V948" s="249"/>
      <c r="W948" s="249"/>
      <c r="X948" s="249"/>
      <c r="Y948" s="250"/>
      <c r="Z948" s="13"/>
      <c r="AA948" s="13"/>
      <c r="AB948" s="13"/>
      <c r="AC948" s="13"/>
      <c r="AD948" s="13"/>
      <c r="AE948" s="13"/>
      <c r="AT948" s="251" t="s">
        <v>184</v>
      </c>
      <c r="AU948" s="251" t="s">
        <v>102</v>
      </c>
      <c r="AV948" s="13" t="s">
        <v>82</v>
      </c>
      <c r="AW948" s="13" t="s">
        <v>5</v>
      </c>
      <c r="AX948" s="13" t="s">
        <v>75</v>
      </c>
      <c r="AY948" s="251" t="s">
        <v>175</v>
      </c>
    </row>
    <row r="949" s="14" customFormat="1">
      <c r="A949" s="14"/>
      <c r="B949" s="252"/>
      <c r="C949" s="253"/>
      <c r="D949" s="237" t="s">
        <v>184</v>
      </c>
      <c r="E949" s="254" t="s">
        <v>1</v>
      </c>
      <c r="F949" s="255" t="s">
        <v>82</v>
      </c>
      <c r="G949" s="253"/>
      <c r="H949" s="256">
        <v>1</v>
      </c>
      <c r="I949" s="257"/>
      <c r="J949" s="257"/>
      <c r="K949" s="253"/>
      <c r="L949" s="253"/>
      <c r="M949" s="258"/>
      <c r="N949" s="259"/>
      <c r="O949" s="260"/>
      <c r="P949" s="260"/>
      <c r="Q949" s="260"/>
      <c r="R949" s="260"/>
      <c r="S949" s="260"/>
      <c r="T949" s="260"/>
      <c r="U949" s="260"/>
      <c r="V949" s="260"/>
      <c r="W949" s="260"/>
      <c r="X949" s="260"/>
      <c r="Y949" s="261"/>
      <c r="Z949" s="14"/>
      <c r="AA949" s="14"/>
      <c r="AB949" s="14"/>
      <c r="AC949" s="14"/>
      <c r="AD949" s="14"/>
      <c r="AE949" s="14"/>
      <c r="AT949" s="262" t="s">
        <v>184</v>
      </c>
      <c r="AU949" s="262" t="s">
        <v>102</v>
      </c>
      <c r="AV949" s="14" t="s">
        <v>102</v>
      </c>
      <c r="AW949" s="14" t="s">
        <v>5</v>
      </c>
      <c r="AX949" s="14" t="s">
        <v>75</v>
      </c>
      <c r="AY949" s="262" t="s">
        <v>175</v>
      </c>
    </row>
    <row r="950" s="15" customFormat="1">
      <c r="A950" s="15"/>
      <c r="B950" s="263"/>
      <c r="C950" s="264"/>
      <c r="D950" s="237" t="s">
        <v>184</v>
      </c>
      <c r="E950" s="265" t="s">
        <v>1</v>
      </c>
      <c r="F950" s="266" t="s">
        <v>189</v>
      </c>
      <c r="G950" s="264"/>
      <c r="H950" s="267">
        <v>29</v>
      </c>
      <c r="I950" s="268"/>
      <c r="J950" s="268"/>
      <c r="K950" s="264"/>
      <c r="L950" s="264"/>
      <c r="M950" s="269"/>
      <c r="N950" s="270"/>
      <c r="O950" s="271"/>
      <c r="P950" s="271"/>
      <c r="Q950" s="271"/>
      <c r="R950" s="271"/>
      <c r="S950" s="271"/>
      <c r="T950" s="271"/>
      <c r="U950" s="271"/>
      <c r="V950" s="271"/>
      <c r="W950" s="271"/>
      <c r="X950" s="271"/>
      <c r="Y950" s="272"/>
      <c r="Z950" s="15"/>
      <c r="AA950" s="15"/>
      <c r="AB950" s="15"/>
      <c r="AC950" s="15"/>
      <c r="AD950" s="15"/>
      <c r="AE950" s="15"/>
      <c r="AT950" s="273" t="s">
        <v>184</v>
      </c>
      <c r="AU950" s="273" t="s">
        <v>102</v>
      </c>
      <c r="AV950" s="15" t="s">
        <v>181</v>
      </c>
      <c r="AW950" s="15" t="s">
        <v>5</v>
      </c>
      <c r="AX950" s="15" t="s">
        <v>82</v>
      </c>
      <c r="AY950" s="273" t="s">
        <v>175</v>
      </c>
    </row>
    <row r="951" s="2" customFormat="1" ht="24.15" customHeight="1">
      <c r="A951" s="39"/>
      <c r="B951" s="40"/>
      <c r="C951" s="274" t="s">
        <v>490</v>
      </c>
      <c r="D951" s="274" t="s">
        <v>315</v>
      </c>
      <c r="E951" s="275" t="s">
        <v>856</v>
      </c>
      <c r="F951" s="276" t="s">
        <v>857</v>
      </c>
      <c r="G951" s="277" t="s">
        <v>377</v>
      </c>
      <c r="H951" s="278">
        <v>4</v>
      </c>
      <c r="I951" s="279"/>
      <c r="J951" s="280"/>
      <c r="K951" s="281">
        <f>ROUND(P951*H951,2)</f>
        <v>0</v>
      </c>
      <c r="L951" s="280"/>
      <c r="M951" s="282"/>
      <c r="N951" s="283" t="s">
        <v>1</v>
      </c>
      <c r="O951" s="231" t="s">
        <v>39</v>
      </c>
      <c r="P951" s="232">
        <f>I951+J951</f>
        <v>0</v>
      </c>
      <c r="Q951" s="232">
        <f>ROUND(I951*H951,2)</f>
        <v>0</v>
      </c>
      <c r="R951" s="232">
        <f>ROUND(J951*H951,2)</f>
        <v>0</v>
      </c>
      <c r="S951" s="92"/>
      <c r="T951" s="233">
        <f>S951*H951</f>
        <v>0</v>
      </c>
      <c r="U951" s="233">
        <v>0</v>
      </c>
      <c r="V951" s="233">
        <f>U951*H951</f>
        <v>0</v>
      </c>
      <c r="W951" s="233">
        <v>0</v>
      </c>
      <c r="X951" s="233">
        <f>W951*H951</f>
        <v>0</v>
      </c>
      <c r="Y951" s="234" t="s">
        <v>1</v>
      </c>
      <c r="Z951" s="39"/>
      <c r="AA951" s="39"/>
      <c r="AB951" s="39"/>
      <c r="AC951" s="39"/>
      <c r="AD951" s="39"/>
      <c r="AE951" s="39"/>
      <c r="AR951" s="235" t="s">
        <v>204</v>
      </c>
      <c r="AT951" s="235" t="s">
        <v>315</v>
      </c>
      <c r="AU951" s="235" t="s">
        <v>102</v>
      </c>
      <c r="AY951" s="18" t="s">
        <v>175</v>
      </c>
      <c r="BE951" s="236">
        <f>IF(O951="základní",K951,0)</f>
        <v>0</v>
      </c>
      <c r="BF951" s="236">
        <f>IF(O951="snížená",K951,0)</f>
        <v>0</v>
      </c>
      <c r="BG951" s="236">
        <f>IF(O951="zákl. přenesená",K951,0)</f>
        <v>0</v>
      </c>
      <c r="BH951" s="236">
        <f>IF(O951="sníž. přenesená",K951,0)</f>
        <v>0</v>
      </c>
      <c r="BI951" s="236">
        <f>IF(O951="nulová",K951,0)</f>
        <v>0</v>
      </c>
      <c r="BJ951" s="18" t="s">
        <v>102</v>
      </c>
      <c r="BK951" s="236">
        <f>ROUND(P951*H951,2)</f>
        <v>0</v>
      </c>
      <c r="BL951" s="18" t="s">
        <v>181</v>
      </c>
      <c r="BM951" s="235" t="s">
        <v>858</v>
      </c>
    </row>
    <row r="952" s="2" customFormat="1" ht="24.15" customHeight="1">
      <c r="A952" s="39"/>
      <c r="B952" s="40"/>
      <c r="C952" s="274" t="s">
        <v>859</v>
      </c>
      <c r="D952" s="274" t="s">
        <v>315</v>
      </c>
      <c r="E952" s="275" t="s">
        <v>860</v>
      </c>
      <c r="F952" s="276" t="s">
        <v>861</v>
      </c>
      <c r="G952" s="277" t="s">
        <v>377</v>
      </c>
      <c r="H952" s="278">
        <v>15</v>
      </c>
      <c r="I952" s="279"/>
      <c r="J952" s="280"/>
      <c r="K952" s="281">
        <f>ROUND(P952*H952,2)</f>
        <v>0</v>
      </c>
      <c r="L952" s="280"/>
      <c r="M952" s="282"/>
      <c r="N952" s="283" t="s">
        <v>1</v>
      </c>
      <c r="O952" s="231" t="s">
        <v>39</v>
      </c>
      <c r="P952" s="232">
        <f>I952+J952</f>
        <v>0</v>
      </c>
      <c r="Q952" s="232">
        <f>ROUND(I952*H952,2)</f>
        <v>0</v>
      </c>
      <c r="R952" s="232">
        <f>ROUND(J952*H952,2)</f>
        <v>0</v>
      </c>
      <c r="S952" s="92"/>
      <c r="T952" s="233">
        <f>S952*H952</f>
        <v>0</v>
      </c>
      <c r="U952" s="233">
        <v>0</v>
      </c>
      <c r="V952" s="233">
        <f>U952*H952</f>
        <v>0</v>
      </c>
      <c r="W952" s="233">
        <v>0</v>
      </c>
      <c r="X952" s="233">
        <f>W952*H952</f>
        <v>0</v>
      </c>
      <c r="Y952" s="234" t="s">
        <v>1</v>
      </c>
      <c r="Z952" s="39"/>
      <c r="AA952" s="39"/>
      <c r="AB952" s="39"/>
      <c r="AC952" s="39"/>
      <c r="AD952" s="39"/>
      <c r="AE952" s="39"/>
      <c r="AR952" s="235" t="s">
        <v>204</v>
      </c>
      <c r="AT952" s="235" t="s">
        <v>315</v>
      </c>
      <c r="AU952" s="235" t="s">
        <v>102</v>
      </c>
      <c r="AY952" s="18" t="s">
        <v>175</v>
      </c>
      <c r="BE952" s="236">
        <f>IF(O952="základní",K952,0)</f>
        <v>0</v>
      </c>
      <c r="BF952" s="236">
        <f>IF(O952="snížená",K952,0)</f>
        <v>0</v>
      </c>
      <c r="BG952" s="236">
        <f>IF(O952="zákl. přenesená",K952,0)</f>
        <v>0</v>
      </c>
      <c r="BH952" s="236">
        <f>IF(O952="sníž. přenesená",K952,0)</f>
        <v>0</v>
      </c>
      <c r="BI952" s="236">
        <f>IF(O952="nulová",K952,0)</f>
        <v>0</v>
      </c>
      <c r="BJ952" s="18" t="s">
        <v>102</v>
      </c>
      <c r="BK952" s="236">
        <f>ROUND(P952*H952,2)</f>
        <v>0</v>
      </c>
      <c r="BL952" s="18" t="s">
        <v>181</v>
      </c>
      <c r="BM952" s="235" t="s">
        <v>862</v>
      </c>
    </row>
    <row r="953" s="2" customFormat="1" ht="24.15" customHeight="1">
      <c r="A953" s="39"/>
      <c r="B953" s="40"/>
      <c r="C953" s="274" t="s">
        <v>495</v>
      </c>
      <c r="D953" s="274" t="s">
        <v>315</v>
      </c>
      <c r="E953" s="275" t="s">
        <v>863</v>
      </c>
      <c r="F953" s="276" t="s">
        <v>864</v>
      </c>
      <c r="G953" s="277" t="s">
        <v>377</v>
      </c>
      <c r="H953" s="278">
        <v>4</v>
      </c>
      <c r="I953" s="279"/>
      <c r="J953" s="280"/>
      <c r="K953" s="281">
        <f>ROUND(P953*H953,2)</f>
        <v>0</v>
      </c>
      <c r="L953" s="280"/>
      <c r="M953" s="282"/>
      <c r="N953" s="283" t="s">
        <v>1</v>
      </c>
      <c r="O953" s="231" t="s">
        <v>39</v>
      </c>
      <c r="P953" s="232">
        <f>I953+J953</f>
        <v>0</v>
      </c>
      <c r="Q953" s="232">
        <f>ROUND(I953*H953,2)</f>
        <v>0</v>
      </c>
      <c r="R953" s="232">
        <f>ROUND(J953*H953,2)</f>
        <v>0</v>
      </c>
      <c r="S953" s="92"/>
      <c r="T953" s="233">
        <f>S953*H953</f>
        <v>0</v>
      </c>
      <c r="U953" s="233">
        <v>0</v>
      </c>
      <c r="V953" s="233">
        <f>U953*H953</f>
        <v>0</v>
      </c>
      <c r="W953" s="233">
        <v>0</v>
      </c>
      <c r="X953" s="233">
        <f>W953*H953</f>
        <v>0</v>
      </c>
      <c r="Y953" s="234" t="s">
        <v>1</v>
      </c>
      <c r="Z953" s="39"/>
      <c r="AA953" s="39"/>
      <c r="AB953" s="39"/>
      <c r="AC953" s="39"/>
      <c r="AD953" s="39"/>
      <c r="AE953" s="39"/>
      <c r="AR953" s="235" t="s">
        <v>204</v>
      </c>
      <c r="AT953" s="235" t="s">
        <v>315</v>
      </c>
      <c r="AU953" s="235" t="s">
        <v>102</v>
      </c>
      <c r="AY953" s="18" t="s">
        <v>175</v>
      </c>
      <c r="BE953" s="236">
        <f>IF(O953="základní",K953,0)</f>
        <v>0</v>
      </c>
      <c r="BF953" s="236">
        <f>IF(O953="snížená",K953,0)</f>
        <v>0</v>
      </c>
      <c r="BG953" s="236">
        <f>IF(O953="zákl. přenesená",K953,0)</f>
        <v>0</v>
      </c>
      <c r="BH953" s="236">
        <f>IF(O953="sníž. přenesená",K953,0)</f>
        <v>0</v>
      </c>
      <c r="BI953" s="236">
        <f>IF(O953="nulová",K953,0)</f>
        <v>0</v>
      </c>
      <c r="BJ953" s="18" t="s">
        <v>102</v>
      </c>
      <c r="BK953" s="236">
        <f>ROUND(P953*H953,2)</f>
        <v>0</v>
      </c>
      <c r="BL953" s="18" t="s">
        <v>181</v>
      </c>
      <c r="BM953" s="235" t="s">
        <v>865</v>
      </c>
    </row>
    <row r="954" s="2" customFormat="1" ht="24.15" customHeight="1">
      <c r="A954" s="39"/>
      <c r="B954" s="40"/>
      <c r="C954" s="274" t="s">
        <v>866</v>
      </c>
      <c r="D954" s="274" t="s">
        <v>315</v>
      </c>
      <c r="E954" s="275" t="s">
        <v>867</v>
      </c>
      <c r="F954" s="276" t="s">
        <v>868</v>
      </c>
      <c r="G954" s="277" t="s">
        <v>377</v>
      </c>
      <c r="H954" s="278">
        <v>5</v>
      </c>
      <c r="I954" s="279"/>
      <c r="J954" s="280"/>
      <c r="K954" s="281">
        <f>ROUND(P954*H954,2)</f>
        <v>0</v>
      </c>
      <c r="L954" s="280"/>
      <c r="M954" s="282"/>
      <c r="N954" s="283" t="s">
        <v>1</v>
      </c>
      <c r="O954" s="231" t="s">
        <v>39</v>
      </c>
      <c r="P954" s="232">
        <f>I954+J954</f>
        <v>0</v>
      </c>
      <c r="Q954" s="232">
        <f>ROUND(I954*H954,2)</f>
        <v>0</v>
      </c>
      <c r="R954" s="232">
        <f>ROUND(J954*H954,2)</f>
        <v>0</v>
      </c>
      <c r="S954" s="92"/>
      <c r="T954" s="233">
        <f>S954*H954</f>
        <v>0</v>
      </c>
      <c r="U954" s="233">
        <v>0</v>
      </c>
      <c r="V954" s="233">
        <f>U954*H954</f>
        <v>0</v>
      </c>
      <c r="W954" s="233">
        <v>0</v>
      </c>
      <c r="X954" s="233">
        <f>W954*H954</f>
        <v>0</v>
      </c>
      <c r="Y954" s="234" t="s">
        <v>1</v>
      </c>
      <c r="Z954" s="39"/>
      <c r="AA954" s="39"/>
      <c r="AB954" s="39"/>
      <c r="AC954" s="39"/>
      <c r="AD954" s="39"/>
      <c r="AE954" s="39"/>
      <c r="AR954" s="235" t="s">
        <v>204</v>
      </c>
      <c r="AT954" s="235" t="s">
        <v>315</v>
      </c>
      <c r="AU954" s="235" t="s">
        <v>102</v>
      </c>
      <c r="AY954" s="18" t="s">
        <v>175</v>
      </c>
      <c r="BE954" s="236">
        <f>IF(O954="základní",K954,0)</f>
        <v>0</v>
      </c>
      <c r="BF954" s="236">
        <f>IF(O954="snížená",K954,0)</f>
        <v>0</v>
      </c>
      <c r="BG954" s="236">
        <f>IF(O954="zákl. přenesená",K954,0)</f>
        <v>0</v>
      </c>
      <c r="BH954" s="236">
        <f>IF(O954="sníž. přenesená",K954,0)</f>
        <v>0</v>
      </c>
      <c r="BI954" s="236">
        <f>IF(O954="nulová",K954,0)</f>
        <v>0</v>
      </c>
      <c r="BJ954" s="18" t="s">
        <v>102</v>
      </c>
      <c r="BK954" s="236">
        <f>ROUND(P954*H954,2)</f>
        <v>0</v>
      </c>
      <c r="BL954" s="18" t="s">
        <v>181</v>
      </c>
      <c r="BM954" s="235" t="s">
        <v>869</v>
      </c>
    </row>
    <row r="955" s="2" customFormat="1" ht="24.15" customHeight="1">
      <c r="A955" s="39"/>
      <c r="B955" s="40"/>
      <c r="C955" s="274" t="s">
        <v>499</v>
      </c>
      <c r="D955" s="274" t="s">
        <v>315</v>
      </c>
      <c r="E955" s="275" t="s">
        <v>870</v>
      </c>
      <c r="F955" s="276" t="s">
        <v>871</v>
      </c>
      <c r="G955" s="277" t="s">
        <v>377</v>
      </c>
      <c r="H955" s="278">
        <v>1</v>
      </c>
      <c r="I955" s="279"/>
      <c r="J955" s="280"/>
      <c r="K955" s="281">
        <f>ROUND(P955*H955,2)</f>
        <v>0</v>
      </c>
      <c r="L955" s="280"/>
      <c r="M955" s="282"/>
      <c r="N955" s="283" t="s">
        <v>1</v>
      </c>
      <c r="O955" s="231" t="s">
        <v>39</v>
      </c>
      <c r="P955" s="232">
        <f>I955+J955</f>
        <v>0</v>
      </c>
      <c r="Q955" s="232">
        <f>ROUND(I955*H955,2)</f>
        <v>0</v>
      </c>
      <c r="R955" s="232">
        <f>ROUND(J955*H955,2)</f>
        <v>0</v>
      </c>
      <c r="S955" s="92"/>
      <c r="T955" s="233">
        <f>S955*H955</f>
        <v>0</v>
      </c>
      <c r="U955" s="233">
        <v>0</v>
      </c>
      <c r="V955" s="233">
        <f>U955*H955</f>
        <v>0</v>
      </c>
      <c r="W955" s="233">
        <v>0</v>
      </c>
      <c r="X955" s="233">
        <f>W955*H955</f>
        <v>0</v>
      </c>
      <c r="Y955" s="234" t="s">
        <v>1</v>
      </c>
      <c r="Z955" s="39"/>
      <c r="AA955" s="39"/>
      <c r="AB955" s="39"/>
      <c r="AC955" s="39"/>
      <c r="AD955" s="39"/>
      <c r="AE955" s="39"/>
      <c r="AR955" s="235" t="s">
        <v>204</v>
      </c>
      <c r="AT955" s="235" t="s">
        <v>315</v>
      </c>
      <c r="AU955" s="235" t="s">
        <v>102</v>
      </c>
      <c r="AY955" s="18" t="s">
        <v>175</v>
      </c>
      <c r="BE955" s="236">
        <f>IF(O955="základní",K955,0)</f>
        <v>0</v>
      </c>
      <c r="BF955" s="236">
        <f>IF(O955="snížená",K955,0)</f>
        <v>0</v>
      </c>
      <c r="BG955" s="236">
        <f>IF(O955="zákl. přenesená",K955,0)</f>
        <v>0</v>
      </c>
      <c r="BH955" s="236">
        <f>IF(O955="sníž. přenesená",K955,0)</f>
        <v>0</v>
      </c>
      <c r="BI955" s="236">
        <f>IF(O955="nulová",K955,0)</f>
        <v>0</v>
      </c>
      <c r="BJ955" s="18" t="s">
        <v>102</v>
      </c>
      <c r="BK955" s="236">
        <f>ROUND(P955*H955,2)</f>
        <v>0</v>
      </c>
      <c r="BL955" s="18" t="s">
        <v>181</v>
      </c>
      <c r="BM955" s="235" t="s">
        <v>872</v>
      </c>
    </row>
    <row r="956" s="2" customFormat="1" ht="37.8" customHeight="1">
      <c r="A956" s="39"/>
      <c r="B956" s="40"/>
      <c r="C956" s="222" t="s">
        <v>873</v>
      </c>
      <c r="D956" s="222" t="s">
        <v>177</v>
      </c>
      <c r="E956" s="223" t="s">
        <v>874</v>
      </c>
      <c r="F956" s="224" t="s">
        <v>875</v>
      </c>
      <c r="G956" s="225" t="s">
        <v>377</v>
      </c>
      <c r="H956" s="226">
        <v>6</v>
      </c>
      <c r="I956" s="227"/>
      <c r="J956" s="227"/>
      <c r="K956" s="228">
        <f>ROUND(P956*H956,2)</f>
        <v>0</v>
      </c>
      <c r="L956" s="229"/>
      <c r="M956" s="45"/>
      <c r="N956" s="230" t="s">
        <v>1</v>
      </c>
      <c r="O956" s="231" t="s">
        <v>39</v>
      </c>
      <c r="P956" s="232">
        <f>I956+J956</f>
        <v>0</v>
      </c>
      <c r="Q956" s="232">
        <f>ROUND(I956*H956,2)</f>
        <v>0</v>
      </c>
      <c r="R956" s="232">
        <f>ROUND(J956*H956,2)</f>
        <v>0</v>
      </c>
      <c r="S956" s="92"/>
      <c r="T956" s="233">
        <f>S956*H956</f>
        <v>0</v>
      </c>
      <c r="U956" s="233">
        <v>0</v>
      </c>
      <c r="V956" s="233">
        <f>U956*H956</f>
        <v>0</v>
      </c>
      <c r="W956" s="233">
        <v>0</v>
      </c>
      <c r="X956" s="233">
        <f>W956*H956</f>
        <v>0</v>
      </c>
      <c r="Y956" s="234" t="s">
        <v>1</v>
      </c>
      <c r="Z956" s="39"/>
      <c r="AA956" s="39"/>
      <c r="AB956" s="39"/>
      <c r="AC956" s="39"/>
      <c r="AD956" s="39"/>
      <c r="AE956" s="39"/>
      <c r="AR956" s="235" t="s">
        <v>181</v>
      </c>
      <c r="AT956" s="235" t="s">
        <v>177</v>
      </c>
      <c r="AU956" s="235" t="s">
        <v>102</v>
      </c>
      <c r="AY956" s="18" t="s">
        <v>175</v>
      </c>
      <c r="BE956" s="236">
        <f>IF(O956="základní",K956,0)</f>
        <v>0</v>
      </c>
      <c r="BF956" s="236">
        <f>IF(O956="snížená",K956,0)</f>
        <v>0</v>
      </c>
      <c r="BG956" s="236">
        <f>IF(O956="zákl. přenesená",K956,0)</f>
        <v>0</v>
      </c>
      <c r="BH956" s="236">
        <f>IF(O956="sníž. přenesená",K956,0)</f>
        <v>0</v>
      </c>
      <c r="BI956" s="236">
        <f>IF(O956="nulová",K956,0)</f>
        <v>0</v>
      </c>
      <c r="BJ956" s="18" t="s">
        <v>102</v>
      </c>
      <c r="BK956" s="236">
        <f>ROUND(P956*H956,2)</f>
        <v>0</v>
      </c>
      <c r="BL956" s="18" t="s">
        <v>181</v>
      </c>
      <c r="BM956" s="235" t="s">
        <v>876</v>
      </c>
    </row>
    <row r="957" s="2" customFormat="1">
      <c r="A957" s="39"/>
      <c r="B957" s="40"/>
      <c r="C957" s="41"/>
      <c r="D957" s="237" t="s">
        <v>182</v>
      </c>
      <c r="E957" s="41"/>
      <c r="F957" s="238" t="s">
        <v>877</v>
      </c>
      <c r="G957" s="41"/>
      <c r="H957" s="41"/>
      <c r="I957" s="239"/>
      <c r="J957" s="239"/>
      <c r="K957" s="41"/>
      <c r="L957" s="41"/>
      <c r="M957" s="45"/>
      <c r="N957" s="240"/>
      <c r="O957" s="241"/>
      <c r="P957" s="92"/>
      <c r="Q957" s="92"/>
      <c r="R957" s="92"/>
      <c r="S957" s="92"/>
      <c r="T957" s="92"/>
      <c r="U957" s="92"/>
      <c r="V957" s="92"/>
      <c r="W957" s="92"/>
      <c r="X957" s="92"/>
      <c r="Y957" s="93"/>
      <c r="Z957" s="39"/>
      <c r="AA957" s="39"/>
      <c r="AB957" s="39"/>
      <c r="AC957" s="39"/>
      <c r="AD957" s="39"/>
      <c r="AE957" s="39"/>
      <c r="AT957" s="18" t="s">
        <v>182</v>
      </c>
      <c r="AU957" s="18" t="s">
        <v>102</v>
      </c>
    </row>
    <row r="958" s="13" customFormat="1">
      <c r="A958" s="13"/>
      <c r="B958" s="242"/>
      <c r="C958" s="243"/>
      <c r="D958" s="237" t="s">
        <v>184</v>
      </c>
      <c r="E958" s="244" t="s">
        <v>1</v>
      </c>
      <c r="F958" s="245" t="s">
        <v>193</v>
      </c>
      <c r="G958" s="243"/>
      <c r="H958" s="244" t="s">
        <v>1</v>
      </c>
      <c r="I958" s="246"/>
      <c r="J958" s="246"/>
      <c r="K958" s="243"/>
      <c r="L958" s="243"/>
      <c r="M958" s="247"/>
      <c r="N958" s="248"/>
      <c r="O958" s="249"/>
      <c r="P958" s="249"/>
      <c r="Q958" s="249"/>
      <c r="R958" s="249"/>
      <c r="S958" s="249"/>
      <c r="T958" s="249"/>
      <c r="U958" s="249"/>
      <c r="V958" s="249"/>
      <c r="W958" s="249"/>
      <c r="X958" s="249"/>
      <c r="Y958" s="250"/>
      <c r="Z958" s="13"/>
      <c r="AA958" s="13"/>
      <c r="AB958" s="13"/>
      <c r="AC958" s="13"/>
      <c r="AD958" s="13"/>
      <c r="AE958" s="13"/>
      <c r="AT958" s="251" t="s">
        <v>184</v>
      </c>
      <c r="AU958" s="251" t="s">
        <v>102</v>
      </c>
      <c r="AV958" s="13" t="s">
        <v>82</v>
      </c>
      <c r="AW958" s="13" t="s">
        <v>5</v>
      </c>
      <c r="AX958" s="13" t="s">
        <v>75</v>
      </c>
      <c r="AY958" s="251" t="s">
        <v>175</v>
      </c>
    </row>
    <row r="959" s="13" customFormat="1">
      <c r="A959" s="13"/>
      <c r="B959" s="242"/>
      <c r="C959" s="243"/>
      <c r="D959" s="237" t="s">
        <v>184</v>
      </c>
      <c r="E959" s="244" t="s">
        <v>1</v>
      </c>
      <c r="F959" s="245" t="s">
        <v>878</v>
      </c>
      <c r="G959" s="243"/>
      <c r="H959" s="244" t="s">
        <v>1</v>
      </c>
      <c r="I959" s="246"/>
      <c r="J959" s="246"/>
      <c r="K959" s="243"/>
      <c r="L959" s="243"/>
      <c r="M959" s="247"/>
      <c r="N959" s="248"/>
      <c r="O959" s="249"/>
      <c r="P959" s="249"/>
      <c r="Q959" s="249"/>
      <c r="R959" s="249"/>
      <c r="S959" s="249"/>
      <c r="T959" s="249"/>
      <c r="U959" s="249"/>
      <c r="V959" s="249"/>
      <c r="W959" s="249"/>
      <c r="X959" s="249"/>
      <c r="Y959" s="250"/>
      <c r="Z959" s="13"/>
      <c r="AA959" s="13"/>
      <c r="AB959" s="13"/>
      <c r="AC959" s="13"/>
      <c r="AD959" s="13"/>
      <c r="AE959" s="13"/>
      <c r="AT959" s="251" t="s">
        <v>184</v>
      </c>
      <c r="AU959" s="251" t="s">
        <v>102</v>
      </c>
      <c r="AV959" s="13" t="s">
        <v>82</v>
      </c>
      <c r="AW959" s="13" t="s">
        <v>5</v>
      </c>
      <c r="AX959" s="13" t="s">
        <v>75</v>
      </c>
      <c r="AY959" s="251" t="s">
        <v>175</v>
      </c>
    </row>
    <row r="960" s="13" customFormat="1">
      <c r="A960" s="13"/>
      <c r="B960" s="242"/>
      <c r="C960" s="243"/>
      <c r="D960" s="237" t="s">
        <v>184</v>
      </c>
      <c r="E960" s="244" t="s">
        <v>1</v>
      </c>
      <c r="F960" s="245" t="s">
        <v>879</v>
      </c>
      <c r="G960" s="243"/>
      <c r="H960" s="244" t="s">
        <v>1</v>
      </c>
      <c r="I960" s="246"/>
      <c r="J960" s="246"/>
      <c r="K960" s="243"/>
      <c r="L960" s="243"/>
      <c r="M960" s="247"/>
      <c r="N960" s="248"/>
      <c r="O960" s="249"/>
      <c r="P960" s="249"/>
      <c r="Q960" s="249"/>
      <c r="R960" s="249"/>
      <c r="S960" s="249"/>
      <c r="T960" s="249"/>
      <c r="U960" s="249"/>
      <c r="V960" s="249"/>
      <c r="W960" s="249"/>
      <c r="X960" s="249"/>
      <c r="Y960" s="250"/>
      <c r="Z960" s="13"/>
      <c r="AA960" s="13"/>
      <c r="AB960" s="13"/>
      <c r="AC960" s="13"/>
      <c r="AD960" s="13"/>
      <c r="AE960" s="13"/>
      <c r="AT960" s="251" t="s">
        <v>184</v>
      </c>
      <c r="AU960" s="251" t="s">
        <v>102</v>
      </c>
      <c r="AV960" s="13" t="s">
        <v>82</v>
      </c>
      <c r="AW960" s="13" t="s">
        <v>5</v>
      </c>
      <c r="AX960" s="13" t="s">
        <v>75</v>
      </c>
      <c r="AY960" s="251" t="s">
        <v>175</v>
      </c>
    </row>
    <row r="961" s="14" customFormat="1">
      <c r="A961" s="14"/>
      <c r="B961" s="252"/>
      <c r="C961" s="253"/>
      <c r="D961" s="237" t="s">
        <v>184</v>
      </c>
      <c r="E961" s="254" t="s">
        <v>1</v>
      </c>
      <c r="F961" s="255" t="s">
        <v>102</v>
      </c>
      <c r="G961" s="253"/>
      <c r="H961" s="256">
        <v>2</v>
      </c>
      <c r="I961" s="257"/>
      <c r="J961" s="257"/>
      <c r="K961" s="253"/>
      <c r="L961" s="253"/>
      <c r="M961" s="258"/>
      <c r="N961" s="259"/>
      <c r="O961" s="260"/>
      <c r="P961" s="260"/>
      <c r="Q961" s="260"/>
      <c r="R961" s="260"/>
      <c r="S961" s="260"/>
      <c r="T961" s="260"/>
      <c r="U961" s="260"/>
      <c r="V961" s="260"/>
      <c r="W961" s="260"/>
      <c r="X961" s="260"/>
      <c r="Y961" s="261"/>
      <c r="Z961" s="14"/>
      <c r="AA961" s="14"/>
      <c r="AB961" s="14"/>
      <c r="AC961" s="14"/>
      <c r="AD961" s="14"/>
      <c r="AE961" s="14"/>
      <c r="AT961" s="262" t="s">
        <v>184</v>
      </c>
      <c r="AU961" s="262" t="s">
        <v>102</v>
      </c>
      <c r="AV961" s="14" t="s">
        <v>102</v>
      </c>
      <c r="AW961" s="14" t="s">
        <v>5</v>
      </c>
      <c r="AX961" s="14" t="s">
        <v>75</v>
      </c>
      <c r="AY961" s="262" t="s">
        <v>175</v>
      </c>
    </row>
    <row r="962" s="13" customFormat="1">
      <c r="A962" s="13"/>
      <c r="B962" s="242"/>
      <c r="C962" s="243"/>
      <c r="D962" s="237" t="s">
        <v>184</v>
      </c>
      <c r="E962" s="244" t="s">
        <v>1</v>
      </c>
      <c r="F962" s="245" t="s">
        <v>880</v>
      </c>
      <c r="G962" s="243"/>
      <c r="H962" s="244" t="s">
        <v>1</v>
      </c>
      <c r="I962" s="246"/>
      <c r="J962" s="246"/>
      <c r="K962" s="243"/>
      <c r="L962" s="243"/>
      <c r="M962" s="247"/>
      <c r="N962" s="248"/>
      <c r="O962" s="249"/>
      <c r="P962" s="249"/>
      <c r="Q962" s="249"/>
      <c r="R962" s="249"/>
      <c r="S962" s="249"/>
      <c r="T962" s="249"/>
      <c r="U962" s="249"/>
      <c r="V962" s="249"/>
      <c r="W962" s="249"/>
      <c r="X962" s="249"/>
      <c r="Y962" s="250"/>
      <c r="Z962" s="13"/>
      <c r="AA962" s="13"/>
      <c r="AB962" s="13"/>
      <c r="AC962" s="13"/>
      <c r="AD962" s="13"/>
      <c r="AE962" s="13"/>
      <c r="AT962" s="251" t="s">
        <v>184</v>
      </c>
      <c r="AU962" s="251" t="s">
        <v>102</v>
      </c>
      <c r="AV962" s="13" t="s">
        <v>82</v>
      </c>
      <c r="AW962" s="13" t="s">
        <v>5</v>
      </c>
      <c r="AX962" s="13" t="s">
        <v>75</v>
      </c>
      <c r="AY962" s="251" t="s">
        <v>175</v>
      </c>
    </row>
    <row r="963" s="13" customFormat="1">
      <c r="A963" s="13"/>
      <c r="B963" s="242"/>
      <c r="C963" s="243"/>
      <c r="D963" s="237" t="s">
        <v>184</v>
      </c>
      <c r="E963" s="244" t="s">
        <v>1</v>
      </c>
      <c r="F963" s="245" t="s">
        <v>881</v>
      </c>
      <c r="G963" s="243"/>
      <c r="H963" s="244" t="s">
        <v>1</v>
      </c>
      <c r="I963" s="246"/>
      <c r="J963" s="246"/>
      <c r="K963" s="243"/>
      <c r="L963" s="243"/>
      <c r="M963" s="247"/>
      <c r="N963" s="248"/>
      <c r="O963" s="249"/>
      <c r="P963" s="249"/>
      <c r="Q963" s="249"/>
      <c r="R963" s="249"/>
      <c r="S963" s="249"/>
      <c r="T963" s="249"/>
      <c r="U963" s="249"/>
      <c r="V963" s="249"/>
      <c r="W963" s="249"/>
      <c r="X963" s="249"/>
      <c r="Y963" s="250"/>
      <c r="Z963" s="13"/>
      <c r="AA963" s="13"/>
      <c r="AB963" s="13"/>
      <c r="AC963" s="13"/>
      <c r="AD963" s="13"/>
      <c r="AE963" s="13"/>
      <c r="AT963" s="251" t="s">
        <v>184</v>
      </c>
      <c r="AU963" s="251" t="s">
        <v>102</v>
      </c>
      <c r="AV963" s="13" t="s">
        <v>82</v>
      </c>
      <c r="AW963" s="13" t="s">
        <v>5</v>
      </c>
      <c r="AX963" s="13" t="s">
        <v>75</v>
      </c>
      <c r="AY963" s="251" t="s">
        <v>175</v>
      </c>
    </row>
    <row r="964" s="14" customFormat="1">
      <c r="A964" s="14"/>
      <c r="B964" s="252"/>
      <c r="C964" s="253"/>
      <c r="D964" s="237" t="s">
        <v>184</v>
      </c>
      <c r="E964" s="254" t="s">
        <v>1</v>
      </c>
      <c r="F964" s="255" t="s">
        <v>102</v>
      </c>
      <c r="G964" s="253"/>
      <c r="H964" s="256">
        <v>2</v>
      </c>
      <c r="I964" s="257"/>
      <c r="J964" s="257"/>
      <c r="K964" s="253"/>
      <c r="L964" s="253"/>
      <c r="M964" s="258"/>
      <c r="N964" s="259"/>
      <c r="O964" s="260"/>
      <c r="P964" s="260"/>
      <c r="Q964" s="260"/>
      <c r="R964" s="260"/>
      <c r="S964" s="260"/>
      <c r="T964" s="260"/>
      <c r="U964" s="260"/>
      <c r="V964" s="260"/>
      <c r="W964" s="260"/>
      <c r="X964" s="260"/>
      <c r="Y964" s="261"/>
      <c r="Z964" s="14"/>
      <c r="AA964" s="14"/>
      <c r="AB964" s="14"/>
      <c r="AC964" s="14"/>
      <c r="AD964" s="14"/>
      <c r="AE964" s="14"/>
      <c r="AT964" s="262" t="s">
        <v>184</v>
      </c>
      <c r="AU964" s="262" t="s">
        <v>102</v>
      </c>
      <c r="AV964" s="14" t="s">
        <v>102</v>
      </c>
      <c r="AW964" s="14" t="s">
        <v>5</v>
      </c>
      <c r="AX964" s="14" t="s">
        <v>75</v>
      </c>
      <c r="AY964" s="262" t="s">
        <v>175</v>
      </c>
    </row>
    <row r="965" s="13" customFormat="1">
      <c r="A965" s="13"/>
      <c r="B965" s="242"/>
      <c r="C965" s="243"/>
      <c r="D965" s="237" t="s">
        <v>184</v>
      </c>
      <c r="E965" s="244" t="s">
        <v>1</v>
      </c>
      <c r="F965" s="245" t="s">
        <v>882</v>
      </c>
      <c r="G965" s="243"/>
      <c r="H965" s="244" t="s">
        <v>1</v>
      </c>
      <c r="I965" s="246"/>
      <c r="J965" s="246"/>
      <c r="K965" s="243"/>
      <c r="L965" s="243"/>
      <c r="M965" s="247"/>
      <c r="N965" s="248"/>
      <c r="O965" s="249"/>
      <c r="P965" s="249"/>
      <c r="Q965" s="249"/>
      <c r="R965" s="249"/>
      <c r="S965" s="249"/>
      <c r="T965" s="249"/>
      <c r="U965" s="249"/>
      <c r="V965" s="249"/>
      <c r="W965" s="249"/>
      <c r="X965" s="249"/>
      <c r="Y965" s="250"/>
      <c r="Z965" s="13"/>
      <c r="AA965" s="13"/>
      <c r="AB965" s="13"/>
      <c r="AC965" s="13"/>
      <c r="AD965" s="13"/>
      <c r="AE965" s="13"/>
      <c r="AT965" s="251" t="s">
        <v>184</v>
      </c>
      <c r="AU965" s="251" t="s">
        <v>102</v>
      </c>
      <c r="AV965" s="13" t="s">
        <v>82</v>
      </c>
      <c r="AW965" s="13" t="s">
        <v>5</v>
      </c>
      <c r="AX965" s="13" t="s">
        <v>75</v>
      </c>
      <c r="AY965" s="251" t="s">
        <v>175</v>
      </c>
    </row>
    <row r="966" s="14" customFormat="1">
      <c r="A966" s="14"/>
      <c r="B966" s="252"/>
      <c r="C966" s="253"/>
      <c r="D966" s="237" t="s">
        <v>184</v>
      </c>
      <c r="E966" s="254" t="s">
        <v>1</v>
      </c>
      <c r="F966" s="255" t="s">
        <v>82</v>
      </c>
      <c r="G966" s="253"/>
      <c r="H966" s="256">
        <v>1</v>
      </c>
      <c r="I966" s="257"/>
      <c r="J966" s="257"/>
      <c r="K966" s="253"/>
      <c r="L966" s="253"/>
      <c r="M966" s="258"/>
      <c r="N966" s="259"/>
      <c r="O966" s="260"/>
      <c r="P966" s="260"/>
      <c r="Q966" s="260"/>
      <c r="R966" s="260"/>
      <c r="S966" s="260"/>
      <c r="T966" s="260"/>
      <c r="U966" s="260"/>
      <c r="V966" s="260"/>
      <c r="W966" s="260"/>
      <c r="X966" s="260"/>
      <c r="Y966" s="261"/>
      <c r="Z966" s="14"/>
      <c r="AA966" s="14"/>
      <c r="AB966" s="14"/>
      <c r="AC966" s="14"/>
      <c r="AD966" s="14"/>
      <c r="AE966" s="14"/>
      <c r="AT966" s="262" t="s">
        <v>184</v>
      </c>
      <c r="AU966" s="262" t="s">
        <v>102</v>
      </c>
      <c r="AV966" s="14" t="s">
        <v>102</v>
      </c>
      <c r="AW966" s="14" t="s">
        <v>5</v>
      </c>
      <c r="AX966" s="14" t="s">
        <v>75</v>
      </c>
      <c r="AY966" s="262" t="s">
        <v>175</v>
      </c>
    </row>
    <row r="967" s="13" customFormat="1">
      <c r="A967" s="13"/>
      <c r="B967" s="242"/>
      <c r="C967" s="243"/>
      <c r="D967" s="237" t="s">
        <v>184</v>
      </c>
      <c r="E967" s="244" t="s">
        <v>1</v>
      </c>
      <c r="F967" s="245" t="s">
        <v>883</v>
      </c>
      <c r="G967" s="243"/>
      <c r="H967" s="244" t="s">
        <v>1</v>
      </c>
      <c r="I967" s="246"/>
      <c r="J967" s="246"/>
      <c r="K967" s="243"/>
      <c r="L967" s="243"/>
      <c r="M967" s="247"/>
      <c r="N967" s="248"/>
      <c r="O967" s="249"/>
      <c r="P967" s="249"/>
      <c r="Q967" s="249"/>
      <c r="R967" s="249"/>
      <c r="S967" s="249"/>
      <c r="T967" s="249"/>
      <c r="U967" s="249"/>
      <c r="V967" s="249"/>
      <c r="W967" s="249"/>
      <c r="X967" s="249"/>
      <c r="Y967" s="250"/>
      <c r="Z967" s="13"/>
      <c r="AA967" s="13"/>
      <c r="AB967" s="13"/>
      <c r="AC967" s="13"/>
      <c r="AD967" s="13"/>
      <c r="AE967" s="13"/>
      <c r="AT967" s="251" t="s">
        <v>184</v>
      </c>
      <c r="AU967" s="251" t="s">
        <v>102</v>
      </c>
      <c r="AV967" s="13" t="s">
        <v>82</v>
      </c>
      <c r="AW967" s="13" t="s">
        <v>5</v>
      </c>
      <c r="AX967" s="13" t="s">
        <v>75</v>
      </c>
      <c r="AY967" s="251" t="s">
        <v>175</v>
      </c>
    </row>
    <row r="968" s="14" customFormat="1">
      <c r="A968" s="14"/>
      <c r="B968" s="252"/>
      <c r="C968" s="253"/>
      <c r="D968" s="237" t="s">
        <v>184</v>
      </c>
      <c r="E968" s="254" t="s">
        <v>1</v>
      </c>
      <c r="F968" s="255" t="s">
        <v>82</v>
      </c>
      <c r="G968" s="253"/>
      <c r="H968" s="256">
        <v>1</v>
      </c>
      <c r="I968" s="257"/>
      <c r="J968" s="257"/>
      <c r="K968" s="253"/>
      <c r="L968" s="253"/>
      <c r="M968" s="258"/>
      <c r="N968" s="259"/>
      <c r="O968" s="260"/>
      <c r="P968" s="260"/>
      <c r="Q968" s="260"/>
      <c r="R968" s="260"/>
      <c r="S968" s="260"/>
      <c r="T968" s="260"/>
      <c r="U968" s="260"/>
      <c r="V968" s="260"/>
      <c r="W968" s="260"/>
      <c r="X968" s="260"/>
      <c r="Y968" s="261"/>
      <c r="Z968" s="14"/>
      <c r="AA968" s="14"/>
      <c r="AB968" s="14"/>
      <c r="AC968" s="14"/>
      <c r="AD968" s="14"/>
      <c r="AE968" s="14"/>
      <c r="AT968" s="262" t="s">
        <v>184</v>
      </c>
      <c r="AU968" s="262" t="s">
        <v>102</v>
      </c>
      <c r="AV968" s="14" t="s">
        <v>102</v>
      </c>
      <c r="AW968" s="14" t="s">
        <v>5</v>
      </c>
      <c r="AX968" s="14" t="s">
        <v>75</v>
      </c>
      <c r="AY968" s="262" t="s">
        <v>175</v>
      </c>
    </row>
    <row r="969" s="15" customFormat="1">
      <c r="A969" s="15"/>
      <c r="B969" s="263"/>
      <c r="C969" s="264"/>
      <c r="D969" s="237" t="s">
        <v>184</v>
      </c>
      <c r="E969" s="265" t="s">
        <v>1</v>
      </c>
      <c r="F969" s="266" t="s">
        <v>189</v>
      </c>
      <c r="G969" s="264"/>
      <c r="H969" s="267">
        <v>6</v>
      </c>
      <c r="I969" s="268"/>
      <c r="J969" s="268"/>
      <c r="K969" s="264"/>
      <c r="L969" s="264"/>
      <c r="M969" s="269"/>
      <c r="N969" s="270"/>
      <c r="O969" s="271"/>
      <c r="P969" s="271"/>
      <c r="Q969" s="271"/>
      <c r="R969" s="271"/>
      <c r="S969" s="271"/>
      <c r="T969" s="271"/>
      <c r="U969" s="271"/>
      <c r="V969" s="271"/>
      <c r="W969" s="271"/>
      <c r="X969" s="271"/>
      <c r="Y969" s="272"/>
      <c r="Z969" s="15"/>
      <c r="AA969" s="15"/>
      <c r="AB969" s="15"/>
      <c r="AC969" s="15"/>
      <c r="AD969" s="15"/>
      <c r="AE969" s="15"/>
      <c r="AT969" s="273" t="s">
        <v>184</v>
      </c>
      <c r="AU969" s="273" t="s">
        <v>102</v>
      </c>
      <c r="AV969" s="15" t="s">
        <v>181</v>
      </c>
      <c r="AW969" s="15" t="s">
        <v>5</v>
      </c>
      <c r="AX969" s="15" t="s">
        <v>82</v>
      </c>
      <c r="AY969" s="273" t="s">
        <v>175</v>
      </c>
    </row>
    <row r="970" s="2" customFormat="1" ht="24.15" customHeight="1">
      <c r="A970" s="39"/>
      <c r="B970" s="40"/>
      <c r="C970" s="274" t="s">
        <v>503</v>
      </c>
      <c r="D970" s="274" t="s">
        <v>315</v>
      </c>
      <c r="E970" s="275" t="s">
        <v>867</v>
      </c>
      <c r="F970" s="276" t="s">
        <v>868</v>
      </c>
      <c r="G970" s="277" t="s">
        <v>377</v>
      </c>
      <c r="H970" s="278">
        <v>4</v>
      </c>
      <c r="I970" s="279"/>
      <c r="J970" s="280"/>
      <c r="K970" s="281">
        <f>ROUND(P970*H970,2)</f>
        <v>0</v>
      </c>
      <c r="L970" s="280"/>
      <c r="M970" s="282"/>
      <c r="N970" s="283" t="s">
        <v>1</v>
      </c>
      <c r="O970" s="231" t="s">
        <v>39</v>
      </c>
      <c r="P970" s="232">
        <f>I970+J970</f>
        <v>0</v>
      </c>
      <c r="Q970" s="232">
        <f>ROUND(I970*H970,2)</f>
        <v>0</v>
      </c>
      <c r="R970" s="232">
        <f>ROUND(J970*H970,2)</f>
        <v>0</v>
      </c>
      <c r="S970" s="92"/>
      <c r="T970" s="233">
        <f>S970*H970</f>
        <v>0</v>
      </c>
      <c r="U970" s="233">
        <v>0</v>
      </c>
      <c r="V970" s="233">
        <f>U970*H970</f>
        <v>0</v>
      </c>
      <c r="W970" s="233">
        <v>0</v>
      </c>
      <c r="X970" s="233">
        <f>W970*H970</f>
        <v>0</v>
      </c>
      <c r="Y970" s="234" t="s">
        <v>1</v>
      </c>
      <c r="Z970" s="39"/>
      <c r="AA970" s="39"/>
      <c r="AB970" s="39"/>
      <c r="AC970" s="39"/>
      <c r="AD970" s="39"/>
      <c r="AE970" s="39"/>
      <c r="AR970" s="235" t="s">
        <v>204</v>
      </c>
      <c r="AT970" s="235" t="s">
        <v>315</v>
      </c>
      <c r="AU970" s="235" t="s">
        <v>102</v>
      </c>
      <c r="AY970" s="18" t="s">
        <v>175</v>
      </c>
      <c r="BE970" s="236">
        <f>IF(O970="základní",K970,0)</f>
        <v>0</v>
      </c>
      <c r="BF970" s="236">
        <f>IF(O970="snížená",K970,0)</f>
        <v>0</v>
      </c>
      <c r="BG970" s="236">
        <f>IF(O970="zákl. přenesená",K970,0)</f>
        <v>0</v>
      </c>
      <c r="BH970" s="236">
        <f>IF(O970="sníž. přenesená",K970,0)</f>
        <v>0</v>
      </c>
      <c r="BI970" s="236">
        <f>IF(O970="nulová",K970,0)</f>
        <v>0</v>
      </c>
      <c r="BJ970" s="18" t="s">
        <v>102</v>
      </c>
      <c r="BK970" s="236">
        <f>ROUND(P970*H970,2)</f>
        <v>0</v>
      </c>
      <c r="BL970" s="18" t="s">
        <v>181</v>
      </c>
      <c r="BM970" s="235" t="s">
        <v>884</v>
      </c>
    </row>
    <row r="971" s="2" customFormat="1" ht="24.15" customHeight="1">
      <c r="A971" s="39"/>
      <c r="B971" s="40"/>
      <c r="C971" s="274" t="s">
        <v>885</v>
      </c>
      <c r="D971" s="274" t="s">
        <v>315</v>
      </c>
      <c r="E971" s="275" t="s">
        <v>886</v>
      </c>
      <c r="F971" s="276" t="s">
        <v>887</v>
      </c>
      <c r="G971" s="277" t="s">
        <v>377</v>
      </c>
      <c r="H971" s="278">
        <v>1</v>
      </c>
      <c r="I971" s="279"/>
      <c r="J971" s="280"/>
      <c r="K971" s="281">
        <f>ROUND(P971*H971,2)</f>
        <v>0</v>
      </c>
      <c r="L971" s="280"/>
      <c r="M971" s="282"/>
      <c r="N971" s="283" t="s">
        <v>1</v>
      </c>
      <c r="O971" s="231" t="s">
        <v>39</v>
      </c>
      <c r="P971" s="232">
        <f>I971+J971</f>
        <v>0</v>
      </c>
      <c r="Q971" s="232">
        <f>ROUND(I971*H971,2)</f>
        <v>0</v>
      </c>
      <c r="R971" s="232">
        <f>ROUND(J971*H971,2)</f>
        <v>0</v>
      </c>
      <c r="S971" s="92"/>
      <c r="T971" s="233">
        <f>S971*H971</f>
        <v>0</v>
      </c>
      <c r="U971" s="233">
        <v>0</v>
      </c>
      <c r="V971" s="233">
        <f>U971*H971</f>
        <v>0</v>
      </c>
      <c r="W971" s="233">
        <v>0</v>
      </c>
      <c r="X971" s="233">
        <f>W971*H971</f>
        <v>0</v>
      </c>
      <c r="Y971" s="234" t="s">
        <v>1</v>
      </c>
      <c r="Z971" s="39"/>
      <c r="AA971" s="39"/>
      <c r="AB971" s="39"/>
      <c r="AC971" s="39"/>
      <c r="AD971" s="39"/>
      <c r="AE971" s="39"/>
      <c r="AR971" s="235" t="s">
        <v>204</v>
      </c>
      <c r="AT971" s="235" t="s">
        <v>315</v>
      </c>
      <c r="AU971" s="235" t="s">
        <v>102</v>
      </c>
      <c r="AY971" s="18" t="s">
        <v>175</v>
      </c>
      <c r="BE971" s="236">
        <f>IF(O971="základní",K971,0)</f>
        <v>0</v>
      </c>
      <c r="BF971" s="236">
        <f>IF(O971="snížená",K971,0)</f>
        <v>0</v>
      </c>
      <c r="BG971" s="236">
        <f>IF(O971="zákl. přenesená",K971,0)</f>
        <v>0</v>
      </c>
      <c r="BH971" s="236">
        <f>IF(O971="sníž. přenesená",K971,0)</f>
        <v>0</v>
      </c>
      <c r="BI971" s="236">
        <f>IF(O971="nulová",K971,0)</f>
        <v>0</v>
      </c>
      <c r="BJ971" s="18" t="s">
        <v>102</v>
      </c>
      <c r="BK971" s="236">
        <f>ROUND(P971*H971,2)</f>
        <v>0</v>
      </c>
      <c r="BL971" s="18" t="s">
        <v>181</v>
      </c>
      <c r="BM971" s="235" t="s">
        <v>888</v>
      </c>
    </row>
    <row r="972" s="2" customFormat="1" ht="24.15" customHeight="1">
      <c r="A972" s="39"/>
      <c r="B972" s="40"/>
      <c r="C972" s="274" t="s">
        <v>507</v>
      </c>
      <c r="D972" s="274" t="s">
        <v>315</v>
      </c>
      <c r="E972" s="275" t="s">
        <v>870</v>
      </c>
      <c r="F972" s="276" t="s">
        <v>871</v>
      </c>
      <c r="G972" s="277" t="s">
        <v>377</v>
      </c>
      <c r="H972" s="278">
        <v>1</v>
      </c>
      <c r="I972" s="279"/>
      <c r="J972" s="280"/>
      <c r="K972" s="281">
        <f>ROUND(P972*H972,2)</f>
        <v>0</v>
      </c>
      <c r="L972" s="280"/>
      <c r="M972" s="282"/>
      <c r="N972" s="283" t="s">
        <v>1</v>
      </c>
      <c r="O972" s="231" t="s">
        <v>39</v>
      </c>
      <c r="P972" s="232">
        <f>I972+J972</f>
        <v>0</v>
      </c>
      <c r="Q972" s="232">
        <f>ROUND(I972*H972,2)</f>
        <v>0</v>
      </c>
      <c r="R972" s="232">
        <f>ROUND(J972*H972,2)</f>
        <v>0</v>
      </c>
      <c r="S972" s="92"/>
      <c r="T972" s="233">
        <f>S972*H972</f>
        <v>0</v>
      </c>
      <c r="U972" s="233">
        <v>0</v>
      </c>
      <c r="V972" s="233">
        <f>U972*H972</f>
        <v>0</v>
      </c>
      <c r="W972" s="233">
        <v>0</v>
      </c>
      <c r="X972" s="233">
        <f>W972*H972</f>
        <v>0</v>
      </c>
      <c r="Y972" s="234" t="s">
        <v>1</v>
      </c>
      <c r="Z972" s="39"/>
      <c r="AA972" s="39"/>
      <c r="AB972" s="39"/>
      <c r="AC972" s="39"/>
      <c r="AD972" s="39"/>
      <c r="AE972" s="39"/>
      <c r="AR972" s="235" t="s">
        <v>204</v>
      </c>
      <c r="AT972" s="235" t="s">
        <v>315</v>
      </c>
      <c r="AU972" s="235" t="s">
        <v>102</v>
      </c>
      <c r="AY972" s="18" t="s">
        <v>175</v>
      </c>
      <c r="BE972" s="236">
        <f>IF(O972="základní",K972,0)</f>
        <v>0</v>
      </c>
      <c r="BF972" s="236">
        <f>IF(O972="snížená",K972,0)</f>
        <v>0</v>
      </c>
      <c r="BG972" s="236">
        <f>IF(O972="zákl. přenesená",K972,0)</f>
        <v>0</v>
      </c>
      <c r="BH972" s="236">
        <f>IF(O972="sníž. přenesená",K972,0)</f>
        <v>0</v>
      </c>
      <c r="BI972" s="236">
        <f>IF(O972="nulová",K972,0)</f>
        <v>0</v>
      </c>
      <c r="BJ972" s="18" t="s">
        <v>102</v>
      </c>
      <c r="BK972" s="236">
        <f>ROUND(P972*H972,2)</f>
        <v>0</v>
      </c>
      <c r="BL972" s="18" t="s">
        <v>181</v>
      </c>
      <c r="BM972" s="235" t="s">
        <v>889</v>
      </c>
    </row>
    <row r="973" s="12" customFormat="1" ht="22.8" customHeight="1">
      <c r="A973" s="12"/>
      <c r="B973" s="205"/>
      <c r="C973" s="206"/>
      <c r="D973" s="207" t="s">
        <v>74</v>
      </c>
      <c r="E973" s="220" t="s">
        <v>204</v>
      </c>
      <c r="F973" s="220" t="s">
        <v>890</v>
      </c>
      <c r="G973" s="206"/>
      <c r="H973" s="206"/>
      <c r="I973" s="209"/>
      <c r="J973" s="209"/>
      <c r="K973" s="221">
        <f>BK973</f>
        <v>0</v>
      </c>
      <c r="L973" s="206"/>
      <c r="M973" s="211"/>
      <c r="N973" s="212"/>
      <c r="O973" s="213"/>
      <c r="P973" s="213"/>
      <c r="Q973" s="214">
        <f>SUM(Q974:Q976)</f>
        <v>0</v>
      </c>
      <c r="R973" s="214">
        <f>SUM(R974:R976)</f>
        <v>0</v>
      </c>
      <c r="S973" s="213"/>
      <c r="T973" s="215">
        <f>SUM(T974:T976)</f>
        <v>0</v>
      </c>
      <c r="U973" s="213"/>
      <c r="V973" s="215">
        <f>SUM(V974:V976)</f>
        <v>0</v>
      </c>
      <c r="W973" s="213"/>
      <c r="X973" s="215">
        <f>SUM(X974:X976)</f>
        <v>0</v>
      </c>
      <c r="Y973" s="216"/>
      <c r="Z973" s="12"/>
      <c r="AA973" s="12"/>
      <c r="AB973" s="12"/>
      <c r="AC973" s="12"/>
      <c r="AD973" s="12"/>
      <c r="AE973" s="12"/>
      <c r="AR973" s="217" t="s">
        <v>82</v>
      </c>
      <c r="AT973" s="218" t="s">
        <v>74</v>
      </c>
      <c r="AU973" s="218" t="s">
        <v>82</v>
      </c>
      <c r="AY973" s="217" t="s">
        <v>175</v>
      </c>
      <c r="BK973" s="219">
        <f>SUM(BK974:BK976)</f>
        <v>0</v>
      </c>
    </row>
    <row r="974" s="2" customFormat="1" ht="21.75" customHeight="1">
      <c r="A974" s="39"/>
      <c r="B974" s="40"/>
      <c r="C974" s="222" t="s">
        <v>891</v>
      </c>
      <c r="D974" s="222" t="s">
        <v>177</v>
      </c>
      <c r="E974" s="223" t="s">
        <v>892</v>
      </c>
      <c r="F974" s="224" t="s">
        <v>893</v>
      </c>
      <c r="G974" s="225" t="s">
        <v>377</v>
      </c>
      <c r="H974" s="226">
        <v>1</v>
      </c>
      <c r="I974" s="227"/>
      <c r="J974" s="227"/>
      <c r="K974" s="228">
        <f>ROUND(P974*H974,2)</f>
        <v>0</v>
      </c>
      <c r="L974" s="229"/>
      <c r="M974" s="45"/>
      <c r="N974" s="230" t="s">
        <v>1</v>
      </c>
      <c r="O974" s="231" t="s">
        <v>39</v>
      </c>
      <c r="P974" s="232">
        <f>I974+J974</f>
        <v>0</v>
      </c>
      <c r="Q974" s="232">
        <f>ROUND(I974*H974,2)</f>
        <v>0</v>
      </c>
      <c r="R974" s="232">
        <f>ROUND(J974*H974,2)</f>
        <v>0</v>
      </c>
      <c r="S974" s="92"/>
      <c r="T974" s="233">
        <f>S974*H974</f>
        <v>0</v>
      </c>
      <c r="U974" s="233">
        <v>0</v>
      </c>
      <c r="V974" s="233">
        <f>U974*H974</f>
        <v>0</v>
      </c>
      <c r="W974" s="233">
        <v>0</v>
      </c>
      <c r="X974" s="233">
        <f>W974*H974</f>
        <v>0</v>
      </c>
      <c r="Y974" s="234" t="s">
        <v>1</v>
      </c>
      <c r="Z974" s="39"/>
      <c r="AA974" s="39"/>
      <c r="AB974" s="39"/>
      <c r="AC974" s="39"/>
      <c r="AD974" s="39"/>
      <c r="AE974" s="39"/>
      <c r="AR974" s="235" t="s">
        <v>181</v>
      </c>
      <c r="AT974" s="235" t="s">
        <v>177</v>
      </c>
      <c r="AU974" s="235" t="s">
        <v>102</v>
      </c>
      <c r="AY974" s="18" t="s">
        <v>175</v>
      </c>
      <c r="BE974" s="236">
        <f>IF(O974="základní",K974,0)</f>
        <v>0</v>
      </c>
      <c r="BF974" s="236">
        <f>IF(O974="snížená",K974,0)</f>
        <v>0</v>
      </c>
      <c r="BG974" s="236">
        <f>IF(O974="zákl. přenesená",K974,0)</f>
        <v>0</v>
      </c>
      <c r="BH974" s="236">
        <f>IF(O974="sníž. přenesená",K974,0)</f>
        <v>0</v>
      </c>
      <c r="BI974" s="236">
        <f>IF(O974="nulová",K974,0)</f>
        <v>0</v>
      </c>
      <c r="BJ974" s="18" t="s">
        <v>102</v>
      </c>
      <c r="BK974" s="236">
        <f>ROUND(P974*H974,2)</f>
        <v>0</v>
      </c>
      <c r="BL974" s="18" t="s">
        <v>181</v>
      </c>
      <c r="BM974" s="235" t="s">
        <v>894</v>
      </c>
    </row>
    <row r="975" s="2" customFormat="1">
      <c r="A975" s="39"/>
      <c r="B975" s="40"/>
      <c r="C975" s="41"/>
      <c r="D975" s="237" t="s">
        <v>182</v>
      </c>
      <c r="E975" s="41"/>
      <c r="F975" s="238" t="s">
        <v>895</v>
      </c>
      <c r="G975" s="41"/>
      <c r="H975" s="41"/>
      <c r="I975" s="239"/>
      <c r="J975" s="239"/>
      <c r="K975" s="41"/>
      <c r="L975" s="41"/>
      <c r="M975" s="45"/>
      <c r="N975" s="240"/>
      <c r="O975" s="241"/>
      <c r="P975" s="92"/>
      <c r="Q975" s="92"/>
      <c r="R975" s="92"/>
      <c r="S975" s="92"/>
      <c r="T975" s="92"/>
      <c r="U975" s="92"/>
      <c r="V975" s="92"/>
      <c r="W975" s="92"/>
      <c r="X975" s="92"/>
      <c r="Y975" s="93"/>
      <c r="Z975" s="39"/>
      <c r="AA975" s="39"/>
      <c r="AB975" s="39"/>
      <c r="AC975" s="39"/>
      <c r="AD975" s="39"/>
      <c r="AE975" s="39"/>
      <c r="AT975" s="18" t="s">
        <v>182</v>
      </c>
      <c r="AU975" s="18" t="s">
        <v>102</v>
      </c>
    </row>
    <row r="976" s="2" customFormat="1" ht="24.15" customHeight="1">
      <c r="A976" s="39"/>
      <c r="B976" s="40"/>
      <c r="C976" s="274" t="s">
        <v>513</v>
      </c>
      <c r="D976" s="274" t="s">
        <v>315</v>
      </c>
      <c r="E976" s="275" t="s">
        <v>896</v>
      </c>
      <c r="F976" s="276" t="s">
        <v>897</v>
      </c>
      <c r="G976" s="277" t="s">
        <v>228</v>
      </c>
      <c r="H976" s="278">
        <v>1</v>
      </c>
      <c r="I976" s="279"/>
      <c r="J976" s="280"/>
      <c r="K976" s="281">
        <f>ROUND(P976*H976,2)</f>
        <v>0</v>
      </c>
      <c r="L976" s="280"/>
      <c r="M976" s="282"/>
      <c r="N976" s="283" t="s">
        <v>1</v>
      </c>
      <c r="O976" s="231" t="s">
        <v>39</v>
      </c>
      <c r="P976" s="232">
        <f>I976+J976</f>
        <v>0</v>
      </c>
      <c r="Q976" s="232">
        <f>ROUND(I976*H976,2)</f>
        <v>0</v>
      </c>
      <c r="R976" s="232">
        <f>ROUND(J976*H976,2)</f>
        <v>0</v>
      </c>
      <c r="S976" s="92"/>
      <c r="T976" s="233">
        <f>S976*H976</f>
        <v>0</v>
      </c>
      <c r="U976" s="233">
        <v>0</v>
      </c>
      <c r="V976" s="233">
        <f>U976*H976</f>
        <v>0</v>
      </c>
      <c r="W976" s="233">
        <v>0</v>
      </c>
      <c r="X976" s="233">
        <f>W976*H976</f>
        <v>0</v>
      </c>
      <c r="Y976" s="234" t="s">
        <v>1</v>
      </c>
      <c r="Z976" s="39"/>
      <c r="AA976" s="39"/>
      <c r="AB976" s="39"/>
      <c r="AC976" s="39"/>
      <c r="AD976" s="39"/>
      <c r="AE976" s="39"/>
      <c r="AR976" s="235" t="s">
        <v>204</v>
      </c>
      <c r="AT976" s="235" t="s">
        <v>315</v>
      </c>
      <c r="AU976" s="235" t="s">
        <v>102</v>
      </c>
      <c r="AY976" s="18" t="s">
        <v>175</v>
      </c>
      <c r="BE976" s="236">
        <f>IF(O976="základní",K976,0)</f>
        <v>0</v>
      </c>
      <c r="BF976" s="236">
        <f>IF(O976="snížená",K976,0)</f>
        <v>0</v>
      </c>
      <c r="BG976" s="236">
        <f>IF(O976="zákl. přenesená",K976,0)</f>
        <v>0</v>
      </c>
      <c r="BH976" s="236">
        <f>IF(O976="sníž. přenesená",K976,0)</f>
        <v>0</v>
      </c>
      <c r="BI976" s="236">
        <f>IF(O976="nulová",K976,0)</f>
        <v>0</v>
      </c>
      <c r="BJ976" s="18" t="s">
        <v>102</v>
      </c>
      <c r="BK976" s="236">
        <f>ROUND(P976*H976,2)</f>
        <v>0</v>
      </c>
      <c r="BL976" s="18" t="s">
        <v>181</v>
      </c>
      <c r="BM976" s="235" t="s">
        <v>898</v>
      </c>
    </row>
    <row r="977" s="12" customFormat="1" ht="22.8" customHeight="1">
      <c r="A977" s="12"/>
      <c r="B977" s="205"/>
      <c r="C977" s="206"/>
      <c r="D977" s="207" t="s">
        <v>74</v>
      </c>
      <c r="E977" s="220" t="s">
        <v>234</v>
      </c>
      <c r="F977" s="220" t="s">
        <v>899</v>
      </c>
      <c r="G977" s="206"/>
      <c r="H977" s="206"/>
      <c r="I977" s="209"/>
      <c r="J977" s="209"/>
      <c r="K977" s="221">
        <f>BK977</f>
        <v>0</v>
      </c>
      <c r="L977" s="206"/>
      <c r="M977" s="211"/>
      <c r="N977" s="212"/>
      <c r="O977" s="213"/>
      <c r="P977" s="213"/>
      <c r="Q977" s="214">
        <f>SUM(Q978:Q1351)</f>
        <v>0</v>
      </c>
      <c r="R977" s="214">
        <f>SUM(R978:R1351)</f>
        <v>0</v>
      </c>
      <c r="S977" s="213"/>
      <c r="T977" s="215">
        <f>SUM(T978:T1351)</f>
        <v>0</v>
      </c>
      <c r="U977" s="213"/>
      <c r="V977" s="215">
        <f>SUM(V978:V1351)</f>
        <v>0</v>
      </c>
      <c r="W977" s="213"/>
      <c r="X977" s="215">
        <f>SUM(X978:X1351)</f>
        <v>0</v>
      </c>
      <c r="Y977" s="216"/>
      <c r="Z977" s="12"/>
      <c r="AA977" s="12"/>
      <c r="AB977" s="12"/>
      <c r="AC977" s="12"/>
      <c r="AD977" s="12"/>
      <c r="AE977" s="12"/>
      <c r="AR977" s="217" t="s">
        <v>82</v>
      </c>
      <c r="AT977" s="218" t="s">
        <v>74</v>
      </c>
      <c r="AU977" s="218" t="s">
        <v>82</v>
      </c>
      <c r="AY977" s="217" t="s">
        <v>175</v>
      </c>
      <c r="BK977" s="219">
        <f>SUM(BK978:BK1351)</f>
        <v>0</v>
      </c>
    </row>
    <row r="978" s="2" customFormat="1" ht="49.05" customHeight="1">
      <c r="A978" s="39"/>
      <c r="B978" s="40"/>
      <c r="C978" s="222" t="s">
        <v>900</v>
      </c>
      <c r="D978" s="222" t="s">
        <v>177</v>
      </c>
      <c r="E978" s="223" t="s">
        <v>901</v>
      </c>
      <c r="F978" s="224" t="s">
        <v>902</v>
      </c>
      <c r="G978" s="225" t="s">
        <v>228</v>
      </c>
      <c r="H978" s="226">
        <v>808.80499999999995</v>
      </c>
      <c r="I978" s="227"/>
      <c r="J978" s="227"/>
      <c r="K978" s="228">
        <f>ROUND(P978*H978,2)</f>
        <v>0</v>
      </c>
      <c r="L978" s="229"/>
      <c r="M978" s="45"/>
      <c r="N978" s="230" t="s">
        <v>1</v>
      </c>
      <c r="O978" s="231" t="s">
        <v>39</v>
      </c>
      <c r="P978" s="232">
        <f>I978+J978</f>
        <v>0</v>
      </c>
      <c r="Q978" s="232">
        <f>ROUND(I978*H978,2)</f>
        <v>0</v>
      </c>
      <c r="R978" s="232">
        <f>ROUND(J978*H978,2)</f>
        <v>0</v>
      </c>
      <c r="S978" s="92"/>
      <c r="T978" s="233">
        <f>S978*H978</f>
        <v>0</v>
      </c>
      <c r="U978" s="233">
        <v>0</v>
      </c>
      <c r="V978" s="233">
        <f>U978*H978</f>
        <v>0</v>
      </c>
      <c r="W978" s="233">
        <v>0</v>
      </c>
      <c r="X978" s="233">
        <f>W978*H978</f>
        <v>0</v>
      </c>
      <c r="Y978" s="234" t="s">
        <v>1</v>
      </c>
      <c r="Z978" s="39"/>
      <c r="AA978" s="39"/>
      <c r="AB978" s="39"/>
      <c r="AC978" s="39"/>
      <c r="AD978" s="39"/>
      <c r="AE978" s="39"/>
      <c r="AR978" s="235" t="s">
        <v>181</v>
      </c>
      <c r="AT978" s="235" t="s">
        <v>177</v>
      </c>
      <c r="AU978" s="235" t="s">
        <v>102</v>
      </c>
      <c r="AY978" s="18" t="s">
        <v>175</v>
      </c>
      <c r="BE978" s="236">
        <f>IF(O978="základní",K978,0)</f>
        <v>0</v>
      </c>
      <c r="BF978" s="236">
        <f>IF(O978="snížená",K978,0)</f>
        <v>0</v>
      </c>
      <c r="BG978" s="236">
        <f>IF(O978="zákl. přenesená",K978,0)</f>
        <v>0</v>
      </c>
      <c r="BH978" s="236">
        <f>IF(O978="sníž. přenesená",K978,0)</f>
        <v>0</v>
      </c>
      <c r="BI978" s="236">
        <f>IF(O978="nulová",K978,0)</f>
        <v>0</v>
      </c>
      <c r="BJ978" s="18" t="s">
        <v>102</v>
      </c>
      <c r="BK978" s="236">
        <f>ROUND(P978*H978,2)</f>
        <v>0</v>
      </c>
      <c r="BL978" s="18" t="s">
        <v>181</v>
      </c>
      <c r="BM978" s="235" t="s">
        <v>903</v>
      </c>
    </row>
    <row r="979" s="2" customFormat="1">
      <c r="A979" s="39"/>
      <c r="B979" s="40"/>
      <c r="C979" s="41"/>
      <c r="D979" s="237" t="s">
        <v>182</v>
      </c>
      <c r="E979" s="41"/>
      <c r="F979" s="238" t="s">
        <v>904</v>
      </c>
      <c r="G979" s="41"/>
      <c r="H979" s="41"/>
      <c r="I979" s="239"/>
      <c r="J979" s="239"/>
      <c r="K979" s="41"/>
      <c r="L979" s="41"/>
      <c r="M979" s="45"/>
      <c r="N979" s="240"/>
      <c r="O979" s="241"/>
      <c r="P979" s="92"/>
      <c r="Q979" s="92"/>
      <c r="R979" s="92"/>
      <c r="S979" s="92"/>
      <c r="T979" s="92"/>
      <c r="U979" s="92"/>
      <c r="V979" s="92"/>
      <c r="W979" s="92"/>
      <c r="X979" s="92"/>
      <c r="Y979" s="93"/>
      <c r="Z979" s="39"/>
      <c r="AA979" s="39"/>
      <c r="AB979" s="39"/>
      <c r="AC979" s="39"/>
      <c r="AD979" s="39"/>
      <c r="AE979" s="39"/>
      <c r="AT979" s="18" t="s">
        <v>182</v>
      </c>
      <c r="AU979" s="18" t="s">
        <v>102</v>
      </c>
    </row>
    <row r="980" s="13" customFormat="1">
      <c r="A980" s="13"/>
      <c r="B980" s="242"/>
      <c r="C980" s="243"/>
      <c r="D980" s="237" t="s">
        <v>184</v>
      </c>
      <c r="E980" s="244" t="s">
        <v>1</v>
      </c>
      <c r="F980" s="245" t="s">
        <v>193</v>
      </c>
      <c r="G980" s="243"/>
      <c r="H980" s="244" t="s">
        <v>1</v>
      </c>
      <c r="I980" s="246"/>
      <c r="J980" s="246"/>
      <c r="K980" s="243"/>
      <c r="L980" s="243"/>
      <c r="M980" s="247"/>
      <c r="N980" s="248"/>
      <c r="O980" s="249"/>
      <c r="P980" s="249"/>
      <c r="Q980" s="249"/>
      <c r="R980" s="249"/>
      <c r="S980" s="249"/>
      <c r="T980" s="249"/>
      <c r="U980" s="249"/>
      <c r="V980" s="249"/>
      <c r="W980" s="249"/>
      <c r="X980" s="249"/>
      <c r="Y980" s="250"/>
      <c r="Z980" s="13"/>
      <c r="AA980" s="13"/>
      <c r="AB980" s="13"/>
      <c r="AC980" s="13"/>
      <c r="AD980" s="13"/>
      <c r="AE980" s="13"/>
      <c r="AT980" s="251" t="s">
        <v>184</v>
      </c>
      <c r="AU980" s="251" t="s">
        <v>102</v>
      </c>
      <c r="AV980" s="13" t="s">
        <v>82</v>
      </c>
      <c r="AW980" s="13" t="s">
        <v>5</v>
      </c>
      <c r="AX980" s="13" t="s">
        <v>75</v>
      </c>
      <c r="AY980" s="251" t="s">
        <v>175</v>
      </c>
    </row>
    <row r="981" s="14" customFormat="1">
      <c r="A981" s="14"/>
      <c r="B981" s="252"/>
      <c r="C981" s="253"/>
      <c r="D981" s="237" t="s">
        <v>184</v>
      </c>
      <c r="E981" s="254" t="s">
        <v>1</v>
      </c>
      <c r="F981" s="255" t="s">
        <v>905</v>
      </c>
      <c r="G981" s="253"/>
      <c r="H981" s="256">
        <v>762.67999999999995</v>
      </c>
      <c r="I981" s="257"/>
      <c r="J981" s="257"/>
      <c r="K981" s="253"/>
      <c r="L981" s="253"/>
      <c r="M981" s="258"/>
      <c r="N981" s="259"/>
      <c r="O981" s="260"/>
      <c r="P981" s="260"/>
      <c r="Q981" s="260"/>
      <c r="R981" s="260"/>
      <c r="S981" s="260"/>
      <c r="T981" s="260"/>
      <c r="U981" s="260"/>
      <c r="V981" s="260"/>
      <c r="W981" s="260"/>
      <c r="X981" s="260"/>
      <c r="Y981" s="261"/>
      <c r="Z981" s="14"/>
      <c r="AA981" s="14"/>
      <c r="AB981" s="14"/>
      <c r="AC981" s="14"/>
      <c r="AD981" s="14"/>
      <c r="AE981" s="14"/>
      <c r="AT981" s="262" t="s">
        <v>184</v>
      </c>
      <c r="AU981" s="262" t="s">
        <v>102</v>
      </c>
      <c r="AV981" s="14" t="s">
        <v>102</v>
      </c>
      <c r="AW981" s="14" t="s">
        <v>5</v>
      </c>
      <c r="AX981" s="14" t="s">
        <v>75</v>
      </c>
      <c r="AY981" s="262" t="s">
        <v>175</v>
      </c>
    </row>
    <row r="982" s="14" customFormat="1">
      <c r="A982" s="14"/>
      <c r="B982" s="252"/>
      <c r="C982" s="253"/>
      <c r="D982" s="237" t="s">
        <v>184</v>
      </c>
      <c r="E982" s="254" t="s">
        <v>1</v>
      </c>
      <c r="F982" s="255" t="s">
        <v>906</v>
      </c>
      <c r="G982" s="253"/>
      <c r="H982" s="256">
        <v>46.125</v>
      </c>
      <c r="I982" s="257"/>
      <c r="J982" s="257"/>
      <c r="K982" s="253"/>
      <c r="L982" s="253"/>
      <c r="M982" s="258"/>
      <c r="N982" s="259"/>
      <c r="O982" s="260"/>
      <c r="P982" s="260"/>
      <c r="Q982" s="260"/>
      <c r="R982" s="260"/>
      <c r="S982" s="260"/>
      <c r="T982" s="260"/>
      <c r="U982" s="260"/>
      <c r="V982" s="260"/>
      <c r="W982" s="260"/>
      <c r="X982" s="260"/>
      <c r="Y982" s="261"/>
      <c r="Z982" s="14"/>
      <c r="AA982" s="14"/>
      <c r="AB982" s="14"/>
      <c r="AC982" s="14"/>
      <c r="AD982" s="14"/>
      <c r="AE982" s="14"/>
      <c r="AT982" s="262" t="s">
        <v>184</v>
      </c>
      <c r="AU982" s="262" t="s">
        <v>102</v>
      </c>
      <c r="AV982" s="14" t="s">
        <v>102</v>
      </c>
      <c r="AW982" s="14" t="s">
        <v>5</v>
      </c>
      <c r="AX982" s="14" t="s">
        <v>75</v>
      </c>
      <c r="AY982" s="262" t="s">
        <v>175</v>
      </c>
    </row>
    <row r="983" s="15" customFormat="1">
      <c r="A983" s="15"/>
      <c r="B983" s="263"/>
      <c r="C983" s="264"/>
      <c r="D983" s="237" t="s">
        <v>184</v>
      </c>
      <c r="E983" s="265" t="s">
        <v>1</v>
      </c>
      <c r="F983" s="266" t="s">
        <v>189</v>
      </c>
      <c r="G983" s="264"/>
      <c r="H983" s="267">
        <v>808.80499999999995</v>
      </c>
      <c r="I983" s="268"/>
      <c r="J983" s="268"/>
      <c r="K983" s="264"/>
      <c r="L983" s="264"/>
      <c r="M983" s="269"/>
      <c r="N983" s="270"/>
      <c r="O983" s="271"/>
      <c r="P983" s="271"/>
      <c r="Q983" s="271"/>
      <c r="R983" s="271"/>
      <c r="S983" s="271"/>
      <c r="T983" s="271"/>
      <c r="U983" s="271"/>
      <c r="V983" s="271"/>
      <c r="W983" s="271"/>
      <c r="X983" s="271"/>
      <c r="Y983" s="272"/>
      <c r="Z983" s="15"/>
      <c r="AA983" s="15"/>
      <c r="AB983" s="15"/>
      <c r="AC983" s="15"/>
      <c r="AD983" s="15"/>
      <c r="AE983" s="15"/>
      <c r="AT983" s="273" t="s">
        <v>184</v>
      </c>
      <c r="AU983" s="273" t="s">
        <v>102</v>
      </c>
      <c r="AV983" s="15" t="s">
        <v>181</v>
      </c>
      <c r="AW983" s="15" t="s">
        <v>5</v>
      </c>
      <c r="AX983" s="15" t="s">
        <v>82</v>
      </c>
      <c r="AY983" s="273" t="s">
        <v>175</v>
      </c>
    </row>
    <row r="984" s="2" customFormat="1" ht="49.05" customHeight="1">
      <c r="A984" s="39"/>
      <c r="B984" s="40"/>
      <c r="C984" s="222" t="s">
        <v>517</v>
      </c>
      <c r="D984" s="222" t="s">
        <v>177</v>
      </c>
      <c r="E984" s="223" t="s">
        <v>907</v>
      </c>
      <c r="F984" s="224" t="s">
        <v>908</v>
      </c>
      <c r="G984" s="225" t="s">
        <v>228</v>
      </c>
      <c r="H984" s="226">
        <v>48528.300000000003</v>
      </c>
      <c r="I984" s="227"/>
      <c r="J984" s="227"/>
      <c r="K984" s="228">
        <f>ROUND(P984*H984,2)</f>
        <v>0</v>
      </c>
      <c r="L984" s="229"/>
      <c r="M984" s="45"/>
      <c r="N984" s="230" t="s">
        <v>1</v>
      </c>
      <c r="O984" s="231" t="s">
        <v>39</v>
      </c>
      <c r="P984" s="232">
        <f>I984+J984</f>
        <v>0</v>
      </c>
      <c r="Q984" s="232">
        <f>ROUND(I984*H984,2)</f>
        <v>0</v>
      </c>
      <c r="R984" s="232">
        <f>ROUND(J984*H984,2)</f>
        <v>0</v>
      </c>
      <c r="S984" s="92"/>
      <c r="T984" s="233">
        <f>S984*H984</f>
        <v>0</v>
      </c>
      <c r="U984" s="233">
        <v>0</v>
      </c>
      <c r="V984" s="233">
        <f>U984*H984</f>
        <v>0</v>
      </c>
      <c r="W984" s="233">
        <v>0</v>
      </c>
      <c r="X984" s="233">
        <f>W984*H984</f>
        <v>0</v>
      </c>
      <c r="Y984" s="234" t="s">
        <v>1</v>
      </c>
      <c r="Z984" s="39"/>
      <c r="AA984" s="39"/>
      <c r="AB984" s="39"/>
      <c r="AC984" s="39"/>
      <c r="AD984" s="39"/>
      <c r="AE984" s="39"/>
      <c r="AR984" s="235" t="s">
        <v>181</v>
      </c>
      <c r="AT984" s="235" t="s">
        <v>177</v>
      </c>
      <c r="AU984" s="235" t="s">
        <v>102</v>
      </c>
      <c r="AY984" s="18" t="s">
        <v>175</v>
      </c>
      <c r="BE984" s="236">
        <f>IF(O984="základní",K984,0)</f>
        <v>0</v>
      </c>
      <c r="BF984" s="236">
        <f>IF(O984="snížená",K984,0)</f>
        <v>0</v>
      </c>
      <c r="BG984" s="236">
        <f>IF(O984="zákl. přenesená",K984,0)</f>
        <v>0</v>
      </c>
      <c r="BH984" s="236">
        <f>IF(O984="sníž. přenesená",K984,0)</f>
        <v>0</v>
      </c>
      <c r="BI984" s="236">
        <f>IF(O984="nulová",K984,0)</f>
        <v>0</v>
      </c>
      <c r="BJ984" s="18" t="s">
        <v>102</v>
      </c>
      <c r="BK984" s="236">
        <f>ROUND(P984*H984,2)</f>
        <v>0</v>
      </c>
      <c r="BL984" s="18" t="s">
        <v>181</v>
      </c>
      <c r="BM984" s="235" t="s">
        <v>909</v>
      </c>
    </row>
    <row r="985" s="2" customFormat="1">
      <c r="A985" s="39"/>
      <c r="B985" s="40"/>
      <c r="C985" s="41"/>
      <c r="D985" s="237" t="s">
        <v>182</v>
      </c>
      <c r="E985" s="41"/>
      <c r="F985" s="238" t="s">
        <v>904</v>
      </c>
      <c r="G985" s="41"/>
      <c r="H985" s="41"/>
      <c r="I985" s="239"/>
      <c r="J985" s="239"/>
      <c r="K985" s="41"/>
      <c r="L985" s="41"/>
      <c r="M985" s="45"/>
      <c r="N985" s="240"/>
      <c r="O985" s="241"/>
      <c r="P985" s="92"/>
      <c r="Q985" s="92"/>
      <c r="R985" s="92"/>
      <c r="S985" s="92"/>
      <c r="T985" s="92"/>
      <c r="U985" s="92"/>
      <c r="V985" s="92"/>
      <c r="W985" s="92"/>
      <c r="X985" s="92"/>
      <c r="Y985" s="93"/>
      <c r="Z985" s="39"/>
      <c r="AA985" s="39"/>
      <c r="AB985" s="39"/>
      <c r="AC985" s="39"/>
      <c r="AD985" s="39"/>
      <c r="AE985" s="39"/>
      <c r="AT985" s="18" t="s">
        <v>182</v>
      </c>
      <c r="AU985" s="18" t="s">
        <v>102</v>
      </c>
    </row>
    <row r="986" s="14" customFormat="1">
      <c r="A986" s="14"/>
      <c r="B986" s="252"/>
      <c r="C986" s="253"/>
      <c r="D986" s="237" t="s">
        <v>184</v>
      </c>
      <c r="E986" s="254" t="s">
        <v>1</v>
      </c>
      <c r="F986" s="255" t="s">
        <v>910</v>
      </c>
      <c r="G986" s="253"/>
      <c r="H986" s="256">
        <v>48528.300000000003</v>
      </c>
      <c r="I986" s="257"/>
      <c r="J986" s="257"/>
      <c r="K986" s="253"/>
      <c r="L986" s="253"/>
      <c r="M986" s="258"/>
      <c r="N986" s="259"/>
      <c r="O986" s="260"/>
      <c r="P986" s="260"/>
      <c r="Q986" s="260"/>
      <c r="R986" s="260"/>
      <c r="S986" s="260"/>
      <c r="T986" s="260"/>
      <c r="U986" s="260"/>
      <c r="V986" s="260"/>
      <c r="W986" s="260"/>
      <c r="X986" s="260"/>
      <c r="Y986" s="261"/>
      <c r="Z986" s="14"/>
      <c r="AA986" s="14"/>
      <c r="AB986" s="14"/>
      <c r="AC986" s="14"/>
      <c r="AD986" s="14"/>
      <c r="AE986" s="14"/>
      <c r="AT986" s="262" t="s">
        <v>184</v>
      </c>
      <c r="AU986" s="262" t="s">
        <v>102</v>
      </c>
      <c r="AV986" s="14" t="s">
        <v>102</v>
      </c>
      <c r="AW986" s="14" t="s">
        <v>5</v>
      </c>
      <c r="AX986" s="14" t="s">
        <v>75</v>
      </c>
      <c r="AY986" s="262" t="s">
        <v>175</v>
      </c>
    </row>
    <row r="987" s="15" customFormat="1">
      <c r="A987" s="15"/>
      <c r="B987" s="263"/>
      <c r="C987" s="264"/>
      <c r="D987" s="237" t="s">
        <v>184</v>
      </c>
      <c r="E987" s="265" t="s">
        <v>1</v>
      </c>
      <c r="F987" s="266" t="s">
        <v>189</v>
      </c>
      <c r="G987" s="264"/>
      <c r="H987" s="267">
        <v>48528.300000000003</v>
      </c>
      <c r="I987" s="268"/>
      <c r="J987" s="268"/>
      <c r="K987" s="264"/>
      <c r="L987" s="264"/>
      <c r="M987" s="269"/>
      <c r="N987" s="270"/>
      <c r="O987" s="271"/>
      <c r="P987" s="271"/>
      <c r="Q987" s="271"/>
      <c r="R987" s="271"/>
      <c r="S987" s="271"/>
      <c r="T987" s="271"/>
      <c r="U987" s="271"/>
      <c r="V987" s="271"/>
      <c r="W987" s="271"/>
      <c r="X987" s="271"/>
      <c r="Y987" s="272"/>
      <c r="Z987" s="15"/>
      <c r="AA987" s="15"/>
      <c r="AB987" s="15"/>
      <c r="AC987" s="15"/>
      <c r="AD987" s="15"/>
      <c r="AE987" s="15"/>
      <c r="AT987" s="273" t="s">
        <v>184</v>
      </c>
      <c r="AU987" s="273" t="s">
        <v>102</v>
      </c>
      <c r="AV987" s="15" t="s">
        <v>181</v>
      </c>
      <c r="AW987" s="15" t="s">
        <v>5</v>
      </c>
      <c r="AX987" s="15" t="s">
        <v>82</v>
      </c>
      <c r="AY987" s="273" t="s">
        <v>175</v>
      </c>
    </row>
    <row r="988" s="2" customFormat="1" ht="49.05" customHeight="1">
      <c r="A988" s="39"/>
      <c r="B988" s="40"/>
      <c r="C988" s="222" t="s">
        <v>911</v>
      </c>
      <c r="D988" s="222" t="s">
        <v>177</v>
      </c>
      <c r="E988" s="223" t="s">
        <v>912</v>
      </c>
      <c r="F988" s="224" t="s">
        <v>913</v>
      </c>
      <c r="G988" s="225" t="s">
        <v>228</v>
      </c>
      <c r="H988" s="226">
        <v>808.80499999999995</v>
      </c>
      <c r="I988" s="227"/>
      <c r="J988" s="227"/>
      <c r="K988" s="228">
        <f>ROUND(P988*H988,2)</f>
        <v>0</v>
      </c>
      <c r="L988" s="229"/>
      <c r="M988" s="45"/>
      <c r="N988" s="230" t="s">
        <v>1</v>
      </c>
      <c r="O988" s="231" t="s">
        <v>39</v>
      </c>
      <c r="P988" s="232">
        <f>I988+J988</f>
        <v>0</v>
      </c>
      <c r="Q988" s="232">
        <f>ROUND(I988*H988,2)</f>
        <v>0</v>
      </c>
      <c r="R988" s="232">
        <f>ROUND(J988*H988,2)</f>
        <v>0</v>
      </c>
      <c r="S988" s="92"/>
      <c r="T988" s="233">
        <f>S988*H988</f>
        <v>0</v>
      </c>
      <c r="U988" s="233">
        <v>0</v>
      </c>
      <c r="V988" s="233">
        <f>U988*H988</f>
        <v>0</v>
      </c>
      <c r="W988" s="233">
        <v>0</v>
      </c>
      <c r="X988" s="233">
        <f>W988*H988</f>
        <v>0</v>
      </c>
      <c r="Y988" s="234" t="s">
        <v>1</v>
      </c>
      <c r="Z988" s="39"/>
      <c r="AA988" s="39"/>
      <c r="AB988" s="39"/>
      <c r="AC988" s="39"/>
      <c r="AD988" s="39"/>
      <c r="AE988" s="39"/>
      <c r="AR988" s="235" t="s">
        <v>181</v>
      </c>
      <c r="AT988" s="235" t="s">
        <v>177</v>
      </c>
      <c r="AU988" s="235" t="s">
        <v>102</v>
      </c>
      <c r="AY988" s="18" t="s">
        <v>175</v>
      </c>
      <c r="BE988" s="236">
        <f>IF(O988="základní",K988,0)</f>
        <v>0</v>
      </c>
      <c r="BF988" s="236">
        <f>IF(O988="snížená",K988,0)</f>
        <v>0</v>
      </c>
      <c r="BG988" s="236">
        <f>IF(O988="zákl. přenesená",K988,0)</f>
        <v>0</v>
      </c>
      <c r="BH988" s="236">
        <f>IF(O988="sníž. přenesená",K988,0)</f>
        <v>0</v>
      </c>
      <c r="BI988" s="236">
        <f>IF(O988="nulová",K988,0)</f>
        <v>0</v>
      </c>
      <c r="BJ988" s="18" t="s">
        <v>102</v>
      </c>
      <c r="BK988" s="236">
        <f>ROUND(P988*H988,2)</f>
        <v>0</v>
      </c>
      <c r="BL988" s="18" t="s">
        <v>181</v>
      </c>
      <c r="BM988" s="235" t="s">
        <v>914</v>
      </c>
    </row>
    <row r="989" s="2" customFormat="1">
      <c r="A989" s="39"/>
      <c r="B989" s="40"/>
      <c r="C989" s="41"/>
      <c r="D989" s="237" t="s">
        <v>182</v>
      </c>
      <c r="E989" s="41"/>
      <c r="F989" s="238" t="s">
        <v>915</v>
      </c>
      <c r="G989" s="41"/>
      <c r="H989" s="41"/>
      <c r="I989" s="239"/>
      <c r="J989" s="239"/>
      <c r="K989" s="41"/>
      <c r="L989" s="41"/>
      <c r="M989" s="45"/>
      <c r="N989" s="240"/>
      <c r="O989" s="241"/>
      <c r="P989" s="92"/>
      <c r="Q989" s="92"/>
      <c r="R989" s="92"/>
      <c r="S989" s="92"/>
      <c r="T989" s="92"/>
      <c r="U989" s="92"/>
      <c r="V989" s="92"/>
      <c r="W989" s="92"/>
      <c r="X989" s="92"/>
      <c r="Y989" s="93"/>
      <c r="Z989" s="39"/>
      <c r="AA989" s="39"/>
      <c r="AB989" s="39"/>
      <c r="AC989" s="39"/>
      <c r="AD989" s="39"/>
      <c r="AE989" s="39"/>
      <c r="AT989" s="18" t="s">
        <v>182</v>
      </c>
      <c r="AU989" s="18" t="s">
        <v>102</v>
      </c>
    </row>
    <row r="990" s="2" customFormat="1" ht="24.15" customHeight="1">
      <c r="A990" s="39"/>
      <c r="B990" s="40"/>
      <c r="C990" s="222" t="s">
        <v>523</v>
      </c>
      <c r="D990" s="222" t="s">
        <v>177</v>
      </c>
      <c r="E990" s="223" t="s">
        <v>916</v>
      </c>
      <c r="F990" s="224" t="s">
        <v>917</v>
      </c>
      <c r="G990" s="225" t="s">
        <v>228</v>
      </c>
      <c r="H990" s="226">
        <v>808.80499999999995</v>
      </c>
      <c r="I990" s="227"/>
      <c r="J990" s="227"/>
      <c r="K990" s="228">
        <f>ROUND(P990*H990,2)</f>
        <v>0</v>
      </c>
      <c r="L990" s="229"/>
      <c r="M990" s="45"/>
      <c r="N990" s="230" t="s">
        <v>1</v>
      </c>
      <c r="O990" s="231" t="s">
        <v>39</v>
      </c>
      <c r="P990" s="232">
        <f>I990+J990</f>
        <v>0</v>
      </c>
      <c r="Q990" s="232">
        <f>ROUND(I990*H990,2)</f>
        <v>0</v>
      </c>
      <c r="R990" s="232">
        <f>ROUND(J990*H990,2)</f>
        <v>0</v>
      </c>
      <c r="S990" s="92"/>
      <c r="T990" s="233">
        <f>S990*H990</f>
        <v>0</v>
      </c>
      <c r="U990" s="233">
        <v>0</v>
      </c>
      <c r="V990" s="233">
        <f>U990*H990</f>
        <v>0</v>
      </c>
      <c r="W990" s="233">
        <v>0</v>
      </c>
      <c r="X990" s="233">
        <f>W990*H990</f>
        <v>0</v>
      </c>
      <c r="Y990" s="234" t="s">
        <v>1</v>
      </c>
      <c r="Z990" s="39"/>
      <c r="AA990" s="39"/>
      <c r="AB990" s="39"/>
      <c r="AC990" s="39"/>
      <c r="AD990" s="39"/>
      <c r="AE990" s="39"/>
      <c r="AR990" s="235" t="s">
        <v>181</v>
      </c>
      <c r="AT990" s="235" t="s">
        <v>177</v>
      </c>
      <c r="AU990" s="235" t="s">
        <v>102</v>
      </c>
      <c r="AY990" s="18" t="s">
        <v>175</v>
      </c>
      <c r="BE990" s="236">
        <f>IF(O990="základní",K990,0)</f>
        <v>0</v>
      </c>
      <c r="BF990" s="236">
        <f>IF(O990="snížená",K990,0)</f>
        <v>0</v>
      </c>
      <c r="BG990" s="236">
        <f>IF(O990="zákl. přenesená",K990,0)</f>
        <v>0</v>
      </c>
      <c r="BH990" s="236">
        <f>IF(O990="sníž. přenesená",K990,0)</f>
        <v>0</v>
      </c>
      <c r="BI990" s="236">
        <f>IF(O990="nulová",K990,0)</f>
        <v>0</v>
      </c>
      <c r="BJ990" s="18" t="s">
        <v>102</v>
      </c>
      <c r="BK990" s="236">
        <f>ROUND(P990*H990,2)</f>
        <v>0</v>
      </c>
      <c r="BL990" s="18" t="s">
        <v>181</v>
      </c>
      <c r="BM990" s="235" t="s">
        <v>918</v>
      </c>
    </row>
    <row r="991" s="2" customFormat="1">
      <c r="A991" s="39"/>
      <c r="B991" s="40"/>
      <c r="C991" s="41"/>
      <c r="D991" s="237" t="s">
        <v>182</v>
      </c>
      <c r="E991" s="41"/>
      <c r="F991" s="238" t="s">
        <v>919</v>
      </c>
      <c r="G991" s="41"/>
      <c r="H991" s="41"/>
      <c r="I991" s="239"/>
      <c r="J991" s="239"/>
      <c r="K991" s="41"/>
      <c r="L991" s="41"/>
      <c r="M991" s="45"/>
      <c r="N991" s="240"/>
      <c r="O991" s="241"/>
      <c r="P991" s="92"/>
      <c r="Q991" s="92"/>
      <c r="R991" s="92"/>
      <c r="S991" s="92"/>
      <c r="T991" s="92"/>
      <c r="U991" s="92"/>
      <c r="V991" s="92"/>
      <c r="W991" s="92"/>
      <c r="X991" s="92"/>
      <c r="Y991" s="93"/>
      <c r="Z991" s="39"/>
      <c r="AA991" s="39"/>
      <c r="AB991" s="39"/>
      <c r="AC991" s="39"/>
      <c r="AD991" s="39"/>
      <c r="AE991" s="39"/>
      <c r="AT991" s="18" t="s">
        <v>182</v>
      </c>
      <c r="AU991" s="18" t="s">
        <v>102</v>
      </c>
    </row>
    <row r="992" s="2" customFormat="1" ht="24.15" customHeight="1">
      <c r="A992" s="39"/>
      <c r="B992" s="40"/>
      <c r="C992" s="222" t="s">
        <v>920</v>
      </c>
      <c r="D992" s="222" t="s">
        <v>177</v>
      </c>
      <c r="E992" s="223" t="s">
        <v>921</v>
      </c>
      <c r="F992" s="224" t="s">
        <v>922</v>
      </c>
      <c r="G992" s="225" t="s">
        <v>228</v>
      </c>
      <c r="H992" s="226">
        <v>48528.300000000003</v>
      </c>
      <c r="I992" s="227"/>
      <c r="J992" s="227"/>
      <c r="K992" s="228">
        <f>ROUND(P992*H992,2)</f>
        <v>0</v>
      </c>
      <c r="L992" s="229"/>
      <c r="M992" s="45"/>
      <c r="N992" s="230" t="s">
        <v>1</v>
      </c>
      <c r="O992" s="231" t="s">
        <v>39</v>
      </c>
      <c r="P992" s="232">
        <f>I992+J992</f>
        <v>0</v>
      </c>
      <c r="Q992" s="232">
        <f>ROUND(I992*H992,2)</f>
        <v>0</v>
      </c>
      <c r="R992" s="232">
        <f>ROUND(J992*H992,2)</f>
        <v>0</v>
      </c>
      <c r="S992" s="92"/>
      <c r="T992" s="233">
        <f>S992*H992</f>
        <v>0</v>
      </c>
      <c r="U992" s="233">
        <v>0</v>
      </c>
      <c r="V992" s="233">
        <f>U992*H992</f>
        <v>0</v>
      </c>
      <c r="W992" s="233">
        <v>0</v>
      </c>
      <c r="X992" s="233">
        <f>W992*H992</f>
        <v>0</v>
      </c>
      <c r="Y992" s="234" t="s">
        <v>1</v>
      </c>
      <c r="Z992" s="39"/>
      <c r="AA992" s="39"/>
      <c r="AB992" s="39"/>
      <c r="AC992" s="39"/>
      <c r="AD992" s="39"/>
      <c r="AE992" s="39"/>
      <c r="AR992" s="235" t="s">
        <v>181</v>
      </c>
      <c r="AT992" s="235" t="s">
        <v>177</v>
      </c>
      <c r="AU992" s="235" t="s">
        <v>102</v>
      </c>
      <c r="AY992" s="18" t="s">
        <v>175</v>
      </c>
      <c r="BE992" s="236">
        <f>IF(O992="základní",K992,0)</f>
        <v>0</v>
      </c>
      <c r="BF992" s="236">
        <f>IF(O992="snížená",K992,0)</f>
        <v>0</v>
      </c>
      <c r="BG992" s="236">
        <f>IF(O992="zákl. přenesená",K992,0)</f>
        <v>0</v>
      </c>
      <c r="BH992" s="236">
        <f>IF(O992="sníž. přenesená",K992,0)</f>
        <v>0</v>
      </c>
      <c r="BI992" s="236">
        <f>IF(O992="nulová",K992,0)</f>
        <v>0</v>
      </c>
      <c r="BJ992" s="18" t="s">
        <v>102</v>
      </c>
      <c r="BK992" s="236">
        <f>ROUND(P992*H992,2)</f>
        <v>0</v>
      </c>
      <c r="BL992" s="18" t="s">
        <v>181</v>
      </c>
      <c r="BM992" s="235" t="s">
        <v>923</v>
      </c>
    </row>
    <row r="993" s="2" customFormat="1">
      <c r="A993" s="39"/>
      <c r="B993" s="40"/>
      <c r="C993" s="41"/>
      <c r="D993" s="237" t="s">
        <v>182</v>
      </c>
      <c r="E993" s="41"/>
      <c r="F993" s="238" t="s">
        <v>919</v>
      </c>
      <c r="G993" s="41"/>
      <c r="H993" s="41"/>
      <c r="I993" s="239"/>
      <c r="J993" s="239"/>
      <c r="K993" s="41"/>
      <c r="L993" s="41"/>
      <c r="M993" s="45"/>
      <c r="N993" s="240"/>
      <c r="O993" s="241"/>
      <c r="P993" s="92"/>
      <c r="Q993" s="92"/>
      <c r="R993" s="92"/>
      <c r="S993" s="92"/>
      <c r="T993" s="92"/>
      <c r="U993" s="92"/>
      <c r="V993" s="92"/>
      <c r="W993" s="92"/>
      <c r="X993" s="92"/>
      <c r="Y993" s="93"/>
      <c r="Z993" s="39"/>
      <c r="AA993" s="39"/>
      <c r="AB993" s="39"/>
      <c r="AC993" s="39"/>
      <c r="AD993" s="39"/>
      <c r="AE993" s="39"/>
      <c r="AT993" s="18" t="s">
        <v>182</v>
      </c>
      <c r="AU993" s="18" t="s">
        <v>102</v>
      </c>
    </row>
    <row r="994" s="14" customFormat="1">
      <c r="A994" s="14"/>
      <c r="B994" s="252"/>
      <c r="C994" s="253"/>
      <c r="D994" s="237" t="s">
        <v>184</v>
      </c>
      <c r="E994" s="254" t="s">
        <v>1</v>
      </c>
      <c r="F994" s="255" t="s">
        <v>910</v>
      </c>
      <c r="G994" s="253"/>
      <c r="H994" s="256">
        <v>48528.300000000003</v>
      </c>
      <c r="I994" s="257"/>
      <c r="J994" s="257"/>
      <c r="K994" s="253"/>
      <c r="L994" s="253"/>
      <c r="M994" s="258"/>
      <c r="N994" s="259"/>
      <c r="O994" s="260"/>
      <c r="P994" s="260"/>
      <c r="Q994" s="260"/>
      <c r="R994" s="260"/>
      <c r="S994" s="260"/>
      <c r="T994" s="260"/>
      <c r="U994" s="260"/>
      <c r="V994" s="260"/>
      <c r="W994" s="260"/>
      <c r="X994" s="260"/>
      <c r="Y994" s="261"/>
      <c r="Z994" s="14"/>
      <c r="AA994" s="14"/>
      <c r="AB994" s="14"/>
      <c r="AC994" s="14"/>
      <c r="AD994" s="14"/>
      <c r="AE994" s="14"/>
      <c r="AT994" s="262" t="s">
        <v>184</v>
      </c>
      <c r="AU994" s="262" t="s">
        <v>102</v>
      </c>
      <c r="AV994" s="14" t="s">
        <v>102</v>
      </c>
      <c r="AW994" s="14" t="s">
        <v>5</v>
      </c>
      <c r="AX994" s="14" t="s">
        <v>75</v>
      </c>
      <c r="AY994" s="262" t="s">
        <v>175</v>
      </c>
    </row>
    <row r="995" s="15" customFormat="1">
      <c r="A995" s="15"/>
      <c r="B995" s="263"/>
      <c r="C995" s="264"/>
      <c r="D995" s="237" t="s">
        <v>184</v>
      </c>
      <c r="E995" s="265" t="s">
        <v>1</v>
      </c>
      <c r="F995" s="266" t="s">
        <v>189</v>
      </c>
      <c r="G995" s="264"/>
      <c r="H995" s="267">
        <v>48528.300000000003</v>
      </c>
      <c r="I995" s="268"/>
      <c r="J995" s="268"/>
      <c r="K995" s="264"/>
      <c r="L995" s="264"/>
      <c r="M995" s="269"/>
      <c r="N995" s="270"/>
      <c r="O995" s="271"/>
      <c r="P995" s="271"/>
      <c r="Q995" s="271"/>
      <c r="R995" s="271"/>
      <c r="S995" s="271"/>
      <c r="T995" s="271"/>
      <c r="U995" s="271"/>
      <c r="V995" s="271"/>
      <c r="W995" s="271"/>
      <c r="X995" s="271"/>
      <c r="Y995" s="272"/>
      <c r="Z995" s="15"/>
      <c r="AA995" s="15"/>
      <c r="AB995" s="15"/>
      <c r="AC995" s="15"/>
      <c r="AD995" s="15"/>
      <c r="AE995" s="15"/>
      <c r="AT995" s="273" t="s">
        <v>184</v>
      </c>
      <c r="AU995" s="273" t="s">
        <v>102</v>
      </c>
      <c r="AV995" s="15" t="s">
        <v>181</v>
      </c>
      <c r="AW995" s="15" t="s">
        <v>5</v>
      </c>
      <c r="AX995" s="15" t="s">
        <v>82</v>
      </c>
      <c r="AY995" s="273" t="s">
        <v>175</v>
      </c>
    </row>
    <row r="996" s="2" customFormat="1" ht="24.15" customHeight="1">
      <c r="A996" s="39"/>
      <c r="B996" s="40"/>
      <c r="C996" s="222" t="s">
        <v>530</v>
      </c>
      <c r="D996" s="222" t="s">
        <v>177</v>
      </c>
      <c r="E996" s="223" t="s">
        <v>924</v>
      </c>
      <c r="F996" s="224" t="s">
        <v>925</v>
      </c>
      <c r="G996" s="225" t="s">
        <v>228</v>
      </c>
      <c r="H996" s="226">
        <v>808.80499999999995</v>
      </c>
      <c r="I996" s="227"/>
      <c r="J996" s="227"/>
      <c r="K996" s="228">
        <f>ROUND(P996*H996,2)</f>
        <v>0</v>
      </c>
      <c r="L996" s="229"/>
      <c r="M996" s="45"/>
      <c r="N996" s="230" t="s">
        <v>1</v>
      </c>
      <c r="O996" s="231" t="s">
        <v>39</v>
      </c>
      <c r="P996" s="232">
        <f>I996+J996</f>
        <v>0</v>
      </c>
      <c r="Q996" s="232">
        <f>ROUND(I996*H996,2)</f>
        <v>0</v>
      </c>
      <c r="R996" s="232">
        <f>ROUND(J996*H996,2)</f>
        <v>0</v>
      </c>
      <c r="S996" s="92"/>
      <c r="T996" s="233">
        <f>S996*H996</f>
        <v>0</v>
      </c>
      <c r="U996" s="233">
        <v>0</v>
      </c>
      <c r="V996" s="233">
        <f>U996*H996</f>
        <v>0</v>
      </c>
      <c r="W996" s="233">
        <v>0</v>
      </c>
      <c r="X996" s="233">
        <f>W996*H996</f>
        <v>0</v>
      </c>
      <c r="Y996" s="234" t="s">
        <v>1</v>
      </c>
      <c r="Z996" s="39"/>
      <c r="AA996" s="39"/>
      <c r="AB996" s="39"/>
      <c r="AC996" s="39"/>
      <c r="AD996" s="39"/>
      <c r="AE996" s="39"/>
      <c r="AR996" s="235" t="s">
        <v>181</v>
      </c>
      <c r="AT996" s="235" t="s">
        <v>177</v>
      </c>
      <c r="AU996" s="235" t="s">
        <v>102</v>
      </c>
      <c r="AY996" s="18" t="s">
        <v>175</v>
      </c>
      <c r="BE996" s="236">
        <f>IF(O996="základní",K996,0)</f>
        <v>0</v>
      </c>
      <c r="BF996" s="236">
        <f>IF(O996="snížená",K996,0)</f>
        <v>0</v>
      </c>
      <c r="BG996" s="236">
        <f>IF(O996="zákl. přenesená",K996,0)</f>
        <v>0</v>
      </c>
      <c r="BH996" s="236">
        <f>IF(O996="sníž. přenesená",K996,0)</f>
        <v>0</v>
      </c>
      <c r="BI996" s="236">
        <f>IF(O996="nulová",K996,0)</f>
        <v>0</v>
      </c>
      <c r="BJ996" s="18" t="s">
        <v>102</v>
      </c>
      <c r="BK996" s="236">
        <f>ROUND(P996*H996,2)</f>
        <v>0</v>
      </c>
      <c r="BL996" s="18" t="s">
        <v>181</v>
      </c>
      <c r="BM996" s="235" t="s">
        <v>926</v>
      </c>
    </row>
    <row r="997" s="2" customFormat="1" ht="24.15" customHeight="1">
      <c r="A997" s="39"/>
      <c r="B997" s="40"/>
      <c r="C997" s="222" t="s">
        <v>927</v>
      </c>
      <c r="D997" s="222" t="s">
        <v>177</v>
      </c>
      <c r="E997" s="223" t="s">
        <v>928</v>
      </c>
      <c r="F997" s="224" t="s">
        <v>929</v>
      </c>
      <c r="G997" s="225" t="s">
        <v>369</v>
      </c>
      <c r="H997" s="226">
        <v>10</v>
      </c>
      <c r="I997" s="227"/>
      <c r="J997" s="227"/>
      <c r="K997" s="228">
        <f>ROUND(P997*H997,2)</f>
        <v>0</v>
      </c>
      <c r="L997" s="229"/>
      <c r="M997" s="45"/>
      <c r="N997" s="230" t="s">
        <v>1</v>
      </c>
      <c r="O997" s="231" t="s">
        <v>39</v>
      </c>
      <c r="P997" s="232">
        <f>I997+J997</f>
        <v>0</v>
      </c>
      <c r="Q997" s="232">
        <f>ROUND(I997*H997,2)</f>
        <v>0</v>
      </c>
      <c r="R997" s="232">
        <f>ROUND(J997*H997,2)</f>
        <v>0</v>
      </c>
      <c r="S997" s="92"/>
      <c r="T997" s="233">
        <f>S997*H997</f>
        <v>0</v>
      </c>
      <c r="U997" s="233">
        <v>0</v>
      </c>
      <c r="V997" s="233">
        <f>U997*H997</f>
        <v>0</v>
      </c>
      <c r="W997" s="233">
        <v>0</v>
      </c>
      <c r="X997" s="233">
        <f>W997*H997</f>
        <v>0</v>
      </c>
      <c r="Y997" s="234" t="s">
        <v>1</v>
      </c>
      <c r="Z997" s="39"/>
      <c r="AA997" s="39"/>
      <c r="AB997" s="39"/>
      <c r="AC997" s="39"/>
      <c r="AD997" s="39"/>
      <c r="AE997" s="39"/>
      <c r="AR997" s="235" t="s">
        <v>181</v>
      </c>
      <c r="AT997" s="235" t="s">
        <v>177</v>
      </c>
      <c r="AU997" s="235" t="s">
        <v>102</v>
      </c>
      <c r="AY997" s="18" t="s">
        <v>175</v>
      </c>
      <c r="BE997" s="236">
        <f>IF(O997="základní",K997,0)</f>
        <v>0</v>
      </c>
      <c r="BF997" s="236">
        <f>IF(O997="snížená",K997,0)</f>
        <v>0</v>
      </c>
      <c r="BG997" s="236">
        <f>IF(O997="zákl. přenesená",K997,0)</f>
        <v>0</v>
      </c>
      <c r="BH997" s="236">
        <f>IF(O997="sníž. přenesená",K997,0)</f>
        <v>0</v>
      </c>
      <c r="BI997" s="236">
        <f>IF(O997="nulová",K997,0)</f>
        <v>0</v>
      </c>
      <c r="BJ997" s="18" t="s">
        <v>102</v>
      </c>
      <c r="BK997" s="236">
        <f>ROUND(P997*H997,2)</f>
        <v>0</v>
      </c>
      <c r="BL997" s="18" t="s">
        <v>181</v>
      </c>
      <c r="BM997" s="235" t="s">
        <v>930</v>
      </c>
    </row>
    <row r="998" s="2" customFormat="1">
      <c r="A998" s="39"/>
      <c r="B998" s="40"/>
      <c r="C998" s="41"/>
      <c r="D998" s="237" t="s">
        <v>182</v>
      </c>
      <c r="E998" s="41"/>
      <c r="F998" s="238" t="s">
        <v>931</v>
      </c>
      <c r="G998" s="41"/>
      <c r="H998" s="41"/>
      <c r="I998" s="239"/>
      <c r="J998" s="239"/>
      <c r="K998" s="41"/>
      <c r="L998" s="41"/>
      <c r="M998" s="45"/>
      <c r="N998" s="240"/>
      <c r="O998" s="241"/>
      <c r="P998" s="92"/>
      <c r="Q998" s="92"/>
      <c r="R998" s="92"/>
      <c r="S998" s="92"/>
      <c r="T998" s="92"/>
      <c r="U998" s="92"/>
      <c r="V998" s="92"/>
      <c r="W998" s="92"/>
      <c r="X998" s="92"/>
      <c r="Y998" s="93"/>
      <c r="Z998" s="39"/>
      <c r="AA998" s="39"/>
      <c r="AB998" s="39"/>
      <c r="AC998" s="39"/>
      <c r="AD998" s="39"/>
      <c r="AE998" s="39"/>
      <c r="AT998" s="18" t="s">
        <v>182</v>
      </c>
      <c r="AU998" s="18" t="s">
        <v>102</v>
      </c>
    </row>
    <row r="999" s="2" customFormat="1" ht="33" customHeight="1">
      <c r="A999" s="39"/>
      <c r="B999" s="40"/>
      <c r="C999" s="222" t="s">
        <v>537</v>
      </c>
      <c r="D999" s="222" t="s">
        <v>177</v>
      </c>
      <c r="E999" s="223" t="s">
        <v>932</v>
      </c>
      <c r="F999" s="224" t="s">
        <v>933</v>
      </c>
      <c r="G999" s="225" t="s">
        <v>369</v>
      </c>
      <c r="H999" s="226">
        <v>600</v>
      </c>
      <c r="I999" s="227"/>
      <c r="J999" s="227"/>
      <c r="K999" s="228">
        <f>ROUND(P999*H999,2)</f>
        <v>0</v>
      </c>
      <c r="L999" s="229"/>
      <c r="M999" s="45"/>
      <c r="N999" s="230" t="s">
        <v>1</v>
      </c>
      <c r="O999" s="231" t="s">
        <v>39</v>
      </c>
      <c r="P999" s="232">
        <f>I999+J999</f>
        <v>0</v>
      </c>
      <c r="Q999" s="232">
        <f>ROUND(I999*H999,2)</f>
        <v>0</v>
      </c>
      <c r="R999" s="232">
        <f>ROUND(J999*H999,2)</f>
        <v>0</v>
      </c>
      <c r="S999" s="92"/>
      <c r="T999" s="233">
        <f>S999*H999</f>
        <v>0</v>
      </c>
      <c r="U999" s="233">
        <v>0</v>
      </c>
      <c r="V999" s="233">
        <f>U999*H999</f>
        <v>0</v>
      </c>
      <c r="W999" s="233">
        <v>0</v>
      </c>
      <c r="X999" s="233">
        <f>W999*H999</f>
        <v>0</v>
      </c>
      <c r="Y999" s="234" t="s">
        <v>1</v>
      </c>
      <c r="Z999" s="39"/>
      <c r="AA999" s="39"/>
      <c r="AB999" s="39"/>
      <c r="AC999" s="39"/>
      <c r="AD999" s="39"/>
      <c r="AE999" s="39"/>
      <c r="AR999" s="235" t="s">
        <v>181</v>
      </c>
      <c r="AT999" s="235" t="s">
        <v>177</v>
      </c>
      <c r="AU999" s="235" t="s">
        <v>102</v>
      </c>
      <c r="AY999" s="18" t="s">
        <v>175</v>
      </c>
      <c r="BE999" s="236">
        <f>IF(O999="základní",K999,0)</f>
        <v>0</v>
      </c>
      <c r="BF999" s="236">
        <f>IF(O999="snížená",K999,0)</f>
        <v>0</v>
      </c>
      <c r="BG999" s="236">
        <f>IF(O999="zákl. přenesená",K999,0)</f>
        <v>0</v>
      </c>
      <c r="BH999" s="236">
        <f>IF(O999="sníž. přenesená",K999,0)</f>
        <v>0</v>
      </c>
      <c r="BI999" s="236">
        <f>IF(O999="nulová",K999,0)</f>
        <v>0</v>
      </c>
      <c r="BJ999" s="18" t="s">
        <v>102</v>
      </c>
      <c r="BK999" s="236">
        <f>ROUND(P999*H999,2)</f>
        <v>0</v>
      </c>
      <c r="BL999" s="18" t="s">
        <v>181</v>
      </c>
      <c r="BM999" s="235" t="s">
        <v>934</v>
      </c>
    </row>
    <row r="1000" s="2" customFormat="1">
      <c r="A1000" s="39"/>
      <c r="B1000" s="40"/>
      <c r="C1000" s="41"/>
      <c r="D1000" s="237" t="s">
        <v>182</v>
      </c>
      <c r="E1000" s="41"/>
      <c r="F1000" s="238" t="s">
        <v>931</v>
      </c>
      <c r="G1000" s="41"/>
      <c r="H1000" s="41"/>
      <c r="I1000" s="239"/>
      <c r="J1000" s="239"/>
      <c r="K1000" s="41"/>
      <c r="L1000" s="41"/>
      <c r="M1000" s="45"/>
      <c r="N1000" s="240"/>
      <c r="O1000" s="241"/>
      <c r="P1000" s="92"/>
      <c r="Q1000" s="92"/>
      <c r="R1000" s="92"/>
      <c r="S1000" s="92"/>
      <c r="T1000" s="92"/>
      <c r="U1000" s="92"/>
      <c r="V1000" s="92"/>
      <c r="W1000" s="92"/>
      <c r="X1000" s="92"/>
      <c r="Y1000" s="93"/>
      <c r="Z1000" s="39"/>
      <c r="AA1000" s="39"/>
      <c r="AB1000" s="39"/>
      <c r="AC1000" s="39"/>
      <c r="AD1000" s="39"/>
      <c r="AE1000" s="39"/>
      <c r="AT1000" s="18" t="s">
        <v>182</v>
      </c>
      <c r="AU1000" s="18" t="s">
        <v>102</v>
      </c>
    </row>
    <row r="1001" s="14" customFormat="1">
      <c r="A1001" s="14"/>
      <c r="B1001" s="252"/>
      <c r="C1001" s="253"/>
      <c r="D1001" s="237" t="s">
        <v>184</v>
      </c>
      <c r="E1001" s="254" t="s">
        <v>1</v>
      </c>
      <c r="F1001" s="255" t="s">
        <v>935</v>
      </c>
      <c r="G1001" s="253"/>
      <c r="H1001" s="256">
        <v>600</v>
      </c>
      <c r="I1001" s="257"/>
      <c r="J1001" s="257"/>
      <c r="K1001" s="253"/>
      <c r="L1001" s="253"/>
      <c r="M1001" s="258"/>
      <c r="N1001" s="259"/>
      <c r="O1001" s="260"/>
      <c r="P1001" s="260"/>
      <c r="Q1001" s="260"/>
      <c r="R1001" s="260"/>
      <c r="S1001" s="260"/>
      <c r="T1001" s="260"/>
      <c r="U1001" s="260"/>
      <c r="V1001" s="260"/>
      <c r="W1001" s="260"/>
      <c r="X1001" s="260"/>
      <c r="Y1001" s="261"/>
      <c r="Z1001" s="14"/>
      <c r="AA1001" s="14"/>
      <c r="AB1001" s="14"/>
      <c r="AC1001" s="14"/>
      <c r="AD1001" s="14"/>
      <c r="AE1001" s="14"/>
      <c r="AT1001" s="262" t="s">
        <v>184</v>
      </c>
      <c r="AU1001" s="262" t="s">
        <v>102</v>
      </c>
      <c r="AV1001" s="14" t="s">
        <v>102</v>
      </c>
      <c r="AW1001" s="14" t="s">
        <v>5</v>
      </c>
      <c r="AX1001" s="14" t="s">
        <v>75</v>
      </c>
      <c r="AY1001" s="262" t="s">
        <v>175</v>
      </c>
    </row>
    <row r="1002" s="15" customFormat="1">
      <c r="A1002" s="15"/>
      <c r="B1002" s="263"/>
      <c r="C1002" s="264"/>
      <c r="D1002" s="237" t="s">
        <v>184</v>
      </c>
      <c r="E1002" s="265" t="s">
        <v>1</v>
      </c>
      <c r="F1002" s="266" t="s">
        <v>189</v>
      </c>
      <c r="G1002" s="264"/>
      <c r="H1002" s="267">
        <v>600</v>
      </c>
      <c r="I1002" s="268"/>
      <c r="J1002" s="268"/>
      <c r="K1002" s="264"/>
      <c r="L1002" s="264"/>
      <c r="M1002" s="269"/>
      <c r="N1002" s="270"/>
      <c r="O1002" s="271"/>
      <c r="P1002" s="271"/>
      <c r="Q1002" s="271"/>
      <c r="R1002" s="271"/>
      <c r="S1002" s="271"/>
      <c r="T1002" s="271"/>
      <c r="U1002" s="271"/>
      <c r="V1002" s="271"/>
      <c r="W1002" s="271"/>
      <c r="X1002" s="271"/>
      <c r="Y1002" s="272"/>
      <c r="Z1002" s="15"/>
      <c r="AA1002" s="15"/>
      <c r="AB1002" s="15"/>
      <c r="AC1002" s="15"/>
      <c r="AD1002" s="15"/>
      <c r="AE1002" s="15"/>
      <c r="AT1002" s="273" t="s">
        <v>184</v>
      </c>
      <c r="AU1002" s="273" t="s">
        <v>102</v>
      </c>
      <c r="AV1002" s="15" t="s">
        <v>181</v>
      </c>
      <c r="AW1002" s="15" t="s">
        <v>5</v>
      </c>
      <c r="AX1002" s="15" t="s">
        <v>82</v>
      </c>
      <c r="AY1002" s="273" t="s">
        <v>175</v>
      </c>
    </row>
    <row r="1003" s="2" customFormat="1" ht="24.15" customHeight="1">
      <c r="A1003" s="39"/>
      <c r="B1003" s="40"/>
      <c r="C1003" s="222" t="s">
        <v>936</v>
      </c>
      <c r="D1003" s="222" t="s">
        <v>177</v>
      </c>
      <c r="E1003" s="223" t="s">
        <v>937</v>
      </c>
      <c r="F1003" s="224" t="s">
        <v>938</v>
      </c>
      <c r="G1003" s="225" t="s">
        <v>369</v>
      </c>
      <c r="H1003" s="226">
        <v>10</v>
      </c>
      <c r="I1003" s="227"/>
      <c r="J1003" s="227"/>
      <c r="K1003" s="228">
        <f>ROUND(P1003*H1003,2)</f>
        <v>0</v>
      </c>
      <c r="L1003" s="229"/>
      <c r="M1003" s="45"/>
      <c r="N1003" s="230" t="s">
        <v>1</v>
      </c>
      <c r="O1003" s="231" t="s">
        <v>39</v>
      </c>
      <c r="P1003" s="232">
        <f>I1003+J1003</f>
        <v>0</v>
      </c>
      <c r="Q1003" s="232">
        <f>ROUND(I1003*H1003,2)</f>
        <v>0</v>
      </c>
      <c r="R1003" s="232">
        <f>ROUND(J1003*H1003,2)</f>
        <v>0</v>
      </c>
      <c r="S1003" s="92"/>
      <c r="T1003" s="233">
        <f>S1003*H1003</f>
        <v>0</v>
      </c>
      <c r="U1003" s="233">
        <v>0</v>
      </c>
      <c r="V1003" s="233">
        <f>U1003*H1003</f>
        <v>0</v>
      </c>
      <c r="W1003" s="233">
        <v>0</v>
      </c>
      <c r="X1003" s="233">
        <f>W1003*H1003</f>
        <v>0</v>
      </c>
      <c r="Y1003" s="234" t="s">
        <v>1</v>
      </c>
      <c r="Z1003" s="39"/>
      <c r="AA1003" s="39"/>
      <c r="AB1003" s="39"/>
      <c r="AC1003" s="39"/>
      <c r="AD1003" s="39"/>
      <c r="AE1003" s="39"/>
      <c r="AR1003" s="235" t="s">
        <v>181</v>
      </c>
      <c r="AT1003" s="235" t="s">
        <v>177</v>
      </c>
      <c r="AU1003" s="235" t="s">
        <v>102</v>
      </c>
      <c r="AY1003" s="18" t="s">
        <v>175</v>
      </c>
      <c r="BE1003" s="236">
        <f>IF(O1003="základní",K1003,0)</f>
        <v>0</v>
      </c>
      <c r="BF1003" s="236">
        <f>IF(O1003="snížená",K1003,0)</f>
        <v>0</v>
      </c>
      <c r="BG1003" s="236">
        <f>IF(O1003="zákl. přenesená",K1003,0)</f>
        <v>0</v>
      </c>
      <c r="BH1003" s="236">
        <f>IF(O1003="sníž. přenesená",K1003,0)</f>
        <v>0</v>
      </c>
      <c r="BI1003" s="236">
        <f>IF(O1003="nulová",K1003,0)</f>
        <v>0</v>
      </c>
      <c r="BJ1003" s="18" t="s">
        <v>102</v>
      </c>
      <c r="BK1003" s="236">
        <f>ROUND(P1003*H1003,2)</f>
        <v>0</v>
      </c>
      <c r="BL1003" s="18" t="s">
        <v>181</v>
      </c>
      <c r="BM1003" s="235" t="s">
        <v>939</v>
      </c>
    </row>
    <row r="1004" s="2" customFormat="1">
      <c r="A1004" s="39"/>
      <c r="B1004" s="40"/>
      <c r="C1004" s="41"/>
      <c r="D1004" s="237" t="s">
        <v>182</v>
      </c>
      <c r="E1004" s="41"/>
      <c r="F1004" s="238" t="s">
        <v>940</v>
      </c>
      <c r="G1004" s="41"/>
      <c r="H1004" s="41"/>
      <c r="I1004" s="239"/>
      <c r="J1004" s="239"/>
      <c r="K1004" s="41"/>
      <c r="L1004" s="41"/>
      <c r="M1004" s="45"/>
      <c r="N1004" s="240"/>
      <c r="O1004" s="241"/>
      <c r="P1004" s="92"/>
      <c r="Q1004" s="92"/>
      <c r="R1004" s="92"/>
      <c r="S1004" s="92"/>
      <c r="T1004" s="92"/>
      <c r="U1004" s="92"/>
      <c r="V1004" s="92"/>
      <c r="W1004" s="92"/>
      <c r="X1004" s="92"/>
      <c r="Y1004" s="93"/>
      <c r="Z1004" s="39"/>
      <c r="AA1004" s="39"/>
      <c r="AB1004" s="39"/>
      <c r="AC1004" s="39"/>
      <c r="AD1004" s="39"/>
      <c r="AE1004" s="39"/>
      <c r="AT1004" s="18" t="s">
        <v>182</v>
      </c>
      <c r="AU1004" s="18" t="s">
        <v>102</v>
      </c>
    </row>
    <row r="1005" s="2" customFormat="1" ht="37.8" customHeight="1">
      <c r="A1005" s="39"/>
      <c r="B1005" s="40"/>
      <c r="C1005" s="222" t="s">
        <v>541</v>
      </c>
      <c r="D1005" s="222" t="s">
        <v>177</v>
      </c>
      <c r="E1005" s="223" t="s">
        <v>941</v>
      </c>
      <c r="F1005" s="224" t="s">
        <v>942</v>
      </c>
      <c r="G1005" s="225" t="s">
        <v>228</v>
      </c>
      <c r="H1005" s="226">
        <v>708.35000000000002</v>
      </c>
      <c r="I1005" s="227"/>
      <c r="J1005" s="227"/>
      <c r="K1005" s="228">
        <f>ROUND(P1005*H1005,2)</f>
        <v>0</v>
      </c>
      <c r="L1005" s="229"/>
      <c r="M1005" s="45"/>
      <c r="N1005" s="230" t="s">
        <v>1</v>
      </c>
      <c r="O1005" s="231" t="s">
        <v>39</v>
      </c>
      <c r="P1005" s="232">
        <f>I1005+J1005</f>
        <v>0</v>
      </c>
      <c r="Q1005" s="232">
        <f>ROUND(I1005*H1005,2)</f>
        <v>0</v>
      </c>
      <c r="R1005" s="232">
        <f>ROUND(J1005*H1005,2)</f>
        <v>0</v>
      </c>
      <c r="S1005" s="92"/>
      <c r="T1005" s="233">
        <f>S1005*H1005</f>
        <v>0</v>
      </c>
      <c r="U1005" s="233">
        <v>0</v>
      </c>
      <c r="V1005" s="233">
        <f>U1005*H1005</f>
        <v>0</v>
      </c>
      <c r="W1005" s="233">
        <v>0</v>
      </c>
      <c r="X1005" s="233">
        <f>W1005*H1005</f>
        <v>0</v>
      </c>
      <c r="Y1005" s="234" t="s">
        <v>1</v>
      </c>
      <c r="Z1005" s="39"/>
      <c r="AA1005" s="39"/>
      <c r="AB1005" s="39"/>
      <c r="AC1005" s="39"/>
      <c r="AD1005" s="39"/>
      <c r="AE1005" s="39"/>
      <c r="AR1005" s="235" t="s">
        <v>181</v>
      </c>
      <c r="AT1005" s="235" t="s">
        <v>177</v>
      </c>
      <c r="AU1005" s="235" t="s">
        <v>102</v>
      </c>
      <c r="AY1005" s="18" t="s">
        <v>175</v>
      </c>
      <c r="BE1005" s="236">
        <f>IF(O1005="základní",K1005,0)</f>
        <v>0</v>
      </c>
      <c r="BF1005" s="236">
        <f>IF(O1005="snížená",K1005,0)</f>
        <v>0</v>
      </c>
      <c r="BG1005" s="236">
        <f>IF(O1005="zákl. přenesená",K1005,0)</f>
        <v>0</v>
      </c>
      <c r="BH1005" s="236">
        <f>IF(O1005="sníž. přenesená",K1005,0)</f>
        <v>0</v>
      </c>
      <c r="BI1005" s="236">
        <f>IF(O1005="nulová",K1005,0)</f>
        <v>0</v>
      </c>
      <c r="BJ1005" s="18" t="s">
        <v>102</v>
      </c>
      <c r="BK1005" s="236">
        <f>ROUND(P1005*H1005,2)</f>
        <v>0</v>
      </c>
      <c r="BL1005" s="18" t="s">
        <v>181</v>
      </c>
      <c r="BM1005" s="235" t="s">
        <v>943</v>
      </c>
    </row>
    <row r="1006" s="2" customFormat="1">
      <c r="A1006" s="39"/>
      <c r="B1006" s="40"/>
      <c r="C1006" s="41"/>
      <c r="D1006" s="237" t="s">
        <v>182</v>
      </c>
      <c r="E1006" s="41"/>
      <c r="F1006" s="238" t="s">
        <v>944</v>
      </c>
      <c r="G1006" s="41"/>
      <c r="H1006" s="41"/>
      <c r="I1006" s="239"/>
      <c r="J1006" s="239"/>
      <c r="K1006" s="41"/>
      <c r="L1006" s="41"/>
      <c r="M1006" s="45"/>
      <c r="N1006" s="240"/>
      <c r="O1006" s="241"/>
      <c r="P1006" s="92"/>
      <c r="Q1006" s="92"/>
      <c r="R1006" s="92"/>
      <c r="S1006" s="92"/>
      <c r="T1006" s="92"/>
      <c r="U1006" s="92"/>
      <c r="V1006" s="92"/>
      <c r="W1006" s="92"/>
      <c r="X1006" s="92"/>
      <c r="Y1006" s="93"/>
      <c r="Z1006" s="39"/>
      <c r="AA1006" s="39"/>
      <c r="AB1006" s="39"/>
      <c r="AC1006" s="39"/>
      <c r="AD1006" s="39"/>
      <c r="AE1006" s="39"/>
      <c r="AT1006" s="18" t="s">
        <v>182</v>
      </c>
      <c r="AU1006" s="18" t="s">
        <v>102</v>
      </c>
    </row>
    <row r="1007" s="13" customFormat="1">
      <c r="A1007" s="13"/>
      <c r="B1007" s="242"/>
      <c r="C1007" s="243"/>
      <c r="D1007" s="237" t="s">
        <v>184</v>
      </c>
      <c r="E1007" s="244" t="s">
        <v>1</v>
      </c>
      <c r="F1007" s="245" t="s">
        <v>193</v>
      </c>
      <c r="G1007" s="243"/>
      <c r="H1007" s="244" t="s">
        <v>1</v>
      </c>
      <c r="I1007" s="246"/>
      <c r="J1007" s="246"/>
      <c r="K1007" s="243"/>
      <c r="L1007" s="243"/>
      <c r="M1007" s="247"/>
      <c r="N1007" s="248"/>
      <c r="O1007" s="249"/>
      <c r="P1007" s="249"/>
      <c r="Q1007" s="249"/>
      <c r="R1007" s="249"/>
      <c r="S1007" s="249"/>
      <c r="T1007" s="249"/>
      <c r="U1007" s="249"/>
      <c r="V1007" s="249"/>
      <c r="W1007" s="249"/>
      <c r="X1007" s="249"/>
      <c r="Y1007" s="250"/>
      <c r="Z1007" s="13"/>
      <c r="AA1007" s="13"/>
      <c r="AB1007" s="13"/>
      <c r="AC1007" s="13"/>
      <c r="AD1007" s="13"/>
      <c r="AE1007" s="13"/>
      <c r="AT1007" s="251" t="s">
        <v>184</v>
      </c>
      <c r="AU1007" s="251" t="s">
        <v>102</v>
      </c>
      <c r="AV1007" s="13" t="s">
        <v>82</v>
      </c>
      <c r="AW1007" s="13" t="s">
        <v>5</v>
      </c>
      <c r="AX1007" s="13" t="s">
        <v>75</v>
      </c>
      <c r="AY1007" s="251" t="s">
        <v>175</v>
      </c>
    </row>
    <row r="1008" s="14" customFormat="1">
      <c r="A1008" s="14"/>
      <c r="B1008" s="252"/>
      <c r="C1008" s="253"/>
      <c r="D1008" s="237" t="s">
        <v>184</v>
      </c>
      <c r="E1008" s="254" t="s">
        <v>1</v>
      </c>
      <c r="F1008" s="255" t="s">
        <v>945</v>
      </c>
      <c r="G1008" s="253"/>
      <c r="H1008" s="256">
        <v>708.35000000000002</v>
      </c>
      <c r="I1008" s="257"/>
      <c r="J1008" s="257"/>
      <c r="K1008" s="253"/>
      <c r="L1008" s="253"/>
      <c r="M1008" s="258"/>
      <c r="N1008" s="259"/>
      <c r="O1008" s="260"/>
      <c r="P1008" s="260"/>
      <c r="Q1008" s="260"/>
      <c r="R1008" s="260"/>
      <c r="S1008" s="260"/>
      <c r="T1008" s="260"/>
      <c r="U1008" s="260"/>
      <c r="V1008" s="260"/>
      <c r="W1008" s="260"/>
      <c r="X1008" s="260"/>
      <c r="Y1008" s="261"/>
      <c r="Z1008" s="14"/>
      <c r="AA1008" s="14"/>
      <c r="AB1008" s="14"/>
      <c r="AC1008" s="14"/>
      <c r="AD1008" s="14"/>
      <c r="AE1008" s="14"/>
      <c r="AT1008" s="262" t="s">
        <v>184</v>
      </c>
      <c r="AU1008" s="262" t="s">
        <v>102</v>
      </c>
      <c r="AV1008" s="14" t="s">
        <v>102</v>
      </c>
      <c r="AW1008" s="14" t="s">
        <v>5</v>
      </c>
      <c r="AX1008" s="14" t="s">
        <v>75</v>
      </c>
      <c r="AY1008" s="262" t="s">
        <v>175</v>
      </c>
    </row>
    <row r="1009" s="15" customFormat="1">
      <c r="A1009" s="15"/>
      <c r="B1009" s="263"/>
      <c r="C1009" s="264"/>
      <c r="D1009" s="237" t="s">
        <v>184</v>
      </c>
      <c r="E1009" s="265" t="s">
        <v>1</v>
      </c>
      <c r="F1009" s="266" t="s">
        <v>189</v>
      </c>
      <c r="G1009" s="264"/>
      <c r="H1009" s="267">
        <v>708.35000000000002</v>
      </c>
      <c r="I1009" s="268"/>
      <c r="J1009" s="268"/>
      <c r="K1009" s="264"/>
      <c r="L1009" s="264"/>
      <c r="M1009" s="269"/>
      <c r="N1009" s="270"/>
      <c r="O1009" s="271"/>
      <c r="P1009" s="271"/>
      <c r="Q1009" s="271"/>
      <c r="R1009" s="271"/>
      <c r="S1009" s="271"/>
      <c r="T1009" s="271"/>
      <c r="U1009" s="271"/>
      <c r="V1009" s="271"/>
      <c r="W1009" s="271"/>
      <c r="X1009" s="271"/>
      <c r="Y1009" s="272"/>
      <c r="Z1009" s="15"/>
      <c r="AA1009" s="15"/>
      <c r="AB1009" s="15"/>
      <c r="AC1009" s="15"/>
      <c r="AD1009" s="15"/>
      <c r="AE1009" s="15"/>
      <c r="AT1009" s="273" t="s">
        <v>184</v>
      </c>
      <c r="AU1009" s="273" t="s">
        <v>102</v>
      </c>
      <c r="AV1009" s="15" t="s">
        <v>181</v>
      </c>
      <c r="AW1009" s="15" t="s">
        <v>5</v>
      </c>
      <c r="AX1009" s="15" t="s">
        <v>82</v>
      </c>
      <c r="AY1009" s="273" t="s">
        <v>175</v>
      </c>
    </row>
    <row r="1010" s="2" customFormat="1" ht="37.8" customHeight="1">
      <c r="A1010" s="39"/>
      <c r="B1010" s="40"/>
      <c r="C1010" s="222" t="s">
        <v>946</v>
      </c>
      <c r="D1010" s="222" t="s">
        <v>177</v>
      </c>
      <c r="E1010" s="223" t="s">
        <v>947</v>
      </c>
      <c r="F1010" s="224" t="s">
        <v>948</v>
      </c>
      <c r="G1010" s="225" t="s">
        <v>228</v>
      </c>
      <c r="H1010" s="226">
        <v>20</v>
      </c>
      <c r="I1010" s="227"/>
      <c r="J1010" s="227"/>
      <c r="K1010" s="228">
        <f>ROUND(P1010*H1010,2)</f>
        <v>0</v>
      </c>
      <c r="L1010" s="229"/>
      <c r="M1010" s="45"/>
      <c r="N1010" s="230" t="s">
        <v>1</v>
      </c>
      <c r="O1010" s="231" t="s">
        <v>39</v>
      </c>
      <c r="P1010" s="232">
        <f>I1010+J1010</f>
        <v>0</v>
      </c>
      <c r="Q1010" s="232">
        <f>ROUND(I1010*H1010,2)</f>
        <v>0</v>
      </c>
      <c r="R1010" s="232">
        <f>ROUND(J1010*H1010,2)</f>
        <v>0</v>
      </c>
      <c r="S1010" s="92"/>
      <c r="T1010" s="233">
        <f>S1010*H1010</f>
        <v>0</v>
      </c>
      <c r="U1010" s="233">
        <v>0</v>
      </c>
      <c r="V1010" s="233">
        <f>U1010*H1010</f>
        <v>0</v>
      </c>
      <c r="W1010" s="233">
        <v>0</v>
      </c>
      <c r="X1010" s="233">
        <f>W1010*H1010</f>
        <v>0</v>
      </c>
      <c r="Y1010" s="234" t="s">
        <v>1</v>
      </c>
      <c r="Z1010" s="39"/>
      <c r="AA1010" s="39"/>
      <c r="AB1010" s="39"/>
      <c r="AC1010" s="39"/>
      <c r="AD1010" s="39"/>
      <c r="AE1010" s="39"/>
      <c r="AR1010" s="235" t="s">
        <v>181</v>
      </c>
      <c r="AT1010" s="235" t="s">
        <v>177</v>
      </c>
      <c r="AU1010" s="235" t="s">
        <v>102</v>
      </c>
      <c r="AY1010" s="18" t="s">
        <v>175</v>
      </c>
      <c r="BE1010" s="236">
        <f>IF(O1010="základní",K1010,0)</f>
        <v>0</v>
      </c>
      <c r="BF1010" s="236">
        <f>IF(O1010="snížená",K1010,0)</f>
        <v>0</v>
      </c>
      <c r="BG1010" s="236">
        <f>IF(O1010="zákl. přenesená",K1010,0)</f>
        <v>0</v>
      </c>
      <c r="BH1010" s="236">
        <f>IF(O1010="sníž. přenesená",K1010,0)</f>
        <v>0</v>
      </c>
      <c r="BI1010" s="236">
        <f>IF(O1010="nulová",K1010,0)</f>
        <v>0</v>
      </c>
      <c r="BJ1010" s="18" t="s">
        <v>102</v>
      </c>
      <c r="BK1010" s="236">
        <f>ROUND(P1010*H1010,2)</f>
        <v>0</v>
      </c>
      <c r="BL1010" s="18" t="s">
        <v>181</v>
      </c>
      <c r="BM1010" s="235" t="s">
        <v>949</v>
      </c>
    </row>
    <row r="1011" s="2" customFormat="1">
      <c r="A1011" s="39"/>
      <c r="B1011" s="40"/>
      <c r="C1011" s="41"/>
      <c r="D1011" s="237" t="s">
        <v>182</v>
      </c>
      <c r="E1011" s="41"/>
      <c r="F1011" s="238" t="s">
        <v>944</v>
      </c>
      <c r="G1011" s="41"/>
      <c r="H1011" s="41"/>
      <c r="I1011" s="239"/>
      <c r="J1011" s="239"/>
      <c r="K1011" s="41"/>
      <c r="L1011" s="41"/>
      <c r="M1011" s="45"/>
      <c r="N1011" s="240"/>
      <c r="O1011" s="241"/>
      <c r="P1011" s="92"/>
      <c r="Q1011" s="92"/>
      <c r="R1011" s="92"/>
      <c r="S1011" s="92"/>
      <c r="T1011" s="92"/>
      <c r="U1011" s="92"/>
      <c r="V1011" s="92"/>
      <c r="W1011" s="92"/>
      <c r="X1011" s="92"/>
      <c r="Y1011" s="93"/>
      <c r="Z1011" s="39"/>
      <c r="AA1011" s="39"/>
      <c r="AB1011" s="39"/>
      <c r="AC1011" s="39"/>
      <c r="AD1011" s="39"/>
      <c r="AE1011" s="39"/>
      <c r="AT1011" s="18" t="s">
        <v>182</v>
      </c>
      <c r="AU1011" s="18" t="s">
        <v>102</v>
      </c>
    </row>
    <row r="1012" s="2" customFormat="1" ht="37.8" customHeight="1">
      <c r="A1012" s="39"/>
      <c r="B1012" s="40"/>
      <c r="C1012" s="222" t="s">
        <v>545</v>
      </c>
      <c r="D1012" s="222" t="s">
        <v>177</v>
      </c>
      <c r="E1012" s="223" t="s">
        <v>950</v>
      </c>
      <c r="F1012" s="224" t="s">
        <v>951</v>
      </c>
      <c r="G1012" s="225" t="s">
        <v>228</v>
      </c>
      <c r="H1012" s="226">
        <v>958.49400000000003</v>
      </c>
      <c r="I1012" s="227"/>
      <c r="J1012" s="227"/>
      <c r="K1012" s="228">
        <f>ROUND(P1012*H1012,2)</f>
        <v>0</v>
      </c>
      <c r="L1012" s="229"/>
      <c r="M1012" s="45"/>
      <c r="N1012" s="230" t="s">
        <v>1</v>
      </c>
      <c r="O1012" s="231" t="s">
        <v>39</v>
      </c>
      <c r="P1012" s="232">
        <f>I1012+J1012</f>
        <v>0</v>
      </c>
      <c r="Q1012" s="232">
        <f>ROUND(I1012*H1012,2)</f>
        <v>0</v>
      </c>
      <c r="R1012" s="232">
        <f>ROUND(J1012*H1012,2)</f>
        <v>0</v>
      </c>
      <c r="S1012" s="92"/>
      <c r="T1012" s="233">
        <f>S1012*H1012</f>
        <v>0</v>
      </c>
      <c r="U1012" s="233">
        <v>0</v>
      </c>
      <c r="V1012" s="233">
        <f>U1012*H1012</f>
        <v>0</v>
      </c>
      <c r="W1012" s="233">
        <v>0</v>
      </c>
      <c r="X1012" s="233">
        <f>W1012*H1012</f>
        <v>0</v>
      </c>
      <c r="Y1012" s="234" t="s">
        <v>1</v>
      </c>
      <c r="Z1012" s="39"/>
      <c r="AA1012" s="39"/>
      <c r="AB1012" s="39"/>
      <c r="AC1012" s="39"/>
      <c r="AD1012" s="39"/>
      <c r="AE1012" s="39"/>
      <c r="AR1012" s="235" t="s">
        <v>181</v>
      </c>
      <c r="AT1012" s="235" t="s">
        <v>177</v>
      </c>
      <c r="AU1012" s="235" t="s">
        <v>102</v>
      </c>
      <c r="AY1012" s="18" t="s">
        <v>175</v>
      </c>
      <c r="BE1012" s="236">
        <f>IF(O1012="základní",K1012,0)</f>
        <v>0</v>
      </c>
      <c r="BF1012" s="236">
        <f>IF(O1012="snížená",K1012,0)</f>
        <v>0</v>
      </c>
      <c r="BG1012" s="236">
        <f>IF(O1012="zákl. přenesená",K1012,0)</f>
        <v>0</v>
      </c>
      <c r="BH1012" s="236">
        <f>IF(O1012="sníž. přenesená",K1012,0)</f>
        <v>0</v>
      </c>
      <c r="BI1012" s="236">
        <f>IF(O1012="nulová",K1012,0)</f>
        <v>0</v>
      </c>
      <c r="BJ1012" s="18" t="s">
        <v>102</v>
      </c>
      <c r="BK1012" s="236">
        <f>ROUND(P1012*H1012,2)</f>
        <v>0</v>
      </c>
      <c r="BL1012" s="18" t="s">
        <v>181</v>
      </c>
      <c r="BM1012" s="235" t="s">
        <v>952</v>
      </c>
    </row>
    <row r="1013" s="2" customFormat="1">
      <c r="A1013" s="39"/>
      <c r="B1013" s="40"/>
      <c r="C1013" s="41"/>
      <c r="D1013" s="237" t="s">
        <v>182</v>
      </c>
      <c r="E1013" s="41"/>
      <c r="F1013" s="238" t="s">
        <v>953</v>
      </c>
      <c r="G1013" s="41"/>
      <c r="H1013" s="41"/>
      <c r="I1013" s="239"/>
      <c r="J1013" s="239"/>
      <c r="K1013" s="41"/>
      <c r="L1013" s="41"/>
      <c r="M1013" s="45"/>
      <c r="N1013" s="240"/>
      <c r="O1013" s="241"/>
      <c r="P1013" s="92"/>
      <c r="Q1013" s="92"/>
      <c r="R1013" s="92"/>
      <c r="S1013" s="92"/>
      <c r="T1013" s="92"/>
      <c r="U1013" s="92"/>
      <c r="V1013" s="92"/>
      <c r="W1013" s="92"/>
      <c r="X1013" s="92"/>
      <c r="Y1013" s="93"/>
      <c r="Z1013" s="39"/>
      <c r="AA1013" s="39"/>
      <c r="AB1013" s="39"/>
      <c r="AC1013" s="39"/>
      <c r="AD1013" s="39"/>
      <c r="AE1013" s="39"/>
      <c r="AT1013" s="18" t="s">
        <v>182</v>
      </c>
      <c r="AU1013" s="18" t="s">
        <v>102</v>
      </c>
    </row>
    <row r="1014" s="13" customFormat="1">
      <c r="A1014" s="13"/>
      <c r="B1014" s="242"/>
      <c r="C1014" s="243"/>
      <c r="D1014" s="237" t="s">
        <v>184</v>
      </c>
      <c r="E1014" s="244" t="s">
        <v>1</v>
      </c>
      <c r="F1014" s="245" t="s">
        <v>193</v>
      </c>
      <c r="G1014" s="243"/>
      <c r="H1014" s="244" t="s">
        <v>1</v>
      </c>
      <c r="I1014" s="246"/>
      <c r="J1014" s="246"/>
      <c r="K1014" s="243"/>
      <c r="L1014" s="243"/>
      <c r="M1014" s="247"/>
      <c r="N1014" s="248"/>
      <c r="O1014" s="249"/>
      <c r="P1014" s="249"/>
      <c r="Q1014" s="249"/>
      <c r="R1014" s="249"/>
      <c r="S1014" s="249"/>
      <c r="T1014" s="249"/>
      <c r="U1014" s="249"/>
      <c r="V1014" s="249"/>
      <c r="W1014" s="249"/>
      <c r="X1014" s="249"/>
      <c r="Y1014" s="250"/>
      <c r="Z1014" s="13"/>
      <c r="AA1014" s="13"/>
      <c r="AB1014" s="13"/>
      <c r="AC1014" s="13"/>
      <c r="AD1014" s="13"/>
      <c r="AE1014" s="13"/>
      <c r="AT1014" s="251" t="s">
        <v>184</v>
      </c>
      <c r="AU1014" s="251" t="s">
        <v>102</v>
      </c>
      <c r="AV1014" s="13" t="s">
        <v>82</v>
      </c>
      <c r="AW1014" s="13" t="s">
        <v>5</v>
      </c>
      <c r="AX1014" s="13" t="s">
        <v>75</v>
      </c>
      <c r="AY1014" s="251" t="s">
        <v>175</v>
      </c>
    </row>
    <row r="1015" s="14" customFormat="1">
      <c r="A1015" s="14"/>
      <c r="B1015" s="252"/>
      <c r="C1015" s="253"/>
      <c r="D1015" s="237" t="s">
        <v>184</v>
      </c>
      <c r="E1015" s="254" t="s">
        <v>1</v>
      </c>
      <c r="F1015" s="255" t="s">
        <v>954</v>
      </c>
      <c r="G1015" s="253"/>
      <c r="H1015" s="256">
        <v>902</v>
      </c>
      <c r="I1015" s="257"/>
      <c r="J1015" s="257"/>
      <c r="K1015" s="253"/>
      <c r="L1015" s="253"/>
      <c r="M1015" s="258"/>
      <c r="N1015" s="259"/>
      <c r="O1015" s="260"/>
      <c r="P1015" s="260"/>
      <c r="Q1015" s="260"/>
      <c r="R1015" s="260"/>
      <c r="S1015" s="260"/>
      <c r="T1015" s="260"/>
      <c r="U1015" s="260"/>
      <c r="V1015" s="260"/>
      <c r="W1015" s="260"/>
      <c r="X1015" s="260"/>
      <c r="Y1015" s="261"/>
      <c r="Z1015" s="14"/>
      <c r="AA1015" s="14"/>
      <c r="AB1015" s="14"/>
      <c r="AC1015" s="14"/>
      <c r="AD1015" s="14"/>
      <c r="AE1015" s="14"/>
      <c r="AT1015" s="262" t="s">
        <v>184</v>
      </c>
      <c r="AU1015" s="262" t="s">
        <v>102</v>
      </c>
      <c r="AV1015" s="14" t="s">
        <v>102</v>
      </c>
      <c r="AW1015" s="14" t="s">
        <v>5</v>
      </c>
      <c r="AX1015" s="14" t="s">
        <v>75</v>
      </c>
      <c r="AY1015" s="262" t="s">
        <v>175</v>
      </c>
    </row>
    <row r="1016" s="14" customFormat="1">
      <c r="A1016" s="14"/>
      <c r="B1016" s="252"/>
      <c r="C1016" s="253"/>
      <c r="D1016" s="237" t="s">
        <v>184</v>
      </c>
      <c r="E1016" s="254" t="s">
        <v>1</v>
      </c>
      <c r="F1016" s="255" t="s">
        <v>955</v>
      </c>
      <c r="G1016" s="253"/>
      <c r="H1016" s="256">
        <v>29.609999999999999</v>
      </c>
      <c r="I1016" s="257"/>
      <c r="J1016" s="257"/>
      <c r="K1016" s="253"/>
      <c r="L1016" s="253"/>
      <c r="M1016" s="258"/>
      <c r="N1016" s="259"/>
      <c r="O1016" s="260"/>
      <c r="P1016" s="260"/>
      <c r="Q1016" s="260"/>
      <c r="R1016" s="260"/>
      <c r="S1016" s="260"/>
      <c r="T1016" s="260"/>
      <c r="U1016" s="260"/>
      <c r="V1016" s="260"/>
      <c r="W1016" s="260"/>
      <c r="X1016" s="260"/>
      <c r="Y1016" s="261"/>
      <c r="Z1016" s="14"/>
      <c r="AA1016" s="14"/>
      <c r="AB1016" s="14"/>
      <c r="AC1016" s="14"/>
      <c r="AD1016" s="14"/>
      <c r="AE1016" s="14"/>
      <c r="AT1016" s="262" t="s">
        <v>184</v>
      </c>
      <c r="AU1016" s="262" t="s">
        <v>102</v>
      </c>
      <c r="AV1016" s="14" t="s">
        <v>102</v>
      </c>
      <c r="AW1016" s="14" t="s">
        <v>5</v>
      </c>
      <c r="AX1016" s="14" t="s">
        <v>75</v>
      </c>
      <c r="AY1016" s="262" t="s">
        <v>175</v>
      </c>
    </row>
    <row r="1017" s="14" customFormat="1">
      <c r="A1017" s="14"/>
      <c r="B1017" s="252"/>
      <c r="C1017" s="253"/>
      <c r="D1017" s="237" t="s">
        <v>184</v>
      </c>
      <c r="E1017" s="254" t="s">
        <v>1</v>
      </c>
      <c r="F1017" s="255" t="s">
        <v>956</v>
      </c>
      <c r="G1017" s="253"/>
      <c r="H1017" s="256">
        <v>26.884</v>
      </c>
      <c r="I1017" s="257"/>
      <c r="J1017" s="257"/>
      <c r="K1017" s="253"/>
      <c r="L1017" s="253"/>
      <c r="M1017" s="258"/>
      <c r="N1017" s="259"/>
      <c r="O1017" s="260"/>
      <c r="P1017" s="260"/>
      <c r="Q1017" s="260"/>
      <c r="R1017" s="260"/>
      <c r="S1017" s="260"/>
      <c r="T1017" s="260"/>
      <c r="U1017" s="260"/>
      <c r="V1017" s="260"/>
      <c r="W1017" s="260"/>
      <c r="X1017" s="260"/>
      <c r="Y1017" s="261"/>
      <c r="Z1017" s="14"/>
      <c r="AA1017" s="14"/>
      <c r="AB1017" s="14"/>
      <c r="AC1017" s="14"/>
      <c r="AD1017" s="14"/>
      <c r="AE1017" s="14"/>
      <c r="AT1017" s="262" t="s">
        <v>184</v>
      </c>
      <c r="AU1017" s="262" t="s">
        <v>102</v>
      </c>
      <c r="AV1017" s="14" t="s">
        <v>102</v>
      </c>
      <c r="AW1017" s="14" t="s">
        <v>5</v>
      </c>
      <c r="AX1017" s="14" t="s">
        <v>75</v>
      </c>
      <c r="AY1017" s="262" t="s">
        <v>175</v>
      </c>
    </row>
    <row r="1018" s="15" customFormat="1">
      <c r="A1018" s="15"/>
      <c r="B1018" s="263"/>
      <c r="C1018" s="264"/>
      <c r="D1018" s="237" t="s">
        <v>184</v>
      </c>
      <c r="E1018" s="265" t="s">
        <v>1</v>
      </c>
      <c r="F1018" s="266" t="s">
        <v>189</v>
      </c>
      <c r="G1018" s="264"/>
      <c r="H1018" s="267">
        <v>958.49400000000003</v>
      </c>
      <c r="I1018" s="268"/>
      <c r="J1018" s="268"/>
      <c r="K1018" s="264"/>
      <c r="L1018" s="264"/>
      <c r="M1018" s="269"/>
      <c r="N1018" s="270"/>
      <c r="O1018" s="271"/>
      <c r="P1018" s="271"/>
      <c r="Q1018" s="271"/>
      <c r="R1018" s="271"/>
      <c r="S1018" s="271"/>
      <c r="T1018" s="271"/>
      <c r="U1018" s="271"/>
      <c r="V1018" s="271"/>
      <c r="W1018" s="271"/>
      <c r="X1018" s="271"/>
      <c r="Y1018" s="272"/>
      <c r="Z1018" s="15"/>
      <c r="AA1018" s="15"/>
      <c r="AB1018" s="15"/>
      <c r="AC1018" s="15"/>
      <c r="AD1018" s="15"/>
      <c r="AE1018" s="15"/>
      <c r="AT1018" s="273" t="s">
        <v>184</v>
      </c>
      <c r="AU1018" s="273" t="s">
        <v>102</v>
      </c>
      <c r="AV1018" s="15" t="s">
        <v>181</v>
      </c>
      <c r="AW1018" s="15" t="s">
        <v>5</v>
      </c>
      <c r="AX1018" s="15" t="s">
        <v>82</v>
      </c>
      <c r="AY1018" s="273" t="s">
        <v>175</v>
      </c>
    </row>
    <row r="1019" s="2" customFormat="1" ht="24.15" customHeight="1">
      <c r="A1019" s="39"/>
      <c r="B1019" s="40"/>
      <c r="C1019" s="222" t="s">
        <v>957</v>
      </c>
      <c r="D1019" s="222" t="s">
        <v>177</v>
      </c>
      <c r="E1019" s="223" t="s">
        <v>958</v>
      </c>
      <c r="F1019" s="224" t="s">
        <v>959</v>
      </c>
      <c r="G1019" s="225" t="s">
        <v>377</v>
      </c>
      <c r="H1019" s="226">
        <v>4</v>
      </c>
      <c r="I1019" s="227"/>
      <c r="J1019" s="227"/>
      <c r="K1019" s="228">
        <f>ROUND(P1019*H1019,2)</f>
        <v>0</v>
      </c>
      <c r="L1019" s="229"/>
      <c r="M1019" s="45"/>
      <c r="N1019" s="230" t="s">
        <v>1</v>
      </c>
      <c r="O1019" s="231" t="s">
        <v>39</v>
      </c>
      <c r="P1019" s="232">
        <f>I1019+J1019</f>
        <v>0</v>
      </c>
      <c r="Q1019" s="232">
        <f>ROUND(I1019*H1019,2)</f>
        <v>0</v>
      </c>
      <c r="R1019" s="232">
        <f>ROUND(J1019*H1019,2)</f>
        <v>0</v>
      </c>
      <c r="S1019" s="92"/>
      <c r="T1019" s="233">
        <f>S1019*H1019</f>
        <v>0</v>
      </c>
      <c r="U1019" s="233">
        <v>0</v>
      </c>
      <c r="V1019" s="233">
        <f>U1019*H1019</f>
        <v>0</v>
      </c>
      <c r="W1019" s="233">
        <v>0</v>
      </c>
      <c r="X1019" s="233">
        <f>W1019*H1019</f>
        <v>0</v>
      </c>
      <c r="Y1019" s="234" t="s">
        <v>1</v>
      </c>
      <c r="Z1019" s="39"/>
      <c r="AA1019" s="39"/>
      <c r="AB1019" s="39"/>
      <c r="AC1019" s="39"/>
      <c r="AD1019" s="39"/>
      <c r="AE1019" s="39"/>
      <c r="AR1019" s="235" t="s">
        <v>181</v>
      </c>
      <c r="AT1019" s="235" t="s">
        <v>177</v>
      </c>
      <c r="AU1019" s="235" t="s">
        <v>102</v>
      </c>
      <c r="AY1019" s="18" t="s">
        <v>175</v>
      </c>
      <c r="BE1019" s="236">
        <f>IF(O1019="základní",K1019,0)</f>
        <v>0</v>
      </c>
      <c r="BF1019" s="236">
        <f>IF(O1019="snížená",K1019,0)</f>
        <v>0</v>
      </c>
      <c r="BG1019" s="236">
        <f>IF(O1019="zákl. přenesená",K1019,0)</f>
        <v>0</v>
      </c>
      <c r="BH1019" s="236">
        <f>IF(O1019="sníž. přenesená",K1019,0)</f>
        <v>0</v>
      </c>
      <c r="BI1019" s="236">
        <f>IF(O1019="nulová",K1019,0)</f>
        <v>0</v>
      </c>
      <c r="BJ1019" s="18" t="s">
        <v>102</v>
      </c>
      <c r="BK1019" s="236">
        <f>ROUND(P1019*H1019,2)</f>
        <v>0</v>
      </c>
      <c r="BL1019" s="18" t="s">
        <v>181</v>
      </c>
      <c r="BM1019" s="235" t="s">
        <v>960</v>
      </c>
    </row>
    <row r="1020" s="2" customFormat="1">
      <c r="A1020" s="39"/>
      <c r="B1020" s="40"/>
      <c r="C1020" s="41"/>
      <c r="D1020" s="237" t="s">
        <v>182</v>
      </c>
      <c r="E1020" s="41"/>
      <c r="F1020" s="238" t="s">
        <v>961</v>
      </c>
      <c r="G1020" s="41"/>
      <c r="H1020" s="41"/>
      <c r="I1020" s="239"/>
      <c r="J1020" s="239"/>
      <c r="K1020" s="41"/>
      <c r="L1020" s="41"/>
      <c r="M1020" s="45"/>
      <c r="N1020" s="240"/>
      <c r="O1020" s="241"/>
      <c r="P1020" s="92"/>
      <c r="Q1020" s="92"/>
      <c r="R1020" s="92"/>
      <c r="S1020" s="92"/>
      <c r="T1020" s="92"/>
      <c r="U1020" s="92"/>
      <c r="V1020" s="92"/>
      <c r="W1020" s="92"/>
      <c r="X1020" s="92"/>
      <c r="Y1020" s="93"/>
      <c r="Z1020" s="39"/>
      <c r="AA1020" s="39"/>
      <c r="AB1020" s="39"/>
      <c r="AC1020" s="39"/>
      <c r="AD1020" s="39"/>
      <c r="AE1020" s="39"/>
      <c r="AT1020" s="18" t="s">
        <v>182</v>
      </c>
      <c r="AU1020" s="18" t="s">
        <v>102</v>
      </c>
    </row>
    <row r="1021" s="13" customFormat="1">
      <c r="A1021" s="13"/>
      <c r="B1021" s="242"/>
      <c r="C1021" s="243"/>
      <c r="D1021" s="237" t="s">
        <v>184</v>
      </c>
      <c r="E1021" s="244" t="s">
        <v>1</v>
      </c>
      <c r="F1021" s="245" t="s">
        <v>193</v>
      </c>
      <c r="G1021" s="243"/>
      <c r="H1021" s="244" t="s">
        <v>1</v>
      </c>
      <c r="I1021" s="246"/>
      <c r="J1021" s="246"/>
      <c r="K1021" s="243"/>
      <c r="L1021" s="243"/>
      <c r="M1021" s="247"/>
      <c r="N1021" s="248"/>
      <c r="O1021" s="249"/>
      <c r="P1021" s="249"/>
      <c r="Q1021" s="249"/>
      <c r="R1021" s="249"/>
      <c r="S1021" s="249"/>
      <c r="T1021" s="249"/>
      <c r="U1021" s="249"/>
      <c r="V1021" s="249"/>
      <c r="W1021" s="249"/>
      <c r="X1021" s="249"/>
      <c r="Y1021" s="250"/>
      <c r="Z1021" s="13"/>
      <c r="AA1021" s="13"/>
      <c r="AB1021" s="13"/>
      <c r="AC1021" s="13"/>
      <c r="AD1021" s="13"/>
      <c r="AE1021" s="13"/>
      <c r="AT1021" s="251" t="s">
        <v>184</v>
      </c>
      <c r="AU1021" s="251" t="s">
        <v>102</v>
      </c>
      <c r="AV1021" s="13" t="s">
        <v>82</v>
      </c>
      <c r="AW1021" s="13" t="s">
        <v>5</v>
      </c>
      <c r="AX1021" s="13" t="s">
        <v>75</v>
      </c>
      <c r="AY1021" s="251" t="s">
        <v>175</v>
      </c>
    </row>
    <row r="1022" s="13" customFormat="1">
      <c r="A1022" s="13"/>
      <c r="B1022" s="242"/>
      <c r="C1022" s="243"/>
      <c r="D1022" s="237" t="s">
        <v>184</v>
      </c>
      <c r="E1022" s="244" t="s">
        <v>1</v>
      </c>
      <c r="F1022" s="245" t="s">
        <v>962</v>
      </c>
      <c r="G1022" s="243"/>
      <c r="H1022" s="244" t="s">
        <v>1</v>
      </c>
      <c r="I1022" s="246"/>
      <c r="J1022" s="246"/>
      <c r="K1022" s="243"/>
      <c r="L1022" s="243"/>
      <c r="M1022" s="247"/>
      <c r="N1022" s="248"/>
      <c r="O1022" s="249"/>
      <c r="P1022" s="249"/>
      <c r="Q1022" s="249"/>
      <c r="R1022" s="249"/>
      <c r="S1022" s="249"/>
      <c r="T1022" s="249"/>
      <c r="U1022" s="249"/>
      <c r="V1022" s="249"/>
      <c r="W1022" s="249"/>
      <c r="X1022" s="249"/>
      <c r="Y1022" s="250"/>
      <c r="Z1022" s="13"/>
      <c r="AA1022" s="13"/>
      <c r="AB1022" s="13"/>
      <c r="AC1022" s="13"/>
      <c r="AD1022" s="13"/>
      <c r="AE1022" s="13"/>
      <c r="AT1022" s="251" t="s">
        <v>184</v>
      </c>
      <c r="AU1022" s="251" t="s">
        <v>102</v>
      </c>
      <c r="AV1022" s="13" t="s">
        <v>82</v>
      </c>
      <c r="AW1022" s="13" t="s">
        <v>5</v>
      </c>
      <c r="AX1022" s="13" t="s">
        <v>75</v>
      </c>
      <c r="AY1022" s="251" t="s">
        <v>175</v>
      </c>
    </row>
    <row r="1023" s="14" customFormat="1">
      <c r="A1023" s="14"/>
      <c r="B1023" s="252"/>
      <c r="C1023" s="253"/>
      <c r="D1023" s="237" t="s">
        <v>184</v>
      </c>
      <c r="E1023" s="254" t="s">
        <v>1</v>
      </c>
      <c r="F1023" s="255" t="s">
        <v>181</v>
      </c>
      <c r="G1023" s="253"/>
      <c r="H1023" s="256">
        <v>4</v>
      </c>
      <c r="I1023" s="257"/>
      <c r="J1023" s="257"/>
      <c r="K1023" s="253"/>
      <c r="L1023" s="253"/>
      <c r="M1023" s="258"/>
      <c r="N1023" s="259"/>
      <c r="O1023" s="260"/>
      <c r="P1023" s="260"/>
      <c r="Q1023" s="260"/>
      <c r="R1023" s="260"/>
      <c r="S1023" s="260"/>
      <c r="T1023" s="260"/>
      <c r="U1023" s="260"/>
      <c r="V1023" s="260"/>
      <c r="W1023" s="260"/>
      <c r="X1023" s="260"/>
      <c r="Y1023" s="261"/>
      <c r="Z1023" s="14"/>
      <c r="AA1023" s="14"/>
      <c r="AB1023" s="14"/>
      <c r="AC1023" s="14"/>
      <c r="AD1023" s="14"/>
      <c r="AE1023" s="14"/>
      <c r="AT1023" s="262" t="s">
        <v>184</v>
      </c>
      <c r="AU1023" s="262" t="s">
        <v>102</v>
      </c>
      <c r="AV1023" s="14" t="s">
        <v>102</v>
      </c>
      <c r="AW1023" s="14" t="s">
        <v>5</v>
      </c>
      <c r="AX1023" s="14" t="s">
        <v>75</v>
      </c>
      <c r="AY1023" s="262" t="s">
        <v>175</v>
      </c>
    </row>
    <row r="1024" s="15" customFormat="1">
      <c r="A1024" s="15"/>
      <c r="B1024" s="263"/>
      <c r="C1024" s="264"/>
      <c r="D1024" s="237" t="s">
        <v>184</v>
      </c>
      <c r="E1024" s="265" t="s">
        <v>1</v>
      </c>
      <c r="F1024" s="266" t="s">
        <v>189</v>
      </c>
      <c r="G1024" s="264"/>
      <c r="H1024" s="267">
        <v>4</v>
      </c>
      <c r="I1024" s="268"/>
      <c r="J1024" s="268"/>
      <c r="K1024" s="264"/>
      <c r="L1024" s="264"/>
      <c r="M1024" s="269"/>
      <c r="N1024" s="270"/>
      <c r="O1024" s="271"/>
      <c r="P1024" s="271"/>
      <c r="Q1024" s="271"/>
      <c r="R1024" s="271"/>
      <c r="S1024" s="271"/>
      <c r="T1024" s="271"/>
      <c r="U1024" s="271"/>
      <c r="V1024" s="271"/>
      <c r="W1024" s="271"/>
      <c r="X1024" s="271"/>
      <c r="Y1024" s="272"/>
      <c r="Z1024" s="15"/>
      <c r="AA1024" s="15"/>
      <c r="AB1024" s="15"/>
      <c r="AC1024" s="15"/>
      <c r="AD1024" s="15"/>
      <c r="AE1024" s="15"/>
      <c r="AT1024" s="273" t="s">
        <v>184</v>
      </c>
      <c r="AU1024" s="273" t="s">
        <v>102</v>
      </c>
      <c r="AV1024" s="15" t="s">
        <v>181</v>
      </c>
      <c r="AW1024" s="15" t="s">
        <v>5</v>
      </c>
      <c r="AX1024" s="15" t="s">
        <v>82</v>
      </c>
      <c r="AY1024" s="273" t="s">
        <v>175</v>
      </c>
    </row>
    <row r="1025" s="2" customFormat="1" ht="21.75" customHeight="1">
      <c r="A1025" s="39"/>
      <c r="B1025" s="40"/>
      <c r="C1025" s="274" t="s">
        <v>548</v>
      </c>
      <c r="D1025" s="274" t="s">
        <v>315</v>
      </c>
      <c r="E1025" s="275" t="s">
        <v>963</v>
      </c>
      <c r="F1025" s="276" t="s">
        <v>964</v>
      </c>
      <c r="G1025" s="277" t="s">
        <v>377</v>
      </c>
      <c r="H1025" s="278">
        <v>4</v>
      </c>
      <c r="I1025" s="279"/>
      <c r="J1025" s="280"/>
      <c r="K1025" s="281">
        <f>ROUND(P1025*H1025,2)</f>
        <v>0</v>
      </c>
      <c r="L1025" s="280"/>
      <c r="M1025" s="282"/>
      <c r="N1025" s="283" t="s">
        <v>1</v>
      </c>
      <c r="O1025" s="231" t="s">
        <v>39</v>
      </c>
      <c r="P1025" s="232">
        <f>I1025+J1025</f>
        <v>0</v>
      </c>
      <c r="Q1025" s="232">
        <f>ROUND(I1025*H1025,2)</f>
        <v>0</v>
      </c>
      <c r="R1025" s="232">
        <f>ROUND(J1025*H1025,2)</f>
        <v>0</v>
      </c>
      <c r="S1025" s="92"/>
      <c r="T1025" s="233">
        <f>S1025*H1025</f>
        <v>0</v>
      </c>
      <c r="U1025" s="233">
        <v>0</v>
      </c>
      <c r="V1025" s="233">
        <f>U1025*H1025</f>
        <v>0</v>
      </c>
      <c r="W1025" s="233">
        <v>0</v>
      </c>
      <c r="X1025" s="233">
        <f>W1025*H1025</f>
        <v>0</v>
      </c>
      <c r="Y1025" s="234" t="s">
        <v>1</v>
      </c>
      <c r="Z1025" s="39"/>
      <c r="AA1025" s="39"/>
      <c r="AB1025" s="39"/>
      <c r="AC1025" s="39"/>
      <c r="AD1025" s="39"/>
      <c r="AE1025" s="39"/>
      <c r="AR1025" s="235" t="s">
        <v>204</v>
      </c>
      <c r="AT1025" s="235" t="s">
        <v>315</v>
      </c>
      <c r="AU1025" s="235" t="s">
        <v>102</v>
      </c>
      <c r="AY1025" s="18" t="s">
        <v>175</v>
      </c>
      <c r="BE1025" s="236">
        <f>IF(O1025="základní",K1025,0)</f>
        <v>0</v>
      </c>
      <c r="BF1025" s="236">
        <f>IF(O1025="snížená",K1025,0)</f>
        <v>0</v>
      </c>
      <c r="BG1025" s="236">
        <f>IF(O1025="zákl. přenesená",K1025,0)</f>
        <v>0</v>
      </c>
      <c r="BH1025" s="236">
        <f>IF(O1025="sníž. přenesená",K1025,0)</f>
        <v>0</v>
      </c>
      <c r="BI1025" s="236">
        <f>IF(O1025="nulová",K1025,0)</f>
        <v>0</v>
      </c>
      <c r="BJ1025" s="18" t="s">
        <v>102</v>
      </c>
      <c r="BK1025" s="236">
        <f>ROUND(P1025*H1025,2)</f>
        <v>0</v>
      </c>
      <c r="BL1025" s="18" t="s">
        <v>181</v>
      </c>
      <c r="BM1025" s="235" t="s">
        <v>965</v>
      </c>
    </row>
    <row r="1026" s="2" customFormat="1" ht="37.8" customHeight="1">
      <c r="A1026" s="39"/>
      <c r="B1026" s="40"/>
      <c r="C1026" s="222" t="s">
        <v>966</v>
      </c>
      <c r="D1026" s="222" t="s">
        <v>177</v>
      </c>
      <c r="E1026" s="223" t="s">
        <v>967</v>
      </c>
      <c r="F1026" s="224" t="s">
        <v>968</v>
      </c>
      <c r="G1026" s="225" t="s">
        <v>377</v>
      </c>
      <c r="H1026" s="226">
        <v>96</v>
      </c>
      <c r="I1026" s="227"/>
      <c r="J1026" s="227"/>
      <c r="K1026" s="228">
        <f>ROUND(P1026*H1026,2)</f>
        <v>0</v>
      </c>
      <c r="L1026" s="229"/>
      <c r="M1026" s="45"/>
      <c r="N1026" s="230" t="s">
        <v>1</v>
      </c>
      <c r="O1026" s="231" t="s">
        <v>39</v>
      </c>
      <c r="P1026" s="232">
        <f>I1026+J1026</f>
        <v>0</v>
      </c>
      <c r="Q1026" s="232">
        <f>ROUND(I1026*H1026,2)</f>
        <v>0</v>
      </c>
      <c r="R1026" s="232">
        <f>ROUND(J1026*H1026,2)</f>
        <v>0</v>
      </c>
      <c r="S1026" s="92"/>
      <c r="T1026" s="233">
        <f>S1026*H1026</f>
        <v>0</v>
      </c>
      <c r="U1026" s="233">
        <v>0</v>
      </c>
      <c r="V1026" s="233">
        <f>U1026*H1026</f>
        <v>0</v>
      </c>
      <c r="W1026" s="233">
        <v>0</v>
      </c>
      <c r="X1026" s="233">
        <f>W1026*H1026</f>
        <v>0</v>
      </c>
      <c r="Y1026" s="234" t="s">
        <v>1</v>
      </c>
      <c r="Z1026" s="39"/>
      <c r="AA1026" s="39"/>
      <c r="AB1026" s="39"/>
      <c r="AC1026" s="39"/>
      <c r="AD1026" s="39"/>
      <c r="AE1026" s="39"/>
      <c r="AR1026" s="235" t="s">
        <v>181</v>
      </c>
      <c r="AT1026" s="235" t="s">
        <v>177</v>
      </c>
      <c r="AU1026" s="235" t="s">
        <v>102</v>
      </c>
      <c r="AY1026" s="18" t="s">
        <v>175</v>
      </c>
      <c r="BE1026" s="236">
        <f>IF(O1026="základní",K1026,0)</f>
        <v>0</v>
      </c>
      <c r="BF1026" s="236">
        <f>IF(O1026="snížená",K1026,0)</f>
        <v>0</v>
      </c>
      <c r="BG1026" s="236">
        <f>IF(O1026="zákl. přenesená",K1026,0)</f>
        <v>0</v>
      </c>
      <c r="BH1026" s="236">
        <f>IF(O1026="sníž. přenesená",K1026,0)</f>
        <v>0</v>
      </c>
      <c r="BI1026" s="236">
        <f>IF(O1026="nulová",K1026,0)</f>
        <v>0</v>
      </c>
      <c r="BJ1026" s="18" t="s">
        <v>102</v>
      </c>
      <c r="BK1026" s="236">
        <f>ROUND(P1026*H1026,2)</f>
        <v>0</v>
      </c>
      <c r="BL1026" s="18" t="s">
        <v>181</v>
      </c>
      <c r="BM1026" s="235" t="s">
        <v>969</v>
      </c>
    </row>
    <row r="1027" s="2" customFormat="1">
      <c r="A1027" s="39"/>
      <c r="B1027" s="40"/>
      <c r="C1027" s="41"/>
      <c r="D1027" s="237" t="s">
        <v>182</v>
      </c>
      <c r="E1027" s="41"/>
      <c r="F1027" s="238" t="s">
        <v>970</v>
      </c>
      <c r="G1027" s="41"/>
      <c r="H1027" s="41"/>
      <c r="I1027" s="239"/>
      <c r="J1027" s="239"/>
      <c r="K1027" s="41"/>
      <c r="L1027" s="41"/>
      <c r="M1027" s="45"/>
      <c r="N1027" s="240"/>
      <c r="O1027" s="241"/>
      <c r="P1027" s="92"/>
      <c r="Q1027" s="92"/>
      <c r="R1027" s="92"/>
      <c r="S1027" s="92"/>
      <c r="T1027" s="92"/>
      <c r="U1027" s="92"/>
      <c r="V1027" s="92"/>
      <c r="W1027" s="92"/>
      <c r="X1027" s="92"/>
      <c r="Y1027" s="93"/>
      <c r="Z1027" s="39"/>
      <c r="AA1027" s="39"/>
      <c r="AB1027" s="39"/>
      <c r="AC1027" s="39"/>
      <c r="AD1027" s="39"/>
      <c r="AE1027" s="39"/>
      <c r="AT1027" s="18" t="s">
        <v>182</v>
      </c>
      <c r="AU1027" s="18" t="s">
        <v>102</v>
      </c>
    </row>
    <row r="1028" s="13" customFormat="1">
      <c r="A1028" s="13"/>
      <c r="B1028" s="242"/>
      <c r="C1028" s="243"/>
      <c r="D1028" s="237" t="s">
        <v>184</v>
      </c>
      <c r="E1028" s="244" t="s">
        <v>1</v>
      </c>
      <c r="F1028" s="245" t="s">
        <v>222</v>
      </c>
      <c r="G1028" s="243"/>
      <c r="H1028" s="244" t="s">
        <v>1</v>
      </c>
      <c r="I1028" s="246"/>
      <c r="J1028" s="246"/>
      <c r="K1028" s="243"/>
      <c r="L1028" s="243"/>
      <c r="M1028" s="247"/>
      <c r="N1028" s="248"/>
      <c r="O1028" s="249"/>
      <c r="P1028" s="249"/>
      <c r="Q1028" s="249"/>
      <c r="R1028" s="249"/>
      <c r="S1028" s="249"/>
      <c r="T1028" s="249"/>
      <c r="U1028" s="249"/>
      <c r="V1028" s="249"/>
      <c r="W1028" s="249"/>
      <c r="X1028" s="249"/>
      <c r="Y1028" s="250"/>
      <c r="Z1028" s="13"/>
      <c r="AA1028" s="13"/>
      <c r="AB1028" s="13"/>
      <c r="AC1028" s="13"/>
      <c r="AD1028" s="13"/>
      <c r="AE1028" s="13"/>
      <c r="AT1028" s="251" t="s">
        <v>184</v>
      </c>
      <c r="AU1028" s="251" t="s">
        <v>102</v>
      </c>
      <c r="AV1028" s="13" t="s">
        <v>82</v>
      </c>
      <c r="AW1028" s="13" t="s">
        <v>5</v>
      </c>
      <c r="AX1028" s="13" t="s">
        <v>75</v>
      </c>
      <c r="AY1028" s="251" t="s">
        <v>175</v>
      </c>
    </row>
    <row r="1029" s="13" customFormat="1">
      <c r="A1029" s="13"/>
      <c r="B1029" s="242"/>
      <c r="C1029" s="243"/>
      <c r="D1029" s="237" t="s">
        <v>184</v>
      </c>
      <c r="E1029" s="244" t="s">
        <v>1</v>
      </c>
      <c r="F1029" s="245" t="s">
        <v>299</v>
      </c>
      <c r="G1029" s="243"/>
      <c r="H1029" s="244" t="s">
        <v>1</v>
      </c>
      <c r="I1029" s="246"/>
      <c r="J1029" s="246"/>
      <c r="K1029" s="243"/>
      <c r="L1029" s="243"/>
      <c r="M1029" s="247"/>
      <c r="N1029" s="248"/>
      <c r="O1029" s="249"/>
      <c r="P1029" s="249"/>
      <c r="Q1029" s="249"/>
      <c r="R1029" s="249"/>
      <c r="S1029" s="249"/>
      <c r="T1029" s="249"/>
      <c r="U1029" s="249"/>
      <c r="V1029" s="249"/>
      <c r="W1029" s="249"/>
      <c r="X1029" s="249"/>
      <c r="Y1029" s="250"/>
      <c r="Z1029" s="13"/>
      <c r="AA1029" s="13"/>
      <c r="AB1029" s="13"/>
      <c r="AC1029" s="13"/>
      <c r="AD1029" s="13"/>
      <c r="AE1029" s="13"/>
      <c r="AT1029" s="251" t="s">
        <v>184</v>
      </c>
      <c r="AU1029" s="251" t="s">
        <v>102</v>
      </c>
      <c r="AV1029" s="13" t="s">
        <v>82</v>
      </c>
      <c r="AW1029" s="13" t="s">
        <v>5</v>
      </c>
      <c r="AX1029" s="13" t="s">
        <v>75</v>
      </c>
      <c r="AY1029" s="251" t="s">
        <v>175</v>
      </c>
    </row>
    <row r="1030" s="14" customFormat="1">
      <c r="A1030" s="14"/>
      <c r="B1030" s="252"/>
      <c r="C1030" s="253"/>
      <c r="D1030" s="237" t="s">
        <v>184</v>
      </c>
      <c r="E1030" s="254" t="s">
        <v>1</v>
      </c>
      <c r="F1030" s="255" t="s">
        <v>971</v>
      </c>
      <c r="G1030" s="253"/>
      <c r="H1030" s="256">
        <v>96</v>
      </c>
      <c r="I1030" s="257"/>
      <c r="J1030" s="257"/>
      <c r="K1030" s="253"/>
      <c r="L1030" s="253"/>
      <c r="M1030" s="258"/>
      <c r="N1030" s="259"/>
      <c r="O1030" s="260"/>
      <c r="P1030" s="260"/>
      <c r="Q1030" s="260"/>
      <c r="R1030" s="260"/>
      <c r="S1030" s="260"/>
      <c r="T1030" s="260"/>
      <c r="U1030" s="260"/>
      <c r="V1030" s="260"/>
      <c r="W1030" s="260"/>
      <c r="X1030" s="260"/>
      <c r="Y1030" s="261"/>
      <c r="Z1030" s="14"/>
      <c r="AA1030" s="14"/>
      <c r="AB1030" s="14"/>
      <c r="AC1030" s="14"/>
      <c r="AD1030" s="14"/>
      <c r="AE1030" s="14"/>
      <c r="AT1030" s="262" t="s">
        <v>184</v>
      </c>
      <c r="AU1030" s="262" t="s">
        <v>102</v>
      </c>
      <c r="AV1030" s="14" t="s">
        <v>102</v>
      </c>
      <c r="AW1030" s="14" t="s">
        <v>5</v>
      </c>
      <c r="AX1030" s="14" t="s">
        <v>75</v>
      </c>
      <c r="AY1030" s="262" t="s">
        <v>175</v>
      </c>
    </row>
    <row r="1031" s="15" customFormat="1">
      <c r="A1031" s="15"/>
      <c r="B1031" s="263"/>
      <c r="C1031" s="264"/>
      <c r="D1031" s="237" t="s">
        <v>184</v>
      </c>
      <c r="E1031" s="265" t="s">
        <v>1</v>
      </c>
      <c r="F1031" s="266" t="s">
        <v>189</v>
      </c>
      <c r="G1031" s="264"/>
      <c r="H1031" s="267">
        <v>96</v>
      </c>
      <c r="I1031" s="268"/>
      <c r="J1031" s="268"/>
      <c r="K1031" s="264"/>
      <c r="L1031" s="264"/>
      <c r="M1031" s="269"/>
      <c r="N1031" s="270"/>
      <c r="O1031" s="271"/>
      <c r="P1031" s="271"/>
      <c r="Q1031" s="271"/>
      <c r="R1031" s="271"/>
      <c r="S1031" s="271"/>
      <c r="T1031" s="271"/>
      <c r="U1031" s="271"/>
      <c r="V1031" s="271"/>
      <c r="W1031" s="271"/>
      <c r="X1031" s="271"/>
      <c r="Y1031" s="272"/>
      <c r="Z1031" s="15"/>
      <c r="AA1031" s="15"/>
      <c r="AB1031" s="15"/>
      <c r="AC1031" s="15"/>
      <c r="AD1031" s="15"/>
      <c r="AE1031" s="15"/>
      <c r="AT1031" s="273" t="s">
        <v>184</v>
      </c>
      <c r="AU1031" s="273" t="s">
        <v>102</v>
      </c>
      <c r="AV1031" s="15" t="s">
        <v>181</v>
      </c>
      <c r="AW1031" s="15" t="s">
        <v>5</v>
      </c>
      <c r="AX1031" s="15" t="s">
        <v>82</v>
      </c>
      <c r="AY1031" s="273" t="s">
        <v>175</v>
      </c>
    </row>
    <row r="1032" s="2" customFormat="1" ht="16.5" customHeight="1">
      <c r="A1032" s="39"/>
      <c r="B1032" s="40"/>
      <c r="C1032" s="222" t="s">
        <v>554</v>
      </c>
      <c r="D1032" s="222" t="s">
        <v>177</v>
      </c>
      <c r="E1032" s="223" t="s">
        <v>972</v>
      </c>
      <c r="F1032" s="224" t="s">
        <v>973</v>
      </c>
      <c r="G1032" s="225" t="s">
        <v>180</v>
      </c>
      <c r="H1032" s="226">
        <v>6.4100000000000001</v>
      </c>
      <c r="I1032" s="227"/>
      <c r="J1032" s="227"/>
      <c r="K1032" s="228">
        <f>ROUND(P1032*H1032,2)</f>
        <v>0</v>
      </c>
      <c r="L1032" s="229"/>
      <c r="M1032" s="45"/>
      <c r="N1032" s="230" t="s">
        <v>1</v>
      </c>
      <c r="O1032" s="231" t="s">
        <v>39</v>
      </c>
      <c r="P1032" s="232">
        <f>I1032+J1032</f>
        <v>0</v>
      </c>
      <c r="Q1032" s="232">
        <f>ROUND(I1032*H1032,2)</f>
        <v>0</v>
      </c>
      <c r="R1032" s="232">
        <f>ROUND(J1032*H1032,2)</f>
        <v>0</v>
      </c>
      <c r="S1032" s="92"/>
      <c r="T1032" s="233">
        <f>S1032*H1032</f>
        <v>0</v>
      </c>
      <c r="U1032" s="233">
        <v>0</v>
      </c>
      <c r="V1032" s="233">
        <f>U1032*H1032</f>
        <v>0</v>
      </c>
      <c r="W1032" s="233">
        <v>0</v>
      </c>
      <c r="X1032" s="233">
        <f>W1032*H1032</f>
        <v>0</v>
      </c>
      <c r="Y1032" s="234" t="s">
        <v>1</v>
      </c>
      <c r="Z1032" s="39"/>
      <c r="AA1032" s="39"/>
      <c r="AB1032" s="39"/>
      <c r="AC1032" s="39"/>
      <c r="AD1032" s="39"/>
      <c r="AE1032" s="39"/>
      <c r="AR1032" s="235" t="s">
        <v>181</v>
      </c>
      <c r="AT1032" s="235" t="s">
        <v>177</v>
      </c>
      <c r="AU1032" s="235" t="s">
        <v>102</v>
      </c>
      <c r="AY1032" s="18" t="s">
        <v>175</v>
      </c>
      <c r="BE1032" s="236">
        <f>IF(O1032="základní",K1032,0)</f>
        <v>0</v>
      </c>
      <c r="BF1032" s="236">
        <f>IF(O1032="snížená",K1032,0)</f>
        <v>0</v>
      </c>
      <c r="BG1032" s="236">
        <f>IF(O1032="zákl. přenesená",K1032,0)</f>
        <v>0</v>
      </c>
      <c r="BH1032" s="236">
        <f>IF(O1032="sníž. přenesená",K1032,0)</f>
        <v>0</v>
      </c>
      <c r="BI1032" s="236">
        <f>IF(O1032="nulová",K1032,0)</f>
        <v>0</v>
      </c>
      <c r="BJ1032" s="18" t="s">
        <v>102</v>
      </c>
      <c r="BK1032" s="236">
        <f>ROUND(P1032*H1032,2)</f>
        <v>0</v>
      </c>
      <c r="BL1032" s="18" t="s">
        <v>181</v>
      </c>
      <c r="BM1032" s="235" t="s">
        <v>974</v>
      </c>
    </row>
    <row r="1033" s="13" customFormat="1">
      <c r="A1033" s="13"/>
      <c r="B1033" s="242"/>
      <c r="C1033" s="243"/>
      <c r="D1033" s="237" t="s">
        <v>184</v>
      </c>
      <c r="E1033" s="244" t="s">
        <v>1</v>
      </c>
      <c r="F1033" s="245" t="s">
        <v>352</v>
      </c>
      <c r="G1033" s="243"/>
      <c r="H1033" s="244" t="s">
        <v>1</v>
      </c>
      <c r="I1033" s="246"/>
      <c r="J1033" s="246"/>
      <c r="K1033" s="243"/>
      <c r="L1033" s="243"/>
      <c r="M1033" s="247"/>
      <c r="N1033" s="248"/>
      <c r="O1033" s="249"/>
      <c r="P1033" s="249"/>
      <c r="Q1033" s="249"/>
      <c r="R1033" s="249"/>
      <c r="S1033" s="249"/>
      <c r="T1033" s="249"/>
      <c r="U1033" s="249"/>
      <c r="V1033" s="249"/>
      <c r="W1033" s="249"/>
      <c r="X1033" s="249"/>
      <c r="Y1033" s="250"/>
      <c r="Z1033" s="13"/>
      <c r="AA1033" s="13"/>
      <c r="AB1033" s="13"/>
      <c r="AC1033" s="13"/>
      <c r="AD1033" s="13"/>
      <c r="AE1033" s="13"/>
      <c r="AT1033" s="251" t="s">
        <v>184</v>
      </c>
      <c r="AU1033" s="251" t="s">
        <v>102</v>
      </c>
      <c r="AV1033" s="13" t="s">
        <v>82</v>
      </c>
      <c r="AW1033" s="13" t="s">
        <v>5</v>
      </c>
      <c r="AX1033" s="13" t="s">
        <v>75</v>
      </c>
      <c r="AY1033" s="251" t="s">
        <v>175</v>
      </c>
    </row>
    <row r="1034" s="14" customFormat="1">
      <c r="A1034" s="14"/>
      <c r="B1034" s="252"/>
      <c r="C1034" s="253"/>
      <c r="D1034" s="237" t="s">
        <v>184</v>
      </c>
      <c r="E1034" s="254" t="s">
        <v>1</v>
      </c>
      <c r="F1034" s="255" t="s">
        <v>975</v>
      </c>
      <c r="G1034" s="253"/>
      <c r="H1034" s="256">
        <v>5.157</v>
      </c>
      <c r="I1034" s="257"/>
      <c r="J1034" s="257"/>
      <c r="K1034" s="253"/>
      <c r="L1034" s="253"/>
      <c r="M1034" s="258"/>
      <c r="N1034" s="259"/>
      <c r="O1034" s="260"/>
      <c r="P1034" s="260"/>
      <c r="Q1034" s="260"/>
      <c r="R1034" s="260"/>
      <c r="S1034" s="260"/>
      <c r="T1034" s="260"/>
      <c r="U1034" s="260"/>
      <c r="V1034" s="260"/>
      <c r="W1034" s="260"/>
      <c r="X1034" s="260"/>
      <c r="Y1034" s="261"/>
      <c r="Z1034" s="14"/>
      <c r="AA1034" s="14"/>
      <c r="AB1034" s="14"/>
      <c r="AC1034" s="14"/>
      <c r="AD1034" s="14"/>
      <c r="AE1034" s="14"/>
      <c r="AT1034" s="262" t="s">
        <v>184</v>
      </c>
      <c r="AU1034" s="262" t="s">
        <v>102</v>
      </c>
      <c r="AV1034" s="14" t="s">
        <v>102</v>
      </c>
      <c r="AW1034" s="14" t="s">
        <v>5</v>
      </c>
      <c r="AX1034" s="14" t="s">
        <v>75</v>
      </c>
      <c r="AY1034" s="262" t="s">
        <v>175</v>
      </c>
    </row>
    <row r="1035" s="14" customFormat="1">
      <c r="A1035" s="14"/>
      <c r="B1035" s="252"/>
      <c r="C1035" s="253"/>
      <c r="D1035" s="237" t="s">
        <v>184</v>
      </c>
      <c r="E1035" s="254" t="s">
        <v>1</v>
      </c>
      <c r="F1035" s="255" t="s">
        <v>976</v>
      </c>
      <c r="G1035" s="253"/>
      <c r="H1035" s="256">
        <v>1.2529999999999999</v>
      </c>
      <c r="I1035" s="257"/>
      <c r="J1035" s="257"/>
      <c r="K1035" s="253"/>
      <c r="L1035" s="253"/>
      <c r="M1035" s="258"/>
      <c r="N1035" s="259"/>
      <c r="O1035" s="260"/>
      <c r="P1035" s="260"/>
      <c r="Q1035" s="260"/>
      <c r="R1035" s="260"/>
      <c r="S1035" s="260"/>
      <c r="T1035" s="260"/>
      <c r="U1035" s="260"/>
      <c r="V1035" s="260"/>
      <c r="W1035" s="260"/>
      <c r="X1035" s="260"/>
      <c r="Y1035" s="261"/>
      <c r="Z1035" s="14"/>
      <c r="AA1035" s="14"/>
      <c r="AB1035" s="14"/>
      <c r="AC1035" s="14"/>
      <c r="AD1035" s="14"/>
      <c r="AE1035" s="14"/>
      <c r="AT1035" s="262" t="s">
        <v>184</v>
      </c>
      <c r="AU1035" s="262" t="s">
        <v>102</v>
      </c>
      <c r="AV1035" s="14" t="s">
        <v>102</v>
      </c>
      <c r="AW1035" s="14" t="s">
        <v>5</v>
      </c>
      <c r="AX1035" s="14" t="s">
        <v>75</v>
      </c>
      <c r="AY1035" s="262" t="s">
        <v>175</v>
      </c>
    </row>
    <row r="1036" s="15" customFormat="1">
      <c r="A1036" s="15"/>
      <c r="B1036" s="263"/>
      <c r="C1036" s="264"/>
      <c r="D1036" s="237" t="s">
        <v>184</v>
      </c>
      <c r="E1036" s="265" t="s">
        <v>1</v>
      </c>
      <c r="F1036" s="266" t="s">
        <v>189</v>
      </c>
      <c r="G1036" s="264"/>
      <c r="H1036" s="267">
        <v>6.4100000000000001</v>
      </c>
      <c r="I1036" s="268"/>
      <c r="J1036" s="268"/>
      <c r="K1036" s="264"/>
      <c r="L1036" s="264"/>
      <c r="M1036" s="269"/>
      <c r="N1036" s="270"/>
      <c r="O1036" s="271"/>
      <c r="P1036" s="271"/>
      <c r="Q1036" s="271"/>
      <c r="R1036" s="271"/>
      <c r="S1036" s="271"/>
      <c r="T1036" s="271"/>
      <c r="U1036" s="271"/>
      <c r="V1036" s="271"/>
      <c r="W1036" s="271"/>
      <c r="X1036" s="271"/>
      <c r="Y1036" s="272"/>
      <c r="Z1036" s="15"/>
      <c r="AA1036" s="15"/>
      <c r="AB1036" s="15"/>
      <c r="AC1036" s="15"/>
      <c r="AD1036" s="15"/>
      <c r="AE1036" s="15"/>
      <c r="AT1036" s="273" t="s">
        <v>184</v>
      </c>
      <c r="AU1036" s="273" t="s">
        <v>102</v>
      </c>
      <c r="AV1036" s="15" t="s">
        <v>181</v>
      </c>
      <c r="AW1036" s="15" t="s">
        <v>5</v>
      </c>
      <c r="AX1036" s="15" t="s">
        <v>82</v>
      </c>
      <c r="AY1036" s="273" t="s">
        <v>175</v>
      </c>
    </row>
    <row r="1037" s="2" customFormat="1" ht="44.25" customHeight="1">
      <c r="A1037" s="39"/>
      <c r="B1037" s="40"/>
      <c r="C1037" s="222" t="s">
        <v>977</v>
      </c>
      <c r="D1037" s="222" t="s">
        <v>177</v>
      </c>
      <c r="E1037" s="223" t="s">
        <v>978</v>
      </c>
      <c r="F1037" s="224" t="s">
        <v>979</v>
      </c>
      <c r="G1037" s="225" t="s">
        <v>228</v>
      </c>
      <c r="H1037" s="226">
        <v>24.094000000000001</v>
      </c>
      <c r="I1037" s="227"/>
      <c r="J1037" s="227"/>
      <c r="K1037" s="228">
        <f>ROUND(P1037*H1037,2)</f>
        <v>0</v>
      </c>
      <c r="L1037" s="229"/>
      <c r="M1037" s="45"/>
      <c r="N1037" s="230" t="s">
        <v>1</v>
      </c>
      <c r="O1037" s="231" t="s">
        <v>39</v>
      </c>
      <c r="P1037" s="232">
        <f>I1037+J1037</f>
        <v>0</v>
      </c>
      <c r="Q1037" s="232">
        <f>ROUND(I1037*H1037,2)</f>
        <v>0</v>
      </c>
      <c r="R1037" s="232">
        <f>ROUND(J1037*H1037,2)</f>
        <v>0</v>
      </c>
      <c r="S1037" s="92"/>
      <c r="T1037" s="233">
        <f>S1037*H1037</f>
        <v>0</v>
      </c>
      <c r="U1037" s="233">
        <v>0</v>
      </c>
      <c r="V1037" s="233">
        <f>U1037*H1037</f>
        <v>0</v>
      </c>
      <c r="W1037" s="233">
        <v>0</v>
      </c>
      <c r="X1037" s="233">
        <f>W1037*H1037</f>
        <v>0</v>
      </c>
      <c r="Y1037" s="234" t="s">
        <v>1</v>
      </c>
      <c r="Z1037" s="39"/>
      <c r="AA1037" s="39"/>
      <c r="AB1037" s="39"/>
      <c r="AC1037" s="39"/>
      <c r="AD1037" s="39"/>
      <c r="AE1037" s="39"/>
      <c r="AR1037" s="235" t="s">
        <v>181</v>
      </c>
      <c r="AT1037" s="235" t="s">
        <v>177</v>
      </c>
      <c r="AU1037" s="235" t="s">
        <v>102</v>
      </c>
      <c r="AY1037" s="18" t="s">
        <v>175</v>
      </c>
      <c r="BE1037" s="236">
        <f>IF(O1037="základní",K1037,0)</f>
        <v>0</v>
      </c>
      <c r="BF1037" s="236">
        <f>IF(O1037="snížená",K1037,0)</f>
        <v>0</v>
      </c>
      <c r="BG1037" s="236">
        <f>IF(O1037="zákl. přenesená",K1037,0)</f>
        <v>0</v>
      </c>
      <c r="BH1037" s="236">
        <f>IF(O1037="sníž. přenesená",K1037,0)</f>
        <v>0</v>
      </c>
      <c r="BI1037" s="236">
        <f>IF(O1037="nulová",K1037,0)</f>
        <v>0</v>
      </c>
      <c r="BJ1037" s="18" t="s">
        <v>102</v>
      </c>
      <c r="BK1037" s="236">
        <f>ROUND(P1037*H1037,2)</f>
        <v>0</v>
      </c>
      <c r="BL1037" s="18" t="s">
        <v>181</v>
      </c>
      <c r="BM1037" s="235" t="s">
        <v>980</v>
      </c>
    </row>
    <row r="1038" s="13" customFormat="1">
      <c r="A1038" s="13"/>
      <c r="B1038" s="242"/>
      <c r="C1038" s="243"/>
      <c r="D1038" s="237" t="s">
        <v>184</v>
      </c>
      <c r="E1038" s="244" t="s">
        <v>1</v>
      </c>
      <c r="F1038" s="245" t="s">
        <v>352</v>
      </c>
      <c r="G1038" s="243"/>
      <c r="H1038" s="244" t="s">
        <v>1</v>
      </c>
      <c r="I1038" s="246"/>
      <c r="J1038" s="246"/>
      <c r="K1038" s="243"/>
      <c r="L1038" s="243"/>
      <c r="M1038" s="247"/>
      <c r="N1038" s="248"/>
      <c r="O1038" s="249"/>
      <c r="P1038" s="249"/>
      <c r="Q1038" s="249"/>
      <c r="R1038" s="249"/>
      <c r="S1038" s="249"/>
      <c r="T1038" s="249"/>
      <c r="U1038" s="249"/>
      <c r="V1038" s="249"/>
      <c r="W1038" s="249"/>
      <c r="X1038" s="249"/>
      <c r="Y1038" s="250"/>
      <c r="Z1038" s="13"/>
      <c r="AA1038" s="13"/>
      <c r="AB1038" s="13"/>
      <c r="AC1038" s="13"/>
      <c r="AD1038" s="13"/>
      <c r="AE1038" s="13"/>
      <c r="AT1038" s="251" t="s">
        <v>184</v>
      </c>
      <c r="AU1038" s="251" t="s">
        <v>102</v>
      </c>
      <c r="AV1038" s="13" t="s">
        <v>82</v>
      </c>
      <c r="AW1038" s="13" t="s">
        <v>5</v>
      </c>
      <c r="AX1038" s="13" t="s">
        <v>75</v>
      </c>
      <c r="AY1038" s="251" t="s">
        <v>175</v>
      </c>
    </row>
    <row r="1039" s="13" customFormat="1">
      <c r="A1039" s="13"/>
      <c r="B1039" s="242"/>
      <c r="C1039" s="243"/>
      <c r="D1039" s="237" t="s">
        <v>184</v>
      </c>
      <c r="E1039" s="244" t="s">
        <v>1</v>
      </c>
      <c r="F1039" s="245" t="s">
        <v>286</v>
      </c>
      <c r="G1039" s="243"/>
      <c r="H1039" s="244" t="s">
        <v>1</v>
      </c>
      <c r="I1039" s="246"/>
      <c r="J1039" s="246"/>
      <c r="K1039" s="243"/>
      <c r="L1039" s="243"/>
      <c r="M1039" s="247"/>
      <c r="N1039" s="248"/>
      <c r="O1039" s="249"/>
      <c r="P1039" s="249"/>
      <c r="Q1039" s="249"/>
      <c r="R1039" s="249"/>
      <c r="S1039" s="249"/>
      <c r="T1039" s="249"/>
      <c r="U1039" s="249"/>
      <c r="V1039" s="249"/>
      <c r="W1039" s="249"/>
      <c r="X1039" s="249"/>
      <c r="Y1039" s="250"/>
      <c r="Z1039" s="13"/>
      <c r="AA1039" s="13"/>
      <c r="AB1039" s="13"/>
      <c r="AC1039" s="13"/>
      <c r="AD1039" s="13"/>
      <c r="AE1039" s="13"/>
      <c r="AT1039" s="251" t="s">
        <v>184</v>
      </c>
      <c r="AU1039" s="251" t="s">
        <v>102</v>
      </c>
      <c r="AV1039" s="13" t="s">
        <v>82</v>
      </c>
      <c r="AW1039" s="13" t="s">
        <v>5</v>
      </c>
      <c r="AX1039" s="13" t="s">
        <v>75</v>
      </c>
      <c r="AY1039" s="251" t="s">
        <v>175</v>
      </c>
    </row>
    <row r="1040" s="14" customFormat="1">
      <c r="A1040" s="14"/>
      <c r="B1040" s="252"/>
      <c r="C1040" s="253"/>
      <c r="D1040" s="237" t="s">
        <v>184</v>
      </c>
      <c r="E1040" s="254" t="s">
        <v>1</v>
      </c>
      <c r="F1040" s="255" t="s">
        <v>981</v>
      </c>
      <c r="G1040" s="253"/>
      <c r="H1040" s="256">
        <v>8.8450000000000006</v>
      </c>
      <c r="I1040" s="257"/>
      <c r="J1040" s="257"/>
      <c r="K1040" s="253"/>
      <c r="L1040" s="253"/>
      <c r="M1040" s="258"/>
      <c r="N1040" s="259"/>
      <c r="O1040" s="260"/>
      <c r="P1040" s="260"/>
      <c r="Q1040" s="260"/>
      <c r="R1040" s="260"/>
      <c r="S1040" s="260"/>
      <c r="T1040" s="260"/>
      <c r="U1040" s="260"/>
      <c r="V1040" s="260"/>
      <c r="W1040" s="260"/>
      <c r="X1040" s="260"/>
      <c r="Y1040" s="261"/>
      <c r="Z1040" s="14"/>
      <c r="AA1040" s="14"/>
      <c r="AB1040" s="14"/>
      <c r="AC1040" s="14"/>
      <c r="AD1040" s="14"/>
      <c r="AE1040" s="14"/>
      <c r="AT1040" s="262" t="s">
        <v>184</v>
      </c>
      <c r="AU1040" s="262" t="s">
        <v>102</v>
      </c>
      <c r="AV1040" s="14" t="s">
        <v>102</v>
      </c>
      <c r="AW1040" s="14" t="s">
        <v>5</v>
      </c>
      <c r="AX1040" s="14" t="s">
        <v>75</v>
      </c>
      <c r="AY1040" s="262" t="s">
        <v>175</v>
      </c>
    </row>
    <row r="1041" s="14" customFormat="1">
      <c r="A1041" s="14"/>
      <c r="B1041" s="252"/>
      <c r="C1041" s="253"/>
      <c r="D1041" s="237" t="s">
        <v>184</v>
      </c>
      <c r="E1041" s="254" t="s">
        <v>1</v>
      </c>
      <c r="F1041" s="255" t="s">
        <v>982</v>
      </c>
      <c r="G1041" s="253"/>
      <c r="H1041" s="256">
        <v>7.9299999999999997</v>
      </c>
      <c r="I1041" s="257"/>
      <c r="J1041" s="257"/>
      <c r="K1041" s="253"/>
      <c r="L1041" s="253"/>
      <c r="M1041" s="258"/>
      <c r="N1041" s="259"/>
      <c r="O1041" s="260"/>
      <c r="P1041" s="260"/>
      <c r="Q1041" s="260"/>
      <c r="R1041" s="260"/>
      <c r="S1041" s="260"/>
      <c r="T1041" s="260"/>
      <c r="U1041" s="260"/>
      <c r="V1041" s="260"/>
      <c r="W1041" s="260"/>
      <c r="X1041" s="260"/>
      <c r="Y1041" s="261"/>
      <c r="Z1041" s="14"/>
      <c r="AA1041" s="14"/>
      <c r="AB1041" s="14"/>
      <c r="AC1041" s="14"/>
      <c r="AD1041" s="14"/>
      <c r="AE1041" s="14"/>
      <c r="AT1041" s="262" t="s">
        <v>184</v>
      </c>
      <c r="AU1041" s="262" t="s">
        <v>102</v>
      </c>
      <c r="AV1041" s="14" t="s">
        <v>102</v>
      </c>
      <c r="AW1041" s="14" t="s">
        <v>5</v>
      </c>
      <c r="AX1041" s="14" t="s">
        <v>75</v>
      </c>
      <c r="AY1041" s="262" t="s">
        <v>175</v>
      </c>
    </row>
    <row r="1042" s="14" customFormat="1">
      <c r="A1042" s="14"/>
      <c r="B1042" s="252"/>
      <c r="C1042" s="253"/>
      <c r="D1042" s="237" t="s">
        <v>184</v>
      </c>
      <c r="E1042" s="254" t="s">
        <v>1</v>
      </c>
      <c r="F1042" s="255" t="s">
        <v>983</v>
      </c>
      <c r="G1042" s="253"/>
      <c r="H1042" s="256">
        <v>-4.7279999999999998</v>
      </c>
      <c r="I1042" s="257"/>
      <c r="J1042" s="257"/>
      <c r="K1042" s="253"/>
      <c r="L1042" s="253"/>
      <c r="M1042" s="258"/>
      <c r="N1042" s="259"/>
      <c r="O1042" s="260"/>
      <c r="P1042" s="260"/>
      <c r="Q1042" s="260"/>
      <c r="R1042" s="260"/>
      <c r="S1042" s="260"/>
      <c r="T1042" s="260"/>
      <c r="U1042" s="260"/>
      <c r="V1042" s="260"/>
      <c r="W1042" s="260"/>
      <c r="X1042" s="260"/>
      <c r="Y1042" s="261"/>
      <c r="Z1042" s="14"/>
      <c r="AA1042" s="14"/>
      <c r="AB1042" s="14"/>
      <c r="AC1042" s="14"/>
      <c r="AD1042" s="14"/>
      <c r="AE1042" s="14"/>
      <c r="AT1042" s="262" t="s">
        <v>184</v>
      </c>
      <c r="AU1042" s="262" t="s">
        <v>102</v>
      </c>
      <c r="AV1042" s="14" t="s">
        <v>102</v>
      </c>
      <c r="AW1042" s="14" t="s">
        <v>5</v>
      </c>
      <c r="AX1042" s="14" t="s">
        <v>75</v>
      </c>
      <c r="AY1042" s="262" t="s">
        <v>175</v>
      </c>
    </row>
    <row r="1043" s="13" customFormat="1">
      <c r="A1043" s="13"/>
      <c r="B1043" s="242"/>
      <c r="C1043" s="243"/>
      <c r="D1043" s="237" t="s">
        <v>184</v>
      </c>
      <c r="E1043" s="244" t="s">
        <v>1</v>
      </c>
      <c r="F1043" s="245" t="s">
        <v>290</v>
      </c>
      <c r="G1043" s="243"/>
      <c r="H1043" s="244" t="s">
        <v>1</v>
      </c>
      <c r="I1043" s="246"/>
      <c r="J1043" s="246"/>
      <c r="K1043" s="243"/>
      <c r="L1043" s="243"/>
      <c r="M1043" s="247"/>
      <c r="N1043" s="248"/>
      <c r="O1043" s="249"/>
      <c r="P1043" s="249"/>
      <c r="Q1043" s="249"/>
      <c r="R1043" s="249"/>
      <c r="S1043" s="249"/>
      <c r="T1043" s="249"/>
      <c r="U1043" s="249"/>
      <c r="V1043" s="249"/>
      <c r="W1043" s="249"/>
      <c r="X1043" s="249"/>
      <c r="Y1043" s="250"/>
      <c r="Z1043" s="13"/>
      <c r="AA1043" s="13"/>
      <c r="AB1043" s="13"/>
      <c r="AC1043" s="13"/>
      <c r="AD1043" s="13"/>
      <c r="AE1043" s="13"/>
      <c r="AT1043" s="251" t="s">
        <v>184</v>
      </c>
      <c r="AU1043" s="251" t="s">
        <v>102</v>
      </c>
      <c r="AV1043" s="13" t="s">
        <v>82</v>
      </c>
      <c r="AW1043" s="13" t="s">
        <v>5</v>
      </c>
      <c r="AX1043" s="13" t="s">
        <v>75</v>
      </c>
      <c r="AY1043" s="251" t="s">
        <v>175</v>
      </c>
    </row>
    <row r="1044" s="14" customFormat="1">
      <c r="A1044" s="14"/>
      <c r="B1044" s="252"/>
      <c r="C1044" s="253"/>
      <c r="D1044" s="237" t="s">
        <v>184</v>
      </c>
      <c r="E1044" s="254" t="s">
        <v>1</v>
      </c>
      <c r="F1044" s="255" t="s">
        <v>981</v>
      </c>
      <c r="G1044" s="253"/>
      <c r="H1044" s="256">
        <v>8.8450000000000006</v>
      </c>
      <c r="I1044" s="257"/>
      <c r="J1044" s="257"/>
      <c r="K1044" s="253"/>
      <c r="L1044" s="253"/>
      <c r="M1044" s="258"/>
      <c r="N1044" s="259"/>
      <c r="O1044" s="260"/>
      <c r="P1044" s="260"/>
      <c r="Q1044" s="260"/>
      <c r="R1044" s="260"/>
      <c r="S1044" s="260"/>
      <c r="T1044" s="260"/>
      <c r="U1044" s="260"/>
      <c r="V1044" s="260"/>
      <c r="W1044" s="260"/>
      <c r="X1044" s="260"/>
      <c r="Y1044" s="261"/>
      <c r="Z1044" s="14"/>
      <c r="AA1044" s="14"/>
      <c r="AB1044" s="14"/>
      <c r="AC1044" s="14"/>
      <c r="AD1044" s="14"/>
      <c r="AE1044" s="14"/>
      <c r="AT1044" s="262" t="s">
        <v>184</v>
      </c>
      <c r="AU1044" s="262" t="s">
        <v>102</v>
      </c>
      <c r="AV1044" s="14" t="s">
        <v>102</v>
      </c>
      <c r="AW1044" s="14" t="s">
        <v>5</v>
      </c>
      <c r="AX1044" s="14" t="s">
        <v>75</v>
      </c>
      <c r="AY1044" s="262" t="s">
        <v>175</v>
      </c>
    </row>
    <row r="1045" s="14" customFormat="1">
      <c r="A1045" s="14"/>
      <c r="B1045" s="252"/>
      <c r="C1045" s="253"/>
      <c r="D1045" s="237" t="s">
        <v>184</v>
      </c>
      <c r="E1045" s="254" t="s">
        <v>1</v>
      </c>
      <c r="F1045" s="255" t="s">
        <v>982</v>
      </c>
      <c r="G1045" s="253"/>
      <c r="H1045" s="256">
        <v>7.9299999999999997</v>
      </c>
      <c r="I1045" s="257"/>
      <c r="J1045" s="257"/>
      <c r="K1045" s="253"/>
      <c r="L1045" s="253"/>
      <c r="M1045" s="258"/>
      <c r="N1045" s="259"/>
      <c r="O1045" s="260"/>
      <c r="P1045" s="260"/>
      <c r="Q1045" s="260"/>
      <c r="R1045" s="260"/>
      <c r="S1045" s="260"/>
      <c r="T1045" s="260"/>
      <c r="U1045" s="260"/>
      <c r="V1045" s="260"/>
      <c r="W1045" s="260"/>
      <c r="X1045" s="260"/>
      <c r="Y1045" s="261"/>
      <c r="Z1045" s="14"/>
      <c r="AA1045" s="14"/>
      <c r="AB1045" s="14"/>
      <c r="AC1045" s="14"/>
      <c r="AD1045" s="14"/>
      <c r="AE1045" s="14"/>
      <c r="AT1045" s="262" t="s">
        <v>184</v>
      </c>
      <c r="AU1045" s="262" t="s">
        <v>102</v>
      </c>
      <c r="AV1045" s="14" t="s">
        <v>102</v>
      </c>
      <c r="AW1045" s="14" t="s">
        <v>5</v>
      </c>
      <c r="AX1045" s="14" t="s">
        <v>75</v>
      </c>
      <c r="AY1045" s="262" t="s">
        <v>175</v>
      </c>
    </row>
    <row r="1046" s="14" customFormat="1">
      <c r="A1046" s="14"/>
      <c r="B1046" s="252"/>
      <c r="C1046" s="253"/>
      <c r="D1046" s="237" t="s">
        <v>184</v>
      </c>
      <c r="E1046" s="254" t="s">
        <v>1</v>
      </c>
      <c r="F1046" s="255" t="s">
        <v>983</v>
      </c>
      <c r="G1046" s="253"/>
      <c r="H1046" s="256">
        <v>-4.7279999999999998</v>
      </c>
      <c r="I1046" s="257"/>
      <c r="J1046" s="257"/>
      <c r="K1046" s="253"/>
      <c r="L1046" s="253"/>
      <c r="M1046" s="258"/>
      <c r="N1046" s="259"/>
      <c r="O1046" s="260"/>
      <c r="P1046" s="260"/>
      <c r="Q1046" s="260"/>
      <c r="R1046" s="260"/>
      <c r="S1046" s="260"/>
      <c r="T1046" s="260"/>
      <c r="U1046" s="260"/>
      <c r="V1046" s="260"/>
      <c r="W1046" s="260"/>
      <c r="X1046" s="260"/>
      <c r="Y1046" s="261"/>
      <c r="Z1046" s="14"/>
      <c r="AA1046" s="14"/>
      <c r="AB1046" s="14"/>
      <c r="AC1046" s="14"/>
      <c r="AD1046" s="14"/>
      <c r="AE1046" s="14"/>
      <c r="AT1046" s="262" t="s">
        <v>184</v>
      </c>
      <c r="AU1046" s="262" t="s">
        <v>102</v>
      </c>
      <c r="AV1046" s="14" t="s">
        <v>102</v>
      </c>
      <c r="AW1046" s="14" t="s">
        <v>5</v>
      </c>
      <c r="AX1046" s="14" t="s">
        <v>75</v>
      </c>
      <c r="AY1046" s="262" t="s">
        <v>175</v>
      </c>
    </row>
    <row r="1047" s="15" customFormat="1">
      <c r="A1047" s="15"/>
      <c r="B1047" s="263"/>
      <c r="C1047" s="264"/>
      <c r="D1047" s="237" t="s">
        <v>184</v>
      </c>
      <c r="E1047" s="265" t="s">
        <v>1</v>
      </c>
      <c r="F1047" s="266" t="s">
        <v>189</v>
      </c>
      <c r="G1047" s="264"/>
      <c r="H1047" s="267">
        <v>24.094000000000001</v>
      </c>
      <c r="I1047" s="268"/>
      <c r="J1047" s="268"/>
      <c r="K1047" s="264"/>
      <c r="L1047" s="264"/>
      <c r="M1047" s="269"/>
      <c r="N1047" s="270"/>
      <c r="O1047" s="271"/>
      <c r="P1047" s="271"/>
      <c r="Q1047" s="271"/>
      <c r="R1047" s="271"/>
      <c r="S1047" s="271"/>
      <c r="T1047" s="271"/>
      <c r="U1047" s="271"/>
      <c r="V1047" s="271"/>
      <c r="W1047" s="271"/>
      <c r="X1047" s="271"/>
      <c r="Y1047" s="272"/>
      <c r="Z1047" s="15"/>
      <c r="AA1047" s="15"/>
      <c r="AB1047" s="15"/>
      <c r="AC1047" s="15"/>
      <c r="AD1047" s="15"/>
      <c r="AE1047" s="15"/>
      <c r="AT1047" s="273" t="s">
        <v>184</v>
      </c>
      <c r="AU1047" s="273" t="s">
        <v>102</v>
      </c>
      <c r="AV1047" s="15" t="s">
        <v>181</v>
      </c>
      <c r="AW1047" s="15" t="s">
        <v>5</v>
      </c>
      <c r="AX1047" s="15" t="s">
        <v>82</v>
      </c>
      <c r="AY1047" s="273" t="s">
        <v>175</v>
      </c>
    </row>
    <row r="1048" s="2" customFormat="1" ht="44.25" customHeight="1">
      <c r="A1048" s="39"/>
      <c r="B1048" s="40"/>
      <c r="C1048" s="222" t="s">
        <v>558</v>
      </c>
      <c r="D1048" s="222" t="s">
        <v>177</v>
      </c>
      <c r="E1048" s="223" t="s">
        <v>984</v>
      </c>
      <c r="F1048" s="224" t="s">
        <v>985</v>
      </c>
      <c r="G1048" s="225" t="s">
        <v>228</v>
      </c>
      <c r="H1048" s="226">
        <v>55.076000000000001</v>
      </c>
      <c r="I1048" s="227"/>
      <c r="J1048" s="227"/>
      <c r="K1048" s="228">
        <f>ROUND(P1048*H1048,2)</f>
        <v>0</v>
      </c>
      <c r="L1048" s="229"/>
      <c r="M1048" s="45"/>
      <c r="N1048" s="230" t="s">
        <v>1</v>
      </c>
      <c r="O1048" s="231" t="s">
        <v>39</v>
      </c>
      <c r="P1048" s="232">
        <f>I1048+J1048</f>
        <v>0</v>
      </c>
      <c r="Q1048" s="232">
        <f>ROUND(I1048*H1048,2)</f>
        <v>0</v>
      </c>
      <c r="R1048" s="232">
        <f>ROUND(J1048*H1048,2)</f>
        <v>0</v>
      </c>
      <c r="S1048" s="92"/>
      <c r="T1048" s="233">
        <f>S1048*H1048</f>
        <v>0</v>
      </c>
      <c r="U1048" s="233">
        <v>0</v>
      </c>
      <c r="V1048" s="233">
        <f>U1048*H1048</f>
        <v>0</v>
      </c>
      <c r="W1048" s="233">
        <v>0</v>
      </c>
      <c r="X1048" s="233">
        <f>W1048*H1048</f>
        <v>0</v>
      </c>
      <c r="Y1048" s="234" t="s">
        <v>1</v>
      </c>
      <c r="Z1048" s="39"/>
      <c r="AA1048" s="39"/>
      <c r="AB1048" s="39"/>
      <c r="AC1048" s="39"/>
      <c r="AD1048" s="39"/>
      <c r="AE1048" s="39"/>
      <c r="AR1048" s="235" t="s">
        <v>181</v>
      </c>
      <c r="AT1048" s="235" t="s">
        <v>177</v>
      </c>
      <c r="AU1048" s="235" t="s">
        <v>102</v>
      </c>
      <c r="AY1048" s="18" t="s">
        <v>175</v>
      </c>
      <c r="BE1048" s="236">
        <f>IF(O1048="základní",K1048,0)</f>
        <v>0</v>
      </c>
      <c r="BF1048" s="236">
        <f>IF(O1048="snížená",K1048,0)</f>
        <v>0</v>
      </c>
      <c r="BG1048" s="236">
        <f>IF(O1048="zákl. přenesená",K1048,0)</f>
        <v>0</v>
      </c>
      <c r="BH1048" s="236">
        <f>IF(O1048="sníž. přenesená",K1048,0)</f>
        <v>0</v>
      </c>
      <c r="BI1048" s="236">
        <f>IF(O1048="nulová",K1048,0)</f>
        <v>0</v>
      </c>
      <c r="BJ1048" s="18" t="s">
        <v>102</v>
      </c>
      <c r="BK1048" s="236">
        <f>ROUND(P1048*H1048,2)</f>
        <v>0</v>
      </c>
      <c r="BL1048" s="18" t="s">
        <v>181</v>
      </c>
      <c r="BM1048" s="235" t="s">
        <v>986</v>
      </c>
    </row>
    <row r="1049" s="13" customFormat="1">
      <c r="A1049" s="13"/>
      <c r="B1049" s="242"/>
      <c r="C1049" s="243"/>
      <c r="D1049" s="237" t="s">
        <v>184</v>
      </c>
      <c r="E1049" s="244" t="s">
        <v>1</v>
      </c>
      <c r="F1049" s="245" t="s">
        <v>352</v>
      </c>
      <c r="G1049" s="243"/>
      <c r="H1049" s="244" t="s">
        <v>1</v>
      </c>
      <c r="I1049" s="246"/>
      <c r="J1049" s="246"/>
      <c r="K1049" s="243"/>
      <c r="L1049" s="243"/>
      <c r="M1049" s="247"/>
      <c r="N1049" s="248"/>
      <c r="O1049" s="249"/>
      <c r="P1049" s="249"/>
      <c r="Q1049" s="249"/>
      <c r="R1049" s="249"/>
      <c r="S1049" s="249"/>
      <c r="T1049" s="249"/>
      <c r="U1049" s="249"/>
      <c r="V1049" s="249"/>
      <c r="W1049" s="249"/>
      <c r="X1049" s="249"/>
      <c r="Y1049" s="250"/>
      <c r="Z1049" s="13"/>
      <c r="AA1049" s="13"/>
      <c r="AB1049" s="13"/>
      <c r="AC1049" s="13"/>
      <c r="AD1049" s="13"/>
      <c r="AE1049" s="13"/>
      <c r="AT1049" s="251" t="s">
        <v>184</v>
      </c>
      <c r="AU1049" s="251" t="s">
        <v>102</v>
      </c>
      <c r="AV1049" s="13" t="s">
        <v>82</v>
      </c>
      <c r="AW1049" s="13" t="s">
        <v>5</v>
      </c>
      <c r="AX1049" s="13" t="s">
        <v>75</v>
      </c>
      <c r="AY1049" s="251" t="s">
        <v>175</v>
      </c>
    </row>
    <row r="1050" s="13" customFormat="1">
      <c r="A1050" s="13"/>
      <c r="B1050" s="242"/>
      <c r="C1050" s="243"/>
      <c r="D1050" s="237" t="s">
        <v>184</v>
      </c>
      <c r="E1050" s="244" t="s">
        <v>1</v>
      </c>
      <c r="F1050" s="245" t="s">
        <v>286</v>
      </c>
      <c r="G1050" s="243"/>
      <c r="H1050" s="244" t="s">
        <v>1</v>
      </c>
      <c r="I1050" s="246"/>
      <c r="J1050" s="246"/>
      <c r="K1050" s="243"/>
      <c r="L1050" s="243"/>
      <c r="M1050" s="247"/>
      <c r="N1050" s="248"/>
      <c r="O1050" s="249"/>
      <c r="P1050" s="249"/>
      <c r="Q1050" s="249"/>
      <c r="R1050" s="249"/>
      <c r="S1050" s="249"/>
      <c r="T1050" s="249"/>
      <c r="U1050" s="249"/>
      <c r="V1050" s="249"/>
      <c r="W1050" s="249"/>
      <c r="X1050" s="249"/>
      <c r="Y1050" s="250"/>
      <c r="Z1050" s="13"/>
      <c r="AA1050" s="13"/>
      <c r="AB1050" s="13"/>
      <c r="AC1050" s="13"/>
      <c r="AD1050" s="13"/>
      <c r="AE1050" s="13"/>
      <c r="AT1050" s="251" t="s">
        <v>184</v>
      </c>
      <c r="AU1050" s="251" t="s">
        <v>102</v>
      </c>
      <c r="AV1050" s="13" t="s">
        <v>82</v>
      </c>
      <c r="AW1050" s="13" t="s">
        <v>5</v>
      </c>
      <c r="AX1050" s="13" t="s">
        <v>75</v>
      </c>
      <c r="AY1050" s="251" t="s">
        <v>175</v>
      </c>
    </row>
    <row r="1051" s="14" customFormat="1">
      <c r="A1051" s="14"/>
      <c r="B1051" s="252"/>
      <c r="C1051" s="253"/>
      <c r="D1051" s="237" t="s">
        <v>184</v>
      </c>
      <c r="E1051" s="254" t="s">
        <v>1</v>
      </c>
      <c r="F1051" s="255" t="s">
        <v>987</v>
      </c>
      <c r="G1051" s="253"/>
      <c r="H1051" s="256">
        <v>25.010000000000002</v>
      </c>
      <c r="I1051" s="257"/>
      <c r="J1051" s="257"/>
      <c r="K1051" s="253"/>
      <c r="L1051" s="253"/>
      <c r="M1051" s="258"/>
      <c r="N1051" s="259"/>
      <c r="O1051" s="260"/>
      <c r="P1051" s="260"/>
      <c r="Q1051" s="260"/>
      <c r="R1051" s="260"/>
      <c r="S1051" s="260"/>
      <c r="T1051" s="260"/>
      <c r="U1051" s="260"/>
      <c r="V1051" s="260"/>
      <c r="W1051" s="260"/>
      <c r="X1051" s="260"/>
      <c r="Y1051" s="261"/>
      <c r="Z1051" s="14"/>
      <c r="AA1051" s="14"/>
      <c r="AB1051" s="14"/>
      <c r="AC1051" s="14"/>
      <c r="AD1051" s="14"/>
      <c r="AE1051" s="14"/>
      <c r="AT1051" s="262" t="s">
        <v>184</v>
      </c>
      <c r="AU1051" s="262" t="s">
        <v>102</v>
      </c>
      <c r="AV1051" s="14" t="s">
        <v>102</v>
      </c>
      <c r="AW1051" s="14" t="s">
        <v>5</v>
      </c>
      <c r="AX1051" s="14" t="s">
        <v>75</v>
      </c>
      <c r="AY1051" s="262" t="s">
        <v>175</v>
      </c>
    </row>
    <row r="1052" s="14" customFormat="1">
      <c r="A1052" s="14"/>
      <c r="B1052" s="252"/>
      <c r="C1052" s="253"/>
      <c r="D1052" s="237" t="s">
        <v>184</v>
      </c>
      <c r="E1052" s="254" t="s">
        <v>1</v>
      </c>
      <c r="F1052" s="255" t="s">
        <v>988</v>
      </c>
      <c r="G1052" s="253"/>
      <c r="H1052" s="256">
        <v>-2.3639999999999999</v>
      </c>
      <c r="I1052" s="257"/>
      <c r="J1052" s="257"/>
      <c r="K1052" s="253"/>
      <c r="L1052" s="253"/>
      <c r="M1052" s="258"/>
      <c r="N1052" s="259"/>
      <c r="O1052" s="260"/>
      <c r="P1052" s="260"/>
      <c r="Q1052" s="260"/>
      <c r="R1052" s="260"/>
      <c r="S1052" s="260"/>
      <c r="T1052" s="260"/>
      <c r="U1052" s="260"/>
      <c r="V1052" s="260"/>
      <c r="W1052" s="260"/>
      <c r="X1052" s="260"/>
      <c r="Y1052" s="261"/>
      <c r="Z1052" s="14"/>
      <c r="AA1052" s="14"/>
      <c r="AB1052" s="14"/>
      <c r="AC1052" s="14"/>
      <c r="AD1052" s="14"/>
      <c r="AE1052" s="14"/>
      <c r="AT1052" s="262" t="s">
        <v>184</v>
      </c>
      <c r="AU1052" s="262" t="s">
        <v>102</v>
      </c>
      <c r="AV1052" s="14" t="s">
        <v>102</v>
      </c>
      <c r="AW1052" s="14" t="s">
        <v>5</v>
      </c>
      <c r="AX1052" s="14" t="s">
        <v>75</v>
      </c>
      <c r="AY1052" s="262" t="s">
        <v>175</v>
      </c>
    </row>
    <row r="1053" s="14" customFormat="1">
      <c r="A1053" s="14"/>
      <c r="B1053" s="252"/>
      <c r="C1053" s="253"/>
      <c r="D1053" s="237" t="s">
        <v>184</v>
      </c>
      <c r="E1053" s="254" t="s">
        <v>1</v>
      </c>
      <c r="F1053" s="255" t="s">
        <v>295</v>
      </c>
      <c r="G1053" s="253"/>
      <c r="H1053" s="256">
        <v>-3.1520000000000001</v>
      </c>
      <c r="I1053" s="257"/>
      <c r="J1053" s="257"/>
      <c r="K1053" s="253"/>
      <c r="L1053" s="253"/>
      <c r="M1053" s="258"/>
      <c r="N1053" s="259"/>
      <c r="O1053" s="260"/>
      <c r="P1053" s="260"/>
      <c r="Q1053" s="260"/>
      <c r="R1053" s="260"/>
      <c r="S1053" s="260"/>
      <c r="T1053" s="260"/>
      <c r="U1053" s="260"/>
      <c r="V1053" s="260"/>
      <c r="W1053" s="260"/>
      <c r="X1053" s="260"/>
      <c r="Y1053" s="261"/>
      <c r="Z1053" s="14"/>
      <c r="AA1053" s="14"/>
      <c r="AB1053" s="14"/>
      <c r="AC1053" s="14"/>
      <c r="AD1053" s="14"/>
      <c r="AE1053" s="14"/>
      <c r="AT1053" s="262" t="s">
        <v>184</v>
      </c>
      <c r="AU1053" s="262" t="s">
        <v>102</v>
      </c>
      <c r="AV1053" s="14" t="s">
        <v>102</v>
      </c>
      <c r="AW1053" s="14" t="s">
        <v>5</v>
      </c>
      <c r="AX1053" s="14" t="s">
        <v>75</v>
      </c>
      <c r="AY1053" s="262" t="s">
        <v>175</v>
      </c>
    </row>
    <row r="1054" s="14" customFormat="1">
      <c r="A1054" s="14"/>
      <c r="B1054" s="252"/>
      <c r="C1054" s="253"/>
      <c r="D1054" s="237" t="s">
        <v>184</v>
      </c>
      <c r="E1054" s="254" t="s">
        <v>1</v>
      </c>
      <c r="F1054" s="255" t="s">
        <v>989</v>
      </c>
      <c r="G1054" s="253"/>
      <c r="H1054" s="256">
        <v>11.59</v>
      </c>
      <c r="I1054" s="257"/>
      <c r="J1054" s="257"/>
      <c r="K1054" s="253"/>
      <c r="L1054" s="253"/>
      <c r="M1054" s="258"/>
      <c r="N1054" s="259"/>
      <c r="O1054" s="260"/>
      <c r="P1054" s="260"/>
      <c r="Q1054" s="260"/>
      <c r="R1054" s="260"/>
      <c r="S1054" s="260"/>
      <c r="T1054" s="260"/>
      <c r="U1054" s="260"/>
      <c r="V1054" s="260"/>
      <c r="W1054" s="260"/>
      <c r="X1054" s="260"/>
      <c r="Y1054" s="261"/>
      <c r="Z1054" s="14"/>
      <c r="AA1054" s="14"/>
      <c r="AB1054" s="14"/>
      <c r="AC1054" s="14"/>
      <c r="AD1054" s="14"/>
      <c r="AE1054" s="14"/>
      <c r="AT1054" s="262" t="s">
        <v>184</v>
      </c>
      <c r="AU1054" s="262" t="s">
        <v>102</v>
      </c>
      <c r="AV1054" s="14" t="s">
        <v>102</v>
      </c>
      <c r="AW1054" s="14" t="s">
        <v>5</v>
      </c>
      <c r="AX1054" s="14" t="s">
        <v>75</v>
      </c>
      <c r="AY1054" s="262" t="s">
        <v>175</v>
      </c>
    </row>
    <row r="1055" s="14" customFormat="1">
      <c r="A1055" s="14"/>
      <c r="B1055" s="252"/>
      <c r="C1055" s="253"/>
      <c r="D1055" s="237" t="s">
        <v>184</v>
      </c>
      <c r="E1055" s="254" t="s">
        <v>1</v>
      </c>
      <c r="F1055" s="255" t="s">
        <v>988</v>
      </c>
      <c r="G1055" s="253"/>
      <c r="H1055" s="256">
        <v>-2.3639999999999999</v>
      </c>
      <c r="I1055" s="257"/>
      <c r="J1055" s="257"/>
      <c r="K1055" s="253"/>
      <c r="L1055" s="253"/>
      <c r="M1055" s="258"/>
      <c r="N1055" s="259"/>
      <c r="O1055" s="260"/>
      <c r="P1055" s="260"/>
      <c r="Q1055" s="260"/>
      <c r="R1055" s="260"/>
      <c r="S1055" s="260"/>
      <c r="T1055" s="260"/>
      <c r="U1055" s="260"/>
      <c r="V1055" s="260"/>
      <c r="W1055" s="260"/>
      <c r="X1055" s="260"/>
      <c r="Y1055" s="261"/>
      <c r="Z1055" s="14"/>
      <c r="AA1055" s="14"/>
      <c r="AB1055" s="14"/>
      <c r="AC1055" s="14"/>
      <c r="AD1055" s="14"/>
      <c r="AE1055" s="14"/>
      <c r="AT1055" s="262" t="s">
        <v>184</v>
      </c>
      <c r="AU1055" s="262" t="s">
        <v>102</v>
      </c>
      <c r="AV1055" s="14" t="s">
        <v>102</v>
      </c>
      <c r="AW1055" s="14" t="s">
        <v>5</v>
      </c>
      <c r="AX1055" s="14" t="s">
        <v>75</v>
      </c>
      <c r="AY1055" s="262" t="s">
        <v>175</v>
      </c>
    </row>
    <row r="1056" s="13" customFormat="1">
      <c r="A1056" s="13"/>
      <c r="B1056" s="242"/>
      <c r="C1056" s="243"/>
      <c r="D1056" s="237" t="s">
        <v>184</v>
      </c>
      <c r="E1056" s="244" t="s">
        <v>1</v>
      </c>
      <c r="F1056" s="245" t="s">
        <v>290</v>
      </c>
      <c r="G1056" s="243"/>
      <c r="H1056" s="244" t="s">
        <v>1</v>
      </c>
      <c r="I1056" s="246"/>
      <c r="J1056" s="246"/>
      <c r="K1056" s="243"/>
      <c r="L1056" s="243"/>
      <c r="M1056" s="247"/>
      <c r="N1056" s="248"/>
      <c r="O1056" s="249"/>
      <c r="P1056" s="249"/>
      <c r="Q1056" s="249"/>
      <c r="R1056" s="249"/>
      <c r="S1056" s="249"/>
      <c r="T1056" s="249"/>
      <c r="U1056" s="249"/>
      <c r="V1056" s="249"/>
      <c r="W1056" s="249"/>
      <c r="X1056" s="249"/>
      <c r="Y1056" s="250"/>
      <c r="Z1056" s="13"/>
      <c r="AA1056" s="13"/>
      <c r="AB1056" s="13"/>
      <c r="AC1056" s="13"/>
      <c r="AD1056" s="13"/>
      <c r="AE1056" s="13"/>
      <c r="AT1056" s="251" t="s">
        <v>184</v>
      </c>
      <c r="AU1056" s="251" t="s">
        <v>102</v>
      </c>
      <c r="AV1056" s="13" t="s">
        <v>82</v>
      </c>
      <c r="AW1056" s="13" t="s">
        <v>5</v>
      </c>
      <c r="AX1056" s="13" t="s">
        <v>75</v>
      </c>
      <c r="AY1056" s="251" t="s">
        <v>175</v>
      </c>
    </row>
    <row r="1057" s="14" customFormat="1">
      <c r="A1057" s="14"/>
      <c r="B1057" s="252"/>
      <c r="C1057" s="253"/>
      <c r="D1057" s="237" t="s">
        <v>184</v>
      </c>
      <c r="E1057" s="254" t="s">
        <v>1</v>
      </c>
      <c r="F1057" s="255" t="s">
        <v>987</v>
      </c>
      <c r="G1057" s="253"/>
      <c r="H1057" s="256">
        <v>25.010000000000002</v>
      </c>
      <c r="I1057" s="257"/>
      <c r="J1057" s="257"/>
      <c r="K1057" s="253"/>
      <c r="L1057" s="253"/>
      <c r="M1057" s="258"/>
      <c r="N1057" s="259"/>
      <c r="O1057" s="260"/>
      <c r="P1057" s="260"/>
      <c r="Q1057" s="260"/>
      <c r="R1057" s="260"/>
      <c r="S1057" s="260"/>
      <c r="T1057" s="260"/>
      <c r="U1057" s="260"/>
      <c r="V1057" s="260"/>
      <c r="W1057" s="260"/>
      <c r="X1057" s="260"/>
      <c r="Y1057" s="261"/>
      <c r="Z1057" s="14"/>
      <c r="AA1057" s="14"/>
      <c r="AB1057" s="14"/>
      <c r="AC1057" s="14"/>
      <c r="AD1057" s="14"/>
      <c r="AE1057" s="14"/>
      <c r="AT1057" s="262" t="s">
        <v>184</v>
      </c>
      <c r="AU1057" s="262" t="s">
        <v>102</v>
      </c>
      <c r="AV1057" s="14" t="s">
        <v>102</v>
      </c>
      <c r="AW1057" s="14" t="s">
        <v>5</v>
      </c>
      <c r="AX1057" s="14" t="s">
        <v>75</v>
      </c>
      <c r="AY1057" s="262" t="s">
        <v>175</v>
      </c>
    </row>
    <row r="1058" s="14" customFormat="1">
      <c r="A1058" s="14"/>
      <c r="B1058" s="252"/>
      <c r="C1058" s="253"/>
      <c r="D1058" s="237" t="s">
        <v>184</v>
      </c>
      <c r="E1058" s="254" t="s">
        <v>1</v>
      </c>
      <c r="F1058" s="255" t="s">
        <v>988</v>
      </c>
      <c r="G1058" s="253"/>
      <c r="H1058" s="256">
        <v>-2.3639999999999999</v>
      </c>
      <c r="I1058" s="257"/>
      <c r="J1058" s="257"/>
      <c r="K1058" s="253"/>
      <c r="L1058" s="253"/>
      <c r="M1058" s="258"/>
      <c r="N1058" s="259"/>
      <c r="O1058" s="260"/>
      <c r="P1058" s="260"/>
      <c r="Q1058" s="260"/>
      <c r="R1058" s="260"/>
      <c r="S1058" s="260"/>
      <c r="T1058" s="260"/>
      <c r="U1058" s="260"/>
      <c r="V1058" s="260"/>
      <c r="W1058" s="260"/>
      <c r="X1058" s="260"/>
      <c r="Y1058" s="261"/>
      <c r="Z1058" s="14"/>
      <c r="AA1058" s="14"/>
      <c r="AB1058" s="14"/>
      <c r="AC1058" s="14"/>
      <c r="AD1058" s="14"/>
      <c r="AE1058" s="14"/>
      <c r="AT1058" s="262" t="s">
        <v>184</v>
      </c>
      <c r="AU1058" s="262" t="s">
        <v>102</v>
      </c>
      <c r="AV1058" s="14" t="s">
        <v>102</v>
      </c>
      <c r="AW1058" s="14" t="s">
        <v>5</v>
      </c>
      <c r="AX1058" s="14" t="s">
        <v>75</v>
      </c>
      <c r="AY1058" s="262" t="s">
        <v>175</v>
      </c>
    </row>
    <row r="1059" s="14" customFormat="1">
      <c r="A1059" s="14"/>
      <c r="B1059" s="252"/>
      <c r="C1059" s="253"/>
      <c r="D1059" s="237" t="s">
        <v>184</v>
      </c>
      <c r="E1059" s="254" t="s">
        <v>1</v>
      </c>
      <c r="F1059" s="255" t="s">
        <v>295</v>
      </c>
      <c r="G1059" s="253"/>
      <c r="H1059" s="256">
        <v>-3.1520000000000001</v>
      </c>
      <c r="I1059" s="257"/>
      <c r="J1059" s="257"/>
      <c r="K1059" s="253"/>
      <c r="L1059" s="253"/>
      <c r="M1059" s="258"/>
      <c r="N1059" s="259"/>
      <c r="O1059" s="260"/>
      <c r="P1059" s="260"/>
      <c r="Q1059" s="260"/>
      <c r="R1059" s="260"/>
      <c r="S1059" s="260"/>
      <c r="T1059" s="260"/>
      <c r="U1059" s="260"/>
      <c r="V1059" s="260"/>
      <c r="W1059" s="260"/>
      <c r="X1059" s="260"/>
      <c r="Y1059" s="261"/>
      <c r="Z1059" s="14"/>
      <c r="AA1059" s="14"/>
      <c r="AB1059" s="14"/>
      <c r="AC1059" s="14"/>
      <c r="AD1059" s="14"/>
      <c r="AE1059" s="14"/>
      <c r="AT1059" s="262" t="s">
        <v>184</v>
      </c>
      <c r="AU1059" s="262" t="s">
        <v>102</v>
      </c>
      <c r="AV1059" s="14" t="s">
        <v>102</v>
      </c>
      <c r="AW1059" s="14" t="s">
        <v>5</v>
      </c>
      <c r="AX1059" s="14" t="s">
        <v>75</v>
      </c>
      <c r="AY1059" s="262" t="s">
        <v>175</v>
      </c>
    </row>
    <row r="1060" s="14" customFormat="1">
      <c r="A1060" s="14"/>
      <c r="B1060" s="252"/>
      <c r="C1060" s="253"/>
      <c r="D1060" s="237" t="s">
        <v>184</v>
      </c>
      <c r="E1060" s="254" t="s">
        <v>1</v>
      </c>
      <c r="F1060" s="255" t="s">
        <v>989</v>
      </c>
      <c r="G1060" s="253"/>
      <c r="H1060" s="256">
        <v>11.59</v>
      </c>
      <c r="I1060" s="257"/>
      <c r="J1060" s="257"/>
      <c r="K1060" s="253"/>
      <c r="L1060" s="253"/>
      <c r="M1060" s="258"/>
      <c r="N1060" s="259"/>
      <c r="O1060" s="260"/>
      <c r="P1060" s="260"/>
      <c r="Q1060" s="260"/>
      <c r="R1060" s="260"/>
      <c r="S1060" s="260"/>
      <c r="T1060" s="260"/>
      <c r="U1060" s="260"/>
      <c r="V1060" s="260"/>
      <c r="W1060" s="260"/>
      <c r="X1060" s="260"/>
      <c r="Y1060" s="261"/>
      <c r="Z1060" s="14"/>
      <c r="AA1060" s="14"/>
      <c r="AB1060" s="14"/>
      <c r="AC1060" s="14"/>
      <c r="AD1060" s="14"/>
      <c r="AE1060" s="14"/>
      <c r="AT1060" s="262" t="s">
        <v>184</v>
      </c>
      <c r="AU1060" s="262" t="s">
        <v>102</v>
      </c>
      <c r="AV1060" s="14" t="s">
        <v>102</v>
      </c>
      <c r="AW1060" s="14" t="s">
        <v>5</v>
      </c>
      <c r="AX1060" s="14" t="s">
        <v>75</v>
      </c>
      <c r="AY1060" s="262" t="s">
        <v>175</v>
      </c>
    </row>
    <row r="1061" s="14" customFormat="1">
      <c r="A1061" s="14"/>
      <c r="B1061" s="252"/>
      <c r="C1061" s="253"/>
      <c r="D1061" s="237" t="s">
        <v>184</v>
      </c>
      <c r="E1061" s="254" t="s">
        <v>1</v>
      </c>
      <c r="F1061" s="255" t="s">
        <v>983</v>
      </c>
      <c r="G1061" s="253"/>
      <c r="H1061" s="256">
        <v>-4.7279999999999998</v>
      </c>
      <c r="I1061" s="257"/>
      <c r="J1061" s="257"/>
      <c r="K1061" s="253"/>
      <c r="L1061" s="253"/>
      <c r="M1061" s="258"/>
      <c r="N1061" s="259"/>
      <c r="O1061" s="260"/>
      <c r="P1061" s="260"/>
      <c r="Q1061" s="260"/>
      <c r="R1061" s="260"/>
      <c r="S1061" s="260"/>
      <c r="T1061" s="260"/>
      <c r="U1061" s="260"/>
      <c r="V1061" s="260"/>
      <c r="W1061" s="260"/>
      <c r="X1061" s="260"/>
      <c r="Y1061" s="261"/>
      <c r="Z1061" s="14"/>
      <c r="AA1061" s="14"/>
      <c r="AB1061" s="14"/>
      <c r="AC1061" s="14"/>
      <c r="AD1061" s="14"/>
      <c r="AE1061" s="14"/>
      <c r="AT1061" s="262" t="s">
        <v>184</v>
      </c>
      <c r="AU1061" s="262" t="s">
        <v>102</v>
      </c>
      <c r="AV1061" s="14" t="s">
        <v>102</v>
      </c>
      <c r="AW1061" s="14" t="s">
        <v>5</v>
      </c>
      <c r="AX1061" s="14" t="s">
        <v>75</v>
      </c>
      <c r="AY1061" s="262" t="s">
        <v>175</v>
      </c>
    </row>
    <row r="1062" s="15" customFormat="1">
      <c r="A1062" s="15"/>
      <c r="B1062" s="263"/>
      <c r="C1062" s="264"/>
      <c r="D1062" s="237" t="s">
        <v>184</v>
      </c>
      <c r="E1062" s="265" t="s">
        <v>1</v>
      </c>
      <c r="F1062" s="266" t="s">
        <v>189</v>
      </c>
      <c r="G1062" s="264"/>
      <c r="H1062" s="267">
        <v>55.076000000000001</v>
      </c>
      <c r="I1062" s="268"/>
      <c r="J1062" s="268"/>
      <c r="K1062" s="264"/>
      <c r="L1062" s="264"/>
      <c r="M1062" s="269"/>
      <c r="N1062" s="270"/>
      <c r="O1062" s="271"/>
      <c r="P1062" s="271"/>
      <c r="Q1062" s="271"/>
      <c r="R1062" s="271"/>
      <c r="S1062" s="271"/>
      <c r="T1062" s="271"/>
      <c r="U1062" s="271"/>
      <c r="V1062" s="271"/>
      <c r="W1062" s="271"/>
      <c r="X1062" s="271"/>
      <c r="Y1062" s="272"/>
      <c r="Z1062" s="15"/>
      <c r="AA1062" s="15"/>
      <c r="AB1062" s="15"/>
      <c r="AC1062" s="15"/>
      <c r="AD1062" s="15"/>
      <c r="AE1062" s="15"/>
      <c r="AT1062" s="273" t="s">
        <v>184</v>
      </c>
      <c r="AU1062" s="273" t="s">
        <v>102</v>
      </c>
      <c r="AV1062" s="15" t="s">
        <v>181</v>
      </c>
      <c r="AW1062" s="15" t="s">
        <v>5</v>
      </c>
      <c r="AX1062" s="15" t="s">
        <v>82</v>
      </c>
      <c r="AY1062" s="273" t="s">
        <v>175</v>
      </c>
    </row>
    <row r="1063" s="2" customFormat="1" ht="44.25" customHeight="1">
      <c r="A1063" s="39"/>
      <c r="B1063" s="40"/>
      <c r="C1063" s="222" t="s">
        <v>990</v>
      </c>
      <c r="D1063" s="222" t="s">
        <v>177</v>
      </c>
      <c r="E1063" s="223" t="s">
        <v>991</v>
      </c>
      <c r="F1063" s="224" t="s">
        <v>992</v>
      </c>
      <c r="G1063" s="225" t="s">
        <v>180</v>
      </c>
      <c r="H1063" s="226">
        <v>5.2069999999999999</v>
      </c>
      <c r="I1063" s="227"/>
      <c r="J1063" s="227"/>
      <c r="K1063" s="228">
        <f>ROUND(P1063*H1063,2)</f>
        <v>0</v>
      </c>
      <c r="L1063" s="229"/>
      <c r="M1063" s="45"/>
      <c r="N1063" s="230" t="s">
        <v>1</v>
      </c>
      <c r="O1063" s="231" t="s">
        <v>39</v>
      </c>
      <c r="P1063" s="232">
        <f>I1063+J1063</f>
        <v>0</v>
      </c>
      <c r="Q1063" s="232">
        <f>ROUND(I1063*H1063,2)</f>
        <v>0</v>
      </c>
      <c r="R1063" s="232">
        <f>ROUND(J1063*H1063,2)</f>
        <v>0</v>
      </c>
      <c r="S1063" s="92"/>
      <c r="T1063" s="233">
        <f>S1063*H1063</f>
        <v>0</v>
      </c>
      <c r="U1063" s="233">
        <v>0</v>
      </c>
      <c r="V1063" s="233">
        <f>U1063*H1063</f>
        <v>0</v>
      </c>
      <c r="W1063" s="233">
        <v>0</v>
      </c>
      <c r="X1063" s="233">
        <f>W1063*H1063</f>
        <v>0</v>
      </c>
      <c r="Y1063" s="234" t="s">
        <v>1</v>
      </c>
      <c r="Z1063" s="39"/>
      <c r="AA1063" s="39"/>
      <c r="AB1063" s="39"/>
      <c r="AC1063" s="39"/>
      <c r="AD1063" s="39"/>
      <c r="AE1063" s="39"/>
      <c r="AR1063" s="235" t="s">
        <v>181</v>
      </c>
      <c r="AT1063" s="235" t="s">
        <v>177</v>
      </c>
      <c r="AU1063" s="235" t="s">
        <v>102</v>
      </c>
      <c r="AY1063" s="18" t="s">
        <v>175</v>
      </c>
      <c r="BE1063" s="236">
        <f>IF(O1063="základní",K1063,0)</f>
        <v>0</v>
      </c>
      <c r="BF1063" s="236">
        <f>IF(O1063="snížená",K1063,0)</f>
        <v>0</v>
      </c>
      <c r="BG1063" s="236">
        <f>IF(O1063="zákl. přenesená",K1063,0)</f>
        <v>0</v>
      </c>
      <c r="BH1063" s="236">
        <f>IF(O1063="sníž. přenesená",K1063,0)</f>
        <v>0</v>
      </c>
      <c r="BI1063" s="236">
        <f>IF(O1063="nulová",K1063,0)</f>
        <v>0</v>
      </c>
      <c r="BJ1063" s="18" t="s">
        <v>102</v>
      </c>
      <c r="BK1063" s="236">
        <f>ROUND(P1063*H1063,2)</f>
        <v>0</v>
      </c>
      <c r="BL1063" s="18" t="s">
        <v>181</v>
      </c>
      <c r="BM1063" s="235" t="s">
        <v>993</v>
      </c>
    </row>
    <row r="1064" s="2" customFormat="1">
      <c r="A1064" s="39"/>
      <c r="B1064" s="40"/>
      <c r="C1064" s="41"/>
      <c r="D1064" s="237" t="s">
        <v>182</v>
      </c>
      <c r="E1064" s="41"/>
      <c r="F1064" s="238" t="s">
        <v>994</v>
      </c>
      <c r="G1064" s="41"/>
      <c r="H1064" s="41"/>
      <c r="I1064" s="239"/>
      <c r="J1064" s="239"/>
      <c r="K1064" s="41"/>
      <c r="L1064" s="41"/>
      <c r="M1064" s="45"/>
      <c r="N1064" s="240"/>
      <c r="O1064" s="241"/>
      <c r="P1064" s="92"/>
      <c r="Q1064" s="92"/>
      <c r="R1064" s="92"/>
      <c r="S1064" s="92"/>
      <c r="T1064" s="92"/>
      <c r="U1064" s="92"/>
      <c r="V1064" s="92"/>
      <c r="W1064" s="92"/>
      <c r="X1064" s="92"/>
      <c r="Y1064" s="93"/>
      <c r="Z1064" s="39"/>
      <c r="AA1064" s="39"/>
      <c r="AB1064" s="39"/>
      <c r="AC1064" s="39"/>
      <c r="AD1064" s="39"/>
      <c r="AE1064" s="39"/>
      <c r="AT1064" s="18" t="s">
        <v>182</v>
      </c>
      <c r="AU1064" s="18" t="s">
        <v>102</v>
      </c>
    </row>
    <row r="1065" s="13" customFormat="1">
      <c r="A1065" s="13"/>
      <c r="B1065" s="242"/>
      <c r="C1065" s="243"/>
      <c r="D1065" s="237" t="s">
        <v>184</v>
      </c>
      <c r="E1065" s="244" t="s">
        <v>1</v>
      </c>
      <c r="F1065" s="245" t="s">
        <v>352</v>
      </c>
      <c r="G1065" s="243"/>
      <c r="H1065" s="244" t="s">
        <v>1</v>
      </c>
      <c r="I1065" s="246"/>
      <c r="J1065" s="246"/>
      <c r="K1065" s="243"/>
      <c r="L1065" s="243"/>
      <c r="M1065" s="247"/>
      <c r="N1065" s="248"/>
      <c r="O1065" s="249"/>
      <c r="P1065" s="249"/>
      <c r="Q1065" s="249"/>
      <c r="R1065" s="249"/>
      <c r="S1065" s="249"/>
      <c r="T1065" s="249"/>
      <c r="U1065" s="249"/>
      <c r="V1065" s="249"/>
      <c r="W1065" s="249"/>
      <c r="X1065" s="249"/>
      <c r="Y1065" s="250"/>
      <c r="Z1065" s="13"/>
      <c r="AA1065" s="13"/>
      <c r="AB1065" s="13"/>
      <c r="AC1065" s="13"/>
      <c r="AD1065" s="13"/>
      <c r="AE1065" s="13"/>
      <c r="AT1065" s="251" t="s">
        <v>184</v>
      </c>
      <c r="AU1065" s="251" t="s">
        <v>102</v>
      </c>
      <c r="AV1065" s="13" t="s">
        <v>82</v>
      </c>
      <c r="AW1065" s="13" t="s">
        <v>5</v>
      </c>
      <c r="AX1065" s="13" t="s">
        <v>75</v>
      </c>
      <c r="AY1065" s="251" t="s">
        <v>175</v>
      </c>
    </row>
    <row r="1066" s="13" customFormat="1">
      <c r="A1066" s="13"/>
      <c r="B1066" s="242"/>
      <c r="C1066" s="243"/>
      <c r="D1066" s="237" t="s">
        <v>184</v>
      </c>
      <c r="E1066" s="244" t="s">
        <v>1</v>
      </c>
      <c r="F1066" s="245" t="s">
        <v>583</v>
      </c>
      <c r="G1066" s="243"/>
      <c r="H1066" s="244" t="s">
        <v>1</v>
      </c>
      <c r="I1066" s="246"/>
      <c r="J1066" s="246"/>
      <c r="K1066" s="243"/>
      <c r="L1066" s="243"/>
      <c r="M1066" s="247"/>
      <c r="N1066" s="248"/>
      <c r="O1066" s="249"/>
      <c r="P1066" s="249"/>
      <c r="Q1066" s="249"/>
      <c r="R1066" s="249"/>
      <c r="S1066" s="249"/>
      <c r="T1066" s="249"/>
      <c r="U1066" s="249"/>
      <c r="V1066" s="249"/>
      <c r="W1066" s="249"/>
      <c r="X1066" s="249"/>
      <c r="Y1066" s="250"/>
      <c r="Z1066" s="13"/>
      <c r="AA1066" s="13"/>
      <c r="AB1066" s="13"/>
      <c r="AC1066" s="13"/>
      <c r="AD1066" s="13"/>
      <c r="AE1066" s="13"/>
      <c r="AT1066" s="251" t="s">
        <v>184</v>
      </c>
      <c r="AU1066" s="251" t="s">
        <v>102</v>
      </c>
      <c r="AV1066" s="13" t="s">
        <v>82</v>
      </c>
      <c r="AW1066" s="13" t="s">
        <v>5</v>
      </c>
      <c r="AX1066" s="13" t="s">
        <v>75</v>
      </c>
      <c r="AY1066" s="251" t="s">
        <v>175</v>
      </c>
    </row>
    <row r="1067" s="14" customFormat="1">
      <c r="A1067" s="14"/>
      <c r="B1067" s="252"/>
      <c r="C1067" s="253"/>
      <c r="D1067" s="237" t="s">
        <v>184</v>
      </c>
      <c r="E1067" s="254" t="s">
        <v>1</v>
      </c>
      <c r="F1067" s="255" t="s">
        <v>995</v>
      </c>
      <c r="G1067" s="253"/>
      <c r="H1067" s="256">
        <v>3.9420000000000002</v>
      </c>
      <c r="I1067" s="257"/>
      <c r="J1067" s="257"/>
      <c r="K1067" s="253"/>
      <c r="L1067" s="253"/>
      <c r="M1067" s="258"/>
      <c r="N1067" s="259"/>
      <c r="O1067" s="260"/>
      <c r="P1067" s="260"/>
      <c r="Q1067" s="260"/>
      <c r="R1067" s="260"/>
      <c r="S1067" s="260"/>
      <c r="T1067" s="260"/>
      <c r="U1067" s="260"/>
      <c r="V1067" s="260"/>
      <c r="W1067" s="260"/>
      <c r="X1067" s="260"/>
      <c r="Y1067" s="261"/>
      <c r="Z1067" s="14"/>
      <c r="AA1067" s="14"/>
      <c r="AB1067" s="14"/>
      <c r="AC1067" s="14"/>
      <c r="AD1067" s="14"/>
      <c r="AE1067" s="14"/>
      <c r="AT1067" s="262" t="s">
        <v>184</v>
      </c>
      <c r="AU1067" s="262" t="s">
        <v>102</v>
      </c>
      <c r="AV1067" s="14" t="s">
        <v>102</v>
      </c>
      <c r="AW1067" s="14" t="s">
        <v>5</v>
      </c>
      <c r="AX1067" s="14" t="s">
        <v>75</v>
      </c>
      <c r="AY1067" s="262" t="s">
        <v>175</v>
      </c>
    </row>
    <row r="1068" s="14" customFormat="1">
      <c r="A1068" s="14"/>
      <c r="B1068" s="252"/>
      <c r="C1068" s="253"/>
      <c r="D1068" s="237" t="s">
        <v>184</v>
      </c>
      <c r="E1068" s="254" t="s">
        <v>1</v>
      </c>
      <c r="F1068" s="255" t="s">
        <v>996</v>
      </c>
      <c r="G1068" s="253"/>
      <c r="H1068" s="256">
        <v>1.2649999999999999</v>
      </c>
      <c r="I1068" s="257"/>
      <c r="J1068" s="257"/>
      <c r="K1068" s="253"/>
      <c r="L1068" s="253"/>
      <c r="M1068" s="258"/>
      <c r="N1068" s="259"/>
      <c r="O1068" s="260"/>
      <c r="P1068" s="260"/>
      <c r="Q1068" s="260"/>
      <c r="R1068" s="260"/>
      <c r="S1068" s="260"/>
      <c r="T1068" s="260"/>
      <c r="U1068" s="260"/>
      <c r="V1068" s="260"/>
      <c r="W1068" s="260"/>
      <c r="X1068" s="260"/>
      <c r="Y1068" s="261"/>
      <c r="Z1068" s="14"/>
      <c r="AA1068" s="14"/>
      <c r="AB1068" s="14"/>
      <c r="AC1068" s="14"/>
      <c r="AD1068" s="14"/>
      <c r="AE1068" s="14"/>
      <c r="AT1068" s="262" t="s">
        <v>184</v>
      </c>
      <c r="AU1068" s="262" t="s">
        <v>102</v>
      </c>
      <c r="AV1068" s="14" t="s">
        <v>102</v>
      </c>
      <c r="AW1068" s="14" t="s">
        <v>5</v>
      </c>
      <c r="AX1068" s="14" t="s">
        <v>75</v>
      </c>
      <c r="AY1068" s="262" t="s">
        <v>175</v>
      </c>
    </row>
    <row r="1069" s="15" customFormat="1">
      <c r="A1069" s="15"/>
      <c r="B1069" s="263"/>
      <c r="C1069" s="264"/>
      <c r="D1069" s="237" t="s">
        <v>184</v>
      </c>
      <c r="E1069" s="265" t="s">
        <v>1</v>
      </c>
      <c r="F1069" s="266" t="s">
        <v>189</v>
      </c>
      <c r="G1069" s="264"/>
      <c r="H1069" s="267">
        <v>5.2069999999999999</v>
      </c>
      <c r="I1069" s="268"/>
      <c r="J1069" s="268"/>
      <c r="K1069" s="264"/>
      <c r="L1069" s="264"/>
      <c r="M1069" s="269"/>
      <c r="N1069" s="270"/>
      <c r="O1069" s="271"/>
      <c r="P1069" s="271"/>
      <c r="Q1069" s="271"/>
      <c r="R1069" s="271"/>
      <c r="S1069" s="271"/>
      <c r="T1069" s="271"/>
      <c r="U1069" s="271"/>
      <c r="V1069" s="271"/>
      <c r="W1069" s="271"/>
      <c r="X1069" s="271"/>
      <c r="Y1069" s="272"/>
      <c r="Z1069" s="15"/>
      <c r="AA1069" s="15"/>
      <c r="AB1069" s="15"/>
      <c r="AC1069" s="15"/>
      <c r="AD1069" s="15"/>
      <c r="AE1069" s="15"/>
      <c r="AT1069" s="273" t="s">
        <v>184</v>
      </c>
      <c r="AU1069" s="273" t="s">
        <v>102</v>
      </c>
      <c r="AV1069" s="15" t="s">
        <v>181</v>
      </c>
      <c r="AW1069" s="15" t="s">
        <v>5</v>
      </c>
      <c r="AX1069" s="15" t="s">
        <v>82</v>
      </c>
      <c r="AY1069" s="273" t="s">
        <v>175</v>
      </c>
    </row>
    <row r="1070" s="2" customFormat="1" ht="24.15" customHeight="1">
      <c r="A1070" s="39"/>
      <c r="B1070" s="40"/>
      <c r="C1070" s="222" t="s">
        <v>593</v>
      </c>
      <c r="D1070" s="222" t="s">
        <v>177</v>
      </c>
      <c r="E1070" s="223" t="s">
        <v>997</v>
      </c>
      <c r="F1070" s="224" t="s">
        <v>998</v>
      </c>
      <c r="G1070" s="225" t="s">
        <v>180</v>
      </c>
      <c r="H1070" s="226">
        <v>10.366</v>
      </c>
      <c r="I1070" s="227"/>
      <c r="J1070" s="227"/>
      <c r="K1070" s="228">
        <f>ROUND(P1070*H1070,2)</f>
        <v>0</v>
      </c>
      <c r="L1070" s="229"/>
      <c r="M1070" s="45"/>
      <c r="N1070" s="230" t="s">
        <v>1</v>
      </c>
      <c r="O1070" s="231" t="s">
        <v>39</v>
      </c>
      <c r="P1070" s="232">
        <f>I1070+J1070</f>
        <v>0</v>
      </c>
      <c r="Q1070" s="232">
        <f>ROUND(I1070*H1070,2)</f>
        <v>0</v>
      </c>
      <c r="R1070" s="232">
        <f>ROUND(J1070*H1070,2)</f>
        <v>0</v>
      </c>
      <c r="S1070" s="92"/>
      <c r="T1070" s="233">
        <f>S1070*H1070</f>
        <v>0</v>
      </c>
      <c r="U1070" s="233">
        <v>0</v>
      </c>
      <c r="V1070" s="233">
        <f>U1070*H1070</f>
        <v>0</v>
      </c>
      <c r="W1070" s="233">
        <v>0</v>
      </c>
      <c r="X1070" s="233">
        <f>W1070*H1070</f>
        <v>0</v>
      </c>
      <c r="Y1070" s="234" t="s">
        <v>1</v>
      </c>
      <c r="Z1070" s="39"/>
      <c r="AA1070" s="39"/>
      <c r="AB1070" s="39"/>
      <c r="AC1070" s="39"/>
      <c r="AD1070" s="39"/>
      <c r="AE1070" s="39"/>
      <c r="AR1070" s="235" t="s">
        <v>181</v>
      </c>
      <c r="AT1070" s="235" t="s">
        <v>177</v>
      </c>
      <c r="AU1070" s="235" t="s">
        <v>102</v>
      </c>
      <c r="AY1070" s="18" t="s">
        <v>175</v>
      </c>
      <c r="BE1070" s="236">
        <f>IF(O1070="základní",K1070,0)</f>
        <v>0</v>
      </c>
      <c r="BF1070" s="236">
        <f>IF(O1070="snížená",K1070,0)</f>
        <v>0</v>
      </c>
      <c r="BG1070" s="236">
        <f>IF(O1070="zákl. přenesená",K1070,0)</f>
        <v>0</v>
      </c>
      <c r="BH1070" s="236">
        <f>IF(O1070="sníž. přenesená",K1070,0)</f>
        <v>0</v>
      </c>
      <c r="BI1070" s="236">
        <f>IF(O1070="nulová",K1070,0)</f>
        <v>0</v>
      </c>
      <c r="BJ1070" s="18" t="s">
        <v>102</v>
      </c>
      <c r="BK1070" s="236">
        <f>ROUND(P1070*H1070,2)</f>
        <v>0</v>
      </c>
      <c r="BL1070" s="18" t="s">
        <v>181</v>
      </c>
      <c r="BM1070" s="235" t="s">
        <v>999</v>
      </c>
    </row>
    <row r="1071" s="2" customFormat="1">
      <c r="A1071" s="39"/>
      <c r="B1071" s="40"/>
      <c r="C1071" s="41"/>
      <c r="D1071" s="237" t="s">
        <v>182</v>
      </c>
      <c r="E1071" s="41"/>
      <c r="F1071" s="238" t="s">
        <v>1000</v>
      </c>
      <c r="G1071" s="41"/>
      <c r="H1071" s="41"/>
      <c r="I1071" s="239"/>
      <c r="J1071" s="239"/>
      <c r="K1071" s="41"/>
      <c r="L1071" s="41"/>
      <c r="M1071" s="45"/>
      <c r="N1071" s="240"/>
      <c r="O1071" s="241"/>
      <c r="P1071" s="92"/>
      <c r="Q1071" s="92"/>
      <c r="R1071" s="92"/>
      <c r="S1071" s="92"/>
      <c r="T1071" s="92"/>
      <c r="U1071" s="92"/>
      <c r="V1071" s="92"/>
      <c r="W1071" s="92"/>
      <c r="X1071" s="92"/>
      <c r="Y1071" s="93"/>
      <c r="Z1071" s="39"/>
      <c r="AA1071" s="39"/>
      <c r="AB1071" s="39"/>
      <c r="AC1071" s="39"/>
      <c r="AD1071" s="39"/>
      <c r="AE1071" s="39"/>
      <c r="AT1071" s="18" t="s">
        <v>182</v>
      </c>
      <c r="AU1071" s="18" t="s">
        <v>102</v>
      </c>
    </row>
    <row r="1072" s="13" customFormat="1">
      <c r="A1072" s="13"/>
      <c r="B1072" s="242"/>
      <c r="C1072" s="243"/>
      <c r="D1072" s="237" t="s">
        <v>184</v>
      </c>
      <c r="E1072" s="244" t="s">
        <v>1</v>
      </c>
      <c r="F1072" s="245" t="s">
        <v>352</v>
      </c>
      <c r="G1072" s="243"/>
      <c r="H1072" s="244" t="s">
        <v>1</v>
      </c>
      <c r="I1072" s="246"/>
      <c r="J1072" s="246"/>
      <c r="K1072" s="243"/>
      <c r="L1072" s="243"/>
      <c r="M1072" s="247"/>
      <c r="N1072" s="248"/>
      <c r="O1072" s="249"/>
      <c r="P1072" s="249"/>
      <c r="Q1072" s="249"/>
      <c r="R1072" s="249"/>
      <c r="S1072" s="249"/>
      <c r="T1072" s="249"/>
      <c r="U1072" s="249"/>
      <c r="V1072" s="249"/>
      <c r="W1072" s="249"/>
      <c r="X1072" s="249"/>
      <c r="Y1072" s="250"/>
      <c r="Z1072" s="13"/>
      <c r="AA1072" s="13"/>
      <c r="AB1072" s="13"/>
      <c r="AC1072" s="13"/>
      <c r="AD1072" s="13"/>
      <c r="AE1072" s="13"/>
      <c r="AT1072" s="251" t="s">
        <v>184</v>
      </c>
      <c r="AU1072" s="251" t="s">
        <v>102</v>
      </c>
      <c r="AV1072" s="13" t="s">
        <v>82</v>
      </c>
      <c r="AW1072" s="13" t="s">
        <v>5</v>
      </c>
      <c r="AX1072" s="13" t="s">
        <v>75</v>
      </c>
      <c r="AY1072" s="251" t="s">
        <v>175</v>
      </c>
    </row>
    <row r="1073" s="13" customFormat="1">
      <c r="A1073" s="13"/>
      <c r="B1073" s="242"/>
      <c r="C1073" s="243"/>
      <c r="D1073" s="237" t="s">
        <v>184</v>
      </c>
      <c r="E1073" s="244" t="s">
        <v>1</v>
      </c>
      <c r="F1073" s="245" t="s">
        <v>1001</v>
      </c>
      <c r="G1073" s="243"/>
      <c r="H1073" s="244" t="s">
        <v>1</v>
      </c>
      <c r="I1073" s="246"/>
      <c r="J1073" s="246"/>
      <c r="K1073" s="243"/>
      <c r="L1073" s="243"/>
      <c r="M1073" s="247"/>
      <c r="N1073" s="248"/>
      <c r="O1073" s="249"/>
      <c r="P1073" s="249"/>
      <c r="Q1073" s="249"/>
      <c r="R1073" s="249"/>
      <c r="S1073" s="249"/>
      <c r="T1073" s="249"/>
      <c r="U1073" s="249"/>
      <c r="V1073" s="249"/>
      <c r="W1073" s="249"/>
      <c r="X1073" s="249"/>
      <c r="Y1073" s="250"/>
      <c r="Z1073" s="13"/>
      <c r="AA1073" s="13"/>
      <c r="AB1073" s="13"/>
      <c r="AC1073" s="13"/>
      <c r="AD1073" s="13"/>
      <c r="AE1073" s="13"/>
      <c r="AT1073" s="251" t="s">
        <v>184</v>
      </c>
      <c r="AU1073" s="251" t="s">
        <v>102</v>
      </c>
      <c r="AV1073" s="13" t="s">
        <v>82</v>
      </c>
      <c r="AW1073" s="13" t="s">
        <v>5</v>
      </c>
      <c r="AX1073" s="13" t="s">
        <v>75</v>
      </c>
      <c r="AY1073" s="251" t="s">
        <v>175</v>
      </c>
    </row>
    <row r="1074" s="14" customFormat="1">
      <c r="A1074" s="14"/>
      <c r="B1074" s="252"/>
      <c r="C1074" s="253"/>
      <c r="D1074" s="237" t="s">
        <v>184</v>
      </c>
      <c r="E1074" s="254" t="s">
        <v>1</v>
      </c>
      <c r="F1074" s="255" t="s">
        <v>1002</v>
      </c>
      <c r="G1074" s="253"/>
      <c r="H1074" s="256">
        <v>5.7300000000000004</v>
      </c>
      <c r="I1074" s="257"/>
      <c r="J1074" s="257"/>
      <c r="K1074" s="253"/>
      <c r="L1074" s="253"/>
      <c r="M1074" s="258"/>
      <c r="N1074" s="259"/>
      <c r="O1074" s="260"/>
      <c r="P1074" s="260"/>
      <c r="Q1074" s="260"/>
      <c r="R1074" s="260"/>
      <c r="S1074" s="260"/>
      <c r="T1074" s="260"/>
      <c r="U1074" s="260"/>
      <c r="V1074" s="260"/>
      <c r="W1074" s="260"/>
      <c r="X1074" s="260"/>
      <c r="Y1074" s="261"/>
      <c r="Z1074" s="14"/>
      <c r="AA1074" s="14"/>
      <c r="AB1074" s="14"/>
      <c r="AC1074" s="14"/>
      <c r="AD1074" s="14"/>
      <c r="AE1074" s="14"/>
      <c r="AT1074" s="262" t="s">
        <v>184</v>
      </c>
      <c r="AU1074" s="262" t="s">
        <v>102</v>
      </c>
      <c r="AV1074" s="14" t="s">
        <v>102</v>
      </c>
      <c r="AW1074" s="14" t="s">
        <v>5</v>
      </c>
      <c r="AX1074" s="14" t="s">
        <v>75</v>
      </c>
      <c r="AY1074" s="262" t="s">
        <v>175</v>
      </c>
    </row>
    <row r="1075" s="14" customFormat="1">
      <c r="A1075" s="14"/>
      <c r="B1075" s="252"/>
      <c r="C1075" s="253"/>
      <c r="D1075" s="237" t="s">
        <v>184</v>
      </c>
      <c r="E1075" s="254" t="s">
        <v>1</v>
      </c>
      <c r="F1075" s="255" t="s">
        <v>1003</v>
      </c>
      <c r="G1075" s="253"/>
      <c r="H1075" s="256">
        <v>4.298</v>
      </c>
      <c r="I1075" s="257"/>
      <c r="J1075" s="257"/>
      <c r="K1075" s="253"/>
      <c r="L1075" s="253"/>
      <c r="M1075" s="258"/>
      <c r="N1075" s="259"/>
      <c r="O1075" s="260"/>
      <c r="P1075" s="260"/>
      <c r="Q1075" s="260"/>
      <c r="R1075" s="260"/>
      <c r="S1075" s="260"/>
      <c r="T1075" s="260"/>
      <c r="U1075" s="260"/>
      <c r="V1075" s="260"/>
      <c r="W1075" s="260"/>
      <c r="X1075" s="260"/>
      <c r="Y1075" s="261"/>
      <c r="Z1075" s="14"/>
      <c r="AA1075" s="14"/>
      <c r="AB1075" s="14"/>
      <c r="AC1075" s="14"/>
      <c r="AD1075" s="14"/>
      <c r="AE1075" s="14"/>
      <c r="AT1075" s="262" t="s">
        <v>184</v>
      </c>
      <c r="AU1075" s="262" t="s">
        <v>102</v>
      </c>
      <c r="AV1075" s="14" t="s">
        <v>102</v>
      </c>
      <c r="AW1075" s="14" t="s">
        <v>5</v>
      </c>
      <c r="AX1075" s="14" t="s">
        <v>75</v>
      </c>
      <c r="AY1075" s="262" t="s">
        <v>175</v>
      </c>
    </row>
    <row r="1076" s="14" customFormat="1">
      <c r="A1076" s="14"/>
      <c r="B1076" s="252"/>
      <c r="C1076" s="253"/>
      <c r="D1076" s="237" t="s">
        <v>184</v>
      </c>
      <c r="E1076" s="254" t="s">
        <v>1</v>
      </c>
      <c r="F1076" s="255" t="s">
        <v>1004</v>
      </c>
      <c r="G1076" s="253"/>
      <c r="H1076" s="256">
        <v>0.33800000000000002</v>
      </c>
      <c r="I1076" s="257"/>
      <c r="J1076" s="257"/>
      <c r="K1076" s="253"/>
      <c r="L1076" s="253"/>
      <c r="M1076" s="258"/>
      <c r="N1076" s="259"/>
      <c r="O1076" s="260"/>
      <c r="P1076" s="260"/>
      <c r="Q1076" s="260"/>
      <c r="R1076" s="260"/>
      <c r="S1076" s="260"/>
      <c r="T1076" s="260"/>
      <c r="U1076" s="260"/>
      <c r="V1076" s="260"/>
      <c r="W1076" s="260"/>
      <c r="X1076" s="260"/>
      <c r="Y1076" s="261"/>
      <c r="Z1076" s="14"/>
      <c r="AA1076" s="14"/>
      <c r="AB1076" s="14"/>
      <c r="AC1076" s="14"/>
      <c r="AD1076" s="14"/>
      <c r="AE1076" s="14"/>
      <c r="AT1076" s="262" t="s">
        <v>184</v>
      </c>
      <c r="AU1076" s="262" t="s">
        <v>102</v>
      </c>
      <c r="AV1076" s="14" t="s">
        <v>102</v>
      </c>
      <c r="AW1076" s="14" t="s">
        <v>5</v>
      </c>
      <c r="AX1076" s="14" t="s">
        <v>75</v>
      </c>
      <c r="AY1076" s="262" t="s">
        <v>175</v>
      </c>
    </row>
    <row r="1077" s="15" customFormat="1">
      <c r="A1077" s="15"/>
      <c r="B1077" s="263"/>
      <c r="C1077" s="264"/>
      <c r="D1077" s="237" t="s">
        <v>184</v>
      </c>
      <c r="E1077" s="265" t="s">
        <v>1</v>
      </c>
      <c r="F1077" s="266" t="s">
        <v>189</v>
      </c>
      <c r="G1077" s="264"/>
      <c r="H1077" s="267">
        <v>10.366</v>
      </c>
      <c r="I1077" s="268"/>
      <c r="J1077" s="268"/>
      <c r="K1077" s="264"/>
      <c r="L1077" s="264"/>
      <c r="M1077" s="269"/>
      <c r="N1077" s="270"/>
      <c r="O1077" s="271"/>
      <c r="P1077" s="271"/>
      <c r="Q1077" s="271"/>
      <c r="R1077" s="271"/>
      <c r="S1077" s="271"/>
      <c r="T1077" s="271"/>
      <c r="U1077" s="271"/>
      <c r="V1077" s="271"/>
      <c r="W1077" s="271"/>
      <c r="X1077" s="271"/>
      <c r="Y1077" s="272"/>
      <c r="Z1077" s="15"/>
      <c r="AA1077" s="15"/>
      <c r="AB1077" s="15"/>
      <c r="AC1077" s="15"/>
      <c r="AD1077" s="15"/>
      <c r="AE1077" s="15"/>
      <c r="AT1077" s="273" t="s">
        <v>184</v>
      </c>
      <c r="AU1077" s="273" t="s">
        <v>102</v>
      </c>
      <c r="AV1077" s="15" t="s">
        <v>181</v>
      </c>
      <c r="AW1077" s="15" t="s">
        <v>5</v>
      </c>
      <c r="AX1077" s="15" t="s">
        <v>82</v>
      </c>
      <c r="AY1077" s="273" t="s">
        <v>175</v>
      </c>
    </row>
    <row r="1078" s="2" customFormat="1" ht="24.15" customHeight="1">
      <c r="A1078" s="39"/>
      <c r="B1078" s="40"/>
      <c r="C1078" s="222" t="s">
        <v>1005</v>
      </c>
      <c r="D1078" s="222" t="s">
        <v>177</v>
      </c>
      <c r="E1078" s="223" t="s">
        <v>1006</v>
      </c>
      <c r="F1078" s="224" t="s">
        <v>1007</v>
      </c>
      <c r="G1078" s="225" t="s">
        <v>228</v>
      </c>
      <c r="H1078" s="226">
        <v>2.2000000000000002</v>
      </c>
      <c r="I1078" s="227"/>
      <c r="J1078" s="227"/>
      <c r="K1078" s="228">
        <f>ROUND(P1078*H1078,2)</f>
        <v>0</v>
      </c>
      <c r="L1078" s="229"/>
      <c r="M1078" s="45"/>
      <c r="N1078" s="230" t="s">
        <v>1</v>
      </c>
      <c r="O1078" s="231" t="s">
        <v>39</v>
      </c>
      <c r="P1078" s="232">
        <f>I1078+J1078</f>
        <v>0</v>
      </c>
      <c r="Q1078" s="232">
        <f>ROUND(I1078*H1078,2)</f>
        <v>0</v>
      </c>
      <c r="R1078" s="232">
        <f>ROUND(J1078*H1078,2)</f>
        <v>0</v>
      </c>
      <c r="S1078" s="92"/>
      <c r="T1078" s="233">
        <f>S1078*H1078</f>
        <v>0</v>
      </c>
      <c r="U1078" s="233">
        <v>0</v>
      </c>
      <c r="V1078" s="233">
        <f>U1078*H1078</f>
        <v>0</v>
      </c>
      <c r="W1078" s="233">
        <v>0</v>
      </c>
      <c r="X1078" s="233">
        <f>W1078*H1078</f>
        <v>0</v>
      </c>
      <c r="Y1078" s="234" t="s">
        <v>1</v>
      </c>
      <c r="Z1078" s="39"/>
      <c r="AA1078" s="39"/>
      <c r="AB1078" s="39"/>
      <c r="AC1078" s="39"/>
      <c r="AD1078" s="39"/>
      <c r="AE1078" s="39"/>
      <c r="AR1078" s="235" t="s">
        <v>181</v>
      </c>
      <c r="AT1078" s="235" t="s">
        <v>177</v>
      </c>
      <c r="AU1078" s="235" t="s">
        <v>102</v>
      </c>
      <c r="AY1078" s="18" t="s">
        <v>175</v>
      </c>
      <c r="BE1078" s="236">
        <f>IF(O1078="základní",K1078,0)</f>
        <v>0</v>
      </c>
      <c r="BF1078" s="236">
        <f>IF(O1078="snížená",K1078,0)</f>
        <v>0</v>
      </c>
      <c r="BG1078" s="236">
        <f>IF(O1078="zákl. přenesená",K1078,0)</f>
        <v>0</v>
      </c>
      <c r="BH1078" s="236">
        <f>IF(O1078="sníž. přenesená",K1078,0)</f>
        <v>0</v>
      </c>
      <c r="BI1078" s="236">
        <f>IF(O1078="nulová",K1078,0)</f>
        <v>0</v>
      </c>
      <c r="BJ1078" s="18" t="s">
        <v>102</v>
      </c>
      <c r="BK1078" s="236">
        <f>ROUND(P1078*H1078,2)</f>
        <v>0</v>
      </c>
      <c r="BL1078" s="18" t="s">
        <v>181</v>
      </c>
      <c r="BM1078" s="235" t="s">
        <v>1008</v>
      </c>
    </row>
    <row r="1079" s="13" customFormat="1">
      <c r="A1079" s="13"/>
      <c r="B1079" s="242"/>
      <c r="C1079" s="243"/>
      <c r="D1079" s="237" t="s">
        <v>184</v>
      </c>
      <c r="E1079" s="244" t="s">
        <v>1</v>
      </c>
      <c r="F1079" s="245" t="s">
        <v>352</v>
      </c>
      <c r="G1079" s="243"/>
      <c r="H1079" s="244" t="s">
        <v>1</v>
      </c>
      <c r="I1079" s="246"/>
      <c r="J1079" s="246"/>
      <c r="K1079" s="243"/>
      <c r="L1079" s="243"/>
      <c r="M1079" s="247"/>
      <c r="N1079" s="248"/>
      <c r="O1079" s="249"/>
      <c r="P1079" s="249"/>
      <c r="Q1079" s="249"/>
      <c r="R1079" s="249"/>
      <c r="S1079" s="249"/>
      <c r="T1079" s="249"/>
      <c r="U1079" s="249"/>
      <c r="V1079" s="249"/>
      <c r="W1079" s="249"/>
      <c r="X1079" s="249"/>
      <c r="Y1079" s="250"/>
      <c r="Z1079" s="13"/>
      <c r="AA1079" s="13"/>
      <c r="AB1079" s="13"/>
      <c r="AC1079" s="13"/>
      <c r="AD1079" s="13"/>
      <c r="AE1079" s="13"/>
      <c r="AT1079" s="251" t="s">
        <v>184</v>
      </c>
      <c r="AU1079" s="251" t="s">
        <v>102</v>
      </c>
      <c r="AV1079" s="13" t="s">
        <v>82</v>
      </c>
      <c r="AW1079" s="13" t="s">
        <v>5</v>
      </c>
      <c r="AX1079" s="13" t="s">
        <v>75</v>
      </c>
      <c r="AY1079" s="251" t="s">
        <v>175</v>
      </c>
    </row>
    <row r="1080" s="13" customFormat="1">
      <c r="A1080" s="13"/>
      <c r="B1080" s="242"/>
      <c r="C1080" s="243"/>
      <c r="D1080" s="237" t="s">
        <v>184</v>
      </c>
      <c r="E1080" s="244" t="s">
        <v>1</v>
      </c>
      <c r="F1080" s="245" t="s">
        <v>583</v>
      </c>
      <c r="G1080" s="243"/>
      <c r="H1080" s="244" t="s">
        <v>1</v>
      </c>
      <c r="I1080" s="246"/>
      <c r="J1080" s="246"/>
      <c r="K1080" s="243"/>
      <c r="L1080" s="243"/>
      <c r="M1080" s="247"/>
      <c r="N1080" s="248"/>
      <c r="O1080" s="249"/>
      <c r="P1080" s="249"/>
      <c r="Q1080" s="249"/>
      <c r="R1080" s="249"/>
      <c r="S1080" s="249"/>
      <c r="T1080" s="249"/>
      <c r="U1080" s="249"/>
      <c r="V1080" s="249"/>
      <c r="W1080" s="249"/>
      <c r="X1080" s="249"/>
      <c r="Y1080" s="250"/>
      <c r="Z1080" s="13"/>
      <c r="AA1080" s="13"/>
      <c r="AB1080" s="13"/>
      <c r="AC1080" s="13"/>
      <c r="AD1080" s="13"/>
      <c r="AE1080" s="13"/>
      <c r="AT1080" s="251" t="s">
        <v>184</v>
      </c>
      <c r="AU1080" s="251" t="s">
        <v>102</v>
      </c>
      <c r="AV1080" s="13" t="s">
        <v>82</v>
      </c>
      <c r="AW1080" s="13" t="s">
        <v>5</v>
      </c>
      <c r="AX1080" s="13" t="s">
        <v>75</v>
      </c>
      <c r="AY1080" s="251" t="s">
        <v>175</v>
      </c>
    </row>
    <row r="1081" s="14" customFormat="1">
      <c r="A1081" s="14"/>
      <c r="B1081" s="252"/>
      <c r="C1081" s="253"/>
      <c r="D1081" s="237" t="s">
        <v>184</v>
      </c>
      <c r="E1081" s="254" t="s">
        <v>1</v>
      </c>
      <c r="F1081" s="255" t="s">
        <v>1009</v>
      </c>
      <c r="G1081" s="253"/>
      <c r="H1081" s="256">
        <v>2.2000000000000002</v>
      </c>
      <c r="I1081" s="257"/>
      <c r="J1081" s="257"/>
      <c r="K1081" s="253"/>
      <c r="L1081" s="253"/>
      <c r="M1081" s="258"/>
      <c r="N1081" s="259"/>
      <c r="O1081" s="260"/>
      <c r="P1081" s="260"/>
      <c r="Q1081" s="260"/>
      <c r="R1081" s="260"/>
      <c r="S1081" s="260"/>
      <c r="T1081" s="260"/>
      <c r="U1081" s="260"/>
      <c r="V1081" s="260"/>
      <c r="W1081" s="260"/>
      <c r="X1081" s="260"/>
      <c r="Y1081" s="261"/>
      <c r="Z1081" s="14"/>
      <c r="AA1081" s="14"/>
      <c r="AB1081" s="14"/>
      <c r="AC1081" s="14"/>
      <c r="AD1081" s="14"/>
      <c r="AE1081" s="14"/>
      <c r="AT1081" s="262" t="s">
        <v>184</v>
      </c>
      <c r="AU1081" s="262" t="s">
        <v>102</v>
      </c>
      <c r="AV1081" s="14" t="s">
        <v>102</v>
      </c>
      <c r="AW1081" s="14" t="s">
        <v>5</v>
      </c>
      <c r="AX1081" s="14" t="s">
        <v>75</v>
      </c>
      <c r="AY1081" s="262" t="s">
        <v>175</v>
      </c>
    </row>
    <row r="1082" s="15" customFormat="1">
      <c r="A1082" s="15"/>
      <c r="B1082" s="263"/>
      <c r="C1082" s="264"/>
      <c r="D1082" s="237" t="s">
        <v>184</v>
      </c>
      <c r="E1082" s="265" t="s">
        <v>1</v>
      </c>
      <c r="F1082" s="266" t="s">
        <v>189</v>
      </c>
      <c r="G1082" s="264"/>
      <c r="H1082" s="267">
        <v>2.2000000000000002</v>
      </c>
      <c r="I1082" s="268"/>
      <c r="J1082" s="268"/>
      <c r="K1082" s="264"/>
      <c r="L1082" s="264"/>
      <c r="M1082" s="269"/>
      <c r="N1082" s="270"/>
      <c r="O1082" s="271"/>
      <c r="P1082" s="271"/>
      <c r="Q1082" s="271"/>
      <c r="R1082" s="271"/>
      <c r="S1082" s="271"/>
      <c r="T1082" s="271"/>
      <c r="U1082" s="271"/>
      <c r="V1082" s="271"/>
      <c r="W1082" s="271"/>
      <c r="X1082" s="271"/>
      <c r="Y1082" s="272"/>
      <c r="Z1082" s="15"/>
      <c r="AA1082" s="15"/>
      <c r="AB1082" s="15"/>
      <c r="AC1082" s="15"/>
      <c r="AD1082" s="15"/>
      <c r="AE1082" s="15"/>
      <c r="AT1082" s="273" t="s">
        <v>184</v>
      </c>
      <c r="AU1082" s="273" t="s">
        <v>102</v>
      </c>
      <c r="AV1082" s="15" t="s">
        <v>181</v>
      </c>
      <c r="AW1082" s="15" t="s">
        <v>5</v>
      </c>
      <c r="AX1082" s="15" t="s">
        <v>82</v>
      </c>
      <c r="AY1082" s="273" t="s">
        <v>175</v>
      </c>
    </row>
    <row r="1083" s="2" customFormat="1" ht="24.15" customHeight="1">
      <c r="A1083" s="39"/>
      <c r="B1083" s="40"/>
      <c r="C1083" s="222" t="s">
        <v>600</v>
      </c>
      <c r="D1083" s="222" t="s">
        <v>177</v>
      </c>
      <c r="E1083" s="223" t="s">
        <v>1010</v>
      </c>
      <c r="F1083" s="224" t="s">
        <v>1011</v>
      </c>
      <c r="G1083" s="225" t="s">
        <v>180</v>
      </c>
      <c r="H1083" s="226">
        <v>6.8250000000000002</v>
      </c>
      <c r="I1083" s="227"/>
      <c r="J1083" s="227"/>
      <c r="K1083" s="228">
        <f>ROUND(P1083*H1083,2)</f>
        <v>0</v>
      </c>
      <c r="L1083" s="229"/>
      <c r="M1083" s="45"/>
      <c r="N1083" s="230" t="s">
        <v>1</v>
      </c>
      <c r="O1083" s="231" t="s">
        <v>39</v>
      </c>
      <c r="P1083" s="232">
        <f>I1083+J1083</f>
        <v>0</v>
      </c>
      <c r="Q1083" s="232">
        <f>ROUND(I1083*H1083,2)</f>
        <v>0</v>
      </c>
      <c r="R1083" s="232">
        <f>ROUND(J1083*H1083,2)</f>
        <v>0</v>
      </c>
      <c r="S1083" s="92"/>
      <c r="T1083" s="233">
        <f>S1083*H1083</f>
        <v>0</v>
      </c>
      <c r="U1083" s="233">
        <v>0</v>
      </c>
      <c r="V1083" s="233">
        <f>U1083*H1083</f>
        <v>0</v>
      </c>
      <c r="W1083" s="233">
        <v>0</v>
      </c>
      <c r="X1083" s="233">
        <f>W1083*H1083</f>
        <v>0</v>
      </c>
      <c r="Y1083" s="234" t="s">
        <v>1</v>
      </c>
      <c r="Z1083" s="39"/>
      <c r="AA1083" s="39"/>
      <c r="AB1083" s="39"/>
      <c r="AC1083" s="39"/>
      <c r="AD1083" s="39"/>
      <c r="AE1083" s="39"/>
      <c r="AR1083" s="235" t="s">
        <v>181</v>
      </c>
      <c r="AT1083" s="235" t="s">
        <v>177</v>
      </c>
      <c r="AU1083" s="235" t="s">
        <v>102</v>
      </c>
      <c r="AY1083" s="18" t="s">
        <v>175</v>
      </c>
      <c r="BE1083" s="236">
        <f>IF(O1083="základní",K1083,0)</f>
        <v>0</v>
      </c>
      <c r="BF1083" s="236">
        <f>IF(O1083="snížená",K1083,0)</f>
        <v>0</v>
      </c>
      <c r="BG1083" s="236">
        <f>IF(O1083="zákl. přenesená",K1083,0)</f>
        <v>0</v>
      </c>
      <c r="BH1083" s="236">
        <f>IF(O1083="sníž. přenesená",K1083,0)</f>
        <v>0</v>
      </c>
      <c r="BI1083" s="236">
        <f>IF(O1083="nulová",K1083,0)</f>
        <v>0</v>
      </c>
      <c r="BJ1083" s="18" t="s">
        <v>102</v>
      </c>
      <c r="BK1083" s="236">
        <f>ROUND(P1083*H1083,2)</f>
        <v>0</v>
      </c>
      <c r="BL1083" s="18" t="s">
        <v>181</v>
      </c>
      <c r="BM1083" s="235" t="s">
        <v>1012</v>
      </c>
    </row>
    <row r="1084" s="2" customFormat="1">
      <c r="A1084" s="39"/>
      <c r="B1084" s="40"/>
      <c r="C1084" s="41"/>
      <c r="D1084" s="237" t="s">
        <v>182</v>
      </c>
      <c r="E1084" s="41"/>
      <c r="F1084" s="238" t="s">
        <v>1013</v>
      </c>
      <c r="G1084" s="41"/>
      <c r="H1084" s="41"/>
      <c r="I1084" s="239"/>
      <c r="J1084" s="239"/>
      <c r="K1084" s="41"/>
      <c r="L1084" s="41"/>
      <c r="M1084" s="45"/>
      <c r="N1084" s="240"/>
      <c r="O1084" s="241"/>
      <c r="P1084" s="92"/>
      <c r="Q1084" s="92"/>
      <c r="R1084" s="92"/>
      <c r="S1084" s="92"/>
      <c r="T1084" s="92"/>
      <c r="U1084" s="92"/>
      <c r="V1084" s="92"/>
      <c r="W1084" s="92"/>
      <c r="X1084" s="92"/>
      <c r="Y1084" s="93"/>
      <c r="Z1084" s="39"/>
      <c r="AA1084" s="39"/>
      <c r="AB1084" s="39"/>
      <c r="AC1084" s="39"/>
      <c r="AD1084" s="39"/>
      <c r="AE1084" s="39"/>
      <c r="AT1084" s="18" t="s">
        <v>182</v>
      </c>
      <c r="AU1084" s="18" t="s">
        <v>102</v>
      </c>
    </row>
    <row r="1085" s="13" customFormat="1">
      <c r="A1085" s="13"/>
      <c r="B1085" s="242"/>
      <c r="C1085" s="243"/>
      <c r="D1085" s="237" t="s">
        <v>184</v>
      </c>
      <c r="E1085" s="244" t="s">
        <v>1</v>
      </c>
      <c r="F1085" s="245" t="s">
        <v>352</v>
      </c>
      <c r="G1085" s="243"/>
      <c r="H1085" s="244" t="s">
        <v>1</v>
      </c>
      <c r="I1085" s="246"/>
      <c r="J1085" s="246"/>
      <c r="K1085" s="243"/>
      <c r="L1085" s="243"/>
      <c r="M1085" s="247"/>
      <c r="N1085" s="248"/>
      <c r="O1085" s="249"/>
      <c r="P1085" s="249"/>
      <c r="Q1085" s="249"/>
      <c r="R1085" s="249"/>
      <c r="S1085" s="249"/>
      <c r="T1085" s="249"/>
      <c r="U1085" s="249"/>
      <c r="V1085" s="249"/>
      <c r="W1085" s="249"/>
      <c r="X1085" s="249"/>
      <c r="Y1085" s="250"/>
      <c r="Z1085" s="13"/>
      <c r="AA1085" s="13"/>
      <c r="AB1085" s="13"/>
      <c r="AC1085" s="13"/>
      <c r="AD1085" s="13"/>
      <c r="AE1085" s="13"/>
      <c r="AT1085" s="251" t="s">
        <v>184</v>
      </c>
      <c r="AU1085" s="251" t="s">
        <v>102</v>
      </c>
      <c r="AV1085" s="13" t="s">
        <v>82</v>
      </c>
      <c r="AW1085" s="13" t="s">
        <v>5</v>
      </c>
      <c r="AX1085" s="13" t="s">
        <v>75</v>
      </c>
      <c r="AY1085" s="251" t="s">
        <v>175</v>
      </c>
    </row>
    <row r="1086" s="13" customFormat="1">
      <c r="A1086" s="13"/>
      <c r="B1086" s="242"/>
      <c r="C1086" s="243"/>
      <c r="D1086" s="237" t="s">
        <v>184</v>
      </c>
      <c r="E1086" s="244" t="s">
        <v>1</v>
      </c>
      <c r="F1086" s="245" t="s">
        <v>1014</v>
      </c>
      <c r="G1086" s="243"/>
      <c r="H1086" s="244" t="s">
        <v>1</v>
      </c>
      <c r="I1086" s="246"/>
      <c r="J1086" s="246"/>
      <c r="K1086" s="243"/>
      <c r="L1086" s="243"/>
      <c r="M1086" s="247"/>
      <c r="N1086" s="248"/>
      <c r="O1086" s="249"/>
      <c r="P1086" s="249"/>
      <c r="Q1086" s="249"/>
      <c r="R1086" s="249"/>
      <c r="S1086" s="249"/>
      <c r="T1086" s="249"/>
      <c r="U1086" s="249"/>
      <c r="V1086" s="249"/>
      <c r="W1086" s="249"/>
      <c r="X1086" s="249"/>
      <c r="Y1086" s="250"/>
      <c r="Z1086" s="13"/>
      <c r="AA1086" s="13"/>
      <c r="AB1086" s="13"/>
      <c r="AC1086" s="13"/>
      <c r="AD1086" s="13"/>
      <c r="AE1086" s="13"/>
      <c r="AT1086" s="251" t="s">
        <v>184</v>
      </c>
      <c r="AU1086" s="251" t="s">
        <v>102</v>
      </c>
      <c r="AV1086" s="13" t="s">
        <v>82</v>
      </c>
      <c r="AW1086" s="13" t="s">
        <v>5</v>
      </c>
      <c r="AX1086" s="13" t="s">
        <v>75</v>
      </c>
      <c r="AY1086" s="251" t="s">
        <v>175</v>
      </c>
    </row>
    <row r="1087" s="14" customFormat="1">
      <c r="A1087" s="14"/>
      <c r="B1087" s="252"/>
      <c r="C1087" s="253"/>
      <c r="D1087" s="237" t="s">
        <v>184</v>
      </c>
      <c r="E1087" s="254" t="s">
        <v>1</v>
      </c>
      <c r="F1087" s="255" t="s">
        <v>1015</v>
      </c>
      <c r="G1087" s="253"/>
      <c r="H1087" s="256">
        <v>6.2000000000000002</v>
      </c>
      <c r="I1087" s="257"/>
      <c r="J1087" s="257"/>
      <c r="K1087" s="253"/>
      <c r="L1087" s="253"/>
      <c r="M1087" s="258"/>
      <c r="N1087" s="259"/>
      <c r="O1087" s="260"/>
      <c r="P1087" s="260"/>
      <c r="Q1087" s="260"/>
      <c r="R1087" s="260"/>
      <c r="S1087" s="260"/>
      <c r="T1087" s="260"/>
      <c r="U1087" s="260"/>
      <c r="V1087" s="260"/>
      <c r="W1087" s="260"/>
      <c r="X1087" s="260"/>
      <c r="Y1087" s="261"/>
      <c r="Z1087" s="14"/>
      <c r="AA1087" s="14"/>
      <c r="AB1087" s="14"/>
      <c r="AC1087" s="14"/>
      <c r="AD1087" s="14"/>
      <c r="AE1087" s="14"/>
      <c r="AT1087" s="262" t="s">
        <v>184</v>
      </c>
      <c r="AU1087" s="262" t="s">
        <v>102</v>
      </c>
      <c r="AV1087" s="14" t="s">
        <v>102</v>
      </c>
      <c r="AW1087" s="14" t="s">
        <v>5</v>
      </c>
      <c r="AX1087" s="14" t="s">
        <v>75</v>
      </c>
      <c r="AY1087" s="262" t="s">
        <v>175</v>
      </c>
    </row>
    <row r="1088" s="14" customFormat="1">
      <c r="A1088" s="14"/>
      <c r="B1088" s="252"/>
      <c r="C1088" s="253"/>
      <c r="D1088" s="237" t="s">
        <v>184</v>
      </c>
      <c r="E1088" s="254" t="s">
        <v>1</v>
      </c>
      <c r="F1088" s="255" t="s">
        <v>1016</v>
      </c>
      <c r="G1088" s="253"/>
      <c r="H1088" s="256">
        <v>0.625</v>
      </c>
      <c r="I1088" s="257"/>
      <c r="J1088" s="257"/>
      <c r="K1088" s="253"/>
      <c r="L1088" s="253"/>
      <c r="M1088" s="258"/>
      <c r="N1088" s="259"/>
      <c r="O1088" s="260"/>
      <c r="P1088" s="260"/>
      <c r="Q1088" s="260"/>
      <c r="R1088" s="260"/>
      <c r="S1088" s="260"/>
      <c r="T1088" s="260"/>
      <c r="U1088" s="260"/>
      <c r="V1088" s="260"/>
      <c r="W1088" s="260"/>
      <c r="X1088" s="260"/>
      <c r="Y1088" s="261"/>
      <c r="Z1088" s="14"/>
      <c r="AA1088" s="14"/>
      <c r="AB1088" s="14"/>
      <c r="AC1088" s="14"/>
      <c r="AD1088" s="14"/>
      <c r="AE1088" s="14"/>
      <c r="AT1088" s="262" t="s">
        <v>184</v>
      </c>
      <c r="AU1088" s="262" t="s">
        <v>102</v>
      </c>
      <c r="AV1088" s="14" t="s">
        <v>102</v>
      </c>
      <c r="AW1088" s="14" t="s">
        <v>5</v>
      </c>
      <c r="AX1088" s="14" t="s">
        <v>75</v>
      </c>
      <c r="AY1088" s="262" t="s">
        <v>175</v>
      </c>
    </row>
    <row r="1089" s="15" customFormat="1">
      <c r="A1089" s="15"/>
      <c r="B1089" s="263"/>
      <c r="C1089" s="264"/>
      <c r="D1089" s="237" t="s">
        <v>184</v>
      </c>
      <c r="E1089" s="265" t="s">
        <v>1</v>
      </c>
      <c r="F1089" s="266" t="s">
        <v>189</v>
      </c>
      <c r="G1089" s="264"/>
      <c r="H1089" s="267">
        <v>6.8250000000000002</v>
      </c>
      <c r="I1089" s="268"/>
      <c r="J1089" s="268"/>
      <c r="K1089" s="264"/>
      <c r="L1089" s="264"/>
      <c r="M1089" s="269"/>
      <c r="N1089" s="270"/>
      <c r="O1089" s="271"/>
      <c r="P1089" s="271"/>
      <c r="Q1089" s="271"/>
      <c r="R1089" s="271"/>
      <c r="S1089" s="271"/>
      <c r="T1089" s="271"/>
      <c r="U1089" s="271"/>
      <c r="V1089" s="271"/>
      <c r="W1089" s="271"/>
      <c r="X1089" s="271"/>
      <c r="Y1089" s="272"/>
      <c r="Z1089" s="15"/>
      <c r="AA1089" s="15"/>
      <c r="AB1089" s="15"/>
      <c r="AC1089" s="15"/>
      <c r="AD1089" s="15"/>
      <c r="AE1089" s="15"/>
      <c r="AT1089" s="273" t="s">
        <v>184</v>
      </c>
      <c r="AU1089" s="273" t="s">
        <v>102</v>
      </c>
      <c r="AV1089" s="15" t="s">
        <v>181</v>
      </c>
      <c r="AW1089" s="15" t="s">
        <v>5</v>
      </c>
      <c r="AX1089" s="15" t="s">
        <v>82</v>
      </c>
      <c r="AY1089" s="273" t="s">
        <v>175</v>
      </c>
    </row>
    <row r="1090" s="2" customFormat="1" ht="24.15" customHeight="1">
      <c r="A1090" s="39"/>
      <c r="B1090" s="40"/>
      <c r="C1090" s="222" t="s">
        <v>1017</v>
      </c>
      <c r="D1090" s="222" t="s">
        <v>177</v>
      </c>
      <c r="E1090" s="223" t="s">
        <v>1018</v>
      </c>
      <c r="F1090" s="224" t="s">
        <v>1019</v>
      </c>
      <c r="G1090" s="225" t="s">
        <v>228</v>
      </c>
      <c r="H1090" s="226">
        <v>2.46</v>
      </c>
      <c r="I1090" s="227"/>
      <c r="J1090" s="227"/>
      <c r="K1090" s="228">
        <f>ROUND(P1090*H1090,2)</f>
        <v>0</v>
      </c>
      <c r="L1090" s="229"/>
      <c r="M1090" s="45"/>
      <c r="N1090" s="230" t="s">
        <v>1</v>
      </c>
      <c r="O1090" s="231" t="s">
        <v>39</v>
      </c>
      <c r="P1090" s="232">
        <f>I1090+J1090</f>
        <v>0</v>
      </c>
      <c r="Q1090" s="232">
        <f>ROUND(I1090*H1090,2)</f>
        <v>0</v>
      </c>
      <c r="R1090" s="232">
        <f>ROUND(J1090*H1090,2)</f>
        <v>0</v>
      </c>
      <c r="S1090" s="92"/>
      <c r="T1090" s="233">
        <f>S1090*H1090</f>
        <v>0</v>
      </c>
      <c r="U1090" s="233">
        <v>0</v>
      </c>
      <c r="V1090" s="233">
        <f>U1090*H1090</f>
        <v>0</v>
      </c>
      <c r="W1090" s="233">
        <v>0</v>
      </c>
      <c r="X1090" s="233">
        <f>W1090*H1090</f>
        <v>0</v>
      </c>
      <c r="Y1090" s="234" t="s">
        <v>1</v>
      </c>
      <c r="Z1090" s="39"/>
      <c r="AA1090" s="39"/>
      <c r="AB1090" s="39"/>
      <c r="AC1090" s="39"/>
      <c r="AD1090" s="39"/>
      <c r="AE1090" s="39"/>
      <c r="AR1090" s="235" t="s">
        <v>181</v>
      </c>
      <c r="AT1090" s="235" t="s">
        <v>177</v>
      </c>
      <c r="AU1090" s="235" t="s">
        <v>102</v>
      </c>
      <c r="AY1090" s="18" t="s">
        <v>175</v>
      </c>
      <c r="BE1090" s="236">
        <f>IF(O1090="základní",K1090,0)</f>
        <v>0</v>
      </c>
      <c r="BF1090" s="236">
        <f>IF(O1090="snížená",K1090,0)</f>
        <v>0</v>
      </c>
      <c r="BG1090" s="236">
        <f>IF(O1090="zákl. přenesená",K1090,0)</f>
        <v>0</v>
      </c>
      <c r="BH1090" s="236">
        <f>IF(O1090="sníž. přenesená",K1090,0)</f>
        <v>0</v>
      </c>
      <c r="BI1090" s="236">
        <f>IF(O1090="nulová",K1090,0)</f>
        <v>0</v>
      </c>
      <c r="BJ1090" s="18" t="s">
        <v>102</v>
      </c>
      <c r="BK1090" s="236">
        <f>ROUND(P1090*H1090,2)</f>
        <v>0</v>
      </c>
      <c r="BL1090" s="18" t="s">
        <v>181</v>
      </c>
      <c r="BM1090" s="235" t="s">
        <v>1020</v>
      </c>
    </row>
    <row r="1091" s="13" customFormat="1">
      <c r="A1091" s="13"/>
      <c r="B1091" s="242"/>
      <c r="C1091" s="243"/>
      <c r="D1091" s="237" t="s">
        <v>184</v>
      </c>
      <c r="E1091" s="244" t="s">
        <v>1</v>
      </c>
      <c r="F1091" s="245" t="s">
        <v>352</v>
      </c>
      <c r="G1091" s="243"/>
      <c r="H1091" s="244" t="s">
        <v>1</v>
      </c>
      <c r="I1091" s="246"/>
      <c r="J1091" s="246"/>
      <c r="K1091" s="243"/>
      <c r="L1091" s="243"/>
      <c r="M1091" s="247"/>
      <c r="N1091" s="248"/>
      <c r="O1091" s="249"/>
      <c r="P1091" s="249"/>
      <c r="Q1091" s="249"/>
      <c r="R1091" s="249"/>
      <c r="S1091" s="249"/>
      <c r="T1091" s="249"/>
      <c r="U1091" s="249"/>
      <c r="V1091" s="249"/>
      <c r="W1091" s="249"/>
      <c r="X1091" s="249"/>
      <c r="Y1091" s="250"/>
      <c r="Z1091" s="13"/>
      <c r="AA1091" s="13"/>
      <c r="AB1091" s="13"/>
      <c r="AC1091" s="13"/>
      <c r="AD1091" s="13"/>
      <c r="AE1091" s="13"/>
      <c r="AT1091" s="251" t="s">
        <v>184</v>
      </c>
      <c r="AU1091" s="251" t="s">
        <v>102</v>
      </c>
      <c r="AV1091" s="13" t="s">
        <v>82</v>
      </c>
      <c r="AW1091" s="13" t="s">
        <v>5</v>
      </c>
      <c r="AX1091" s="13" t="s">
        <v>75</v>
      </c>
      <c r="AY1091" s="251" t="s">
        <v>175</v>
      </c>
    </row>
    <row r="1092" s="14" customFormat="1">
      <c r="A1092" s="14"/>
      <c r="B1092" s="252"/>
      <c r="C1092" s="253"/>
      <c r="D1092" s="237" t="s">
        <v>184</v>
      </c>
      <c r="E1092" s="254" t="s">
        <v>1</v>
      </c>
      <c r="F1092" s="255" t="s">
        <v>1021</v>
      </c>
      <c r="G1092" s="253"/>
      <c r="H1092" s="256">
        <v>2.46</v>
      </c>
      <c r="I1092" s="257"/>
      <c r="J1092" s="257"/>
      <c r="K1092" s="253"/>
      <c r="L1092" s="253"/>
      <c r="M1092" s="258"/>
      <c r="N1092" s="259"/>
      <c r="O1092" s="260"/>
      <c r="P1092" s="260"/>
      <c r="Q1092" s="260"/>
      <c r="R1092" s="260"/>
      <c r="S1092" s="260"/>
      <c r="T1092" s="260"/>
      <c r="U1092" s="260"/>
      <c r="V1092" s="260"/>
      <c r="W1092" s="260"/>
      <c r="X1092" s="260"/>
      <c r="Y1092" s="261"/>
      <c r="Z1092" s="14"/>
      <c r="AA1092" s="14"/>
      <c r="AB1092" s="14"/>
      <c r="AC1092" s="14"/>
      <c r="AD1092" s="14"/>
      <c r="AE1092" s="14"/>
      <c r="AT1092" s="262" t="s">
        <v>184</v>
      </c>
      <c r="AU1092" s="262" t="s">
        <v>102</v>
      </c>
      <c r="AV1092" s="14" t="s">
        <v>102</v>
      </c>
      <c r="AW1092" s="14" t="s">
        <v>5</v>
      </c>
      <c r="AX1092" s="14" t="s">
        <v>75</v>
      </c>
      <c r="AY1092" s="262" t="s">
        <v>175</v>
      </c>
    </row>
    <row r="1093" s="15" customFormat="1">
      <c r="A1093" s="15"/>
      <c r="B1093" s="263"/>
      <c r="C1093" s="264"/>
      <c r="D1093" s="237" t="s">
        <v>184</v>
      </c>
      <c r="E1093" s="265" t="s">
        <v>1</v>
      </c>
      <c r="F1093" s="266" t="s">
        <v>189</v>
      </c>
      <c r="G1093" s="264"/>
      <c r="H1093" s="267">
        <v>2.46</v>
      </c>
      <c r="I1093" s="268"/>
      <c r="J1093" s="268"/>
      <c r="K1093" s="264"/>
      <c r="L1093" s="264"/>
      <c r="M1093" s="269"/>
      <c r="N1093" s="270"/>
      <c r="O1093" s="271"/>
      <c r="P1093" s="271"/>
      <c r="Q1093" s="271"/>
      <c r="R1093" s="271"/>
      <c r="S1093" s="271"/>
      <c r="T1093" s="271"/>
      <c r="U1093" s="271"/>
      <c r="V1093" s="271"/>
      <c r="W1093" s="271"/>
      <c r="X1093" s="271"/>
      <c r="Y1093" s="272"/>
      <c r="Z1093" s="15"/>
      <c r="AA1093" s="15"/>
      <c r="AB1093" s="15"/>
      <c r="AC1093" s="15"/>
      <c r="AD1093" s="15"/>
      <c r="AE1093" s="15"/>
      <c r="AT1093" s="273" t="s">
        <v>184</v>
      </c>
      <c r="AU1093" s="273" t="s">
        <v>102</v>
      </c>
      <c r="AV1093" s="15" t="s">
        <v>181</v>
      </c>
      <c r="AW1093" s="15" t="s">
        <v>5</v>
      </c>
      <c r="AX1093" s="15" t="s">
        <v>82</v>
      </c>
      <c r="AY1093" s="273" t="s">
        <v>175</v>
      </c>
    </row>
    <row r="1094" s="2" customFormat="1" ht="37.8" customHeight="1">
      <c r="A1094" s="39"/>
      <c r="B1094" s="40"/>
      <c r="C1094" s="222" t="s">
        <v>605</v>
      </c>
      <c r="D1094" s="222" t="s">
        <v>177</v>
      </c>
      <c r="E1094" s="223" t="s">
        <v>1022</v>
      </c>
      <c r="F1094" s="224" t="s">
        <v>1023</v>
      </c>
      <c r="G1094" s="225" t="s">
        <v>228</v>
      </c>
      <c r="H1094" s="226">
        <v>191.19</v>
      </c>
      <c r="I1094" s="227"/>
      <c r="J1094" s="227"/>
      <c r="K1094" s="228">
        <f>ROUND(P1094*H1094,2)</f>
        <v>0</v>
      </c>
      <c r="L1094" s="229"/>
      <c r="M1094" s="45"/>
      <c r="N1094" s="230" t="s">
        <v>1</v>
      </c>
      <c r="O1094" s="231" t="s">
        <v>39</v>
      </c>
      <c r="P1094" s="232">
        <f>I1094+J1094</f>
        <v>0</v>
      </c>
      <c r="Q1094" s="232">
        <f>ROUND(I1094*H1094,2)</f>
        <v>0</v>
      </c>
      <c r="R1094" s="232">
        <f>ROUND(J1094*H1094,2)</f>
        <v>0</v>
      </c>
      <c r="S1094" s="92"/>
      <c r="T1094" s="233">
        <f>S1094*H1094</f>
        <v>0</v>
      </c>
      <c r="U1094" s="233">
        <v>0</v>
      </c>
      <c r="V1094" s="233">
        <f>U1094*H1094</f>
        <v>0</v>
      </c>
      <c r="W1094" s="233">
        <v>0</v>
      </c>
      <c r="X1094" s="233">
        <f>W1094*H1094</f>
        <v>0</v>
      </c>
      <c r="Y1094" s="234" t="s">
        <v>1</v>
      </c>
      <c r="Z1094" s="39"/>
      <c r="AA1094" s="39"/>
      <c r="AB1094" s="39"/>
      <c r="AC1094" s="39"/>
      <c r="AD1094" s="39"/>
      <c r="AE1094" s="39"/>
      <c r="AR1094" s="235" t="s">
        <v>181</v>
      </c>
      <c r="AT1094" s="235" t="s">
        <v>177</v>
      </c>
      <c r="AU1094" s="235" t="s">
        <v>102</v>
      </c>
      <c r="AY1094" s="18" t="s">
        <v>175</v>
      </c>
      <c r="BE1094" s="236">
        <f>IF(O1094="základní",K1094,0)</f>
        <v>0</v>
      </c>
      <c r="BF1094" s="236">
        <f>IF(O1094="snížená",K1094,0)</f>
        <v>0</v>
      </c>
      <c r="BG1094" s="236">
        <f>IF(O1094="zákl. přenesená",K1094,0)</f>
        <v>0</v>
      </c>
      <c r="BH1094" s="236">
        <f>IF(O1094="sníž. přenesená",K1094,0)</f>
        <v>0</v>
      </c>
      <c r="BI1094" s="236">
        <f>IF(O1094="nulová",K1094,0)</f>
        <v>0</v>
      </c>
      <c r="BJ1094" s="18" t="s">
        <v>102</v>
      </c>
      <c r="BK1094" s="236">
        <f>ROUND(P1094*H1094,2)</f>
        <v>0</v>
      </c>
      <c r="BL1094" s="18" t="s">
        <v>181</v>
      </c>
      <c r="BM1094" s="235" t="s">
        <v>1024</v>
      </c>
    </row>
    <row r="1095" s="13" customFormat="1">
      <c r="A1095" s="13"/>
      <c r="B1095" s="242"/>
      <c r="C1095" s="243"/>
      <c r="D1095" s="237" t="s">
        <v>184</v>
      </c>
      <c r="E1095" s="244" t="s">
        <v>1</v>
      </c>
      <c r="F1095" s="245" t="s">
        <v>352</v>
      </c>
      <c r="G1095" s="243"/>
      <c r="H1095" s="244" t="s">
        <v>1</v>
      </c>
      <c r="I1095" s="246"/>
      <c r="J1095" s="246"/>
      <c r="K1095" s="243"/>
      <c r="L1095" s="243"/>
      <c r="M1095" s="247"/>
      <c r="N1095" s="248"/>
      <c r="O1095" s="249"/>
      <c r="P1095" s="249"/>
      <c r="Q1095" s="249"/>
      <c r="R1095" s="249"/>
      <c r="S1095" s="249"/>
      <c r="T1095" s="249"/>
      <c r="U1095" s="249"/>
      <c r="V1095" s="249"/>
      <c r="W1095" s="249"/>
      <c r="X1095" s="249"/>
      <c r="Y1095" s="250"/>
      <c r="Z1095" s="13"/>
      <c r="AA1095" s="13"/>
      <c r="AB1095" s="13"/>
      <c r="AC1095" s="13"/>
      <c r="AD1095" s="13"/>
      <c r="AE1095" s="13"/>
      <c r="AT1095" s="251" t="s">
        <v>184</v>
      </c>
      <c r="AU1095" s="251" t="s">
        <v>102</v>
      </c>
      <c r="AV1095" s="13" t="s">
        <v>82</v>
      </c>
      <c r="AW1095" s="13" t="s">
        <v>5</v>
      </c>
      <c r="AX1095" s="13" t="s">
        <v>75</v>
      </c>
      <c r="AY1095" s="251" t="s">
        <v>175</v>
      </c>
    </row>
    <row r="1096" s="13" customFormat="1">
      <c r="A1096" s="13"/>
      <c r="B1096" s="242"/>
      <c r="C1096" s="243"/>
      <c r="D1096" s="237" t="s">
        <v>184</v>
      </c>
      <c r="E1096" s="244" t="s">
        <v>1</v>
      </c>
      <c r="F1096" s="245" t="s">
        <v>583</v>
      </c>
      <c r="G1096" s="243"/>
      <c r="H1096" s="244" t="s">
        <v>1</v>
      </c>
      <c r="I1096" s="246"/>
      <c r="J1096" s="246"/>
      <c r="K1096" s="243"/>
      <c r="L1096" s="243"/>
      <c r="M1096" s="247"/>
      <c r="N1096" s="248"/>
      <c r="O1096" s="249"/>
      <c r="P1096" s="249"/>
      <c r="Q1096" s="249"/>
      <c r="R1096" s="249"/>
      <c r="S1096" s="249"/>
      <c r="T1096" s="249"/>
      <c r="U1096" s="249"/>
      <c r="V1096" s="249"/>
      <c r="W1096" s="249"/>
      <c r="X1096" s="249"/>
      <c r="Y1096" s="250"/>
      <c r="Z1096" s="13"/>
      <c r="AA1096" s="13"/>
      <c r="AB1096" s="13"/>
      <c r="AC1096" s="13"/>
      <c r="AD1096" s="13"/>
      <c r="AE1096" s="13"/>
      <c r="AT1096" s="251" t="s">
        <v>184</v>
      </c>
      <c r="AU1096" s="251" t="s">
        <v>102</v>
      </c>
      <c r="AV1096" s="13" t="s">
        <v>82</v>
      </c>
      <c r="AW1096" s="13" t="s">
        <v>5</v>
      </c>
      <c r="AX1096" s="13" t="s">
        <v>75</v>
      </c>
      <c r="AY1096" s="251" t="s">
        <v>175</v>
      </c>
    </row>
    <row r="1097" s="14" customFormat="1">
      <c r="A1097" s="14"/>
      <c r="B1097" s="252"/>
      <c r="C1097" s="253"/>
      <c r="D1097" s="237" t="s">
        <v>184</v>
      </c>
      <c r="E1097" s="254" t="s">
        <v>1</v>
      </c>
      <c r="F1097" s="255" t="s">
        <v>1025</v>
      </c>
      <c r="G1097" s="253"/>
      <c r="H1097" s="256">
        <v>191.19</v>
      </c>
      <c r="I1097" s="257"/>
      <c r="J1097" s="257"/>
      <c r="K1097" s="253"/>
      <c r="L1097" s="253"/>
      <c r="M1097" s="258"/>
      <c r="N1097" s="259"/>
      <c r="O1097" s="260"/>
      <c r="P1097" s="260"/>
      <c r="Q1097" s="260"/>
      <c r="R1097" s="260"/>
      <c r="S1097" s="260"/>
      <c r="T1097" s="260"/>
      <c r="U1097" s="260"/>
      <c r="V1097" s="260"/>
      <c r="W1097" s="260"/>
      <c r="X1097" s="260"/>
      <c r="Y1097" s="261"/>
      <c r="Z1097" s="14"/>
      <c r="AA1097" s="14"/>
      <c r="AB1097" s="14"/>
      <c r="AC1097" s="14"/>
      <c r="AD1097" s="14"/>
      <c r="AE1097" s="14"/>
      <c r="AT1097" s="262" t="s">
        <v>184</v>
      </c>
      <c r="AU1097" s="262" t="s">
        <v>102</v>
      </c>
      <c r="AV1097" s="14" t="s">
        <v>102</v>
      </c>
      <c r="AW1097" s="14" t="s">
        <v>5</v>
      </c>
      <c r="AX1097" s="14" t="s">
        <v>75</v>
      </c>
      <c r="AY1097" s="262" t="s">
        <v>175</v>
      </c>
    </row>
    <row r="1098" s="15" customFormat="1">
      <c r="A1098" s="15"/>
      <c r="B1098" s="263"/>
      <c r="C1098" s="264"/>
      <c r="D1098" s="237" t="s">
        <v>184</v>
      </c>
      <c r="E1098" s="265" t="s">
        <v>1</v>
      </c>
      <c r="F1098" s="266" t="s">
        <v>189</v>
      </c>
      <c r="G1098" s="264"/>
      <c r="H1098" s="267">
        <v>191.19</v>
      </c>
      <c r="I1098" s="268"/>
      <c r="J1098" s="268"/>
      <c r="K1098" s="264"/>
      <c r="L1098" s="264"/>
      <c r="M1098" s="269"/>
      <c r="N1098" s="270"/>
      <c r="O1098" s="271"/>
      <c r="P1098" s="271"/>
      <c r="Q1098" s="271"/>
      <c r="R1098" s="271"/>
      <c r="S1098" s="271"/>
      <c r="T1098" s="271"/>
      <c r="U1098" s="271"/>
      <c r="V1098" s="271"/>
      <c r="W1098" s="271"/>
      <c r="X1098" s="271"/>
      <c r="Y1098" s="272"/>
      <c r="Z1098" s="15"/>
      <c r="AA1098" s="15"/>
      <c r="AB1098" s="15"/>
      <c r="AC1098" s="15"/>
      <c r="AD1098" s="15"/>
      <c r="AE1098" s="15"/>
      <c r="AT1098" s="273" t="s">
        <v>184</v>
      </c>
      <c r="AU1098" s="273" t="s">
        <v>102</v>
      </c>
      <c r="AV1098" s="15" t="s">
        <v>181</v>
      </c>
      <c r="AW1098" s="15" t="s">
        <v>5</v>
      </c>
      <c r="AX1098" s="15" t="s">
        <v>82</v>
      </c>
      <c r="AY1098" s="273" t="s">
        <v>175</v>
      </c>
    </row>
    <row r="1099" s="2" customFormat="1" ht="24.15" customHeight="1">
      <c r="A1099" s="39"/>
      <c r="B1099" s="40"/>
      <c r="C1099" s="222" t="s">
        <v>1026</v>
      </c>
      <c r="D1099" s="222" t="s">
        <v>177</v>
      </c>
      <c r="E1099" s="223" t="s">
        <v>1027</v>
      </c>
      <c r="F1099" s="224" t="s">
        <v>1028</v>
      </c>
      <c r="G1099" s="225" t="s">
        <v>180</v>
      </c>
      <c r="H1099" s="226">
        <v>1.506</v>
      </c>
      <c r="I1099" s="227"/>
      <c r="J1099" s="227"/>
      <c r="K1099" s="228">
        <f>ROUND(P1099*H1099,2)</f>
        <v>0</v>
      </c>
      <c r="L1099" s="229"/>
      <c r="M1099" s="45"/>
      <c r="N1099" s="230" t="s">
        <v>1</v>
      </c>
      <c r="O1099" s="231" t="s">
        <v>39</v>
      </c>
      <c r="P1099" s="232">
        <f>I1099+J1099</f>
        <v>0</v>
      </c>
      <c r="Q1099" s="232">
        <f>ROUND(I1099*H1099,2)</f>
        <v>0</v>
      </c>
      <c r="R1099" s="232">
        <f>ROUND(J1099*H1099,2)</f>
        <v>0</v>
      </c>
      <c r="S1099" s="92"/>
      <c r="T1099" s="233">
        <f>S1099*H1099</f>
        <v>0</v>
      </c>
      <c r="U1099" s="233">
        <v>0</v>
      </c>
      <c r="V1099" s="233">
        <f>U1099*H1099</f>
        <v>0</v>
      </c>
      <c r="W1099" s="233">
        <v>0</v>
      </c>
      <c r="X1099" s="233">
        <f>W1099*H1099</f>
        <v>0</v>
      </c>
      <c r="Y1099" s="234" t="s">
        <v>1</v>
      </c>
      <c r="Z1099" s="39"/>
      <c r="AA1099" s="39"/>
      <c r="AB1099" s="39"/>
      <c r="AC1099" s="39"/>
      <c r="AD1099" s="39"/>
      <c r="AE1099" s="39"/>
      <c r="AR1099" s="235" t="s">
        <v>181</v>
      </c>
      <c r="AT1099" s="235" t="s">
        <v>177</v>
      </c>
      <c r="AU1099" s="235" t="s">
        <v>102</v>
      </c>
      <c r="AY1099" s="18" t="s">
        <v>175</v>
      </c>
      <c r="BE1099" s="236">
        <f>IF(O1099="základní",K1099,0)</f>
        <v>0</v>
      </c>
      <c r="BF1099" s="236">
        <f>IF(O1099="snížená",K1099,0)</f>
        <v>0</v>
      </c>
      <c r="BG1099" s="236">
        <f>IF(O1099="zákl. přenesená",K1099,0)</f>
        <v>0</v>
      </c>
      <c r="BH1099" s="236">
        <f>IF(O1099="sníž. přenesená",K1099,0)</f>
        <v>0</v>
      </c>
      <c r="BI1099" s="236">
        <f>IF(O1099="nulová",K1099,0)</f>
        <v>0</v>
      </c>
      <c r="BJ1099" s="18" t="s">
        <v>102</v>
      </c>
      <c r="BK1099" s="236">
        <f>ROUND(P1099*H1099,2)</f>
        <v>0</v>
      </c>
      <c r="BL1099" s="18" t="s">
        <v>181</v>
      </c>
      <c r="BM1099" s="235" t="s">
        <v>1029</v>
      </c>
    </row>
    <row r="1100" s="13" customFormat="1">
      <c r="A1100" s="13"/>
      <c r="B1100" s="242"/>
      <c r="C1100" s="243"/>
      <c r="D1100" s="237" t="s">
        <v>184</v>
      </c>
      <c r="E1100" s="244" t="s">
        <v>1</v>
      </c>
      <c r="F1100" s="245" t="s">
        <v>352</v>
      </c>
      <c r="G1100" s="243"/>
      <c r="H1100" s="244" t="s">
        <v>1</v>
      </c>
      <c r="I1100" s="246"/>
      <c r="J1100" s="246"/>
      <c r="K1100" s="243"/>
      <c r="L1100" s="243"/>
      <c r="M1100" s="247"/>
      <c r="N1100" s="248"/>
      <c r="O1100" s="249"/>
      <c r="P1100" s="249"/>
      <c r="Q1100" s="249"/>
      <c r="R1100" s="249"/>
      <c r="S1100" s="249"/>
      <c r="T1100" s="249"/>
      <c r="U1100" s="249"/>
      <c r="V1100" s="249"/>
      <c r="W1100" s="249"/>
      <c r="X1100" s="249"/>
      <c r="Y1100" s="250"/>
      <c r="Z1100" s="13"/>
      <c r="AA1100" s="13"/>
      <c r="AB1100" s="13"/>
      <c r="AC1100" s="13"/>
      <c r="AD1100" s="13"/>
      <c r="AE1100" s="13"/>
      <c r="AT1100" s="251" t="s">
        <v>184</v>
      </c>
      <c r="AU1100" s="251" t="s">
        <v>102</v>
      </c>
      <c r="AV1100" s="13" t="s">
        <v>82</v>
      </c>
      <c r="AW1100" s="13" t="s">
        <v>5</v>
      </c>
      <c r="AX1100" s="13" t="s">
        <v>75</v>
      </c>
      <c r="AY1100" s="251" t="s">
        <v>175</v>
      </c>
    </row>
    <row r="1101" s="13" customFormat="1">
      <c r="A1101" s="13"/>
      <c r="B1101" s="242"/>
      <c r="C1101" s="243"/>
      <c r="D1101" s="237" t="s">
        <v>184</v>
      </c>
      <c r="E1101" s="244" t="s">
        <v>1</v>
      </c>
      <c r="F1101" s="245" t="s">
        <v>286</v>
      </c>
      <c r="G1101" s="243"/>
      <c r="H1101" s="244" t="s">
        <v>1</v>
      </c>
      <c r="I1101" s="246"/>
      <c r="J1101" s="246"/>
      <c r="K1101" s="243"/>
      <c r="L1101" s="243"/>
      <c r="M1101" s="247"/>
      <c r="N1101" s="248"/>
      <c r="O1101" s="249"/>
      <c r="P1101" s="249"/>
      <c r="Q1101" s="249"/>
      <c r="R1101" s="249"/>
      <c r="S1101" s="249"/>
      <c r="T1101" s="249"/>
      <c r="U1101" s="249"/>
      <c r="V1101" s="249"/>
      <c r="W1101" s="249"/>
      <c r="X1101" s="249"/>
      <c r="Y1101" s="250"/>
      <c r="Z1101" s="13"/>
      <c r="AA1101" s="13"/>
      <c r="AB1101" s="13"/>
      <c r="AC1101" s="13"/>
      <c r="AD1101" s="13"/>
      <c r="AE1101" s="13"/>
      <c r="AT1101" s="251" t="s">
        <v>184</v>
      </c>
      <c r="AU1101" s="251" t="s">
        <v>102</v>
      </c>
      <c r="AV1101" s="13" t="s">
        <v>82</v>
      </c>
      <c r="AW1101" s="13" t="s">
        <v>5</v>
      </c>
      <c r="AX1101" s="13" t="s">
        <v>75</v>
      </c>
      <c r="AY1101" s="251" t="s">
        <v>175</v>
      </c>
    </row>
    <row r="1102" s="14" customFormat="1">
      <c r="A1102" s="14"/>
      <c r="B1102" s="252"/>
      <c r="C1102" s="253"/>
      <c r="D1102" s="237" t="s">
        <v>184</v>
      </c>
      <c r="E1102" s="254" t="s">
        <v>1</v>
      </c>
      <c r="F1102" s="255" t="s">
        <v>1030</v>
      </c>
      <c r="G1102" s="253"/>
      <c r="H1102" s="256">
        <v>0.33400000000000002</v>
      </c>
      <c r="I1102" s="257"/>
      <c r="J1102" s="257"/>
      <c r="K1102" s="253"/>
      <c r="L1102" s="253"/>
      <c r="M1102" s="258"/>
      <c r="N1102" s="259"/>
      <c r="O1102" s="260"/>
      <c r="P1102" s="260"/>
      <c r="Q1102" s="260"/>
      <c r="R1102" s="260"/>
      <c r="S1102" s="260"/>
      <c r="T1102" s="260"/>
      <c r="U1102" s="260"/>
      <c r="V1102" s="260"/>
      <c r="W1102" s="260"/>
      <c r="X1102" s="260"/>
      <c r="Y1102" s="261"/>
      <c r="Z1102" s="14"/>
      <c r="AA1102" s="14"/>
      <c r="AB1102" s="14"/>
      <c r="AC1102" s="14"/>
      <c r="AD1102" s="14"/>
      <c r="AE1102" s="14"/>
      <c r="AT1102" s="262" t="s">
        <v>184</v>
      </c>
      <c r="AU1102" s="262" t="s">
        <v>102</v>
      </c>
      <c r="AV1102" s="14" t="s">
        <v>102</v>
      </c>
      <c r="AW1102" s="14" t="s">
        <v>5</v>
      </c>
      <c r="AX1102" s="14" t="s">
        <v>75</v>
      </c>
      <c r="AY1102" s="262" t="s">
        <v>175</v>
      </c>
    </row>
    <row r="1103" s="14" customFormat="1">
      <c r="A1103" s="14"/>
      <c r="B1103" s="252"/>
      <c r="C1103" s="253"/>
      <c r="D1103" s="237" t="s">
        <v>184</v>
      </c>
      <c r="E1103" s="254" t="s">
        <v>1</v>
      </c>
      <c r="F1103" s="255" t="s">
        <v>1031</v>
      </c>
      <c r="G1103" s="253"/>
      <c r="H1103" s="256">
        <v>0.29899999999999999</v>
      </c>
      <c r="I1103" s="257"/>
      <c r="J1103" s="257"/>
      <c r="K1103" s="253"/>
      <c r="L1103" s="253"/>
      <c r="M1103" s="258"/>
      <c r="N1103" s="259"/>
      <c r="O1103" s="260"/>
      <c r="P1103" s="260"/>
      <c r="Q1103" s="260"/>
      <c r="R1103" s="260"/>
      <c r="S1103" s="260"/>
      <c r="T1103" s="260"/>
      <c r="U1103" s="260"/>
      <c r="V1103" s="260"/>
      <c r="W1103" s="260"/>
      <c r="X1103" s="260"/>
      <c r="Y1103" s="261"/>
      <c r="Z1103" s="14"/>
      <c r="AA1103" s="14"/>
      <c r="AB1103" s="14"/>
      <c r="AC1103" s="14"/>
      <c r="AD1103" s="14"/>
      <c r="AE1103" s="14"/>
      <c r="AT1103" s="262" t="s">
        <v>184</v>
      </c>
      <c r="AU1103" s="262" t="s">
        <v>102</v>
      </c>
      <c r="AV1103" s="14" t="s">
        <v>102</v>
      </c>
      <c r="AW1103" s="14" t="s">
        <v>5</v>
      </c>
      <c r="AX1103" s="14" t="s">
        <v>75</v>
      </c>
      <c r="AY1103" s="262" t="s">
        <v>175</v>
      </c>
    </row>
    <row r="1104" s="13" customFormat="1">
      <c r="A1104" s="13"/>
      <c r="B1104" s="242"/>
      <c r="C1104" s="243"/>
      <c r="D1104" s="237" t="s">
        <v>184</v>
      </c>
      <c r="E1104" s="244" t="s">
        <v>1</v>
      </c>
      <c r="F1104" s="245" t="s">
        <v>290</v>
      </c>
      <c r="G1104" s="243"/>
      <c r="H1104" s="244" t="s">
        <v>1</v>
      </c>
      <c r="I1104" s="246"/>
      <c r="J1104" s="246"/>
      <c r="K1104" s="243"/>
      <c r="L1104" s="243"/>
      <c r="M1104" s="247"/>
      <c r="N1104" s="248"/>
      <c r="O1104" s="249"/>
      <c r="P1104" s="249"/>
      <c r="Q1104" s="249"/>
      <c r="R1104" s="249"/>
      <c r="S1104" s="249"/>
      <c r="T1104" s="249"/>
      <c r="U1104" s="249"/>
      <c r="V1104" s="249"/>
      <c r="W1104" s="249"/>
      <c r="X1104" s="249"/>
      <c r="Y1104" s="250"/>
      <c r="Z1104" s="13"/>
      <c r="AA1104" s="13"/>
      <c r="AB1104" s="13"/>
      <c r="AC1104" s="13"/>
      <c r="AD1104" s="13"/>
      <c r="AE1104" s="13"/>
      <c r="AT1104" s="251" t="s">
        <v>184</v>
      </c>
      <c r="AU1104" s="251" t="s">
        <v>102</v>
      </c>
      <c r="AV1104" s="13" t="s">
        <v>82</v>
      </c>
      <c r="AW1104" s="13" t="s">
        <v>5</v>
      </c>
      <c r="AX1104" s="13" t="s">
        <v>75</v>
      </c>
      <c r="AY1104" s="251" t="s">
        <v>175</v>
      </c>
    </row>
    <row r="1105" s="14" customFormat="1">
      <c r="A1105" s="14"/>
      <c r="B1105" s="252"/>
      <c r="C1105" s="253"/>
      <c r="D1105" s="237" t="s">
        <v>184</v>
      </c>
      <c r="E1105" s="254" t="s">
        <v>1</v>
      </c>
      <c r="F1105" s="255" t="s">
        <v>1030</v>
      </c>
      <c r="G1105" s="253"/>
      <c r="H1105" s="256">
        <v>0.33400000000000002</v>
      </c>
      <c r="I1105" s="257"/>
      <c r="J1105" s="257"/>
      <c r="K1105" s="253"/>
      <c r="L1105" s="253"/>
      <c r="M1105" s="258"/>
      <c r="N1105" s="259"/>
      <c r="O1105" s="260"/>
      <c r="P1105" s="260"/>
      <c r="Q1105" s="260"/>
      <c r="R1105" s="260"/>
      <c r="S1105" s="260"/>
      <c r="T1105" s="260"/>
      <c r="U1105" s="260"/>
      <c r="V1105" s="260"/>
      <c r="W1105" s="260"/>
      <c r="X1105" s="260"/>
      <c r="Y1105" s="261"/>
      <c r="Z1105" s="14"/>
      <c r="AA1105" s="14"/>
      <c r="AB1105" s="14"/>
      <c r="AC1105" s="14"/>
      <c r="AD1105" s="14"/>
      <c r="AE1105" s="14"/>
      <c r="AT1105" s="262" t="s">
        <v>184</v>
      </c>
      <c r="AU1105" s="262" t="s">
        <v>102</v>
      </c>
      <c r="AV1105" s="14" t="s">
        <v>102</v>
      </c>
      <c r="AW1105" s="14" t="s">
        <v>5</v>
      </c>
      <c r="AX1105" s="14" t="s">
        <v>75</v>
      </c>
      <c r="AY1105" s="262" t="s">
        <v>175</v>
      </c>
    </row>
    <row r="1106" s="14" customFormat="1">
      <c r="A1106" s="14"/>
      <c r="B1106" s="252"/>
      <c r="C1106" s="253"/>
      <c r="D1106" s="237" t="s">
        <v>184</v>
      </c>
      <c r="E1106" s="254" t="s">
        <v>1</v>
      </c>
      <c r="F1106" s="255" t="s">
        <v>1031</v>
      </c>
      <c r="G1106" s="253"/>
      <c r="H1106" s="256">
        <v>0.29899999999999999</v>
      </c>
      <c r="I1106" s="257"/>
      <c r="J1106" s="257"/>
      <c r="K1106" s="253"/>
      <c r="L1106" s="253"/>
      <c r="M1106" s="258"/>
      <c r="N1106" s="259"/>
      <c r="O1106" s="260"/>
      <c r="P1106" s="260"/>
      <c r="Q1106" s="260"/>
      <c r="R1106" s="260"/>
      <c r="S1106" s="260"/>
      <c r="T1106" s="260"/>
      <c r="U1106" s="260"/>
      <c r="V1106" s="260"/>
      <c r="W1106" s="260"/>
      <c r="X1106" s="260"/>
      <c r="Y1106" s="261"/>
      <c r="Z1106" s="14"/>
      <c r="AA1106" s="14"/>
      <c r="AB1106" s="14"/>
      <c r="AC1106" s="14"/>
      <c r="AD1106" s="14"/>
      <c r="AE1106" s="14"/>
      <c r="AT1106" s="262" t="s">
        <v>184</v>
      </c>
      <c r="AU1106" s="262" t="s">
        <v>102</v>
      </c>
      <c r="AV1106" s="14" t="s">
        <v>102</v>
      </c>
      <c r="AW1106" s="14" t="s">
        <v>5</v>
      </c>
      <c r="AX1106" s="14" t="s">
        <v>75</v>
      </c>
      <c r="AY1106" s="262" t="s">
        <v>175</v>
      </c>
    </row>
    <row r="1107" s="14" customFormat="1">
      <c r="A1107" s="14"/>
      <c r="B1107" s="252"/>
      <c r="C1107" s="253"/>
      <c r="D1107" s="237" t="s">
        <v>184</v>
      </c>
      <c r="E1107" s="254" t="s">
        <v>1</v>
      </c>
      <c r="F1107" s="255" t="s">
        <v>1032</v>
      </c>
      <c r="G1107" s="253"/>
      <c r="H1107" s="256">
        <v>0.23999999999999999</v>
      </c>
      <c r="I1107" s="257"/>
      <c r="J1107" s="257"/>
      <c r="K1107" s="253"/>
      <c r="L1107" s="253"/>
      <c r="M1107" s="258"/>
      <c r="N1107" s="259"/>
      <c r="O1107" s="260"/>
      <c r="P1107" s="260"/>
      <c r="Q1107" s="260"/>
      <c r="R1107" s="260"/>
      <c r="S1107" s="260"/>
      <c r="T1107" s="260"/>
      <c r="U1107" s="260"/>
      <c r="V1107" s="260"/>
      <c r="W1107" s="260"/>
      <c r="X1107" s="260"/>
      <c r="Y1107" s="261"/>
      <c r="Z1107" s="14"/>
      <c r="AA1107" s="14"/>
      <c r="AB1107" s="14"/>
      <c r="AC1107" s="14"/>
      <c r="AD1107" s="14"/>
      <c r="AE1107" s="14"/>
      <c r="AT1107" s="262" t="s">
        <v>184</v>
      </c>
      <c r="AU1107" s="262" t="s">
        <v>102</v>
      </c>
      <c r="AV1107" s="14" t="s">
        <v>102</v>
      </c>
      <c r="AW1107" s="14" t="s">
        <v>5</v>
      </c>
      <c r="AX1107" s="14" t="s">
        <v>75</v>
      </c>
      <c r="AY1107" s="262" t="s">
        <v>175</v>
      </c>
    </row>
    <row r="1108" s="15" customFormat="1">
      <c r="A1108" s="15"/>
      <c r="B1108" s="263"/>
      <c r="C1108" s="264"/>
      <c r="D1108" s="237" t="s">
        <v>184</v>
      </c>
      <c r="E1108" s="265" t="s">
        <v>1</v>
      </c>
      <c r="F1108" s="266" t="s">
        <v>189</v>
      </c>
      <c r="G1108" s="264"/>
      <c r="H1108" s="267">
        <v>1.506</v>
      </c>
      <c r="I1108" s="268"/>
      <c r="J1108" s="268"/>
      <c r="K1108" s="264"/>
      <c r="L1108" s="264"/>
      <c r="M1108" s="269"/>
      <c r="N1108" s="270"/>
      <c r="O1108" s="271"/>
      <c r="P1108" s="271"/>
      <c r="Q1108" s="271"/>
      <c r="R1108" s="271"/>
      <c r="S1108" s="271"/>
      <c r="T1108" s="271"/>
      <c r="U1108" s="271"/>
      <c r="V1108" s="271"/>
      <c r="W1108" s="271"/>
      <c r="X1108" s="271"/>
      <c r="Y1108" s="272"/>
      <c r="Z1108" s="15"/>
      <c r="AA1108" s="15"/>
      <c r="AB1108" s="15"/>
      <c r="AC1108" s="15"/>
      <c r="AD1108" s="15"/>
      <c r="AE1108" s="15"/>
      <c r="AT1108" s="273" t="s">
        <v>184</v>
      </c>
      <c r="AU1108" s="273" t="s">
        <v>102</v>
      </c>
      <c r="AV1108" s="15" t="s">
        <v>181</v>
      </c>
      <c r="AW1108" s="15" t="s">
        <v>5</v>
      </c>
      <c r="AX1108" s="15" t="s">
        <v>82</v>
      </c>
      <c r="AY1108" s="273" t="s">
        <v>175</v>
      </c>
    </row>
    <row r="1109" s="2" customFormat="1" ht="24.15" customHeight="1">
      <c r="A1109" s="39"/>
      <c r="B1109" s="40"/>
      <c r="C1109" s="222" t="s">
        <v>608</v>
      </c>
      <c r="D1109" s="222" t="s">
        <v>177</v>
      </c>
      <c r="E1109" s="223" t="s">
        <v>1033</v>
      </c>
      <c r="F1109" s="224" t="s">
        <v>1034</v>
      </c>
      <c r="G1109" s="225" t="s">
        <v>180</v>
      </c>
      <c r="H1109" s="226">
        <v>0.73099999999999998</v>
      </c>
      <c r="I1109" s="227"/>
      <c r="J1109" s="227"/>
      <c r="K1109" s="228">
        <f>ROUND(P1109*H1109,2)</f>
        <v>0</v>
      </c>
      <c r="L1109" s="229"/>
      <c r="M1109" s="45"/>
      <c r="N1109" s="230" t="s">
        <v>1</v>
      </c>
      <c r="O1109" s="231" t="s">
        <v>39</v>
      </c>
      <c r="P1109" s="232">
        <f>I1109+J1109</f>
        <v>0</v>
      </c>
      <c r="Q1109" s="232">
        <f>ROUND(I1109*H1109,2)</f>
        <v>0</v>
      </c>
      <c r="R1109" s="232">
        <f>ROUND(J1109*H1109,2)</f>
        <v>0</v>
      </c>
      <c r="S1109" s="92"/>
      <c r="T1109" s="233">
        <f>S1109*H1109</f>
        <v>0</v>
      </c>
      <c r="U1109" s="233">
        <v>0</v>
      </c>
      <c r="V1109" s="233">
        <f>U1109*H1109</f>
        <v>0</v>
      </c>
      <c r="W1109" s="233">
        <v>0</v>
      </c>
      <c r="X1109" s="233">
        <f>W1109*H1109</f>
        <v>0</v>
      </c>
      <c r="Y1109" s="234" t="s">
        <v>1</v>
      </c>
      <c r="Z1109" s="39"/>
      <c r="AA1109" s="39"/>
      <c r="AB1109" s="39"/>
      <c r="AC1109" s="39"/>
      <c r="AD1109" s="39"/>
      <c r="AE1109" s="39"/>
      <c r="AR1109" s="235" t="s">
        <v>181</v>
      </c>
      <c r="AT1109" s="235" t="s">
        <v>177</v>
      </c>
      <c r="AU1109" s="235" t="s">
        <v>102</v>
      </c>
      <c r="AY1109" s="18" t="s">
        <v>175</v>
      </c>
      <c r="BE1109" s="236">
        <f>IF(O1109="základní",K1109,0)</f>
        <v>0</v>
      </c>
      <c r="BF1109" s="236">
        <f>IF(O1109="snížená",K1109,0)</f>
        <v>0</v>
      </c>
      <c r="BG1109" s="236">
        <f>IF(O1109="zákl. přenesená",K1109,0)</f>
        <v>0</v>
      </c>
      <c r="BH1109" s="236">
        <f>IF(O1109="sníž. přenesená",K1109,0)</f>
        <v>0</v>
      </c>
      <c r="BI1109" s="236">
        <f>IF(O1109="nulová",K1109,0)</f>
        <v>0</v>
      </c>
      <c r="BJ1109" s="18" t="s">
        <v>102</v>
      </c>
      <c r="BK1109" s="236">
        <f>ROUND(P1109*H1109,2)</f>
        <v>0</v>
      </c>
      <c r="BL1109" s="18" t="s">
        <v>181</v>
      </c>
      <c r="BM1109" s="235" t="s">
        <v>1035</v>
      </c>
    </row>
    <row r="1110" s="13" customFormat="1">
      <c r="A1110" s="13"/>
      <c r="B1110" s="242"/>
      <c r="C1110" s="243"/>
      <c r="D1110" s="237" t="s">
        <v>184</v>
      </c>
      <c r="E1110" s="244" t="s">
        <v>1</v>
      </c>
      <c r="F1110" s="245" t="s">
        <v>352</v>
      </c>
      <c r="G1110" s="243"/>
      <c r="H1110" s="244" t="s">
        <v>1</v>
      </c>
      <c r="I1110" s="246"/>
      <c r="J1110" s="246"/>
      <c r="K1110" s="243"/>
      <c r="L1110" s="243"/>
      <c r="M1110" s="247"/>
      <c r="N1110" s="248"/>
      <c r="O1110" s="249"/>
      <c r="P1110" s="249"/>
      <c r="Q1110" s="249"/>
      <c r="R1110" s="249"/>
      <c r="S1110" s="249"/>
      <c r="T1110" s="249"/>
      <c r="U1110" s="249"/>
      <c r="V1110" s="249"/>
      <c r="W1110" s="249"/>
      <c r="X1110" s="249"/>
      <c r="Y1110" s="250"/>
      <c r="Z1110" s="13"/>
      <c r="AA1110" s="13"/>
      <c r="AB1110" s="13"/>
      <c r="AC1110" s="13"/>
      <c r="AD1110" s="13"/>
      <c r="AE1110" s="13"/>
      <c r="AT1110" s="251" t="s">
        <v>184</v>
      </c>
      <c r="AU1110" s="251" t="s">
        <v>102</v>
      </c>
      <c r="AV1110" s="13" t="s">
        <v>82</v>
      </c>
      <c r="AW1110" s="13" t="s">
        <v>5</v>
      </c>
      <c r="AX1110" s="13" t="s">
        <v>75</v>
      </c>
      <c r="AY1110" s="251" t="s">
        <v>175</v>
      </c>
    </row>
    <row r="1111" s="13" customFormat="1">
      <c r="A1111" s="13"/>
      <c r="B1111" s="242"/>
      <c r="C1111" s="243"/>
      <c r="D1111" s="237" t="s">
        <v>184</v>
      </c>
      <c r="E1111" s="244" t="s">
        <v>1</v>
      </c>
      <c r="F1111" s="245" t="s">
        <v>286</v>
      </c>
      <c r="G1111" s="243"/>
      <c r="H1111" s="244" t="s">
        <v>1</v>
      </c>
      <c r="I1111" s="246"/>
      <c r="J1111" s="246"/>
      <c r="K1111" s="243"/>
      <c r="L1111" s="243"/>
      <c r="M1111" s="247"/>
      <c r="N1111" s="248"/>
      <c r="O1111" s="249"/>
      <c r="P1111" s="249"/>
      <c r="Q1111" s="249"/>
      <c r="R1111" s="249"/>
      <c r="S1111" s="249"/>
      <c r="T1111" s="249"/>
      <c r="U1111" s="249"/>
      <c r="V1111" s="249"/>
      <c r="W1111" s="249"/>
      <c r="X1111" s="249"/>
      <c r="Y1111" s="250"/>
      <c r="Z1111" s="13"/>
      <c r="AA1111" s="13"/>
      <c r="AB1111" s="13"/>
      <c r="AC1111" s="13"/>
      <c r="AD1111" s="13"/>
      <c r="AE1111" s="13"/>
      <c r="AT1111" s="251" t="s">
        <v>184</v>
      </c>
      <c r="AU1111" s="251" t="s">
        <v>102</v>
      </c>
      <c r="AV1111" s="13" t="s">
        <v>82</v>
      </c>
      <c r="AW1111" s="13" t="s">
        <v>5</v>
      </c>
      <c r="AX1111" s="13" t="s">
        <v>75</v>
      </c>
      <c r="AY1111" s="251" t="s">
        <v>175</v>
      </c>
    </row>
    <row r="1112" s="14" customFormat="1">
      <c r="A1112" s="14"/>
      <c r="B1112" s="252"/>
      <c r="C1112" s="253"/>
      <c r="D1112" s="237" t="s">
        <v>184</v>
      </c>
      <c r="E1112" s="254" t="s">
        <v>1</v>
      </c>
      <c r="F1112" s="255" t="s">
        <v>1036</v>
      </c>
      <c r="G1112" s="253"/>
      <c r="H1112" s="256">
        <v>0.73099999999999998</v>
      </c>
      <c r="I1112" s="257"/>
      <c r="J1112" s="257"/>
      <c r="K1112" s="253"/>
      <c r="L1112" s="253"/>
      <c r="M1112" s="258"/>
      <c r="N1112" s="259"/>
      <c r="O1112" s="260"/>
      <c r="P1112" s="260"/>
      <c r="Q1112" s="260"/>
      <c r="R1112" s="260"/>
      <c r="S1112" s="260"/>
      <c r="T1112" s="260"/>
      <c r="U1112" s="260"/>
      <c r="V1112" s="260"/>
      <c r="W1112" s="260"/>
      <c r="X1112" s="260"/>
      <c r="Y1112" s="261"/>
      <c r="Z1112" s="14"/>
      <c r="AA1112" s="14"/>
      <c r="AB1112" s="14"/>
      <c r="AC1112" s="14"/>
      <c r="AD1112" s="14"/>
      <c r="AE1112" s="14"/>
      <c r="AT1112" s="262" t="s">
        <v>184</v>
      </c>
      <c r="AU1112" s="262" t="s">
        <v>102</v>
      </c>
      <c r="AV1112" s="14" t="s">
        <v>102</v>
      </c>
      <c r="AW1112" s="14" t="s">
        <v>5</v>
      </c>
      <c r="AX1112" s="14" t="s">
        <v>75</v>
      </c>
      <c r="AY1112" s="262" t="s">
        <v>175</v>
      </c>
    </row>
    <row r="1113" s="15" customFormat="1">
      <c r="A1113" s="15"/>
      <c r="B1113" s="263"/>
      <c r="C1113" s="264"/>
      <c r="D1113" s="237" t="s">
        <v>184</v>
      </c>
      <c r="E1113" s="265" t="s">
        <v>1</v>
      </c>
      <c r="F1113" s="266" t="s">
        <v>189</v>
      </c>
      <c r="G1113" s="264"/>
      <c r="H1113" s="267">
        <v>0.73099999999999998</v>
      </c>
      <c r="I1113" s="268"/>
      <c r="J1113" s="268"/>
      <c r="K1113" s="264"/>
      <c r="L1113" s="264"/>
      <c r="M1113" s="269"/>
      <c r="N1113" s="270"/>
      <c r="O1113" s="271"/>
      <c r="P1113" s="271"/>
      <c r="Q1113" s="271"/>
      <c r="R1113" s="271"/>
      <c r="S1113" s="271"/>
      <c r="T1113" s="271"/>
      <c r="U1113" s="271"/>
      <c r="V1113" s="271"/>
      <c r="W1113" s="271"/>
      <c r="X1113" s="271"/>
      <c r="Y1113" s="272"/>
      <c r="Z1113" s="15"/>
      <c r="AA1113" s="15"/>
      <c r="AB1113" s="15"/>
      <c r="AC1113" s="15"/>
      <c r="AD1113" s="15"/>
      <c r="AE1113" s="15"/>
      <c r="AT1113" s="273" t="s">
        <v>184</v>
      </c>
      <c r="AU1113" s="273" t="s">
        <v>102</v>
      </c>
      <c r="AV1113" s="15" t="s">
        <v>181</v>
      </c>
      <c r="AW1113" s="15" t="s">
        <v>5</v>
      </c>
      <c r="AX1113" s="15" t="s">
        <v>82</v>
      </c>
      <c r="AY1113" s="273" t="s">
        <v>175</v>
      </c>
    </row>
    <row r="1114" s="2" customFormat="1" ht="33" customHeight="1">
      <c r="A1114" s="39"/>
      <c r="B1114" s="40"/>
      <c r="C1114" s="222" t="s">
        <v>1037</v>
      </c>
      <c r="D1114" s="222" t="s">
        <v>177</v>
      </c>
      <c r="E1114" s="223" t="s">
        <v>1038</v>
      </c>
      <c r="F1114" s="224" t="s">
        <v>1039</v>
      </c>
      <c r="G1114" s="225" t="s">
        <v>180</v>
      </c>
      <c r="H1114" s="226">
        <v>5.7359999999999998</v>
      </c>
      <c r="I1114" s="227"/>
      <c r="J1114" s="227"/>
      <c r="K1114" s="228">
        <f>ROUND(P1114*H1114,2)</f>
        <v>0</v>
      </c>
      <c r="L1114" s="229"/>
      <c r="M1114" s="45"/>
      <c r="N1114" s="230" t="s">
        <v>1</v>
      </c>
      <c r="O1114" s="231" t="s">
        <v>39</v>
      </c>
      <c r="P1114" s="232">
        <f>I1114+J1114</f>
        <v>0</v>
      </c>
      <c r="Q1114" s="232">
        <f>ROUND(I1114*H1114,2)</f>
        <v>0</v>
      </c>
      <c r="R1114" s="232">
        <f>ROUND(J1114*H1114,2)</f>
        <v>0</v>
      </c>
      <c r="S1114" s="92"/>
      <c r="T1114" s="233">
        <f>S1114*H1114</f>
        <v>0</v>
      </c>
      <c r="U1114" s="233">
        <v>0</v>
      </c>
      <c r="V1114" s="233">
        <f>U1114*H1114</f>
        <v>0</v>
      </c>
      <c r="W1114" s="233">
        <v>0</v>
      </c>
      <c r="X1114" s="233">
        <f>W1114*H1114</f>
        <v>0</v>
      </c>
      <c r="Y1114" s="234" t="s">
        <v>1</v>
      </c>
      <c r="Z1114" s="39"/>
      <c r="AA1114" s="39"/>
      <c r="AB1114" s="39"/>
      <c r="AC1114" s="39"/>
      <c r="AD1114" s="39"/>
      <c r="AE1114" s="39"/>
      <c r="AR1114" s="235" t="s">
        <v>181</v>
      </c>
      <c r="AT1114" s="235" t="s">
        <v>177</v>
      </c>
      <c r="AU1114" s="235" t="s">
        <v>102</v>
      </c>
      <c r="AY1114" s="18" t="s">
        <v>175</v>
      </c>
      <c r="BE1114" s="236">
        <f>IF(O1114="základní",K1114,0)</f>
        <v>0</v>
      </c>
      <c r="BF1114" s="236">
        <f>IF(O1114="snížená",K1114,0)</f>
        <v>0</v>
      </c>
      <c r="BG1114" s="236">
        <f>IF(O1114="zákl. přenesená",K1114,0)</f>
        <v>0</v>
      </c>
      <c r="BH1114" s="236">
        <f>IF(O1114="sníž. přenesená",K1114,0)</f>
        <v>0</v>
      </c>
      <c r="BI1114" s="236">
        <f>IF(O1114="nulová",K1114,0)</f>
        <v>0</v>
      </c>
      <c r="BJ1114" s="18" t="s">
        <v>102</v>
      </c>
      <c r="BK1114" s="236">
        <f>ROUND(P1114*H1114,2)</f>
        <v>0</v>
      </c>
      <c r="BL1114" s="18" t="s">
        <v>181</v>
      </c>
      <c r="BM1114" s="235" t="s">
        <v>1040</v>
      </c>
    </row>
    <row r="1115" s="13" customFormat="1">
      <c r="A1115" s="13"/>
      <c r="B1115" s="242"/>
      <c r="C1115" s="243"/>
      <c r="D1115" s="237" t="s">
        <v>184</v>
      </c>
      <c r="E1115" s="244" t="s">
        <v>1</v>
      </c>
      <c r="F1115" s="245" t="s">
        <v>352</v>
      </c>
      <c r="G1115" s="243"/>
      <c r="H1115" s="244" t="s">
        <v>1</v>
      </c>
      <c r="I1115" s="246"/>
      <c r="J1115" s="246"/>
      <c r="K1115" s="243"/>
      <c r="L1115" s="243"/>
      <c r="M1115" s="247"/>
      <c r="N1115" s="248"/>
      <c r="O1115" s="249"/>
      <c r="P1115" s="249"/>
      <c r="Q1115" s="249"/>
      <c r="R1115" s="249"/>
      <c r="S1115" s="249"/>
      <c r="T1115" s="249"/>
      <c r="U1115" s="249"/>
      <c r="V1115" s="249"/>
      <c r="W1115" s="249"/>
      <c r="X1115" s="249"/>
      <c r="Y1115" s="250"/>
      <c r="Z1115" s="13"/>
      <c r="AA1115" s="13"/>
      <c r="AB1115" s="13"/>
      <c r="AC1115" s="13"/>
      <c r="AD1115" s="13"/>
      <c r="AE1115" s="13"/>
      <c r="AT1115" s="251" t="s">
        <v>184</v>
      </c>
      <c r="AU1115" s="251" t="s">
        <v>102</v>
      </c>
      <c r="AV1115" s="13" t="s">
        <v>82</v>
      </c>
      <c r="AW1115" s="13" t="s">
        <v>5</v>
      </c>
      <c r="AX1115" s="13" t="s">
        <v>75</v>
      </c>
      <c r="AY1115" s="251" t="s">
        <v>175</v>
      </c>
    </row>
    <row r="1116" s="13" customFormat="1">
      <c r="A1116" s="13"/>
      <c r="B1116" s="242"/>
      <c r="C1116" s="243"/>
      <c r="D1116" s="237" t="s">
        <v>184</v>
      </c>
      <c r="E1116" s="244" t="s">
        <v>1</v>
      </c>
      <c r="F1116" s="245" t="s">
        <v>583</v>
      </c>
      <c r="G1116" s="243"/>
      <c r="H1116" s="244" t="s">
        <v>1</v>
      </c>
      <c r="I1116" s="246"/>
      <c r="J1116" s="246"/>
      <c r="K1116" s="243"/>
      <c r="L1116" s="243"/>
      <c r="M1116" s="247"/>
      <c r="N1116" s="248"/>
      <c r="O1116" s="249"/>
      <c r="P1116" s="249"/>
      <c r="Q1116" s="249"/>
      <c r="R1116" s="249"/>
      <c r="S1116" s="249"/>
      <c r="T1116" s="249"/>
      <c r="U1116" s="249"/>
      <c r="V1116" s="249"/>
      <c r="W1116" s="249"/>
      <c r="X1116" s="249"/>
      <c r="Y1116" s="250"/>
      <c r="Z1116" s="13"/>
      <c r="AA1116" s="13"/>
      <c r="AB1116" s="13"/>
      <c r="AC1116" s="13"/>
      <c r="AD1116" s="13"/>
      <c r="AE1116" s="13"/>
      <c r="AT1116" s="251" t="s">
        <v>184</v>
      </c>
      <c r="AU1116" s="251" t="s">
        <v>102</v>
      </c>
      <c r="AV1116" s="13" t="s">
        <v>82</v>
      </c>
      <c r="AW1116" s="13" t="s">
        <v>5</v>
      </c>
      <c r="AX1116" s="13" t="s">
        <v>75</v>
      </c>
      <c r="AY1116" s="251" t="s">
        <v>175</v>
      </c>
    </row>
    <row r="1117" s="14" customFormat="1">
      <c r="A1117" s="14"/>
      <c r="B1117" s="252"/>
      <c r="C1117" s="253"/>
      <c r="D1117" s="237" t="s">
        <v>184</v>
      </c>
      <c r="E1117" s="254" t="s">
        <v>1</v>
      </c>
      <c r="F1117" s="255" t="s">
        <v>1041</v>
      </c>
      <c r="G1117" s="253"/>
      <c r="H1117" s="256">
        <v>5.7359999999999998</v>
      </c>
      <c r="I1117" s="257"/>
      <c r="J1117" s="257"/>
      <c r="K1117" s="253"/>
      <c r="L1117" s="253"/>
      <c r="M1117" s="258"/>
      <c r="N1117" s="259"/>
      <c r="O1117" s="260"/>
      <c r="P1117" s="260"/>
      <c r="Q1117" s="260"/>
      <c r="R1117" s="260"/>
      <c r="S1117" s="260"/>
      <c r="T1117" s="260"/>
      <c r="U1117" s="260"/>
      <c r="V1117" s="260"/>
      <c r="W1117" s="260"/>
      <c r="X1117" s="260"/>
      <c r="Y1117" s="261"/>
      <c r="Z1117" s="14"/>
      <c r="AA1117" s="14"/>
      <c r="AB1117" s="14"/>
      <c r="AC1117" s="14"/>
      <c r="AD1117" s="14"/>
      <c r="AE1117" s="14"/>
      <c r="AT1117" s="262" t="s">
        <v>184</v>
      </c>
      <c r="AU1117" s="262" t="s">
        <v>102</v>
      </c>
      <c r="AV1117" s="14" t="s">
        <v>102</v>
      </c>
      <c r="AW1117" s="14" t="s">
        <v>5</v>
      </c>
      <c r="AX1117" s="14" t="s">
        <v>75</v>
      </c>
      <c r="AY1117" s="262" t="s">
        <v>175</v>
      </c>
    </row>
    <row r="1118" s="15" customFormat="1">
      <c r="A1118" s="15"/>
      <c r="B1118" s="263"/>
      <c r="C1118" s="264"/>
      <c r="D1118" s="237" t="s">
        <v>184</v>
      </c>
      <c r="E1118" s="265" t="s">
        <v>1</v>
      </c>
      <c r="F1118" s="266" t="s">
        <v>189</v>
      </c>
      <c r="G1118" s="264"/>
      <c r="H1118" s="267">
        <v>5.7359999999999998</v>
      </c>
      <c r="I1118" s="268"/>
      <c r="J1118" s="268"/>
      <c r="K1118" s="264"/>
      <c r="L1118" s="264"/>
      <c r="M1118" s="269"/>
      <c r="N1118" s="270"/>
      <c r="O1118" s="271"/>
      <c r="P1118" s="271"/>
      <c r="Q1118" s="271"/>
      <c r="R1118" s="271"/>
      <c r="S1118" s="271"/>
      <c r="T1118" s="271"/>
      <c r="U1118" s="271"/>
      <c r="V1118" s="271"/>
      <c r="W1118" s="271"/>
      <c r="X1118" s="271"/>
      <c r="Y1118" s="272"/>
      <c r="Z1118" s="15"/>
      <c r="AA1118" s="15"/>
      <c r="AB1118" s="15"/>
      <c r="AC1118" s="15"/>
      <c r="AD1118" s="15"/>
      <c r="AE1118" s="15"/>
      <c r="AT1118" s="273" t="s">
        <v>184</v>
      </c>
      <c r="AU1118" s="273" t="s">
        <v>102</v>
      </c>
      <c r="AV1118" s="15" t="s">
        <v>181</v>
      </c>
      <c r="AW1118" s="15" t="s">
        <v>5</v>
      </c>
      <c r="AX1118" s="15" t="s">
        <v>82</v>
      </c>
      <c r="AY1118" s="273" t="s">
        <v>175</v>
      </c>
    </row>
    <row r="1119" s="2" customFormat="1" ht="24.15" customHeight="1">
      <c r="A1119" s="39"/>
      <c r="B1119" s="40"/>
      <c r="C1119" s="222" t="s">
        <v>612</v>
      </c>
      <c r="D1119" s="222" t="s">
        <v>177</v>
      </c>
      <c r="E1119" s="223" t="s">
        <v>1042</v>
      </c>
      <c r="F1119" s="224" t="s">
        <v>1043</v>
      </c>
      <c r="G1119" s="225" t="s">
        <v>180</v>
      </c>
      <c r="H1119" s="226">
        <v>117</v>
      </c>
      <c r="I1119" s="227"/>
      <c r="J1119" s="227"/>
      <c r="K1119" s="228">
        <f>ROUND(P1119*H1119,2)</f>
        <v>0</v>
      </c>
      <c r="L1119" s="229"/>
      <c r="M1119" s="45"/>
      <c r="N1119" s="230" t="s">
        <v>1</v>
      </c>
      <c r="O1119" s="231" t="s">
        <v>39</v>
      </c>
      <c r="P1119" s="232">
        <f>I1119+J1119</f>
        <v>0</v>
      </c>
      <c r="Q1119" s="232">
        <f>ROUND(I1119*H1119,2)</f>
        <v>0</v>
      </c>
      <c r="R1119" s="232">
        <f>ROUND(J1119*H1119,2)</f>
        <v>0</v>
      </c>
      <c r="S1119" s="92"/>
      <c r="T1119" s="233">
        <f>S1119*H1119</f>
        <v>0</v>
      </c>
      <c r="U1119" s="233">
        <v>0</v>
      </c>
      <c r="V1119" s="233">
        <f>U1119*H1119</f>
        <v>0</v>
      </c>
      <c r="W1119" s="233">
        <v>0</v>
      </c>
      <c r="X1119" s="233">
        <f>W1119*H1119</f>
        <v>0</v>
      </c>
      <c r="Y1119" s="234" t="s">
        <v>1</v>
      </c>
      <c r="Z1119" s="39"/>
      <c r="AA1119" s="39"/>
      <c r="AB1119" s="39"/>
      <c r="AC1119" s="39"/>
      <c r="AD1119" s="39"/>
      <c r="AE1119" s="39"/>
      <c r="AR1119" s="235" t="s">
        <v>181</v>
      </c>
      <c r="AT1119" s="235" t="s">
        <v>177</v>
      </c>
      <c r="AU1119" s="235" t="s">
        <v>102</v>
      </c>
      <c r="AY1119" s="18" t="s">
        <v>175</v>
      </c>
      <c r="BE1119" s="236">
        <f>IF(O1119="základní",K1119,0)</f>
        <v>0</v>
      </c>
      <c r="BF1119" s="236">
        <f>IF(O1119="snížená",K1119,0)</f>
        <v>0</v>
      </c>
      <c r="BG1119" s="236">
        <f>IF(O1119="zákl. přenesená",K1119,0)</f>
        <v>0</v>
      </c>
      <c r="BH1119" s="236">
        <f>IF(O1119="sníž. přenesená",K1119,0)</f>
        <v>0</v>
      </c>
      <c r="BI1119" s="236">
        <f>IF(O1119="nulová",K1119,0)</f>
        <v>0</v>
      </c>
      <c r="BJ1119" s="18" t="s">
        <v>102</v>
      </c>
      <c r="BK1119" s="236">
        <f>ROUND(P1119*H1119,2)</f>
        <v>0</v>
      </c>
      <c r="BL1119" s="18" t="s">
        <v>181</v>
      </c>
      <c r="BM1119" s="235" t="s">
        <v>1044</v>
      </c>
    </row>
    <row r="1120" s="13" customFormat="1">
      <c r="A1120" s="13"/>
      <c r="B1120" s="242"/>
      <c r="C1120" s="243"/>
      <c r="D1120" s="237" t="s">
        <v>184</v>
      </c>
      <c r="E1120" s="244" t="s">
        <v>1</v>
      </c>
      <c r="F1120" s="245" t="s">
        <v>460</v>
      </c>
      <c r="G1120" s="243"/>
      <c r="H1120" s="244" t="s">
        <v>1</v>
      </c>
      <c r="I1120" s="246"/>
      <c r="J1120" s="246"/>
      <c r="K1120" s="243"/>
      <c r="L1120" s="243"/>
      <c r="M1120" s="247"/>
      <c r="N1120" s="248"/>
      <c r="O1120" s="249"/>
      <c r="P1120" s="249"/>
      <c r="Q1120" s="249"/>
      <c r="R1120" s="249"/>
      <c r="S1120" s="249"/>
      <c r="T1120" s="249"/>
      <c r="U1120" s="249"/>
      <c r="V1120" s="249"/>
      <c r="W1120" s="249"/>
      <c r="X1120" s="249"/>
      <c r="Y1120" s="250"/>
      <c r="Z1120" s="13"/>
      <c r="AA1120" s="13"/>
      <c r="AB1120" s="13"/>
      <c r="AC1120" s="13"/>
      <c r="AD1120" s="13"/>
      <c r="AE1120" s="13"/>
      <c r="AT1120" s="251" t="s">
        <v>184</v>
      </c>
      <c r="AU1120" s="251" t="s">
        <v>102</v>
      </c>
      <c r="AV1120" s="13" t="s">
        <v>82</v>
      </c>
      <c r="AW1120" s="13" t="s">
        <v>5</v>
      </c>
      <c r="AX1120" s="13" t="s">
        <v>75</v>
      </c>
      <c r="AY1120" s="251" t="s">
        <v>175</v>
      </c>
    </row>
    <row r="1121" s="14" customFormat="1">
      <c r="A1121" s="14"/>
      <c r="B1121" s="252"/>
      <c r="C1121" s="253"/>
      <c r="D1121" s="237" t="s">
        <v>184</v>
      </c>
      <c r="E1121" s="254" t="s">
        <v>1</v>
      </c>
      <c r="F1121" s="255" t="s">
        <v>1045</v>
      </c>
      <c r="G1121" s="253"/>
      <c r="H1121" s="256">
        <v>117</v>
      </c>
      <c r="I1121" s="257"/>
      <c r="J1121" s="257"/>
      <c r="K1121" s="253"/>
      <c r="L1121" s="253"/>
      <c r="M1121" s="258"/>
      <c r="N1121" s="259"/>
      <c r="O1121" s="260"/>
      <c r="P1121" s="260"/>
      <c r="Q1121" s="260"/>
      <c r="R1121" s="260"/>
      <c r="S1121" s="260"/>
      <c r="T1121" s="260"/>
      <c r="U1121" s="260"/>
      <c r="V1121" s="260"/>
      <c r="W1121" s="260"/>
      <c r="X1121" s="260"/>
      <c r="Y1121" s="261"/>
      <c r="Z1121" s="14"/>
      <c r="AA1121" s="14"/>
      <c r="AB1121" s="14"/>
      <c r="AC1121" s="14"/>
      <c r="AD1121" s="14"/>
      <c r="AE1121" s="14"/>
      <c r="AT1121" s="262" t="s">
        <v>184</v>
      </c>
      <c r="AU1121" s="262" t="s">
        <v>102</v>
      </c>
      <c r="AV1121" s="14" t="s">
        <v>102</v>
      </c>
      <c r="AW1121" s="14" t="s">
        <v>5</v>
      </c>
      <c r="AX1121" s="14" t="s">
        <v>75</v>
      </c>
      <c r="AY1121" s="262" t="s">
        <v>175</v>
      </c>
    </row>
    <row r="1122" s="15" customFormat="1">
      <c r="A1122" s="15"/>
      <c r="B1122" s="263"/>
      <c r="C1122" s="264"/>
      <c r="D1122" s="237" t="s">
        <v>184</v>
      </c>
      <c r="E1122" s="265" t="s">
        <v>1</v>
      </c>
      <c r="F1122" s="266" t="s">
        <v>189</v>
      </c>
      <c r="G1122" s="264"/>
      <c r="H1122" s="267">
        <v>117</v>
      </c>
      <c r="I1122" s="268"/>
      <c r="J1122" s="268"/>
      <c r="K1122" s="264"/>
      <c r="L1122" s="264"/>
      <c r="M1122" s="269"/>
      <c r="N1122" s="270"/>
      <c r="O1122" s="271"/>
      <c r="P1122" s="271"/>
      <c r="Q1122" s="271"/>
      <c r="R1122" s="271"/>
      <c r="S1122" s="271"/>
      <c r="T1122" s="271"/>
      <c r="U1122" s="271"/>
      <c r="V1122" s="271"/>
      <c r="W1122" s="271"/>
      <c r="X1122" s="271"/>
      <c r="Y1122" s="272"/>
      <c r="Z1122" s="15"/>
      <c r="AA1122" s="15"/>
      <c r="AB1122" s="15"/>
      <c r="AC1122" s="15"/>
      <c r="AD1122" s="15"/>
      <c r="AE1122" s="15"/>
      <c r="AT1122" s="273" t="s">
        <v>184</v>
      </c>
      <c r="AU1122" s="273" t="s">
        <v>102</v>
      </c>
      <c r="AV1122" s="15" t="s">
        <v>181</v>
      </c>
      <c r="AW1122" s="15" t="s">
        <v>5</v>
      </c>
      <c r="AX1122" s="15" t="s">
        <v>82</v>
      </c>
      <c r="AY1122" s="273" t="s">
        <v>175</v>
      </c>
    </row>
    <row r="1123" s="2" customFormat="1" ht="49.05" customHeight="1">
      <c r="A1123" s="39"/>
      <c r="B1123" s="40"/>
      <c r="C1123" s="222" t="s">
        <v>1046</v>
      </c>
      <c r="D1123" s="222" t="s">
        <v>177</v>
      </c>
      <c r="E1123" s="223" t="s">
        <v>1047</v>
      </c>
      <c r="F1123" s="224" t="s">
        <v>1048</v>
      </c>
      <c r="G1123" s="225" t="s">
        <v>228</v>
      </c>
      <c r="H1123" s="226">
        <v>21.84</v>
      </c>
      <c r="I1123" s="227"/>
      <c r="J1123" s="227"/>
      <c r="K1123" s="228">
        <f>ROUND(P1123*H1123,2)</f>
        <v>0</v>
      </c>
      <c r="L1123" s="229"/>
      <c r="M1123" s="45"/>
      <c r="N1123" s="230" t="s">
        <v>1</v>
      </c>
      <c r="O1123" s="231" t="s">
        <v>39</v>
      </c>
      <c r="P1123" s="232">
        <f>I1123+J1123</f>
        <v>0</v>
      </c>
      <c r="Q1123" s="232">
        <f>ROUND(I1123*H1123,2)</f>
        <v>0</v>
      </c>
      <c r="R1123" s="232">
        <f>ROUND(J1123*H1123,2)</f>
        <v>0</v>
      </c>
      <c r="S1123" s="92"/>
      <c r="T1123" s="233">
        <f>S1123*H1123</f>
        <v>0</v>
      </c>
      <c r="U1123" s="233">
        <v>0</v>
      </c>
      <c r="V1123" s="233">
        <f>U1123*H1123</f>
        <v>0</v>
      </c>
      <c r="W1123" s="233">
        <v>0</v>
      </c>
      <c r="X1123" s="233">
        <f>W1123*H1123</f>
        <v>0</v>
      </c>
      <c r="Y1123" s="234" t="s">
        <v>1</v>
      </c>
      <c r="Z1123" s="39"/>
      <c r="AA1123" s="39"/>
      <c r="AB1123" s="39"/>
      <c r="AC1123" s="39"/>
      <c r="AD1123" s="39"/>
      <c r="AE1123" s="39"/>
      <c r="AR1123" s="235" t="s">
        <v>181</v>
      </c>
      <c r="AT1123" s="235" t="s">
        <v>177</v>
      </c>
      <c r="AU1123" s="235" t="s">
        <v>102</v>
      </c>
      <c r="AY1123" s="18" t="s">
        <v>175</v>
      </c>
      <c r="BE1123" s="236">
        <f>IF(O1123="základní",K1123,0)</f>
        <v>0</v>
      </c>
      <c r="BF1123" s="236">
        <f>IF(O1123="snížená",K1123,0)</f>
        <v>0</v>
      </c>
      <c r="BG1123" s="236">
        <f>IF(O1123="zákl. přenesená",K1123,0)</f>
        <v>0</v>
      </c>
      <c r="BH1123" s="236">
        <f>IF(O1123="sníž. přenesená",K1123,0)</f>
        <v>0</v>
      </c>
      <c r="BI1123" s="236">
        <f>IF(O1123="nulová",K1123,0)</f>
        <v>0</v>
      </c>
      <c r="BJ1123" s="18" t="s">
        <v>102</v>
      </c>
      <c r="BK1123" s="236">
        <f>ROUND(P1123*H1123,2)</f>
        <v>0</v>
      </c>
      <c r="BL1123" s="18" t="s">
        <v>181</v>
      </c>
      <c r="BM1123" s="235" t="s">
        <v>1049</v>
      </c>
    </row>
    <row r="1124" s="13" customFormat="1">
      <c r="A1124" s="13"/>
      <c r="B1124" s="242"/>
      <c r="C1124" s="243"/>
      <c r="D1124" s="237" t="s">
        <v>184</v>
      </c>
      <c r="E1124" s="244" t="s">
        <v>1</v>
      </c>
      <c r="F1124" s="245" t="s">
        <v>352</v>
      </c>
      <c r="G1124" s="243"/>
      <c r="H1124" s="244" t="s">
        <v>1</v>
      </c>
      <c r="I1124" s="246"/>
      <c r="J1124" s="246"/>
      <c r="K1124" s="243"/>
      <c r="L1124" s="243"/>
      <c r="M1124" s="247"/>
      <c r="N1124" s="248"/>
      <c r="O1124" s="249"/>
      <c r="P1124" s="249"/>
      <c r="Q1124" s="249"/>
      <c r="R1124" s="249"/>
      <c r="S1124" s="249"/>
      <c r="T1124" s="249"/>
      <c r="U1124" s="249"/>
      <c r="V1124" s="249"/>
      <c r="W1124" s="249"/>
      <c r="X1124" s="249"/>
      <c r="Y1124" s="250"/>
      <c r="Z1124" s="13"/>
      <c r="AA1124" s="13"/>
      <c r="AB1124" s="13"/>
      <c r="AC1124" s="13"/>
      <c r="AD1124" s="13"/>
      <c r="AE1124" s="13"/>
      <c r="AT1124" s="251" t="s">
        <v>184</v>
      </c>
      <c r="AU1124" s="251" t="s">
        <v>102</v>
      </c>
      <c r="AV1124" s="13" t="s">
        <v>82</v>
      </c>
      <c r="AW1124" s="13" t="s">
        <v>5</v>
      </c>
      <c r="AX1124" s="13" t="s">
        <v>75</v>
      </c>
      <c r="AY1124" s="251" t="s">
        <v>175</v>
      </c>
    </row>
    <row r="1125" s="13" customFormat="1">
      <c r="A1125" s="13"/>
      <c r="B1125" s="242"/>
      <c r="C1125" s="243"/>
      <c r="D1125" s="237" t="s">
        <v>184</v>
      </c>
      <c r="E1125" s="244" t="s">
        <v>1</v>
      </c>
      <c r="F1125" s="245" t="s">
        <v>286</v>
      </c>
      <c r="G1125" s="243"/>
      <c r="H1125" s="244" t="s">
        <v>1</v>
      </c>
      <c r="I1125" s="246"/>
      <c r="J1125" s="246"/>
      <c r="K1125" s="243"/>
      <c r="L1125" s="243"/>
      <c r="M1125" s="247"/>
      <c r="N1125" s="248"/>
      <c r="O1125" s="249"/>
      <c r="P1125" s="249"/>
      <c r="Q1125" s="249"/>
      <c r="R1125" s="249"/>
      <c r="S1125" s="249"/>
      <c r="T1125" s="249"/>
      <c r="U1125" s="249"/>
      <c r="V1125" s="249"/>
      <c r="W1125" s="249"/>
      <c r="X1125" s="249"/>
      <c r="Y1125" s="250"/>
      <c r="Z1125" s="13"/>
      <c r="AA1125" s="13"/>
      <c r="AB1125" s="13"/>
      <c r="AC1125" s="13"/>
      <c r="AD1125" s="13"/>
      <c r="AE1125" s="13"/>
      <c r="AT1125" s="251" t="s">
        <v>184</v>
      </c>
      <c r="AU1125" s="251" t="s">
        <v>102</v>
      </c>
      <c r="AV1125" s="13" t="s">
        <v>82</v>
      </c>
      <c r="AW1125" s="13" t="s">
        <v>5</v>
      </c>
      <c r="AX1125" s="13" t="s">
        <v>75</v>
      </c>
      <c r="AY1125" s="251" t="s">
        <v>175</v>
      </c>
    </row>
    <row r="1126" s="14" customFormat="1">
      <c r="A1126" s="14"/>
      <c r="B1126" s="252"/>
      <c r="C1126" s="253"/>
      <c r="D1126" s="237" t="s">
        <v>184</v>
      </c>
      <c r="E1126" s="254" t="s">
        <v>1</v>
      </c>
      <c r="F1126" s="255" t="s">
        <v>575</v>
      </c>
      <c r="G1126" s="253"/>
      <c r="H1126" s="256">
        <v>3.96</v>
      </c>
      <c r="I1126" s="257"/>
      <c r="J1126" s="257"/>
      <c r="K1126" s="253"/>
      <c r="L1126" s="253"/>
      <c r="M1126" s="258"/>
      <c r="N1126" s="259"/>
      <c r="O1126" s="260"/>
      <c r="P1126" s="260"/>
      <c r="Q1126" s="260"/>
      <c r="R1126" s="260"/>
      <c r="S1126" s="260"/>
      <c r="T1126" s="260"/>
      <c r="U1126" s="260"/>
      <c r="V1126" s="260"/>
      <c r="W1126" s="260"/>
      <c r="X1126" s="260"/>
      <c r="Y1126" s="261"/>
      <c r="Z1126" s="14"/>
      <c r="AA1126" s="14"/>
      <c r="AB1126" s="14"/>
      <c r="AC1126" s="14"/>
      <c r="AD1126" s="14"/>
      <c r="AE1126" s="14"/>
      <c r="AT1126" s="262" t="s">
        <v>184</v>
      </c>
      <c r="AU1126" s="262" t="s">
        <v>102</v>
      </c>
      <c r="AV1126" s="14" t="s">
        <v>102</v>
      </c>
      <c r="AW1126" s="14" t="s">
        <v>5</v>
      </c>
      <c r="AX1126" s="14" t="s">
        <v>75</v>
      </c>
      <c r="AY1126" s="262" t="s">
        <v>175</v>
      </c>
    </row>
    <row r="1127" s="14" customFormat="1">
      <c r="A1127" s="14"/>
      <c r="B1127" s="252"/>
      <c r="C1127" s="253"/>
      <c r="D1127" s="237" t="s">
        <v>184</v>
      </c>
      <c r="E1127" s="254" t="s">
        <v>1</v>
      </c>
      <c r="F1127" s="255" t="s">
        <v>576</v>
      </c>
      <c r="G1127" s="253"/>
      <c r="H1127" s="256">
        <v>4.2000000000000002</v>
      </c>
      <c r="I1127" s="257"/>
      <c r="J1127" s="257"/>
      <c r="K1127" s="253"/>
      <c r="L1127" s="253"/>
      <c r="M1127" s="258"/>
      <c r="N1127" s="259"/>
      <c r="O1127" s="260"/>
      <c r="P1127" s="260"/>
      <c r="Q1127" s="260"/>
      <c r="R1127" s="260"/>
      <c r="S1127" s="260"/>
      <c r="T1127" s="260"/>
      <c r="U1127" s="260"/>
      <c r="V1127" s="260"/>
      <c r="W1127" s="260"/>
      <c r="X1127" s="260"/>
      <c r="Y1127" s="261"/>
      <c r="Z1127" s="14"/>
      <c r="AA1127" s="14"/>
      <c r="AB1127" s="14"/>
      <c r="AC1127" s="14"/>
      <c r="AD1127" s="14"/>
      <c r="AE1127" s="14"/>
      <c r="AT1127" s="262" t="s">
        <v>184</v>
      </c>
      <c r="AU1127" s="262" t="s">
        <v>102</v>
      </c>
      <c r="AV1127" s="14" t="s">
        <v>102</v>
      </c>
      <c r="AW1127" s="14" t="s">
        <v>5</v>
      </c>
      <c r="AX1127" s="14" t="s">
        <v>75</v>
      </c>
      <c r="AY1127" s="262" t="s">
        <v>175</v>
      </c>
    </row>
    <row r="1128" s="14" customFormat="1">
      <c r="A1128" s="14"/>
      <c r="B1128" s="252"/>
      <c r="C1128" s="253"/>
      <c r="D1128" s="237" t="s">
        <v>184</v>
      </c>
      <c r="E1128" s="254" t="s">
        <v>1</v>
      </c>
      <c r="F1128" s="255" t="s">
        <v>577</v>
      </c>
      <c r="G1128" s="253"/>
      <c r="H1128" s="256">
        <v>1.8</v>
      </c>
      <c r="I1128" s="257"/>
      <c r="J1128" s="257"/>
      <c r="K1128" s="253"/>
      <c r="L1128" s="253"/>
      <c r="M1128" s="258"/>
      <c r="N1128" s="259"/>
      <c r="O1128" s="260"/>
      <c r="P1128" s="260"/>
      <c r="Q1128" s="260"/>
      <c r="R1128" s="260"/>
      <c r="S1128" s="260"/>
      <c r="T1128" s="260"/>
      <c r="U1128" s="260"/>
      <c r="V1128" s="260"/>
      <c r="W1128" s="260"/>
      <c r="X1128" s="260"/>
      <c r="Y1128" s="261"/>
      <c r="Z1128" s="14"/>
      <c r="AA1128" s="14"/>
      <c r="AB1128" s="14"/>
      <c r="AC1128" s="14"/>
      <c r="AD1128" s="14"/>
      <c r="AE1128" s="14"/>
      <c r="AT1128" s="262" t="s">
        <v>184</v>
      </c>
      <c r="AU1128" s="262" t="s">
        <v>102</v>
      </c>
      <c r="AV1128" s="14" t="s">
        <v>102</v>
      </c>
      <c r="AW1128" s="14" t="s">
        <v>5</v>
      </c>
      <c r="AX1128" s="14" t="s">
        <v>75</v>
      </c>
      <c r="AY1128" s="262" t="s">
        <v>175</v>
      </c>
    </row>
    <row r="1129" s="14" customFormat="1">
      <c r="A1129" s="14"/>
      <c r="B1129" s="252"/>
      <c r="C1129" s="253"/>
      <c r="D1129" s="237" t="s">
        <v>184</v>
      </c>
      <c r="E1129" s="254" t="s">
        <v>1</v>
      </c>
      <c r="F1129" s="255" t="s">
        <v>578</v>
      </c>
      <c r="G1129" s="253"/>
      <c r="H1129" s="256">
        <v>0.95999999999999996</v>
      </c>
      <c r="I1129" s="257"/>
      <c r="J1129" s="257"/>
      <c r="K1129" s="253"/>
      <c r="L1129" s="253"/>
      <c r="M1129" s="258"/>
      <c r="N1129" s="259"/>
      <c r="O1129" s="260"/>
      <c r="P1129" s="260"/>
      <c r="Q1129" s="260"/>
      <c r="R1129" s="260"/>
      <c r="S1129" s="260"/>
      <c r="T1129" s="260"/>
      <c r="U1129" s="260"/>
      <c r="V1129" s="260"/>
      <c r="W1129" s="260"/>
      <c r="X1129" s="260"/>
      <c r="Y1129" s="261"/>
      <c r="Z1129" s="14"/>
      <c r="AA1129" s="14"/>
      <c r="AB1129" s="14"/>
      <c r="AC1129" s="14"/>
      <c r="AD1129" s="14"/>
      <c r="AE1129" s="14"/>
      <c r="AT1129" s="262" t="s">
        <v>184</v>
      </c>
      <c r="AU1129" s="262" t="s">
        <v>102</v>
      </c>
      <c r="AV1129" s="14" t="s">
        <v>102</v>
      </c>
      <c r="AW1129" s="14" t="s">
        <v>5</v>
      </c>
      <c r="AX1129" s="14" t="s">
        <v>75</v>
      </c>
      <c r="AY1129" s="262" t="s">
        <v>175</v>
      </c>
    </row>
    <row r="1130" s="13" customFormat="1">
      <c r="A1130" s="13"/>
      <c r="B1130" s="242"/>
      <c r="C1130" s="243"/>
      <c r="D1130" s="237" t="s">
        <v>184</v>
      </c>
      <c r="E1130" s="244" t="s">
        <v>1</v>
      </c>
      <c r="F1130" s="245" t="s">
        <v>290</v>
      </c>
      <c r="G1130" s="243"/>
      <c r="H1130" s="244" t="s">
        <v>1</v>
      </c>
      <c r="I1130" s="246"/>
      <c r="J1130" s="246"/>
      <c r="K1130" s="243"/>
      <c r="L1130" s="243"/>
      <c r="M1130" s="247"/>
      <c r="N1130" s="248"/>
      <c r="O1130" s="249"/>
      <c r="P1130" s="249"/>
      <c r="Q1130" s="249"/>
      <c r="R1130" s="249"/>
      <c r="S1130" s="249"/>
      <c r="T1130" s="249"/>
      <c r="U1130" s="249"/>
      <c r="V1130" s="249"/>
      <c r="W1130" s="249"/>
      <c r="X1130" s="249"/>
      <c r="Y1130" s="250"/>
      <c r="Z1130" s="13"/>
      <c r="AA1130" s="13"/>
      <c r="AB1130" s="13"/>
      <c r="AC1130" s="13"/>
      <c r="AD1130" s="13"/>
      <c r="AE1130" s="13"/>
      <c r="AT1130" s="251" t="s">
        <v>184</v>
      </c>
      <c r="AU1130" s="251" t="s">
        <v>102</v>
      </c>
      <c r="AV1130" s="13" t="s">
        <v>82</v>
      </c>
      <c r="AW1130" s="13" t="s">
        <v>5</v>
      </c>
      <c r="AX1130" s="13" t="s">
        <v>75</v>
      </c>
      <c r="AY1130" s="251" t="s">
        <v>175</v>
      </c>
    </row>
    <row r="1131" s="14" customFormat="1">
      <c r="A1131" s="14"/>
      <c r="B1131" s="252"/>
      <c r="C1131" s="253"/>
      <c r="D1131" s="237" t="s">
        <v>184</v>
      </c>
      <c r="E1131" s="254" t="s">
        <v>1</v>
      </c>
      <c r="F1131" s="255" t="s">
        <v>575</v>
      </c>
      <c r="G1131" s="253"/>
      <c r="H1131" s="256">
        <v>3.96</v>
      </c>
      <c r="I1131" s="257"/>
      <c r="J1131" s="257"/>
      <c r="K1131" s="253"/>
      <c r="L1131" s="253"/>
      <c r="M1131" s="258"/>
      <c r="N1131" s="259"/>
      <c r="O1131" s="260"/>
      <c r="P1131" s="260"/>
      <c r="Q1131" s="260"/>
      <c r="R1131" s="260"/>
      <c r="S1131" s="260"/>
      <c r="T1131" s="260"/>
      <c r="U1131" s="260"/>
      <c r="V1131" s="260"/>
      <c r="W1131" s="260"/>
      <c r="X1131" s="260"/>
      <c r="Y1131" s="261"/>
      <c r="Z1131" s="14"/>
      <c r="AA1131" s="14"/>
      <c r="AB1131" s="14"/>
      <c r="AC1131" s="14"/>
      <c r="AD1131" s="14"/>
      <c r="AE1131" s="14"/>
      <c r="AT1131" s="262" t="s">
        <v>184</v>
      </c>
      <c r="AU1131" s="262" t="s">
        <v>102</v>
      </c>
      <c r="AV1131" s="14" t="s">
        <v>102</v>
      </c>
      <c r="AW1131" s="14" t="s">
        <v>5</v>
      </c>
      <c r="AX1131" s="14" t="s">
        <v>75</v>
      </c>
      <c r="AY1131" s="262" t="s">
        <v>175</v>
      </c>
    </row>
    <row r="1132" s="14" customFormat="1">
      <c r="A1132" s="14"/>
      <c r="B1132" s="252"/>
      <c r="C1132" s="253"/>
      <c r="D1132" s="237" t="s">
        <v>184</v>
      </c>
      <c r="E1132" s="254" t="s">
        <v>1</v>
      </c>
      <c r="F1132" s="255" t="s">
        <v>576</v>
      </c>
      <c r="G1132" s="253"/>
      <c r="H1132" s="256">
        <v>4.2000000000000002</v>
      </c>
      <c r="I1132" s="257"/>
      <c r="J1132" s="257"/>
      <c r="K1132" s="253"/>
      <c r="L1132" s="253"/>
      <c r="M1132" s="258"/>
      <c r="N1132" s="259"/>
      <c r="O1132" s="260"/>
      <c r="P1132" s="260"/>
      <c r="Q1132" s="260"/>
      <c r="R1132" s="260"/>
      <c r="S1132" s="260"/>
      <c r="T1132" s="260"/>
      <c r="U1132" s="260"/>
      <c r="V1132" s="260"/>
      <c r="W1132" s="260"/>
      <c r="X1132" s="260"/>
      <c r="Y1132" s="261"/>
      <c r="Z1132" s="14"/>
      <c r="AA1132" s="14"/>
      <c r="AB1132" s="14"/>
      <c r="AC1132" s="14"/>
      <c r="AD1132" s="14"/>
      <c r="AE1132" s="14"/>
      <c r="AT1132" s="262" t="s">
        <v>184</v>
      </c>
      <c r="AU1132" s="262" t="s">
        <v>102</v>
      </c>
      <c r="AV1132" s="14" t="s">
        <v>102</v>
      </c>
      <c r="AW1132" s="14" t="s">
        <v>5</v>
      </c>
      <c r="AX1132" s="14" t="s">
        <v>75</v>
      </c>
      <c r="AY1132" s="262" t="s">
        <v>175</v>
      </c>
    </row>
    <row r="1133" s="14" customFormat="1">
      <c r="A1133" s="14"/>
      <c r="B1133" s="252"/>
      <c r="C1133" s="253"/>
      <c r="D1133" s="237" t="s">
        <v>184</v>
      </c>
      <c r="E1133" s="254" t="s">
        <v>1</v>
      </c>
      <c r="F1133" s="255" t="s">
        <v>577</v>
      </c>
      <c r="G1133" s="253"/>
      <c r="H1133" s="256">
        <v>1.8</v>
      </c>
      <c r="I1133" s="257"/>
      <c r="J1133" s="257"/>
      <c r="K1133" s="253"/>
      <c r="L1133" s="253"/>
      <c r="M1133" s="258"/>
      <c r="N1133" s="259"/>
      <c r="O1133" s="260"/>
      <c r="P1133" s="260"/>
      <c r="Q1133" s="260"/>
      <c r="R1133" s="260"/>
      <c r="S1133" s="260"/>
      <c r="T1133" s="260"/>
      <c r="U1133" s="260"/>
      <c r="V1133" s="260"/>
      <c r="W1133" s="260"/>
      <c r="X1133" s="260"/>
      <c r="Y1133" s="261"/>
      <c r="Z1133" s="14"/>
      <c r="AA1133" s="14"/>
      <c r="AB1133" s="14"/>
      <c r="AC1133" s="14"/>
      <c r="AD1133" s="14"/>
      <c r="AE1133" s="14"/>
      <c r="AT1133" s="262" t="s">
        <v>184</v>
      </c>
      <c r="AU1133" s="262" t="s">
        <v>102</v>
      </c>
      <c r="AV1133" s="14" t="s">
        <v>102</v>
      </c>
      <c r="AW1133" s="14" t="s">
        <v>5</v>
      </c>
      <c r="AX1133" s="14" t="s">
        <v>75</v>
      </c>
      <c r="AY1133" s="262" t="s">
        <v>175</v>
      </c>
    </row>
    <row r="1134" s="14" customFormat="1">
      <c r="A1134" s="14"/>
      <c r="B1134" s="252"/>
      <c r="C1134" s="253"/>
      <c r="D1134" s="237" t="s">
        <v>184</v>
      </c>
      <c r="E1134" s="254" t="s">
        <v>1</v>
      </c>
      <c r="F1134" s="255" t="s">
        <v>578</v>
      </c>
      <c r="G1134" s="253"/>
      <c r="H1134" s="256">
        <v>0.95999999999999996</v>
      </c>
      <c r="I1134" s="257"/>
      <c r="J1134" s="257"/>
      <c r="K1134" s="253"/>
      <c r="L1134" s="253"/>
      <c r="M1134" s="258"/>
      <c r="N1134" s="259"/>
      <c r="O1134" s="260"/>
      <c r="P1134" s="260"/>
      <c r="Q1134" s="260"/>
      <c r="R1134" s="260"/>
      <c r="S1134" s="260"/>
      <c r="T1134" s="260"/>
      <c r="U1134" s="260"/>
      <c r="V1134" s="260"/>
      <c r="W1134" s="260"/>
      <c r="X1134" s="260"/>
      <c r="Y1134" s="261"/>
      <c r="Z1134" s="14"/>
      <c r="AA1134" s="14"/>
      <c r="AB1134" s="14"/>
      <c r="AC1134" s="14"/>
      <c r="AD1134" s="14"/>
      <c r="AE1134" s="14"/>
      <c r="AT1134" s="262" t="s">
        <v>184</v>
      </c>
      <c r="AU1134" s="262" t="s">
        <v>102</v>
      </c>
      <c r="AV1134" s="14" t="s">
        <v>102</v>
      </c>
      <c r="AW1134" s="14" t="s">
        <v>5</v>
      </c>
      <c r="AX1134" s="14" t="s">
        <v>75</v>
      </c>
      <c r="AY1134" s="262" t="s">
        <v>175</v>
      </c>
    </row>
    <row r="1135" s="15" customFormat="1">
      <c r="A1135" s="15"/>
      <c r="B1135" s="263"/>
      <c r="C1135" s="264"/>
      <c r="D1135" s="237" t="s">
        <v>184</v>
      </c>
      <c r="E1135" s="265" t="s">
        <v>1</v>
      </c>
      <c r="F1135" s="266" t="s">
        <v>189</v>
      </c>
      <c r="G1135" s="264"/>
      <c r="H1135" s="267">
        <v>21.840000000000003</v>
      </c>
      <c r="I1135" s="268"/>
      <c r="J1135" s="268"/>
      <c r="K1135" s="264"/>
      <c r="L1135" s="264"/>
      <c r="M1135" s="269"/>
      <c r="N1135" s="270"/>
      <c r="O1135" s="271"/>
      <c r="P1135" s="271"/>
      <c r="Q1135" s="271"/>
      <c r="R1135" s="271"/>
      <c r="S1135" s="271"/>
      <c r="T1135" s="271"/>
      <c r="U1135" s="271"/>
      <c r="V1135" s="271"/>
      <c r="W1135" s="271"/>
      <c r="X1135" s="271"/>
      <c r="Y1135" s="272"/>
      <c r="Z1135" s="15"/>
      <c r="AA1135" s="15"/>
      <c r="AB1135" s="15"/>
      <c r="AC1135" s="15"/>
      <c r="AD1135" s="15"/>
      <c r="AE1135" s="15"/>
      <c r="AT1135" s="273" t="s">
        <v>184</v>
      </c>
      <c r="AU1135" s="273" t="s">
        <v>102</v>
      </c>
      <c r="AV1135" s="15" t="s">
        <v>181</v>
      </c>
      <c r="AW1135" s="15" t="s">
        <v>5</v>
      </c>
      <c r="AX1135" s="15" t="s">
        <v>82</v>
      </c>
      <c r="AY1135" s="273" t="s">
        <v>175</v>
      </c>
    </row>
    <row r="1136" s="2" customFormat="1" ht="37.8" customHeight="1">
      <c r="A1136" s="39"/>
      <c r="B1136" s="40"/>
      <c r="C1136" s="222" t="s">
        <v>615</v>
      </c>
      <c r="D1136" s="222" t="s">
        <v>177</v>
      </c>
      <c r="E1136" s="223" t="s">
        <v>1050</v>
      </c>
      <c r="F1136" s="224" t="s">
        <v>1051</v>
      </c>
      <c r="G1136" s="225" t="s">
        <v>228</v>
      </c>
      <c r="H1136" s="226">
        <v>1.28</v>
      </c>
      <c r="I1136" s="227"/>
      <c r="J1136" s="227"/>
      <c r="K1136" s="228">
        <f>ROUND(P1136*H1136,2)</f>
        <v>0</v>
      </c>
      <c r="L1136" s="229"/>
      <c r="M1136" s="45"/>
      <c r="N1136" s="230" t="s">
        <v>1</v>
      </c>
      <c r="O1136" s="231" t="s">
        <v>39</v>
      </c>
      <c r="P1136" s="232">
        <f>I1136+J1136</f>
        <v>0</v>
      </c>
      <c r="Q1136" s="232">
        <f>ROUND(I1136*H1136,2)</f>
        <v>0</v>
      </c>
      <c r="R1136" s="232">
        <f>ROUND(J1136*H1136,2)</f>
        <v>0</v>
      </c>
      <c r="S1136" s="92"/>
      <c r="T1136" s="233">
        <f>S1136*H1136</f>
        <v>0</v>
      </c>
      <c r="U1136" s="233">
        <v>0</v>
      </c>
      <c r="V1136" s="233">
        <f>U1136*H1136</f>
        <v>0</v>
      </c>
      <c r="W1136" s="233">
        <v>0</v>
      </c>
      <c r="X1136" s="233">
        <f>W1136*H1136</f>
        <v>0</v>
      </c>
      <c r="Y1136" s="234" t="s">
        <v>1</v>
      </c>
      <c r="Z1136" s="39"/>
      <c r="AA1136" s="39"/>
      <c r="AB1136" s="39"/>
      <c r="AC1136" s="39"/>
      <c r="AD1136" s="39"/>
      <c r="AE1136" s="39"/>
      <c r="AR1136" s="235" t="s">
        <v>181</v>
      </c>
      <c r="AT1136" s="235" t="s">
        <v>177</v>
      </c>
      <c r="AU1136" s="235" t="s">
        <v>102</v>
      </c>
      <c r="AY1136" s="18" t="s">
        <v>175</v>
      </c>
      <c r="BE1136" s="236">
        <f>IF(O1136="základní",K1136,0)</f>
        <v>0</v>
      </c>
      <c r="BF1136" s="236">
        <f>IF(O1136="snížená",K1136,0)</f>
        <v>0</v>
      </c>
      <c r="BG1136" s="236">
        <f>IF(O1136="zákl. přenesená",K1136,0)</f>
        <v>0</v>
      </c>
      <c r="BH1136" s="236">
        <f>IF(O1136="sníž. přenesená",K1136,0)</f>
        <v>0</v>
      </c>
      <c r="BI1136" s="236">
        <f>IF(O1136="nulová",K1136,0)</f>
        <v>0</v>
      </c>
      <c r="BJ1136" s="18" t="s">
        <v>102</v>
      </c>
      <c r="BK1136" s="236">
        <f>ROUND(P1136*H1136,2)</f>
        <v>0</v>
      </c>
      <c r="BL1136" s="18" t="s">
        <v>181</v>
      </c>
      <c r="BM1136" s="235" t="s">
        <v>1052</v>
      </c>
    </row>
    <row r="1137" s="2" customFormat="1">
      <c r="A1137" s="39"/>
      <c r="B1137" s="40"/>
      <c r="C1137" s="41"/>
      <c r="D1137" s="237" t="s">
        <v>182</v>
      </c>
      <c r="E1137" s="41"/>
      <c r="F1137" s="238" t="s">
        <v>1053</v>
      </c>
      <c r="G1137" s="41"/>
      <c r="H1137" s="41"/>
      <c r="I1137" s="239"/>
      <c r="J1137" s="239"/>
      <c r="K1137" s="41"/>
      <c r="L1137" s="41"/>
      <c r="M1137" s="45"/>
      <c r="N1137" s="240"/>
      <c r="O1137" s="241"/>
      <c r="P1137" s="92"/>
      <c r="Q1137" s="92"/>
      <c r="R1137" s="92"/>
      <c r="S1137" s="92"/>
      <c r="T1137" s="92"/>
      <c r="U1137" s="92"/>
      <c r="V1137" s="92"/>
      <c r="W1137" s="92"/>
      <c r="X1137" s="92"/>
      <c r="Y1137" s="93"/>
      <c r="Z1137" s="39"/>
      <c r="AA1137" s="39"/>
      <c r="AB1137" s="39"/>
      <c r="AC1137" s="39"/>
      <c r="AD1137" s="39"/>
      <c r="AE1137" s="39"/>
      <c r="AT1137" s="18" t="s">
        <v>182</v>
      </c>
      <c r="AU1137" s="18" t="s">
        <v>102</v>
      </c>
    </row>
    <row r="1138" s="13" customFormat="1">
      <c r="A1138" s="13"/>
      <c r="B1138" s="242"/>
      <c r="C1138" s="243"/>
      <c r="D1138" s="237" t="s">
        <v>184</v>
      </c>
      <c r="E1138" s="244" t="s">
        <v>1</v>
      </c>
      <c r="F1138" s="245" t="s">
        <v>352</v>
      </c>
      <c r="G1138" s="243"/>
      <c r="H1138" s="244" t="s">
        <v>1</v>
      </c>
      <c r="I1138" s="246"/>
      <c r="J1138" s="246"/>
      <c r="K1138" s="243"/>
      <c r="L1138" s="243"/>
      <c r="M1138" s="247"/>
      <c r="N1138" s="248"/>
      <c r="O1138" s="249"/>
      <c r="P1138" s="249"/>
      <c r="Q1138" s="249"/>
      <c r="R1138" s="249"/>
      <c r="S1138" s="249"/>
      <c r="T1138" s="249"/>
      <c r="U1138" s="249"/>
      <c r="V1138" s="249"/>
      <c r="W1138" s="249"/>
      <c r="X1138" s="249"/>
      <c r="Y1138" s="250"/>
      <c r="Z1138" s="13"/>
      <c r="AA1138" s="13"/>
      <c r="AB1138" s="13"/>
      <c r="AC1138" s="13"/>
      <c r="AD1138" s="13"/>
      <c r="AE1138" s="13"/>
      <c r="AT1138" s="251" t="s">
        <v>184</v>
      </c>
      <c r="AU1138" s="251" t="s">
        <v>102</v>
      </c>
      <c r="AV1138" s="13" t="s">
        <v>82</v>
      </c>
      <c r="AW1138" s="13" t="s">
        <v>5</v>
      </c>
      <c r="AX1138" s="13" t="s">
        <v>75</v>
      </c>
      <c r="AY1138" s="251" t="s">
        <v>175</v>
      </c>
    </row>
    <row r="1139" s="13" customFormat="1">
      <c r="A1139" s="13"/>
      <c r="B1139" s="242"/>
      <c r="C1139" s="243"/>
      <c r="D1139" s="237" t="s">
        <v>184</v>
      </c>
      <c r="E1139" s="244" t="s">
        <v>1</v>
      </c>
      <c r="F1139" s="245" t="s">
        <v>286</v>
      </c>
      <c r="G1139" s="243"/>
      <c r="H1139" s="244" t="s">
        <v>1</v>
      </c>
      <c r="I1139" s="246"/>
      <c r="J1139" s="246"/>
      <c r="K1139" s="243"/>
      <c r="L1139" s="243"/>
      <c r="M1139" s="247"/>
      <c r="N1139" s="248"/>
      <c r="O1139" s="249"/>
      <c r="P1139" s="249"/>
      <c r="Q1139" s="249"/>
      <c r="R1139" s="249"/>
      <c r="S1139" s="249"/>
      <c r="T1139" s="249"/>
      <c r="U1139" s="249"/>
      <c r="V1139" s="249"/>
      <c r="W1139" s="249"/>
      <c r="X1139" s="249"/>
      <c r="Y1139" s="250"/>
      <c r="Z1139" s="13"/>
      <c r="AA1139" s="13"/>
      <c r="AB1139" s="13"/>
      <c r="AC1139" s="13"/>
      <c r="AD1139" s="13"/>
      <c r="AE1139" s="13"/>
      <c r="AT1139" s="251" t="s">
        <v>184</v>
      </c>
      <c r="AU1139" s="251" t="s">
        <v>102</v>
      </c>
      <c r="AV1139" s="13" t="s">
        <v>82</v>
      </c>
      <c r="AW1139" s="13" t="s">
        <v>5</v>
      </c>
      <c r="AX1139" s="13" t="s">
        <v>75</v>
      </c>
      <c r="AY1139" s="251" t="s">
        <v>175</v>
      </c>
    </row>
    <row r="1140" s="14" customFormat="1">
      <c r="A1140" s="14"/>
      <c r="B1140" s="252"/>
      <c r="C1140" s="253"/>
      <c r="D1140" s="237" t="s">
        <v>184</v>
      </c>
      <c r="E1140" s="254" t="s">
        <v>1</v>
      </c>
      <c r="F1140" s="255" t="s">
        <v>1054</v>
      </c>
      <c r="G1140" s="253"/>
      <c r="H1140" s="256">
        <v>0.64000000000000001</v>
      </c>
      <c r="I1140" s="257"/>
      <c r="J1140" s="257"/>
      <c r="K1140" s="253"/>
      <c r="L1140" s="253"/>
      <c r="M1140" s="258"/>
      <c r="N1140" s="259"/>
      <c r="O1140" s="260"/>
      <c r="P1140" s="260"/>
      <c r="Q1140" s="260"/>
      <c r="R1140" s="260"/>
      <c r="S1140" s="260"/>
      <c r="T1140" s="260"/>
      <c r="U1140" s="260"/>
      <c r="V1140" s="260"/>
      <c r="W1140" s="260"/>
      <c r="X1140" s="260"/>
      <c r="Y1140" s="261"/>
      <c r="Z1140" s="14"/>
      <c r="AA1140" s="14"/>
      <c r="AB1140" s="14"/>
      <c r="AC1140" s="14"/>
      <c r="AD1140" s="14"/>
      <c r="AE1140" s="14"/>
      <c r="AT1140" s="262" t="s">
        <v>184</v>
      </c>
      <c r="AU1140" s="262" t="s">
        <v>102</v>
      </c>
      <c r="AV1140" s="14" t="s">
        <v>102</v>
      </c>
      <c r="AW1140" s="14" t="s">
        <v>5</v>
      </c>
      <c r="AX1140" s="14" t="s">
        <v>75</v>
      </c>
      <c r="AY1140" s="262" t="s">
        <v>175</v>
      </c>
    </row>
    <row r="1141" s="13" customFormat="1">
      <c r="A1141" s="13"/>
      <c r="B1141" s="242"/>
      <c r="C1141" s="243"/>
      <c r="D1141" s="237" t="s">
        <v>184</v>
      </c>
      <c r="E1141" s="244" t="s">
        <v>1</v>
      </c>
      <c r="F1141" s="245" t="s">
        <v>290</v>
      </c>
      <c r="G1141" s="243"/>
      <c r="H1141" s="244" t="s">
        <v>1</v>
      </c>
      <c r="I1141" s="246"/>
      <c r="J1141" s="246"/>
      <c r="K1141" s="243"/>
      <c r="L1141" s="243"/>
      <c r="M1141" s="247"/>
      <c r="N1141" s="248"/>
      <c r="O1141" s="249"/>
      <c r="P1141" s="249"/>
      <c r="Q1141" s="249"/>
      <c r="R1141" s="249"/>
      <c r="S1141" s="249"/>
      <c r="T1141" s="249"/>
      <c r="U1141" s="249"/>
      <c r="V1141" s="249"/>
      <c r="W1141" s="249"/>
      <c r="X1141" s="249"/>
      <c r="Y1141" s="250"/>
      <c r="Z1141" s="13"/>
      <c r="AA1141" s="13"/>
      <c r="AB1141" s="13"/>
      <c r="AC1141" s="13"/>
      <c r="AD1141" s="13"/>
      <c r="AE1141" s="13"/>
      <c r="AT1141" s="251" t="s">
        <v>184</v>
      </c>
      <c r="AU1141" s="251" t="s">
        <v>102</v>
      </c>
      <c r="AV1141" s="13" t="s">
        <v>82</v>
      </c>
      <c r="AW1141" s="13" t="s">
        <v>5</v>
      </c>
      <c r="AX1141" s="13" t="s">
        <v>75</v>
      </c>
      <c r="AY1141" s="251" t="s">
        <v>175</v>
      </c>
    </row>
    <row r="1142" s="14" customFormat="1">
      <c r="A1142" s="14"/>
      <c r="B1142" s="252"/>
      <c r="C1142" s="253"/>
      <c r="D1142" s="237" t="s">
        <v>184</v>
      </c>
      <c r="E1142" s="254" t="s">
        <v>1</v>
      </c>
      <c r="F1142" s="255" t="s">
        <v>1054</v>
      </c>
      <c r="G1142" s="253"/>
      <c r="H1142" s="256">
        <v>0.64000000000000001</v>
      </c>
      <c r="I1142" s="257"/>
      <c r="J1142" s="257"/>
      <c r="K1142" s="253"/>
      <c r="L1142" s="253"/>
      <c r="M1142" s="258"/>
      <c r="N1142" s="259"/>
      <c r="O1142" s="260"/>
      <c r="P1142" s="260"/>
      <c r="Q1142" s="260"/>
      <c r="R1142" s="260"/>
      <c r="S1142" s="260"/>
      <c r="T1142" s="260"/>
      <c r="U1142" s="260"/>
      <c r="V1142" s="260"/>
      <c r="W1142" s="260"/>
      <c r="X1142" s="260"/>
      <c r="Y1142" s="261"/>
      <c r="Z1142" s="14"/>
      <c r="AA1142" s="14"/>
      <c r="AB1142" s="14"/>
      <c r="AC1142" s="14"/>
      <c r="AD1142" s="14"/>
      <c r="AE1142" s="14"/>
      <c r="AT1142" s="262" t="s">
        <v>184</v>
      </c>
      <c r="AU1142" s="262" t="s">
        <v>102</v>
      </c>
      <c r="AV1142" s="14" t="s">
        <v>102</v>
      </c>
      <c r="AW1142" s="14" t="s">
        <v>5</v>
      </c>
      <c r="AX1142" s="14" t="s">
        <v>75</v>
      </c>
      <c r="AY1142" s="262" t="s">
        <v>175</v>
      </c>
    </row>
    <row r="1143" s="15" customFormat="1">
      <c r="A1143" s="15"/>
      <c r="B1143" s="263"/>
      <c r="C1143" s="264"/>
      <c r="D1143" s="237" t="s">
        <v>184</v>
      </c>
      <c r="E1143" s="265" t="s">
        <v>1</v>
      </c>
      <c r="F1143" s="266" t="s">
        <v>189</v>
      </c>
      <c r="G1143" s="264"/>
      <c r="H1143" s="267">
        <v>1.28</v>
      </c>
      <c r="I1143" s="268"/>
      <c r="J1143" s="268"/>
      <c r="K1143" s="264"/>
      <c r="L1143" s="264"/>
      <c r="M1143" s="269"/>
      <c r="N1143" s="270"/>
      <c r="O1143" s="271"/>
      <c r="P1143" s="271"/>
      <c r="Q1143" s="271"/>
      <c r="R1143" s="271"/>
      <c r="S1143" s="271"/>
      <c r="T1143" s="271"/>
      <c r="U1143" s="271"/>
      <c r="V1143" s="271"/>
      <c r="W1143" s="271"/>
      <c r="X1143" s="271"/>
      <c r="Y1143" s="272"/>
      <c r="Z1143" s="15"/>
      <c r="AA1143" s="15"/>
      <c r="AB1143" s="15"/>
      <c r="AC1143" s="15"/>
      <c r="AD1143" s="15"/>
      <c r="AE1143" s="15"/>
      <c r="AT1143" s="273" t="s">
        <v>184</v>
      </c>
      <c r="AU1143" s="273" t="s">
        <v>102</v>
      </c>
      <c r="AV1143" s="15" t="s">
        <v>181</v>
      </c>
      <c r="AW1143" s="15" t="s">
        <v>5</v>
      </c>
      <c r="AX1143" s="15" t="s">
        <v>82</v>
      </c>
      <c r="AY1143" s="273" t="s">
        <v>175</v>
      </c>
    </row>
    <row r="1144" s="2" customFormat="1" ht="37.8" customHeight="1">
      <c r="A1144" s="39"/>
      <c r="B1144" s="40"/>
      <c r="C1144" s="222" t="s">
        <v>1055</v>
      </c>
      <c r="D1144" s="222" t="s">
        <v>177</v>
      </c>
      <c r="E1144" s="223" t="s">
        <v>1056</v>
      </c>
      <c r="F1144" s="224" t="s">
        <v>1057</v>
      </c>
      <c r="G1144" s="225" t="s">
        <v>228</v>
      </c>
      <c r="H1144" s="226">
        <v>4.6799999999999997</v>
      </c>
      <c r="I1144" s="227"/>
      <c r="J1144" s="227"/>
      <c r="K1144" s="228">
        <f>ROUND(P1144*H1144,2)</f>
        <v>0</v>
      </c>
      <c r="L1144" s="229"/>
      <c r="M1144" s="45"/>
      <c r="N1144" s="230" t="s">
        <v>1</v>
      </c>
      <c r="O1144" s="231" t="s">
        <v>39</v>
      </c>
      <c r="P1144" s="232">
        <f>I1144+J1144</f>
        <v>0</v>
      </c>
      <c r="Q1144" s="232">
        <f>ROUND(I1144*H1144,2)</f>
        <v>0</v>
      </c>
      <c r="R1144" s="232">
        <f>ROUND(J1144*H1144,2)</f>
        <v>0</v>
      </c>
      <c r="S1144" s="92"/>
      <c r="T1144" s="233">
        <f>S1144*H1144</f>
        <v>0</v>
      </c>
      <c r="U1144" s="233">
        <v>0</v>
      </c>
      <c r="V1144" s="233">
        <f>U1144*H1144</f>
        <v>0</v>
      </c>
      <c r="W1144" s="233">
        <v>0</v>
      </c>
      <c r="X1144" s="233">
        <f>W1144*H1144</f>
        <v>0</v>
      </c>
      <c r="Y1144" s="234" t="s">
        <v>1</v>
      </c>
      <c r="Z1144" s="39"/>
      <c r="AA1144" s="39"/>
      <c r="AB1144" s="39"/>
      <c r="AC1144" s="39"/>
      <c r="AD1144" s="39"/>
      <c r="AE1144" s="39"/>
      <c r="AR1144" s="235" t="s">
        <v>181</v>
      </c>
      <c r="AT1144" s="235" t="s">
        <v>177</v>
      </c>
      <c r="AU1144" s="235" t="s">
        <v>102</v>
      </c>
      <c r="AY1144" s="18" t="s">
        <v>175</v>
      </c>
      <c r="BE1144" s="236">
        <f>IF(O1144="základní",K1144,0)</f>
        <v>0</v>
      </c>
      <c r="BF1144" s="236">
        <f>IF(O1144="snížená",K1144,0)</f>
        <v>0</v>
      </c>
      <c r="BG1144" s="236">
        <f>IF(O1144="zákl. přenesená",K1144,0)</f>
        <v>0</v>
      </c>
      <c r="BH1144" s="236">
        <f>IF(O1144="sníž. přenesená",K1144,0)</f>
        <v>0</v>
      </c>
      <c r="BI1144" s="236">
        <f>IF(O1144="nulová",K1144,0)</f>
        <v>0</v>
      </c>
      <c r="BJ1144" s="18" t="s">
        <v>102</v>
      </c>
      <c r="BK1144" s="236">
        <f>ROUND(P1144*H1144,2)</f>
        <v>0</v>
      </c>
      <c r="BL1144" s="18" t="s">
        <v>181</v>
      </c>
      <c r="BM1144" s="235" t="s">
        <v>1058</v>
      </c>
    </row>
    <row r="1145" s="2" customFormat="1">
      <c r="A1145" s="39"/>
      <c r="B1145" s="40"/>
      <c r="C1145" s="41"/>
      <c r="D1145" s="237" t="s">
        <v>182</v>
      </c>
      <c r="E1145" s="41"/>
      <c r="F1145" s="238" t="s">
        <v>1053</v>
      </c>
      <c r="G1145" s="41"/>
      <c r="H1145" s="41"/>
      <c r="I1145" s="239"/>
      <c r="J1145" s="239"/>
      <c r="K1145" s="41"/>
      <c r="L1145" s="41"/>
      <c r="M1145" s="45"/>
      <c r="N1145" s="240"/>
      <c r="O1145" s="241"/>
      <c r="P1145" s="92"/>
      <c r="Q1145" s="92"/>
      <c r="R1145" s="92"/>
      <c r="S1145" s="92"/>
      <c r="T1145" s="92"/>
      <c r="U1145" s="92"/>
      <c r="V1145" s="92"/>
      <c r="W1145" s="92"/>
      <c r="X1145" s="92"/>
      <c r="Y1145" s="93"/>
      <c r="Z1145" s="39"/>
      <c r="AA1145" s="39"/>
      <c r="AB1145" s="39"/>
      <c r="AC1145" s="39"/>
      <c r="AD1145" s="39"/>
      <c r="AE1145" s="39"/>
      <c r="AT1145" s="18" t="s">
        <v>182</v>
      </c>
      <c r="AU1145" s="18" t="s">
        <v>102</v>
      </c>
    </row>
    <row r="1146" s="13" customFormat="1">
      <c r="A1146" s="13"/>
      <c r="B1146" s="242"/>
      <c r="C1146" s="243"/>
      <c r="D1146" s="237" t="s">
        <v>184</v>
      </c>
      <c r="E1146" s="244" t="s">
        <v>1</v>
      </c>
      <c r="F1146" s="245" t="s">
        <v>352</v>
      </c>
      <c r="G1146" s="243"/>
      <c r="H1146" s="244" t="s">
        <v>1</v>
      </c>
      <c r="I1146" s="246"/>
      <c r="J1146" s="246"/>
      <c r="K1146" s="243"/>
      <c r="L1146" s="243"/>
      <c r="M1146" s="247"/>
      <c r="N1146" s="248"/>
      <c r="O1146" s="249"/>
      <c r="P1146" s="249"/>
      <c r="Q1146" s="249"/>
      <c r="R1146" s="249"/>
      <c r="S1146" s="249"/>
      <c r="T1146" s="249"/>
      <c r="U1146" s="249"/>
      <c r="V1146" s="249"/>
      <c r="W1146" s="249"/>
      <c r="X1146" s="249"/>
      <c r="Y1146" s="250"/>
      <c r="Z1146" s="13"/>
      <c r="AA1146" s="13"/>
      <c r="AB1146" s="13"/>
      <c r="AC1146" s="13"/>
      <c r="AD1146" s="13"/>
      <c r="AE1146" s="13"/>
      <c r="AT1146" s="251" t="s">
        <v>184</v>
      </c>
      <c r="AU1146" s="251" t="s">
        <v>102</v>
      </c>
      <c r="AV1146" s="13" t="s">
        <v>82</v>
      </c>
      <c r="AW1146" s="13" t="s">
        <v>5</v>
      </c>
      <c r="AX1146" s="13" t="s">
        <v>75</v>
      </c>
      <c r="AY1146" s="251" t="s">
        <v>175</v>
      </c>
    </row>
    <row r="1147" s="13" customFormat="1">
      <c r="A1147" s="13"/>
      <c r="B1147" s="242"/>
      <c r="C1147" s="243"/>
      <c r="D1147" s="237" t="s">
        <v>184</v>
      </c>
      <c r="E1147" s="244" t="s">
        <v>1</v>
      </c>
      <c r="F1147" s="245" t="s">
        <v>286</v>
      </c>
      <c r="G1147" s="243"/>
      <c r="H1147" s="244" t="s">
        <v>1</v>
      </c>
      <c r="I1147" s="246"/>
      <c r="J1147" s="246"/>
      <c r="K1147" s="243"/>
      <c r="L1147" s="243"/>
      <c r="M1147" s="247"/>
      <c r="N1147" s="248"/>
      <c r="O1147" s="249"/>
      <c r="P1147" s="249"/>
      <c r="Q1147" s="249"/>
      <c r="R1147" s="249"/>
      <c r="S1147" s="249"/>
      <c r="T1147" s="249"/>
      <c r="U1147" s="249"/>
      <c r="V1147" s="249"/>
      <c r="W1147" s="249"/>
      <c r="X1147" s="249"/>
      <c r="Y1147" s="250"/>
      <c r="Z1147" s="13"/>
      <c r="AA1147" s="13"/>
      <c r="AB1147" s="13"/>
      <c r="AC1147" s="13"/>
      <c r="AD1147" s="13"/>
      <c r="AE1147" s="13"/>
      <c r="AT1147" s="251" t="s">
        <v>184</v>
      </c>
      <c r="AU1147" s="251" t="s">
        <v>102</v>
      </c>
      <c r="AV1147" s="13" t="s">
        <v>82</v>
      </c>
      <c r="AW1147" s="13" t="s">
        <v>5</v>
      </c>
      <c r="AX1147" s="13" t="s">
        <v>75</v>
      </c>
      <c r="AY1147" s="251" t="s">
        <v>175</v>
      </c>
    </row>
    <row r="1148" s="14" customFormat="1">
      <c r="A1148" s="14"/>
      <c r="B1148" s="252"/>
      <c r="C1148" s="253"/>
      <c r="D1148" s="237" t="s">
        <v>184</v>
      </c>
      <c r="E1148" s="254" t="s">
        <v>1</v>
      </c>
      <c r="F1148" s="255" t="s">
        <v>1059</v>
      </c>
      <c r="G1148" s="253"/>
      <c r="H1148" s="256">
        <v>2.3399999999999999</v>
      </c>
      <c r="I1148" s="257"/>
      <c r="J1148" s="257"/>
      <c r="K1148" s="253"/>
      <c r="L1148" s="253"/>
      <c r="M1148" s="258"/>
      <c r="N1148" s="259"/>
      <c r="O1148" s="260"/>
      <c r="P1148" s="260"/>
      <c r="Q1148" s="260"/>
      <c r="R1148" s="260"/>
      <c r="S1148" s="260"/>
      <c r="T1148" s="260"/>
      <c r="U1148" s="260"/>
      <c r="V1148" s="260"/>
      <c r="W1148" s="260"/>
      <c r="X1148" s="260"/>
      <c r="Y1148" s="261"/>
      <c r="Z1148" s="14"/>
      <c r="AA1148" s="14"/>
      <c r="AB1148" s="14"/>
      <c r="AC1148" s="14"/>
      <c r="AD1148" s="14"/>
      <c r="AE1148" s="14"/>
      <c r="AT1148" s="262" t="s">
        <v>184</v>
      </c>
      <c r="AU1148" s="262" t="s">
        <v>102</v>
      </c>
      <c r="AV1148" s="14" t="s">
        <v>102</v>
      </c>
      <c r="AW1148" s="14" t="s">
        <v>5</v>
      </c>
      <c r="AX1148" s="14" t="s">
        <v>75</v>
      </c>
      <c r="AY1148" s="262" t="s">
        <v>175</v>
      </c>
    </row>
    <row r="1149" s="13" customFormat="1">
      <c r="A1149" s="13"/>
      <c r="B1149" s="242"/>
      <c r="C1149" s="243"/>
      <c r="D1149" s="237" t="s">
        <v>184</v>
      </c>
      <c r="E1149" s="244" t="s">
        <v>1</v>
      </c>
      <c r="F1149" s="245" t="s">
        <v>290</v>
      </c>
      <c r="G1149" s="243"/>
      <c r="H1149" s="244" t="s">
        <v>1</v>
      </c>
      <c r="I1149" s="246"/>
      <c r="J1149" s="246"/>
      <c r="K1149" s="243"/>
      <c r="L1149" s="243"/>
      <c r="M1149" s="247"/>
      <c r="N1149" s="248"/>
      <c r="O1149" s="249"/>
      <c r="P1149" s="249"/>
      <c r="Q1149" s="249"/>
      <c r="R1149" s="249"/>
      <c r="S1149" s="249"/>
      <c r="T1149" s="249"/>
      <c r="U1149" s="249"/>
      <c r="V1149" s="249"/>
      <c r="W1149" s="249"/>
      <c r="X1149" s="249"/>
      <c r="Y1149" s="250"/>
      <c r="Z1149" s="13"/>
      <c r="AA1149" s="13"/>
      <c r="AB1149" s="13"/>
      <c r="AC1149" s="13"/>
      <c r="AD1149" s="13"/>
      <c r="AE1149" s="13"/>
      <c r="AT1149" s="251" t="s">
        <v>184</v>
      </c>
      <c r="AU1149" s="251" t="s">
        <v>102</v>
      </c>
      <c r="AV1149" s="13" t="s">
        <v>82</v>
      </c>
      <c r="AW1149" s="13" t="s">
        <v>5</v>
      </c>
      <c r="AX1149" s="13" t="s">
        <v>75</v>
      </c>
      <c r="AY1149" s="251" t="s">
        <v>175</v>
      </c>
    </row>
    <row r="1150" s="14" customFormat="1">
      <c r="A1150" s="14"/>
      <c r="B1150" s="252"/>
      <c r="C1150" s="253"/>
      <c r="D1150" s="237" t="s">
        <v>184</v>
      </c>
      <c r="E1150" s="254" t="s">
        <v>1</v>
      </c>
      <c r="F1150" s="255" t="s">
        <v>1059</v>
      </c>
      <c r="G1150" s="253"/>
      <c r="H1150" s="256">
        <v>2.3399999999999999</v>
      </c>
      <c r="I1150" s="257"/>
      <c r="J1150" s="257"/>
      <c r="K1150" s="253"/>
      <c r="L1150" s="253"/>
      <c r="M1150" s="258"/>
      <c r="N1150" s="259"/>
      <c r="O1150" s="260"/>
      <c r="P1150" s="260"/>
      <c r="Q1150" s="260"/>
      <c r="R1150" s="260"/>
      <c r="S1150" s="260"/>
      <c r="T1150" s="260"/>
      <c r="U1150" s="260"/>
      <c r="V1150" s="260"/>
      <c r="W1150" s="260"/>
      <c r="X1150" s="260"/>
      <c r="Y1150" s="261"/>
      <c r="Z1150" s="14"/>
      <c r="AA1150" s="14"/>
      <c r="AB1150" s="14"/>
      <c r="AC1150" s="14"/>
      <c r="AD1150" s="14"/>
      <c r="AE1150" s="14"/>
      <c r="AT1150" s="262" t="s">
        <v>184</v>
      </c>
      <c r="AU1150" s="262" t="s">
        <v>102</v>
      </c>
      <c r="AV1150" s="14" t="s">
        <v>102</v>
      </c>
      <c r="AW1150" s="14" t="s">
        <v>5</v>
      </c>
      <c r="AX1150" s="14" t="s">
        <v>75</v>
      </c>
      <c r="AY1150" s="262" t="s">
        <v>175</v>
      </c>
    </row>
    <row r="1151" s="15" customFormat="1">
      <c r="A1151" s="15"/>
      <c r="B1151" s="263"/>
      <c r="C1151" s="264"/>
      <c r="D1151" s="237" t="s">
        <v>184</v>
      </c>
      <c r="E1151" s="265" t="s">
        <v>1</v>
      </c>
      <c r="F1151" s="266" t="s">
        <v>189</v>
      </c>
      <c r="G1151" s="264"/>
      <c r="H1151" s="267">
        <v>4.6799999999999997</v>
      </c>
      <c r="I1151" s="268"/>
      <c r="J1151" s="268"/>
      <c r="K1151" s="264"/>
      <c r="L1151" s="264"/>
      <c r="M1151" s="269"/>
      <c r="N1151" s="270"/>
      <c r="O1151" s="271"/>
      <c r="P1151" s="271"/>
      <c r="Q1151" s="271"/>
      <c r="R1151" s="271"/>
      <c r="S1151" s="271"/>
      <c r="T1151" s="271"/>
      <c r="U1151" s="271"/>
      <c r="V1151" s="271"/>
      <c r="W1151" s="271"/>
      <c r="X1151" s="271"/>
      <c r="Y1151" s="272"/>
      <c r="Z1151" s="15"/>
      <c r="AA1151" s="15"/>
      <c r="AB1151" s="15"/>
      <c r="AC1151" s="15"/>
      <c r="AD1151" s="15"/>
      <c r="AE1151" s="15"/>
      <c r="AT1151" s="273" t="s">
        <v>184</v>
      </c>
      <c r="AU1151" s="273" t="s">
        <v>102</v>
      </c>
      <c r="AV1151" s="15" t="s">
        <v>181</v>
      </c>
      <c r="AW1151" s="15" t="s">
        <v>5</v>
      </c>
      <c r="AX1151" s="15" t="s">
        <v>82</v>
      </c>
      <c r="AY1151" s="273" t="s">
        <v>175</v>
      </c>
    </row>
    <row r="1152" s="2" customFormat="1" ht="37.8" customHeight="1">
      <c r="A1152" s="39"/>
      <c r="B1152" s="40"/>
      <c r="C1152" s="222" t="s">
        <v>621</v>
      </c>
      <c r="D1152" s="222" t="s">
        <v>177</v>
      </c>
      <c r="E1152" s="223" t="s">
        <v>1060</v>
      </c>
      <c r="F1152" s="224" t="s">
        <v>1061</v>
      </c>
      <c r="G1152" s="225" t="s">
        <v>228</v>
      </c>
      <c r="H1152" s="226">
        <v>37.439999999999998</v>
      </c>
      <c r="I1152" s="227"/>
      <c r="J1152" s="227"/>
      <c r="K1152" s="228">
        <f>ROUND(P1152*H1152,2)</f>
        <v>0</v>
      </c>
      <c r="L1152" s="229"/>
      <c r="M1152" s="45"/>
      <c r="N1152" s="230" t="s">
        <v>1</v>
      </c>
      <c r="O1152" s="231" t="s">
        <v>39</v>
      </c>
      <c r="P1152" s="232">
        <f>I1152+J1152</f>
        <v>0</v>
      </c>
      <c r="Q1152" s="232">
        <f>ROUND(I1152*H1152,2)</f>
        <v>0</v>
      </c>
      <c r="R1152" s="232">
        <f>ROUND(J1152*H1152,2)</f>
        <v>0</v>
      </c>
      <c r="S1152" s="92"/>
      <c r="T1152" s="233">
        <f>S1152*H1152</f>
        <v>0</v>
      </c>
      <c r="U1152" s="233">
        <v>0</v>
      </c>
      <c r="V1152" s="233">
        <f>U1152*H1152</f>
        <v>0</v>
      </c>
      <c r="W1152" s="233">
        <v>0</v>
      </c>
      <c r="X1152" s="233">
        <f>W1152*H1152</f>
        <v>0</v>
      </c>
      <c r="Y1152" s="234" t="s">
        <v>1</v>
      </c>
      <c r="Z1152" s="39"/>
      <c r="AA1152" s="39"/>
      <c r="AB1152" s="39"/>
      <c r="AC1152" s="39"/>
      <c r="AD1152" s="39"/>
      <c r="AE1152" s="39"/>
      <c r="AR1152" s="235" t="s">
        <v>181</v>
      </c>
      <c r="AT1152" s="235" t="s">
        <v>177</v>
      </c>
      <c r="AU1152" s="235" t="s">
        <v>102</v>
      </c>
      <c r="AY1152" s="18" t="s">
        <v>175</v>
      </c>
      <c r="BE1152" s="236">
        <f>IF(O1152="základní",K1152,0)</f>
        <v>0</v>
      </c>
      <c r="BF1152" s="236">
        <f>IF(O1152="snížená",K1152,0)</f>
        <v>0</v>
      </c>
      <c r="BG1152" s="236">
        <f>IF(O1152="zákl. přenesená",K1152,0)</f>
        <v>0</v>
      </c>
      <c r="BH1152" s="236">
        <f>IF(O1152="sníž. přenesená",K1152,0)</f>
        <v>0</v>
      </c>
      <c r="BI1152" s="236">
        <f>IF(O1152="nulová",K1152,0)</f>
        <v>0</v>
      </c>
      <c r="BJ1152" s="18" t="s">
        <v>102</v>
      </c>
      <c r="BK1152" s="236">
        <f>ROUND(P1152*H1152,2)</f>
        <v>0</v>
      </c>
      <c r="BL1152" s="18" t="s">
        <v>181</v>
      </c>
      <c r="BM1152" s="235" t="s">
        <v>1062</v>
      </c>
    </row>
    <row r="1153" s="2" customFormat="1">
      <c r="A1153" s="39"/>
      <c r="B1153" s="40"/>
      <c r="C1153" s="41"/>
      <c r="D1153" s="237" t="s">
        <v>182</v>
      </c>
      <c r="E1153" s="41"/>
      <c r="F1153" s="238" t="s">
        <v>1053</v>
      </c>
      <c r="G1153" s="41"/>
      <c r="H1153" s="41"/>
      <c r="I1153" s="239"/>
      <c r="J1153" s="239"/>
      <c r="K1153" s="41"/>
      <c r="L1153" s="41"/>
      <c r="M1153" s="45"/>
      <c r="N1153" s="240"/>
      <c r="O1153" s="241"/>
      <c r="P1153" s="92"/>
      <c r="Q1153" s="92"/>
      <c r="R1153" s="92"/>
      <c r="S1153" s="92"/>
      <c r="T1153" s="92"/>
      <c r="U1153" s="92"/>
      <c r="V1153" s="92"/>
      <c r="W1153" s="92"/>
      <c r="X1153" s="92"/>
      <c r="Y1153" s="93"/>
      <c r="Z1153" s="39"/>
      <c r="AA1153" s="39"/>
      <c r="AB1153" s="39"/>
      <c r="AC1153" s="39"/>
      <c r="AD1153" s="39"/>
      <c r="AE1153" s="39"/>
      <c r="AT1153" s="18" t="s">
        <v>182</v>
      </c>
      <c r="AU1153" s="18" t="s">
        <v>102</v>
      </c>
    </row>
    <row r="1154" s="13" customFormat="1">
      <c r="A1154" s="13"/>
      <c r="B1154" s="242"/>
      <c r="C1154" s="243"/>
      <c r="D1154" s="237" t="s">
        <v>184</v>
      </c>
      <c r="E1154" s="244" t="s">
        <v>1</v>
      </c>
      <c r="F1154" s="245" t="s">
        <v>352</v>
      </c>
      <c r="G1154" s="243"/>
      <c r="H1154" s="244" t="s">
        <v>1</v>
      </c>
      <c r="I1154" s="246"/>
      <c r="J1154" s="246"/>
      <c r="K1154" s="243"/>
      <c r="L1154" s="243"/>
      <c r="M1154" s="247"/>
      <c r="N1154" s="248"/>
      <c r="O1154" s="249"/>
      <c r="P1154" s="249"/>
      <c r="Q1154" s="249"/>
      <c r="R1154" s="249"/>
      <c r="S1154" s="249"/>
      <c r="T1154" s="249"/>
      <c r="U1154" s="249"/>
      <c r="V1154" s="249"/>
      <c r="W1154" s="249"/>
      <c r="X1154" s="249"/>
      <c r="Y1154" s="250"/>
      <c r="Z1154" s="13"/>
      <c r="AA1154" s="13"/>
      <c r="AB1154" s="13"/>
      <c r="AC1154" s="13"/>
      <c r="AD1154" s="13"/>
      <c r="AE1154" s="13"/>
      <c r="AT1154" s="251" t="s">
        <v>184</v>
      </c>
      <c r="AU1154" s="251" t="s">
        <v>102</v>
      </c>
      <c r="AV1154" s="13" t="s">
        <v>82</v>
      </c>
      <c r="AW1154" s="13" t="s">
        <v>5</v>
      </c>
      <c r="AX1154" s="13" t="s">
        <v>75</v>
      </c>
      <c r="AY1154" s="251" t="s">
        <v>175</v>
      </c>
    </row>
    <row r="1155" s="13" customFormat="1">
      <c r="A1155" s="13"/>
      <c r="B1155" s="242"/>
      <c r="C1155" s="243"/>
      <c r="D1155" s="237" t="s">
        <v>184</v>
      </c>
      <c r="E1155" s="244" t="s">
        <v>1</v>
      </c>
      <c r="F1155" s="245" t="s">
        <v>286</v>
      </c>
      <c r="G1155" s="243"/>
      <c r="H1155" s="244" t="s">
        <v>1</v>
      </c>
      <c r="I1155" s="246"/>
      <c r="J1155" s="246"/>
      <c r="K1155" s="243"/>
      <c r="L1155" s="243"/>
      <c r="M1155" s="247"/>
      <c r="N1155" s="248"/>
      <c r="O1155" s="249"/>
      <c r="P1155" s="249"/>
      <c r="Q1155" s="249"/>
      <c r="R1155" s="249"/>
      <c r="S1155" s="249"/>
      <c r="T1155" s="249"/>
      <c r="U1155" s="249"/>
      <c r="V1155" s="249"/>
      <c r="W1155" s="249"/>
      <c r="X1155" s="249"/>
      <c r="Y1155" s="250"/>
      <c r="Z1155" s="13"/>
      <c r="AA1155" s="13"/>
      <c r="AB1155" s="13"/>
      <c r="AC1155" s="13"/>
      <c r="AD1155" s="13"/>
      <c r="AE1155" s="13"/>
      <c r="AT1155" s="251" t="s">
        <v>184</v>
      </c>
      <c r="AU1155" s="251" t="s">
        <v>102</v>
      </c>
      <c r="AV1155" s="13" t="s">
        <v>82</v>
      </c>
      <c r="AW1155" s="13" t="s">
        <v>5</v>
      </c>
      <c r="AX1155" s="13" t="s">
        <v>75</v>
      </c>
      <c r="AY1155" s="251" t="s">
        <v>175</v>
      </c>
    </row>
    <row r="1156" s="14" customFormat="1">
      <c r="A1156" s="14"/>
      <c r="B1156" s="252"/>
      <c r="C1156" s="253"/>
      <c r="D1156" s="237" t="s">
        <v>184</v>
      </c>
      <c r="E1156" s="254" t="s">
        <v>1</v>
      </c>
      <c r="F1156" s="255" t="s">
        <v>1063</v>
      </c>
      <c r="G1156" s="253"/>
      <c r="H1156" s="256">
        <v>8.1899999999999995</v>
      </c>
      <c r="I1156" s="257"/>
      <c r="J1156" s="257"/>
      <c r="K1156" s="253"/>
      <c r="L1156" s="253"/>
      <c r="M1156" s="258"/>
      <c r="N1156" s="259"/>
      <c r="O1156" s="260"/>
      <c r="P1156" s="260"/>
      <c r="Q1156" s="260"/>
      <c r="R1156" s="260"/>
      <c r="S1156" s="260"/>
      <c r="T1156" s="260"/>
      <c r="U1156" s="260"/>
      <c r="V1156" s="260"/>
      <c r="W1156" s="260"/>
      <c r="X1156" s="260"/>
      <c r="Y1156" s="261"/>
      <c r="Z1156" s="14"/>
      <c r="AA1156" s="14"/>
      <c r="AB1156" s="14"/>
      <c r="AC1156" s="14"/>
      <c r="AD1156" s="14"/>
      <c r="AE1156" s="14"/>
      <c r="AT1156" s="262" t="s">
        <v>184</v>
      </c>
      <c r="AU1156" s="262" t="s">
        <v>102</v>
      </c>
      <c r="AV1156" s="14" t="s">
        <v>102</v>
      </c>
      <c r="AW1156" s="14" t="s">
        <v>5</v>
      </c>
      <c r="AX1156" s="14" t="s">
        <v>75</v>
      </c>
      <c r="AY1156" s="262" t="s">
        <v>175</v>
      </c>
    </row>
    <row r="1157" s="14" customFormat="1">
      <c r="A1157" s="14"/>
      <c r="B1157" s="252"/>
      <c r="C1157" s="253"/>
      <c r="D1157" s="237" t="s">
        <v>184</v>
      </c>
      <c r="E1157" s="254" t="s">
        <v>1</v>
      </c>
      <c r="F1157" s="255" t="s">
        <v>1064</v>
      </c>
      <c r="G1157" s="253"/>
      <c r="H1157" s="256">
        <v>10.529999999999999</v>
      </c>
      <c r="I1157" s="257"/>
      <c r="J1157" s="257"/>
      <c r="K1157" s="253"/>
      <c r="L1157" s="253"/>
      <c r="M1157" s="258"/>
      <c r="N1157" s="259"/>
      <c r="O1157" s="260"/>
      <c r="P1157" s="260"/>
      <c r="Q1157" s="260"/>
      <c r="R1157" s="260"/>
      <c r="S1157" s="260"/>
      <c r="T1157" s="260"/>
      <c r="U1157" s="260"/>
      <c r="V1157" s="260"/>
      <c r="W1157" s="260"/>
      <c r="X1157" s="260"/>
      <c r="Y1157" s="261"/>
      <c r="Z1157" s="14"/>
      <c r="AA1157" s="14"/>
      <c r="AB1157" s="14"/>
      <c r="AC1157" s="14"/>
      <c r="AD1157" s="14"/>
      <c r="AE1157" s="14"/>
      <c r="AT1157" s="262" t="s">
        <v>184</v>
      </c>
      <c r="AU1157" s="262" t="s">
        <v>102</v>
      </c>
      <c r="AV1157" s="14" t="s">
        <v>102</v>
      </c>
      <c r="AW1157" s="14" t="s">
        <v>5</v>
      </c>
      <c r="AX1157" s="14" t="s">
        <v>75</v>
      </c>
      <c r="AY1157" s="262" t="s">
        <v>175</v>
      </c>
    </row>
    <row r="1158" s="13" customFormat="1">
      <c r="A1158" s="13"/>
      <c r="B1158" s="242"/>
      <c r="C1158" s="243"/>
      <c r="D1158" s="237" t="s">
        <v>184</v>
      </c>
      <c r="E1158" s="244" t="s">
        <v>1</v>
      </c>
      <c r="F1158" s="245" t="s">
        <v>290</v>
      </c>
      <c r="G1158" s="243"/>
      <c r="H1158" s="244" t="s">
        <v>1</v>
      </c>
      <c r="I1158" s="246"/>
      <c r="J1158" s="246"/>
      <c r="K1158" s="243"/>
      <c r="L1158" s="243"/>
      <c r="M1158" s="247"/>
      <c r="N1158" s="248"/>
      <c r="O1158" s="249"/>
      <c r="P1158" s="249"/>
      <c r="Q1158" s="249"/>
      <c r="R1158" s="249"/>
      <c r="S1158" s="249"/>
      <c r="T1158" s="249"/>
      <c r="U1158" s="249"/>
      <c r="V1158" s="249"/>
      <c r="W1158" s="249"/>
      <c r="X1158" s="249"/>
      <c r="Y1158" s="250"/>
      <c r="Z1158" s="13"/>
      <c r="AA1158" s="13"/>
      <c r="AB1158" s="13"/>
      <c r="AC1158" s="13"/>
      <c r="AD1158" s="13"/>
      <c r="AE1158" s="13"/>
      <c r="AT1158" s="251" t="s">
        <v>184</v>
      </c>
      <c r="AU1158" s="251" t="s">
        <v>102</v>
      </c>
      <c r="AV1158" s="13" t="s">
        <v>82</v>
      </c>
      <c r="AW1158" s="13" t="s">
        <v>5</v>
      </c>
      <c r="AX1158" s="13" t="s">
        <v>75</v>
      </c>
      <c r="AY1158" s="251" t="s">
        <v>175</v>
      </c>
    </row>
    <row r="1159" s="14" customFormat="1">
      <c r="A1159" s="14"/>
      <c r="B1159" s="252"/>
      <c r="C1159" s="253"/>
      <c r="D1159" s="237" t="s">
        <v>184</v>
      </c>
      <c r="E1159" s="254" t="s">
        <v>1</v>
      </c>
      <c r="F1159" s="255" t="s">
        <v>1063</v>
      </c>
      <c r="G1159" s="253"/>
      <c r="H1159" s="256">
        <v>8.1899999999999995</v>
      </c>
      <c r="I1159" s="257"/>
      <c r="J1159" s="257"/>
      <c r="K1159" s="253"/>
      <c r="L1159" s="253"/>
      <c r="M1159" s="258"/>
      <c r="N1159" s="259"/>
      <c r="O1159" s="260"/>
      <c r="P1159" s="260"/>
      <c r="Q1159" s="260"/>
      <c r="R1159" s="260"/>
      <c r="S1159" s="260"/>
      <c r="T1159" s="260"/>
      <c r="U1159" s="260"/>
      <c r="V1159" s="260"/>
      <c r="W1159" s="260"/>
      <c r="X1159" s="260"/>
      <c r="Y1159" s="261"/>
      <c r="Z1159" s="14"/>
      <c r="AA1159" s="14"/>
      <c r="AB1159" s="14"/>
      <c r="AC1159" s="14"/>
      <c r="AD1159" s="14"/>
      <c r="AE1159" s="14"/>
      <c r="AT1159" s="262" t="s">
        <v>184</v>
      </c>
      <c r="AU1159" s="262" t="s">
        <v>102</v>
      </c>
      <c r="AV1159" s="14" t="s">
        <v>102</v>
      </c>
      <c r="AW1159" s="14" t="s">
        <v>5</v>
      </c>
      <c r="AX1159" s="14" t="s">
        <v>75</v>
      </c>
      <c r="AY1159" s="262" t="s">
        <v>175</v>
      </c>
    </row>
    <row r="1160" s="14" customFormat="1">
      <c r="A1160" s="14"/>
      <c r="B1160" s="252"/>
      <c r="C1160" s="253"/>
      <c r="D1160" s="237" t="s">
        <v>184</v>
      </c>
      <c r="E1160" s="254" t="s">
        <v>1</v>
      </c>
      <c r="F1160" s="255" t="s">
        <v>1064</v>
      </c>
      <c r="G1160" s="253"/>
      <c r="H1160" s="256">
        <v>10.529999999999999</v>
      </c>
      <c r="I1160" s="257"/>
      <c r="J1160" s="257"/>
      <c r="K1160" s="253"/>
      <c r="L1160" s="253"/>
      <c r="M1160" s="258"/>
      <c r="N1160" s="259"/>
      <c r="O1160" s="260"/>
      <c r="P1160" s="260"/>
      <c r="Q1160" s="260"/>
      <c r="R1160" s="260"/>
      <c r="S1160" s="260"/>
      <c r="T1160" s="260"/>
      <c r="U1160" s="260"/>
      <c r="V1160" s="260"/>
      <c r="W1160" s="260"/>
      <c r="X1160" s="260"/>
      <c r="Y1160" s="261"/>
      <c r="Z1160" s="14"/>
      <c r="AA1160" s="14"/>
      <c r="AB1160" s="14"/>
      <c r="AC1160" s="14"/>
      <c r="AD1160" s="14"/>
      <c r="AE1160" s="14"/>
      <c r="AT1160" s="262" t="s">
        <v>184</v>
      </c>
      <c r="AU1160" s="262" t="s">
        <v>102</v>
      </c>
      <c r="AV1160" s="14" t="s">
        <v>102</v>
      </c>
      <c r="AW1160" s="14" t="s">
        <v>5</v>
      </c>
      <c r="AX1160" s="14" t="s">
        <v>75</v>
      </c>
      <c r="AY1160" s="262" t="s">
        <v>175</v>
      </c>
    </row>
    <row r="1161" s="15" customFormat="1">
      <c r="A1161" s="15"/>
      <c r="B1161" s="263"/>
      <c r="C1161" s="264"/>
      <c r="D1161" s="237" t="s">
        <v>184</v>
      </c>
      <c r="E1161" s="265" t="s">
        <v>1</v>
      </c>
      <c r="F1161" s="266" t="s">
        <v>189</v>
      </c>
      <c r="G1161" s="264"/>
      <c r="H1161" s="267">
        <v>37.439999999999998</v>
      </c>
      <c r="I1161" s="268"/>
      <c r="J1161" s="268"/>
      <c r="K1161" s="264"/>
      <c r="L1161" s="264"/>
      <c r="M1161" s="269"/>
      <c r="N1161" s="270"/>
      <c r="O1161" s="271"/>
      <c r="P1161" s="271"/>
      <c r="Q1161" s="271"/>
      <c r="R1161" s="271"/>
      <c r="S1161" s="271"/>
      <c r="T1161" s="271"/>
      <c r="U1161" s="271"/>
      <c r="V1161" s="271"/>
      <c r="W1161" s="271"/>
      <c r="X1161" s="271"/>
      <c r="Y1161" s="272"/>
      <c r="Z1161" s="15"/>
      <c r="AA1161" s="15"/>
      <c r="AB1161" s="15"/>
      <c r="AC1161" s="15"/>
      <c r="AD1161" s="15"/>
      <c r="AE1161" s="15"/>
      <c r="AT1161" s="273" t="s">
        <v>184</v>
      </c>
      <c r="AU1161" s="273" t="s">
        <v>102</v>
      </c>
      <c r="AV1161" s="15" t="s">
        <v>181</v>
      </c>
      <c r="AW1161" s="15" t="s">
        <v>5</v>
      </c>
      <c r="AX1161" s="15" t="s">
        <v>82</v>
      </c>
      <c r="AY1161" s="273" t="s">
        <v>175</v>
      </c>
    </row>
    <row r="1162" s="2" customFormat="1" ht="37.8" customHeight="1">
      <c r="A1162" s="39"/>
      <c r="B1162" s="40"/>
      <c r="C1162" s="222" t="s">
        <v>1065</v>
      </c>
      <c r="D1162" s="222" t="s">
        <v>177</v>
      </c>
      <c r="E1162" s="223" t="s">
        <v>1066</v>
      </c>
      <c r="F1162" s="224" t="s">
        <v>1067</v>
      </c>
      <c r="G1162" s="225" t="s">
        <v>228</v>
      </c>
      <c r="H1162" s="226">
        <v>10.449999999999999</v>
      </c>
      <c r="I1162" s="227"/>
      <c r="J1162" s="227"/>
      <c r="K1162" s="228">
        <f>ROUND(P1162*H1162,2)</f>
        <v>0</v>
      </c>
      <c r="L1162" s="229"/>
      <c r="M1162" s="45"/>
      <c r="N1162" s="230" t="s">
        <v>1</v>
      </c>
      <c r="O1162" s="231" t="s">
        <v>39</v>
      </c>
      <c r="P1162" s="232">
        <f>I1162+J1162</f>
        <v>0</v>
      </c>
      <c r="Q1162" s="232">
        <f>ROUND(I1162*H1162,2)</f>
        <v>0</v>
      </c>
      <c r="R1162" s="232">
        <f>ROUND(J1162*H1162,2)</f>
        <v>0</v>
      </c>
      <c r="S1162" s="92"/>
      <c r="T1162" s="233">
        <f>S1162*H1162</f>
        <v>0</v>
      </c>
      <c r="U1162" s="233">
        <v>0</v>
      </c>
      <c r="V1162" s="233">
        <f>U1162*H1162</f>
        <v>0</v>
      </c>
      <c r="W1162" s="233">
        <v>0</v>
      </c>
      <c r="X1162" s="233">
        <f>W1162*H1162</f>
        <v>0</v>
      </c>
      <c r="Y1162" s="234" t="s">
        <v>1</v>
      </c>
      <c r="Z1162" s="39"/>
      <c r="AA1162" s="39"/>
      <c r="AB1162" s="39"/>
      <c r="AC1162" s="39"/>
      <c r="AD1162" s="39"/>
      <c r="AE1162" s="39"/>
      <c r="AR1162" s="235" t="s">
        <v>181</v>
      </c>
      <c r="AT1162" s="235" t="s">
        <v>177</v>
      </c>
      <c r="AU1162" s="235" t="s">
        <v>102</v>
      </c>
      <c r="AY1162" s="18" t="s">
        <v>175</v>
      </c>
      <c r="BE1162" s="236">
        <f>IF(O1162="základní",K1162,0)</f>
        <v>0</v>
      </c>
      <c r="BF1162" s="236">
        <f>IF(O1162="snížená",K1162,0)</f>
        <v>0</v>
      </c>
      <c r="BG1162" s="236">
        <f>IF(O1162="zákl. přenesená",K1162,0)</f>
        <v>0</v>
      </c>
      <c r="BH1162" s="236">
        <f>IF(O1162="sníž. přenesená",K1162,0)</f>
        <v>0</v>
      </c>
      <c r="BI1162" s="236">
        <f>IF(O1162="nulová",K1162,0)</f>
        <v>0</v>
      </c>
      <c r="BJ1162" s="18" t="s">
        <v>102</v>
      </c>
      <c r="BK1162" s="236">
        <f>ROUND(P1162*H1162,2)</f>
        <v>0</v>
      </c>
      <c r="BL1162" s="18" t="s">
        <v>181</v>
      </c>
      <c r="BM1162" s="235" t="s">
        <v>1068</v>
      </c>
    </row>
    <row r="1163" s="2" customFormat="1">
      <c r="A1163" s="39"/>
      <c r="B1163" s="40"/>
      <c r="C1163" s="41"/>
      <c r="D1163" s="237" t="s">
        <v>182</v>
      </c>
      <c r="E1163" s="41"/>
      <c r="F1163" s="238" t="s">
        <v>1053</v>
      </c>
      <c r="G1163" s="41"/>
      <c r="H1163" s="41"/>
      <c r="I1163" s="239"/>
      <c r="J1163" s="239"/>
      <c r="K1163" s="41"/>
      <c r="L1163" s="41"/>
      <c r="M1163" s="45"/>
      <c r="N1163" s="240"/>
      <c r="O1163" s="241"/>
      <c r="P1163" s="92"/>
      <c r="Q1163" s="92"/>
      <c r="R1163" s="92"/>
      <c r="S1163" s="92"/>
      <c r="T1163" s="92"/>
      <c r="U1163" s="92"/>
      <c r="V1163" s="92"/>
      <c r="W1163" s="92"/>
      <c r="X1163" s="92"/>
      <c r="Y1163" s="93"/>
      <c r="Z1163" s="39"/>
      <c r="AA1163" s="39"/>
      <c r="AB1163" s="39"/>
      <c r="AC1163" s="39"/>
      <c r="AD1163" s="39"/>
      <c r="AE1163" s="39"/>
      <c r="AT1163" s="18" t="s">
        <v>182</v>
      </c>
      <c r="AU1163" s="18" t="s">
        <v>102</v>
      </c>
    </row>
    <row r="1164" s="13" customFormat="1">
      <c r="A1164" s="13"/>
      <c r="B1164" s="242"/>
      <c r="C1164" s="243"/>
      <c r="D1164" s="237" t="s">
        <v>184</v>
      </c>
      <c r="E1164" s="244" t="s">
        <v>1</v>
      </c>
      <c r="F1164" s="245" t="s">
        <v>352</v>
      </c>
      <c r="G1164" s="243"/>
      <c r="H1164" s="244" t="s">
        <v>1</v>
      </c>
      <c r="I1164" s="246"/>
      <c r="J1164" s="246"/>
      <c r="K1164" s="243"/>
      <c r="L1164" s="243"/>
      <c r="M1164" s="247"/>
      <c r="N1164" s="248"/>
      <c r="O1164" s="249"/>
      <c r="P1164" s="249"/>
      <c r="Q1164" s="249"/>
      <c r="R1164" s="249"/>
      <c r="S1164" s="249"/>
      <c r="T1164" s="249"/>
      <c r="U1164" s="249"/>
      <c r="V1164" s="249"/>
      <c r="W1164" s="249"/>
      <c r="X1164" s="249"/>
      <c r="Y1164" s="250"/>
      <c r="Z1164" s="13"/>
      <c r="AA1164" s="13"/>
      <c r="AB1164" s="13"/>
      <c r="AC1164" s="13"/>
      <c r="AD1164" s="13"/>
      <c r="AE1164" s="13"/>
      <c r="AT1164" s="251" t="s">
        <v>184</v>
      </c>
      <c r="AU1164" s="251" t="s">
        <v>102</v>
      </c>
      <c r="AV1164" s="13" t="s">
        <v>82</v>
      </c>
      <c r="AW1164" s="13" t="s">
        <v>5</v>
      </c>
      <c r="AX1164" s="13" t="s">
        <v>75</v>
      </c>
      <c r="AY1164" s="251" t="s">
        <v>175</v>
      </c>
    </row>
    <row r="1165" s="13" customFormat="1">
      <c r="A1165" s="13"/>
      <c r="B1165" s="242"/>
      <c r="C1165" s="243"/>
      <c r="D1165" s="237" t="s">
        <v>184</v>
      </c>
      <c r="E1165" s="244" t="s">
        <v>1</v>
      </c>
      <c r="F1165" s="245" t="s">
        <v>286</v>
      </c>
      <c r="G1165" s="243"/>
      <c r="H1165" s="244" t="s">
        <v>1</v>
      </c>
      <c r="I1165" s="246"/>
      <c r="J1165" s="246"/>
      <c r="K1165" s="243"/>
      <c r="L1165" s="243"/>
      <c r="M1165" s="247"/>
      <c r="N1165" s="248"/>
      <c r="O1165" s="249"/>
      <c r="P1165" s="249"/>
      <c r="Q1165" s="249"/>
      <c r="R1165" s="249"/>
      <c r="S1165" s="249"/>
      <c r="T1165" s="249"/>
      <c r="U1165" s="249"/>
      <c r="V1165" s="249"/>
      <c r="W1165" s="249"/>
      <c r="X1165" s="249"/>
      <c r="Y1165" s="250"/>
      <c r="Z1165" s="13"/>
      <c r="AA1165" s="13"/>
      <c r="AB1165" s="13"/>
      <c r="AC1165" s="13"/>
      <c r="AD1165" s="13"/>
      <c r="AE1165" s="13"/>
      <c r="AT1165" s="251" t="s">
        <v>184</v>
      </c>
      <c r="AU1165" s="251" t="s">
        <v>102</v>
      </c>
      <c r="AV1165" s="13" t="s">
        <v>82</v>
      </c>
      <c r="AW1165" s="13" t="s">
        <v>5</v>
      </c>
      <c r="AX1165" s="13" t="s">
        <v>75</v>
      </c>
      <c r="AY1165" s="251" t="s">
        <v>175</v>
      </c>
    </row>
    <row r="1166" s="14" customFormat="1">
      <c r="A1166" s="14"/>
      <c r="B1166" s="252"/>
      <c r="C1166" s="253"/>
      <c r="D1166" s="237" t="s">
        <v>184</v>
      </c>
      <c r="E1166" s="254" t="s">
        <v>1</v>
      </c>
      <c r="F1166" s="255" t="s">
        <v>1069</v>
      </c>
      <c r="G1166" s="253"/>
      <c r="H1166" s="256">
        <v>5.2249999999999996</v>
      </c>
      <c r="I1166" s="257"/>
      <c r="J1166" s="257"/>
      <c r="K1166" s="253"/>
      <c r="L1166" s="253"/>
      <c r="M1166" s="258"/>
      <c r="N1166" s="259"/>
      <c r="O1166" s="260"/>
      <c r="P1166" s="260"/>
      <c r="Q1166" s="260"/>
      <c r="R1166" s="260"/>
      <c r="S1166" s="260"/>
      <c r="T1166" s="260"/>
      <c r="U1166" s="260"/>
      <c r="V1166" s="260"/>
      <c r="W1166" s="260"/>
      <c r="X1166" s="260"/>
      <c r="Y1166" s="261"/>
      <c r="Z1166" s="14"/>
      <c r="AA1166" s="14"/>
      <c r="AB1166" s="14"/>
      <c r="AC1166" s="14"/>
      <c r="AD1166" s="14"/>
      <c r="AE1166" s="14"/>
      <c r="AT1166" s="262" t="s">
        <v>184</v>
      </c>
      <c r="AU1166" s="262" t="s">
        <v>102</v>
      </c>
      <c r="AV1166" s="14" t="s">
        <v>102</v>
      </c>
      <c r="AW1166" s="14" t="s">
        <v>5</v>
      </c>
      <c r="AX1166" s="14" t="s">
        <v>75</v>
      </c>
      <c r="AY1166" s="262" t="s">
        <v>175</v>
      </c>
    </row>
    <row r="1167" s="13" customFormat="1">
      <c r="A1167" s="13"/>
      <c r="B1167" s="242"/>
      <c r="C1167" s="243"/>
      <c r="D1167" s="237" t="s">
        <v>184</v>
      </c>
      <c r="E1167" s="244" t="s">
        <v>1</v>
      </c>
      <c r="F1167" s="245" t="s">
        <v>290</v>
      </c>
      <c r="G1167" s="243"/>
      <c r="H1167" s="244" t="s">
        <v>1</v>
      </c>
      <c r="I1167" s="246"/>
      <c r="J1167" s="246"/>
      <c r="K1167" s="243"/>
      <c r="L1167" s="243"/>
      <c r="M1167" s="247"/>
      <c r="N1167" s="248"/>
      <c r="O1167" s="249"/>
      <c r="P1167" s="249"/>
      <c r="Q1167" s="249"/>
      <c r="R1167" s="249"/>
      <c r="S1167" s="249"/>
      <c r="T1167" s="249"/>
      <c r="U1167" s="249"/>
      <c r="V1167" s="249"/>
      <c r="W1167" s="249"/>
      <c r="X1167" s="249"/>
      <c r="Y1167" s="250"/>
      <c r="Z1167" s="13"/>
      <c r="AA1167" s="13"/>
      <c r="AB1167" s="13"/>
      <c r="AC1167" s="13"/>
      <c r="AD1167" s="13"/>
      <c r="AE1167" s="13"/>
      <c r="AT1167" s="251" t="s">
        <v>184</v>
      </c>
      <c r="AU1167" s="251" t="s">
        <v>102</v>
      </c>
      <c r="AV1167" s="13" t="s">
        <v>82</v>
      </c>
      <c r="AW1167" s="13" t="s">
        <v>5</v>
      </c>
      <c r="AX1167" s="13" t="s">
        <v>75</v>
      </c>
      <c r="AY1167" s="251" t="s">
        <v>175</v>
      </c>
    </row>
    <row r="1168" s="14" customFormat="1">
      <c r="A1168" s="14"/>
      <c r="B1168" s="252"/>
      <c r="C1168" s="253"/>
      <c r="D1168" s="237" t="s">
        <v>184</v>
      </c>
      <c r="E1168" s="254" t="s">
        <v>1</v>
      </c>
      <c r="F1168" s="255" t="s">
        <v>1069</v>
      </c>
      <c r="G1168" s="253"/>
      <c r="H1168" s="256">
        <v>5.2249999999999996</v>
      </c>
      <c r="I1168" s="257"/>
      <c r="J1168" s="257"/>
      <c r="K1168" s="253"/>
      <c r="L1168" s="253"/>
      <c r="M1168" s="258"/>
      <c r="N1168" s="259"/>
      <c r="O1168" s="260"/>
      <c r="P1168" s="260"/>
      <c r="Q1168" s="260"/>
      <c r="R1168" s="260"/>
      <c r="S1168" s="260"/>
      <c r="T1168" s="260"/>
      <c r="U1168" s="260"/>
      <c r="V1168" s="260"/>
      <c r="W1168" s="260"/>
      <c r="X1168" s="260"/>
      <c r="Y1168" s="261"/>
      <c r="Z1168" s="14"/>
      <c r="AA1168" s="14"/>
      <c r="AB1168" s="14"/>
      <c r="AC1168" s="14"/>
      <c r="AD1168" s="14"/>
      <c r="AE1168" s="14"/>
      <c r="AT1168" s="262" t="s">
        <v>184</v>
      </c>
      <c r="AU1168" s="262" t="s">
        <v>102</v>
      </c>
      <c r="AV1168" s="14" t="s">
        <v>102</v>
      </c>
      <c r="AW1168" s="14" t="s">
        <v>5</v>
      </c>
      <c r="AX1168" s="14" t="s">
        <v>75</v>
      </c>
      <c r="AY1168" s="262" t="s">
        <v>175</v>
      </c>
    </row>
    <row r="1169" s="15" customFormat="1">
      <c r="A1169" s="15"/>
      <c r="B1169" s="263"/>
      <c r="C1169" s="264"/>
      <c r="D1169" s="237" t="s">
        <v>184</v>
      </c>
      <c r="E1169" s="265" t="s">
        <v>1</v>
      </c>
      <c r="F1169" s="266" t="s">
        <v>189</v>
      </c>
      <c r="G1169" s="264"/>
      <c r="H1169" s="267">
        <v>10.449999999999999</v>
      </c>
      <c r="I1169" s="268"/>
      <c r="J1169" s="268"/>
      <c r="K1169" s="264"/>
      <c r="L1169" s="264"/>
      <c r="M1169" s="269"/>
      <c r="N1169" s="270"/>
      <c r="O1169" s="271"/>
      <c r="P1169" s="271"/>
      <c r="Q1169" s="271"/>
      <c r="R1169" s="271"/>
      <c r="S1169" s="271"/>
      <c r="T1169" s="271"/>
      <c r="U1169" s="271"/>
      <c r="V1169" s="271"/>
      <c r="W1169" s="271"/>
      <c r="X1169" s="271"/>
      <c r="Y1169" s="272"/>
      <c r="Z1169" s="15"/>
      <c r="AA1169" s="15"/>
      <c r="AB1169" s="15"/>
      <c r="AC1169" s="15"/>
      <c r="AD1169" s="15"/>
      <c r="AE1169" s="15"/>
      <c r="AT1169" s="273" t="s">
        <v>184</v>
      </c>
      <c r="AU1169" s="273" t="s">
        <v>102</v>
      </c>
      <c r="AV1169" s="15" t="s">
        <v>181</v>
      </c>
      <c r="AW1169" s="15" t="s">
        <v>5</v>
      </c>
      <c r="AX1169" s="15" t="s">
        <v>82</v>
      </c>
      <c r="AY1169" s="273" t="s">
        <v>175</v>
      </c>
    </row>
    <row r="1170" s="2" customFormat="1" ht="49.05" customHeight="1">
      <c r="A1170" s="39"/>
      <c r="B1170" s="40"/>
      <c r="C1170" s="222" t="s">
        <v>629</v>
      </c>
      <c r="D1170" s="222" t="s">
        <v>177</v>
      </c>
      <c r="E1170" s="223" t="s">
        <v>1070</v>
      </c>
      <c r="F1170" s="224" t="s">
        <v>1071</v>
      </c>
      <c r="G1170" s="225" t="s">
        <v>228</v>
      </c>
      <c r="H1170" s="226">
        <v>56.112000000000002</v>
      </c>
      <c r="I1170" s="227"/>
      <c r="J1170" s="227"/>
      <c r="K1170" s="228">
        <f>ROUND(P1170*H1170,2)</f>
        <v>0</v>
      </c>
      <c r="L1170" s="229"/>
      <c r="M1170" s="45"/>
      <c r="N1170" s="230" t="s">
        <v>1</v>
      </c>
      <c r="O1170" s="231" t="s">
        <v>39</v>
      </c>
      <c r="P1170" s="232">
        <f>I1170+J1170</f>
        <v>0</v>
      </c>
      <c r="Q1170" s="232">
        <f>ROUND(I1170*H1170,2)</f>
        <v>0</v>
      </c>
      <c r="R1170" s="232">
        <f>ROUND(J1170*H1170,2)</f>
        <v>0</v>
      </c>
      <c r="S1170" s="92"/>
      <c r="T1170" s="233">
        <f>S1170*H1170</f>
        <v>0</v>
      </c>
      <c r="U1170" s="233">
        <v>0</v>
      </c>
      <c r="V1170" s="233">
        <f>U1170*H1170</f>
        <v>0</v>
      </c>
      <c r="W1170" s="233">
        <v>0</v>
      </c>
      <c r="X1170" s="233">
        <f>W1170*H1170</f>
        <v>0</v>
      </c>
      <c r="Y1170" s="234" t="s">
        <v>1</v>
      </c>
      <c r="Z1170" s="39"/>
      <c r="AA1170" s="39"/>
      <c r="AB1170" s="39"/>
      <c r="AC1170" s="39"/>
      <c r="AD1170" s="39"/>
      <c r="AE1170" s="39"/>
      <c r="AR1170" s="235" t="s">
        <v>181</v>
      </c>
      <c r="AT1170" s="235" t="s">
        <v>177</v>
      </c>
      <c r="AU1170" s="235" t="s">
        <v>102</v>
      </c>
      <c r="AY1170" s="18" t="s">
        <v>175</v>
      </c>
      <c r="BE1170" s="236">
        <f>IF(O1170="základní",K1170,0)</f>
        <v>0</v>
      </c>
      <c r="BF1170" s="236">
        <f>IF(O1170="snížená",K1170,0)</f>
        <v>0</v>
      </c>
      <c r="BG1170" s="236">
        <f>IF(O1170="zákl. přenesená",K1170,0)</f>
        <v>0</v>
      </c>
      <c r="BH1170" s="236">
        <f>IF(O1170="sníž. přenesená",K1170,0)</f>
        <v>0</v>
      </c>
      <c r="BI1170" s="236">
        <f>IF(O1170="nulová",K1170,0)</f>
        <v>0</v>
      </c>
      <c r="BJ1170" s="18" t="s">
        <v>102</v>
      </c>
      <c r="BK1170" s="236">
        <f>ROUND(P1170*H1170,2)</f>
        <v>0</v>
      </c>
      <c r="BL1170" s="18" t="s">
        <v>181</v>
      </c>
      <c r="BM1170" s="235" t="s">
        <v>1072</v>
      </c>
    </row>
    <row r="1171" s="2" customFormat="1">
      <c r="A1171" s="39"/>
      <c r="B1171" s="40"/>
      <c r="C1171" s="41"/>
      <c r="D1171" s="237" t="s">
        <v>182</v>
      </c>
      <c r="E1171" s="41"/>
      <c r="F1171" s="238" t="s">
        <v>1053</v>
      </c>
      <c r="G1171" s="41"/>
      <c r="H1171" s="41"/>
      <c r="I1171" s="239"/>
      <c r="J1171" s="239"/>
      <c r="K1171" s="41"/>
      <c r="L1171" s="41"/>
      <c r="M1171" s="45"/>
      <c r="N1171" s="240"/>
      <c r="O1171" s="241"/>
      <c r="P1171" s="92"/>
      <c r="Q1171" s="92"/>
      <c r="R1171" s="92"/>
      <c r="S1171" s="92"/>
      <c r="T1171" s="92"/>
      <c r="U1171" s="92"/>
      <c r="V1171" s="92"/>
      <c r="W1171" s="92"/>
      <c r="X1171" s="92"/>
      <c r="Y1171" s="93"/>
      <c r="Z1171" s="39"/>
      <c r="AA1171" s="39"/>
      <c r="AB1171" s="39"/>
      <c r="AC1171" s="39"/>
      <c r="AD1171" s="39"/>
      <c r="AE1171" s="39"/>
      <c r="AT1171" s="18" t="s">
        <v>182</v>
      </c>
      <c r="AU1171" s="18" t="s">
        <v>102</v>
      </c>
    </row>
    <row r="1172" s="13" customFormat="1">
      <c r="A1172" s="13"/>
      <c r="B1172" s="242"/>
      <c r="C1172" s="243"/>
      <c r="D1172" s="237" t="s">
        <v>184</v>
      </c>
      <c r="E1172" s="244" t="s">
        <v>1</v>
      </c>
      <c r="F1172" s="245" t="s">
        <v>352</v>
      </c>
      <c r="G1172" s="243"/>
      <c r="H1172" s="244" t="s">
        <v>1</v>
      </c>
      <c r="I1172" s="246"/>
      <c r="J1172" s="246"/>
      <c r="K1172" s="243"/>
      <c r="L1172" s="243"/>
      <c r="M1172" s="247"/>
      <c r="N1172" s="248"/>
      <c r="O1172" s="249"/>
      <c r="P1172" s="249"/>
      <c r="Q1172" s="249"/>
      <c r="R1172" s="249"/>
      <c r="S1172" s="249"/>
      <c r="T1172" s="249"/>
      <c r="U1172" s="249"/>
      <c r="V1172" s="249"/>
      <c r="W1172" s="249"/>
      <c r="X1172" s="249"/>
      <c r="Y1172" s="250"/>
      <c r="Z1172" s="13"/>
      <c r="AA1172" s="13"/>
      <c r="AB1172" s="13"/>
      <c r="AC1172" s="13"/>
      <c r="AD1172" s="13"/>
      <c r="AE1172" s="13"/>
      <c r="AT1172" s="251" t="s">
        <v>184</v>
      </c>
      <c r="AU1172" s="251" t="s">
        <v>102</v>
      </c>
      <c r="AV1172" s="13" t="s">
        <v>82</v>
      </c>
      <c r="AW1172" s="13" t="s">
        <v>5</v>
      </c>
      <c r="AX1172" s="13" t="s">
        <v>75</v>
      </c>
      <c r="AY1172" s="251" t="s">
        <v>175</v>
      </c>
    </row>
    <row r="1173" s="13" customFormat="1">
      <c r="A1173" s="13"/>
      <c r="B1173" s="242"/>
      <c r="C1173" s="243"/>
      <c r="D1173" s="237" t="s">
        <v>184</v>
      </c>
      <c r="E1173" s="244" t="s">
        <v>1</v>
      </c>
      <c r="F1173" s="245" t="s">
        <v>286</v>
      </c>
      <c r="G1173" s="243"/>
      <c r="H1173" s="244" t="s">
        <v>1</v>
      </c>
      <c r="I1173" s="246"/>
      <c r="J1173" s="246"/>
      <c r="K1173" s="243"/>
      <c r="L1173" s="243"/>
      <c r="M1173" s="247"/>
      <c r="N1173" s="248"/>
      <c r="O1173" s="249"/>
      <c r="P1173" s="249"/>
      <c r="Q1173" s="249"/>
      <c r="R1173" s="249"/>
      <c r="S1173" s="249"/>
      <c r="T1173" s="249"/>
      <c r="U1173" s="249"/>
      <c r="V1173" s="249"/>
      <c r="W1173" s="249"/>
      <c r="X1173" s="249"/>
      <c r="Y1173" s="250"/>
      <c r="Z1173" s="13"/>
      <c r="AA1173" s="13"/>
      <c r="AB1173" s="13"/>
      <c r="AC1173" s="13"/>
      <c r="AD1173" s="13"/>
      <c r="AE1173" s="13"/>
      <c r="AT1173" s="251" t="s">
        <v>184</v>
      </c>
      <c r="AU1173" s="251" t="s">
        <v>102</v>
      </c>
      <c r="AV1173" s="13" t="s">
        <v>82</v>
      </c>
      <c r="AW1173" s="13" t="s">
        <v>5</v>
      </c>
      <c r="AX1173" s="13" t="s">
        <v>75</v>
      </c>
      <c r="AY1173" s="251" t="s">
        <v>175</v>
      </c>
    </row>
    <row r="1174" s="14" customFormat="1">
      <c r="A1174" s="14"/>
      <c r="B1174" s="252"/>
      <c r="C1174" s="253"/>
      <c r="D1174" s="237" t="s">
        <v>184</v>
      </c>
      <c r="E1174" s="254" t="s">
        <v>1</v>
      </c>
      <c r="F1174" s="255" t="s">
        <v>1073</v>
      </c>
      <c r="G1174" s="253"/>
      <c r="H1174" s="256">
        <v>28.056000000000001</v>
      </c>
      <c r="I1174" s="257"/>
      <c r="J1174" s="257"/>
      <c r="K1174" s="253"/>
      <c r="L1174" s="253"/>
      <c r="M1174" s="258"/>
      <c r="N1174" s="259"/>
      <c r="O1174" s="260"/>
      <c r="P1174" s="260"/>
      <c r="Q1174" s="260"/>
      <c r="R1174" s="260"/>
      <c r="S1174" s="260"/>
      <c r="T1174" s="260"/>
      <c r="U1174" s="260"/>
      <c r="V1174" s="260"/>
      <c r="W1174" s="260"/>
      <c r="X1174" s="260"/>
      <c r="Y1174" s="261"/>
      <c r="Z1174" s="14"/>
      <c r="AA1174" s="14"/>
      <c r="AB1174" s="14"/>
      <c r="AC1174" s="14"/>
      <c r="AD1174" s="14"/>
      <c r="AE1174" s="14"/>
      <c r="AT1174" s="262" t="s">
        <v>184</v>
      </c>
      <c r="AU1174" s="262" t="s">
        <v>102</v>
      </c>
      <c r="AV1174" s="14" t="s">
        <v>102</v>
      </c>
      <c r="AW1174" s="14" t="s">
        <v>5</v>
      </c>
      <c r="AX1174" s="14" t="s">
        <v>75</v>
      </c>
      <c r="AY1174" s="262" t="s">
        <v>175</v>
      </c>
    </row>
    <row r="1175" s="13" customFormat="1">
      <c r="A1175" s="13"/>
      <c r="B1175" s="242"/>
      <c r="C1175" s="243"/>
      <c r="D1175" s="237" t="s">
        <v>184</v>
      </c>
      <c r="E1175" s="244" t="s">
        <v>1</v>
      </c>
      <c r="F1175" s="245" t="s">
        <v>290</v>
      </c>
      <c r="G1175" s="243"/>
      <c r="H1175" s="244" t="s">
        <v>1</v>
      </c>
      <c r="I1175" s="246"/>
      <c r="J1175" s="246"/>
      <c r="K1175" s="243"/>
      <c r="L1175" s="243"/>
      <c r="M1175" s="247"/>
      <c r="N1175" s="248"/>
      <c r="O1175" s="249"/>
      <c r="P1175" s="249"/>
      <c r="Q1175" s="249"/>
      <c r="R1175" s="249"/>
      <c r="S1175" s="249"/>
      <c r="T1175" s="249"/>
      <c r="U1175" s="249"/>
      <c r="V1175" s="249"/>
      <c r="W1175" s="249"/>
      <c r="X1175" s="249"/>
      <c r="Y1175" s="250"/>
      <c r="Z1175" s="13"/>
      <c r="AA1175" s="13"/>
      <c r="AB1175" s="13"/>
      <c r="AC1175" s="13"/>
      <c r="AD1175" s="13"/>
      <c r="AE1175" s="13"/>
      <c r="AT1175" s="251" t="s">
        <v>184</v>
      </c>
      <c r="AU1175" s="251" t="s">
        <v>102</v>
      </c>
      <c r="AV1175" s="13" t="s">
        <v>82</v>
      </c>
      <c r="AW1175" s="13" t="s">
        <v>5</v>
      </c>
      <c r="AX1175" s="13" t="s">
        <v>75</v>
      </c>
      <c r="AY1175" s="251" t="s">
        <v>175</v>
      </c>
    </row>
    <row r="1176" s="14" customFormat="1">
      <c r="A1176" s="14"/>
      <c r="B1176" s="252"/>
      <c r="C1176" s="253"/>
      <c r="D1176" s="237" t="s">
        <v>184</v>
      </c>
      <c r="E1176" s="254" t="s">
        <v>1</v>
      </c>
      <c r="F1176" s="255" t="s">
        <v>1073</v>
      </c>
      <c r="G1176" s="253"/>
      <c r="H1176" s="256">
        <v>28.056000000000001</v>
      </c>
      <c r="I1176" s="257"/>
      <c r="J1176" s="257"/>
      <c r="K1176" s="253"/>
      <c r="L1176" s="253"/>
      <c r="M1176" s="258"/>
      <c r="N1176" s="259"/>
      <c r="O1176" s="260"/>
      <c r="P1176" s="260"/>
      <c r="Q1176" s="260"/>
      <c r="R1176" s="260"/>
      <c r="S1176" s="260"/>
      <c r="T1176" s="260"/>
      <c r="U1176" s="260"/>
      <c r="V1176" s="260"/>
      <c r="W1176" s="260"/>
      <c r="X1176" s="260"/>
      <c r="Y1176" s="261"/>
      <c r="Z1176" s="14"/>
      <c r="AA1176" s="14"/>
      <c r="AB1176" s="14"/>
      <c r="AC1176" s="14"/>
      <c r="AD1176" s="14"/>
      <c r="AE1176" s="14"/>
      <c r="AT1176" s="262" t="s">
        <v>184</v>
      </c>
      <c r="AU1176" s="262" t="s">
        <v>102</v>
      </c>
      <c r="AV1176" s="14" t="s">
        <v>102</v>
      </c>
      <c r="AW1176" s="14" t="s">
        <v>5</v>
      </c>
      <c r="AX1176" s="14" t="s">
        <v>75</v>
      </c>
      <c r="AY1176" s="262" t="s">
        <v>175</v>
      </c>
    </row>
    <row r="1177" s="15" customFormat="1">
      <c r="A1177" s="15"/>
      <c r="B1177" s="263"/>
      <c r="C1177" s="264"/>
      <c r="D1177" s="237" t="s">
        <v>184</v>
      </c>
      <c r="E1177" s="265" t="s">
        <v>1</v>
      </c>
      <c r="F1177" s="266" t="s">
        <v>189</v>
      </c>
      <c r="G1177" s="264"/>
      <c r="H1177" s="267">
        <v>56.112000000000002</v>
      </c>
      <c r="I1177" s="268"/>
      <c r="J1177" s="268"/>
      <c r="K1177" s="264"/>
      <c r="L1177" s="264"/>
      <c r="M1177" s="269"/>
      <c r="N1177" s="270"/>
      <c r="O1177" s="271"/>
      <c r="P1177" s="271"/>
      <c r="Q1177" s="271"/>
      <c r="R1177" s="271"/>
      <c r="S1177" s="271"/>
      <c r="T1177" s="271"/>
      <c r="U1177" s="271"/>
      <c r="V1177" s="271"/>
      <c r="W1177" s="271"/>
      <c r="X1177" s="271"/>
      <c r="Y1177" s="272"/>
      <c r="Z1177" s="15"/>
      <c r="AA1177" s="15"/>
      <c r="AB1177" s="15"/>
      <c r="AC1177" s="15"/>
      <c r="AD1177" s="15"/>
      <c r="AE1177" s="15"/>
      <c r="AT1177" s="273" t="s">
        <v>184</v>
      </c>
      <c r="AU1177" s="273" t="s">
        <v>102</v>
      </c>
      <c r="AV1177" s="15" t="s">
        <v>181</v>
      </c>
      <c r="AW1177" s="15" t="s">
        <v>5</v>
      </c>
      <c r="AX1177" s="15" t="s">
        <v>82</v>
      </c>
      <c r="AY1177" s="273" t="s">
        <v>175</v>
      </c>
    </row>
    <row r="1178" s="2" customFormat="1" ht="44.25" customHeight="1">
      <c r="A1178" s="39"/>
      <c r="B1178" s="40"/>
      <c r="C1178" s="222" t="s">
        <v>1074</v>
      </c>
      <c r="D1178" s="222" t="s">
        <v>177</v>
      </c>
      <c r="E1178" s="223" t="s">
        <v>1075</v>
      </c>
      <c r="F1178" s="224" t="s">
        <v>1076</v>
      </c>
      <c r="G1178" s="225" t="s">
        <v>228</v>
      </c>
      <c r="H1178" s="226">
        <v>3.0230000000000001</v>
      </c>
      <c r="I1178" s="227"/>
      <c r="J1178" s="227"/>
      <c r="K1178" s="228">
        <f>ROUND(P1178*H1178,2)</f>
        <v>0</v>
      </c>
      <c r="L1178" s="229"/>
      <c r="M1178" s="45"/>
      <c r="N1178" s="230" t="s">
        <v>1</v>
      </c>
      <c r="O1178" s="231" t="s">
        <v>39</v>
      </c>
      <c r="P1178" s="232">
        <f>I1178+J1178</f>
        <v>0</v>
      </c>
      <c r="Q1178" s="232">
        <f>ROUND(I1178*H1178,2)</f>
        <v>0</v>
      </c>
      <c r="R1178" s="232">
        <f>ROUND(J1178*H1178,2)</f>
        <v>0</v>
      </c>
      <c r="S1178" s="92"/>
      <c r="T1178" s="233">
        <f>S1178*H1178</f>
        <v>0</v>
      </c>
      <c r="U1178" s="233">
        <v>0</v>
      </c>
      <c r="V1178" s="233">
        <f>U1178*H1178</f>
        <v>0</v>
      </c>
      <c r="W1178" s="233">
        <v>0</v>
      </c>
      <c r="X1178" s="233">
        <f>W1178*H1178</f>
        <v>0</v>
      </c>
      <c r="Y1178" s="234" t="s">
        <v>1</v>
      </c>
      <c r="Z1178" s="39"/>
      <c r="AA1178" s="39"/>
      <c r="AB1178" s="39"/>
      <c r="AC1178" s="39"/>
      <c r="AD1178" s="39"/>
      <c r="AE1178" s="39"/>
      <c r="AR1178" s="235" t="s">
        <v>181</v>
      </c>
      <c r="AT1178" s="235" t="s">
        <v>177</v>
      </c>
      <c r="AU1178" s="235" t="s">
        <v>102</v>
      </c>
      <c r="AY1178" s="18" t="s">
        <v>175</v>
      </c>
      <c r="BE1178" s="236">
        <f>IF(O1178="základní",K1178,0)</f>
        <v>0</v>
      </c>
      <c r="BF1178" s="236">
        <f>IF(O1178="snížená",K1178,0)</f>
        <v>0</v>
      </c>
      <c r="BG1178" s="236">
        <f>IF(O1178="zákl. přenesená",K1178,0)</f>
        <v>0</v>
      </c>
      <c r="BH1178" s="236">
        <f>IF(O1178="sníž. přenesená",K1178,0)</f>
        <v>0</v>
      </c>
      <c r="BI1178" s="236">
        <f>IF(O1178="nulová",K1178,0)</f>
        <v>0</v>
      </c>
      <c r="BJ1178" s="18" t="s">
        <v>102</v>
      </c>
      <c r="BK1178" s="236">
        <f>ROUND(P1178*H1178,2)</f>
        <v>0</v>
      </c>
      <c r="BL1178" s="18" t="s">
        <v>181</v>
      </c>
      <c r="BM1178" s="235" t="s">
        <v>1077</v>
      </c>
    </row>
    <row r="1179" s="2" customFormat="1">
      <c r="A1179" s="39"/>
      <c r="B1179" s="40"/>
      <c r="C1179" s="41"/>
      <c r="D1179" s="237" t="s">
        <v>182</v>
      </c>
      <c r="E1179" s="41"/>
      <c r="F1179" s="238" t="s">
        <v>1078</v>
      </c>
      <c r="G1179" s="41"/>
      <c r="H1179" s="41"/>
      <c r="I1179" s="239"/>
      <c r="J1179" s="239"/>
      <c r="K1179" s="41"/>
      <c r="L1179" s="41"/>
      <c r="M1179" s="45"/>
      <c r="N1179" s="240"/>
      <c r="O1179" s="241"/>
      <c r="P1179" s="92"/>
      <c r="Q1179" s="92"/>
      <c r="R1179" s="92"/>
      <c r="S1179" s="92"/>
      <c r="T1179" s="92"/>
      <c r="U1179" s="92"/>
      <c r="V1179" s="92"/>
      <c r="W1179" s="92"/>
      <c r="X1179" s="92"/>
      <c r="Y1179" s="93"/>
      <c r="Z1179" s="39"/>
      <c r="AA1179" s="39"/>
      <c r="AB1179" s="39"/>
      <c r="AC1179" s="39"/>
      <c r="AD1179" s="39"/>
      <c r="AE1179" s="39"/>
      <c r="AT1179" s="18" t="s">
        <v>182</v>
      </c>
      <c r="AU1179" s="18" t="s">
        <v>102</v>
      </c>
    </row>
    <row r="1180" s="13" customFormat="1">
      <c r="A1180" s="13"/>
      <c r="B1180" s="242"/>
      <c r="C1180" s="243"/>
      <c r="D1180" s="237" t="s">
        <v>184</v>
      </c>
      <c r="E1180" s="244" t="s">
        <v>1</v>
      </c>
      <c r="F1180" s="245" t="s">
        <v>352</v>
      </c>
      <c r="G1180" s="243"/>
      <c r="H1180" s="244" t="s">
        <v>1</v>
      </c>
      <c r="I1180" s="246"/>
      <c r="J1180" s="246"/>
      <c r="K1180" s="243"/>
      <c r="L1180" s="243"/>
      <c r="M1180" s="247"/>
      <c r="N1180" s="248"/>
      <c r="O1180" s="249"/>
      <c r="P1180" s="249"/>
      <c r="Q1180" s="249"/>
      <c r="R1180" s="249"/>
      <c r="S1180" s="249"/>
      <c r="T1180" s="249"/>
      <c r="U1180" s="249"/>
      <c r="V1180" s="249"/>
      <c r="W1180" s="249"/>
      <c r="X1180" s="249"/>
      <c r="Y1180" s="250"/>
      <c r="Z1180" s="13"/>
      <c r="AA1180" s="13"/>
      <c r="AB1180" s="13"/>
      <c r="AC1180" s="13"/>
      <c r="AD1180" s="13"/>
      <c r="AE1180" s="13"/>
      <c r="AT1180" s="251" t="s">
        <v>184</v>
      </c>
      <c r="AU1180" s="251" t="s">
        <v>102</v>
      </c>
      <c r="AV1180" s="13" t="s">
        <v>82</v>
      </c>
      <c r="AW1180" s="13" t="s">
        <v>5</v>
      </c>
      <c r="AX1180" s="13" t="s">
        <v>75</v>
      </c>
      <c r="AY1180" s="251" t="s">
        <v>175</v>
      </c>
    </row>
    <row r="1181" s="13" customFormat="1">
      <c r="A1181" s="13"/>
      <c r="B1181" s="242"/>
      <c r="C1181" s="243"/>
      <c r="D1181" s="237" t="s">
        <v>184</v>
      </c>
      <c r="E1181" s="244" t="s">
        <v>1</v>
      </c>
      <c r="F1181" s="245" t="s">
        <v>372</v>
      </c>
      <c r="G1181" s="243"/>
      <c r="H1181" s="244" t="s">
        <v>1</v>
      </c>
      <c r="I1181" s="246"/>
      <c r="J1181" s="246"/>
      <c r="K1181" s="243"/>
      <c r="L1181" s="243"/>
      <c r="M1181" s="247"/>
      <c r="N1181" s="248"/>
      <c r="O1181" s="249"/>
      <c r="P1181" s="249"/>
      <c r="Q1181" s="249"/>
      <c r="R1181" s="249"/>
      <c r="S1181" s="249"/>
      <c r="T1181" s="249"/>
      <c r="U1181" s="249"/>
      <c r="V1181" s="249"/>
      <c r="W1181" s="249"/>
      <c r="X1181" s="249"/>
      <c r="Y1181" s="250"/>
      <c r="Z1181" s="13"/>
      <c r="AA1181" s="13"/>
      <c r="AB1181" s="13"/>
      <c r="AC1181" s="13"/>
      <c r="AD1181" s="13"/>
      <c r="AE1181" s="13"/>
      <c r="AT1181" s="251" t="s">
        <v>184</v>
      </c>
      <c r="AU1181" s="251" t="s">
        <v>102</v>
      </c>
      <c r="AV1181" s="13" t="s">
        <v>82</v>
      </c>
      <c r="AW1181" s="13" t="s">
        <v>5</v>
      </c>
      <c r="AX1181" s="13" t="s">
        <v>75</v>
      </c>
      <c r="AY1181" s="251" t="s">
        <v>175</v>
      </c>
    </row>
    <row r="1182" s="14" customFormat="1">
      <c r="A1182" s="14"/>
      <c r="B1182" s="252"/>
      <c r="C1182" s="253"/>
      <c r="D1182" s="237" t="s">
        <v>184</v>
      </c>
      <c r="E1182" s="254" t="s">
        <v>1</v>
      </c>
      <c r="F1182" s="255" t="s">
        <v>1079</v>
      </c>
      <c r="G1182" s="253"/>
      <c r="H1182" s="256">
        <v>1.54</v>
      </c>
      <c r="I1182" s="257"/>
      <c r="J1182" s="257"/>
      <c r="K1182" s="253"/>
      <c r="L1182" s="253"/>
      <c r="M1182" s="258"/>
      <c r="N1182" s="259"/>
      <c r="O1182" s="260"/>
      <c r="P1182" s="260"/>
      <c r="Q1182" s="260"/>
      <c r="R1182" s="260"/>
      <c r="S1182" s="260"/>
      <c r="T1182" s="260"/>
      <c r="U1182" s="260"/>
      <c r="V1182" s="260"/>
      <c r="W1182" s="260"/>
      <c r="X1182" s="260"/>
      <c r="Y1182" s="261"/>
      <c r="Z1182" s="14"/>
      <c r="AA1182" s="14"/>
      <c r="AB1182" s="14"/>
      <c r="AC1182" s="14"/>
      <c r="AD1182" s="14"/>
      <c r="AE1182" s="14"/>
      <c r="AT1182" s="262" t="s">
        <v>184</v>
      </c>
      <c r="AU1182" s="262" t="s">
        <v>102</v>
      </c>
      <c r="AV1182" s="14" t="s">
        <v>102</v>
      </c>
      <c r="AW1182" s="14" t="s">
        <v>5</v>
      </c>
      <c r="AX1182" s="14" t="s">
        <v>75</v>
      </c>
      <c r="AY1182" s="262" t="s">
        <v>175</v>
      </c>
    </row>
    <row r="1183" s="14" customFormat="1">
      <c r="A1183" s="14"/>
      <c r="B1183" s="252"/>
      <c r="C1183" s="253"/>
      <c r="D1183" s="237" t="s">
        <v>184</v>
      </c>
      <c r="E1183" s="254" t="s">
        <v>1</v>
      </c>
      <c r="F1183" s="255" t="s">
        <v>1080</v>
      </c>
      <c r="G1183" s="253"/>
      <c r="H1183" s="256">
        <v>0.41999999999999998</v>
      </c>
      <c r="I1183" s="257"/>
      <c r="J1183" s="257"/>
      <c r="K1183" s="253"/>
      <c r="L1183" s="253"/>
      <c r="M1183" s="258"/>
      <c r="N1183" s="259"/>
      <c r="O1183" s="260"/>
      <c r="P1183" s="260"/>
      <c r="Q1183" s="260"/>
      <c r="R1183" s="260"/>
      <c r="S1183" s="260"/>
      <c r="T1183" s="260"/>
      <c r="U1183" s="260"/>
      <c r="V1183" s="260"/>
      <c r="W1183" s="260"/>
      <c r="X1183" s="260"/>
      <c r="Y1183" s="261"/>
      <c r="Z1183" s="14"/>
      <c r="AA1183" s="14"/>
      <c r="AB1183" s="14"/>
      <c r="AC1183" s="14"/>
      <c r="AD1183" s="14"/>
      <c r="AE1183" s="14"/>
      <c r="AT1183" s="262" t="s">
        <v>184</v>
      </c>
      <c r="AU1183" s="262" t="s">
        <v>102</v>
      </c>
      <c r="AV1183" s="14" t="s">
        <v>102</v>
      </c>
      <c r="AW1183" s="14" t="s">
        <v>5</v>
      </c>
      <c r="AX1183" s="14" t="s">
        <v>75</v>
      </c>
      <c r="AY1183" s="262" t="s">
        <v>175</v>
      </c>
    </row>
    <row r="1184" s="14" customFormat="1">
      <c r="A1184" s="14"/>
      <c r="B1184" s="252"/>
      <c r="C1184" s="253"/>
      <c r="D1184" s="237" t="s">
        <v>184</v>
      </c>
      <c r="E1184" s="254" t="s">
        <v>1</v>
      </c>
      <c r="F1184" s="255" t="s">
        <v>1081</v>
      </c>
      <c r="G1184" s="253"/>
      <c r="H1184" s="256">
        <v>0.34300000000000003</v>
      </c>
      <c r="I1184" s="257"/>
      <c r="J1184" s="257"/>
      <c r="K1184" s="253"/>
      <c r="L1184" s="253"/>
      <c r="M1184" s="258"/>
      <c r="N1184" s="259"/>
      <c r="O1184" s="260"/>
      <c r="P1184" s="260"/>
      <c r="Q1184" s="260"/>
      <c r="R1184" s="260"/>
      <c r="S1184" s="260"/>
      <c r="T1184" s="260"/>
      <c r="U1184" s="260"/>
      <c r="V1184" s="260"/>
      <c r="W1184" s="260"/>
      <c r="X1184" s="260"/>
      <c r="Y1184" s="261"/>
      <c r="Z1184" s="14"/>
      <c r="AA1184" s="14"/>
      <c r="AB1184" s="14"/>
      <c r="AC1184" s="14"/>
      <c r="AD1184" s="14"/>
      <c r="AE1184" s="14"/>
      <c r="AT1184" s="262" t="s">
        <v>184</v>
      </c>
      <c r="AU1184" s="262" t="s">
        <v>102</v>
      </c>
      <c r="AV1184" s="14" t="s">
        <v>102</v>
      </c>
      <c r="AW1184" s="14" t="s">
        <v>5</v>
      </c>
      <c r="AX1184" s="14" t="s">
        <v>75</v>
      </c>
      <c r="AY1184" s="262" t="s">
        <v>175</v>
      </c>
    </row>
    <row r="1185" s="14" customFormat="1">
      <c r="A1185" s="14"/>
      <c r="B1185" s="252"/>
      <c r="C1185" s="253"/>
      <c r="D1185" s="237" t="s">
        <v>184</v>
      </c>
      <c r="E1185" s="254" t="s">
        <v>1</v>
      </c>
      <c r="F1185" s="255" t="s">
        <v>1082</v>
      </c>
      <c r="G1185" s="253"/>
      <c r="H1185" s="256">
        <v>0.71999999999999997</v>
      </c>
      <c r="I1185" s="257"/>
      <c r="J1185" s="257"/>
      <c r="K1185" s="253"/>
      <c r="L1185" s="253"/>
      <c r="M1185" s="258"/>
      <c r="N1185" s="259"/>
      <c r="O1185" s="260"/>
      <c r="P1185" s="260"/>
      <c r="Q1185" s="260"/>
      <c r="R1185" s="260"/>
      <c r="S1185" s="260"/>
      <c r="T1185" s="260"/>
      <c r="U1185" s="260"/>
      <c r="V1185" s="260"/>
      <c r="W1185" s="260"/>
      <c r="X1185" s="260"/>
      <c r="Y1185" s="261"/>
      <c r="Z1185" s="14"/>
      <c r="AA1185" s="14"/>
      <c r="AB1185" s="14"/>
      <c r="AC1185" s="14"/>
      <c r="AD1185" s="14"/>
      <c r="AE1185" s="14"/>
      <c r="AT1185" s="262" t="s">
        <v>184</v>
      </c>
      <c r="AU1185" s="262" t="s">
        <v>102</v>
      </c>
      <c r="AV1185" s="14" t="s">
        <v>102</v>
      </c>
      <c r="AW1185" s="14" t="s">
        <v>5</v>
      </c>
      <c r="AX1185" s="14" t="s">
        <v>75</v>
      </c>
      <c r="AY1185" s="262" t="s">
        <v>175</v>
      </c>
    </row>
    <row r="1186" s="15" customFormat="1">
      <c r="A1186" s="15"/>
      <c r="B1186" s="263"/>
      <c r="C1186" s="264"/>
      <c r="D1186" s="237" t="s">
        <v>184</v>
      </c>
      <c r="E1186" s="265" t="s">
        <v>1</v>
      </c>
      <c r="F1186" s="266" t="s">
        <v>189</v>
      </c>
      <c r="G1186" s="264"/>
      <c r="H1186" s="267">
        <v>3.0229999999999997</v>
      </c>
      <c r="I1186" s="268"/>
      <c r="J1186" s="268"/>
      <c r="K1186" s="264"/>
      <c r="L1186" s="264"/>
      <c r="M1186" s="269"/>
      <c r="N1186" s="270"/>
      <c r="O1186" s="271"/>
      <c r="P1186" s="271"/>
      <c r="Q1186" s="271"/>
      <c r="R1186" s="271"/>
      <c r="S1186" s="271"/>
      <c r="T1186" s="271"/>
      <c r="U1186" s="271"/>
      <c r="V1186" s="271"/>
      <c r="W1186" s="271"/>
      <c r="X1186" s="271"/>
      <c r="Y1186" s="272"/>
      <c r="Z1186" s="15"/>
      <c r="AA1186" s="15"/>
      <c r="AB1186" s="15"/>
      <c r="AC1186" s="15"/>
      <c r="AD1186" s="15"/>
      <c r="AE1186" s="15"/>
      <c r="AT1186" s="273" t="s">
        <v>184</v>
      </c>
      <c r="AU1186" s="273" t="s">
        <v>102</v>
      </c>
      <c r="AV1186" s="15" t="s">
        <v>181</v>
      </c>
      <c r="AW1186" s="15" t="s">
        <v>5</v>
      </c>
      <c r="AX1186" s="15" t="s">
        <v>82</v>
      </c>
      <c r="AY1186" s="273" t="s">
        <v>175</v>
      </c>
    </row>
    <row r="1187" s="2" customFormat="1" ht="37.8" customHeight="1">
      <c r="A1187" s="39"/>
      <c r="B1187" s="40"/>
      <c r="C1187" s="222" t="s">
        <v>635</v>
      </c>
      <c r="D1187" s="222" t="s">
        <v>177</v>
      </c>
      <c r="E1187" s="223" t="s">
        <v>1083</v>
      </c>
      <c r="F1187" s="224" t="s">
        <v>1084</v>
      </c>
      <c r="G1187" s="225" t="s">
        <v>228</v>
      </c>
      <c r="H1187" s="226">
        <v>59.296999999999997</v>
      </c>
      <c r="I1187" s="227"/>
      <c r="J1187" s="227"/>
      <c r="K1187" s="228">
        <f>ROUND(P1187*H1187,2)</f>
        <v>0</v>
      </c>
      <c r="L1187" s="229"/>
      <c r="M1187" s="45"/>
      <c r="N1187" s="230" t="s">
        <v>1</v>
      </c>
      <c r="O1187" s="231" t="s">
        <v>39</v>
      </c>
      <c r="P1187" s="232">
        <f>I1187+J1187</f>
        <v>0</v>
      </c>
      <c r="Q1187" s="232">
        <f>ROUND(I1187*H1187,2)</f>
        <v>0</v>
      </c>
      <c r="R1187" s="232">
        <f>ROUND(J1187*H1187,2)</f>
        <v>0</v>
      </c>
      <c r="S1187" s="92"/>
      <c r="T1187" s="233">
        <f>S1187*H1187</f>
        <v>0</v>
      </c>
      <c r="U1187" s="233">
        <v>0</v>
      </c>
      <c r="V1187" s="233">
        <f>U1187*H1187</f>
        <v>0</v>
      </c>
      <c r="W1187" s="233">
        <v>0</v>
      </c>
      <c r="X1187" s="233">
        <f>W1187*H1187</f>
        <v>0</v>
      </c>
      <c r="Y1187" s="234" t="s">
        <v>1</v>
      </c>
      <c r="Z1187" s="39"/>
      <c r="AA1187" s="39"/>
      <c r="AB1187" s="39"/>
      <c r="AC1187" s="39"/>
      <c r="AD1187" s="39"/>
      <c r="AE1187" s="39"/>
      <c r="AR1187" s="235" t="s">
        <v>181</v>
      </c>
      <c r="AT1187" s="235" t="s">
        <v>177</v>
      </c>
      <c r="AU1187" s="235" t="s">
        <v>102</v>
      </c>
      <c r="AY1187" s="18" t="s">
        <v>175</v>
      </c>
      <c r="BE1187" s="236">
        <f>IF(O1187="základní",K1187,0)</f>
        <v>0</v>
      </c>
      <c r="BF1187" s="236">
        <f>IF(O1187="snížená",K1187,0)</f>
        <v>0</v>
      </c>
      <c r="BG1187" s="236">
        <f>IF(O1187="zákl. přenesená",K1187,0)</f>
        <v>0</v>
      </c>
      <c r="BH1187" s="236">
        <f>IF(O1187="sníž. přenesená",K1187,0)</f>
        <v>0</v>
      </c>
      <c r="BI1187" s="236">
        <f>IF(O1187="nulová",K1187,0)</f>
        <v>0</v>
      </c>
      <c r="BJ1187" s="18" t="s">
        <v>102</v>
      </c>
      <c r="BK1187" s="236">
        <f>ROUND(P1187*H1187,2)</f>
        <v>0</v>
      </c>
      <c r="BL1187" s="18" t="s">
        <v>181</v>
      </c>
      <c r="BM1187" s="235" t="s">
        <v>1085</v>
      </c>
    </row>
    <row r="1188" s="2" customFormat="1">
      <c r="A1188" s="39"/>
      <c r="B1188" s="40"/>
      <c r="C1188" s="41"/>
      <c r="D1188" s="237" t="s">
        <v>182</v>
      </c>
      <c r="E1188" s="41"/>
      <c r="F1188" s="238" t="s">
        <v>1078</v>
      </c>
      <c r="G1188" s="41"/>
      <c r="H1188" s="41"/>
      <c r="I1188" s="239"/>
      <c r="J1188" s="239"/>
      <c r="K1188" s="41"/>
      <c r="L1188" s="41"/>
      <c r="M1188" s="45"/>
      <c r="N1188" s="240"/>
      <c r="O1188" s="241"/>
      <c r="P1188" s="92"/>
      <c r="Q1188" s="92"/>
      <c r="R1188" s="92"/>
      <c r="S1188" s="92"/>
      <c r="T1188" s="92"/>
      <c r="U1188" s="92"/>
      <c r="V1188" s="92"/>
      <c r="W1188" s="92"/>
      <c r="X1188" s="92"/>
      <c r="Y1188" s="93"/>
      <c r="Z1188" s="39"/>
      <c r="AA1188" s="39"/>
      <c r="AB1188" s="39"/>
      <c r="AC1188" s="39"/>
      <c r="AD1188" s="39"/>
      <c r="AE1188" s="39"/>
      <c r="AT1188" s="18" t="s">
        <v>182</v>
      </c>
      <c r="AU1188" s="18" t="s">
        <v>102</v>
      </c>
    </row>
    <row r="1189" s="13" customFormat="1">
      <c r="A1189" s="13"/>
      <c r="B1189" s="242"/>
      <c r="C1189" s="243"/>
      <c r="D1189" s="237" t="s">
        <v>184</v>
      </c>
      <c r="E1189" s="244" t="s">
        <v>1</v>
      </c>
      <c r="F1189" s="245" t="s">
        <v>352</v>
      </c>
      <c r="G1189" s="243"/>
      <c r="H1189" s="244" t="s">
        <v>1</v>
      </c>
      <c r="I1189" s="246"/>
      <c r="J1189" s="246"/>
      <c r="K1189" s="243"/>
      <c r="L1189" s="243"/>
      <c r="M1189" s="247"/>
      <c r="N1189" s="248"/>
      <c r="O1189" s="249"/>
      <c r="P1189" s="249"/>
      <c r="Q1189" s="249"/>
      <c r="R1189" s="249"/>
      <c r="S1189" s="249"/>
      <c r="T1189" s="249"/>
      <c r="U1189" s="249"/>
      <c r="V1189" s="249"/>
      <c r="W1189" s="249"/>
      <c r="X1189" s="249"/>
      <c r="Y1189" s="250"/>
      <c r="Z1189" s="13"/>
      <c r="AA1189" s="13"/>
      <c r="AB1189" s="13"/>
      <c r="AC1189" s="13"/>
      <c r="AD1189" s="13"/>
      <c r="AE1189" s="13"/>
      <c r="AT1189" s="251" t="s">
        <v>184</v>
      </c>
      <c r="AU1189" s="251" t="s">
        <v>102</v>
      </c>
      <c r="AV1189" s="13" t="s">
        <v>82</v>
      </c>
      <c r="AW1189" s="13" t="s">
        <v>5</v>
      </c>
      <c r="AX1189" s="13" t="s">
        <v>75</v>
      </c>
      <c r="AY1189" s="251" t="s">
        <v>175</v>
      </c>
    </row>
    <row r="1190" s="13" customFormat="1">
      <c r="A1190" s="13"/>
      <c r="B1190" s="242"/>
      <c r="C1190" s="243"/>
      <c r="D1190" s="237" t="s">
        <v>184</v>
      </c>
      <c r="E1190" s="244" t="s">
        <v>1</v>
      </c>
      <c r="F1190" s="245" t="s">
        <v>286</v>
      </c>
      <c r="G1190" s="243"/>
      <c r="H1190" s="244" t="s">
        <v>1</v>
      </c>
      <c r="I1190" s="246"/>
      <c r="J1190" s="246"/>
      <c r="K1190" s="243"/>
      <c r="L1190" s="243"/>
      <c r="M1190" s="247"/>
      <c r="N1190" s="248"/>
      <c r="O1190" s="249"/>
      <c r="P1190" s="249"/>
      <c r="Q1190" s="249"/>
      <c r="R1190" s="249"/>
      <c r="S1190" s="249"/>
      <c r="T1190" s="249"/>
      <c r="U1190" s="249"/>
      <c r="V1190" s="249"/>
      <c r="W1190" s="249"/>
      <c r="X1190" s="249"/>
      <c r="Y1190" s="250"/>
      <c r="Z1190" s="13"/>
      <c r="AA1190" s="13"/>
      <c r="AB1190" s="13"/>
      <c r="AC1190" s="13"/>
      <c r="AD1190" s="13"/>
      <c r="AE1190" s="13"/>
      <c r="AT1190" s="251" t="s">
        <v>184</v>
      </c>
      <c r="AU1190" s="251" t="s">
        <v>102</v>
      </c>
      <c r="AV1190" s="13" t="s">
        <v>82</v>
      </c>
      <c r="AW1190" s="13" t="s">
        <v>5</v>
      </c>
      <c r="AX1190" s="13" t="s">
        <v>75</v>
      </c>
      <c r="AY1190" s="251" t="s">
        <v>175</v>
      </c>
    </row>
    <row r="1191" s="14" customFormat="1">
      <c r="A1191" s="14"/>
      <c r="B1191" s="252"/>
      <c r="C1191" s="253"/>
      <c r="D1191" s="237" t="s">
        <v>184</v>
      </c>
      <c r="E1191" s="254" t="s">
        <v>1</v>
      </c>
      <c r="F1191" s="255" t="s">
        <v>1086</v>
      </c>
      <c r="G1191" s="253"/>
      <c r="H1191" s="256">
        <v>11.82</v>
      </c>
      <c r="I1191" s="257"/>
      <c r="J1191" s="257"/>
      <c r="K1191" s="253"/>
      <c r="L1191" s="253"/>
      <c r="M1191" s="258"/>
      <c r="N1191" s="259"/>
      <c r="O1191" s="260"/>
      <c r="P1191" s="260"/>
      <c r="Q1191" s="260"/>
      <c r="R1191" s="260"/>
      <c r="S1191" s="260"/>
      <c r="T1191" s="260"/>
      <c r="U1191" s="260"/>
      <c r="V1191" s="260"/>
      <c r="W1191" s="260"/>
      <c r="X1191" s="260"/>
      <c r="Y1191" s="261"/>
      <c r="Z1191" s="14"/>
      <c r="AA1191" s="14"/>
      <c r="AB1191" s="14"/>
      <c r="AC1191" s="14"/>
      <c r="AD1191" s="14"/>
      <c r="AE1191" s="14"/>
      <c r="AT1191" s="262" t="s">
        <v>184</v>
      </c>
      <c r="AU1191" s="262" t="s">
        <v>102</v>
      </c>
      <c r="AV1191" s="14" t="s">
        <v>102</v>
      </c>
      <c r="AW1191" s="14" t="s">
        <v>5</v>
      </c>
      <c r="AX1191" s="14" t="s">
        <v>75</v>
      </c>
      <c r="AY1191" s="262" t="s">
        <v>175</v>
      </c>
    </row>
    <row r="1192" s="14" customFormat="1">
      <c r="A1192" s="14"/>
      <c r="B1192" s="252"/>
      <c r="C1192" s="253"/>
      <c r="D1192" s="237" t="s">
        <v>184</v>
      </c>
      <c r="E1192" s="254" t="s">
        <v>1</v>
      </c>
      <c r="F1192" s="255" t="s">
        <v>1087</v>
      </c>
      <c r="G1192" s="253"/>
      <c r="H1192" s="256">
        <v>15.76</v>
      </c>
      <c r="I1192" s="257"/>
      <c r="J1192" s="257"/>
      <c r="K1192" s="253"/>
      <c r="L1192" s="253"/>
      <c r="M1192" s="258"/>
      <c r="N1192" s="259"/>
      <c r="O1192" s="260"/>
      <c r="P1192" s="260"/>
      <c r="Q1192" s="260"/>
      <c r="R1192" s="260"/>
      <c r="S1192" s="260"/>
      <c r="T1192" s="260"/>
      <c r="U1192" s="260"/>
      <c r="V1192" s="260"/>
      <c r="W1192" s="260"/>
      <c r="X1192" s="260"/>
      <c r="Y1192" s="261"/>
      <c r="Z1192" s="14"/>
      <c r="AA1192" s="14"/>
      <c r="AB1192" s="14"/>
      <c r="AC1192" s="14"/>
      <c r="AD1192" s="14"/>
      <c r="AE1192" s="14"/>
      <c r="AT1192" s="262" t="s">
        <v>184</v>
      </c>
      <c r="AU1192" s="262" t="s">
        <v>102</v>
      </c>
      <c r="AV1192" s="14" t="s">
        <v>102</v>
      </c>
      <c r="AW1192" s="14" t="s">
        <v>5</v>
      </c>
      <c r="AX1192" s="14" t="s">
        <v>75</v>
      </c>
      <c r="AY1192" s="262" t="s">
        <v>175</v>
      </c>
    </row>
    <row r="1193" s="14" customFormat="1">
      <c r="A1193" s="14"/>
      <c r="B1193" s="252"/>
      <c r="C1193" s="253"/>
      <c r="D1193" s="237" t="s">
        <v>184</v>
      </c>
      <c r="E1193" s="254" t="s">
        <v>1</v>
      </c>
      <c r="F1193" s="255" t="s">
        <v>1088</v>
      </c>
      <c r="G1193" s="253"/>
      <c r="H1193" s="256">
        <v>1.7729999999999999</v>
      </c>
      <c r="I1193" s="257"/>
      <c r="J1193" s="257"/>
      <c r="K1193" s="253"/>
      <c r="L1193" s="253"/>
      <c r="M1193" s="258"/>
      <c r="N1193" s="259"/>
      <c r="O1193" s="260"/>
      <c r="P1193" s="260"/>
      <c r="Q1193" s="260"/>
      <c r="R1193" s="260"/>
      <c r="S1193" s="260"/>
      <c r="T1193" s="260"/>
      <c r="U1193" s="260"/>
      <c r="V1193" s="260"/>
      <c r="W1193" s="260"/>
      <c r="X1193" s="260"/>
      <c r="Y1193" s="261"/>
      <c r="Z1193" s="14"/>
      <c r="AA1193" s="14"/>
      <c r="AB1193" s="14"/>
      <c r="AC1193" s="14"/>
      <c r="AD1193" s="14"/>
      <c r="AE1193" s="14"/>
      <c r="AT1193" s="262" t="s">
        <v>184</v>
      </c>
      <c r="AU1193" s="262" t="s">
        <v>102</v>
      </c>
      <c r="AV1193" s="14" t="s">
        <v>102</v>
      </c>
      <c r="AW1193" s="14" t="s">
        <v>5</v>
      </c>
      <c r="AX1193" s="14" t="s">
        <v>75</v>
      </c>
      <c r="AY1193" s="262" t="s">
        <v>175</v>
      </c>
    </row>
    <row r="1194" s="13" customFormat="1">
      <c r="A1194" s="13"/>
      <c r="B1194" s="242"/>
      <c r="C1194" s="243"/>
      <c r="D1194" s="237" t="s">
        <v>184</v>
      </c>
      <c r="E1194" s="244" t="s">
        <v>1</v>
      </c>
      <c r="F1194" s="245" t="s">
        <v>290</v>
      </c>
      <c r="G1194" s="243"/>
      <c r="H1194" s="244" t="s">
        <v>1</v>
      </c>
      <c r="I1194" s="246"/>
      <c r="J1194" s="246"/>
      <c r="K1194" s="243"/>
      <c r="L1194" s="243"/>
      <c r="M1194" s="247"/>
      <c r="N1194" s="248"/>
      <c r="O1194" s="249"/>
      <c r="P1194" s="249"/>
      <c r="Q1194" s="249"/>
      <c r="R1194" s="249"/>
      <c r="S1194" s="249"/>
      <c r="T1194" s="249"/>
      <c r="U1194" s="249"/>
      <c r="V1194" s="249"/>
      <c r="W1194" s="249"/>
      <c r="X1194" s="249"/>
      <c r="Y1194" s="250"/>
      <c r="Z1194" s="13"/>
      <c r="AA1194" s="13"/>
      <c r="AB1194" s="13"/>
      <c r="AC1194" s="13"/>
      <c r="AD1194" s="13"/>
      <c r="AE1194" s="13"/>
      <c r="AT1194" s="251" t="s">
        <v>184</v>
      </c>
      <c r="AU1194" s="251" t="s">
        <v>102</v>
      </c>
      <c r="AV1194" s="13" t="s">
        <v>82</v>
      </c>
      <c r="AW1194" s="13" t="s">
        <v>5</v>
      </c>
      <c r="AX1194" s="13" t="s">
        <v>75</v>
      </c>
      <c r="AY1194" s="251" t="s">
        <v>175</v>
      </c>
    </row>
    <row r="1195" s="14" customFormat="1">
      <c r="A1195" s="14"/>
      <c r="B1195" s="252"/>
      <c r="C1195" s="253"/>
      <c r="D1195" s="237" t="s">
        <v>184</v>
      </c>
      <c r="E1195" s="254" t="s">
        <v>1</v>
      </c>
      <c r="F1195" s="255" t="s">
        <v>1089</v>
      </c>
      <c r="G1195" s="253"/>
      <c r="H1195" s="256">
        <v>14.183999999999999</v>
      </c>
      <c r="I1195" s="257"/>
      <c r="J1195" s="257"/>
      <c r="K1195" s="253"/>
      <c r="L1195" s="253"/>
      <c r="M1195" s="258"/>
      <c r="N1195" s="259"/>
      <c r="O1195" s="260"/>
      <c r="P1195" s="260"/>
      <c r="Q1195" s="260"/>
      <c r="R1195" s="260"/>
      <c r="S1195" s="260"/>
      <c r="T1195" s="260"/>
      <c r="U1195" s="260"/>
      <c r="V1195" s="260"/>
      <c r="W1195" s="260"/>
      <c r="X1195" s="260"/>
      <c r="Y1195" s="261"/>
      <c r="Z1195" s="14"/>
      <c r="AA1195" s="14"/>
      <c r="AB1195" s="14"/>
      <c r="AC1195" s="14"/>
      <c r="AD1195" s="14"/>
      <c r="AE1195" s="14"/>
      <c r="AT1195" s="262" t="s">
        <v>184</v>
      </c>
      <c r="AU1195" s="262" t="s">
        <v>102</v>
      </c>
      <c r="AV1195" s="14" t="s">
        <v>102</v>
      </c>
      <c r="AW1195" s="14" t="s">
        <v>5</v>
      </c>
      <c r="AX1195" s="14" t="s">
        <v>75</v>
      </c>
      <c r="AY1195" s="262" t="s">
        <v>175</v>
      </c>
    </row>
    <row r="1196" s="14" customFormat="1">
      <c r="A1196" s="14"/>
      <c r="B1196" s="252"/>
      <c r="C1196" s="253"/>
      <c r="D1196" s="237" t="s">
        <v>184</v>
      </c>
      <c r="E1196" s="254" t="s">
        <v>1</v>
      </c>
      <c r="F1196" s="255" t="s">
        <v>1087</v>
      </c>
      <c r="G1196" s="253"/>
      <c r="H1196" s="256">
        <v>15.76</v>
      </c>
      <c r="I1196" s="257"/>
      <c r="J1196" s="257"/>
      <c r="K1196" s="253"/>
      <c r="L1196" s="253"/>
      <c r="M1196" s="258"/>
      <c r="N1196" s="259"/>
      <c r="O1196" s="260"/>
      <c r="P1196" s="260"/>
      <c r="Q1196" s="260"/>
      <c r="R1196" s="260"/>
      <c r="S1196" s="260"/>
      <c r="T1196" s="260"/>
      <c r="U1196" s="260"/>
      <c r="V1196" s="260"/>
      <c r="W1196" s="260"/>
      <c r="X1196" s="260"/>
      <c r="Y1196" s="261"/>
      <c r="Z1196" s="14"/>
      <c r="AA1196" s="14"/>
      <c r="AB1196" s="14"/>
      <c r="AC1196" s="14"/>
      <c r="AD1196" s="14"/>
      <c r="AE1196" s="14"/>
      <c r="AT1196" s="262" t="s">
        <v>184</v>
      </c>
      <c r="AU1196" s="262" t="s">
        <v>102</v>
      </c>
      <c r="AV1196" s="14" t="s">
        <v>102</v>
      </c>
      <c r="AW1196" s="14" t="s">
        <v>5</v>
      </c>
      <c r="AX1196" s="14" t="s">
        <v>75</v>
      </c>
      <c r="AY1196" s="262" t="s">
        <v>175</v>
      </c>
    </row>
    <row r="1197" s="15" customFormat="1">
      <c r="A1197" s="15"/>
      <c r="B1197" s="263"/>
      <c r="C1197" s="264"/>
      <c r="D1197" s="237" t="s">
        <v>184</v>
      </c>
      <c r="E1197" s="265" t="s">
        <v>1</v>
      </c>
      <c r="F1197" s="266" t="s">
        <v>189</v>
      </c>
      <c r="G1197" s="264"/>
      <c r="H1197" s="267">
        <v>59.296999999999997</v>
      </c>
      <c r="I1197" s="268"/>
      <c r="J1197" s="268"/>
      <c r="K1197" s="264"/>
      <c r="L1197" s="264"/>
      <c r="M1197" s="269"/>
      <c r="N1197" s="270"/>
      <c r="O1197" s="271"/>
      <c r="P1197" s="271"/>
      <c r="Q1197" s="271"/>
      <c r="R1197" s="271"/>
      <c r="S1197" s="271"/>
      <c r="T1197" s="271"/>
      <c r="U1197" s="271"/>
      <c r="V1197" s="271"/>
      <c r="W1197" s="271"/>
      <c r="X1197" s="271"/>
      <c r="Y1197" s="272"/>
      <c r="Z1197" s="15"/>
      <c r="AA1197" s="15"/>
      <c r="AB1197" s="15"/>
      <c r="AC1197" s="15"/>
      <c r="AD1197" s="15"/>
      <c r="AE1197" s="15"/>
      <c r="AT1197" s="273" t="s">
        <v>184</v>
      </c>
      <c r="AU1197" s="273" t="s">
        <v>102</v>
      </c>
      <c r="AV1197" s="15" t="s">
        <v>181</v>
      </c>
      <c r="AW1197" s="15" t="s">
        <v>5</v>
      </c>
      <c r="AX1197" s="15" t="s">
        <v>82</v>
      </c>
      <c r="AY1197" s="273" t="s">
        <v>175</v>
      </c>
    </row>
    <row r="1198" s="2" customFormat="1" ht="55.5" customHeight="1">
      <c r="A1198" s="39"/>
      <c r="B1198" s="40"/>
      <c r="C1198" s="222" t="s">
        <v>1090</v>
      </c>
      <c r="D1198" s="222" t="s">
        <v>177</v>
      </c>
      <c r="E1198" s="223" t="s">
        <v>1091</v>
      </c>
      <c r="F1198" s="224" t="s">
        <v>1092</v>
      </c>
      <c r="G1198" s="225" t="s">
        <v>228</v>
      </c>
      <c r="H1198" s="226">
        <v>7.2720000000000002</v>
      </c>
      <c r="I1198" s="227"/>
      <c r="J1198" s="227"/>
      <c r="K1198" s="228">
        <f>ROUND(P1198*H1198,2)</f>
        <v>0</v>
      </c>
      <c r="L1198" s="229"/>
      <c r="M1198" s="45"/>
      <c r="N1198" s="230" t="s">
        <v>1</v>
      </c>
      <c r="O1198" s="231" t="s">
        <v>39</v>
      </c>
      <c r="P1198" s="232">
        <f>I1198+J1198</f>
        <v>0</v>
      </c>
      <c r="Q1198" s="232">
        <f>ROUND(I1198*H1198,2)</f>
        <v>0</v>
      </c>
      <c r="R1198" s="232">
        <f>ROUND(J1198*H1198,2)</f>
        <v>0</v>
      </c>
      <c r="S1198" s="92"/>
      <c r="T1198" s="233">
        <f>S1198*H1198</f>
        <v>0</v>
      </c>
      <c r="U1198" s="233">
        <v>0</v>
      </c>
      <c r="V1198" s="233">
        <f>U1198*H1198</f>
        <v>0</v>
      </c>
      <c r="W1198" s="233">
        <v>0</v>
      </c>
      <c r="X1198" s="233">
        <f>W1198*H1198</f>
        <v>0</v>
      </c>
      <c r="Y1198" s="234" t="s">
        <v>1</v>
      </c>
      <c r="Z1198" s="39"/>
      <c r="AA1198" s="39"/>
      <c r="AB1198" s="39"/>
      <c r="AC1198" s="39"/>
      <c r="AD1198" s="39"/>
      <c r="AE1198" s="39"/>
      <c r="AR1198" s="235" t="s">
        <v>181</v>
      </c>
      <c r="AT1198" s="235" t="s">
        <v>177</v>
      </c>
      <c r="AU1198" s="235" t="s">
        <v>102</v>
      </c>
      <c r="AY1198" s="18" t="s">
        <v>175</v>
      </c>
      <c r="BE1198" s="236">
        <f>IF(O1198="základní",K1198,0)</f>
        <v>0</v>
      </c>
      <c r="BF1198" s="236">
        <f>IF(O1198="snížená",K1198,0)</f>
        <v>0</v>
      </c>
      <c r="BG1198" s="236">
        <f>IF(O1198="zákl. přenesená",K1198,0)</f>
        <v>0</v>
      </c>
      <c r="BH1198" s="236">
        <f>IF(O1198="sníž. přenesená",K1198,0)</f>
        <v>0</v>
      </c>
      <c r="BI1198" s="236">
        <f>IF(O1198="nulová",K1198,0)</f>
        <v>0</v>
      </c>
      <c r="BJ1198" s="18" t="s">
        <v>102</v>
      </c>
      <c r="BK1198" s="236">
        <f>ROUND(P1198*H1198,2)</f>
        <v>0</v>
      </c>
      <c r="BL1198" s="18" t="s">
        <v>181</v>
      </c>
      <c r="BM1198" s="235" t="s">
        <v>1093</v>
      </c>
    </row>
    <row r="1199" s="13" customFormat="1">
      <c r="A1199" s="13"/>
      <c r="B1199" s="242"/>
      <c r="C1199" s="243"/>
      <c r="D1199" s="237" t="s">
        <v>184</v>
      </c>
      <c r="E1199" s="244" t="s">
        <v>1</v>
      </c>
      <c r="F1199" s="245" t="s">
        <v>352</v>
      </c>
      <c r="G1199" s="243"/>
      <c r="H1199" s="244" t="s">
        <v>1</v>
      </c>
      <c r="I1199" s="246"/>
      <c r="J1199" s="246"/>
      <c r="K1199" s="243"/>
      <c r="L1199" s="243"/>
      <c r="M1199" s="247"/>
      <c r="N1199" s="248"/>
      <c r="O1199" s="249"/>
      <c r="P1199" s="249"/>
      <c r="Q1199" s="249"/>
      <c r="R1199" s="249"/>
      <c r="S1199" s="249"/>
      <c r="T1199" s="249"/>
      <c r="U1199" s="249"/>
      <c r="V1199" s="249"/>
      <c r="W1199" s="249"/>
      <c r="X1199" s="249"/>
      <c r="Y1199" s="250"/>
      <c r="Z1199" s="13"/>
      <c r="AA1199" s="13"/>
      <c r="AB1199" s="13"/>
      <c r="AC1199" s="13"/>
      <c r="AD1199" s="13"/>
      <c r="AE1199" s="13"/>
      <c r="AT1199" s="251" t="s">
        <v>184</v>
      </c>
      <c r="AU1199" s="251" t="s">
        <v>102</v>
      </c>
      <c r="AV1199" s="13" t="s">
        <v>82</v>
      </c>
      <c r="AW1199" s="13" t="s">
        <v>5</v>
      </c>
      <c r="AX1199" s="13" t="s">
        <v>75</v>
      </c>
      <c r="AY1199" s="251" t="s">
        <v>175</v>
      </c>
    </row>
    <row r="1200" s="13" customFormat="1">
      <c r="A1200" s="13"/>
      <c r="B1200" s="242"/>
      <c r="C1200" s="243"/>
      <c r="D1200" s="237" t="s">
        <v>184</v>
      </c>
      <c r="E1200" s="244" t="s">
        <v>1</v>
      </c>
      <c r="F1200" s="245" t="s">
        <v>286</v>
      </c>
      <c r="G1200" s="243"/>
      <c r="H1200" s="244" t="s">
        <v>1</v>
      </c>
      <c r="I1200" s="246"/>
      <c r="J1200" s="246"/>
      <c r="K1200" s="243"/>
      <c r="L1200" s="243"/>
      <c r="M1200" s="247"/>
      <c r="N1200" s="248"/>
      <c r="O1200" s="249"/>
      <c r="P1200" s="249"/>
      <c r="Q1200" s="249"/>
      <c r="R1200" s="249"/>
      <c r="S1200" s="249"/>
      <c r="T1200" s="249"/>
      <c r="U1200" s="249"/>
      <c r="V1200" s="249"/>
      <c r="W1200" s="249"/>
      <c r="X1200" s="249"/>
      <c r="Y1200" s="250"/>
      <c r="Z1200" s="13"/>
      <c r="AA1200" s="13"/>
      <c r="AB1200" s="13"/>
      <c r="AC1200" s="13"/>
      <c r="AD1200" s="13"/>
      <c r="AE1200" s="13"/>
      <c r="AT1200" s="251" t="s">
        <v>184</v>
      </c>
      <c r="AU1200" s="251" t="s">
        <v>102</v>
      </c>
      <c r="AV1200" s="13" t="s">
        <v>82</v>
      </c>
      <c r="AW1200" s="13" t="s">
        <v>5</v>
      </c>
      <c r="AX1200" s="13" t="s">
        <v>75</v>
      </c>
      <c r="AY1200" s="251" t="s">
        <v>175</v>
      </c>
    </row>
    <row r="1201" s="14" customFormat="1">
      <c r="A1201" s="14"/>
      <c r="B1201" s="252"/>
      <c r="C1201" s="253"/>
      <c r="D1201" s="237" t="s">
        <v>184</v>
      </c>
      <c r="E1201" s="254" t="s">
        <v>1</v>
      </c>
      <c r="F1201" s="255" t="s">
        <v>1094</v>
      </c>
      <c r="G1201" s="253"/>
      <c r="H1201" s="256">
        <v>3.6360000000000001</v>
      </c>
      <c r="I1201" s="257"/>
      <c r="J1201" s="257"/>
      <c r="K1201" s="253"/>
      <c r="L1201" s="253"/>
      <c r="M1201" s="258"/>
      <c r="N1201" s="259"/>
      <c r="O1201" s="260"/>
      <c r="P1201" s="260"/>
      <c r="Q1201" s="260"/>
      <c r="R1201" s="260"/>
      <c r="S1201" s="260"/>
      <c r="T1201" s="260"/>
      <c r="U1201" s="260"/>
      <c r="V1201" s="260"/>
      <c r="W1201" s="260"/>
      <c r="X1201" s="260"/>
      <c r="Y1201" s="261"/>
      <c r="Z1201" s="14"/>
      <c r="AA1201" s="14"/>
      <c r="AB1201" s="14"/>
      <c r="AC1201" s="14"/>
      <c r="AD1201" s="14"/>
      <c r="AE1201" s="14"/>
      <c r="AT1201" s="262" t="s">
        <v>184</v>
      </c>
      <c r="AU1201" s="262" t="s">
        <v>102</v>
      </c>
      <c r="AV1201" s="14" t="s">
        <v>102</v>
      </c>
      <c r="AW1201" s="14" t="s">
        <v>5</v>
      </c>
      <c r="AX1201" s="14" t="s">
        <v>75</v>
      </c>
      <c r="AY1201" s="262" t="s">
        <v>175</v>
      </c>
    </row>
    <row r="1202" s="13" customFormat="1">
      <c r="A1202" s="13"/>
      <c r="B1202" s="242"/>
      <c r="C1202" s="243"/>
      <c r="D1202" s="237" t="s">
        <v>184</v>
      </c>
      <c r="E1202" s="244" t="s">
        <v>1</v>
      </c>
      <c r="F1202" s="245" t="s">
        <v>290</v>
      </c>
      <c r="G1202" s="243"/>
      <c r="H1202" s="244" t="s">
        <v>1</v>
      </c>
      <c r="I1202" s="246"/>
      <c r="J1202" s="246"/>
      <c r="K1202" s="243"/>
      <c r="L1202" s="243"/>
      <c r="M1202" s="247"/>
      <c r="N1202" s="248"/>
      <c r="O1202" s="249"/>
      <c r="P1202" s="249"/>
      <c r="Q1202" s="249"/>
      <c r="R1202" s="249"/>
      <c r="S1202" s="249"/>
      <c r="T1202" s="249"/>
      <c r="U1202" s="249"/>
      <c r="V1202" s="249"/>
      <c r="W1202" s="249"/>
      <c r="X1202" s="249"/>
      <c r="Y1202" s="250"/>
      <c r="Z1202" s="13"/>
      <c r="AA1202" s="13"/>
      <c r="AB1202" s="13"/>
      <c r="AC1202" s="13"/>
      <c r="AD1202" s="13"/>
      <c r="AE1202" s="13"/>
      <c r="AT1202" s="251" t="s">
        <v>184</v>
      </c>
      <c r="AU1202" s="251" t="s">
        <v>102</v>
      </c>
      <c r="AV1202" s="13" t="s">
        <v>82</v>
      </c>
      <c r="AW1202" s="13" t="s">
        <v>5</v>
      </c>
      <c r="AX1202" s="13" t="s">
        <v>75</v>
      </c>
      <c r="AY1202" s="251" t="s">
        <v>175</v>
      </c>
    </row>
    <row r="1203" s="14" customFormat="1">
      <c r="A1203" s="14"/>
      <c r="B1203" s="252"/>
      <c r="C1203" s="253"/>
      <c r="D1203" s="237" t="s">
        <v>184</v>
      </c>
      <c r="E1203" s="254" t="s">
        <v>1</v>
      </c>
      <c r="F1203" s="255" t="s">
        <v>1094</v>
      </c>
      <c r="G1203" s="253"/>
      <c r="H1203" s="256">
        <v>3.6360000000000001</v>
      </c>
      <c r="I1203" s="257"/>
      <c r="J1203" s="257"/>
      <c r="K1203" s="253"/>
      <c r="L1203" s="253"/>
      <c r="M1203" s="258"/>
      <c r="N1203" s="259"/>
      <c r="O1203" s="260"/>
      <c r="P1203" s="260"/>
      <c r="Q1203" s="260"/>
      <c r="R1203" s="260"/>
      <c r="S1203" s="260"/>
      <c r="T1203" s="260"/>
      <c r="U1203" s="260"/>
      <c r="V1203" s="260"/>
      <c r="W1203" s="260"/>
      <c r="X1203" s="260"/>
      <c r="Y1203" s="261"/>
      <c r="Z1203" s="14"/>
      <c r="AA1203" s="14"/>
      <c r="AB1203" s="14"/>
      <c r="AC1203" s="14"/>
      <c r="AD1203" s="14"/>
      <c r="AE1203" s="14"/>
      <c r="AT1203" s="262" t="s">
        <v>184</v>
      </c>
      <c r="AU1203" s="262" t="s">
        <v>102</v>
      </c>
      <c r="AV1203" s="14" t="s">
        <v>102</v>
      </c>
      <c r="AW1203" s="14" t="s">
        <v>5</v>
      </c>
      <c r="AX1203" s="14" t="s">
        <v>75</v>
      </c>
      <c r="AY1203" s="262" t="s">
        <v>175</v>
      </c>
    </row>
    <row r="1204" s="15" customFormat="1">
      <c r="A1204" s="15"/>
      <c r="B1204" s="263"/>
      <c r="C1204" s="264"/>
      <c r="D1204" s="237" t="s">
        <v>184</v>
      </c>
      <c r="E1204" s="265" t="s">
        <v>1</v>
      </c>
      <c r="F1204" s="266" t="s">
        <v>189</v>
      </c>
      <c r="G1204" s="264"/>
      <c r="H1204" s="267">
        <v>7.2720000000000002</v>
      </c>
      <c r="I1204" s="268"/>
      <c r="J1204" s="268"/>
      <c r="K1204" s="264"/>
      <c r="L1204" s="264"/>
      <c r="M1204" s="269"/>
      <c r="N1204" s="270"/>
      <c r="O1204" s="271"/>
      <c r="P1204" s="271"/>
      <c r="Q1204" s="271"/>
      <c r="R1204" s="271"/>
      <c r="S1204" s="271"/>
      <c r="T1204" s="271"/>
      <c r="U1204" s="271"/>
      <c r="V1204" s="271"/>
      <c r="W1204" s="271"/>
      <c r="X1204" s="271"/>
      <c r="Y1204" s="272"/>
      <c r="Z1204" s="15"/>
      <c r="AA1204" s="15"/>
      <c r="AB1204" s="15"/>
      <c r="AC1204" s="15"/>
      <c r="AD1204" s="15"/>
      <c r="AE1204" s="15"/>
      <c r="AT1204" s="273" t="s">
        <v>184</v>
      </c>
      <c r="AU1204" s="273" t="s">
        <v>102</v>
      </c>
      <c r="AV1204" s="15" t="s">
        <v>181</v>
      </c>
      <c r="AW1204" s="15" t="s">
        <v>5</v>
      </c>
      <c r="AX1204" s="15" t="s">
        <v>82</v>
      </c>
      <c r="AY1204" s="273" t="s">
        <v>175</v>
      </c>
    </row>
    <row r="1205" s="2" customFormat="1" ht="55.5" customHeight="1">
      <c r="A1205" s="39"/>
      <c r="B1205" s="40"/>
      <c r="C1205" s="222" t="s">
        <v>641</v>
      </c>
      <c r="D1205" s="222" t="s">
        <v>177</v>
      </c>
      <c r="E1205" s="223" t="s">
        <v>1095</v>
      </c>
      <c r="F1205" s="224" t="s">
        <v>1096</v>
      </c>
      <c r="G1205" s="225" t="s">
        <v>180</v>
      </c>
      <c r="H1205" s="226">
        <v>2.4239999999999999</v>
      </c>
      <c r="I1205" s="227"/>
      <c r="J1205" s="227"/>
      <c r="K1205" s="228">
        <f>ROUND(P1205*H1205,2)</f>
        <v>0</v>
      </c>
      <c r="L1205" s="229"/>
      <c r="M1205" s="45"/>
      <c r="N1205" s="230" t="s">
        <v>1</v>
      </c>
      <c r="O1205" s="231" t="s">
        <v>39</v>
      </c>
      <c r="P1205" s="232">
        <f>I1205+J1205</f>
        <v>0</v>
      </c>
      <c r="Q1205" s="232">
        <f>ROUND(I1205*H1205,2)</f>
        <v>0</v>
      </c>
      <c r="R1205" s="232">
        <f>ROUND(J1205*H1205,2)</f>
        <v>0</v>
      </c>
      <c r="S1205" s="92"/>
      <c r="T1205" s="233">
        <f>S1205*H1205</f>
        <v>0</v>
      </c>
      <c r="U1205" s="233">
        <v>0</v>
      </c>
      <c r="V1205" s="233">
        <f>U1205*H1205</f>
        <v>0</v>
      </c>
      <c r="W1205" s="233">
        <v>0</v>
      </c>
      <c r="X1205" s="233">
        <f>W1205*H1205</f>
        <v>0</v>
      </c>
      <c r="Y1205" s="234" t="s">
        <v>1</v>
      </c>
      <c r="Z1205" s="39"/>
      <c r="AA1205" s="39"/>
      <c r="AB1205" s="39"/>
      <c r="AC1205" s="39"/>
      <c r="AD1205" s="39"/>
      <c r="AE1205" s="39"/>
      <c r="AR1205" s="235" t="s">
        <v>181</v>
      </c>
      <c r="AT1205" s="235" t="s">
        <v>177</v>
      </c>
      <c r="AU1205" s="235" t="s">
        <v>102</v>
      </c>
      <c r="AY1205" s="18" t="s">
        <v>175</v>
      </c>
      <c r="BE1205" s="236">
        <f>IF(O1205="základní",K1205,0)</f>
        <v>0</v>
      </c>
      <c r="BF1205" s="236">
        <f>IF(O1205="snížená",K1205,0)</f>
        <v>0</v>
      </c>
      <c r="BG1205" s="236">
        <f>IF(O1205="zákl. přenesená",K1205,0)</f>
        <v>0</v>
      </c>
      <c r="BH1205" s="236">
        <f>IF(O1205="sníž. přenesená",K1205,0)</f>
        <v>0</v>
      </c>
      <c r="BI1205" s="236">
        <f>IF(O1205="nulová",K1205,0)</f>
        <v>0</v>
      </c>
      <c r="BJ1205" s="18" t="s">
        <v>102</v>
      </c>
      <c r="BK1205" s="236">
        <f>ROUND(P1205*H1205,2)</f>
        <v>0</v>
      </c>
      <c r="BL1205" s="18" t="s">
        <v>181</v>
      </c>
      <c r="BM1205" s="235" t="s">
        <v>1097</v>
      </c>
    </row>
    <row r="1206" s="13" customFormat="1">
      <c r="A1206" s="13"/>
      <c r="B1206" s="242"/>
      <c r="C1206" s="243"/>
      <c r="D1206" s="237" t="s">
        <v>184</v>
      </c>
      <c r="E1206" s="244" t="s">
        <v>1</v>
      </c>
      <c r="F1206" s="245" t="s">
        <v>352</v>
      </c>
      <c r="G1206" s="243"/>
      <c r="H1206" s="244" t="s">
        <v>1</v>
      </c>
      <c r="I1206" s="246"/>
      <c r="J1206" s="246"/>
      <c r="K1206" s="243"/>
      <c r="L1206" s="243"/>
      <c r="M1206" s="247"/>
      <c r="N1206" s="248"/>
      <c r="O1206" s="249"/>
      <c r="P1206" s="249"/>
      <c r="Q1206" s="249"/>
      <c r="R1206" s="249"/>
      <c r="S1206" s="249"/>
      <c r="T1206" s="249"/>
      <c r="U1206" s="249"/>
      <c r="V1206" s="249"/>
      <c r="W1206" s="249"/>
      <c r="X1206" s="249"/>
      <c r="Y1206" s="250"/>
      <c r="Z1206" s="13"/>
      <c r="AA1206" s="13"/>
      <c r="AB1206" s="13"/>
      <c r="AC1206" s="13"/>
      <c r="AD1206" s="13"/>
      <c r="AE1206" s="13"/>
      <c r="AT1206" s="251" t="s">
        <v>184</v>
      </c>
      <c r="AU1206" s="251" t="s">
        <v>102</v>
      </c>
      <c r="AV1206" s="13" t="s">
        <v>82</v>
      </c>
      <c r="AW1206" s="13" t="s">
        <v>5</v>
      </c>
      <c r="AX1206" s="13" t="s">
        <v>75</v>
      </c>
      <c r="AY1206" s="251" t="s">
        <v>175</v>
      </c>
    </row>
    <row r="1207" s="13" customFormat="1">
      <c r="A1207" s="13"/>
      <c r="B1207" s="242"/>
      <c r="C1207" s="243"/>
      <c r="D1207" s="237" t="s">
        <v>184</v>
      </c>
      <c r="E1207" s="244" t="s">
        <v>1</v>
      </c>
      <c r="F1207" s="245" t="s">
        <v>286</v>
      </c>
      <c r="G1207" s="243"/>
      <c r="H1207" s="244" t="s">
        <v>1</v>
      </c>
      <c r="I1207" s="246"/>
      <c r="J1207" s="246"/>
      <c r="K1207" s="243"/>
      <c r="L1207" s="243"/>
      <c r="M1207" s="247"/>
      <c r="N1207" s="248"/>
      <c r="O1207" s="249"/>
      <c r="P1207" s="249"/>
      <c r="Q1207" s="249"/>
      <c r="R1207" s="249"/>
      <c r="S1207" s="249"/>
      <c r="T1207" s="249"/>
      <c r="U1207" s="249"/>
      <c r="V1207" s="249"/>
      <c r="W1207" s="249"/>
      <c r="X1207" s="249"/>
      <c r="Y1207" s="250"/>
      <c r="Z1207" s="13"/>
      <c r="AA1207" s="13"/>
      <c r="AB1207" s="13"/>
      <c r="AC1207" s="13"/>
      <c r="AD1207" s="13"/>
      <c r="AE1207" s="13"/>
      <c r="AT1207" s="251" t="s">
        <v>184</v>
      </c>
      <c r="AU1207" s="251" t="s">
        <v>102</v>
      </c>
      <c r="AV1207" s="13" t="s">
        <v>82</v>
      </c>
      <c r="AW1207" s="13" t="s">
        <v>5</v>
      </c>
      <c r="AX1207" s="13" t="s">
        <v>75</v>
      </c>
      <c r="AY1207" s="251" t="s">
        <v>175</v>
      </c>
    </row>
    <row r="1208" s="14" customFormat="1">
      <c r="A1208" s="14"/>
      <c r="B1208" s="252"/>
      <c r="C1208" s="253"/>
      <c r="D1208" s="237" t="s">
        <v>184</v>
      </c>
      <c r="E1208" s="254" t="s">
        <v>1</v>
      </c>
      <c r="F1208" s="255" t="s">
        <v>1098</v>
      </c>
      <c r="G1208" s="253"/>
      <c r="H1208" s="256">
        <v>1.212</v>
      </c>
      <c r="I1208" s="257"/>
      <c r="J1208" s="257"/>
      <c r="K1208" s="253"/>
      <c r="L1208" s="253"/>
      <c r="M1208" s="258"/>
      <c r="N1208" s="259"/>
      <c r="O1208" s="260"/>
      <c r="P1208" s="260"/>
      <c r="Q1208" s="260"/>
      <c r="R1208" s="260"/>
      <c r="S1208" s="260"/>
      <c r="T1208" s="260"/>
      <c r="U1208" s="260"/>
      <c r="V1208" s="260"/>
      <c r="W1208" s="260"/>
      <c r="X1208" s="260"/>
      <c r="Y1208" s="261"/>
      <c r="Z1208" s="14"/>
      <c r="AA1208" s="14"/>
      <c r="AB1208" s="14"/>
      <c r="AC1208" s="14"/>
      <c r="AD1208" s="14"/>
      <c r="AE1208" s="14"/>
      <c r="AT1208" s="262" t="s">
        <v>184</v>
      </c>
      <c r="AU1208" s="262" t="s">
        <v>102</v>
      </c>
      <c r="AV1208" s="14" t="s">
        <v>102</v>
      </c>
      <c r="AW1208" s="14" t="s">
        <v>5</v>
      </c>
      <c r="AX1208" s="14" t="s">
        <v>75</v>
      </c>
      <c r="AY1208" s="262" t="s">
        <v>175</v>
      </c>
    </row>
    <row r="1209" s="13" customFormat="1">
      <c r="A1209" s="13"/>
      <c r="B1209" s="242"/>
      <c r="C1209" s="243"/>
      <c r="D1209" s="237" t="s">
        <v>184</v>
      </c>
      <c r="E1209" s="244" t="s">
        <v>1</v>
      </c>
      <c r="F1209" s="245" t="s">
        <v>290</v>
      </c>
      <c r="G1209" s="243"/>
      <c r="H1209" s="244" t="s">
        <v>1</v>
      </c>
      <c r="I1209" s="246"/>
      <c r="J1209" s="246"/>
      <c r="K1209" s="243"/>
      <c r="L1209" s="243"/>
      <c r="M1209" s="247"/>
      <c r="N1209" s="248"/>
      <c r="O1209" s="249"/>
      <c r="P1209" s="249"/>
      <c r="Q1209" s="249"/>
      <c r="R1209" s="249"/>
      <c r="S1209" s="249"/>
      <c r="T1209" s="249"/>
      <c r="U1209" s="249"/>
      <c r="V1209" s="249"/>
      <c r="W1209" s="249"/>
      <c r="X1209" s="249"/>
      <c r="Y1209" s="250"/>
      <c r="Z1209" s="13"/>
      <c r="AA1209" s="13"/>
      <c r="AB1209" s="13"/>
      <c r="AC1209" s="13"/>
      <c r="AD1209" s="13"/>
      <c r="AE1209" s="13"/>
      <c r="AT1209" s="251" t="s">
        <v>184</v>
      </c>
      <c r="AU1209" s="251" t="s">
        <v>102</v>
      </c>
      <c r="AV1209" s="13" t="s">
        <v>82</v>
      </c>
      <c r="AW1209" s="13" t="s">
        <v>5</v>
      </c>
      <c r="AX1209" s="13" t="s">
        <v>75</v>
      </c>
      <c r="AY1209" s="251" t="s">
        <v>175</v>
      </c>
    </row>
    <row r="1210" s="14" customFormat="1">
      <c r="A1210" s="14"/>
      <c r="B1210" s="252"/>
      <c r="C1210" s="253"/>
      <c r="D1210" s="237" t="s">
        <v>184</v>
      </c>
      <c r="E1210" s="254" t="s">
        <v>1</v>
      </c>
      <c r="F1210" s="255" t="s">
        <v>1098</v>
      </c>
      <c r="G1210" s="253"/>
      <c r="H1210" s="256">
        <v>1.212</v>
      </c>
      <c r="I1210" s="257"/>
      <c r="J1210" s="257"/>
      <c r="K1210" s="253"/>
      <c r="L1210" s="253"/>
      <c r="M1210" s="258"/>
      <c r="N1210" s="259"/>
      <c r="O1210" s="260"/>
      <c r="P1210" s="260"/>
      <c r="Q1210" s="260"/>
      <c r="R1210" s="260"/>
      <c r="S1210" s="260"/>
      <c r="T1210" s="260"/>
      <c r="U1210" s="260"/>
      <c r="V1210" s="260"/>
      <c r="W1210" s="260"/>
      <c r="X1210" s="260"/>
      <c r="Y1210" s="261"/>
      <c r="Z1210" s="14"/>
      <c r="AA1210" s="14"/>
      <c r="AB1210" s="14"/>
      <c r="AC1210" s="14"/>
      <c r="AD1210" s="14"/>
      <c r="AE1210" s="14"/>
      <c r="AT1210" s="262" t="s">
        <v>184</v>
      </c>
      <c r="AU1210" s="262" t="s">
        <v>102</v>
      </c>
      <c r="AV1210" s="14" t="s">
        <v>102</v>
      </c>
      <c r="AW1210" s="14" t="s">
        <v>5</v>
      </c>
      <c r="AX1210" s="14" t="s">
        <v>75</v>
      </c>
      <c r="AY1210" s="262" t="s">
        <v>175</v>
      </c>
    </row>
    <row r="1211" s="15" customFormat="1">
      <c r="A1211" s="15"/>
      <c r="B1211" s="263"/>
      <c r="C1211" s="264"/>
      <c r="D1211" s="237" t="s">
        <v>184</v>
      </c>
      <c r="E1211" s="265" t="s">
        <v>1</v>
      </c>
      <c r="F1211" s="266" t="s">
        <v>189</v>
      </c>
      <c r="G1211" s="264"/>
      <c r="H1211" s="267">
        <v>2.4239999999999999</v>
      </c>
      <c r="I1211" s="268"/>
      <c r="J1211" s="268"/>
      <c r="K1211" s="264"/>
      <c r="L1211" s="264"/>
      <c r="M1211" s="269"/>
      <c r="N1211" s="270"/>
      <c r="O1211" s="271"/>
      <c r="P1211" s="271"/>
      <c r="Q1211" s="271"/>
      <c r="R1211" s="271"/>
      <c r="S1211" s="271"/>
      <c r="T1211" s="271"/>
      <c r="U1211" s="271"/>
      <c r="V1211" s="271"/>
      <c r="W1211" s="271"/>
      <c r="X1211" s="271"/>
      <c r="Y1211" s="272"/>
      <c r="Z1211" s="15"/>
      <c r="AA1211" s="15"/>
      <c r="AB1211" s="15"/>
      <c r="AC1211" s="15"/>
      <c r="AD1211" s="15"/>
      <c r="AE1211" s="15"/>
      <c r="AT1211" s="273" t="s">
        <v>184</v>
      </c>
      <c r="AU1211" s="273" t="s">
        <v>102</v>
      </c>
      <c r="AV1211" s="15" t="s">
        <v>181</v>
      </c>
      <c r="AW1211" s="15" t="s">
        <v>5</v>
      </c>
      <c r="AX1211" s="15" t="s">
        <v>82</v>
      </c>
      <c r="AY1211" s="273" t="s">
        <v>175</v>
      </c>
    </row>
    <row r="1212" s="2" customFormat="1" ht="55.5" customHeight="1">
      <c r="A1212" s="39"/>
      <c r="B1212" s="40"/>
      <c r="C1212" s="222" t="s">
        <v>1099</v>
      </c>
      <c r="D1212" s="222" t="s">
        <v>177</v>
      </c>
      <c r="E1212" s="223" t="s">
        <v>1100</v>
      </c>
      <c r="F1212" s="224" t="s">
        <v>1101</v>
      </c>
      <c r="G1212" s="225" t="s">
        <v>180</v>
      </c>
      <c r="H1212" s="226">
        <v>3.6360000000000001</v>
      </c>
      <c r="I1212" s="227"/>
      <c r="J1212" s="227"/>
      <c r="K1212" s="228">
        <f>ROUND(P1212*H1212,2)</f>
        <v>0</v>
      </c>
      <c r="L1212" s="229"/>
      <c r="M1212" s="45"/>
      <c r="N1212" s="230" t="s">
        <v>1</v>
      </c>
      <c r="O1212" s="231" t="s">
        <v>39</v>
      </c>
      <c r="P1212" s="232">
        <f>I1212+J1212</f>
        <v>0</v>
      </c>
      <c r="Q1212" s="232">
        <f>ROUND(I1212*H1212,2)</f>
        <v>0</v>
      </c>
      <c r="R1212" s="232">
        <f>ROUND(J1212*H1212,2)</f>
        <v>0</v>
      </c>
      <c r="S1212" s="92"/>
      <c r="T1212" s="233">
        <f>S1212*H1212</f>
        <v>0</v>
      </c>
      <c r="U1212" s="233">
        <v>0</v>
      </c>
      <c r="V1212" s="233">
        <f>U1212*H1212</f>
        <v>0</v>
      </c>
      <c r="W1212" s="233">
        <v>0</v>
      </c>
      <c r="X1212" s="233">
        <f>W1212*H1212</f>
        <v>0</v>
      </c>
      <c r="Y1212" s="234" t="s">
        <v>1</v>
      </c>
      <c r="Z1212" s="39"/>
      <c r="AA1212" s="39"/>
      <c r="AB1212" s="39"/>
      <c r="AC1212" s="39"/>
      <c r="AD1212" s="39"/>
      <c r="AE1212" s="39"/>
      <c r="AR1212" s="235" t="s">
        <v>181</v>
      </c>
      <c r="AT1212" s="235" t="s">
        <v>177</v>
      </c>
      <c r="AU1212" s="235" t="s">
        <v>102</v>
      </c>
      <c r="AY1212" s="18" t="s">
        <v>175</v>
      </c>
      <c r="BE1212" s="236">
        <f>IF(O1212="základní",K1212,0)</f>
        <v>0</v>
      </c>
      <c r="BF1212" s="236">
        <f>IF(O1212="snížená",K1212,0)</f>
        <v>0</v>
      </c>
      <c r="BG1212" s="236">
        <f>IF(O1212="zákl. přenesená",K1212,0)</f>
        <v>0</v>
      </c>
      <c r="BH1212" s="236">
        <f>IF(O1212="sníž. přenesená",K1212,0)</f>
        <v>0</v>
      </c>
      <c r="BI1212" s="236">
        <f>IF(O1212="nulová",K1212,0)</f>
        <v>0</v>
      </c>
      <c r="BJ1212" s="18" t="s">
        <v>102</v>
      </c>
      <c r="BK1212" s="236">
        <f>ROUND(P1212*H1212,2)</f>
        <v>0</v>
      </c>
      <c r="BL1212" s="18" t="s">
        <v>181</v>
      </c>
      <c r="BM1212" s="235" t="s">
        <v>1102</v>
      </c>
    </row>
    <row r="1213" s="13" customFormat="1">
      <c r="A1213" s="13"/>
      <c r="B1213" s="242"/>
      <c r="C1213" s="243"/>
      <c r="D1213" s="237" t="s">
        <v>184</v>
      </c>
      <c r="E1213" s="244" t="s">
        <v>1</v>
      </c>
      <c r="F1213" s="245" t="s">
        <v>352</v>
      </c>
      <c r="G1213" s="243"/>
      <c r="H1213" s="244" t="s">
        <v>1</v>
      </c>
      <c r="I1213" s="246"/>
      <c r="J1213" s="246"/>
      <c r="K1213" s="243"/>
      <c r="L1213" s="243"/>
      <c r="M1213" s="247"/>
      <c r="N1213" s="248"/>
      <c r="O1213" s="249"/>
      <c r="P1213" s="249"/>
      <c r="Q1213" s="249"/>
      <c r="R1213" s="249"/>
      <c r="S1213" s="249"/>
      <c r="T1213" s="249"/>
      <c r="U1213" s="249"/>
      <c r="V1213" s="249"/>
      <c r="W1213" s="249"/>
      <c r="X1213" s="249"/>
      <c r="Y1213" s="250"/>
      <c r="Z1213" s="13"/>
      <c r="AA1213" s="13"/>
      <c r="AB1213" s="13"/>
      <c r="AC1213" s="13"/>
      <c r="AD1213" s="13"/>
      <c r="AE1213" s="13"/>
      <c r="AT1213" s="251" t="s">
        <v>184</v>
      </c>
      <c r="AU1213" s="251" t="s">
        <v>102</v>
      </c>
      <c r="AV1213" s="13" t="s">
        <v>82</v>
      </c>
      <c r="AW1213" s="13" t="s">
        <v>5</v>
      </c>
      <c r="AX1213" s="13" t="s">
        <v>75</v>
      </c>
      <c r="AY1213" s="251" t="s">
        <v>175</v>
      </c>
    </row>
    <row r="1214" s="13" customFormat="1">
      <c r="A1214" s="13"/>
      <c r="B1214" s="242"/>
      <c r="C1214" s="243"/>
      <c r="D1214" s="237" t="s">
        <v>184</v>
      </c>
      <c r="E1214" s="244" t="s">
        <v>1</v>
      </c>
      <c r="F1214" s="245" t="s">
        <v>286</v>
      </c>
      <c r="G1214" s="243"/>
      <c r="H1214" s="244" t="s">
        <v>1</v>
      </c>
      <c r="I1214" s="246"/>
      <c r="J1214" s="246"/>
      <c r="K1214" s="243"/>
      <c r="L1214" s="243"/>
      <c r="M1214" s="247"/>
      <c r="N1214" s="248"/>
      <c r="O1214" s="249"/>
      <c r="P1214" s="249"/>
      <c r="Q1214" s="249"/>
      <c r="R1214" s="249"/>
      <c r="S1214" s="249"/>
      <c r="T1214" s="249"/>
      <c r="U1214" s="249"/>
      <c r="V1214" s="249"/>
      <c r="W1214" s="249"/>
      <c r="X1214" s="249"/>
      <c r="Y1214" s="250"/>
      <c r="Z1214" s="13"/>
      <c r="AA1214" s="13"/>
      <c r="AB1214" s="13"/>
      <c r="AC1214" s="13"/>
      <c r="AD1214" s="13"/>
      <c r="AE1214" s="13"/>
      <c r="AT1214" s="251" t="s">
        <v>184</v>
      </c>
      <c r="AU1214" s="251" t="s">
        <v>102</v>
      </c>
      <c r="AV1214" s="13" t="s">
        <v>82</v>
      </c>
      <c r="AW1214" s="13" t="s">
        <v>5</v>
      </c>
      <c r="AX1214" s="13" t="s">
        <v>75</v>
      </c>
      <c r="AY1214" s="251" t="s">
        <v>175</v>
      </c>
    </row>
    <row r="1215" s="14" customFormat="1">
      <c r="A1215" s="14"/>
      <c r="B1215" s="252"/>
      <c r="C1215" s="253"/>
      <c r="D1215" s="237" t="s">
        <v>184</v>
      </c>
      <c r="E1215" s="254" t="s">
        <v>1</v>
      </c>
      <c r="F1215" s="255" t="s">
        <v>1103</v>
      </c>
      <c r="G1215" s="253"/>
      <c r="H1215" s="256">
        <v>1.8180000000000001</v>
      </c>
      <c r="I1215" s="257"/>
      <c r="J1215" s="257"/>
      <c r="K1215" s="253"/>
      <c r="L1215" s="253"/>
      <c r="M1215" s="258"/>
      <c r="N1215" s="259"/>
      <c r="O1215" s="260"/>
      <c r="P1215" s="260"/>
      <c r="Q1215" s="260"/>
      <c r="R1215" s="260"/>
      <c r="S1215" s="260"/>
      <c r="T1215" s="260"/>
      <c r="U1215" s="260"/>
      <c r="V1215" s="260"/>
      <c r="W1215" s="260"/>
      <c r="X1215" s="260"/>
      <c r="Y1215" s="261"/>
      <c r="Z1215" s="14"/>
      <c r="AA1215" s="14"/>
      <c r="AB1215" s="14"/>
      <c r="AC1215" s="14"/>
      <c r="AD1215" s="14"/>
      <c r="AE1215" s="14"/>
      <c r="AT1215" s="262" t="s">
        <v>184</v>
      </c>
      <c r="AU1215" s="262" t="s">
        <v>102</v>
      </c>
      <c r="AV1215" s="14" t="s">
        <v>102</v>
      </c>
      <c r="AW1215" s="14" t="s">
        <v>5</v>
      </c>
      <c r="AX1215" s="14" t="s">
        <v>75</v>
      </c>
      <c r="AY1215" s="262" t="s">
        <v>175</v>
      </c>
    </row>
    <row r="1216" s="13" customFormat="1">
      <c r="A1216" s="13"/>
      <c r="B1216" s="242"/>
      <c r="C1216" s="243"/>
      <c r="D1216" s="237" t="s">
        <v>184</v>
      </c>
      <c r="E1216" s="244" t="s">
        <v>1</v>
      </c>
      <c r="F1216" s="245" t="s">
        <v>290</v>
      </c>
      <c r="G1216" s="243"/>
      <c r="H1216" s="244" t="s">
        <v>1</v>
      </c>
      <c r="I1216" s="246"/>
      <c r="J1216" s="246"/>
      <c r="K1216" s="243"/>
      <c r="L1216" s="243"/>
      <c r="M1216" s="247"/>
      <c r="N1216" s="248"/>
      <c r="O1216" s="249"/>
      <c r="P1216" s="249"/>
      <c r="Q1216" s="249"/>
      <c r="R1216" s="249"/>
      <c r="S1216" s="249"/>
      <c r="T1216" s="249"/>
      <c r="U1216" s="249"/>
      <c r="V1216" s="249"/>
      <c r="W1216" s="249"/>
      <c r="X1216" s="249"/>
      <c r="Y1216" s="250"/>
      <c r="Z1216" s="13"/>
      <c r="AA1216" s="13"/>
      <c r="AB1216" s="13"/>
      <c r="AC1216" s="13"/>
      <c r="AD1216" s="13"/>
      <c r="AE1216" s="13"/>
      <c r="AT1216" s="251" t="s">
        <v>184</v>
      </c>
      <c r="AU1216" s="251" t="s">
        <v>102</v>
      </c>
      <c r="AV1216" s="13" t="s">
        <v>82</v>
      </c>
      <c r="AW1216" s="13" t="s">
        <v>5</v>
      </c>
      <c r="AX1216" s="13" t="s">
        <v>75</v>
      </c>
      <c r="AY1216" s="251" t="s">
        <v>175</v>
      </c>
    </row>
    <row r="1217" s="14" customFormat="1">
      <c r="A1217" s="14"/>
      <c r="B1217" s="252"/>
      <c r="C1217" s="253"/>
      <c r="D1217" s="237" t="s">
        <v>184</v>
      </c>
      <c r="E1217" s="254" t="s">
        <v>1</v>
      </c>
      <c r="F1217" s="255" t="s">
        <v>1103</v>
      </c>
      <c r="G1217" s="253"/>
      <c r="H1217" s="256">
        <v>1.8180000000000001</v>
      </c>
      <c r="I1217" s="257"/>
      <c r="J1217" s="257"/>
      <c r="K1217" s="253"/>
      <c r="L1217" s="253"/>
      <c r="M1217" s="258"/>
      <c r="N1217" s="259"/>
      <c r="O1217" s="260"/>
      <c r="P1217" s="260"/>
      <c r="Q1217" s="260"/>
      <c r="R1217" s="260"/>
      <c r="S1217" s="260"/>
      <c r="T1217" s="260"/>
      <c r="U1217" s="260"/>
      <c r="V1217" s="260"/>
      <c r="W1217" s="260"/>
      <c r="X1217" s="260"/>
      <c r="Y1217" s="261"/>
      <c r="Z1217" s="14"/>
      <c r="AA1217" s="14"/>
      <c r="AB1217" s="14"/>
      <c r="AC1217" s="14"/>
      <c r="AD1217" s="14"/>
      <c r="AE1217" s="14"/>
      <c r="AT1217" s="262" t="s">
        <v>184</v>
      </c>
      <c r="AU1217" s="262" t="s">
        <v>102</v>
      </c>
      <c r="AV1217" s="14" t="s">
        <v>102</v>
      </c>
      <c r="AW1217" s="14" t="s">
        <v>5</v>
      </c>
      <c r="AX1217" s="14" t="s">
        <v>75</v>
      </c>
      <c r="AY1217" s="262" t="s">
        <v>175</v>
      </c>
    </row>
    <row r="1218" s="15" customFormat="1">
      <c r="A1218" s="15"/>
      <c r="B1218" s="263"/>
      <c r="C1218" s="264"/>
      <c r="D1218" s="237" t="s">
        <v>184</v>
      </c>
      <c r="E1218" s="265" t="s">
        <v>1</v>
      </c>
      <c r="F1218" s="266" t="s">
        <v>189</v>
      </c>
      <c r="G1218" s="264"/>
      <c r="H1218" s="267">
        <v>3.6360000000000001</v>
      </c>
      <c r="I1218" s="268"/>
      <c r="J1218" s="268"/>
      <c r="K1218" s="264"/>
      <c r="L1218" s="264"/>
      <c r="M1218" s="269"/>
      <c r="N1218" s="270"/>
      <c r="O1218" s="271"/>
      <c r="P1218" s="271"/>
      <c r="Q1218" s="271"/>
      <c r="R1218" s="271"/>
      <c r="S1218" s="271"/>
      <c r="T1218" s="271"/>
      <c r="U1218" s="271"/>
      <c r="V1218" s="271"/>
      <c r="W1218" s="271"/>
      <c r="X1218" s="271"/>
      <c r="Y1218" s="272"/>
      <c r="Z1218" s="15"/>
      <c r="AA1218" s="15"/>
      <c r="AB1218" s="15"/>
      <c r="AC1218" s="15"/>
      <c r="AD1218" s="15"/>
      <c r="AE1218" s="15"/>
      <c r="AT1218" s="273" t="s">
        <v>184</v>
      </c>
      <c r="AU1218" s="273" t="s">
        <v>102</v>
      </c>
      <c r="AV1218" s="15" t="s">
        <v>181</v>
      </c>
      <c r="AW1218" s="15" t="s">
        <v>5</v>
      </c>
      <c r="AX1218" s="15" t="s">
        <v>82</v>
      </c>
      <c r="AY1218" s="273" t="s">
        <v>175</v>
      </c>
    </row>
    <row r="1219" s="2" customFormat="1" ht="37.8" customHeight="1">
      <c r="A1219" s="39"/>
      <c r="B1219" s="40"/>
      <c r="C1219" s="222" t="s">
        <v>646</v>
      </c>
      <c r="D1219" s="222" t="s">
        <v>177</v>
      </c>
      <c r="E1219" s="223" t="s">
        <v>1104</v>
      </c>
      <c r="F1219" s="224" t="s">
        <v>1105</v>
      </c>
      <c r="G1219" s="225" t="s">
        <v>377</v>
      </c>
      <c r="H1219" s="226">
        <v>45</v>
      </c>
      <c r="I1219" s="227"/>
      <c r="J1219" s="227"/>
      <c r="K1219" s="228">
        <f>ROUND(P1219*H1219,2)</f>
        <v>0</v>
      </c>
      <c r="L1219" s="229"/>
      <c r="M1219" s="45"/>
      <c r="N1219" s="230" t="s">
        <v>1</v>
      </c>
      <c r="O1219" s="231" t="s">
        <v>39</v>
      </c>
      <c r="P1219" s="232">
        <f>I1219+J1219</f>
        <v>0</v>
      </c>
      <c r="Q1219" s="232">
        <f>ROUND(I1219*H1219,2)</f>
        <v>0</v>
      </c>
      <c r="R1219" s="232">
        <f>ROUND(J1219*H1219,2)</f>
        <v>0</v>
      </c>
      <c r="S1219" s="92"/>
      <c r="T1219" s="233">
        <f>S1219*H1219</f>
        <v>0</v>
      </c>
      <c r="U1219" s="233">
        <v>0</v>
      </c>
      <c r="V1219" s="233">
        <f>U1219*H1219</f>
        <v>0</v>
      </c>
      <c r="W1219" s="233">
        <v>0</v>
      </c>
      <c r="X1219" s="233">
        <f>W1219*H1219</f>
        <v>0</v>
      </c>
      <c r="Y1219" s="234" t="s">
        <v>1</v>
      </c>
      <c r="Z1219" s="39"/>
      <c r="AA1219" s="39"/>
      <c r="AB1219" s="39"/>
      <c r="AC1219" s="39"/>
      <c r="AD1219" s="39"/>
      <c r="AE1219" s="39"/>
      <c r="AR1219" s="235" t="s">
        <v>181</v>
      </c>
      <c r="AT1219" s="235" t="s">
        <v>177</v>
      </c>
      <c r="AU1219" s="235" t="s">
        <v>102</v>
      </c>
      <c r="AY1219" s="18" t="s">
        <v>175</v>
      </c>
      <c r="BE1219" s="236">
        <f>IF(O1219="základní",K1219,0)</f>
        <v>0</v>
      </c>
      <c r="BF1219" s="236">
        <f>IF(O1219="snížená",K1219,0)</f>
        <v>0</v>
      </c>
      <c r="BG1219" s="236">
        <f>IF(O1219="zákl. přenesená",K1219,0)</f>
        <v>0</v>
      </c>
      <c r="BH1219" s="236">
        <f>IF(O1219="sníž. přenesená",K1219,0)</f>
        <v>0</v>
      </c>
      <c r="BI1219" s="236">
        <f>IF(O1219="nulová",K1219,0)</f>
        <v>0</v>
      </c>
      <c r="BJ1219" s="18" t="s">
        <v>102</v>
      </c>
      <c r="BK1219" s="236">
        <f>ROUND(P1219*H1219,2)</f>
        <v>0</v>
      </c>
      <c r="BL1219" s="18" t="s">
        <v>181</v>
      </c>
      <c r="BM1219" s="235" t="s">
        <v>1106</v>
      </c>
    </row>
    <row r="1220" s="13" customFormat="1">
      <c r="A1220" s="13"/>
      <c r="B1220" s="242"/>
      <c r="C1220" s="243"/>
      <c r="D1220" s="237" t="s">
        <v>184</v>
      </c>
      <c r="E1220" s="244" t="s">
        <v>1</v>
      </c>
      <c r="F1220" s="245" t="s">
        <v>352</v>
      </c>
      <c r="G1220" s="243"/>
      <c r="H1220" s="244" t="s">
        <v>1</v>
      </c>
      <c r="I1220" s="246"/>
      <c r="J1220" s="246"/>
      <c r="K1220" s="243"/>
      <c r="L1220" s="243"/>
      <c r="M1220" s="247"/>
      <c r="N1220" s="248"/>
      <c r="O1220" s="249"/>
      <c r="P1220" s="249"/>
      <c r="Q1220" s="249"/>
      <c r="R1220" s="249"/>
      <c r="S1220" s="249"/>
      <c r="T1220" s="249"/>
      <c r="U1220" s="249"/>
      <c r="V1220" s="249"/>
      <c r="W1220" s="249"/>
      <c r="X1220" s="249"/>
      <c r="Y1220" s="250"/>
      <c r="Z1220" s="13"/>
      <c r="AA1220" s="13"/>
      <c r="AB1220" s="13"/>
      <c r="AC1220" s="13"/>
      <c r="AD1220" s="13"/>
      <c r="AE1220" s="13"/>
      <c r="AT1220" s="251" t="s">
        <v>184</v>
      </c>
      <c r="AU1220" s="251" t="s">
        <v>102</v>
      </c>
      <c r="AV1220" s="13" t="s">
        <v>82</v>
      </c>
      <c r="AW1220" s="13" t="s">
        <v>5</v>
      </c>
      <c r="AX1220" s="13" t="s">
        <v>75</v>
      </c>
      <c r="AY1220" s="251" t="s">
        <v>175</v>
      </c>
    </row>
    <row r="1221" s="13" customFormat="1">
      <c r="A1221" s="13"/>
      <c r="B1221" s="242"/>
      <c r="C1221" s="243"/>
      <c r="D1221" s="237" t="s">
        <v>184</v>
      </c>
      <c r="E1221" s="244" t="s">
        <v>1</v>
      </c>
      <c r="F1221" s="245" t="s">
        <v>286</v>
      </c>
      <c r="G1221" s="243"/>
      <c r="H1221" s="244" t="s">
        <v>1</v>
      </c>
      <c r="I1221" s="246"/>
      <c r="J1221" s="246"/>
      <c r="K1221" s="243"/>
      <c r="L1221" s="243"/>
      <c r="M1221" s="247"/>
      <c r="N1221" s="248"/>
      <c r="O1221" s="249"/>
      <c r="P1221" s="249"/>
      <c r="Q1221" s="249"/>
      <c r="R1221" s="249"/>
      <c r="S1221" s="249"/>
      <c r="T1221" s="249"/>
      <c r="U1221" s="249"/>
      <c r="V1221" s="249"/>
      <c r="W1221" s="249"/>
      <c r="X1221" s="249"/>
      <c r="Y1221" s="250"/>
      <c r="Z1221" s="13"/>
      <c r="AA1221" s="13"/>
      <c r="AB1221" s="13"/>
      <c r="AC1221" s="13"/>
      <c r="AD1221" s="13"/>
      <c r="AE1221" s="13"/>
      <c r="AT1221" s="251" t="s">
        <v>184</v>
      </c>
      <c r="AU1221" s="251" t="s">
        <v>102</v>
      </c>
      <c r="AV1221" s="13" t="s">
        <v>82</v>
      </c>
      <c r="AW1221" s="13" t="s">
        <v>5</v>
      </c>
      <c r="AX1221" s="13" t="s">
        <v>75</v>
      </c>
      <c r="AY1221" s="251" t="s">
        <v>175</v>
      </c>
    </row>
    <row r="1222" s="14" customFormat="1">
      <c r="A1222" s="14"/>
      <c r="B1222" s="252"/>
      <c r="C1222" s="253"/>
      <c r="D1222" s="237" t="s">
        <v>184</v>
      </c>
      <c r="E1222" s="254" t="s">
        <v>1</v>
      </c>
      <c r="F1222" s="255" t="s">
        <v>451</v>
      </c>
      <c r="G1222" s="253"/>
      <c r="H1222" s="256">
        <v>16</v>
      </c>
      <c r="I1222" s="257"/>
      <c r="J1222" s="257"/>
      <c r="K1222" s="253"/>
      <c r="L1222" s="253"/>
      <c r="M1222" s="258"/>
      <c r="N1222" s="259"/>
      <c r="O1222" s="260"/>
      <c r="P1222" s="260"/>
      <c r="Q1222" s="260"/>
      <c r="R1222" s="260"/>
      <c r="S1222" s="260"/>
      <c r="T1222" s="260"/>
      <c r="U1222" s="260"/>
      <c r="V1222" s="260"/>
      <c r="W1222" s="260"/>
      <c r="X1222" s="260"/>
      <c r="Y1222" s="261"/>
      <c r="Z1222" s="14"/>
      <c r="AA1222" s="14"/>
      <c r="AB1222" s="14"/>
      <c r="AC1222" s="14"/>
      <c r="AD1222" s="14"/>
      <c r="AE1222" s="14"/>
      <c r="AT1222" s="262" t="s">
        <v>184</v>
      </c>
      <c r="AU1222" s="262" t="s">
        <v>102</v>
      </c>
      <c r="AV1222" s="14" t="s">
        <v>102</v>
      </c>
      <c r="AW1222" s="14" t="s">
        <v>5</v>
      </c>
      <c r="AX1222" s="14" t="s">
        <v>75</v>
      </c>
      <c r="AY1222" s="262" t="s">
        <v>175</v>
      </c>
    </row>
    <row r="1223" s="13" customFormat="1">
      <c r="A1223" s="13"/>
      <c r="B1223" s="242"/>
      <c r="C1223" s="243"/>
      <c r="D1223" s="237" t="s">
        <v>184</v>
      </c>
      <c r="E1223" s="244" t="s">
        <v>1</v>
      </c>
      <c r="F1223" s="245" t="s">
        <v>290</v>
      </c>
      <c r="G1223" s="243"/>
      <c r="H1223" s="244" t="s">
        <v>1</v>
      </c>
      <c r="I1223" s="246"/>
      <c r="J1223" s="246"/>
      <c r="K1223" s="243"/>
      <c r="L1223" s="243"/>
      <c r="M1223" s="247"/>
      <c r="N1223" s="248"/>
      <c r="O1223" s="249"/>
      <c r="P1223" s="249"/>
      <c r="Q1223" s="249"/>
      <c r="R1223" s="249"/>
      <c r="S1223" s="249"/>
      <c r="T1223" s="249"/>
      <c r="U1223" s="249"/>
      <c r="V1223" s="249"/>
      <c r="W1223" s="249"/>
      <c r="X1223" s="249"/>
      <c r="Y1223" s="250"/>
      <c r="Z1223" s="13"/>
      <c r="AA1223" s="13"/>
      <c r="AB1223" s="13"/>
      <c r="AC1223" s="13"/>
      <c r="AD1223" s="13"/>
      <c r="AE1223" s="13"/>
      <c r="AT1223" s="251" t="s">
        <v>184</v>
      </c>
      <c r="AU1223" s="251" t="s">
        <v>102</v>
      </c>
      <c r="AV1223" s="13" t="s">
        <v>82</v>
      </c>
      <c r="AW1223" s="13" t="s">
        <v>5</v>
      </c>
      <c r="AX1223" s="13" t="s">
        <v>75</v>
      </c>
      <c r="AY1223" s="251" t="s">
        <v>175</v>
      </c>
    </row>
    <row r="1224" s="14" customFormat="1">
      <c r="A1224" s="14"/>
      <c r="B1224" s="252"/>
      <c r="C1224" s="253"/>
      <c r="D1224" s="237" t="s">
        <v>184</v>
      </c>
      <c r="E1224" s="254" t="s">
        <v>1</v>
      </c>
      <c r="F1224" s="255" t="s">
        <v>451</v>
      </c>
      <c r="G1224" s="253"/>
      <c r="H1224" s="256">
        <v>16</v>
      </c>
      <c r="I1224" s="257"/>
      <c r="J1224" s="257"/>
      <c r="K1224" s="253"/>
      <c r="L1224" s="253"/>
      <c r="M1224" s="258"/>
      <c r="N1224" s="259"/>
      <c r="O1224" s="260"/>
      <c r="P1224" s="260"/>
      <c r="Q1224" s="260"/>
      <c r="R1224" s="260"/>
      <c r="S1224" s="260"/>
      <c r="T1224" s="260"/>
      <c r="U1224" s="260"/>
      <c r="V1224" s="260"/>
      <c r="W1224" s="260"/>
      <c r="X1224" s="260"/>
      <c r="Y1224" s="261"/>
      <c r="Z1224" s="14"/>
      <c r="AA1224" s="14"/>
      <c r="AB1224" s="14"/>
      <c r="AC1224" s="14"/>
      <c r="AD1224" s="14"/>
      <c r="AE1224" s="14"/>
      <c r="AT1224" s="262" t="s">
        <v>184</v>
      </c>
      <c r="AU1224" s="262" t="s">
        <v>102</v>
      </c>
      <c r="AV1224" s="14" t="s">
        <v>102</v>
      </c>
      <c r="AW1224" s="14" t="s">
        <v>5</v>
      </c>
      <c r="AX1224" s="14" t="s">
        <v>75</v>
      </c>
      <c r="AY1224" s="262" t="s">
        <v>175</v>
      </c>
    </row>
    <row r="1225" s="16" customFormat="1">
      <c r="A1225" s="16"/>
      <c r="B1225" s="284"/>
      <c r="C1225" s="285"/>
      <c r="D1225" s="237" t="s">
        <v>184</v>
      </c>
      <c r="E1225" s="286" t="s">
        <v>1</v>
      </c>
      <c r="F1225" s="287" t="s">
        <v>453</v>
      </c>
      <c r="G1225" s="285"/>
      <c r="H1225" s="288">
        <v>32</v>
      </c>
      <c r="I1225" s="289"/>
      <c r="J1225" s="289"/>
      <c r="K1225" s="285"/>
      <c r="L1225" s="285"/>
      <c r="M1225" s="290"/>
      <c r="N1225" s="291"/>
      <c r="O1225" s="292"/>
      <c r="P1225" s="292"/>
      <c r="Q1225" s="292"/>
      <c r="R1225" s="292"/>
      <c r="S1225" s="292"/>
      <c r="T1225" s="292"/>
      <c r="U1225" s="292"/>
      <c r="V1225" s="292"/>
      <c r="W1225" s="292"/>
      <c r="X1225" s="292"/>
      <c r="Y1225" s="293"/>
      <c r="Z1225" s="16"/>
      <c r="AA1225" s="16"/>
      <c r="AB1225" s="16"/>
      <c r="AC1225" s="16"/>
      <c r="AD1225" s="16"/>
      <c r="AE1225" s="16"/>
      <c r="AT1225" s="294" t="s">
        <v>184</v>
      </c>
      <c r="AU1225" s="294" t="s">
        <v>102</v>
      </c>
      <c r="AV1225" s="16" t="s">
        <v>196</v>
      </c>
      <c r="AW1225" s="16" t="s">
        <v>5</v>
      </c>
      <c r="AX1225" s="16" t="s">
        <v>75</v>
      </c>
      <c r="AY1225" s="294" t="s">
        <v>175</v>
      </c>
    </row>
    <row r="1226" s="13" customFormat="1">
      <c r="A1226" s="13"/>
      <c r="B1226" s="242"/>
      <c r="C1226" s="243"/>
      <c r="D1226" s="237" t="s">
        <v>184</v>
      </c>
      <c r="E1226" s="244" t="s">
        <v>1</v>
      </c>
      <c r="F1226" s="245" t="s">
        <v>222</v>
      </c>
      <c r="G1226" s="243"/>
      <c r="H1226" s="244" t="s">
        <v>1</v>
      </c>
      <c r="I1226" s="246"/>
      <c r="J1226" s="246"/>
      <c r="K1226" s="243"/>
      <c r="L1226" s="243"/>
      <c r="M1226" s="247"/>
      <c r="N1226" s="248"/>
      <c r="O1226" s="249"/>
      <c r="P1226" s="249"/>
      <c r="Q1226" s="249"/>
      <c r="R1226" s="249"/>
      <c r="S1226" s="249"/>
      <c r="T1226" s="249"/>
      <c r="U1226" s="249"/>
      <c r="V1226" s="249"/>
      <c r="W1226" s="249"/>
      <c r="X1226" s="249"/>
      <c r="Y1226" s="250"/>
      <c r="Z1226" s="13"/>
      <c r="AA1226" s="13"/>
      <c r="AB1226" s="13"/>
      <c r="AC1226" s="13"/>
      <c r="AD1226" s="13"/>
      <c r="AE1226" s="13"/>
      <c r="AT1226" s="251" t="s">
        <v>184</v>
      </c>
      <c r="AU1226" s="251" t="s">
        <v>102</v>
      </c>
      <c r="AV1226" s="13" t="s">
        <v>82</v>
      </c>
      <c r="AW1226" s="13" t="s">
        <v>5</v>
      </c>
      <c r="AX1226" s="13" t="s">
        <v>75</v>
      </c>
      <c r="AY1226" s="251" t="s">
        <v>175</v>
      </c>
    </row>
    <row r="1227" s="14" customFormat="1">
      <c r="A1227" s="14"/>
      <c r="B1227" s="252"/>
      <c r="C1227" s="253"/>
      <c r="D1227" s="237" t="s">
        <v>184</v>
      </c>
      <c r="E1227" s="254" t="s">
        <v>1</v>
      </c>
      <c r="F1227" s="255" t="s">
        <v>234</v>
      </c>
      <c r="G1227" s="253"/>
      <c r="H1227" s="256">
        <v>9</v>
      </c>
      <c r="I1227" s="257"/>
      <c r="J1227" s="257"/>
      <c r="K1227" s="253"/>
      <c r="L1227" s="253"/>
      <c r="M1227" s="258"/>
      <c r="N1227" s="259"/>
      <c r="O1227" s="260"/>
      <c r="P1227" s="260"/>
      <c r="Q1227" s="260"/>
      <c r="R1227" s="260"/>
      <c r="S1227" s="260"/>
      <c r="T1227" s="260"/>
      <c r="U1227" s="260"/>
      <c r="V1227" s="260"/>
      <c r="W1227" s="260"/>
      <c r="X1227" s="260"/>
      <c r="Y1227" s="261"/>
      <c r="Z1227" s="14"/>
      <c r="AA1227" s="14"/>
      <c r="AB1227" s="14"/>
      <c r="AC1227" s="14"/>
      <c r="AD1227" s="14"/>
      <c r="AE1227" s="14"/>
      <c r="AT1227" s="262" t="s">
        <v>184</v>
      </c>
      <c r="AU1227" s="262" t="s">
        <v>102</v>
      </c>
      <c r="AV1227" s="14" t="s">
        <v>102</v>
      </c>
      <c r="AW1227" s="14" t="s">
        <v>5</v>
      </c>
      <c r="AX1227" s="14" t="s">
        <v>75</v>
      </c>
      <c r="AY1227" s="262" t="s">
        <v>175</v>
      </c>
    </row>
    <row r="1228" s="14" customFormat="1">
      <c r="A1228" s="14"/>
      <c r="B1228" s="252"/>
      <c r="C1228" s="253"/>
      <c r="D1228" s="237" t="s">
        <v>184</v>
      </c>
      <c r="E1228" s="254" t="s">
        <v>1</v>
      </c>
      <c r="F1228" s="255" t="s">
        <v>181</v>
      </c>
      <c r="G1228" s="253"/>
      <c r="H1228" s="256">
        <v>4</v>
      </c>
      <c r="I1228" s="257"/>
      <c r="J1228" s="257"/>
      <c r="K1228" s="253"/>
      <c r="L1228" s="253"/>
      <c r="M1228" s="258"/>
      <c r="N1228" s="259"/>
      <c r="O1228" s="260"/>
      <c r="P1228" s="260"/>
      <c r="Q1228" s="260"/>
      <c r="R1228" s="260"/>
      <c r="S1228" s="260"/>
      <c r="T1228" s="260"/>
      <c r="U1228" s="260"/>
      <c r="V1228" s="260"/>
      <c r="W1228" s="260"/>
      <c r="X1228" s="260"/>
      <c r="Y1228" s="261"/>
      <c r="Z1228" s="14"/>
      <c r="AA1228" s="14"/>
      <c r="AB1228" s="14"/>
      <c r="AC1228" s="14"/>
      <c r="AD1228" s="14"/>
      <c r="AE1228" s="14"/>
      <c r="AT1228" s="262" t="s">
        <v>184</v>
      </c>
      <c r="AU1228" s="262" t="s">
        <v>102</v>
      </c>
      <c r="AV1228" s="14" t="s">
        <v>102</v>
      </c>
      <c r="AW1228" s="14" t="s">
        <v>5</v>
      </c>
      <c r="AX1228" s="14" t="s">
        <v>75</v>
      </c>
      <c r="AY1228" s="262" t="s">
        <v>175</v>
      </c>
    </row>
    <row r="1229" s="16" customFormat="1">
      <c r="A1229" s="16"/>
      <c r="B1229" s="284"/>
      <c r="C1229" s="285"/>
      <c r="D1229" s="237" t="s">
        <v>184</v>
      </c>
      <c r="E1229" s="286" t="s">
        <v>1</v>
      </c>
      <c r="F1229" s="287" t="s">
        <v>453</v>
      </c>
      <c r="G1229" s="285"/>
      <c r="H1229" s="288">
        <v>13</v>
      </c>
      <c r="I1229" s="289"/>
      <c r="J1229" s="289"/>
      <c r="K1229" s="285"/>
      <c r="L1229" s="285"/>
      <c r="M1229" s="290"/>
      <c r="N1229" s="291"/>
      <c r="O1229" s="292"/>
      <c r="P1229" s="292"/>
      <c r="Q1229" s="292"/>
      <c r="R1229" s="292"/>
      <c r="S1229" s="292"/>
      <c r="T1229" s="292"/>
      <c r="U1229" s="292"/>
      <c r="V1229" s="292"/>
      <c r="W1229" s="292"/>
      <c r="X1229" s="292"/>
      <c r="Y1229" s="293"/>
      <c r="Z1229" s="16"/>
      <c r="AA1229" s="16"/>
      <c r="AB1229" s="16"/>
      <c r="AC1229" s="16"/>
      <c r="AD1229" s="16"/>
      <c r="AE1229" s="16"/>
      <c r="AT1229" s="294" t="s">
        <v>184</v>
      </c>
      <c r="AU1229" s="294" t="s">
        <v>102</v>
      </c>
      <c r="AV1229" s="16" t="s">
        <v>196</v>
      </c>
      <c r="AW1229" s="16" t="s">
        <v>5</v>
      </c>
      <c r="AX1229" s="16" t="s">
        <v>75</v>
      </c>
      <c r="AY1229" s="294" t="s">
        <v>175</v>
      </c>
    </row>
    <row r="1230" s="15" customFormat="1">
      <c r="A1230" s="15"/>
      <c r="B1230" s="263"/>
      <c r="C1230" s="264"/>
      <c r="D1230" s="237" t="s">
        <v>184</v>
      </c>
      <c r="E1230" s="265" t="s">
        <v>1</v>
      </c>
      <c r="F1230" s="266" t="s">
        <v>189</v>
      </c>
      <c r="G1230" s="264"/>
      <c r="H1230" s="267">
        <v>45</v>
      </c>
      <c r="I1230" s="268"/>
      <c r="J1230" s="268"/>
      <c r="K1230" s="264"/>
      <c r="L1230" s="264"/>
      <c r="M1230" s="269"/>
      <c r="N1230" s="270"/>
      <c r="O1230" s="271"/>
      <c r="P1230" s="271"/>
      <c r="Q1230" s="271"/>
      <c r="R1230" s="271"/>
      <c r="S1230" s="271"/>
      <c r="T1230" s="271"/>
      <c r="U1230" s="271"/>
      <c r="V1230" s="271"/>
      <c r="W1230" s="271"/>
      <c r="X1230" s="271"/>
      <c r="Y1230" s="272"/>
      <c r="Z1230" s="15"/>
      <c r="AA1230" s="15"/>
      <c r="AB1230" s="15"/>
      <c r="AC1230" s="15"/>
      <c r="AD1230" s="15"/>
      <c r="AE1230" s="15"/>
      <c r="AT1230" s="273" t="s">
        <v>184</v>
      </c>
      <c r="AU1230" s="273" t="s">
        <v>102</v>
      </c>
      <c r="AV1230" s="15" t="s">
        <v>181</v>
      </c>
      <c r="AW1230" s="15" t="s">
        <v>5</v>
      </c>
      <c r="AX1230" s="15" t="s">
        <v>82</v>
      </c>
      <c r="AY1230" s="273" t="s">
        <v>175</v>
      </c>
    </row>
    <row r="1231" s="2" customFormat="1" ht="49.05" customHeight="1">
      <c r="A1231" s="39"/>
      <c r="B1231" s="40"/>
      <c r="C1231" s="222" t="s">
        <v>1107</v>
      </c>
      <c r="D1231" s="222" t="s">
        <v>177</v>
      </c>
      <c r="E1231" s="223" t="s">
        <v>1108</v>
      </c>
      <c r="F1231" s="224" t="s">
        <v>1109</v>
      </c>
      <c r="G1231" s="225" t="s">
        <v>369</v>
      </c>
      <c r="H1231" s="226">
        <v>49.399999999999999</v>
      </c>
      <c r="I1231" s="227"/>
      <c r="J1231" s="227"/>
      <c r="K1231" s="228">
        <f>ROUND(P1231*H1231,2)</f>
        <v>0</v>
      </c>
      <c r="L1231" s="229"/>
      <c r="M1231" s="45"/>
      <c r="N1231" s="230" t="s">
        <v>1</v>
      </c>
      <c r="O1231" s="231" t="s">
        <v>39</v>
      </c>
      <c r="P1231" s="232">
        <f>I1231+J1231</f>
        <v>0</v>
      </c>
      <c r="Q1231" s="232">
        <f>ROUND(I1231*H1231,2)</f>
        <v>0</v>
      </c>
      <c r="R1231" s="232">
        <f>ROUND(J1231*H1231,2)</f>
        <v>0</v>
      </c>
      <c r="S1231" s="92"/>
      <c r="T1231" s="233">
        <f>S1231*H1231</f>
        <v>0</v>
      </c>
      <c r="U1231" s="233">
        <v>0</v>
      </c>
      <c r="V1231" s="233">
        <f>U1231*H1231</f>
        <v>0</v>
      </c>
      <c r="W1231" s="233">
        <v>0</v>
      </c>
      <c r="X1231" s="233">
        <f>W1231*H1231</f>
        <v>0</v>
      </c>
      <c r="Y1231" s="234" t="s">
        <v>1</v>
      </c>
      <c r="Z1231" s="39"/>
      <c r="AA1231" s="39"/>
      <c r="AB1231" s="39"/>
      <c r="AC1231" s="39"/>
      <c r="AD1231" s="39"/>
      <c r="AE1231" s="39"/>
      <c r="AR1231" s="235" t="s">
        <v>181</v>
      </c>
      <c r="AT1231" s="235" t="s">
        <v>177</v>
      </c>
      <c r="AU1231" s="235" t="s">
        <v>102</v>
      </c>
      <c r="AY1231" s="18" t="s">
        <v>175</v>
      </c>
      <c r="BE1231" s="236">
        <f>IF(O1231="základní",K1231,0)</f>
        <v>0</v>
      </c>
      <c r="BF1231" s="236">
        <f>IF(O1231="snížená",K1231,0)</f>
        <v>0</v>
      </c>
      <c r="BG1231" s="236">
        <f>IF(O1231="zákl. přenesená",K1231,0)</f>
        <v>0</v>
      </c>
      <c r="BH1231" s="236">
        <f>IF(O1231="sníž. přenesená",K1231,0)</f>
        <v>0</v>
      </c>
      <c r="BI1231" s="236">
        <f>IF(O1231="nulová",K1231,0)</f>
        <v>0</v>
      </c>
      <c r="BJ1231" s="18" t="s">
        <v>102</v>
      </c>
      <c r="BK1231" s="236">
        <f>ROUND(P1231*H1231,2)</f>
        <v>0</v>
      </c>
      <c r="BL1231" s="18" t="s">
        <v>181</v>
      </c>
      <c r="BM1231" s="235" t="s">
        <v>1110</v>
      </c>
    </row>
    <row r="1232" s="13" customFormat="1">
      <c r="A1232" s="13"/>
      <c r="B1232" s="242"/>
      <c r="C1232" s="243"/>
      <c r="D1232" s="237" t="s">
        <v>184</v>
      </c>
      <c r="E1232" s="244" t="s">
        <v>1</v>
      </c>
      <c r="F1232" s="245" t="s">
        <v>352</v>
      </c>
      <c r="G1232" s="243"/>
      <c r="H1232" s="244" t="s">
        <v>1</v>
      </c>
      <c r="I1232" s="246"/>
      <c r="J1232" s="246"/>
      <c r="K1232" s="243"/>
      <c r="L1232" s="243"/>
      <c r="M1232" s="247"/>
      <c r="N1232" s="248"/>
      <c r="O1232" s="249"/>
      <c r="P1232" s="249"/>
      <c r="Q1232" s="249"/>
      <c r="R1232" s="249"/>
      <c r="S1232" s="249"/>
      <c r="T1232" s="249"/>
      <c r="U1232" s="249"/>
      <c r="V1232" s="249"/>
      <c r="W1232" s="249"/>
      <c r="X1232" s="249"/>
      <c r="Y1232" s="250"/>
      <c r="Z1232" s="13"/>
      <c r="AA1232" s="13"/>
      <c r="AB1232" s="13"/>
      <c r="AC1232" s="13"/>
      <c r="AD1232" s="13"/>
      <c r="AE1232" s="13"/>
      <c r="AT1232" s="251" t="s">
        <v>184</v>
      </c>
      <c r="AU1232" s="251" t="s">
        <v>102</v>
      </c>
      <c r="AV1232" s="13" t="s">
        <v>82</v>
      </c>
      <c r="AW1232" s="13" t="s">
        <v>5</v>
      </c>
      <c r="AX1232" s="13" t="s">
        <v>75</v>
      </c>
      <c r="AY1232" s="251" t="s">
        <v>175</v>
      </c>
    </row>
    <row r="1233" s="13" customFormat="1">
      <c r="A1233" s="13"/>
      <c r="B1233" s="242"/>
      <c r="C1233" s="243"/>
      <c r="D1233" s="237" t="s">
        <v>184</v>
      </c>
      <c r="E1233" s="244" t="s">
        <v>1</v>
      </c>
      <c r="F1233" s="245" t="s">
        <v>286</v>
      </c>
      <c r="G1233" s="243"/>
      <c r="H1233" s="244" t="s">
        <v>1</v>
      </c>
      <c r="I1233" s="246"/>
      <c r="J1233" s="246"/>
      <c r="K1233" s="243"/>
      <c r="L1233" s="243"/>
      <c r="M1233" s="247"/>
      <c r="N1233" s="248"/>
      <c r="O1233" s="249"/>
      <c r="P1233" s="249"/>
      <c r="Q1233" s="249"/>
      <c r="R1233" s="249"/>
      <c r="S1233" s="249"/>
      <c r="T1233" s="249"/>
      <c r="U1233" s="249"/>
      <c r="V1233" s="249"/>
      <c r="W1233" s="249"/>
      <c r="X1233" s="249"/>
      <c r="Y1233" s="250"/>
      <c r="Z1233" s="13"/>
      <c r="AA1233" s="13"/>
      <c r="AB1233" s="13"/>
      <c r="AC1233" s="13"/>
      <c r="AD1233" s="13"/>
      <c r="AE1233" s="13"/>
      <c r="AT1233" s="251" t="s">
        <v>184</v>
      </c>
      <c r="AU1233" s="251" t="s">
        <v>102</v>
      </c>
      <c r="AV1233" s="13" t="s">
        <v>82</v>
      </c>
      <c r="AW1233" s="13" t="s">
        <v>5</v>
      </c>
      <c r="AX1233" s="13" t="s">
        <v>75</v>
      </c>
      <c r="AY1233" s="251" t="s">
        <v>175</v>
      </c>
    </row>
    <row r="1234" s="14" customFormat="1">
      <c r="A1234" s="14"/>
      <c r="B1234" s="252"/>
      <c r="C1234" s="253"/>
      <c r="D1234" s="237" t="s">
        <v>184</v>
      </c>
      <c r="E1234" s="254" t="s">
        <v>1</v>
      </c>
      <c r="F1234" s="255" t="s">
        <v>1111</v>
      </c>
      <c r="G1234" s="253"/>
      <c r="H1234" s="256">
        <v>5.2000000000000002</v>
      </c>
      <c r="I1234" s="257"/>
      <c r="J1234" s="257"/>
      <c r="K1234" s="253"/>
      <c r="L1234" s="253"/>
      <c r="M1234" s="258"/>
      <c r="N1234" s="259"/>
      <c r="O1234" s="260"/>
      <c r="P1234" s="260"/>
      <c r="Q1234" s="260"/>
      <c r="R1234" s="260"/>
      <c r="S1234" s="260"/>
      <c r="T1234" s="260"/>
      <c r="U1234" s="260"/>
      <c r="V1234" s="260"/>
      <c r="W1234" s="260"/>
      <c r="X1234" s="260"/>
      <c r="Y1234" s="261"/>
      <c r="Z1234" s="14"/>
      <c r="AA1234" s="14"/>
      <c r="AB1234" s="14"/>
      <c r="AC1234" s="14"/>
      <c r="AD1234" s="14"/>
      <c r="AE1234" s="14"/>
      <c r="AT1234" s="262" t="s">
        <v>184</v>
      </c>
      <c r="AU1234" s="262" t="s">
        <v>102</v>
      </c>
      <c r="AV1234" s="14" t="s">
        <v>102</v>
      </c>
      <c r="AW1234" s="14" t="s">
        <v>5</v>
      </c>
      <c r="AX1234" s="14" t="s">
        <v>75</v>
      </c>
      <c r="AY1234" s="262" t="s">
        <v>175</v>
      </c>
    </row>
    <row r="1235" s="14" customFormat="1">
      <c r="A1235" s="14"/>
      <c r="B1235" s="252"/>
      <c r="C1235" s="253"/>
      <c r="D1235" s="237" t="s">
        <v>184</v>
      </c>
      <c r="E1235" s="254" t="s">
        <v>1</v>
      </c>
      <c r="F1235" s="255" t="s">
        <v>1112</v>
      </c>
      <c r="G1235" s="253"/>
      <c r="H1235" s="256">
        <v>16.800000000000001</v>
      </c>
      <c r="I1235" s="257"/>
      <c r="J1235" s="257"/>
      <c r="K1235" s="253"/>
      <c r="L1235" s="253"/>
      <c r="M1235" s="258"/>
      <c r="N1235" s="259"/>
      <c r="O1235" s="260"/>
      <c r="P1235" s="260"/>
      <c r="Q1235" s="260"/>
      <c r="R1235" s="260"/>
      <c r="S1235" s="260"/>
      <c r="T1235" s="260"/>
      <c r="U1235" s="260"/>
      <c r="V1235" s="260"/>
      <c r="W1235" s="260"/>
      <c r="X1235" s="260"/>
      <c r="Y1235" s="261"/>
      <c r="Z1235" s="14"/>
      <c r="AA1235" s="14"/>
      <c r="AB1235" s="14"/>
      <c r="AC1235" s="14"/>
      <c r="AD1235" s="14"/>
      <c r="AE1235" s="14"/>
      <c r="AT1235" s="262" t="s">
        <v>184</v>
      </c>
      <c r="AU1235" s="262" t="s">
        <v>102</v>
      </c>
      <c r="AV1235" s="14" t="s">
        <v>102</v>
      </c>
      <c r="AW1235" s="14" t="s">
        <v>5</v>
      </c>
      <c r="AX1235" s="14" t="s">
        <v>75</v>
      </c>
      <c r="AY1235" s="262" t="s">
        <v>175</v>
      </c>
    </row>
    <row r="1236" s="14" customFormat="1">
      <c r="A1236" s="14"/>
      <c r="B1236" s="252"/>
      <c r="C1236" s="253"/>
      <c r="D1236" s="237" t="s">
        <v>184</v>
      </c>
      <c r="E1236" s="254" t="s">
        <v>1</v>
      </c>
      <c r="F1236" s="255" t="s">
        <v>1113</v>
      </c>
      <c r="G1236" s="253"/>
      <c r="H1236" s="256">
        <v>3.6000000000000001</v>
      </c>
      <c r="I1236" s="257"/>
      <c r="J1236" s="257"/>
      <c r="K1236" s="253"/>
      <c r="L1236" s="253"/>
      <c r="M1236" s="258"/>
      <c r="N1236" s="259"/>
      <c r="O1236" s="260"/>
      <c r="P1236" s="260"/>
      <c r="Q1236" s="260"/>
      <c r="R1236" s="260"/>
      <c r="S1236" s="260"/>
      <c r="T1236" s="260"/>
      <c r="U1236" s="260"/>
      <c r="V1236" s="260"/>
      <c r="W1236" s="260"/>
      <c r="X1236" s="260"/>
      <c r="Y1236" s="261"/>
      <c r="Z1236" s="14"/>
      <c r="AA1236" s="14"/>
      <c r="AB1236" s="14"/>
      <c r="AC1236" s="14"/>
      <c r="AD1236" s="14"/>
      <c r="AE1236" s="14"/>
      <c r="AT1236" s="262" t="s">
        <v>184</v>
      </c>
      <c r="AU1236" s="262" t="s">
        <v>102</v>
      </c>
      <c r="AV1236" s="14" t="s">
        <v>102</v>
      </c>
      <c r="AW1236" s="14" t="s">
        <v>5</v>
      </c>
      <c r="AX1236" s="14" t="s">
        <v>75</v>
      </c>
      <c r="AY1236" s="262" t="s">
        <v>175</v>
      </c>
    </row>
    <row r="1237" s="13" customFormat="1">
      <c r="A1237" s="13"/>
      <c r="B1237" s="242"/>
      <c r="C1237" s="243"/>
      <c r="D1237" s="237" t="s">
        <v>184</v>
      </c>
      <c r="E1237" s="244" t="s">
        <v>1</v>
      </c>
      <c r="F1237" s="245" t="s">
        <v>290</v>
      </c>
      <c r="G1237" s="243"/>
      <c r="H1237" s="244" t="s">
        <v>1</v>
      </c>
      <c r="I1237" s="246"/>
      <c r="J1237" s="246"/>
      <c r="K1237" s="243"/>
      <c r="L1237" s="243"/>
      <c r="M1237" s="247"/>
      <c r="N1237" s="248"/>
      <c r="O1237" s="249"/>
      <c r="P1237" s="249"/>
      <c r="Q1237" s="249"/>
      <c r="R1237" s="249"/>
      <c r="S1237" s="249"/>
      <c r="T1237" s="249"/>
      <c r="U1237" s="249"/>
      <c r="V1237" s="249"/>
      <c r="W1237" s="249"/>
      <c r="X1237" s="249"/>
      <c r="Y1237" s="250"/>
      <c r="Z1237" s="13"/>
      <c r="AA1237" s="13"/>
      <c r="AB1237" s="13"/>
      <c r="AC1237" s="13"/>
      <c r="AD1237" s="13"/>
      <c r="AE1237" s="13"/>
      <c r="AT1237" s="251" t="s">
        <v>184</v>
      </c>
      <c r="AU1237" s="251" t="s">
        <v>102</v>
      </c>
      <c r="AV1237" s="13" t="s">
        <v>82</v>
      </c>
      <c r="AW1237" s="13" t="s">
        <v>5</v>
      </c>
      <c r="AX1237" s="13" t="s">
        <v>75</v>
      </c>
      <c r="AY1237" s="251" t="s">
        <v>175</v>
      </c>
    </row>
    <row r="1238" s="14" customFormat="1">
      <c r="A1238" s="14"/>
      <c r="B1238" s="252"/>
      <c r="C1238" s="253"/>
      <c r="D1238" s="237" t="s">
        <v>184</v>
      </c>
      <c r="E1238" s="254" t="s">
        <v>1</v>
      </c>
      <c r="F1238" s="255" t="s">
        <v>1111</v>
      </c>
      <c r="G1238" s="253"/>
      <c r="H1238" s="256">
        <v>5.2000000000000002</v>
      </c>
      <c r="I1238" s="257"/>
      <c r="J1238" s="257"/>
      <c r="K1238" s="253"/>
      <c r="L1238" s="253"/>
      <c r="M1238" s="258"/>
      <c r="N1238" s="259"/>
      <c r="O1238" s="260"/>
      <c r="P1238" s="260"/>
      <c r="Q1238" s="260"/>
      <c r="R1238" s="260"/>
      <c r="S1238" s="260"/>
      <c r="T1238" s="260"/>
      <c r="U1238" s="260"/>
      <c r="V1238" s="260"/>
      <c r="W1238" s="260"/>
      <c r="X1238" s="260"/>
      <c r="Y1238" s="261"/>
      <c r="Z1238" s="14"/>
      <c r="AA1238" s="14"/>
      <c r="AB1238" s="14"/>
      <c r="AC1238" s="14"/>
      <c r="AD1238" s="14"/>
      <c r="AE1238" s="14"/>
      <c r="AT1238" s="262" t="s">
        <v>184</v>
      </c>
      <c r="AU1238" s="262" t="s">
        <v>102</v>
      </c>
      <c r="AV1238" s="14" t="s">
        <v>102</v>
      </c>
      <c r="AW1238" s="14" t="s">
        <v>5</v>
      </c>
      <c r="AX1238" s="14" t="s">
        <v>75</v>
      </c>
      <c r="AY1238" s="262" t="s">
        <v>175</v>
      </c>
    </row>
    <row r="1239" s="14" customFormat="1">
      <c r="A1239" s="14"/>
      <c r="B1239" s="252"/>
      <c r="C1239" s="253"/>
      <c r="D1239" s="237" t="s">
        <v>184</v>
      </c>
      <c r="E1239" s="254" t="s">
        <v>1</v>
      </c>
      <c r="F1239" s="255" t="s">
        <v>1112</v>
      </c>
      <c r="G1239" s="253"/>
      <c r="H1239" s="256">
        <v>16.800000000000001</v>
      </c>
      <c r="I1239" s="257"/>
      <c r="J1239" s="257"/>
      <c r="K1239" s="253"/>
      <c r="L1239" s="253"/>
      <c r="M1239" s="258"/>
      <c r="N1239" s="259"/>
      <c r="O1239" s="260"/>
      <c r="P1239" s="260"/>
      <c r="Q1239" s="260"/>
      <c r="R1239" s="260"/>
      <c r="S1239" s="260"/>
      <c r="T1239" s="260"/>
      <c r="U1239" s="260"/>
      <c r="V1239" s="260"/>
      <c r="W1239" s="260"/>
      <c r="X1239" s="260"/>
      <c r="Y1239" s="261"/>
      <c r="Z1239" s="14"/>
      <c r="AA1239" s="14"/>
      <c r="AB1239" s="14"/>
      <c r="AC1239" s="14"/>
      <c r="AD1239" s="14"/>
      <c r="AE1239" s="14"/>
      <c r="AT1239" s="262" t="s">
        <v>184</v>
      </c>
      <c r="AU1239" s="262" t="s">
        <v>102</v>
      </c>
      <c r="AV1239" s="14" t="s">
        <v>102</v>
      </c>
      <c r="AW1239" s="14" t="s">
        <v>5</v>
      </c>
      <c r="AX1239" s="14" t="s">
        <v>75</v>
      </c>
      <c r="AY1239" s="262" t="s">
        <v>175</v>
      </c>
    </row>
    <row r="1240" s="14" customFormat="1">
      <c r="A1240" s="14"/>
      <c r="B1240" s="252"/>
      <c r="C1240" s="253"/>
      <c r="D1240" s="237" t="s">
        <v>184</v>
      </c>
      <c r="E1240" s="254" t="s">
        <v>1</v>
      </c>
      <c r="F1240" s="255" t="s">
        <v>1114</v>
      </c>
      <c r="G1240" s="253"/>
      <c r="H1240" s="256">
        <v>1.8</v>
      </c>
      <c r="I1240" s="257"/>
      <c r="J1240" s="257"/>
      <c r="K1240" s="253"/>
      <c r="L1240" s="253"/>
      <c r="M1240" s="258"/>
      <c r="N1240" s="259"/>
      <c r="O1240" s="260"/>
      <c r="P1240" s="260"/>
      <c r="Q1240" s="260"/>
      <c r="R1240" s="260"/>
      <c r="S1240" s="260"/>
      <c r="T1240" s="260"/>
      <c r="U1240" s="260"/>
      <c r="V1240" s="260"/>
      <c r="W1240" s="260"/>
      <c r="X1240" s="260"/>
      <c r="Y1240" s="261"/>
      <c r="Z1240" s="14"/>
      <c r="AA1240" s="14"/>
      <c r="AB1240" s="14"/>
      <c r="AC1240" s="14"/>
      <c r="AD1240" s="14"/>
      <c r="AE1240" s="14"/>
      <c r="AT1240" s="262" t="s">
        <v>184</v>
      </c>
      <c r="AU1240" s="262" t="s">
        <v>102</v>
      </c>
      <c r="AV1240" s="14" t="s">
        <v>102</v>
      </c>
      <c r="AW1240" s="14" t="s">
        <v>5</v>
      </c>
      <c r="AX1240" s="14" t="s">
        <v>75</v>
      </c>
      <c r="AY1240" s="262" t="s">
        <v>175</v>
      </c>
    </row>
    <row r="1241" s="15" customFormat="1">
      <c r="A1241" s="15"/>
      <c r="B1241" s="263"/>
      <c r="C1241" s="264"/>
      <c r="D1241" s="237" t="s">
        <v>184</v>
      </c>
      <c r="E1241" s="265" t="s">
        <v>1</v>
      </c>
      <c r="F1241" s="266" t="s">
        <v>189</v>
      </c>
      <c r="G1241" s="264"/>
      <c r="H1241" s="267">
        <v>49.399999999999999</v>
      </c>
      <c r="I1241" s="268"/>
      <c r="J1241" s="268"/>
      <c r="K1241" s="264"/>
      <c r="L1241" s="264"/>
      <c r="M1241" s="269"/>
      <c r="N1241" s="270"/>
      <c r="O1241" s="271"/>
      <c r="P1241" s="271"/>
      <c r="Q1241" s="271"/>
      <c r="R1241" s="271"/>
      <c r="S1241" s="271"/>
      <c r="T1241" s="271"/>
      <c r="U1241" s="271"/>
      <c r="V1241" s="271"/>
      <c r="W1241" s="271"/>
      <c r="X1241" s="271"/>
      <c r="Y1241" s="272"/>
      <c r="Z1241" s="15"/>
      <c r="AA1241" s="15"/>
      <c r="AB1241" s="15"/>
      <c r="AC1241" s="15"/>
      <c r="AD1241" s="15"/>
      <c r="AE1241" s="15"/>
      <c r="AT1241" s="273" t="s">
        <v>184</v>
      </c>
      <c r="AU1241" s="273" t="s">
        <v>102</v>
      </c>
      <c r="AV1241" s="15" t="s">
        <v>181</v>
      </c>
      <c r="AW1241" s="15" t="s">
        <v>5</v>
      </c>
      <c r="AX1241" s="15" t="s">
        <v>82</v>
      </c>
      <c r="AY1241" s="273" t="s">
        <v>175</v>
      </c>
    </row>
    <row r="1242" s="2" customFormat="1" ht="24.15" customHeight="1">
      <c r="A1242" s="39"/>
      <c r="B1242" s="40"/>
      <c r="C1242" s="222" t="s">
        <v>650</v>
      </c>
      <c r="D1242" s="222" t="s">
        <v>177</v>
      </c>
      <c r="E1242" s="223" t="s">
        <v>1115</v>
      </c>
      <c r="F1242" s="224" t="s">
        <v>1116</v>
      </c>
      <c r="G1242" s="225" t="s">
        <v>369</v>
      </c>
      <c r="H1242" s="226">
        <v>11.5</v>
      </c>
      <c r="I1242" s="227"/>
      <c r="J1242" s="227"/>
      <c r="K1242" s="228">
        <f>ROUND(P1242*H1242,2)</f>
        <v>0</v>
      </c>
      <c r="L1242" s="229"/>
      <c r="M1242" s="45"/>
      <c r="N1242" s="230" t="s">
        <v>1</v>
      </c>
      <c r="O1242" s="231" t="s">
        <v>39</v>
      </c>
      <c r="P1242" s="232">
        <f>I1242+J1242</f>
        <v>0</v>
      </c>
      <c r="Q1242" s="232">
        <f>ROUND(I1242*H1242,2)</f>
        <v>0</v>
      </c>
      <c r="R1242" s="232">
        <f>ROUND(J1242*H1242,2)</f>
        <v>0</v>
      </c>
      <c r="S1242" s="92"/>
      <c r="T1242" s="233">
        <f>S1242*H1242</f>
        <v>0</v>
      </c>
      <c r="U1242" s="233">
        <v>0</v>
      </c>
      <c r="V1242" s="233">
        <f>U1242*H1242</f>
        <v>0</v>
      </c>
      <c r="W1242" s="233">
        <v>0</v>
      </c>
      <c r="X1242" s="233">
        <f>W1242*H1242</f>
        <v>0</v>
      </c>
      <c r="Y1242" s="234" t="s">
        <v>1</v>
      </c>
      <c r="Z1242" s="39"/>
      <c r="AA1242" s="39"/>
      <c r="AB1242" s="39"/>
      <c r="AC1242" s="39"/>
      <c r="AD1242" s="39"/>
      <c r="AE1242" s="39"/>
      <c r="AR1242" s="235" t="s">
        <v>181</v>
      </c>
      <c r="AT1242" s="235" t="s">
        <v>177</v>
      </c>
      <c r="AU1242" s="235" t="s">
        <v>102</v>
      </c>
      <c r="AY1242" s="18" t="s">
        <v>175</v>
      </c>
      <c r="BE1242" s="236">
        <f>IF(O1242="základní",K1242,0)</f>
        <v>0</v>
      </c>
      <c r="BF1242" s="236">
        <f>IF(O1242="snížená",K1242,0)</f>
        <v>0</v>
      </c>
      <c r="BG1242" s="236">
        <f>IF(O1242="zákl. přenesená",K1242,0)</f>
        <v>0</v>
      </c>
      <c r="BH1242" s="236">
        <f>IF(O1242="sníž. přenesená",K1242,0)</f>
        <v>0</v>
      </c>
      <c r="BI1242" s="236">
        <f>IF(O1242="nulová",K1242,0)</f>
        <v>0</v>
      </c>
      <c r="BJ1242" s="18" t="s">
        <v>102</v>
      </c>
      <c r="BK1242" s="236">
        <f>ROUND(P1242*H1242,2)</f>
        <v>0</v>
      </c>
      <c r="BL1242" s="18" t="s">
        <v>181</v>
      </c>
      <c r="BM1242" s="235" t="s">
        <v>1117</v>
      </c>
    </row>
    <row r="1243" s="13" customFormat="1">
      <c r="A1243" s="13"/>
      <c r="B1243" s="242"/>
      <c r="C1243" s="243"/>
      <c r="D1243" s="237" t="s">
        <v>184</v>
      </c>
      <c r="E1243" s="244" t="s">
        <v>1</v>
      </c>
      <c r="F1243" s="245" t="s">
        <v>352</v>
      </c>
      <c r="G1243" s="243"/>
      <c r="H1243" s="244" t="s">
        <v>1</v>
      </c>
      <c r="I1243" s="246"/>
      <c r="J1243" s="246"/>
      <c r="K1243" s="243"/>
      <c r="L1243" s="243"/>
      <c r="M1243" s="247"/>
      <c r="N1243" s="248"/>
      <c r="O1243" s="249"/>
      <c r="P1243" s="249"/>
      <c r="Q1243" s="249"/>
      <c r="R1243" s="249"/>
      <c r="S1243" s="249"/>
      <c r="T1243" s="249"/>
      <c r="U1243" s="249"/>
      <c r="V1243" s="249"/>
      <c r="W1243" s="249"/>
      <c r="X1243" s="249"/>
      <c r="Y1243" s="250"/>
      <c r="Z1243" s="13"/>
      <c r="AA1243" s="13"/>
      <c r="AB1243" s="13"/>
      <c r="AC1243" s="13"/>
      <c r="AD1243" s="13"/>
      <c r="AE1243" s="13"/>
      <c r="AT1243" s="251" t="s">
        <v>184</v>
      </c>
      <c r="AU1243" s="251" t="s">
        <v>102</v>
      </c>
      <c r="AV1243" s="13" t="s">
        <v>82</v>
      </c>
      <c r="AW1243" s="13" t="s">
        <v>5</v>
      </c>
      <c r="AX1243" s="13" t="s">
        <v>75</v>
      </c>
      <c r="AY1243" s="251" t="s">
        <v>175</v>
      </c>
    </row>
    <row r="1244" s="14" customFormat="1">
      <c r="A1244" s="14"/>
      <c r="B1244" s="252"/>
      <c r="C1244" s="253"/>
      <c r="D1244" s="237" t="s">
        <v>184</v>
      </c>
      <c r="E1244" s="254" t="s">
        <v>1</v>
      </c>
      <c r="F1244" s="255" t="s">
        <v>1118</v>
      </c>
      <c r="G1244" s="253"/>
      <c r="H1244" s="256">
        <v>11.5</v>
      </c>
      <c r="I1244" s="257"/>
      <c r="J1244" s="257"/>
      <c r="K1244" s="253"/>
      <c r="L1244" s="253"/>
      <c r="M1244" s="258"/>
      <c r="N1244" s="259"/>
      <c r="O1244" s="260"/>
      <c r="P1244" s="260"/>
      <c r="Q1244" s="260"/>
      <c r="R1244" s="260"/>
      <c r="S1244" s="260"/>
      <c r="T1244" s="260"/>
      <c r="U1244" s="260"/>
      <c r="V1244" s="260"/>
      <c r="W1244" s="260"/>
      <c r="X1244" s="260"/>
      <c r="Y1244" s="261"/>
      <c r="Z1244" s="14"/>
      <c r="AA1244" s="14"/>
      <c r="AB1244" s="14"/>
      <c r="AC1244" s="14"/>
      <c r="AD1244" s="14"/>
      <c r="AE1244" s="14"/>
      <c r="AT1244" s="262" t="s">
        <v>184</v>
      </c>
      <c r="AU1244" s="262" t="s">
        <v>102</v>
      </c>
      <c r="AV1244" s="14" t="s">
        <v>102</v>
      </c>
      <c r="AW1244" s="14" t="s">
        <v>5</v>
      </c>
      <c r="AX1244" s="14" t="s">
        <v>75</v>
      </c>
      <c r="AY1244" s="262" t="s">
        <v>175</v>
      </c>
    </row>
    <row r="1245" s="15" customFormat="1">
      <c r="A1245" s="15"/>
      <c r="B1245" s="263"/>
      <c r="C1245" s="264"/>
      <c r="D1245" s="237" t="s">
        <v>184</v>
      </c>
      <c r="E1245" s="265" t="s">
        <v>1</v>
      </c>
      <c r="F1245" s="266" t="s">
        <v>189</v>
      </c>
      <c r="G1245" s="264"/>
      <c r="H1245" s="267">
        <v>11.5</v>
      </c>
      <c r="I1245" s="268"/>
      <c r="J1245" s="268"/>
      <c r="K1245" s="264"/>
      <c r="L1245" s="264"/>
      <c r="M1245" s="269"/>
      <c r="N1245" s="270"/>
      <c r="O1245" s="271"/>
      <c r="P1245" s="271"/>
      <c r="Q1245" s="271"/>
      <c r="R1245" s="271"/>
      <c r="S1245" s="271"/>
      <c r="T1245" s="271"/>
      <c r="U1245" s="271"/>
      <c r="V1245" s="271"/>
      <c r="W1245" s="271"/>
      <c r="X1245" s="271"/>
      <c r="Y1245" s="272"/>
      <c r="Z1245" s="15"/>
      <c r="AA1245" s="15"/>
      <c r="AB1245" s="15"/>
      <c r="AC1245" s="15"/>
      <c r="AD1245" s="15"/>
      <c r="AE1245" s="15"/>
      <c r="AT1245" s="273" t="s">
        <v>184</v>
      </c>
      <c r="AU1245" s="273" t="s">
        <v>102</v>
      </c>
      <c r="AV1245" s="15" t="s">
        <v>181</v>
      </c>
      <c r="AW1245" s="15" t="s">
        <v>5</v>
      </c>
      <c r="AX1245" s="15" t="s">
        <v>82</v>
      </c>
      <c r="AY1245" s="273" t="s">
        <v>175</v>
      </c>
    </row>
    <row r="1246" s="2" customFormat="1" ht="24.15" customHeight="1">
      <c r="A1246" s="39"/>
      <c r="B1246" s="40"/>
      <c r="C1246" s="222" t="s">
        <v>1119</v>
      </c>
      <c r="D1246" s="222" t="s">
        <v>177</v>
      </c>
      <c r="E1246" s="223" t="s">
        <v>1120</v>
      </c>
      <c r="F1246" s="224" t="s">
        <v>1121</v>
      </c>
      <c r="G1246" s="225" t="s">
        <v>369</v>
      </c>
      <c r="H1246" s="226">
        <v>8</v>
      </c>
      <c r="I1246" s="227"/>
      <c r="J1246" s="227"/>
      <c r="K1246" s="228">
        <f>ROUND(P1246*H1246,2)</f>
        <v>0</v>
      </c>
      <c r="L1246" s="229"/>
      <c r="M1246" s="45"/>
      <c r="N1246" s="230" t="s">
        <v>1</v>
      </c>
      <c r="O1246" s="231" t="s">
        <v>39</v>
      </c>
      <c r="P1246" s="232">
        <f>I1246+J1246</f>
        <v>0</v>
      </c>
      <c r="Q1246" s="232">
        <f>ROUND(I1246*H1246,2)</f>
        <v>0</v>
      </c>
      <c r="R1246" s="232">
        <f>ROUND(J1246*H1246,2)</f>
        <v>0</v>
      </c>
      <c r="S1246" s="92"/>
      <c r="T1246" s="233">
        <f>S1246*H1246</f>
        <v>0</v>
      </c>
      <c r="U1246" s="233">
        <v>0</v>
      </c>
      <c r="V1246" s="233">
        <f>U1246*H1246</f>
        <v>0</v>
      </c>
      <c r="W1246" s="233">
        <v>0</v>
      </c>
      <c r="X1246" s="233">
        <f>W1246*H1246</f>
        <v>0</v>
      </c>
      <c r="Y1246" s="234" t="s">
        <v>1</v>
      </c>
      <c r="Z1246" s="39"/>
      <c r="AA1246" s="39"/>
      <c r="AB1246" s="39"/>
      <c r="AC1246" s="39"/>
      <c r="AD1246" s="39"/>
      <c r="AE1246" s="39"/>
      <c r="AR1246" s="235" t="s">
        <v>181</v>
      </c>
      <c r="AT1246" s="235" t="s">
        <v>177</v>
      </c>
      <c r="AU1246" s="235" t="s">
        <v>102</v>
      </c>
      <c r="AY1246" s="18" t="s">
        <v>175</v>
      </c>
      <c r="BE1246" s="236">
        <f>IF(O1246="základní",K1246,0)</f>
        <v>0</v>
      </c>
      <c r="BF1246" s="236">
        <f>IF(O1246="snížená",K1246,0)</f>
        <v>0</v>
      </c>
      <c r="BG1246" s="236">
        <f>IF(O1246="zákl. přenesená",K1246,0)</f>
        <v>0</v>
      </c>
      <c r="BH1246" s="236">
        <f>IF(O1246="sníž. přenesená",K1246,0)</f>
        <v>0</v>
      </c>
      <c r="BI1246" s="236">
        <f>IF(O1246="nulová",K1246,0)</f>
        <v>0</v>
      </c>
      <c r="BJ1246" s="18" t="s">
        <v>102</v>
      </c>
      <c r="BK1246" s="236">
        <f>ROUND(P1246*H1246,2)</f>
        <v>0</v>
      </c>
      <c r="BL1246" s="18" t="s">
        <v>181</v>
      </c>
      <c r="BM1246" s="235" t="s">
        <v>1122</v>
      </c>
    </row>
    <row r="1247" s="13" customFormat="1">
      <c r="A1247" s="13"/>
      <c r="B1247" s="242"/>
      <c r="C1247" s="243"/>
      <c r="D1247" s="237" t="s">
        <v>184</v>
      </c>
      <c r="E1247" s="244" t="s">
        <v>1</v>
      </c>
      <c r="F1247" s="245" t="s">
        <v>352</v>
      </c>
      <c r="G1247" s="243"/>
      <c r="H1247" s="244" t="s">
        <v>1</v>
      </c>
      <c r="I1247" s="246"/>
      <c r="J1247" s="246"/>
      <c r="K1247" s="243"/>
      <c r="L1247" s="243"/>
      <c r="M1247" s="247"/>
      <c r="N1247" s="248"/>
      <c r="O1247" s="249"/>
      <c r="P1247" s="249"/>
      <c r="Q1247" s="249"/>
      <c r="R1247" s="249"/>
      <c r="S1247" s="249"/>
      <c r="T1247" s="249"/>
      <c r="U1247" s="249"/>
      <c r="V1247" s="249"/>
      <c r="W1247" s="249"/>
      <c r="X1247" s="249"/>
      <c r="Y1247" s="250"/>
      <c r="Z1247" s="13"/>
      <c r="AA1247" s="13"/>
      <c r="AB1247" s="13"/>
      <c r="AC1247" s="13"/>
      <c r="AD1247" s="13"/>
      <c r="AE1247" s="13"/>
      <c r="AT1247" s="251" t="s">
        <v>184</v>
      </c>
      <c r="AU1247" s="251" t="s">
        <v>102</v>
      </c>
      <c r="AV1247" s="13" t="s">
        <v>82</v>
      </c>
      <c r="AW1247" s="13" t="s">
        <v>5</v>
      </c>
      <c r="AX1247" s="13" t="s">
        <v>75</v>
      </c>
      <c r="AY1247" s="251" t="s">
        <v>175</v>
      </c>
    </row>
    <row r="1248" s="14" customFormat="1">
      <c r="A1248" s="14"/>
      <c r="B1248" s="252"/>
      <c r="C1248" s="253"/>
      <c r="D1248" s="237" t="s">
        <v>184</v>
      </c>
      <c r="E1248" s="254" t="s">
        <v>1</v>
      </c>
      <c r="F1248" s="255" t="s">
        <v>1123</v>
      </c>
      <c r="G1248" s="253"/>
      <c r="H1248" s="256">
        <v>8</v>
      </c>
      <c r="I1248" s="257"/>
      <c r="J1248" s="257"/>
      <c r="K1248" s="253"/>
      <c r="L1248" s="253"/>
      <c r="M1248" s="258"/>
      <c r="N1248" s="259"/>
      <c r="O1248" s="260"/>
      <c r="P1248" s="260"/>
      <c r="Q1248" s="260"/>
      <c r="R1248" s="260"/>
      <c r="S1248" s="260"/>
      <c r="T1248" s="260"/>
      <c r="U1248" s="260"/>
      <c r="V1248" s="260"/>
      <c r="W1248" s="260"/>
      <c r="X1248" s="260"/>
      <c r="Y1248" s="261"/>
      <c r="Z1248" s="14"/>
      <c r="AA1248" s="14"/>
      <c r="AB1248" s="14"/>
      <c r="AC1248" s="14"/>
      <c r="AD1248" s="14"/>
      <c r="AE1248" s="14"/>
      <c r="AT1248" s="262" t="s">
        <v>184</v>
      </c>
      <c r="AU1248" s="262" t="s">
        <v>102</v>
      </c>
      <c r="AV1248" s="14" t="s">
        <v>102</v>
      </c>
      <c r="AW1248" s="14" t="s">
        <v>5</v>
      </c>
      <c r="AX1248" s="14" t="s">
        <v>75</v>
      </c>
      <c r="AY1248" s="262" t="s">
        <v>175</v>
      </c>
    </row>
    <row r="1249" s="15" customFormat="1">
      <c r="A1249" s="15"/>
      <c r="B1249" s="263"/>
      <c r="C1249" s="264"/>
      <c r="D1249" s="237" t="s">
        <v>184</v>
      </c>
      <c r="E1249" s="265" t="s">
        <v>1</v>
      </c>
      <c r="F1249" s="266" t="s">
        <v>189</v>
      </c>
      <c r="G1249" s="264"/>
      <c r="H1249" s="267">
        <v>8</v>
      </c>
      <c r="I1249" s="268"/>
      <c r="J1249" s="268"/>
      <c r="K1249" s="264"/>
      <c r="L1249" s="264"/>
      <c r="M1249" s="269"/>
      <c r="N1249" s="270"/>
      <c r="O1249" s="271"/>
      <c r="P1249" s="271"/>
      <c r="Q1249" s="271"/>
      <c r="R1249" s="271"/>
      <c r="S1249" s="271"/>
      <c r="T1249" s="271"/>
      <c r="U1249" s="271"/>
      <c r="V1249" s="271"/>
      <c r="W1249" s="271"/>
      <c r="X1249" s="271"/>
      <c r="Y1249" s="272"/>
      <c r="Z1249" s="15"/>
      <c r="AA1249" s="15"/>
      <c r="AB1249" s="15"/>
      <c r="AC1249" s="15"/>
      <c r="AD1249" s="15"/>
      <c r="AE1249" s="15"/>
      <c r="AT1249" s="273" t="s">
        <v>184</v>
      </c>
      <c r="AU1249" s="273" t="s">
        <v>102</v>
      </c>
      <c r="AV1249" s="15" t="s">
        <v>181</v>
      </c>
      <c r="AW1249" s="15" t="s">
        <v>5</v>
      </c>
      <c r="AX1249" s="15" t="s">
        <v>82</v>
      </c>
      <c r="AY1249" s="273" t="s">
        <v>175</v>
      </c>
    </row>
    <row r="1250" s="2" customFormat="1" ht="33" customHeight="1">
      <c r="A1250" s="39"/>
      <c r="B1250" s="40"/>
      <c r="C1250" s="222" t="s">
        <v>676</v>
      </c>
      <c r="D1250" s="222" t="s">
        <v>177</v>
      </c>
      <c r="E1250" s="223" t="s">
        <v>1124</v>
      </c>
      <c r="F1250" s="224" t="s">
        <v>1125</v>
      </c>
      <c r="G1250" s="225" t="s">
        <v>228</v>
      </c>
      <c r="H1250" s="226">
        <v>156.05000000000001</v>
      </c>
      <c r="I1250" s="227"/>
      <c r="J1250" s="227"/>
      <c r="K1250" s="228">
        <f>ROUND(P1250*H1250,2)</f>
        <v>0</v>
      </c>
      <c r="L1250" s="229"/>
      <c r="M1250" s="45"/>
      <c r="N1250" s="230" t="s">
        <v>1</v>
      </c>
      <c r="O1250" s="231" t="s">
        <v>39</v>
      </c>
      <c r="P1250" s="232">
        <f>I1250+J1250</f>
        <v>0</v>
      </c>
      <c r="Q1250" s="232">
        <f>ROUND(I1250*H1250,2)</f>
        <v>0</v>
      </c>
      <c r="R1250" s="232">
        <f>ROUND(J1250*H1250,2)</f>
        <v>0</v>
      </c>
      <c r="S1250" s="92"/>
      <c r="T1250" s="233">
        <f>S1250*H1250</f>
        <v>0</v>
      </c>
      <c r="U1250" s="233">
        <v>0</v>
      </c>
      <c r="V1250" s="233">
        <f>U1250*H1250</f>
        <v>0</v>
      </c>
      <c r="W1250" s="233">
        <v>0</v>
      </c>
      <c r="X1250" s="233">
        <f>W1250*H1250</f>
        <v>0</v>
      </c>
      <c r="Y1250" s="234" t="s">
        <v>1</v>
      </c>
      <c r="Z1250" s="39"/>
      <c r="AA1250" s="39"/>
      <c r="AB1250" s="39"/>
      <c r="AC1250" s="39"/>
      <c r="AD1250" s="39"/>
      <c r="AE1250" s="39"/>
      <c r="AR1250" s="235" t="s">
        <v>181</v>
      </c>
      <c r="AT1250" s="235" t="s">
        <v>177</v>
      </c>
      <c r="AU1250" s="235" t="s">
        <v>102</v>
      </c>
      <c r="AY1250" s="18" t="s">
        <v>175</v>
      </c>
      <c r="BE1250" s="236">
        <f>IF(O1250="základní",K1250,0)</f>
        <v>0</v>
      </c>
      <c r="BF1250" s="236">
        <f>IF(O1250="snížená",K1250,0)</f>
        <v>0</v>
      </c>
      <c r="BG1250" s="236">
        <f>IF(O1250="zákl. přenesená",K1250,0)</f>
        <v>0</v>
      </c>
      <c r="BH1250" s="236">
        <f>IF(O1250="sníž. přenesená",K1250,0)</f>
        <v>0</v>
      </c>
      <c r="BI1250" s="236">
        <f>IF(O1250="nulová",K1250,0)</f>
        <v>0</v>
      </c>
      <c r="BJ1250" s="18" t="s">
        <v>102</v>
      </c>
      <c r="BK1250" s="236">
        <f>ROUND(P1250*H1250,2)</f>
        <v>0</v>
      </c>
      <c r="BL1250" s="18" t="s">
        <v>181</v>
      </c>
      <c r="BM1250" s="235" t="s">
        <v>1126</v>
      </c>
    </row>
    <row r="1251" s="2" customFormat="1">
      <c r="A1251" s="39"/>
      <c r="B1251" s="40"/>
      <c r="C1251" s="41"/>
      <c r="D1251" s="237" t="s">
        <v>182</v>
      </c>
      <c r="E1251" s="41"/>
      <c r="F1251" s="238" t="s">
        <v>1127</v>
      </c>
      <c r="G1251" s="41"/>
      <c r="H1251" s="41"/>
      <c r="I1251" s="239"/>
      <c r="J1251" s="239"/>
      <c r="K1251" s="41"/>
      <c r="L1251" s="41"/>
      <c r="M1251" s="45"/>
      <c r="N1251" s="240"/>
      <c r="O1251" s="241"/>
      <c r="P1251" s="92"/>
      <c r="Q1251" s="92"/>
      <c r="R1251" s="92"/>
      <c r="S1251" s="92"/>
      <c r="T1251" s="92"/>
      <c r="U1251" s="92"/>
      <c r="V1251" s="92"/>
      <c r="W1251" s="92"/>
      <c r="X1251" s="92"/>
      <c r="Y1251" s="93"/>
      <c r="Z1251" s="39"/>
      <c r="AA1251" s="39"/>
      <c r="AB1251" s="39"/>
      <c r="AC1251" s="39"/>
      <c r="AD1251" s="39"/>
      <c r="AE1251" s="39"/>
      <c r="AT1251" s="18" t="s">
        <v>182</v>
      </c>
      <c r="AU1251" s="18" t="s">
        <v>102</v>
      </c>
    </row>
    <row r="1252" s="13" customFormat="1">
      <c r="A1252" s="13"/>
      <c r="B1252" s="242"/>
      <c r="C1252" s="243"/>
      <c r="D1252" s="237" t="s">
        <v>184</v>
      </c>
      <c r="E1252" s="244" t="s">
        <v>1</v>
      </c>
      <c r="F1252" s="245" t="s">
        <v>352</v>
      </c>
      <c r="G1252" s="243"/>
      <c r="H1252" s="244" t="s">
        <v>1</v>
      </c>
      <c r="I1252" s="246"/>
      <c r="J1252" s="246"/>
      <c r="K1252" s="243"/>
      <c r="L1252" s="243"/>
      <c r="M1252" s="247"/>
      <c r="N1252" s="248"/>
      <c r="O1252" s="249"/>
      <c r="P1252" s="249"/>
      <c r="Q1252" s="249"/>
      <c r="R1252" s="249"/>
      <c r="S1252" s="249"/>
      <c r="T1252" s="249"/>
      <c r="U1252" s="249"/>
      <c r="V1252" s="249"/>
      <c r="W1252" s="249"/>
      <c r="X1252" s="249"/>
      <c r="Y1252" s="250"/>
      <c r="Z1252" s="13"/>
      <c r="AA1252" s="13"/>
      <c r="AB1252" s="13"/>
      <c r="AC1252" s="13"/>
      <c r="AD1252" s="13"/>
      <c r="AE1252" s="13"/>
      <c r="AT1252" s="251" t="s">
        <v>184</v>
      </c>
      <c r="AU1252" s="251" t="s">
        <v>102</v>
      </c>
      <c r="AV1252" s="13" t="s">
        <v>82</v>
      </c>
      <c r="AW1252" s="13" t="s">
        <v>5</v>
      </c>
      <c r="AX1252" s="13" t="s">
        <v>75</v>
      </c>
      <c r="AY1252" s="251" t="s">
        <v>175</v>
      </c>
    </row>
    <row r="1253" s="14" customFormat="1">
      <c r="A1253" s="14"/>
      <c r="B1253" s="252"/>
      <c r="C1253" s="253"/>
      <c r="D1253" s="237" t="s">
        <v>184</v>
      </c>
      <c r="E1253" s="254" t="s">
        <v>1</v>
      </c>
      <c r="F1253" s="255" t="s">
        <v>1128</v>
      </c>
      <c r="G1253" s="253"/>
      <c r="H1253" s="256">
        <v>156.05000000000001</v>
      </c>
      <c r="I1253" s="257"/>
      <c r="J1253" s="257"/>
      <c r="K1253" s="253"/>
      <c r="L1253" s="253"/>
      <c r="M1253" s="258"/>
      <c r="N1253" s="259"/>
      <c r="O1253" s="260"/>
      <c r="P1253" s="260"/>
      <c r="Q1253" s="260"/>
      <c r="R1253" s="260"/>
      <c r="S1253" s="260"/>
      <c r="T1253" s="260"/>
      <c r="U1253" s="260"/>
      <c r="V1253" s="260"/>
      <c r="W1253" s="260"/>
      <c r="X1253" s="260"/>
      <c r="Y1253" s="261"/>
      <c r="Z1253" s="14"/>
      <c r="AA1253" s="14"/>
      <c r="AB1253" s="14"/>
      <c r="AC1253" s="14"/>
      <c r="AD1253" s="14"/>
      <c r="AE1253" s="14"/>
      <c r="AT1253" s="262" t="s">
        <v>184</v>
      </c>
      <c r="AU1253" s="262" t="s">
        <v>102</v>
      </c>
      <c r="AV1253" s="14" t="s">
        <v>102</v>
      </c>
      <c r="AW1253" s="14" t="s">
        <v>5</v>
      </c>
      <c r="AX1253" s="14" t="s">
        <v>75</v>
      </c>
      <c r="AY1253" s="262" t="s">
        <v>175</v>
      </c>
    </row>
    <row r="1254" s="15" customFormat="1">
      <c r="A1254" s="15"/>
      <c r="B1254" s="263"/>
      <c r="C1254" s="264"/>
      <c r="D1254" s="237" t="s">
        <v>184</v>
      </c>
      <c r="E1254" s="265" t="s">
        <v>1</v>
      </c>
      <c r="F1254" s="266" t="s">
        <v>189</v>
      </c>
      <c r="G1254" s="264"/>
      <c r="H1254" s="267">
        <v>156.05000000000001</v>
      </c>
      <c r="I1254" s="268"/>
      <c r="J1254" s="268"/>
      <c r="K1254" s="264"/>
      <c r="L1254" s="264"/>
      <c r="M1254" s="269"/>
      <c r="N1254" s="270"/>
      <c r="O1254" s="271"/>
      <c r="P1254" s="271"/>
      <c r="Q1254" s="271"/>
      <c r="R1254" s="271"/>
      <c r="S1254" s="271"/>
      <c r="T1254" s="271"/>
      <c r="U1254" s="271"/>
      <c r="V1254" s="271"/>
      <c r="W1254" s="271"/>
      <c r="X1254" s="271"/>
      <c r="Y1254" s="272"/>
      <c r="Z1254" s="15"/>
      <c r="AA1254" s="15"/>
      <c r="AB1254" s="15"/>
      <c r="AC1254" s="15"/>
      <c r="AD1254" s="15"/>
      <c r="AE1254" s="15"/>
      <c r="AT1254" s="273" t="s">
        <v>184</v>
      </c>
      <c r="AU1254" s="273" t="s">
        <v>102</v>
      </c>
      <c r="AV1254" s="15" t="s">
        <v>181</v>
      </c>
      <c r="AW1254" s="15" t="s">
        <v>5</v>
      </c>
      <c r="AX1254" s="15" t="s">
        <v>82</v>
      </c>
      <c r="AY1254" s="273" t="s">
        <v>175</v>
      </c>
    </row>
    <row r="1255" s="2" customFormat="1" ht="37.8" customHeight="1">
      <c r="A1255" s="39"/>
      <c r="B1255" s="40"/>
      <c r="C1255" s="222" t="s">
        <v>1129</v>
      </c>
      <c r="D1255" s="222" t="s">
        <v>177</v>
      </c>
      <c r="E1255" s="223" t="s">
        <v>1130</v>
      </c>
      <c r="F1255" s="224" t="s">
        <v>1131</v>
      </c>
      <c r="G1255" s="225" t="s">
        <v>228</v>
      </c>
      <c r="H1255" s="226">
        <v>377.13</v>
      </c>
      <c r="I1255" s="227"/>
      <c r="J1255" s="227"/>
      <c r="K1255" s="228">
        <f>ROUND(P1255*H1255,2)</f>
        <v>0</v>
      </c>
      <c r="L1255" s="229"/>
      <c r="M1255" s="45"/>
      <c r="N1255" s="230" t="s">
        <v>1</v>
      </c>
      <c r="O1255" s="231" t="s">
        <v>39</v>
      </c>
      <c r="P1255" s="232">
        <f>I1255+J1255</f>
        <v>0</v>
      </c>
      <c r="Q1255" s="232">
        <f>ROUND(I1255*H1255,2)</f>
        <v>0</v>
      </c>
      <c r="R1255" s="232">
        <f>ROUND(J1255*H1255,2)</f>
        <v>0</v>
      </c>
      <c r="S1255" s="92"/>
      <c r="T1255" s="233">
        <f>S1255*H1255</f>
        <v>0</v>
      </c>
      <c r="U1255" s="233">
        <v>0</v>
      </c>
      <c r="V1255" s="233">
        <f>U1255*H1255</f>
        <v>0</v>
      </c>
      <c r="W1255" s="233">
        <v>0</v>
      </c>
      <c r="X1255" s="233">
        <f>W1255*H1255</f>
        <v>0</v>
      </c>
      <c r="Y1255" s="234" t="s">
        <v>1</v>
      </c>
      <c r="Z1255" s="39"/>
      <c r="AA1255" s="39"/>
      <c r="AB1255" s="39"/>
      <c r="AC1255" s="39"/>
      <c r="AD1255" s="39"/>
      <c r="AE1255" s="39"/>
      <c r="AR1255" s="235" t="s">
        <v>181</v>
      </c>
      <c r="AT1255" s="235" t="s">
        <v>177</v>
      </c>
      <c r="AU1255" s="235" t="s">
        <v>102</v>
      </c>
      <c r="AY1255" s="18" t="s">
        <v>175</v>
      </c>
      <c r="BE1255" s="236">
        <f>IF(O1255="základní",K1255,0)</f>
        <v>0</v>
      </c>
      <c r="BF1255" s="236">
        <f>IF(O1255="snížená",K1255,0)</f>
        <v>0</v>
      </c>
      <c r="BG1255" s="236">
        <f>IF(O1255="zákl. přenesená",K1255,0)</f>
        <v>0</v>
      </c>
      <c r="BH1255" s="236">
        <f>IF(O1255="sníž. přenesená",K1255,0)</f>
        <v>0</v>
      </c>
      <c r="BI1255" s="236">
        <f>IF(O1255="nulová",K1255,0)</f>
        <v>0</v>
      </c>
      <c r="BJ1255" s="18" t="s">
        <v>102</v>
      </c>
      <c r="BK1255" s="236">
        <f>ROUND(P1255*H1255,2)</f>
        <v>0</v>
      </c>
      <c r="BL1255" s="18" t="s">
        <v>181</v>
      </c>
      <c r="BM1255" s="235" t="s">
        <v>1132</v>
      </c>
    </row>
    <row r="1256" s="2" customFormat="1">
      <c r="A1256" s="39"/>
      <c r="B1256" s="40"/>
      <c r="C1256" s="41"/>
      <c r="D1256" s="237" t="s">
        <v>182</v>
      </c>
      <c r="E1256" s="41"/>
      <c r="F1256" s="238" t="s">
        <v>1127</v>
      </c>
      <c r="G1256" s="41"/>
      <c r="H1256" s="41"/>
      <c r="I1256" s="239"/>
      <c r="J1256" s="239"/>
      <c r="K1256" s="41"/>
      <c r="L1256" s="41"/>
      <c r="M1256" s="45"/>
      <c r="N1256" s="240"/>
      <c r="O1256" s="241"/>
      <c r="P1256" s="92"/>
      <c r="Q1256" s="92"/>
      <c r="R1256" s="92"/>
      <c r="S1256" s="92"/>
      <c r="T1256" s="92"/>
      <c r="U1256" s="92"/>
      <c r="V1256" s="92"/>
      <c r="W1256" s="92"/>
      <c r="X1256" s="92"/>
      <c r="Y1256" s="93"/>
      <c r="Z1256" s="39"/>
      <c r="AA1256" s="39"/>
      <c r="AB1256" s="39"/>
      <c r="AC1256" s="39"/>
      <c r="AD1256" s="39"/>
      <c r="AE1256" s="39"/>
      <c r="AT1256" s="18" t="s">
        <v>182</v>
      </c>
      <c r="AU1256" s="18" t="s">
        <v>102</v>
      </c>
    </row>
    <row r="1257" s="13" customFormat="1">
      <c r="A1257" s="13"/>
      <c r="B1257" s="242"/>
      <c r="C1257" s="243"/>
      <c r="D1257" s="237" t="s">
        <v>184</v>
      </c>
      <c r="E1257" s="244" t="s">
        <v>1</v>
      </c>
      <c r="F1257" s="245" t="s">
        <v>352</v>
      </c>
      <c r="G1257" s="243"/>
      <c r="H1257" s="244" t="s">
        <v>1</v>
      </c>
      <c r="I1257" s="246"/>
      <c r="J1257" s="246"/>
      <c r="K1257" s="243"/>
      <c r="L1257" s="243"/>
      <c r="M1257" s="247"/>
      <c r="N1257" s="248"/>
      <c r="O1257" s="249"/>
      <c r="P1257" s="249"/>
      <c r="Q1257" s="249"/>
      <c r="R1257" s="249"/>
      <c r="S1257" s="249"/>
      <c r="T1257" s="249"/>
      <c r="U1257" s="249"/>
      <c r="V1257" s="249"/>
      <c r="W1257" s="249"/>
      <c r="X1257" s="249"/>
      <c r="Y1257" s="250"/>
      <c r="Z1257" s="13"/>
      <c r="AA1257" s="13"/>
      <c r="AB1257" s="13"/>
      <c r="AC1257" s="13"/>
      <c r="AD1257" s="13"/>
      <c r="AE1257" s="13"/>
      <c r="AT1257" s="251" t="s">
        <v>184</v>
      </c>
      <c r="AU1257" s="251" t="s">
        <v>102</v>
      </c>
      <c r="AV1257" s="13" t="s">
        <v>82</v>
      </c>
      <c r="AW1257" s="13" t="s">
        <v>5</v>
      </c>
      <c r="AX1257" s="13" t="s">
        <v>75</v>
      </c>
      <c r="AY1257" s="251" t="s">
        <v>175</v>
      </c>
    </row>
    <row r="1258" s="13" customFormat="1">
      <c r="A1258" s="13"/>
      <c r="B1258" s="242"/>
      <c r="C1258" s="243"/>
      <c r="D1258" s="237" t="s">
        <v>184</v>
      </c>
      <c r="E1258" s="244" t="s">
        <v>1</v>
      </c>
      <c r="F1258" s="245" t="s">
        <v>286</v>
      </c>
      <c r="G1258" s="243"/>
      <c r="H1258" s="244" t="s">
        <v>1</v>
      </c>
      <c r="I1258" s="246"/>
      <c r="J1258" s="246"/>
      <c r="K1258" s="243"/>
      <c r="L1258" s="243"/>
      <c r="M1258" s="247"/>
      <c r="N1258" s="248"/>
      <c r="O1258" s="249"/>
      <c r="P1258" s="249"/>
      <c r="Q1258" s="249"/>
      <c r="R1258" s="249"/>
      <c r="S1258" s="249"/>
      <c r="T1258" s="249"/>
      <c r="U1258" s="249"/>
      <c r="V1258" s="249"/>
      <c r="W1258" s="249"/>
      <c r="X1258" s="249"/>
      <c r="Y1258" s="250"/>
      <c r="Z1258" s="13"/>
      <c r="AA1258" s="13"/>
      <c r="AB1258" s="13"/>
      <c r="AC1258" s="13"/>
      <c r="AD1258" s="13"/>
      <c r="AE1258" s="13"/>
      <c r="AT1258" s="251" t="s">
        <v>184</v>
      </c>
      <c r="AU1258" s="251" t="s">
        <v>102</v>
      </c>
      <c r="AV1258" s="13" t="s">
        <v>82</v>
      </c>
      <c r="AW1258" s="13" t="s">
        <v>5</v>
      </c>
      <c r="AX1258" s="13" t="s">
        <v>75</v>
      </c>
      <c r="AY1258" s="251" t="s">
        <v>175</v>
      </c>
    </row>
    <row r="1259" s="14" customFormat="1">
      <c r="A1259" s="14"/>
      <c r="B1259" s="252"/>
      <c r="C1259" s="253"/>
      <c r="D1259" s="237" t="s">
        <v>184</v>
      </c>
      <c r="E1259" s="254" t="s">
        <v>1</v>
      </c>
      <c r="F1259" s="255" t="s">
        <v>1133</v>
      </c>
      <c r="G1259" s="253"/>
      <c r="H1259" s="256">
        <v>80.140000000000001</v>
      </c>
      <c r="I1259" s="257"/>
      <c r="J1259" s="257"/>
      <c r="K1259" s="253"/>
      <c r="L1259" s="253"/>
      <c r="M1259" s="258"/>
      <c r="N1259" s="259"/>
      <c r="O1259" s="260"/>
      <c r="P1259" s="260"/>
      <c r="Q1259" s="260"/>
      <c r="R1259" s="260"/>
      <c r="S1259" s="260"/>
      <c r="T1259" s="260"/>
      <c r="U1259" s="260"/>
      <c r="V1259" s="260"/>
      <c r="W1259" s="260"/>
      <c r="X1259" s="260"/>
      <c r="Y1259" s="261"/>
      <c r="Z1259" s="14"/>
      <c r="AA1259" s="14"/>
      <c r="AB1259" s="14"/>
      <c r="AC1259" s="14"/>
      <c r="AD1259" s="14"/>
      <c r="AE1259" s="14"/>
      <c r="AT1259" s="262" t="s">
        <v>184</v>
      </c>
      <c r="AU1259" s="262" t="s">
        <v>102</v>
      </c>
      <c r="AV1259" s="14" t="s">
        <v>102</v>
      </c>
      <c r="AW1259" s="14" t="s">
        <v>5</v>
      </c>
      <c r="AX1259" s="14" t="s">
        <v>75</v>
      </c>
      <c r="AY1259" s="262" t="s">
        <v>175</v>
      </c>
    </row>
    <row r="1260" s="14" customFormat="1">
      <c r="A1260" s="14"/>
      <c r="B1260" s="252"/>
      <c r="C1260" s="253"/>
      <c r="D1260" s="237" t="s">
        <v>184</v>
      </c>
      <c r="E1260" s="254" t="s">
        <v>1</v>
      </c>
      <c r="F1260" s="255" t="s">
        <v>1134</v>
      </c>
      <c r="G1260" s="253"/>
      <c r="H1260" s="256">
        <v>78.560000000000002</v>
      </c>
      <c r="I1260" s="257"/>
      <c r="J1260" s="257"/>
      <c r="K1260" s="253"/>
      <c r="L1260" s="253"/>
      <c r="M1260" s="258"/>
      <c r="N1260" s="259"/>
      <c r="O1260" s="260"/>
      <c r="P1260" s="260"/>
      <c r="Q1260" s="260"/>
      <c r="R1260" s="260"/>
      <c r="S1260" s="260"/>
      <c r="T1260" s="260"/>
      <c r="U1260" s="260"/>
      <c r="V1260" s="260"/>
      <c r="W1260" s="260"/>
      <c r="X1260" s="260"/>
      <c r="Y1260" s="261"/>
      <c r="Z1260" s="14"/>
      <c r="AA1260" s="14"/>
      <c r="AB1260" s="14"/>
      <c r="AC1260" s="14"/>
      <c r="AD1260" s="14"/>
      <c r="AE1260" s="14"/>
      <c r="AT1260" s="262" t="s">
        <v>184</v>
      </c>
      <c r="AU1260" s="262" t="s">
        <v>102</v>
      </c>
      <c r="AV1260" s="14" t="s">
        <v>102</v>
      </c>
      <c r="AW1260" s="14" t="s">
        <v>5</v>
      </c>
      <c r="AX1260" s="14" t="s">
        <v>75</v>
      </c>
      <c r="AY1260" s="262" t="s">
        <v>175</v>
      </c>
    </row>
    <row r="1261" s="14" customFormat="1">
      <c r="A1261" s="14"/>
      <c r="B1261" s="252"/>
      <c r="C1261" s="253"/>
      <c r="D1261" s="237" t="s">
        <v>184</v>
      </c>
      <c r="E1261" s="254" t="s">
        <v>1</v>
      </c>
      <c r="F1261" s="255" t="s">
        <v>1135</v>
      </c>
      <c r="G1261" s="253"/>
      <c r="H1261" s="256">
        <v>16.350000000000001</v>
      </c>
      <c r="I1261" s="257"/>
      <c r="J1261" s="257"/>
      <c r="K1261" s="253"/>
      <c r="L1261" s="253"/>
      <c r="M1261" s="258"/>
      <c r="N1261" s="259"/>
      <c r="O1261" s="260"/>
      <c r="P1261" s="260"/>
      <c r="Q1261" s="260"/>
      <c r="R1261" s="260"/>
      <c r="S1261" s="260"/>
      <c r="T1261" s="260"/>
      <c r="U1261" s="260"/>
      <c r="V1261" s="260"/>
      <c r="W1261" s="260"/>
      <c r="X1261" s="260"/>
      <c r="Y1261" s="261"/>
      <c r="Z1261" s="14"/>
      <c r="AA1261" s="14"/>
      <c r="AB1261" s="14"/>
      <c r="AC1261" s="14"/>
      <c r="AD1261" s="14"/>
      <c r="AE1261" s="14"/>
      <c r="AT1261" s="262" t="s">
        <v>184</v>
      </c>
      <c r="AU1261" s="262" t="s">
        <v>102</v>
      </c>
      <c r="AV1261" s="14" t="s">
        <v>102</v>
      </c>
      <c r="AW1261" s="14" t="s">
        <v>5</v>
      </c>
      <c r="AX1261" s="14" t="s">
        <v>75</v>
      </c>
      <c r="AY1261" s="262" t="s">
        <v>175</v>
      </c>
    </row>
    <row r="1262" s="13" customFormat="1">
      <c r="A1262" s="13"/>
      <c r="B1262" s="242"/>
      <c r="C1262" s="243"/>
      <c r="D1262" s="237" t="s">
        <v>184</v>
      </c>
      <c r="E1262" s="244" t="s">
        <v>1</v>
      </c>
      <c r="F1262" s="245" t="s">
        <v>290</v>
      </c>
      <c r="G1262" s="243"/>
      <c r="H1262" s="244" t="s">
        <v>1</v>
      </c>
      <c r="I1262" s="246"/>
      <c r="J1262" s="246"/>
      <c r="K1262" s="243"/>
      <c r="L1262" s="243"/>
      <c r="M1262" s="247"/>
      <c r="N1262" s="248"/>
      <c r="O1262" s="249"/>
      <c r="P1262" s="249"/>
      <c r="Q1262" s="249"/>
      <c r="R1262" s="249"/>
      <c r="S1262" s="249"/>
      <c r="T1262" s="249"/>
      <c r="U1262" s="249"/>
      <c r="V1262" s="249"/>
      <c r="W1262" s="249"/>
      <c r="X1262" s="249"/>
      <c r="Y1262" s="250"/>
      <c r="Z1262" s="13"/>
      <c r="AA1262" s="13"/>
      <c r="AB1262" s="13"/>
      <c r="AC1262" s="13"/>
      <c r="AD1262" s="13"/>
      <c r="AE1262" s="13"/>
      <c r="AT1262" s="251" t="s">
        <v>184</v>
      </c>
      <c r="AU1262" s="251" t="s">
        <v>102</v>
      </c>
      <c r="AV1262" s="13" t="s">
        <v>82</v>
      </c>
      <c r="AW1262" s="13" t="s">
        <v>5</v>
      </c>
      <c r="AX1262" s="13" t="s">
        <v>75</v>
      </c>
      <c r="AY1262" s="251" t="s">
        <v>175</v>
      </c>
    </row>
    <row r="1263" s="14" customFormat="1">
      <c r="A1263" s="14"/>
      <c r="B1263" s="252"/>
      <c r="C1263" s="253"/>
      <c r="D1263" s="237" t="s">
        <v>184</v>
      </c>
      <c r="E1263" s="254" t="s">
        <v>1</v>
      </c>
      <c r="F1263" s="255" t="s">
        <v>1136</v>
      </c>
      <c r="G1263" s="253"/>
      <c r="H1263" s="256">
        <v>82.920000000000002</v>
      </c>
      <c r="I1263" s="257"/>
      <c r="J1263" s="257"/>
      <c r="K1263" s="253"/>
      <c r="L1263" s="253"/>
      <c r="M1263" s="258"/>
      <c r="N1263" s="259"/>
      <c r="O1263" s="260"/>
      <c r="P1263" s="260"/>
      <c r="Q1263" s="260"/>
      <c r="R1263" s="260"/>
      <c r="S1263" s="260"/>
      <c r="T1263" s="260"/>
      <c r="U1263" s="260"/>
      <c r="V1263" s="260"/>
      <c r="W1263" s="260"/>
      <c r="X1263" s="260"/>
      <c r="Y1263" s="261"/>
      <c r="Z1263" s="14"/>
      <c r="AA1263" s="14"/>
      <c r="AB1263" s="14"/>
      <c r="AC1263" s="14"/>
      <c r="AD1263" s="14"/>
      <c r="AE1263" s="14"/>
      <c r="AT1263" s="262" t="s">
        <v>184</v>
      </c>
      <c r="AU1263" s="262" t="s">
        <v>102</v>
      </c>
      <c r="AV1263" s="14" t="s">
        <v>102</v>
      </c>
      <c r="AW1263" s="14" t="s">
        <v>5</v>
      </c>
      <c r="AX1263" s="14" t="s">
        <v>75</v>
      </c>
      <c r="AY1263" s="262" t="s">
        <v>175</v>
      </c>
    </row>
    <row r="1264" s="14" customFormat="1">
      <c r="A1264" s="14"/>
      <c r="B1264" s="252"/>
      <c r="C1264" s="253"/>
      <c r="D1264" s="237" t="s">
        <v>184</v>
      </c>
      <c r="E1264" s="254" t="s">
        <v>1</v>
      </c>
      <c r="F1264" s="255" t="s">
        <v>1137</v>
      </c>
      <c r="G1264" s="253"/>
      <c r="H1264" s="256">
        <v>81.280000000000001</v>
      </c>
      <c r="I1264" s="257"/>
      <c r="J1264" s="257"/>
      <c r="K1264" s="253"/>
      <c r="L1264" s="253"/>
      <c r="M1264" s="258"/>
      <c r="N1264" s="259"/>
      <c r="O1264" s="260"/>
      <c r="P1264" s="260"/>
      <c r="Q1264" s="260"/>
      <c r="R1264" s="260"/>
      <c r="S1264" s="260"/>
      <c r="T1264" s="260"/>
      <c r="U1264" s="260"/>
      <c r="V1264" s="260"/>
      <c r="W1264" s="260"/>
      <c r="X1264" s="260"/>
      <c r="Y1264" s="261"/>
      <c r="Z1264" s="14"/>
      <c r="AA1264" s="14"/>
      <c r="AB1264" s="14"/>
      <c r="AC1264" s="14"/>
      <c r="AD1264" s="14"/>
      <c r="AE1264" s="14"/>
      <c r="AT1264" s="262" t="s">
        <v>184</v>
      </c>
      <c r="AU1264" s="262" t="s">
        <v>102</v>
      </c>
      <c r="AV1264" s="14" t="s">
        <v>102</v>
      </c>
      <c r="AW1264" s="14" t="s">
        <v>5</v>
      </c>
      <c r="AX1264" s="14" t="s">
        <v>75</v>
      </c>
      <c r="AY1264" s="262" t="s">
        <v>175</v>
      </c>
    </row>
    <row r="1265" s="14" customFormat="1">
      <c r="A1265" s="14"/>
      <c r="B1265" s="252"/>
      <c r="C1265" s="253"/>
      <c r="D1265" s="237" t="s">
        <v>184</v>
      </c>
      <c r="E1265" s="254" t="s">
        <v>1</v>
      </c>
      <c r="F1265" s="255" t="s">
        <v>1138</v>
      </c>
      <c r="G1265" s="253"/>
      <c r="H1265" s="256">
        <v>37.880000000000003</v>
      </c>
      <c r="I1265" s="257"/>
      <c r="J1265" s="257"/>
      <c r="K1265" s="253"/>
      <c r="L1265" s="253"/>
      <c r="M1265" s="258"/>
      <c r="N1265" s="259"/>
      <c r="O1265" s="260"/>
      <c r="P1265" s="260"/>
      <c r="Q1265" s="260"/>
      <c r="R1265" s="260"/>
      <c r="S1265" s="260"/>
      <c r="T1265" s="260"/>
      <c r="U1265" s="260"/>
      <c r="V1265" s="260"/>
      <c r="W1265" s="260"/>
      <c r="X1265" s="260"/>
      <c r="Y1265" s="261"/>
      <c r="Z1265" s="14"/>
      <c r="AA1265" s="14"/>
      <c r="AB1265" s="14"/>
      <c r="AC1265" s="14"/>
      <c r="AD1265" s="14"/>
      <c r="AE1265" s="14"/>
      <c r="AT1265" s="262" t="s">
        <v>184</v>
      </c>
      <c r="AU1265" s="262" t="s">
        <v>102</v>
      </c>
      <c r="AV1265" s="14" t="s">
        <v>102</v>
      </c>
      <c r="AW1265" s="14" t="s">
        <v>5</v>
      </c>
      <c r="AX1265" s="14" t="s">
        <v>75</v>
      </c>
      <c r="AY1265" s="262" t="s">
        <v>175</v>
      </c>
    </row>
    <row r="1266" s="15" customFormat="1">
      <c r="A1266" s="15"/>
      <c r="B1266" s="263"/>
      <c r="C1266" s="264"/>
      <c r="D1266" s="237" t="s">
        <v>184</v>
      </c>
      <c r="E1266" s="265" t="s">
        <v>1</v>
      </c>
      <c r="F1266" s="266" t="s">
        <v>189</v>
      </c>
      <c r="G1266" s="264"/>
      <c r="H1266" s="267">
        <v>377.13</v>
      </c>
      <c r="I1266" s="268"/>
      <c r="J1266" s="268"/>
      <c r="K1266" s="264"/>
      <c r="L1266" s="264"/>
      <c r="M1266" s="269"/>
      <c r="N1266" s="270"/>
      <c r="O1266" s="271"/>
      <c r="P1266" s="271"/>
      <c r="Q1266" s="271"/>
      <c r="R1266" s="271"/>
      <c r="S1266" s="271"/>
      <c r="T1266" s="271"/>
      <c r="U1266" s="271"/>
      <c r="V1266" s="271"/>
      <c r="W1266" s="271"/>
      <c r="X1266" s="271"/>
      <c r="Y1266" s="272"/>
      <c r="Z1266" s="15"/>
      <c r="AA1266" s="15"/>
      <c r="AB1266" s="15"/>
      <c r="AC1266" s="15"/>
      <c r="AD1266" s="15"/>
      <c r="AE1266" s="15"/>
      <c r="AT1266" s="273" t="s">
        <v>184</v>
      </c>
      <c r="AU1266" s="273" t="s">
        <v>102</v>
      </c>
      <c r="AV1266" s="15" t="s">
        <v>181</v>
      </c>
      <c r="AW1266" s="15" t="s">
        <v>5</v>
      </c>
      <c r="AX1266" s="15" t="s">
        <v>82</v>
      </c>
      <c r="AY1266" s="273" t="s">
        <v>175</v>
      </c>
    </row>
    <row r="1267" s="2" customFormat="1" ht="37.8" customHeight="1">
      <c r="A1267" s="39"/>
      <c r="B1267" s="40"/>
      <c r="C1267" s="222" t="s">
        <v>680</v>
      </c>
      <c r="D1267" s="222" t="s">
        <v>177</v>
      </c>
      <c r="E1267" s="223" t="s">
        <v>1139</v>
      </c>
      <c r="F1267" s="224" t="s">
        <v>1140</v>
      </c>
      <c r="G1267" s="225" t="s">
        <v>228</v>
      </c>
      <c r="H1267" s="226">
        <v>1474.3820000000001</v>
      </c>
      <c r="I1267" s="227"/>
      <c r="J1267" s="227"/>
      <c r="K1267" s="228">
        <f>ROUND(P1267*H1267,2)</f>
        <v>0</v>
      </c>
      <c r="L1267" s="229"/>
      <c r="M1267" s="45"/>
      <c r="N1267" s="230" t="s">
        <v>1</v>
      </c>
      <c r="O1267" s="231" t="s">
        <v>39</v>
      </c>
      <c r="P1267" s="232">
        <f>I1267+J1267</f>
        <v>0</v>
      </c>
      <c r="Q1267" s="232">
        <f>ROUND(I1267*H1267,2)</f>
        <v>0</v>
      </c>
      <c r="R1267" s="232">
        <f>ROUND(J1267*H1267,2)</f>
        <v>0</v>
      </c>
      <c r="S1267" s="92"/>
      <c r="T1267" s="233">
        <f>S1267*H1267</f>
        <v>0</v>
      </c>
      <c r="U1267" s="233">
        <v>0</v>
      </c>
      <c r="V1267" s="233">
        <f>U1267*H1267</f>
        <v>0</v>
      </c>
      <c r="W1267" s="233">
        <v>0</v>
      </c>
      <c r="X1267" s="233">
        <f>W1267*H1267</f>
        <v>0</v>
      </c>
      <c r="Y1267" s="234" t="s">
        <v>1</v>
      </c>
      <c r="Z1267" s="39"/>
      <c r="AA1267" s="39"/>
      <c r="AB1267" s="39"/>
      <c r="AC1267" s="39"/>
      <c r="AD1267" s="39"/>
      <c r="AE1267" s="39"/>
      <c r="AR1267" s="235" t="s">
        <v>181</v>
      </c>
      <c r="AT1267" s="235" t="s">
        <v>177</v>
      </c>
      <c r="AU1267" s="235" t="s">
        <v>102</v>
      </c>
      <c r="AY1267" s="18" t="s">
        <v>175</v>
      </c>
      <c r="BE1267" s="236">
        <f>IF(O1267="základní",K1267,0)</f>
        <v>0</v>
      </c>
      <c r="BF1267" s="236">
        <f>IF(O1267="snížená",K1267,0)</f>
        <v>0</v>
      </c>
      <c r="BG1267" s="236">
        <f>IF(O1267="zákl. přenesená",K1267,0)</f>
        <v>0</v>
      </c>
      <c r="BH1267" s="236">
        <f>IF(O1267="sníž. přenesená",K1267,0)</f>
        <v>0</v>
      </c>
      <c r="BI1267" s="236">
        <f>IF(O1267="nulová",K1267,0)</f>
        <v>0</v>
      </c>
      <c r="BJ1267" s="18" t="s">
        <v>102</v>
      </c>
      <c r="BK1267" s="236">
        <f>ROUND(P1267*H1267,2)</f>
        <v>0</v>
      </c>
      <c r="BL1267" s="18" t="s">
        <v>181</v>
      </c>
      <c r="BM1267" s="235" t="s">
        <v>1141</v>
      </c>
    </row>
    <row r="1268" s="2" customFormat="1">
      <c r="A1268" s="39"/>
      <c r="B1268" s="40"/>
      <c r="C1268" s="41"/>
      <c r="D1268" s="237" t="s">
        <v>182</v>
      </c>
      <c r="E1268" s="41"/>
      <c r="F1268" s="238" t="s">
        <v>1127</v>
      </c>
      <c r="G1268" s="41"/>
      <c r="H1268" s="41"/>
      <c r="I1268" s="239"/>
      <c r="J1268" s="239"/>
      <c r="K1268" s="41"/>
      <c r="L1268" s="41"/>
      <c r="M1268" s="45"/>
      <c r="N1268" s="240"/>
      <c r="O1268" s="241"/>
      <c r="P1268" s="92"/>
      <c r="Q1268" s="92"/>
      <c r="R1268" s="92"/>
      <c r="S1268" s="92"/>
      <c r="T1268" s="92"/>
      <c r="U1268" s="92"/>
      <c r="V1268" s="92"/>
      <c r="W1268" s="92"/>
      <c r="X1268" s="92"/>
      <c r="Y1268" s="93"/>
      <c r="Z1268" s="39"/>
      <c r="AA1268" s="39"/>
      <c r="AB1268" s="39"/>
      <c r="AC1268" s="39"/>
      <c r="AD1268" s="39"/>
      <c r="AE1268" s="39"/>
      <c r="AT1268" s="18" t="s">
        <v>182</v>
      </c>
      <c r="AU1268" s="18" t="s">
        <v>102</v>
      </c>
    </row>
    <row r="1269" s="13" customFormat="1">
      <c r="A1269" s="13"/>
      <c r="B1269" s="242"/>
      <c r="C1269" s="243"/>
      <c r="D1269" s="237" t="s">
        <v>184</v>
      </c>
      <c r="E1269" s="244" t="s">
        <v>1</v>
      </c>
      <c r="F1269" s="245" t="s">
        <v>352</v>
      </c>
      <c r="G1269" s="243"/>
      <c r="H1269" s="244" t="s">
        <v>1</v>
      </c>
      <c r="I1269" s="246"/>
      <c r="J1269" s="246"/>
      <c r="K1269" s="243"/>
      <c r="L1269" s="243"/>
      <c r="M1269" s="247"/>
      <c r="N1269" s="248"/>
      <c r="O1269" s="249"/>
      <c r="P1269" s="249"/>
      <c r="Q1269" s="249"/>
      <c r="R1269" s="249"/>
      <c r="S1269" s="249"/>
      <c r="T1269" s="249"/>
      <c r="U1269" s="249"/>
      <c r="V1269" s="249"/>
      <c r="W1269" s="249"/>
      <c r="X1269" s="249"/>
      <c r="Y1269" s="250"/>
      <c r="Z1269" s="13"/>
      <c r="AA1269" s="13"/>
      <c r="AB1269" s="13"/>
      <c r="AC1269" s="13"/>
      <c r="AD1269" s="13"/>
      <c r="AE1269" s="13"/>
      <c r="AT1269" s="251" t="s">
        <v>184</v>
      </c>
      <c r="AU1269" s="251" t="s">
        <v>102</v>
      </c>
      <c r="AV1269" s="13" t="s">
        <v>82</v>
      </c>
      <c r="AW1269" s="13" t="s">
        <v>5</v>
      </c>
      <c r="AX1269" s="13" t="s">
        <v>75</v>
      </c>
      <c r="AY1269" s="251" t="s">
        <v>175</v>
      </c>
    </row>
    <row r="1270" s="13" customFormat="1">
      <c r="A1270" s="13"/>
      <c r="B1270" s="242"/>
      <c r="C1270" s="243"/>
      <c r="D1270" s="237" t="s">
        <v>184</v>
      </c>
      <c r="E1270" s="244" t="s">
        <v>1</v>
      </c>
      <c r="F1270" s="245" t="s">
        <v>372</v>
      </c>
      <c r="G1270" s="243"/>
      <c r="H1270" s="244" t="s">
        <v>1</v>
      </c>
      <c r="I1270" s="246"/>
      <c r="J1270" s="246"/>
      <c r="K1270" s="243"/>
      <c r="L1270" s="243"/>
      <c r="M1270" s="247"/>
      <c r="N1270" s="248"/>
      <c r="O1270" s="249"/>
      <c r="P1270" s="249"/>
      <c r="Q1270" s="249"/>
      <c r="R1270" s="249"/>
      <c r="S1270" s="249"/>
      <c r="T1270" s="249"/>
      <c r="U1270" s="249"/>
      <c r="V1270" s="249"/>
      <c r="W1270" s="249"/>
      <c r="X1270" s="249"/>
      <c r="Y1270" s="250"/>
      <c r="Z1270" s="13"/>
      <c r="AA1270" s="13"/>
      <c r="AB1270" s="13"/>
      <c r="AC1270" s="13"/>
      <c r="AD1270" s="13"/>
      <c r="AE1270" s="13"/>
      <c r="AT1270" s="251" t="s">
        <v>184</v>
      </c>
      <c r="AU1270" s="251" t="s">
        <v>102</v>
      </c>
      <c r="AV1270" s="13" t="s">
        <v>82</v>
      </c>
      <c r="AW1270" s="13" t="s">
        <v>5</v>
      </c>
      <c r="AX1270" s="13" t="s">
        <v>75</v>
      </c>
      <c r="AY1270" s="251" t="s">
        <v>175</v>
      </c>
    </row>
    <row r="1271" s="14" customFormat="1">
      <c r="A1271" s="14"/>
      <c r="B1271" s="252"/>
      <c r="C1271" s="253"/>
      <c r="D1271" s="237" t="s">
        <v>184</v>
      </c>
      <c r="E1271" s="254" t="s">
        <v>1</v>
      </c>
      <c r="F1271" s="255" t="s">
        <v>1142</v>
      </c>
      <c r="G1271" s="253"/>
      <c r="H1271" s="256">
        <v>70.299999999999997</v>
      </c>
      <c r="I1271" s="257"/>
      <c r="J1271" s="257"/>
      <c r="K1271" s="253"/>
      <c r="L1271" s="253"/>
      <c r="M1271" s="258"/>
      <c r="N1271" s="259"/>
      <c r="O1271" s="260"/>
      <c r="P1271" s="260"/>
      <c r="Q1271" s="260"/>
      <c r="R1271" s="260"/>
      <c r="S1271" s="260"/>
      <c r="T1271" s="260"/>
      <c r="U1271" s="260"/>
      <c r="V1271" s="260"/>
      <c r="W1271" s="260"/>
      <c r="X1271" s="260"/>
      <c r="Y1271" s="261"/>
      <c r="Z1271" s="14"/>
      <c r="AA1271" s="14"/>
      <c r="AB1271" s="14"/>
      <c r="AC1271" s="14"/>
      <c r="AD1271" s="14"/>
      <c r="AE1271" s="14"/>
      <c r="AT1271" s="262" t="s">
        <v>184</v>
      </c>
      <c r="AU1271" s="262" t="s">
        <v>102</v>
      </c>
      <c r="AV1271" s="14" t="s">
        <v>102</v>
      </c>
      <c r="AW1271" s="14" t="s">
        <v>5</v>
      </c>
      <c r="AX1271" s="14" t="s">
        <v>75</v>
      </c>
      <c r="AY1271" s="262" t="s">
        <v>175</v>
      </c>
    </row>
    <row r="1272" s="14" customFormat="1">
      <c r="A1272" s="14"/>
      <c r="B1272" s="252"/>
      <c r="C1272" s="253"/>
      <c r="D1272" s="237" t="s">
        <v>184</v>
      </c>
      <c r="E1272" s="254" t="s">
        <v>1</v>
      </c>
      <c r="F1272" s="255" t="s">
        <v>1143</v>
      </c>
      <c r="G1272" s="253"/>
      <c r="H1272" s="256">
        <v>7.5999999999999996</v>
      </c>
      <c r="I1272" s="257"/>
      <c r="J1272" s="257"/>
      <c r="K1272" s="253"/>
      <c r="L1272" s="253"/>
      <c r="M1272" s="258"/>
      <c r="N1272" s="259"/>
      <c r="O1272" s="260"/>
      <c r="P1272" s="260"/>
      <c r="Q1272" s="260"/>
      <c r="R1272" s="260"/>
      <c r="S1272" s="260"/>
      <c r="T1272" s="260"/>
      <c r="U1272" s="260"/>
      <c r="V1272" s="260"/>
      <c r="W1272" s="260"/>
      <c r="X1272" s="260"/>
      <c r="Y1272" s="261"/>
      <c r="Z1272" s="14"/>
      <c r="AA1272" s="14"/>
      <c r="AB1272" s="14"/>
      <c r="AC1272" s="14"/>
      <c r="AD1272" s="14"/>
      <c r="AE1272" s="14"/>
      <c r="AT1272" s="262" t="s">
        <v>184</v>
      </c>
      <c r="AU1272" s="262" t="s">
        <v>102</v>
      </c>
      <c r="AV1272" s="14" t="s">
        <v>102</v>
      </c>
      <c r="AW1272" s="14" t="s">
        <v>5</v>
      </c>
      <c r="AX1272" s="14" t="s">
        <v>75</v>
      </c>
      <c r="AY1272" s="262" t="s">
        <v>175</v>
      </c>
    </row>
    <row r="1273" s="14" customFormat="1">
      <c r="A1273" s="14"/>
      <c r="B1273" s="252"/>
      <c r="C1273" s="253"/>
      <c r="D1273" s="237" t="s">
        <v>184</v>
      </c>
      <c r="E1273" s="254" t="s">
        <v>1</v>
      </c>
      <c r="F1273" s="255" t="s">
        <v>1144</v>
      </c>
      <c r="G1273" s="253"/>
      <c r="H1273" s="256">
        <v>70.870000000000005</v>
      </c>
      <c r="I1273" s="257"/>
      <c r="J1273" s="257"/>
      <c r="K1273" s="253"/>
      <c r="L1273" s="253"/>
      <c r="M1273" s="258"/>
      <c r="N1273" s="259"/>
      <c r="O1273" s="260"/>
      <c r="P1273" s="260"/>
      <c r="Q1273" s="260"/>
      <c r="R1273" s="260"/>
      <c r="S1273" s="260"/>
      <c r="T1273" s="260"/>
      <c r="U1273" s="260"/>
      <c r="V1273" s="260"/>
      <c r="W1273" s="260"/>
      <c r="X1273" s="260"/>
      <c r="Y1273" s="261"/>
      <c r="Z1273" s="14"/>
      <c r="AA1273" s="14"/>
      <c r="AB1273" s="14"/>
      <c r="AC1273" s="14"/>
      <c r="AD1273" s="14"/>
      <c r="AE1273" s="14"/>
      <c r="AT1273" s="262" t="s">
        <v>184</v>
      </c>
      <c r="AU1273" s="262" t="s">
        <v>102</v>
      </c>
      <c r="AV1273" s="14" t="s">
        <v>102</v>
      </c>
      <c r="AW1273" s="14" t="s">
        <v>5</v>
      </c>
      <c r="AX1273" s="14" t="s">
        <v>75</v>
      </c>
      <c r="AY1273" s="262" t="s">
        <v>175</v>
      </c>
    </row>
    <row r="1274" s="14" customFormat="1">
      <c r="A1274" s="14"/>
      <c r="B1274" s="252"/>
      <c r="C1274" s="253"/>
      <c r="D1274" s="237" t="s">
        <v>184</v>
      </c>
      <c r="E1274" s="254" t="s">
        <v>1</v>
      </c>
      <c r="F1274" s="255" t="s">
        <v>1145</v>
      </c>
      <c r="G1274" s="253"/>
      <c r="H1274" s="256">
        <v>31.635000000000002</v>
      </c>
      <c r="I1274" s="257"/>
      <c r="J1274" s="257"/>
      <c r="K1274" s="253"/>
      <c r="L1274" s="253"/>
      <c r="M1274" s="258"/>
      <c r="N1274" s="259"/>
      <c r="O1274" s="260"/>
      <c r="P1274" s="260"/>
      <c r="Q1274" s="260"/>
      <c r="R1274" s="260"/>
      <c r="S1274" s="260"/>
      <c r="T1274" s="260"/>
      <c r="U1274" s="260"/>
      <c r="V1274" s="260"/>
      <c r="W1274" s="260"/>
      <c r="X1274" s="260"/>
      <c r="Y1274" s="261"/>
      <c r="Z1274" s="14"/>
      <c r="AA1274" s="14"/>
      <c r="AB1274" s="14"/>
      <c r="AC1274" s="14"/>
      <c r="AD1274" s="14"/>
      <c r="AE1274" s="14"/>
      <c r="AT1274" s="262" t="s">
        <v>184</v>
      </c>
      <c r="AU1274" s="262" t="s">
        <v>102</v>
      </c>
      <c r="AV1274" s="14" t="s">
        <v>102</v>
      </c>
      <c r="AW1274" s="14" t="s">
        <v>5</v>
      </c>
      <c r="AX1274" s="14" t="s">
        <v>75</v>
      </c>
      <c r="AY1274" s="262" t="s">
        <v>175</v>
      </c>
    </row>
    <row r="1275" s="14" customFormat="1">
      <c r="A1275" s="14"/>
      <c r="B1275" s="252"/>
      <c r="C1275" s="253"/>
      <c r="D1275" s="237" t="s">
        <v>184</v>
      </c>
      <c r="E1275" s="254" t="s">
        <v>1</v>
      </c>
      <c r="F1275" s="255" t="s">
        <v>1146</v>
      </c>
      <c r="G1275" s="253"/>
      <c r="H1275" s="256">
        <v>30.305</v>
      </c>
      <c r="I1275" s="257"/>
      <c r="J1275" s="257"/>
      <c r="K1275" s="253"/>
      <c r="L1275" s="253"/>
      <c r="M1275" s="258"/>
      <c r="N1275" s="259"/>
      <c r="O1275" s="260"/>
      <c r="P1275" s="260"/>
      <c r="Q1275" s="260"/>
      <c r="R1275" s="260"/>
      <c r="S1275" s="260"/>
      <c r="T1275" s="260"/>
      <c r="U1275" s="260"/>
      <c r="V1275" s="260"/>
      <c r="W1275" s="260"/>
      <c r="X1275" s="260"/>
      <c r="Y1275" s="261"/>
      <c r="Z1275" s="14"/>
      <c r="AA1275" s="14"/>
      <c r="AB1275" s="14"/>
      <c r="AC1275" s="14"/>
      <c r="AD1275" s="14"/>
      <c r="AE1275" s="14"/>
      <c r="AT1275" s="262" t="s">
        <v>184</v>
      </c>
      <c r="AU1275" s="262" t="s">
        <v>102</v>
      </c>
      <c r="AV1275" s="14" t="s">
        <v>102</v>
      </c>
      <c r="AW1275" s="14" t="s">
        <v>5</v>
      </c>
      <c r="AX1275" s="14" t="s">
        <v>75</v>
      </c>
      <c r="AY1275" s="262" t="s">
        <v>175</v>
      </c>
    </row>
    <row r="1276" s="14" customFormat="1">
      <c r="A1276" s="14"/>
      <c r="B1276" s="252"/>
      <c r="C1276" s="253"/>
      <c r="D1276" s="237" t="s">
        <v>184</v>
      </c>
      <c r="E1276" s="254" t="s">
        <v>1</v>
      </c>
      <c r="F1276" s="255" t="s">
        <v>1147</v>
      </c>
      <c r="G1276" s="253"/>
      <c r="H1276" s="256">
        <v>25.934999999999999</v>
      </c>
      <c r="I1276" s="257"/>
      <c r="J1276" s="257"/>
      <c r="K1276" s="253"/>
      <c r="L1276" s="253"/>
      <c r="M1276" s="258"/>
      <c r="N1276" s="259"/>
      <c r="O1276" s="260"/>
      <c r="P1276" s="260"/>
      <c r="Q1276" s="260"/>
      <c r="R1276" s="260"/>
      <c r="S1276" s="260"/>
      <c r="T1276" s="260"/>
      <c r="U1276" s="260"/>
      <c r="V1276" s="260"/>
      <c r="W1276" s="260"/>
      <c r="X1276" s="260"/>
      <c r="Y1276" s="261"/>
      <c r="Z1276" s="14"/>
      <c r="AA1276" s="14"/>
      <c r="AB1276" s="14"/>
      <c r="AC1276" s="14"/>
      <c r="AD1276" s="14"/>
      <c r="AE1276" s="14"/>
      <c r="AT1276" s="262" t="s">
        <v>184</v>
      </c>
      <c r="AU1276" s="262" t="s">
        <v>102</v>
      </c>
      <c r="AV1276" s="14" t="s">
        <v>102</v>
      </c>
      <c r="AW1276" s="14" t="s">
        <v>5</v>
      </c>
      <c r="AX1276" s="14" t="s">
        <v>75</v>
      </c>
      <c r="AY1276" s="262" t="s">
        <v>175</v>
      </c>
    </row>
    <row r="1277" s="14" customFormat="1">
      <c r="A1277" s="14"/>
      <c r="B1277" s="252"/>
      <c r="C1277" s="253"/>
      <c r="D1277" s="237" t="s">
        <v>184</v>
      </c>
      <c r="E1277" s="254" t="s">
        <v>1</v>
      </c>
      <c r="F1277" s="255" t="s">
        <v>1148</v>
      </c>
      <c r="G1277" s="253"/>
      <c r="H1277" s="256">
        <v>29.925000000000001</v>
      </c>
      <c r="I1277" s="257"/>
      <c r="J1277" s="257"/>
      <c r="K1277" s="253"/>
      <c r="L1277" s="253"/>
      <c r="M1277" s="258"/>
      <c r="N1277" s="259"/>
      <c r="O1277" s="260"/>
      <c r="P1277" s="260"/>
      <c r="Q1277" s="260"/>
      <c r="R1277" s="260"/>
      <c r="S1277" s="260"/>
      <c r="T1277" s="260"/>
      <c r="U1277" s="260"/>
      <c r="V1277" s="260"/>
      <c r="W1277" s="260"/>
      <c r="X1277" s="260"/>
      <c r="Y1277" s="261"/>
      <c r="Z1277" s="14"/>
      <c r="AA1277" s="14"/>
      <c r="AB1277" s="14"/>
      <c r="AC1277" s="14"/>
      <c r="AD1277" s="14"/>
      <c r="AE1277" s="14"/>
      <c r="AT1277" s="262" t="s">
        <v>184</v>
      </c>
      <c r="AU1277" s="262" t="s">
        <v>102</v>
      </c>
      <c r="AV1277" s="14" t="s">
        <v>102</v>
      </c>
      <c r="AW1277" s="14" t="s">
        <v>5</v>
      </c>
      <c r="AX1277" s="14" t="s">
        <v>75</v>
      </c>
      <c r="AY1277" s="262" t="s">
        <v>175</v>
      </c>
    </row>
    <row r="1278" s="14" customFormat="1">
      <c r="A1278" s="14"/>
      <c r="B1278" s="252"/>
      <c r="C1278" s="253"/>
      <c r="D1278" s="237" t="s">
        <v>184</v>
      </c>
      <c r="E1278" s="254" t="s">
        <v>1</v>
      </c>
      <c r="F1278" s="255" t="s">
        <v>1149</v>
      </c>
      <c r="G1278" s="253"/>
      <c r="H1278" s="256">
        <v>31.445</v>
      </c>
      <c r="I1278" s="257"/>
      <c r="J1278" s="257"/>
      <c r="K1278" s="253"/>
      <c r="L1278" s="253"/>
      <c r="M1278" s="258"/>
      <c r="N1278" s="259"/>
      <c r="O1278" s="260"/>
      <c r="P1278" s="260"/>
      <c r="Q1278" s="260"/>
      <c r="R1278" s="260"/>
      <c r="S1278" s="260"/>
      <c r="T1278" s="260"/>
      <c r="U1278" s="260"/>
      <c r="V1278" s="260"/>
      <c r="W1278" s="260"/>
      <c r="X1278" s="260"/>
      <c r="Y1278" s="261"/>
      <c r="Z1278" s="14"/>
      <c r="AA1278" s="14"/>
      <c r="AB1278" s="14"/>
      <c r="AC1278" s="14"/>
      <c r="AD1278" s="14"/>
      <c r="AE1278" s="14"/>
      <c r="AT1278" s="262" t="s">
        <v>184</v>
      </c>
      <c r="AU1278" s="262" t="s">
        <v>102</v>
      </c>
      <c r="AV1278" s="14" t="s">
        <v>102</v>
      </c>
      <c r="AW1278" s="14" t="s">
        <v>5</v>
      </c>
      <c r="AX1278" s="14" t="s">
        <v>75</v>
      </c>
      <c r="AY1278" s="262" t="s">
        <v>175</v>
      </c>
    </row>
    <row r="1279" s="14" customFormat="1">
      <c r="A1279" s="14"/>
      <c r="B1279" s="252"/>
      <c r="C1279" s="253"/>
      <c r="D1279" s="237" t="s">
        <v>184</v>
      </c>
      <c r="E1279" s="254" t="s">
        <v>1</v>
      </c>
      <c r="F1279" s="255" t="s">
        <v>1150</v>
      </c>
      <c r="G1279" s="253"/>
      <c r="H1279" s="256">
        <v>2.2799999999999998</v>
      </c>
      <c r="I1279" s="257"/>
      <c r="J1279" s="257"/>
      <c r="K1279" s="253"/>
      <c r="L1279" s="253"/>
      <c r="M1279" s="258"/>
      <c r="N1279" s="259"/>
      <c r="O1279" s="260"/>
      <c r="P1279" s="260"/>
      <c r="Q1279" s="260"/>
      <c r="R1279" s="260"/>
      <c r="S1279" s="260"/>
      <c r="T1279" s="260"/>
      <c r="U1279" s="260"/>
      <c r="V1279" s="260"/>
      <c r="W1279" s="260"/>
      <c r="X1279" s="260"/>
      <c r="Y1279" s="261"/>
      <c r="Z1279" s="14"/>
      <c r="AA1279" s="14"/>
      <c r="AB1279" s="14"/>
      <c r="AC1279" s="14"/>
      <c r="AD1279" s="14"/>
      <c r="AE1279" s="14"/>
      <c r="AT1279" s="262" t="s">
        <v>184</v>
      </c>
      <c r="AU1279" s="262" t="s">
        <v>102</v>
      </c>
      <c r="AV1279" s="14" t="s">
        <v>102</v>
      </c>
      <c r="AW1279" s="14" t="s">
        <v>5</v>
      </c>
      <c r="AX1279" s="14" t="s">
        <v>75</v>
      </c>
      <c r="AY1279" s="262" t="s">
        <v>175</v>
      </c>
    </row>
    <row r="1280" s="14" customFormat="1">
      <c r="A1280" s="14"/>
      <c r="B1280" s="252"/>
      <c r="C1280" s="253"/>
      <c r="D1280" s="237" t="s">
        <v>184</v>
      </c>
      <c r="E1280" s="254" t="s">
        <v>1</v>
      </c>
      <c r="F1280" s="255" t="s">
        <v>1151</v>
      </c>
      <c r="G1280" s="253"/>
      <c r="H1280" s="256">
        <v>-1.54</v>
      </c>
      <c r="I1280" s="257"/>
      <c r="J1280" s="257"/>
      <c r="K1280" s="253"/>
      <c r="L1280" s="253"/>
      <c r="M1280" s="258"/>
      <c r="N1280" s="259"/>
      <c r="O1280" s="260"/>
      <c r="P1280" s="260"/>
      <c r="Q1280" s="260"/>
      <c r="R1280" s="260"/>
      <c r="S1280" s="260"/>
      <c r="T1280" s="260"/>
      <c r="U1280" s="260"/>
      <c r="V1280" s="260"/>
      <c r="W1280" s="260"/>
      <c r="X1280" s="260"/>
      <c r="Y1280" s="261"/>
      <c r="Z1280" s="14"/>
      <c r="AA1280" s="14"/>
      <c r="AB1280" s="14"/>
      <c r="AC1280" s="14"/>
      <c r="AD1280" s="14"/>
      <c r="AE1280" s="14"/>
      <c r="AT1280" s="262" t="s">
        <v>184</v>
      </c>
      <c r="AU1280" s="262" t="s">
        <v>102</v>
      </c>
      <c r="AV1280" s="14" t="s">
        <v>102</v>
      </c>
      <c r="AW1280" s="14" t="s">
        <v>5</v>
      </c>
      <c r="AX1280" s="14" t="s">
        <v>75</v>
      </c>
      <c r="AY1280" s="262" t="s">
        <v>175</v>
      </c>
    </row>
    <row r="1281" s="14" customFormat="1">
      <c r="A1281" s="14"/>
      <c r="B1281" s="252"/>
      <c r="C1281" s="253"/>
      <c r="D1281" s="237" t="s">
        <v>184</v>
      </c>
      <c r="E1281" s="254" t="s">
        <v>1</v>
      </c>
      <c r="F1281" s="255" t="s">
        <v>1152</v>
      </c>
      <c r="G1281" s="253"/>
      <c r="H1281" s="256">
        <v>-0.41999999999999998</v>
      </c>
      <c r="I1281" s="257"/>
      <c r="J1281" s="257"/>
      <c r="K1281" s="253"/>
      <c r="L1281" s="253"/>
      <c r="M1281" s="258"/>
      <c r="N1281" s="259"/>
      <c r="O1281" s="260"/>
      <c r="P1281" s="260"/>
      <c r="Q1281" s="260"/>
      <c r="R1281" s="260"/>
      <c r="S1281" s="260"/>
      <c r="T1281" s="260"/>
      <c r="U1281" s="260"/>
      <c r="V1281" s="260"/>
      <c r="W1281" s="260"/>
      <c r="X1281" s="260"/>
      <c r="Y1281" s="261"/>
      <c r="Z1281" s="14"/>
      <c r="AA1281" s="14"/>
      <c r="AB1281" s="14"/>
      <c r="AC1281" s="14"/>
      <c r="AD1281" s="14"/>
      <c r="AE1281" s="14"/>
      <c r="AT1281" s="262" t="s">
        <v>184</v>
      </c>
      <c r="AU1281" s="262" t="s">
        <v>102</v>
      </c>
      <c r="AV1281" s="14" t="s">
        <v>102</v>
      </c>
      <c r="AW1281" s="14" t="s">
        <v>5</v>
      </c>
      <c r="AX1281" s="14" t="s">
        <v>75</v>
      </c>
      <c r="AY1281" s="262" t="s">
        <v>175</v>
      </c>
    </row>
    <row r="1282" s="14" customFormat="1">
      <c r="A1282" s="14"/>
      <c r="B1282" s="252"/>
      <c r="C1282" s="253"/>
      <c r="D1282" s="237" t="s">
        <v>184</v>
      </c>
      <c r="E1282" s="254" t="s">
        <v>1</v>
      </c>
      <c r="F1282" s="255" t="s">
        <v>661</v>
      </c>
      <c r="G1282" s="253"/>
      <c r="H1282" s="256">
        <v>-0.34300000000000003</v>
      </c>
      <c r="I1282" s="257"/>
      <c r="J1282" s="257"/>
      <c r="K1282" s="253"/>
      <c r="L1282" s="253"/>
      <c r="M1282" s="258"/>
      <c r="N1282" s="259"/>
      <c r="O1282" s="260"/>
      <c r="P1282" s="260"/>
      <c r="Q1282" s="260"/>
      <c r="R1282" s="260"/>
      <c r="S1282" s="260"/>
      <c r="T1282" s="260"/>
      <c r="U1282" s="260"/>
      <c r="V1282" s="260"/>
      <c r="W1282" s="260"/>
      <c r="X1282" s="260"/>
      <c r="Y1282" s="261"/>
      <c r="Z1282" s="14"/>
      <c r="AA1282" s="14"/>
      <c r="AB1282" s="14"/>
      <c r="AC1282" s="14"/>
      <c r="AD1282" s="14"/>
      <c r="AE1282" s="14"/>
      <c r="AT1282" s="262" t="s">
        <v>184</v>
      </c>
      <c r="AU1282" s="262" t="s">
        <v>102</v>
      </c>
      <c r="AV1282" s="14" t="s">
        <v>102</v>
      </c>
      <c r="AW1282" s="14" t="s">
        <v>5</v>
      </c>
      <c r="AX1282" s="14" t="s">
        <v>75</v>
      </c>
      <c r="AY1282" s="262" t="s">
        <v>175</v>
      </c>
    </row>
    <row r="1283" s="14" customFormat="1">
      <c r="A1283" s="14"/>
      <c r="B1283" s="252"/>
      <c r="C1283" s="253"/>
      <c r="D1283" s="237" t="s">
        <v>184</v>
      </c>
      <c r="E1283" s="254" t="s">
        <v>1</v>
      </c>
      <c r="F1283" s="255" t="s">
        <v>1153</v>
      </c>
      <c r="G1283" s="253"/>
      <c r="H1283" s="256">
        <v>-0.71999999999999997</v>
      </c>
      <c r="I1283" s="257"/>
      <c r="J1283" s="257"/>
      <c r="K1283" s="253"/>
      <c r="L1283" s="253"/>
      <c r="M1283" s="258"/>
      <c r="N1283" s="259"/>
      <c r="O1283" s="260"/>
      <c r="P1283" s="260"/>
      <c r="Q1283" s="260"/>
      <c r="R1283" s="260"/>
      <c r="S1283" s="260"/>
      <c r="T1283" s="260"/>
      <c r="U1283" s="260"/>
      <c r="V1283" s="260"/>
      <c r="W1283" s="260"/>
      <c r="X1283" s="260"/>
      <c r="Y1283" s="261"/>
      <c r="Z1283" s="14"/>
      <c r="AA1283" s="14"/>
      <c r="AB1283" s="14"/>
      <c r="AC1283" s="14"/>
      <c r="AD1283" s="14"/>
      <c r="AE1283" s="14"/>
      <c r="AT1283" s="262" t="s">
        <v>184</v>
      </c>
      <c r="AU1283" s="262" t="s">
        <v>102</v>
      </c>
      <c r="AV1283" s="14" t="s">
        <v>102</v>
      </c>
      <c r="AW1283" s="14" t="s">
        <v>5</v>
      </c>
      <c r="AX1283" s="14" t="s">
        <v>75</v>
      </c>
      <c r="AY1283" s="262" t="s">
        <v>175</v>
      </c>
    </row>
    <row r="1284" s="14" customFormat="1">
      <c r="A1284" s="14"/>
      <c r="B1284" s="252"/>
      <c r="C1284" s="253"/>
      <c r="D1284" s="237" t="s">
        <v>184</v>
      </c>
      <c r="E1284" s="254" t="s">
        <v>1</v>
      </c>
      <c r="F1284" s="255" t="s">
        <v>1154</v>
      </c>
      <c r="G1284" s="253"/>
      <c r="H1284" s="256">
        <v>-10.83</v>
      </c>
      <c r="I1284" s="257"/>
      <c r="J1284" s="257"/>
      <c r="K1284" s="253"/>
      <c r="L1284" s="253"/>
      <c r="M1284" s="258"/>
      <c r="N1284" s="259"/>
      <c r="O1284" s="260"/>
      <c r="P1284" s="260"/>
      <c r="Q1284" s="260"/>
      <c r="R1284" s="260"/>
      <c r="S1284" s="260"/>
      <c r="T1284" s="260"/>
      <c r="U1284" s="260"/>
      <c r="V1284" s="260"/>
      <c r="W1284" s="260"/>
      <c r="X1284" s="260"/>
      <c r="Y1284" s="261"/>
      <c r="Z1284" s="14"/>
      <c r="AA1284" s="14"/>
      <c r="AB1284" s="14"/>
      <c r="AC1284" s="14"/>
      <c r="AD1284" s="14"/>
      <c r="AE1284" s="14"/>
      <c r="AT1284" s="262" t="s">
        <v>184</v>
      </c>
      <c r="AU1284" s="262" t="s">
        <v>102</v>
      </c>
      <c r="AV1284" s="14" t="s">
        <v>102</v>
      </c>
      <c r="AW1284" s="14" t="s">
        <v>5</v>
      </c>
      <c r="AX1284" s="14" t="s">
        <v>75</v>
      </c>
      <c r="AY1284" s="262" t="s">
        <v>175</v>
      </c>
    </row>
    <row r="1285" s="14" customFormat="1">
      <c r="A1285" s="14"/>
      <c r="B1285" s="252"/>
      <c r="C1285" s="253"/>
      <c r="D1285" s="237" t="s">
        <v>184</v>
      </c>
      <c r="E1285" s="254" t="s">
        <v>1</v>
      </c>
      <c r="F1285" s="255" t="s">
        <v>1155</v>
      </c>
      <c r="G1285" s="253"/>
      <c r="H1285" s="256">
        <v>-15.199999999999999</v>
      </c>
      <c r="I1285" s="257"/>
      <c r="J1285" s="257"/>
      <c r="K1285" s="253"/>
      <c r="L1285" s="253"/>
      <c r="M1285" s="258"/>
      <c r="N1285" s="259"/>
      <c r="O1285" s="260"/>
      <c r="P1285" s="260"/>
      <c r="Q1285" s="260"/>
      <c r="R1285" s="260"/>
      <c r="S1285" s="260"/>
      <c r="T1285" s="260"/>
      <c r="U1285" s="260"/>
      <c r="V1285" s="260"/>
      <c r="W1285" s="260"/>
      <c r="X1285" s="260"/>
      <c r="Y1285" s="261"/>
      <c r="Z1285" s="14"/>
      <c r="AA1285" s="14"/>
      <c r="AB1285" s="14"/>
      <c r="AC1285" s="14"/>
      <c r="AD1285" s="14"/>
      <c r="AE1285" s="14"/>
      <c r="AT1285" s="262" t="s">
        <v>184</v>
      </c>
      <c r="AU1285" s="262" t="s">
        <v>102</v>
      </c>
      <c r="AV1285" s="14" t="s">
        <v>102</v>
      </c>
      <c r="AW1285" s="14" t="s">
        <v>5</v>
      </c>
      <c r="AX1285" s="14" t="s">
        <v>75</v>
      </c>
      <c r="AY1285" s="262" t="s">
        <v>175</v>
      </c>
    </row>
    <row r="1286" s="14" customFormat="1">
      <c r="A1286" s="14"/>
      <c r="B1286" s="252"/>
      <c r="C1286" s="253"/>
      <c r="D1286" s="237" t="s">
        <v>184</v>
      </c>
      <c r="E1286" s="254" t="s">
        <v>1</v>
      </c>
      <c r="F1286" s="255" t="s">
        <v>1156</v>
      </c>
      <c r="G1286" s="253"/>
      <c r="H1286" s="256">
        <v>0.94199999999999995</v>
      </c>
      <c r="I1286" s="257"/>
      <c r="J1286" s="257"/>
      <c r="K1286" s="253"/>
      <c r="L1286" s="253"/>
      <c r="M1286" s="258"/>
      <c r="N1286" s="259"/>
      <c r="O1286" s="260"/>
      <c r="P1286" s="260"/>
      <c r="Q1286" s="260"/>
      <c r="R1286" s="260"/>
      <c r="S1286" s="260"/>
      <c r="T1286" s="260"/>
      <c r="U1286" s="260"/>
      <c r="V1286" s="260"/>
      <c r="W1286" s="260"/>
      <c r="X1286" s="260"/>
      <c r="Y1286" s="261"/>
      <c r="Z1286" s="14"/>
      <c r="AA1286" s="14"/>
      <c r="AB1286" s="14"/>
      <c r="AC1286" s="14"/>
      <c r="AD1286" s="14"/>
      <c r="AE1286" s="14"/>
      <c r="AT1286" s="262" t="s">
        <v>184</v>
      </c>
      <c r="AU1286" s="262" t="s">
        <v>102</v>
      </c>
      <c r="AV1286" s="14" t="s">
        <v>102</v>
      </c>
      <c r="AW1286" s="14" t="s">
        <v>5</v>
      </c>
      <c r="AX1286" s="14" t="s">
        <v>75</v>
      </c>
      <c r="AY1286" s="262" t="s">
        <v>175</v>
      </c>
    </row>
    <row r="1287" s="14" customFormat="1">
      <c r="A1287" s="14"/>
      <c r="B1287" s="252"/>
      <c r="C1287" s="253"/>
      <c r="D1287" s="237" t="s">
        <v>184</v>
      </c>
      <c r="E1287" s="254" t="s">
        <v>1</v>
      </c>
      <c r="F1287" s="255" t="s">
        <v>1157</v>
      </c>
      <c r="G1287" s="253"/>
      <c r="H1287" s="256">
        <v>0.55500000000000005</v>
      </c>
      <c r="I1287" s="257"/>
      <c r="J1287" s="257"/>
      <c r="K1287" s="253"/>
      <c r="L1287" s="253"/>
      <c r="M1287" s="258"/>
      <c r="N1287" s="259"/>
      <c r="O1287" s="260"/>
      <c r="P1287" s="260"/>
      <c r="Q1287" s="260"/>
      <c r="R1287" s="260"/>
      <c r="S1287" s="260"/>
      <c r="T1287" s="260"/>
      <c r="U1287" s="260"/>
      <c r="V1287" s="260"/>
      <c r="W1287" s="260"/>
      <c r="X1287" s="260"/>
      <c r="Y1287" s="261"/>
      <c r="Z1287" s="14"/>
      <c r="AA1287" s="14"/>
      <c r="AB1287" s="14"/>
      <c r="AC1287" s="14"/>
      <c r="AD1287" s="14"/>
      <c r="AE1287" s="14"/>
      <c r="AT1287" s="262" t="s">
        <v>184</v>
      </c>
      <c r="AU1287" s="262" t="s">
        <v>102</v>
      </c>
      <c r="AV1287" s="14" t="s">
        <v>102</v>
      </c>
      <c r="AW1287" s="14" t="s">
        <v>5</v>
      </c>
      <c r="AX1287" s="14" t="s">
        <v>75</v>
      </c>
      <c r="AY1287" s="262" t="s">
        <v>175</v>
      </c>
    </row>
    <row r="1288" s="14" customFormat="1">
      <c r="A1288" s="14"/>
      <c r="B1288" s="252"/>
      <c r="C1288" s="253"/>
      <c r="D1288" s="237" t="s">
        <v>184</v>
      </c>
      <c r="E1288" s="254" t="s">
        <v>1</v>
      </c>
      <c r="F1288" s="255" t="s">
        <v>1158</v>
      </c>
      <c r="G1288" s="253"/>
      <c r="H1288" s="256">
        <v>0.50600000000000001</v>
      </c>
      <c r="I1288" s="257"/>
      <c r="J1288" s="257"/>
      <c r="K1288" s="253"/>
      <c r="L1288" s="253"/>
      <c r="M1288" s="258"/>
      <c r="N1288" s="259"/>
      <c r="O1288" s="260"/>
      <c r="P1288" s="260"/>
      <c r="Q1288" s="260"/>
      <c r="R1288" s="260"/>
      <c r="S1288" s="260"/>
      <c r="T1288" s="260"/>
      <c r="U1288" s="260"/>
      <c r="V1288" s="260"/>
      <c r="W1288" s="260"/>
      <c r="X1288" s="260"/>
      <c r="Y1288" s="261"/>
      <c r="Z1288" s="14"/>
      <c r="AA1288" s="14"/>
      <c r="AB1288" s="14"/>
      <c r="AC1288" s="14"/>
      <c r="AD1288" s="14"/>
      <c r="AE1288" s="14"/>
      <c r="AT1288" s="262" t="s">
        <v>184</v>
      </c>
      <c r="AU1288" s="262" t="s">
        <v>102</v>
      </c>
      <c r="AV1288" s="14" t="s">
        <v>102</v>
      </c>
      <c r="AW1288" s="14" t="s">
        <v>5</v>
      </c>
      <c r="AX1288" s="14" t="s">
        <v>75</v>
      </c>
      <c r="AY1288" s="262" t="s">
        <v>175</v>
      </c>
    </row>
    <row r="1289" s="14" customFormat="1">
      <c r="A1289" s="14"/>
      <c r="B1289" s="252"/>
      <c r="C1289" s="253"/>
      <c r="D1289" s="237" t="s">
        <v>184</v>
      </c>
      <c r="E1289" s="254" t="s">
        <v>1</v>
      </c>
      <c r="F1289" s="255" t="s">
        <v>1159</v>
      </c>
      <c r="G1289" s="253"/>
      <c r="H1289" s="256">
        <v>1.02</v>
      </c>
      <c r="I1289" s="257"/>
      <c r="J1289" s="257"/>
      <c r="K1289" s="253"/>
      <c r="L1289" s="253"/>
      <c r="M1289" s="258"/>
      <c r="N1289" s="259"/>
      <c r="O1289" s="260"/>
      <c r="P1289" s="260"/>
      <c r="Q1289" s="260"/>
      <c r="R1289" s="260"/>
      <c r="S1289" s="260"/>
      <c r="T1289" s="260"/>
      <c r="U1289" s="260"/>
      <c r="V1289" s="260"/>
      <c r="W1289" s="260"/>
      <c r="X1289" s="260"/>
      <c r="Y1289" s="261"/>
      <c r="Z1289" s="14"/>
      <c r="AA1289" s="14"/>
      <c r="AB1289" s="14"/>
      <c r="AC1289" s="14"/>
      <c r="AD1289" s="14"/>
      <c r="AE1289" s="14"/>
      <c r="AT1289" s="262" t="s">
        <v>184</v>
      </c>
      <c r="AU1289" s="262" t="s">
        <v>102</v>
      </c>
      <c r="AV1289" s="14" t="s">
        <v>102</v>
      </c>
      <c r="AW1289" s="14" t="s">
        <v>5</v>
      </c>
      <c r="AX1289" s="14" t="s">
        <v>75</v>
      </c>
      <c r="AY1289" s="262" t="s">
        <v>175</v>
      </c>
    </row>
    <row r="1290" s="14" customFormat="1">
      <c r="A1290" s="14"/>
      <c r="B1290" s="252"/>
      <c r="C1290" s="253"/>
      <c r="D1290" s="237" t="s">
        <v>184</v>
      </c>
      <c r="E1290" s="254" t="s">
        <v>1</v>
      </c>
      <c r="F1290" s="255" t="s">
        <v>1160</v>
      </c>
      <c r="G1290" s="253"/>
      <c r="H1290" s="256">
        <v>6.4130000000000003</v>
      </c>
      <c r="I1290" s="257"/>
      <c r="J1290" s="257"/>
      <c r="K1290" s="253"/>
      <c r="L1290" s="253"/>
      <c r="M1290" s="258"/>
      <c r="N1290" s="259"/>
      <c r="O1290" s="260"/>
      <c r="P1290" s="260"/>
      <c r="Q1290" s="260"/>
      <c r="R1290" s="260"/>
      <c r="S1290" s="260"/>
      <c r="T1290" s="260"/>
      <c r="U1290" s="260"/>
      <c r="V1290" s="260"/>
      <c r="W1290" s="260"/>
      <c r="X1290" s="260"/>
      <c r="Y1290" s="261"/>
      <c r="Z1290" s="14"/>
      <c r="AA1290" s="14"/>
      <c r="AB1290" s="14"/>
      <c r="AC1290" s="14"/>
      <c r="AD1290" s="14"/>
      <c r="AE1290" s="14"/>
      <c r="AT1290" s="262" t="s">
        <v>184</v>
      </c>
      <c r="AU1290" s="262" t="s">
        <v>102</v>
      </c>
      <c r="AV1290" s="14" t="s">
        <v>102</v>
      </c>
      <c r="AW1290" s="14" t="s">
        <v>5</v>
      </c>
      <c r="AX1290" s="14" t="s">
        <v>75</v>
      </c>
      <c r="AY1290" s="262" t="s">
        <v>175</v>
      </c>
    </row>
    <row r="1291" s="14" customFormat="1">
      <c r="A1291" s="14"/>
      <c r="B1291" s="252"/>
      <c r="C1291" s="253"/>
      <c r="D1291" s="237" t="s">
        <v>184</v>
      </c>
      <c r="E1291" s="254" t="s">
        <v>1</v>
      </c>
      <c r="F1291" s="255" t="s">
        <v>1161</v>
      </c>
      <c r="G1291" s="253"/>
      <c r="H1291" s="256">
        <v>11.52</v>
      </c>
      <c r="I1291" s="257"/>
      <c r="J1291" s="257"/>
      <c r="K1291" s="253"/>
      <c r="L1291" s="253"/>
      <c r="M1291" s="258"/>
      <c r="N1291" s="259"/>
      <c r="O1291" s="260"/>
      <c r="P1291" s="260"/>
      <c r="Q1291" s="260"/>
      <c r="R1291" s="260"/>
      <c r="S1291" s="260"/>
      <c r="T1291" s="260"/>
      <c r="U1291" s="260"/>
      <c r="V1291" s="260"/>
      <c r="W1291" s="260"/>
      <c r="X1291" s="260"/>
      <c r="Y1291" s="261"/>
      <c r="Z1291" s="14"/>
      <c r="AA1291" s="14"/>
      <c r="AB1291" s="14"/>
      <c r="AC1291" s="14"/>
      <c r="AD1291" s="14"/>
      <c r="AE1291" s="14"/>
      <c r="AT1291" s="262" t="s">
        <v>184</v>
      </c>
      <c r="AU1291" s="262" t="s">
        <v>102</v>
      </c>
      <c r="AV1291" s="14" t="s">
        <v>102</v>
      </c>
      <c r="AW1291" s="14" t="s">
        <v>5</v>
      </c>
      <c r="AX1291" s="14" t="s">
        <v>75</v>
      </c>
      <c r="AY1291" s="262" t="s">
        <v>175</v>
      </c>
    </row>
    <row r="1292" s="16" customFormat="1">
      <c r="A1292" s="16"/>
      <c r="B1292" s="284"/>
      <c r="C1292" s="285"/>
      <c r="D1292" s="237" t="s">
        <v>184</v>
      </c>
      <c r="E1292" s="286" t="s">
        <v>1</v>
      </c>
      <c r="F1292" s="287" t="s">
        <v>453</v>
      </c>
      <c r="G1292" s="285"/>
      <c r="H1292" s="288">
        <v>292.19799999999987</v>
      </c>
      <c r="I1292" s="289"/>
      <c r="J1292" s="289"/>
      <c r="K1292" s="285"/>
      <c r="L1292" s="285"/>
      <c r="M1292" s="290"/>
      <c r="N1292" s="291"/>
      <c r="O1292" s="292"/>
      <c r="P1292" s="292"/>
      <c r="Q1292" s="292"/>
      <c r="R1292" s="292"/>
      <c r="S1292" s="292"/>
      <c r="T1292" s="292"/>
      <c r="U1292" s="292"/>
      <c r="V1292" s="292"/>
      <c r="W1292" s="292"/>
      <c r="X1292" s="292"/>
      <c r="Y1292" s="293"/>
      <c r="Z1292" s="16"/>
      <c r="AA1292" s="16"/>
      <c r="AB1292" s="16"/>
      <c r="AC1292" s="16"/>
      <c r="AD1292" s="16"/>
      <c r="AE1292" s="16"/>
      <c r="AT1292" s="294" t="s">
        <v>184</v>
      </c>
      <c r="AU1292" s="294" t="s">
        <v>102</v>
      </c>
      <c r="AV1292" s="16" t="s">
        <v>196</v>
      </c>
      <c r="AW1292" s="16" t="s">
        <v>5</v>
      </c>
      <c r="AX1292" s="16" t="s">
        <v>75</v>
      </c>
      <c r="AY1292" s="294" t="s">
        <v>175</v>
      </c>
    </row>
    <row r="1293" s="13" customFormat="1">
      <c r="A1293" s="13"/>
      <c r="B1293" s="242"/>
      <c r="C1293" s="243"/>
      <c r="D1293" s="237" t="s">
        <v>184</v>
      </c>
      <c r="E1293" s="244" t="s">
        <v>1</v>
      </c>
      <c r="F1293" s="245" t="s">
        <v>286</v>
      </c>
      <c r="G1293" s="243"/>
      <c r="H1293" s="244" t="s">
        <v>1</v>
      </c>
      <c r="I1293" s="246"/>
      <c r="J1293" s="246"/>
      <c r="K1293" s="243"/>
      <c r="L1293" s="243"/>
      <c r="M1293" s="247"/>
      <c r="N1293" s="248"/>
      <c r="O1293" s="249"/>
      <c r="P1293" s="249"/>
      <c r="Q1293" s="249"/>
      <c r="R1293" s="249"/>
      <c r="S1293" s="249"/>
      <c r="T1293" s="249"/>
      <c r="U1293" s="249"/>
      <c r="V1293" s="249"/>
      <c r="W1293" s="249"/>
      <c r="X1293" s="249"/>
      <c r="Y1293" s="250"/>
      <c r="Z1293" s="13"/>
      <c r="AA1293" s="13"/>
      <c r="AB1293" s="13"/>
      <c r="AC1293" s="13"/>
      <c r="AD1293" s="13"/>
      <c r="AE1293" s="13"/>
      <c r="AT1293" s="251" t="s">
        <v>184</v>
      </c>
      <c r="AU1293" s="251" t="s">
        <v>102</v>
      </c>
      <c r="AV1293" s="13" t="s">
        <v>82</v>
      </c>
      <c r="AW1293" s="13" t="s">
        <v>5</v>
      </c>
      <c r="AX1293" s="13" t="s">
        <v>75</v>
      </c>
      <c r="AY1293" s="251" t="s">
        <v>175</v>
      </c>
    </row>
    <row r="1294" s="14" customFormat="1">
      <c r="A1294" s="14"/>
      <c r="B1294" s="252"/>
      <c r="C1294" s="253"/>
      <c r="D1294" s="237" t="s">
        <v>184</v>
      </c>
      <c r="E1294" s="254" t="s">
        <v>1</v>
      </c>
      <c r="F1294" s="255" t="s">
        <v>559</v>
      </c>
      <c r="G1294" s="253"/>
      <c r="H1294" s="256">
        <v>104.31</v>
      </c>
      <c r="I1294" s="257"/>
      <c r="J1294" s="257"/>
      <c r="K1294" s="253"/>
      <c r="L1294" s="253"/>
      <c r="M1294" s="258"/>
      <c r="N1294" s="259"/>
      <c r="O1294" s="260"/>
      <c r="P1294" s="260"/>
      <c r="Q1294" s="260"/>
      <c r="R1294" s="260"/>
      <c r="S1294" s="260"/>
      <c r="T1294" s="260"/>
      <c r="U1294" s="260"/>
      <c r="V1294" s="260"/>
      <c r="W1294" s="260"/>
      <c r="X1294" s="260"/>
      <c r="Y1294" s="261"/>
      <c r="Z1294" s="14"/>
      <c r="AA1294" s="14"/>
      <c r="AB1294" s="14"/>
      <c r="AC1294" s="14"/>
      <c r="AD1294" s="14"/>
      <c r="AE1294" s="14"/>
      <c r="AT1294" s="262" t="s">
        <v>184</v>
      </c>
      <c r="AU1294" s="262" t="s">
        <v>102</v>
      </c>
      <c r="AV1294" s="14" t="s">
        <v>102</v>
      </c>
      <c r="AW1294" s="14" t="s">
        <v>5</v>
      </c>
      <c r="AX1294" s="14" t="s">
        <v>75</v>
      </c>
      <c r="AY1294" s="262" t="s">
        <v>175</v>
      </c>
    </row>
    <row r="1295" s="14" customFormat="1">
      <c r="A1295" s="14"/>
      <c r="B1295" s="252"/>
      <c r="C1295" s="253"/>
      <c r="D1295" s="237" t="s">
        <v>184</v>
      </c>
      <c r="E1295" s="254" t="s">
        <v>1</v>
      </c>
      <c r="F1295" s="255" t="s">
        <v>560</v>
      </c>
      <c r="G1295" s="253"/>
      <c r="H1295" s="256">
        <v>84.180000000000007</v>
      </c>
      <c r="I1295" s="257"/>
      <c r="J1295" s="257"/>
      <c r="K1295" s="253"/>
      <c r="L1295" s="253"/>
      <c r="M1295" s="258"/>
      <c r="N1295" s="259"/>
      <c r="O1295" s="260"/>
      <c r="P1295" s="260"/>
      <c r="Q1295" s="260"/>
      <c r="R1295" s="260"/>
      <c r="S1295" s="260"/>
      <c r="T1295" s="260"/>
      <c r="U1295" s="260"/>
      <c r="V1295" s="260"/>
      <c r="W1295" s="260"/>
      <c r="X1295" s="260"/>
      <c r="Y1295" s="261"/>
      <c r="Z1295" s="14"/>
      <c r="AA1295" s="14"/>
      <c r="AB1295" s="14"/>
      <c r="AC1295" s="14"/>
      <c r="AD1295" s="14"/>
      <c r="AE1295" s="14"/>
      <c r="AT1295" s="262" t="s">
        <v>184</v>
      </c>
      <c r="AU1295" s="262" t="s">
        <v>102</v>
      </c>
      <c r="AV1295" s="14" t="s">
        <v>102</v>
      </c>
      <c r="AW1295" s="14" t="s">
        <v>5</v>
      </c>
      <c r="AX1295" s="14" t="s">
        <v>75</v>
      </c>
      <c r="AY1295" s="262" t="s">
        <v>175</v>
      </c>
    </row>
    <row r="1296" s="14" customFormat="1">
      <c r="A1296" s="14"/>
      <c r="B1296" s="252"/>
      <c r="C1296" s="253"/>
      <c r="D1296" s="237" t="s">
        <v>184</v>
      </c>
      <c r="E1296" s="254" t="s">
        <v>1</v>
      </c>
      <c r="F1296" s="255" t="s">
        <v>561</v>
      </c>
      <c r="G1296" s="253"/>
      <c r="H1296" s="256">
        <v>65.879999999999995</v>
      </c>
      <c r="I1296" s="257"/>
      <c r="J1296" s="257"/>
      <c r="K1296" s="253"/>
      <c r="L1296" s="253"/>
      <c r="M1296" s="258"/>
      <c r="N1296" s="259"/>
      <c r="O1296" s="260"/>
      <c r="P1296" s="260"/>
      <c r="Q1296" s="260"/>
      <c r="R1296" s="260"/>
      <c r="S1296" s="260"/>
      <c r="T1296" s="260"/>
      <c r="U1296" s="260"/>
      <c r="V1296" s="260"/>
      <c r="W1296" s="260"/>
      <c r="X1296" s="260"/>
      <c r="Y1296" s="261"/>
      <c r="Z1296" s="14"/>
      <c r="AA1296" s="14"/>
      <c r="AB1296" s="14"/>
      <c r="AC1296" s="14"/>
      <c r="AD1296" s="14"/>
      <c r="AE1296" s="14"/>
      <c r="AT1296" s="262" t="s">
        <v>184</v>
      </c>
      <c r="AU1296" s="262" t="s">
        <v>102</v>
      </c>
      <c r="AV1296" s="14" t="s">
        <v>102</v>
      </c>
      <c r="AW1296" s="14" t="s">
        <v>5</v>
      </c>
      <c r="AX1296" s="14" t="s">
        <v>75</v>
      </c>
      <c r="AY1296" s="262" t="s">
        <v>175</v>
      </c>
    </row>
    <row r="1297" s="14" customFormat="1">
      <c r="A1297" s="14"/>
      <c r="B1297" s="252"/>
      <c r="C1297" s="253"/>
      <c r="D1297" s="237" t="s">
        <v>184</v>
      </c>
      <c r="E1297" s="254" t="s">
        <v>1</v>
      </c>
      <c r="F1297" s="255" t="s">
        <v>562</v>
      </c>
      <c r="G1297" s="253"/>
      <c r="H1297" s="256">
        <v>233.02000000000001</v>
      </c>
      <c r="I1297" s="257"/>
      <c r="J1297" s="257"/>
      <c r="K1297" s="253"/>
      <c r="L1297" s="253"/>
      <c r="M1297" s="258"/>
      <c r="N1297" s="259"/>
      <c r="O1297" s="260"/>
      <c r="P1297" s="260"/>
      <c r="Q1297" s="260"/>
      <c r="R1297" s="260"/>
      <c r="S1297" s="260"/>
      <c r="T1297" s="260"/>
      <c r="U1297" s="260"/>
      <c r="V1297" s="260"/>
      <c r="W1297" s="260"/>
      <c r="X1297" s="260"/>
      <c r="Y1297" s="261"/>
      <c r="Z1297" s="14"/>
      <c r="AA1297" s="14"/>
      <c r="AB1297" s="14"/>
      <c r="AC1297" s="14"/>
      <c r="AD1297" s="14"/>
      <c r="AE1297" s="14"/>
      <c r="AT1297" s="262" t="s">
        <v>184</v>
      </c>
      <c r="AU1297" s="262" t="s">
        <v>102</v>
      </c>
      <c r="AV1297" s="14" t="s">
        <v>102</v>
      </c>
      <c r="AW1297" s="14" t="s">
        <v>5</v>
      </c>
      <c r="AX1297" s="14" t="s">
        <v>75</v>
      </c>
      <c r="AY1297" s="262" t="s">
        <v>175</v>
      </c>
    </row>
    <row r="1298" s="14" customFormat="1">
      <c r="A1298" s="14"/>
      <c r="B1298" s="252"/>
      <c r="C1298" s="253"/>
      <c r="D1298" s="237" t="s">
        <v>184</v>
      </c>
      <c r="E1298" s="254" t="s">
        <v>1</v>
      </c>
      <c r="F1298" s="255" t="s">
        <v>564</v>
      </c>
      <c r="G1298" s="253"/>
      <c r="H1298" s="256">
        <v>13.725</v>
      </c>
      <c r="I1298" s="257"/>
      <c r="J1298" s="257"/>
      <c r="K1298" s="253"/>
      <c r="L1298" s="253"/>
      <c r="M1298" s="258"/>
      <c r="N1298" s="259"/>
      <c r="O1298" s="260"/>
      <c r="P1298" s="260"/>
      <c r="Q1298" s="260"/>
      <c r="R1298" s="260"/>
      <c r="S1298" s="260"/>
      <c r="T1298" s="260"/>
      <c r="U1298" s="260"/>
      <c r="V1298" s="260"/>
      <c r="W1298" s="260"/>
      <c r="X1298" s="260"/>
      <c r="Y1298" s="261"/>
      <c r="Z1298" s="14"/>
      <c r="AA1298" s="14"/>
      <c r="AB1298" s="14"/>
      <c r="AC1298" s="14"/>
      <c r="AD1298" s="14"/>
      <c r="AE1298" s="14"/>
      <c r="AT1298" s="262" t="s">
        <v>184</v>
      </c>
      <c r="AU1298" s="262" t="s">
        <v>102</v>
      </c>
      <c r="AV1298" s="14" t="s">
        <v>102</v>
      </c>
      <c r="AW1298" s="14" t="s">
        <v>5</v>
      </c>
      <c r="AX1298" s="14" t="s">
        <v>75</v>
      </c>
      <c r="AY1298" s="262" t="s">
        <v>175</v>
      </c>
    </row>
    <row r="1299" s="14" customFormat="1">
      <c r="A1299" s="14"/>
      <c r="B1299" s="252"/>
      <c r="C1299" s="253"/>
      <c r="D1299" s="237" t="s">
        <v>184</v>
      </c>
      <c r="E1299" s="254" t="s">
        <v>1</v>
      </c>
      <c r="F1299" s="255" t="s">
        <v>563</v>
      </c>
      <c r="G1299" s="253"/>
      <c r="H1299" s="256">
        <v>12.199999999999999</v>
      </c>
      <c r="I1299" s="257"/>
      <c r="J1299" s="257"/>
      <c r="K1299" s="253"/>
      <c r="L1299" s="253"/>
      <c r="M1299" s="258"/>
      <c r="N1299" s="259"/>
      <c r="O1299" s="260"/>
      <c r="P1299" s="260"/>
      <c r="Q1299" s="260"/>
      <c r="R1299" s="260"/>
      <c r="S1299" s="260"/>
      <c r="T1299" s="260"/>
      <c r="U1299" s="260"/>
      <c r="V1299" s="260"/>
      <c r="W1299" s="260"/>
      <c r="X1299" s="260"/>
      <c r="Y1299" s="261"/>
      <c r="Z1299" s="14"/>
      <c r="AA1299" s="14"/>
      <c r="AB1299" s="14"/>
      <c r="AC1299" s="14"/>
      <c r="AD1299" s="14"/>
      <c r="AE1299" s="14"/>
      <c r="AT1299" s="262" t="s">
        <v>184</v>
      </c>
      <c r="AU1299" s="262" t="s">
        <v>102</v>
      </c>
      <c r="AV1299" s="14" t="s">
        <v>102</v>
      </c>
      <c r="AW1299" s="14" t="s">
        <v>5</v>
      </c>
      <c r="AX1299" s="14" t="s">
        <v>75</v>
      </c>
      <c r="AY1299" s="262" t="s">
        <v>175</v>
      </c>
    </row>
    <row r="1300" s="14" customFormat="1">
      <c r="A1300" s="14"/>
      <c r="B1300" s="252"/>
      <c r="C1300" s="253"/>
      <c r="D1300" s="237" t="s">
        <v>184</v>
      </c>
      <c r="E1300" s="254" t="s">
        <v>1</v>
      </c>
      <c r="F1300" s="255" t="s">
        <v>565</v>
      </c>
      <c r="G1300" s="253"/>
      <c r="H1300" s="256">
        <v>3.8130000000000002</v>
      </c>
      <c r="I1300" s="257"/>
      <c r="J1300" s="257"/>
      <c r="K1300" s="253"/>
      <c r="L1300" s="253"/>
      <c r="M1300" s="258"/>
      <c r="N1300" s="259"/>
      <c r="O1300" s="260"/>
      <c r="P1300" s="260"/>
      <c r="Q1300" s="260"/>
      <c r="R1300" s="260"/>
      <c r="S1300" s="260"/>
      <c r="T1300" s="260"/>
      <c r="U1300" s="260"/>
      <c r="V1300" s="260"/>
      <c r="W1300" s="260"/>
      <c r="X1300" s="260"/>
      <c r="Y1300" s="261"/>
      <c r="Z1300" s="14"/>
      <c r="AA1300" s="14"/>
      <c r="AB1300" s="14"/>
      <c r="AC1300" s="14"/>
      <c r="AD1300" s="14"/>
      <c r="AE1300" s="14"/>
      <c r="AT1300" s="262" t="s">
        <v>184</v>
      </c>
      <c r="AU1300" s="262" t="s">
        <v>102</v>
      </c>
      <c r="AV1300" s="14" t="s">
        <v>102</v>
      </c>
      <c r="AW1300" s="14" t="s">
        <v>5</v>
      </c>
      <c r="AX1300" s="14" t="s">
        <v>75</v>
      </c>
      <c r="AY1300" s="262" t="s">
        <v>175</v>
      </c>
    </row>
    <row r="1301" s="14" customFormat="1">
      <c r="A1301" s="14"/>
      <c r="B1301" s="252"/>
      <c r="C1301" s="253"/>
      <c r="D1301" s="237" t="s">
        <v>184</v>
      </c>
      <c r="E1301" s="254" t="s">
        <v>1</v>
      </c>
      <c r="F1301" s="255" t="s">
        <v>566</v>
      </c>
      <c r="G1301" s="253"/>
      <c r="H1301" s="256">
        <v>49.68</v>
      </c>
      <c r="I1301" s="257"/>
      <c r="J1301" s="257"/>
      <c r="K1301" s="253"/>
      <c r="L1301" s="253"/>
      <c r="M1301" s="258"/>
      <c r="N1301" s="259"/>
      <c r="O1301" s="260"/>
      <c r="P1301" s="260"/>
      <c r="Q1301" s="260"/>
      <c r="R1301" s="260"/>
      <c r="S1301" s="260"/>
      <c r="T1301" s="260"/>
      <c r="U1301" s="260"/>
      <c r="V1301" s="260"/>
      <c r="W1301" s="260"/>
      <c r="X1301" s="260"/>
      <c r="Y1301" s="261"/>
      <c r="Z1301" s="14"/>
      <c r="AA1301" s="14"/>
      <c r="AB1301" s="14"/>
      <c r="AC1301" s="14"/>
      <c r="AD1301" s="14"/>
      <c r="AE1301" s="14"/>
      <c r="AT1301" s="262" t="s">
        <v>184</v>
      </c>
      <c r="AU1301" s="262" t="s">
        <v>102</v>
      </c>
      <c r="AV1301" s="14" t="s">
        <v>102</v>
      </c>
      <c r="AW1301" s="14" t="s">
        <v>5</v>
      </c>
      <c r="AX1301" s="14" t="s">
        <v>75</v>
      </c>
      <c r="AY1301" s="262" t="s">
        <v>175</v>
      </c>
    </row>
    <row r="1302" s="14" customFormat="1">
      <c r="A1302" s="14"/>
      <c r="B1302" s="252"/>
      <c r="C1302" s="253"/>
      <c r="D1302" s="237" t="s">
        <v>184</v>
      </c>
      <c r="E1302" s="254" t="s">
        <v>1</v>
      </c>
      <c r="F1302" s="255" t="s">
        <v>567</v>
      </c>
      <c r="G1302" s="253"/>
      <c r="H1302" s="256">
        <v>-8.1899999999999995</v>
      </c>
      <c r="I1302" s="257"/>
      <c r="J1302" s="257"/>
      <c r="K1302" s="253"/>
      <c r="L1302" s="253"/>
      <c r="M1302" s="258"/>
      <c r="N1302" s="259"/>
      <c r="O1302" s="260"/>
      <c r="P1302" s="260"/>
      <c r="Q1302" s="260"/>
      <c r="R1302" s="260"/>
      <c r="S1302" s="260"/>
      <c r="T1302" s="260"/>
      <c r="U1302" s="260"/>
      <c r="V1302" s="260"/>
      <c r="W1302" s="260"/>
      <c r="X1302" s="260"/>
      <c r="Y1302" s="261"/>
      <c r="Z1302" s="14"/>
      <c r="AA1302" s="14"/>
      <c r="AB1302" s="14"/>
      <c r="AC1302" s="14"/>
      <c r="AD1302" s="14"/>
      <c r="AE1302" s="14"/>
      <c r="AT1302" s="262" t="s">
        <v>184</v>
      </c>
      <c r="AU1302" s="262" t="s">
        <v>102</v>
      </c>
      <c r="AV1302" s="14" t="s">
        <v>102</v>
      </c>
      <c r="AW1302" s="14" t="s">
        <v>5</v>
      </c>
      <c r="AX1302" s="14" t="s">
        <v>75</v>
      </c>
      <c r="AY1302" s="262" t="s">
        <v>175</v>
      </c>
    </row>
    <row r="1303" s="14" customFormat="1">
      <c r="A1303" s="14"/>
      <c r="B1303" s="252"/>
      <c r="C1303" s="253"/>
      <c r="D1303" s="237" t="s">
        <v>184</v>
      </c>
      <c r="E1303" s="254" t="s">
        <v>1</v>
      </c>
      <c r="F1303" s="255" t="s">
        <v>568</v>
      </c>
      <c r="G1303" s="253"/>
      <c r="H1303" s="256">
        <v>-10.529999999999999</v>
      </c>
      <c r="I1303" s="257"/>
      <c r="J1303" s="257"/>
      <c r="K1303" s="253"/>
      <c r="L1303" s="253"/>
      <c r="M1303" s="258"/>
      <c r="N1303" s="259"/>
      <c r="O1303" s="260"/>
      <c r="P1303" s="260"/>
      <c r="Q1303" s="260"/>
      <c r="R1303" s="260"/>
      <c r="S1303" s="260"/>
      <c r="T1303" s="260"/>
      <c r="U1303" s="260"/>
      <c r="V1303" s="260"/>
      <c r="W1303" s="260"/>
      <c r="X1303" s="260"/>
      <c r="Y1303" s="261"/>
      <c r="Z1303" s="14"/>
      <c r="AA1303" s="14"/>
      <c r="AB1303" s="14"/>
      <c r="AC1303" s="14"/>
      <c r="AD1303" s="14"/>
      <c r="AE1303" s="14"/>
      <c r="AT1303" s="262" t="s">
        <v>184</v>
      </c>
      <c r="AU1303" s="262" t="s">
        <v>102</v>
      </c>
      <c r="AV1303" s="14" t="s">
        <v>102</v>
      </c>
      <c r="AW1303" s="14" t="s">
        <v>5</v>
      </c>
      <c r="AX1303" s="14" t="s">
        <v>75</v>
      </c>
      <c r="AY1303" s="262" t="s">
        <v>175</v>
      </c>
    </row>
    <row r="1304" s="14" customFormat="1">
      <c r="A1304" s="14"/>
      <c r="B1304" s="252"/>
      <c r="C1304" s="253"/>
      <c r="D1304" s="237" t="s">
        <v>184</v>
      </c>
      <c r="E1304" s="254" t="s">
        <v>1</v>
      </c>
      <c r="F1304" s="255" t="s">
        <v>569</v>
      </c>
      <c r="G1304" s="253"/>
      <c r="H1304" s="256">
        <v>-2.3399999999999999</v>
      </c>
      <c r="I1304" s="257"/>
      <c r="J1304" s="257"/>
      <c r="K1304" s="253"/>
      <c r="L1304" s="253"/>
      <c r="M1304" s="258"/>
      <c r="N1304" s="259"/>
      <c r="O1304" s="260"/>
      <c r="P1304" s="260"/>
      <c r="Q1304" s="260"/>
      <c r="R1304" s="260"/>
      <c r="S1304" s="260"/>
      <c r="T1304" s="260"/>
      <c r="U1304" s="260"/>
      <c r="V1304" s="260"/>
      <c r="W1304" s="260"/>
      <c r="X1304" s="260"/>
      <c r="Y1304" s="261"/>
      <c r="Z1304" s="14"/>
      <c r="AA1304" s="14"/>
      <c r="AB1304" s="14"/>
      <c r="AC1304" s="14"/>
      <c r="AD1304" s="14"/>
      <c r="AE1304" s="14"/>
      <c r="AT1304" s="262" t="s">
        <v>184</v>
      </c>
      <c r="AU1304" s="262" t="s">
        <v>102</v>
      </c>
      <c r="AV1304" s="14" t="s">
        <v>102</v>
      </c>
      <c r="AW1304" s="14" t="s">
        <v>5</v>
      </c>
      <c r="AX1304" s="14" t="s">
        <v>75</v>
      </c>
      <c r="AY1304" s="262" t="s">
        <v>175</v>
      </c>
    </row>
    <row r="1305" s="14" customFormat="1">
      <c r="A1305" s="14"/>
      <c r="B1305" s="252"/>
      <c r="C1305" s="253"/>
      <c r="D1305" s="237" t="s">
        <v>184</v>
      </c>
      <c r="E1305" s="254" t="s">
        <v>1</v>
      </c>
      <c r="F1305" s="255" t="s">
        <v>570</v>
      </c>
      <c r="G1305" s="253"/>
      <c r="H1305" s="256">
        <v>-0.64000000000000001</v>
      </c>
      <c r="I1305" s="257"/>
      <c r="J1305" s="257"/>
      <c r="K1305" s="253"/>
      <c r="L1305" s="253"/>
      <c r="M1305" s="258"/>
      <c r="N1305" s="259"/>
      <c r="O1305" s="260"/>
      <c r="P1305" s="260"/>
      <c r="Q1305" s="260"/>
      <c r="R1305" s="260"/>
      <c r="S1305" s="260"/>
      <c r="T1305" s="260"/>
      <c r="U1305" s="260"/>
      <c r="V1305" s="260"/>
      <c r="W1305" s="260"/>
      <c r="X1305" s="260"/>
      <c r="Y1305" s="261"/>
      <c r="Z1305" s="14"/>
      <c r="AA1305" s="14"/>
      <c r="AB1305" s="14"/>
      <c r="AC1305" s="14"/>
      <c r="AD1305" s="14"/>
      <c r="AE1305" s="14"/>
      <c r="AT1305" s="262" t="s">
        <v>184</v>
      </c>
      <c r="AU1305" s="262" t="s">
        <v>102</v>
      </c>
      <c r="AV1305" s="14" t="s">
        <v>102</v>
      </c>
      <c r="AW1305" s="14" t="s">
        <v>5</v>
      </c>
      <c r="AX1305" s="14" t="s">
        <v>75</v>
      </c>
      <c r="AY1305" s="262" t="s">
        <v>175</v>
      </c>
    </row>
    <row r="1306" s="14" customFormat="1">
      <c r="A1306" s="14"/>
      <c r="B1306" s="252"/>
      <c r="C1306" s="253"/>
      <c r="D1306" s="237" t="s">
        <v>184</v>
      </c>
      <c r="E1306" s="254" t="s">
        <v>1</v>
      </c>
      <c r="F1306" s="255" t="s">
        <v>1162</v>
      </c>
      <c r="G1306" s="253"/>
      <c r="H1306" s="256">
        <v>-5.2249999999999996</v>
      </c>
      <c r="I1306" s="257"/>
      <c r="J1306" s="257"/>
      <c r="K1306" s="253"/>
      <c r="L1306" s="253"/>
      <c r="M1306" s="258"/>
      <c r="N1306" s="259"/>
      <c r="O1306" s="260"/>
      <c r="P1306" s="260"/>
      <c r="Q1306" s="260"/>
      <c r="R1306" s="260"/>
      <c r="S1306" s="260"/>
      <c r="T1306" s="260"/>
      <c r="U1306" s="260"/>
      <c r="V1306" s="260"/>
      <c r="W1306" s="260"/>
      <c r="X1306" s="260"/>
      <c r="Y1306" s="261"/>
      <c r="Z1306" s="14"/>
      <c r="AA1306" s="14"/>
      <c r="AB1306" s="14"/>
      <c r="AC1306" s="14"/>
      <c r="AD1306" s="14"/>
      <c r="AE1306" s="14"/>
      <c r="AT1306" s="262" t="s">
        <v>184</v>
      </c>
      <c r="AU1306" s="262" t="s">
        <v>102</v>
      </c>
      <c r="AV1306" s="14" t="s">
        <v>102</v>
      </c>
      <c r="AW1306" s="14" t="s">
        <v>5</v>
      </c>
      <c r="AX1306" s="14" t="s">
        <v>75</v>
      </c>
      <c r="AY1306" s="262" t="s">
        <v>175</v>
      </c>
    </row>
    <row r="1307" s="14" customFormat="1">
      <c r="A1307" s="14"/>
      <c r="B1307" s="252"/>
      <c r="C1307" s="253"/>
      <c r="D1307" s="237" t="s">
        <v>184</v>
      </c>
      <c r="E1307" s="254" t="s">
        <v>1</v>
      </c>
      <c r="F1307" s="255" t="s">
        <v>1163</v>
      </c>
      <c r="G1307" s="253"/>
      <c r="H1307" s="256">
        <v>-3.4380000000000002</v>
      </c>
      <c r="I1307" s="257"/>
      <c r="J1307" s="257"/>
      <c r="K1307" s="253"/>
      <c r="L1307" s="253"/>
      <c r="M1307" s="258"/>
      <c r="N1307" s="259"/>
      <c r="O1307" s="260"/>
      <c r="P1307" s="260"/>
      <c r="Q1307" s="260"/>
      <c r="R1307" s="260"/>
      <c r="S1307" s="260"/>
      <c r="T1307" s="260"/>
      <c r="U1307" s="260"/>
      <c r="V1307" s="260"/>
      <c r="W1307" s="260"/>
      <c r="X1307" s="260"/>
      <c r="Y1307" s="261"/>
      <c r="Z1307" s="14"/>
      <c r="AA1307" s="14"/>
      <c r="AB1307" s="14"/>
      <c r="AC1307" s="14"/>
      <c r="AD1307" s="14"/>
      <c r="AE1307" s="14"/>
      <c r="AT1307" s="262" t="s">
        <v>184</v>
      </c>
      <c r="AU1307" s="262" t="s">
        <v>102</v>
      </c>
      <c r="AV1307" s="14" t="s">
        <v>102</v>
      </c>
      <c r="AW1307" s="14" t="s">
        <v>5</v>
      </c>
      <c r="AX1307" s="14" t="s">
        <v>75</v>
      </c>
      <c r="AY1307" s="262" t="s">
        <v>175</v>
      </c>
    </row>
    <row r="1308" s="14" customFormat="1">
      <c r="A1308" s="14"/>
      <c r="B1308" s="252"/>
      <c r="C1308" s="253"/>
      <c r="D1308" s="237" t="s">
        <v>184</v>
      </c>
      <c r="E1308" s="254" t="s">
        <v>1</v>
      </c>
      <c r="F1308" s="255" t="s">
        <v>573</v>
      </c>
      <c r="G1308" s="253"/>
      <c r="H1308" s="256">
        <v>-18.911999999999999</v>
      </c>
      <c r="I1308" s="257"/>
      <c r="J1308" s="257"/>
      <c r="K1308" s="253"/>
      <c r="L1308" s="253"/>
      <c r="M1308" s="258"/>
      <c r="N1308" s="259"/>
      <c r="O1308" s="260"/>
      <c r="P1308" s="260"/>
      <c r="Q1308" s="260"/>
      <c r="R1308" s="260"/>
      <c r="S1308" s="260"/>
      <c r="T1308" s="260"/>
      <c r="U1308" s="260"/>
      <c r="V1308" s="260"/>
      <c r="W1308" s="260"/>
      <c r="X1308" s="260"/>
      <c r="Y1308" s="261"/>
      <c r="Z1308" s="14"/>
      <c r="AA1308" s="14"/>
      <c r="AB1308" s="14"/>
      <c r="AC1308" s="14"/>
      <c r="AD1308" s="14"/>
      <c r="AE1308" s="14"/>
      <c r="AT1308" s="262" t="s">
        <v>184</v>
      </c>
      <c r="AU1308" s="262" t="s">
        <v>102</v>
      </c>
      <c r="AV1308" s="14" t="s">
        <v>102</v>
      </c>
      <c r="AW1308" s="14" t="s">
        <v>5</v>
      </c>
      <c r="AX1308" s="14" t="s">
        <v>75</v>
      </c>
      <c r="AY1308" s="262" t="s">
        <v>175</v>
      </c>
    </row>
    <row r="1309" s="14" customFormat="1">
      <c r="A1309" s="14"/>
      <c r="B1309" s="252"/>
      <c r="C1309" s="253"/>
      <c r="D1309" s="237" t="s">
        <v>184</v>
      </c>
      <c r="E1309" s="254" t="s">
        <v>1</v>
      </c>
      <c r="F1309" s="255" t="s">
        <v>574</v>
      </c>
      <c r="G1309" s="253"/>
      <c r="H1309" s="256">
        <v>-3.5459999999999998</v>
      </c>
      <c r="I1309" s="257"/>
      <c r="J1309" s="257"/>
      <c r="K1309" s="253"/>
      <c r="L1309" s="253"/>
      <c r="M1309" s="258"/>
      <c r="N1309" s="259"/>
      <c r="O1309" s="260"/>
      <c r="P1309" s="260"/>
      <c r="Q1309" s="260"/>
      <c r="R1309" s="260"/>
      <c r="S1309" s="260"/>
      <c r="T1309" s="260"/>
      <c r="U1309" s="260"/>
      <c r="V1309" s="260"/>
      <c r="W1309" s="260"/>
      <c r="X1309" s="260"/>
      <c r="Y1309" s="261"/>
      <c r="Z1309" s="14"/>
      <c r="AA1309" s="14"/>
      <c r="AB1309" s="14"/>
      <c r="AC1309" s="14"/>
      <c r="AD1309" s="14"/>
      <c r="AE1309" s="14"/>
      <c r="AT1309" s="262" t="s">
        <v>184</v>
      </c>
      <c r="AU1309" s="262" t="s">
        <v>102</v>
      </c>
      <c r="AV1309" s="14" t="s">
        <v>102</v>
      </c>
      <c r="AW1309" s="14" t="s">
        <v>5</v>
      </c>
      <c r="AX1309" s="14" t="s">
        <v>75</v>
      </c>
      <c r="AY1309" s="262" t="s">
        <v>175</v>
      </c>
    </row>
    <row r="1310" s="14" customFormat="1">
      <c r="A1310" s="14"/>
      <c r="B1310" s="252"/>
      <c r="C1310" s="253"/>
      <c r="D1310" s="237" t="s">
        <v>184</v>
      </c>
      <c r="E1310" s="254" t="s">
        <v>1</v>
      </c>
      <c r="F1310" s="255" t="s">
        <v>575</v>
      </c>
      <c r="G1310" s="253"/>
      <c r="H1310" s="256">
        <v>3.96</v>
      </c>
      <c r="I1310" s="257"/>
      <c r="J1310" s="257"/>
      <c r="K1310" s="253"/>
      <c r="L1310" s="253"/>
      <c r="M1310" s="258"/>
      <c r="N1310" s="259"/>
      <c r="O1310" s="260"/>
      <c r="P1310" s="260"/>
      <c r="Q1310" s="260"/>
      <c r="R1310" s="260"/>
      <c r="S1310" s="260"/>
      <c r="T1310" s="260"/>
      <c r="U1310" s="260"/>
      <c r="V1310" s="260"/>
      <c r="W1310" s="260"/>
      <c r="X1310" s="260"/>
      <c r="Y1310" s="261"/>
      <c r="Z1310" s="14"/>
      <c r="AA1310" s="14"/>
      <c r="AB1310" s="14"/>
      <c r="AC1310" s="14"/>
      <c r="AD1310" s="14"/>
      <c r="AE1310" s="14"/>
      <c r="AT1310" s="262" t="s">
        <v>184</v>
      </c>
      <c r="AU1310" s="262" t="s">
        <v>102</v>
      </c>
      <c r="AV1310" s="14" t="s">
        <v>102</v>
      </c>
      <c r="AW1310" s="14" t="s">
        <v>5</v>
      </c>
      <c r="AX1310" s="14" t="s">
        <v>75</v>
      </c>
      <c r="AY1310" s="262" t="s">
        <v>175</v>
      </c>
    </row>
    <row r="1311" s="14" customFormat="1">
      <c r="A1311" s="14"/>
      <c r="B1311" s="252"/>
      <c r="C1311" s="253"/>
      <c r="D1311" s="237" t="s">
        <v>184</v>
      </c>
      <c r="E1311" s="254" t="s">
        <v>1</v>
      </c>
      <c r="F1311" s="255" t="s">
        <v>576</v>
      </c>
      <c r="G1311" s="253"/>
      <c r="H1311" s="256">
        <v>4.2000000000000002</v>
      </c>
      <c r="I1311" s="257"/>
      <c r="J1311" s="257"/>
      <c r="K1311" s="253"/>
      <c r="L1311" s="253"/>
      <c r="M1311" s="258"/>
      <c r="N1311" s="259"/>
      <c r="O1311" s="260"/>
      <c r="P1311" s="260"/>
      <c r="Q1311" s="260"/>
      <c r="R1311" s="260"/>
      <c r="S1311" s="260"/>
      <c r="T1311" s="260"/>
      <c r="U1311" s="260"/>
      <c r="V1311" s="260"/>
      <c r="W1311" s="260"/>
      <c r="X1311" s="260"/>
      <c r="Y1311" s="261"/>
      <c r="Z1311" s="14"/>
      <c r="AA1311" s="14"/>
      <c r="AB1311" s="14"/>
      <c r="AC1311" s="14"/>
      <c r="AD1311" s="14"/>
      <c r="AE1311" s="14"/>
      <c r="AT1311" s="262" t="s">
        <v>184</v>
      </c>
      <c r="AU1311" s="262" t="s">
        <v>102</v>
      </c>
      <c r="AV1311" s="14" t="s">
        <v>102</v>
      </c>
      <c r="AW1311" s="14" t="s">
        <v>5</v>
      </c>
      <c r="AX1311" s="14" t="s">
        <v>75</v>
      </c>
      <c r="AY1311" s="262" t="s">
        <v>175</v>
      </c>
    </row>
    <row r="1312" s="14" customFormat="1">
      <c r="A1312" s="14"/>
      <c r="B1312" s="252"/>
      <c r="C1312" s="253"/>
      <c r="D1312" s="237" t="s">
        <v>184</v>
      </c>
      <c r="E1312" s="254" t="s">
        <v>1</v>
      </c>
      <c r="F1312" s="255" t="s">
        <v>577</v>
      </c>
      <c r="G1312" s="253"/>
      <c r="H1312" s="256">
        <v>1.8</v>
      </c>
      <c r="I1312" s="257"/>
      <c r="J1312" s="257"/>
      <c r="K1312" s="253"/>
      <c r="L1312" s="253"/>
      <c r="M1312" s="258"/>
      <c r="N1312" s="259"/>
      <c r="O1312" s="260"/>
      <c r="P1312" s="260"/>
      <c r="Q1312" s="260"/>
      <c r="R1312" s="260"/>
      <c r="S1312" s="260"/>
      <c r="T1312" s="260"/>
      <c r="U1312" s="260"/>
      <c r="V1312" s="260"/>
      <c r="W1312" s="260"/>
      <c r="X1312" s="260"/>
      <c r="Y1312" s="261"/>
      <c r="Z1312" s="14"/>
      <c r="AA1312" s="14"/>
      <c r="AB1312" s="14"/>
      <c r="AC1312" s="14"/>
      <c r="AD1312" s="14"/>
      <c r="AE1312" s="14"/>
      <c r="AT1312" s="262" t="s">
        <v>184</v>
      </c>
      <c r="AU1312" s="262" t="s">
        <v>102</v>
      </c>
      <c r="AV1312" s="14" t="s">
        <v>102</v>
      </c>
      <c r="AW1312" s="14" t="s">
        <v>5</v>
      </c>
      <c r="AX1312" s="14" t="s">
        <v>75</v>
      </c>
      <c r="AY1312" s="262" t="s">
        <v>175</v>
      </c>
    </row>
    <row r="1313" s="14" customFormat="1">
      <c r="A1313" s="14"/>
      <c r="B1313" s="252"/>
      <c r="C1313" s="253"/>
      <c r="D1313" s="237" t="s">
        <v>184</v>
      </c>
      <c r="E1313" s="254" t="s">
        <v>1</v>
      </c>
      <c r="F1313" s="255" t="s">
        <v>578</v>
      </c>
      <c r="G1313" s="253"/>
      <c r="H1313" s="256">
        <v>0.95999999999999996</v>
      </c>
      <c r="I1313" s="257"/>
      <c r="J1313" s="257"/>
      <c r="K1313" s="253"/>
      <c r="L1313" s="253"/>
      <c r="M1313" s="258"/>
      <c r="N1313" s="259"/>
      <c r="O1313" s="260"/>
      <c r="P1313" s="260"/>
      <c r="Q1313" s="260"/>
      <c r="R1313" s="260"/>
      <c r="S1313" s="260"/>
      <c r="T1313" s="260"/>
      <c r="U1313" s="260"/>
      <c r="V1313" s="260"/>
      <c r="W1313" s="260"/>
      <c r="X1313" s="260"/>
      <c r="Y1313" s="261"/>
      <c r="Z1313" s="14"/>
      <c r="AA1313" s="14"/>
      <c r="AB1313" s="14"/>
      <c r="AC1313" s="14"/>
      <c r="AD1313" s="14"/>
      <c r="AE1313" s="14"/>
      <c r="AT1313" s="262" t="s">
        <v>184</v>
      </c>
      <c r="AU1313" s="262" t="s">
        <v>102</v>
      </c>
      <c r="AV1313" s="14" t="s">
        <v>102</v>
      </c>
      <c r="AW1313" s="14" t="s">
        <v>5</v>
      </c>
      <c r="AX1313" s="14" t="s">
        <v>75</v>
      </c>
      <c r="AY1313" s="262" t="s">
        <v>175</v>
      </c>
    </row>
    <row r="1314" s="14" customFormat="1">
      <c r="A1314" s="14"/>
      <c r="B1314" s="252"/>
      <c r="C1314" s="253"/>
      <c r="D1314" s="237" t="s">
        <v>184</v>
      </c>
      <c r="E1314" s="254" t="s">
        <v>1</v>
      </c>
      <c r="F1314" s="255" t="s">
        <v>579</v>
      </c>
      <c r="G1314" s="253"/>
      <c r="H1314" s="256">
        <v>2.5800000000000001</v>
      </c>
      <c r="I1314" s="257"/>
      <c r="J1314" s="257"/>
      <c r="K1314" s="253"/>
      <c r="L1314" s="253"/>
      <c r="M1314" s="258"/>
      <c r="N1314" s="259"/>
      <c r="O1314" s="260"/>
      <c r="P1314" s="260"/>
      <c r="Q1314" s="260"/>
      <c r="R1314" s="260"/>
      <c r="S1314" s="260"/>
      <c r="T1314" s="260"/>
      <c r="U1314" s="260"/>
      <c r="V1314" s="260"/>
      <c r="W1314" s="260"/>
      <c r="X1314" s="260"/>
      <c r="Y1314" s="261"/>
      <c r="Z1314" s="14"/>
      <c r="AA1314" s="14"/>
      <c r="AB1314" s="14"/>
      <c r="AC1314" s="14"/>
      <c r="AD1314" s="14"/>
      <c r="AE1314" s="14"/>
      <c r="AT1314" s="262" t="s">
        <v>184</v>
      </c>
      <c r="AU1314" s="262" t="s">
        <v>102</v>
      </c>
      <c r="AV1314" s="14" t="s">
        <v>102</v>
      </c>
      <c r="AW1314" s="14" t="s">
        <v>5</v>
      </c>
      <c r="AX1314" s="14" t="s">
        <v>75</v>
      </c>
      <c r="AY1314" s="262" t="s">
        <v>175</v>
      </c>
    </row>
    <row r="1315" s="14" customFormat="1">
      <c r="A1315" s="14"/>
      <c r="B1315" s="252"/>
      <c r="C1315" s="253"/>
      <c r="D1315" s="237" t="s">
        <v>184</v>
      </c>
      <c r="E1315" s="254" t="s">
        <v>1</v>
      </c>
      <c r="F1315" s="255" t="s">
        <v>580</v>
      </c>
      <c r="G1315" s="253"/>
      <c r="H1315" s="256">
        <v>1.3500000000000001</v>
      </c>
      <c r="I1315" s="257"/>
      <c r="J1315" s="257"/>
      <c r="K1315" s="253"/>
      <c r="L1315" s="253"/>
      <c r="M1315" s="258"/>
      <c r="N1315" s="259"/>
      <c r="O1315" s="260"/>
      <c r="P1315" s="260"/>
      <c r="Q1315" s="260"/>
      <c r="R1315" s="260"/>
      <c r="S1315" s="260"/>
      <c r="T1315" s="260"/>
      <c r="U1315" s="260"/>
      <c r="V1315" s="260"/>
      <c r="W1315" s="260"/>
      <c r="X1315" s="260"/>
      <c r="Y1315" s="261"/>
      <c r="Z1315" s="14"/>
      <c r="AA1315" s="14"/>
      <c r="AB1315" s="14"/>
      <c r="AC1315" s="14"/>
      <c r="AD1315" s="14"/>
      <c r="AE1315" s="14"/>
      <c r="AT1315" s="262" t="s">
        <v>184</v>
      </c>
      <c r="AU1315" s="262" t="s">
        <v>102</v>
      </c>
      <c r="AV1315" s="14" t="s">
        <v>102</v>
      </c>
      <c r="AW1315" s="14" t="s">
        <v>5</v>
      </c>
      <c r="AX1315" s="14" t="s">
        <v>75</v>
      </c>
      <c r="AY1315" s="262" t="s">
        <v>175</v>
      </c>
    </row>
    <row r="1316" s="14" customFormat="1">
      <c r="A1316" s="14"/>
      <c r="B1316" s="252"/>
      <c r="C1316" s="253"/>
      <c r="D1316" s="237" t="s">
        <v>184</v>
      </c>
      <c r="E1316" s="254" t="s">
        <v>1</v>
      </c>
      <c r="F1316" s="255" t="s">
        <v>581</v>
      </c>
      <c r="G1316" s="253"/>
      <c r="H1316" s="256">
        <v>6</v>
      </c>
      <c r="I1316" s="257"/>
      <c r="J1316" s="257"/>
      <c r="K1316" s="253"/>
      <c r="L1316" s="253"/>
      <c r="M1316" s="258"/>
      <c r="N1316" s="259"/>
      <c r="O1316" s="260"/>
      <c r="P1316" s="260"/>
      <c r="Q1316" s="260"/>
      <c r="R1316" s="260"/>
      <c r="S1316" s="260"/>
      <c r="T1316" s="260"/>
      <c r="U1316" s="260"/>
      <c r="V1316" s="260"/>
      <c r="W1316" s="260"/>
      <c r="X1316" s="260"/>
      <c r="Y1316" s="261"/>
      <c r="Z1316" s="14"/>
      <c r="AA1316" s="14"/>
      <c r="AB1316" s="14"/>
      <c r="AC1316" s="14"/>
      <c r="AD1316" s="14"/>
      <c r="AE1316" s="14"/>
      <c r="AT1316" s="262" t="s">
        <v>184</v>
      </c>
      <c r="AU1316" s="262" t="s">
        <v>102</v>
      </c>
      <c r="AV1316" s="14" t="s">
        <v>102</v>
      </c>
      <c r="AW1316" s="14" t="s">
        <v>5</v>
      </c>
      <c r="AX1316" s="14" t="s">
        <v>75</v>
      </c>
      <c r="AY1316" s="262" t="s">
        <v>175</v>
      </c>
    </row>
    <row r="1317" s="16" customFormat="1">
      <c r="A1317" s="16"/>
      <c r="B1317" s="284"/>
      <c r="C1317" s="285"/>
      <c r="D1317" s="237" t="s">
        <v>184</v>
      </c>
      <c r="E1317" s="286" t="s">
        <v>1</v>
      </c>
      <c r="F1317" s="287" t="s">
        <v>453</v>
      </c>
      <c r="G1317" s="285"/>
      <c r="H1317" s="288">
        <v>534.83699999999999</v>
      </c>
      <c r="I1317" s="289"/>
      <c r="J1317" s="289"/>
      <c r="K1317" s="285"/>
      <c r="L1317" s="285"/>
      <c r="M1317" s="290"/>
      <c r="N1317" s="291"/>
      <c r="O1317" s="292"/>
      <c r="P1317" s="292"/>
      <c r="Q1317" s="292"/>
      <c r="R1317" s="292"/>
      <c r="S1317" s="292"/>
      <c r="T1317" s="292"/>
      <c r="U1317" s="292"/>
      <c r="V1317" s="292"/>
      <c r="W1317" s="292"/>
      <c r="X1317" s="292"/>
      <c r="Y1317" s="293"/>
      <c r="Z1317" s="16"/>
      <c r="AA1317" s="16"/>
      <c r="AB1317" s="16"/>
      <c r="AC1317" s="16"/>
      <c r="AD1317" s="16"/>
      <c r="AE1317" s="16"/>
      <c r="AT1317" s="294" t="s">
        <v>184</v>
      </c>
      <c r="AU1317" s="294" t="s">
        <v>102</v>
      </c>
      <c r="AV1317" s="16" t="s">
        <v>196</v>
      </c>
      <c r="AW1317" s="16" t="s">
        <v>5</v>
      </c>
      <c r="AX1317" s="16" t="s">
        <v>75</v>
      </c>
      <c r="AY1317" s="294" t="s">
        <v>175</v>
      </c>
    </row>
    <row r="1318" s="13" customFormat="1">
      <c r="A1318" s="13"/>
      <c r="B1318" s="242"/>
      <c r="C1318" s="243"/>
      <c r="D1318" s="237" t="s">
        <v>184</v>
      </c>
      <c r="E1318" s="244" t="s">
        <v>1</v>
      </c>
      <c r="F1318" s="245" t="s">
        <v>290</v>
      </c>
      <c r="G1318" s="243"/>
      <c r="H1318" s="244" t="s">
        <v>1</v>
      </c>
      <c r="I1318" s="246"/>
      <c r="J1318" s="246"/>
      <c r="K1318" s="243"/>
      <c r="L1318" s="243"/>
      <c r="M1318" s="247"/>
      <c r="N1318" s="248"/>
      <c r="O1318" s="249"/>
      <c r="P1318" s="249"/>
      <c r="Q1318" s="249"/>
      <c r="R1318" s="249"/>
      <c r="S1318" s="249"/>
      <c r="T1318" s="249"/>
      <c r="U1318" s="249"/>
      <c r="V1318" s="249"/>
      <c r="W1318" s="249"/>
      <c r="X1318" s="249"/>
      <c r="Y1318" s="250"/>
      <c r="Z1318" s="13"/>
      <c r="AA1318" s="13"/>
      <c r="AB1318" s="13"/>
      <c r="AC1318" s="13"/>
      <c r="AD1318" s="13"/>
      <c r="AE1318" s="13"/>
      <c r="AT1318" s="251" t="s">
        <v>184</v>
      </c>
      <c r="AU1318" s="251" t="s">
        <v>102</v>
      </c>
      <c r="AV1318" s="13" t="s">
        <v>82</v>
      </c>
      <c r="AW1318" s="13" t="s">
        <v>5</v>
      </c>
      <c r="AX1318" s="13" t="s">
        <v>75</v>
      </c>
      <c r="AY1318" s="251" t="s">
        <v>175</v>
      </c>
    </row>
    <row r="1319" s="14" customFormat="1">
      <c r="A1319" s="14"/>
      <c r="B1319" s="252"/>
      <c r="C1319" s="253"/>
      <c r="D1319" s="237" t="s">
        <v>184</v>
      </c>
      <c r="E1319" s="254" t="s">
        <v>1</v>
      </c>
      <c r="F1319" s="255" t="s">
        <v>559</v>
      </c>
      <c r="G1319" s="253"/>
      <c r="H1319" s="256">
        <v>104.31</v>
      </c>
      <c r="I1319" s="257"/>
      <c r="J1319" s="257"/>
      <c r="K1319" s="253"/>
      <c r="L1319" s="253"/>
      <c r="M1319" s="258"/>
      <c r="N1319" s="259"/>
      <c r="O1319" s="260"/>
      <c r="P1319" s="260"/>
      <c r="Q1319" s="260"/>
      <c r="R1319" s="260"/>
      <c r="S1319" s="260"/>
      <c r="T1319" s="260"/>
      <c r="U1319" s="260"/>
      <c r="V1319" s="260"/>
      <c r="W1319" s="260"/>
      <c r="X1319" s="260"/>
      <c r="Y1319" s="261"/>
      <c r="Z1319" s="14"/>
      <c r="AA1319" s="14"/>
      <c r="AB1319" s="14"/>
      <c r="AC1319" s="14"/>
      <c r="AD1319" s="14"/>
      <c r="AE1319" s="14"/>
      <c r="AT1319" s="262" t="s">
        <v>184</v>
      </c>
      <c r="AU1319" s="262" t="s">
        <v>102</v>
      </c>
      <c r="AV1319" s="14" t="s">
        <v>102</v>
      </c>
      <c r="AW1319" s="14" t="s">
        <v>5</v>
      </c>
      <c r="AX1319" s="14" t="s">
        <v>75</v>
      </c>
      <c r="AY1319" s="262" t="s">
        <v>175</v>
      </c>
    </row>
    <row r="1320" s="14" customFormat="1">
      <c r="A1320" s="14"/>
      <c r="B1320" s="252"/>
      <c r="C1320" s="253"/>
      <c r="D1320" s="237" t="s">
        <v>184</v>
      </c>
      <c r="E1320" s="254" t="s">
        <v>1</v>
      </c>
      <c r="F1320" s="255" t="s">
        <v>560</v>
      </c>
      <c r="G1320" s="253"/>
      <c r="H1320" s="256">
        <v>84.180000000000007</v>
      </c>
      <c r="I1320" s="257"/>
      <c r="J1320" s="257"/>
      <c r="K1320" s="253"/>
      <c r="L1320" s="253"/>
      <c r="M1320" s="258"/>
      <c r="N1320" s="259"/>
      <c r="O1320" s="260"/>
      <c r="P1320" s="260"/>
      <c r="Q1320" s="260"/>
      <c r="R1320" s="260"/>
      <c r="S1320" s="260"/>
      <c r="T1320" s="260"/>
      <c r="U1320" s="260"/>
      <c r="V1320" s="260"/>
      <c r="W1320" s="260"/>
      <c r="X1320" s="260"/>
      <c r="Y1320" s="261"/>
      <c r="Z1320" s="14"/>
      <c r="AA1320" s="14"/>
      <c r="AB1320" s="14"/>
      <c r="AC1320" s="14"/>
      <c r="AD1320" s="14"/>
      <c r="AE1320" s="14"/>
      <c r="AT1320" s="262" t="s">
        <v>184</v>
      </c>
      <c r="AU1320" s="262" t="s">
        <v>102</v>
      </c>
      <c r="AV1320" s="14" t="s">
        <v>102</v>
      </c>
      <c r="AW1320" s="14" t="s">
        <v>5</v>
      </c>
      <c r="AX1320" s="14" t="s">
        <v>75</v>
      </c>
      <c r="AY1320" s="262" t="s">
        <v>175</v>
      </c>
    </row>
    <row r="1321" s="14" customFormat="1">
      <c r="A1321" s="14"/>
      <c r="B1321" s="252"/>
      <c r="C1321" s="253"/>
      <c r="D1321" s="237" t="s">
        <v>184</v>
      </c>
      <c r="E1321" s="254" t="s">
        <v>1</v>
      </c>
      <c r="F1321" s="255" t="s">
        <v>561</v>
      </c>
      <c r="G1321" s="253"/>
      <c r="H1321" s="256">
        <v>65.879999999999995</v>
      </c>
      <c r="I1321" s="257"/>
      <c r="J1321" s="257"/>
      <c r="K1321" s="253"/>
      <c r="L1321" s="253"/>
      <c r="M1321" s="258"/>
      <c r="N1321" s="259"/>
      <c r="O1321" s="260"/>
      <c r="P1321" s="260"/>
      <c r="Q1321" s="260"/>
      <c r="R1321" s="260"/>
      <c r="S1321" s="260"/>
      <c r="T1321" s="260"/>
      <c r="U1321" s="260"/>
      <c r="V1321" s="260"/>
      <c r="W1321" s="260"/>
      <c r="X1321" s="260"/>
      <c r="Y1321" s="261"/>
      <c r="Z1321" s="14"/>
      <c r="AA1321" s="14"/>
      <c r="AB1321" s="14"/>
      <c r="AC1321" s="14"/>
      <c r="AD1321" s="14"/>
      <c r="AE1321" s="14"/>
      <c r="AT1321" s="262" t="s">
        <v>184</v>
      </c>
      <c r="AU1321" s="262" t="s">
        <v>102</v>
      </c>
      <c r="AV1321" s="14" t="s">
        <v>102</v>
      </c>
      <c r="AW1321" s="14" t="s">
        <v>5</v>
      </c>
      <c r="AX1321" s="14" t="s">
        <v>75</v>
      </c>
      <c r="AY1321" s="262" t="s">
        <v>175</v>
      </c>
    </row>
    <row r="1322" s="14" customFormat="1">
      <c r="A1322" s="14"/>
      <c r="B1322" s="252"/>
      <c r="C1322" s="253"/>
      <c r="D1322" s="237" t="s">
        <v>184</v>
      </c>
      <c r="E1322" s="254" t="s">
        <v>1</v>
      </c>
      <c r="F1322" s="255" t="s">
        <v>563</v>
      </c>
      <c r="G1322" s="253"/>
      <c r="H1322" s="256">
        <v>12.199999999999999</v>
      </c>
      <c r="I1322" s="257"/>
      <c r="J1322" s="257"/>
      <c r="K1322" s="253"/>
      <c r="L1322" s="253"/>
      <c r="M1322" s="258"/>
      <c r="N1322" s="259"/>
      <c r="O1322" s="260"/>
      <c r="P1322" s="260"/>
      <c r="Q1322" s="260"/>
      <c r="R1322" s="260"/>
      <c r="S1322" s="260"/>
      <c r="T1322" s="260"/>
      <c r="U1322" s="260"/>
      <c r="V1322" s="260"/>
      <c r="W1322" s="260"/>
      <c r="X1322" s="260"/>
      <c r="Y1322" s="261"/>
      <c r="Z1322" s="14"/>
      <c r="AA1322" s="14"/>
      <c r="AB1322" s="14"/>
      <c r="AC1322" s="14"/>
      <c r="AD1322" s="14"/>
      <c r="AE1322" s="14"/>
      <c r="AT1322" s="262" t="s">
        <v>184</v>
      </c>
      <c r="AU1322" s="262" t="s">
        <v>102</v>
      </c>
      <c r="AV1322" s="14" t="s">
        <v>102</v>
      </c>
      <c r="AW1322" s="14" t="s">
        <v>5</v>
      </c>
      <c r="AX1322" s="14" t="s">
        <v>75</v>
      </c>
      <c r="AY1322" s="262" t="s">
        <v>175</v>
      </c>
    </row>
    <row r="1323" s="14" customFormat="1">
      <c r="A1323" s="14"/>
      <c r="B1323" s="252"/>
      <c r="C1323" s="253"/>
      <c r="D1323" s="237" t="s">
        <v>184</v>
      </c>
      <c r="E1323" s="254" t="s">
        <v>1</v>
      </c>
      <c r="F1323" s="255" t="s">
        <v>562</v>
      </c>
      <c r="G1323" s="253"/>
      <c r="H1323" s="256">
        <v>233.02000000000001</v>
      </c>
      <c r="I1323" s="257"/>
      <c r="J1323" s="257"/>
      <c r="K1323" s="253"/>
      <c r="L1323" s="253"/>
      <c r="M1323" s="258"/>
      <c r="N1323" s="259"/>
      <c r="O1323" s="260"/>
      <c r="P1323" s="260"/>
      <c r="Q1323" s="260"/>
      <c r="R1323" s="260"/>
      <c r="S1323" s="260"/>
      <c r="T1323" s="260"/>
      <c r="U1323" s="260"/>
      <c r="V1323" s="260"/>
      <c r="W1323" s="260"/>
      <c r="X1323" s="260"/>
      <c r="Y1323" s="261"/>
      <c r="Z1323" s="14"/>
      <c r="AA1323" s="14"/>
      <c r="AB1323" s="14"/>
      <c r="AC1323" s="14"/>
      <c r="AD1323" s="14"/>
      <c r="AE1323" s="14"/>
      <c r="AT1323" s="262" t="s">
        <v>184</v>
      </c>
      <c r="AU1323" s="262" t="s">
        <v>102</v>
      </c>
      <c r="AV1323" s="14" t="s">
        <v>102</v>
      </c>
      <c r="AW1323" s="14" t="s">
        <v>5</v>
      </c>
      <c r="AX1323" s="14" t="s">
        <v>75</v>
      </c>
      <c r="AY1323" s="262" t="s">
        <v>175</v>
      </c>
    </row>
    <row r="1324" s="14" customFormat="1">
      <c r="A1324" s="14"/>
      <c r="B1324" s="252"/>
      <c r="C1324" s="253"/>
      <c r="D1324" s="237" t="s">
        <v>184</v>
      </c>
      <c r="E1324" s="254" t="s">
        <v>1</v>
      </c>
      <c r="F1324" s="255" t="s">
        <v>564</v>
      </c>
      <c r="G1324" s="253"/>
      <c r="H1324" s="256">
        <v>13.725</v>
      </c>
      <c r="I1324" s="257"/>
      <c r="J1324" s="257"/>
      <c r="K1324" s="253"/>
      <c r="L1324" s="253"/>
      <c r="M1324" s="258"/>
      <c r="N1324" s="259"/>
      <c r="O1324" s="260"/>
      <c r="P1324" s="260"/>
      <c r="Q1324" s="260"/>
      <c r="R1324" s="260"/>
      <c r="S1324" s="260"/>
      <c r="T1324" s="260"/>
      <c r="U1324" s="260"/>
      <c r="V1324" s="260"/>
      <c r="W1324" s="260"/>
      <c r="X1324" s="260"/>
      <c r="Y1324" s="261"/>
      <c r="Z1324" s="14"/>
      <c r="AA1324" s="14"/>
      <c r="AB1324" s="14"/>
      <c r="AC1324" s="14"/>
      <c r="AD1324" s="14"/>
      <c r="AE1324" s="14"/>
      <c r="AT1324" s="262" t="s">
        <v>184</v>
      </c>
      <c r="AU1324" s="262" t="s">
        <v>102</v>
      </c>
      <c r="AV1324" s="14" t="s">
        <v>102</v>
      </c>
      <c r="AW1324" s="14" t="s">
        <v>5</v>
      </c>
      <c r="AX1324" s="14" t="s">
        <v>75</v>
      </c>
      <c r="AY1324" s="262" t="s">
        <v>175</v>
      </c>
    </row>
    <row r="1325" s="14" customFormat="1">
      <c r="A1325" s="14"/>
      <c r="B1325" s="252"/>
      <c r="C1325" s="253"/>
      <c r="D1325" s="237" t="s">
        <v>184</v>
      </c>
      <c r="E1325" s="254" t="s">
        <v>1</v>
      </c>
      <c r="F1325" s="255" t="s">
        <v>566</v>
      </c>
      <c r="G1325" s="253"/>
      <c r="H1325" s="256">
        <v>49.68</v>
      </c>
      <c r="I1325" s="257"/>
      <c r="J1325" s="257"/>
      <c r="K1325" s="253"/>
      <c r="L1325" s="253"/>
      <c r="M1325" s="258"/>
      <c r="N1325" s="259"/>
      <c r="O1325" s="260"/>
      <c r="P1325" s="260"/>
      <c r="Q1325" s="260"/>
      <c r="R1325" s="260"/>
      <c r="S1325" s="260"/>
      <c r="T1325" s="260"/>
      <c r="U1325" s="260"/>
      <c r="V1325" s="260"/>
      <c r="W1325" s="260"/>
      <c r="X1325" s="260"/>
      <c r="Y1325" s="261"/>
      <c r="Z1325" s="14"/>
      <c r="AA1325" s="14"/>
      <c r="AB1325" s="14"/>
      <c r="AC1325" s="14"/>
      <c r="AD1325" s="14"/>
      <c r="AE1325" s="14"/>
      <c r="AT1325" s="262" t="s">
        <v>184</v>
      </c>
      <c r="AU1325" s="262" t="s">
        <v>102</v>
      </c>
      <c r="AV1325" s="14" t="s">
        <v>102</v>
      </c>
      <c r="AW1325" s="14" t="s">
        <v>5</v>
      </c>
      <c r="AX1325" s="14" t="s">
        <v>75</v>
      </c>
      <c r="AY1325" s="262" t="s">
        <v>175</v>
      </c>
    </row>
    <row r="1326" s="14" customFormat="1">
      <c r="A1326" s="14"/>
      <c r="B1326" s="252"/>
      <c r="C1326" s="253"/>
      <c r="D1326" s="237" t="s">
        <v>184</v>
      </c>
      <c r="E1326" s="254" t="s">
        <v>1</v>
      </c>
      <c r="F1326" s="255" t="s">
        <v>567</v>
      </c>
      <c r="G1326" s="253"/>
      <c r="H1326" s="256">
        <v>-8.1899999999999995</v>
      </c>
      <c r="I1326" s="257"/>
      <c r="J1326" s="257"/>
      <c r="K1326" s="253"/>
      <c r="L1326" s="253"/>
      <c r="M1326" s="258"/>
      <c r="N1326" s="259"/>
      <c r="O1326" s="260"/>
      <c r="P1326" s="260"/>
      <c r="Q1326" s="260"/>
      <c r="R1326" s="260"/>
      <c r="S1326" s="260"/>
      <c r="T1326" s="260"/>
      <c r="U1326" s="260"/>
      <c r="V1326" s="260"/>
      <c r="W1326" s="260"/>
      <c r="X1326" s="260"/>
      <c r="Y1326" s="261"/>
      <c r="Z1326" s="14"/>
      <c r="AA1326" s="14"/>
      <c r="AB1326" s="14"/>
      <c r="AC1326" s="14"/>
      <c r="AD1326" s="14"/>
      <c r="AE1326" s="14"/>
      <c r="AT1326" s="262" t="s">
        <v>184</v>
      </c>
      <c r="AU1326" s="262" t="s">
        <v>102</v>
      </c>
      <c r="AV1326" s="14" t="s">
        <v>102</v>
      </c>
      <c r="AW1326" s="14" t="s">
        <v>5</v>
      </c>
      <c r="AX1326" s="14" t="s">
        <v>75</v>
      </c>
      <c r="AY1326" s="262" t="s">
        <v>175</v>
      </c>
    </row>
    <row r="1327" s="14" customFormat="1">
      <c r="A1327" s="14"/>
      <c r="B1327" s="252"/>
      <c r="C1327" s="253"/>
      <c r="D1327" s="237" t="s">
        <v>184</v>
      </c>
      <c r="E1327" s="254" t="s">
        <v>1</v>
      </c>
      <c r="F1327" s="255" t="s">
        <v>568</v>
      </c>
      <c r="G1327" s="253"/>
      <c r="H1327" s="256">
        <v>-10.529999999999999</v>
      </c>
      <c r="I1327" s="257"/>
      <c r="J1327" s="257"/>
      <c r="K1327" s="253"/>
      <c r="L1327" s="253"/>
      <c r="M1327" s="258"/>
      <c r="N1327" s="259"/>
      <c r="O1327" s="260"/>
      <c r="P1327" s="260"/>
      <c r="Q1327" s="260"/>
      <c r="R1327" s="260"/>
      <c r="S1327" s="260"/>
      <c r="T1327" s="260"/>
      <c r="U1327" s="260"/>
      <c r="V1327" s="260"/>
      <c r="W1327" s="260"/>
      <c r="X1327" s="260"/>
      <c r="Y1327" s="261"/>
      <c r="Z1327" s="14"/>
      <c r="AA1327" s="14"/>
      <c r="AB1327" s="14"/>
      <c r="AC1327" s="14"/>
      <c r="AD1327" s="14"/>
      <c r="AE1327" s="14"/>
      <c r="AT1327" s="262" t="s">
        <v>184</v>
      </c>
      <c r="AU1327" s="262" t="s">
        <v>102</v>
      </c>
      <c r="AV1327" s="14" t="s">
        <v>102</v>
      </c>
      <c r="AW1327" s="14" t="s">
        <v>5</v>
      </c>
      <c r="AX1327" s="14" t="s">
        <v>75</v>
      </c>
      <c r="AY1327" s="262" t="s">
        <v>175</v>
      </c>
    </row>
    <row r="1328" s="14" customFormat="1">
      <c r="A1328" s="14"/>
      <c r="B1328" s="252"/>
      <c r="C1328" s="253"/>
      <c r="D1328" s="237" t="s">
        <v>184</v>
      </c>
      <c r="E1328" s="254" t="s">
        <v>1</v>
      </c>
      <c r="F1328" s="255" t="s">
        <v>569</v>
      </c>
      <c r="G1328" s="253"/>
      <c r="H1328" s="256">
        <v>-2.3399999999999999</v>
      </c>
      <c r="I1328" s="257"/>
      <c r="J1328" s="257"/>
      <c r="K1328" s="253"/>
      <c r="L1328" s="253"/>
      <c r="M1328" s="258"/>
      <c r="N1328" s="259"/>
      <c r="O1328" s="260"/>
      <c r="P1328" s="260"/>
      <c r="Q1328" s="260"/>
      <c r="R1328" s="260"/>
      <c r="S1328" s="260"/>
      <c r="T1328" s="260"/>
      <c r="U1328" s="260"/>
      <c r="V1328" s="260"/>
      <c r="W1328" s="260"/>
      <c r="X1328" s="260"/>
      <c r="Y1328" s="261"/>
      <c r="Z1328" s="14"/>
      <c r="AA1328" s="14"/>
      <c r="AB1328" s="14"/>
      <c r="AC1328" s="14"/>
      <c r="AD1328" s="14"/>
      <c r="AE1328" s="14"/>
      <c r="AT1328" s="262" t="s">
        <v>184</v>
      </c>
      <c r="AU1328" s="262" t="s">
        <v>102</v>
      </c>
      <c r="AV1328" s="14" t="s">
        <v>102</v>
      </c>
      <c r="AW1328" s="14" t="s">
        <v>5</v>
      </c>
      <c r="AX1328" s="14" t="s">
        <v>75</v>
      </c>
      <c r="AY1328" s="262" t="s">
        <v>175</v>
      </c>
    </row>
    <row r="1329" s="14" customFormat="1">
      <c r="A1329" s="14"/>
      <c r="B1329" s="252"/>
      <c r="C1329" s="253"/>
      <c r="D1329" s="237" t="s">
        <v>184</v>
      </c>
      <c r="E1329" s="254" t="s">
        <v>1</v>
      </c>
      <c r="F1329" s="255" t="s">
        <v>570</v>
      </c>
      <c r="G1329" s="253"/>
      <c r="H1329" s="256">
        <v>-0.64000000000000001</v>
      </c>
      <c r="I1329" s="257"/>
      <c r="J1329" s="257"/>
      <c r="K1329" s="253"/>
      <c r="L1329" s="253"/>
      <c r="M1329" s="258"/>
      <c r="N1329" s="259"/>
      <c r="O1329" s="260"/>
      <c r="P1329" s="260"/>
      <c r="Q1329" s="260"/>
      <c r="R1329" s="260"/>
      <c r="S1329" s="260"/>
      <c r="T1329" s="260"/>
      <c r="U1329" s="260"/>
      <c r="V1329" s="260"/>
      <c r="W1329" s="260"/>
      <c r="X1329" s="260"/>
      <c r="Y1329" s="261"/>
      <c r="Z1329" s="14"/>
      <c r="AA1329" s="14"/>
      <c r="AB1329" s="14"/>
      <c r="AC1329" s="14"/>
      <c r="AD1329" s="14"/>
      <c r="AE1329" s="14"/>
      <c r="AT1329" s="262" t="s">
        <v>184</v>
      </c>
      <c r="AU1329" s="262" t="s">
        <v>102</v>
      </c>
      <c r="AV1329" s="14" t="s">
        <v>102</v>
      </c>
      <c r="AW1329" s="14" t="s">
        <v>5</v>
      </c>
      <c r="AX1329" s="14" t="s">
        <v>75</v>
      </c>
      <c r="AY1329" s="262" t="s">
        <v>175</v>
      </c>
    </row>
    <row r="1330" s="14" customFormat="1">
      <c r="A1330" s="14"/>
      <c r="B1330" s="252"/>
      <c r="C1330" s="253"/>
      <c r="D1330" s="237" t="s">
        <v>184</v>
      </c>
      <c r="E1330" s="254" t="s">
        <v>1</v>
      </c>
      <c r="F1330" s="255" t="s">
        <v>1162</v>
      </c>
      <c r="G1330" s="253"/>
      <c r="H1330" s="256">
        <v>-5.2249999999999996</v>
      </c>
      <c r="I1330" s="257"/>
      <c r="J1330" s="257"/>
      <c r="K1330" s="253"/>
      <c r="L1330" s="253"/>
      <c r="M1330" s="258"/>
      <c r="N1330" s="259"/>
      <c r="O1330" s="260"/>
      <c r="P1330" s="260"/>
      <c r="Q1330" s="260"/>
      <c r="R1330" s="260"/>
      <c r="S1330" s="260"/>
      <c r="T1330" s="260"/>
      <c r="U1330" s="260"/>
      <c r="V1330" s="260"/>
      <c r="W1330" s="260"/>
      <c r="X1330" s="260"/>
      <c r="Y1330" s="261"/>
      <c r="Z1330" s="14"/>
      <c r="AA1330" s="14"/>
      <c r="AB1330" s="14"/>
      <c r="AC1330" s="14"/>
      <c r="AD1330" s="14"/>
      <c r="AE1330" s="14"/>
      <c r="AT1330" s="262" t="s">
        <v>184</v>
      </c>
      <c r="AU1330" s="262" t="s">
        <v>102</v>
      </c>
      <c r="AV1330" s="14" t="s">
        <v>102</v>
      </c>
      <c r="AW1330" s="14" t="s">
        <v>5</v>
      </c>
      <c r="AX1330" s="14" t="s">
        <v>75</v>
      </c>
      <c r="AY1330" s="262" t="s">
        <v>175</v>
      </c>
    </row>
    <row r="1331" s="14" customFormat="1">
      <c r="A1331" s="14"/>
      <c r="B1331" s="252"/>
      <c r="C1331" s="253"/>
      <c r="D1331" s="237" t="s">
        <v>184</v>
      </c>
      <c r="E1331" s="254" t="s">
        <v>1</v>
      </c>
      <c r="F1331" s="255" t="s">
        <v>1163</v>
      </c>
      <c r="G1331" s="253"/>
      <c r="H1331" s="256">
        <v>-3.4380000000000002</v>
      </c>
      <c r="I1331" s="257"/>
      <c r="J1331" s="257"/>
      <c r="K1331" s="253"/>
      <c r="L1331" s="253"/>
      <c r="M1331" s="258"/>
      <c r="N1331" s="259"/>
      <c r="O1331" s="260"/>
      <c r="P1331" s="260"/>
      <c r="Q1331" s="260"/>
      <c r="R1331" s="260"/>
      <c r="S1331" s="260"/>
      <c r="T1331" s="260"/>
      <c r="U1331" s="260"/>
      <c r="V1331" s="260"/>
      <c r="W1331" s="260"/>
      <c r="X1331" s="260"/>
      <c r="Y1331" s="261"/>
      <c r="Z1331" s="14"/>
      <c r="AA1331" s="14"/>
      <c r="AB1331" s="14"/>
      <c r="AC1331" s="14"/>
      <c r="AD1331" s="14"/>
      <c r="AE1331" s="14"/>
      <c r="AT1331" s="262" t="s">
        <v>184</v>
      </c>
      <c r="AU1331" s="262" t="s">
        <v>102</v>
      </c>
      <c r="AV1331" s="14" t="s">
        <v>102</v>
      </c>
      <c r="AW1331" s="14" t="s">
        <v>5</v>
      </c>
      <c r="AX1331" s="14" t="s">
        <v>75</v>
      </c>
      <c r="AY1331" s="262" t="s">
        <v>175</v>
      </c>
    </row>
    <row r="1332" s="14" customFormat="1">
      <c r="A1332" s="14"/>
      <c r="B1332" s="252"/>
      <c r="C1332" s="253"/>
      <c r="D1332" s="237" t="s">
        <v>184</v>
      </c>
      <c r="E1332" s="254" t="s">
        <v>1</v>
      </c>
      <c r="F1332" s="255" t="s">
        <v>573</v>
      </c>
      <c r="G1332" s="253"/>
      <c r="H1332" s="256">
        <v>-18.911999999999999</v>
      </c>
      <c r="I1332" s="257"/>
      <c r="J1332" s="257"/>
      <c r="K1332" s="253"/>
      <c r="L1332" s="253"/>
      <c r="M1332" s="258"/>
      <c r="N1332" s="259"/>
      <c r="O1332" s="260"/>
      <c r="P1332" s="260"/>
      <c r="Q1332" s="260"/>
      <c r="R1332" s="260"/>
      <c r="S1332" s="260"/>
      <c r="T1332" s="260"/>
      <c r="U1332" s="260"/>
      <c r="V1332" s="260"/>
      <c r="W1332" s="260"/>
      <c r="X1332" s="260"/>
      <c r="Y1332" s="261"/>
      <c r="Z1332" s="14"/>
      <c r="AA1332" s="14"/>
      <c r="AB1332" s="14"/>
      <c r="AC1332" s="14"/>
      <c r="AD1332" s="14"/>
      <c r="AE1332" s="14"/>
      <c r="AT1332" s="262" t="s">
        <v>184</v>
      </c>
      <c r="AU1332" s="262" t="s">
        <v>102</v>
      </c>
      <c r="AV1332" s="14" t="s">
        <v>102</v>
      </c>
      <c r="AW1332" s="14" t="s">
        <v>5</v>
      </c>
      <c r="AX1332" s="14" t="s">
        <v>75</v>
      </c>
      <c r="AY1332" s="262" t="s">
        <v>175</v>
      </c>
    </row>
    <row r="1333" s="14" customFormat="1">
      <c r="A1333" s="14"/>
      <c r="B1333" s="252"/>
      <c r="C1333" s="253"/>
      <c r="D1333" s="237" t="s">
        <v>184</v>
      </c>
      <c r="E1333" s="254" t="s">
        <v>1</v>
      </c>
      <c r="F1333" s="255" t="s">
        <v>575</v>
      </c>
      <c r="G1333" s="253"/>
      <c r="H1333" s="256">
        <v>3.96</v>
      </c>
      <c r="I1333" s="257"/>
      <c r="J1333" s="257"/>
      <c r="K1333" s="253"/>
      <c r="L1333" s="253"/>
      <c r="M1333" s="258"/>
      <c r="N1333" s="259"/>
      <c r="O1333" s="260"/>
      <c r="P1333" s="260"/>
      <c r="Q1333" s="260"/>
      <c r="R1333" s="260"/>
      <c r="S1333" s="260"/>
      <c r="T1333" s="260"/>
      <c r="U1333" s="260"/>
      <c r="V1333" s="260"/>
      <c r="W1333" s="260"/>
      <c r="X1333" s="260"/>
      <c r="Y1333" s="261"/>
      <c r="Z1333" s="14"/>
      <c r="AA1333" s="14"/>
      <c r="AB1333" s="14"/>
      <c r="AC1333" s="14"/>
      <c r="AD1333" s="14"/>
      <c r="AE1333" s="14"/>
      <c r="AT1333" s="262" t="s">
        <v>184</v>
      </c>
      <c r="AU1333" s="262" t="s">
        <v>102</v>
      </c>
      <c r="AV1333" s="14" t="s">
        <v>102</v>
      </c>
      <c r="AW1333" s="14" t="s">
        <v>5</v>
      </c>
      <c r="AX1333" s="14" t="s">
        <v>75</v>
      </c>
      <c r="AY1333" s="262" t="s">
        <v>175</v>
      </c>
    </row>
    <row r="1334" s="14" customFormat="1">
      <c r="A1334" s="14"/>
      <c r="B1334" s="252"/>
      <c r="C1334" s="253"/>
      <c r="D1334" s="237" t="s">
        <v>184</v>
      </c>
      <c r="E1334" s="254" t="s">
        <v>1</v>
      </c>
      <c r="F1334" s="255" t="s">
        <v>576</v>
      </c>
      <c r="G1334" s="253"/>
      <c r="H1334" s="256">
        <v>4.2000000000000002</v>
      </c>
      <c r="I1334" s="257"/>
      <c r="J1334" s="257"/>
      <c r="K1334" s="253"/>
      <c r="L1334" s="253"/>
      <c r="M1334" s="258"/>
      <c r="N1334" s="259"/>
      <c r="O1334" s="260"/>
      <c r="P1334" s="260"/>
      <c r="Q1334" s="260"/>
      <c r="R1334" s="260"/>
      <c r="S1334" s="260"/>
      <c r="T1334" s="260"/>
      <c r="U1334" s="260"/>
      <c r="V1334" s="260"/>
      <c r="W1334" s="260"/>
      <c r="X1334" s="260"/>
      <c r="Y1334" s="261"/>
      <c r="Z1334" s="14"/>
      <c r="AA1334" s="14"/>
      <c r="AB1334" s="14"/>
      <c r="AC1334" s="14"/>
      <c r="AD1334" s="14"/>
      <c r="AE1334" s="14"/>
      <c r="AT1334" s="262" t="s">
        <v>184</v>
      </c>
      <c r="AU1334" s="262" t="s">
        <v>102</v>
      </c>
      <c r="AV1334" s="14" t="s">
        <v>102</v>
      </c>
      <c r="AW1334" s="14" t="s">
        <v>5</v>
      </c>
      <c r="AX1334" s="14" t="s">
        <v>75</v>
      </c>
      <c r="AY1334" s="262" t="s">
        <v>175</v>
      </c>
    </row>
    <row r="1335" s="14" customFormat="1">
      <c r="A1335" s="14"/>
      <c r="B1335" s="252"/>
      <c r="C1335" s="253"/>
      <c r="D1335" s="237" t="s">
        <v>184</v>
      </c>
      <c r="E1335" s="254" t="s">
        <v>1</v>
      </c>
      <c r="F1335" s="255" t="s">
        <v>577</v>
      </c>
      <c r="G1335" s="253"/>
      <c r="H1335" s="256">
        <v>1.8</v>
      </c>
      <c r="I1335" s="257"/>
      <c r="J1335" s="257"/>
      <c r="K1335" s="253"/>
      <c r="L1335" s="253"/>
      <c r="M1335" s="258"/>
      <c r="N1335" s="259"/>
      <c r="O1335" s="260"/>
      <c r="P1335" s="260"/>
      <c r="Q1335" s="260"/>
      <c r="R1335" s="260"/>
      <c r="S1335" s="260"/>
      <c r="T1335" s="260"/>
      <c r="U1335" s="260"/>
      <c r="V1335" s="260"/>
      <c r="W1335" s="260"/>
      <c r="X1335" s="260"/>
      <c r="Y1335" s="261"/>
      <c r="Z1335" s="14"/>
      <c r="AA1335" s="14"/>
      <c r="AB1335" s="14"/>
      <c r="AC1335" s="14"/>
      <c r="AD1335" s="14"/>
      <c r="AE1335" s="14"/>
      <c r="AT1335" s="262" t="s">
        <v>184</v>
      </c>
      <c r="AU1335" s="262" t="s">
        <v>102</v>
      </c>
      <c r="AV1335" s="14" t="s">
        <v>102</v>
      </c>
      <c r="AW1335" s="14" t="s">
        <v>5</v>
      </c>
      <c r="AX1335" s="14" t="s">
        <v>75</v>
      </c>
      <c r="AY1335" s="262" t="s">
        <v>175</v>
      </c>
    </row>
    <row r="1336" s="14" customFormat="1">
      <c r="A1336" s="14"/>
      <c r="B1336" s="252"/>
      <c r="C1336" s="253"/>
      <c r="D1336" s="237" t="s">
        <v>184</v>
      </c>
      <c r="E1336" s="254" t="s">
        <v>1</v>
      </c>
      <c r="F1336" s="255" t="s">
        <v>578</v>
      </c>
      <c r="G1336" s="253"/>
      <c r="H1336" s="256">
        <v>0.95999999999999996</v>
      </c>
      <c r="I1336" s="257"/>
      <c r="J1336" s="257"/>
      <c r="K1336" s="253"/>
      <c r="L1336" s="253"/>
      <c r="M1336" s="258"/>
      <c r="N1336" s="259"/>
      <c r="O1336" s="260"/>
      <c r="P1336" s="260"/>
      <c r="Q1336" s="260"/>
      <c r="R1336" s="260"/>
      <c r="S1336" s="260"/>
      <c r="T1336" s="260"/>
      <c r="U1336" s="260"/>
      <c r="V1336" s="260"/>
      <c r="W1336" s="260"/>
      <c r="X1336" s="260"/>
      <c r="Y1336" s="261"/>
      <c r="Z1336" s="14"/>
      <c r="AA1336" s="14"/>
      <c r="AB1336" s="14"/>
      <c r="AC1336" s="14"/>
      <c r="AD1336" s="14"/>
      <c r="AE1336" s="14"/>
      <c r="AT1336" s="262" t="s">
        <v>184</v>
      </c>
      <c r="AU1336" s="262" t="s">
        <v>102</v>
      </c>
      <c r="AV1336" s="14" t="s">
        <v>102</v>
      </c>
      <c r="AW1336" s="14" t="s">
        <v>5</v>
      </c>
      <c r="AX1336" s="14" t="s">
        <v>75</v>
      </c>
      <c r="AY1336" s="262" t="s">
        <v>175</v>
      </c>
    </row>
    <row r="1337" s="14" customFormat="1">
      <c r="A1337" s="14"/>
      <c r="B1337" s="252"/>
      <c r="C1337" s="253"/>
      <c r="D1337" s="237" t="s">
        <v>184</v>
      </c>
      <c r="E1337" s="254" t="s">
        <v>1</v>
      </c>
      <c r="F1337" s="255" t="s">
        <v>579</v>
      </c>
      <c r="G1337" s="253"/>
      <c r="H1337" s="256">
        <v>2.5800000000000001</v>
      </c>
      <c r="I1337" s="257"/>
      <c r="J1337" s="257"/>
      <c r="K1337" s="253"/>
      <c r="L1337" s="253"/>
      <c r="M1337" s="258"/>
      <c r="N1337" s="259"/>
      <c r="O1337" s="260"/>
      <c r="P1337" s="260"/>
      <c r="Q1337" s="260"/>
      <c r="R1337" s="260"/>
      <c r="S1337" s="260"/>
      <c r="T1337" s="260"/>
      <c r="U1337" s="260"/>
      <c r="V1337" s="260"/>
      <c r="W1337" s="260"/>
      <c r="X1337" s="260"/>
      <c r="Y1337" s="261"/>
      <c r="Z1337" s="14"/>
      <c r="AA1337" s="14"/>
      <c r="AB1337" s="14"/>
      <c r="AC1337" s="14"/>
      <c r="AD1337" s="14"/>
      <c r="AE1337" s="14"/>
      <c r="AT1337" s="262" t="s">
        <v>184</v>
      </c>
      <c r="AU1337" s="262" t="s">
        <v>102</v>
      </c>
      <c r="AV1337" s="14" t="s">
        <v>102</v>
      </c>
      <c r="AW1337" s="14" t="s">
        <v>5</v>
      </c>
      <c r="AX1337" s="14" t="s">
        <v>75</v>
      </c>
      <c r="AY1337" s="262" t="s">
        <v>175</v>
      </c>
    </row>
    <row r="1338" s="14" customFormat="1">
      <c r="A1338" s="14"/>
      <c r="B1338" s="252"/>
      <c r="C1338" s="253"/>
      <c r="D1338" s="237" t="s">
        <v>184</v>
      </c>
      <c r="E1338" s="254" t="s">
        <v>1</v>
      </c>
      <c r="F1338" s="255" t="s">
        <v>580</v>
      </c>
      <c r="G1338" s="253"/>
      <c r="H1338" s="256">
        <v>1.3500000000000001</v>
      </c>
      <c r="I1338" s="257"/>
      <c r="J1338" s="257"/>
      <c r="K1338" s="253"/>
      <c r="L1338" s="253"/>
      <c r="M1338" s="258"/>
      <c r="N1338" s="259"/>
      <c r="O1338" s="260"/>
      <c r="P1338" s="260"/>
      <c r="Q1338" s="260"/>
      <c r="R1338" s="260"/>
      <c r="S1338" s="260"/>
      <c r="T1338" s="260"/>
      <c r="U1338" s="260"/>
      <c r="V1338" s="260"/>
      <c r="W1338" s="260"/>
      <c r="X1338" s="260"/>
      <c r="Y1338" s="261"/>
      <c r="Z1338" s="14"/>
      <c r="AA1338" s="14"/>
      <c r="AB1338" s="14"/>
      <c r="AC1338" s="14"/>
      <c r="AD1338" s="14"/>
      <c r="AE1338" s="14"/>
      <c r="AT1338" s="262" t="s">
        <v>184</v>
      </c>
      <c r="AU1338" s="262" t="s">
        <v>102</v>
      </c>
      <c r="AV1338" s="14" t="s">
        <v>102</v>
      </c>
      <c r="AW1338" s="14" t="s">
        <v>5</v>
      </c>
      <c r="AX1338" s="14" t="s">
        <v>75</v>
      </c>
      <c r="AY1338" s="262" t="s">
        <v>175</v>
      </c>
    </row>
    <row r="1339" s="14" customFormat="1">
      <c r="A1339" s="14"/>
      <c r="B1339" s="252"/>
      <c r="C1339" s="253"/>
      <c r="D1339" s="237" t="s">
        <v>184</v>
      </c>
      <c r="E1339" s="254" t="s">
        <v>1</v>
      </c>
      <c r="F1339" s="255" t="s">
        <v>581</v>
      </c>
      <c r="G1339" s="253"/>
      <c r="H1339" s="256">
        <v>6</v>
      </c>
      <c r="I1339" s="257"/>
      <c r="J1339" s="257"/>
      <c r="K1339" s="253"/>
      <c r="L1339" s="253"/>
      <c r="M1339" s="258"/>
      <c r="N1339" s="259"/>
      <c r="O1339" s="260"/>
      <c r="P1339" s="260"/>
      <c r="Q1339" s="260"/>
      <c r="R1339" s="260"/>
      <c r="S1339" s="260"/>
      <c r="T1339" s="260"/>
      <c r="U1339" s="260"/>
      <c r="V1339" s="260"/>
      <c r="W1339" s="260"/>
      <c r="X1339" s="260"/>
      <c r="Y1339" s="261"/>
      <c r="Z1339" s="14"/>
      <c r="AA1339" s="14"/>
      <c r="AB1339" s="14"/>
      <c r="AC1339" s="14"/>
      <c r="AD1339" s="14"/>
      <c r="AE1339" s="14"/>
      <c r="AT1339" s="262" t="s">
        <v>184</v>
      </c>
      <c r="AU1339" s="262" t="s">
        <v>102</v>
      </c>
      <c r="AV1339" s="14" t="s">
        <v>102</v>
      </c>
      <c r="AW1339" s="14" t="s">
        <v>5</v>
      </c>
      <c r="AX1339" s="14" t="s">
        <v>75</v>
      </c>
      <c r="AY1339" s="262" t="s">
        <v>175</v>
      </c>
    </row>
    <row r="1340" s="16" customFormat="1">
      <c r="A1340" s="16"/>
      <c r="B1340" s="284"/>
      <c r="C1340" s="285"/>
      <c r="D1340" s="237" t="s">
        <v>184</v>
      </c>
      <c r="E1340" s="286" t="s">
        <v>1</v>
      </c>
      <c r="F1340" s="287" t="s">
        <v>453</v>
      </c>
      <c r="G1340" s="285"/>
      <c r="H1340" s="288">
        <v>534.57000000000005</v>
      </c>
      <c r="I1340" s="289"/>
      <c r="J1340" s="289"/>
      <c r="K1340" s="285"/>
      <c r="L1340" s="285"/>
      <c r="M1340" s="290"/>
      <c r="N1340" s="291"/>
      <c r="O1340" s="292"/>
      <c r="P1340" s="292"/>
      <c r="Q1340" s="292"/>
      <c r="R1340" s="292"/>
      <c r="S1340" s="292"/>
      <c r="T1340" s="292"/>
      <c r="U1340" s="292"/>
      <c r="V1340" s="292"/>
      <c r="W1340" s="292"/>
      <c r="X1340" s="292"/>
      <c r="Y1340" s="293"/>
      <c r="Z1340" s="16"/>
      <c r="AA1340" s="16"/>
      <c r="AB1340" s="16"/>
      <c r="AC1340" s="16"/>
      <c r="AD1340" s="16"/>
      <c r="AE1340" s="16"/>
      <c r="AT1340" s="294" t="s">
        <v>184</v>
      </c>
      <c r="AU1340" s="294" t="s">
        <v>102</v>
      </c>
      <c r="AV1340" s="16" t="s">
        <v>196</v>
      </c>
      <c r="AW1340" s="16" t="s">
        <v>5</v>
      </c>
      <c r="AX1340" s="16" t="s">
        <v>75</v>
      </c>
      <c r="AY1340" s="294" t="s">
        <v>175</v>
      </c>
    </row>
    <row r="1341" s="13" customFormat="1">
      <c r="A1341" s="13"/>
      <c r="B1341" s="242"/>
      <c r="C1341" s="243"/>
      <c r="D1341" s="237" t="s">
        <v>184</v>
      </c>
      <c r="E1341" s="244" t="s">
        <v>1</v>
      </c>
      <c r="F1341" s="245" t="s">
        <v>583</v>
      </c>
      <c r="G1341" s="243"/>
      <c r="H1341" s="244" t="s">
        <v>1</v>
      </c>
      <c r="I1341" s="246"/>
      <c r="J1341" s="246"/>
      <c r="K1341" s="243"/>
      <c r="L1341" s="243"/>
      <c r="M1341" s="247"/>
      <c r="N1341" s="248"/>
      <c r="O1341" s="249"/>
      <c r="P1341" s="249"/>
      <c r="Q1341" s="249"/>
      <c r="R1341" s="249"/>
      <c r="S1341" s="249"/>
      <c r="T1341" s="249"/>
      <c r="U1341" s="249"/>
      <c r="V1341" s="249"/>
      <c r="W1341" s="249"/>
      <c r="X1341" s="249"/>
      <c r="Y1341" s="250"/>
      <c r="Z1341" s="13"/>
      <c r="AA1341" s="13"/>
      <c r="AB1341" s="13"/>
      <c r="AC1341" s="13"/>
      <c r="AD1341" s="13"/>
      <c r="AE1341" s="13"/>
      <c r="AT1341" s="251" t="s">
        <v>184</v>
      </c>
      <c r="AU1341" s="251" t="s">
        <v>102</v>
      </c>
      <c r="AV1341" s="13" t="s">
        <v>82</v>
      </c>
      <c r="AW1341" s="13" t="s">
        <v>5</v>
      </c>
      <c r="AX1341" s="13" t="s">
        <v>75</v>
      </c>
      <c r="AY1341" s="251" t="s">
        <v>175</v>
      </c>
    </row>
    <row r="1342" s="14" customFormat="1">
      <c r="A1342" s="14"/>
      <c r="B1342" s="252"/>
      <c r="C1342" s="253"/>
      <c r="D1342" s="237" t="s">
        <v>184</v>
      </c>
      <c r="E1342" s="254" t="s">
        <v>1</v>
      </c>
      <c r="F1342" s="255" t="s">
        <v>584</v>
      </c>
      <c r="G1342" s="253"/>
      <c r="H1342" s="256">
        <v>34.240000000000002</v>
      </c>
      <c r="I1342" s="257"/>
      <c r="J1342" s="257"/>
      <c r="K1342" s="253"/>
      <c r="L1342" s="253"/>
      <c r="M1342" s="258"/>
      <c r="N1342" s="259"/>
      <c r="O1342" s="260"/>
      <c r="P1342" s="260"/>
      <c r="Q1342" s="260"/>
      <c r="R1342" s="260"/>
      <c r="S1342" s="260"/>
      <c r="T1342" s="260"/>
      <c r="U1342" s="260"/>
      <c r="V1342" s="260"/>
      <c r="W1342" s="260"/>
      <c r="X1342" s="260"/>
      <c r="Y1342" s="261"/>
      <c r="Z1342" s="14"/>
      <c r="AA1342" s="14"/>
      <c r="AB1342" s="14"/>
      <c r="AC1342" s="14"/>
      <c r="AD1342" s="14"/>
      <c r="AE1342" s="14"/>
      <c r="AT1342" s="262" t="s">
        <v>184</v>
      </c>
      <c r="AU1342" s="262" t="s">
        <v>102</v>
      </c>
      <c r="AV1342" s="14" t="s">
        <v>102</v>
      </c>
      <c r="AW1342" s="14" t="s">
        <v>5</v>
      </c>
      <c r="AX1342" s="14" t="s">
        <v>75</v>
      </c>
      <c r="AY1342" s="262" t="s">
        <v>175</v>
      </c>
    </row>
    <row r="1343" s="14" customFormat="1">
      <c r="A1343" s="14"/>
      <c r="B1343" s="252"/>
      <c r="C1343" s="253"/>
      <c r="D1343" s="237" t="s">
        <v>184</v>
      </c>
      <c r="E1343" s="254" t="s">
        <v>1</v>
      </c>
      <c r="F1343" s="255" t="s">
        <v>585</v>
      </c>
      <c r="G1343" s="253"/>
      <c r="H1343" s="256">
        <v>14.960000000000001</v>
      </c>
      <c r="I1343" s="257"/>
      <c r="J1343" s="257"/>
      <c r="K1343" s="253"/>
      <c r="L1343" s="253"/>
      <c r="M1343" s="258"/>
      <c r="N1343" s="259"/>
      <c r="O1343" s="260"/>
      <c r="P1343" s="260"/>
      <c r="Q1343" s="260"/>
      <c r="R1343" s="260"/>
      <c r="S1343" s="260"/>
      <c r="T1343" s="260"/>
      <c r="U1343" s="260"/>
      <c r="V1343" s="260"/>
      <c r="W1343" s="260"/>
      <c r="X1343" s="260"/>
      <c r="Y1343" s="261"/>
      <c r="Z1343" s="14"/>
      <c r="AA1343" s="14"/>
      <c r="AB1343" s="14"/>
      <c r="AC1343" s="14"/>
      <c r="AD1343" s="14"/>
      <c r="AE1343" s="14"/>
      <c r="AT1343" s="262" t="s">
        <v>184</v>
      </c>
      <c r="AU1343" s="262" t="s">
        <v>102</v>
      </c>
      <c r="AV1343" s="14" t="s">
        <v>102</v>
      </c>
      <c r="AW1343" s="14" t="s">
        <v>5</v>
      </c>
      <c r="AX1343" s="14" t="s">
        <v>75</v>
      </c>
      <c r="AY1343" s="262" t="s">
        <v>175</v>
      </c>
    </row>
    <row r="1344" s="14" customFormat="1">
      <c r="A1344" s="14"/>
      <c r="B1344" s="252"/>
      <c r="C1344" s="253"/>
      <c r="D1344" s="237" t="s">
        <v>184</v>
      </c>
      <c r="E1344" s="254" t="s">
        <v>1</v>
      </c>
      <c r="F1344" s="255" t="s">
        <v>586</v>
      </c>
      <c r="G1344" s="253"/>
      <c r="H1344" s="256">
        <v>20.57</v>
      </c>
      <c r="I1344" s="257"/>
      <c r="J1344" s="257"/>
      <c r="K1344" s="253"/>
      <c r="L1344" s="253"/>
      <c r="M1344" s="258"/>
      <c r="N1344" s="259"/>
      <c r="O1344" s="260"/>
      <c r="P1344" s="260"/>
      <c r="Q1344" s="260"/>
      <c r="R1344" s="260"/>
      <c r="S1344" s="260"/>
      <c r="T1344" s="260"/>
      <c r="U1344" s="260"/>
      <c r="V1344" s="260"/>
      <c r="W1344" s="260"/>
      <c r="X1344" s="260"/>
      <c r="Y1344" s="261"/>
      <c r="Z1344" s="14"/>
      <c r="AA1344" s="14"/>
      <c r="AB1344" s="14"/>
      <c r="AC1344" s="14"/>
      <c r="AD1344" s="14"/>
      <c r="AE1344" s="14"/>
      <c r="AT1344" s="262" t="s">
        <v>184</v>
      </c>
      <c r="AU1344" s="262" t="s">
        <v>102</v>
      </c>
      <c r="AV1344" s="14" t="s">
        <v>102</v>
      </c>
      <c r="AW1344" s="14" t="s">
        <v>5</v>
      </c>
      <c r="AX1344" s="14" t="s">
        <v>75</v>
      </c>
      <c r="AY1344" s="262" t="s">
        <v>175</v>
      </c>
    </row>
    <row r="1345" s="14" customFormat="1">
      <c r="A1345" s="14"/>
      <c r="B1345" s="252"/>
      <c r="C1345" s="253"/>
      <c r="D1345" s="237" t="s">
        <v>184</v>
      </c>
      <c r="E1345" s="254" t="s">
        <v>1</v>
      </c>
      <c r="F1345" s="255" t="s">
        <v>587</v>
      </c>
      <c r="G1345" s="253"/>
      <c r="H1345" s="256">
        <v>-2.2000000000000002</v>
      </c>
      <c r="I1345" s="257"/>
      <c r="J1345" s="257"/>
      <c r="K1345" s="253"/>
      <c r="L1345" s="253"/>
      <c r="M1345" s="258"/>
      <c r="N1345" s="259"/>
      <c r="O1345" s="260"/>
      <c r="P1345" s="260"/>
      <c r="Q1345" s="260"/>
      <c r="R1345" s="260"/>
      <c r="S1345" s="260"/>
      <c r="T1345" s="260"/>
      <c r="U1345" s="260"/>
      <c r="V1345" s="260"/>
      <c r="W1345" s="260"/>
      <c r="X1345" s="260"/>
      <c r="Y1345" s="261"/>
      <c r="Z1345" s="14"/>
      <c r="AA1345" s="14"/>
      <c r="AB1345" s="14"/>
      <c r="AC1345" s="14"/>
      <c r="AD1345" s="14"/>
      <c r="AE1345" s="14"/>
      <c r="AT1345" s="262" t="s">
        <v>184</v>
      </c>
      <c r="AU1345" s="262" t="s">
        <v>102</v>
      </c>
      <c r="AV1345" s="14" t="s">
        <v>102</v>
      </c>
      <c r="AW1345" s="14" t="s">
        <v>5</v>
      </c>
      <c r="AX1345" s="14" t="s">
        <v>75</v>
      </c>
      <c r="AY1345" s="262" t="s">
        <v>175</v>
      </c>
    </row>
    <row r="1346" s="14" customFormat="1">
      <c r="A1346" s="14"/>
      <c r="B1346" s="252"/>
      <c r="C1346" s="253"/>
      <c r="D1346" s="237" t="s">
        <v>184</v>
      </c>
      <c r="E1346" s="254" t="s">
        <v>1</v>
      </c>
      <c r="F1346" s="255" t="s">
        <v>588</v>
      </c>
      <c r="G1346" s="253"/>
      <c r="H1346" s="256">
        <v>0.51000000000000001</v>
      </c>
      <c r="I1346" s="257"/>
      <c r="J1346" s="257"/>
      <c r="K1346" s="253"/>
      <c r="L1346" s="253"/>
      <c r="M1346" s="258"/>
      <c r="N1346" s="259"/>
      <c r="O1346" s="260"/>
      <c r="P1346" s="260"/>
      <c r="Q1346" s="260"/>
      <c r="R1346" s="260"/>
      <c r="S1346" s="260"/>
      <c r="T1346" s="260"/>
      <c r="U1346" s="260"/>
      <c r="V1346" s="260"/>
      <c r="W1346" s="260"/>
      <c r="X1346" s="260"/>
      <c r="Y1346" s="261"/>
      <c r="Z1346" s="14"/>
      <c r="AA1346" s="14"/>
      <c r="AB1346" s="14"/>
      <c r="AC1346" s="14"/>
      <c r="AD1346" s="14"/>
      <c r="AE1346" s="14"/>
      <c r="AT1346" s="262" t="s">
        <v>184</v>
      </c>
      <c r="AU1346" s="262" t="s">
        <v>102</v>
      </c>
      <c r="AV1346" s="14" t="s">
        <v>102</v>
      </c>
      <c r="AW1346" s="14" t="s">
        <v>5</v>
      </c>
      <c r="AX1346" s="14" t="s">
        <v>75</v>
      </c>
      <c r="AY1346" s="262" t="s">
        <v>175</v>
      </c>
    </row>
    <row r="1347" s="14" customFormat="1">
      <c r="A1347" s="14"/>
      <c r="B1347" s="252"/>
      <c r="C1347" s="253"/>
      <c r="D1347" s="237" t="s">
        <v>184</v>
      </c>
      <c r="E1347" s="254" t="s">
        <v>1</v>
      </c>
      <c r="F1347" s="255" t="s">
        <v>589</v>
      </c>
      <c r="G1347" s="253"/>
      <c r="H1347" s="256">
        <v>44.697000000000003</v>
      </c>
      <c r="I1347" s="257"/>
      <c r="J1347" s="257"/>
      <c r="K1347" s="253"/>
      <c r="L1347" s="253"/>
      <c r="M1347" s="258"/>
      <c r="N1347" s="259"/>
      <c r="O1347" s="260"/>
      <c r="P1347" s="260"/>
      <c r="Q1347" s="260"/>
      <c r="R1347" s="260"/>
      <c r="S1347" s="260"/>
      <c r="T1347" s="260"/>
      <c r="U1347" s="260"/>
      <c r="V1347" s="260"/>
      <c r="W1347" s="260"/>
      <c r="X1347" s="260"/>
      <c r="Y1347" s="261"/>
      <c r="Z1347" s="14"/>
      <c r="AA1347" s="14"/>
      <c r="AB1347" s="14"/>
      <c r="AC1347" s="14"/>
      <c r="AD1347" s="14"/>
      <c r="AE1347" s="14"/>
      <c r="AT1347" s="262" t="s">
        <v>184</v>
      </c>
      <c r="AU1347" s="262" t="s">
        <v>102</v>
      </c>
      <c r="AV1347" s="14" t="s">
        <v>102</v>
      </c>
      <c r="AW1347" s="14" t="s">
        <v>5</v>
      </c>
      <c r="AX1347" s="14" t="s">
        <v>75</v>
      </c>
      <c r="AY1347" s="262" t="s">
        <v>175</v>
      </c>
    </row>
    <row r="1348" s="16" customFormat="1">
      <c r="A1348" s="16"/>
      <c r="B1348" s="284"/>
      <c r="C1348" s="285"/>
      <c r="D1348" s="237" t="s">
        <v>184</v>
      </c>
      <c r="E1348" s="286" t="s">
        <v>1</v>
      </c>
      <c r="F1348" s="287" t="s">
        <v>453</v>
      </c>
      <c r="G1348" s="285"/>
      <c r="H1348" s="288">
        <v>112.77700000000002</v>
      </c>
      <c r="I1348" s="289"/>
      <c r="J1348" s="289"/>
      <c r="K1348" s="285"/>
      <c r="L1348" s="285"/>
      <c r="M1348" s="290"/>
      <c r="N1348" s="291"/>
      <c r="O1348" s="292"/>
      <c r="P1348" s="292"/>
      <c r="Q1348" s="292"/>
      <c r="R1348" s="292"/>
      <c r="S1348" s="292"/>
      <c r="T1348" s="292"/>
      <c r="U1348" s="292"/>
      <c r="V1348" s="292"/>
      <c r="W1348" s="292"/>
      <c r="X1348" s="292"/>
      <c r="Y1348" s="293"/>
      <c r="Z1348" s="16"/>
      <c r="AA1348" s="16"/>
      <c r="AB1348" s="16"/>
      <c r="AC1348" s="16"/>
      <c r="AD1348" s="16"/>
      <c r="AE1348" s="16"/>
      <c r="AT1348" s="294" t="s">
        <v>184</v>
      </c>
      <c r="AU1348" s="294" t="s">
        <v>102</v>
      </c>
      <c r="AV1348" s="16" t="s">
        <v>196</v>
      </c>
      <c r="AW1348" s="16" t="s">
        <v>5</v>
      </c>
      <c r="AX1348" s="16" t="s">
        <v>75</v>
      </c>
      <c r="AY1348" s="294" t="s">
        <v>175</v>
      </c>
    </row>
    <row r="1349" s="15" customFormat="1">
      <c r="A1349" s="15"/>
      <c r="B1349" s="263"/>
      <c r="C1349" s="264"/>
      <c r="D1349" s="237" t="s">
        <v>184</v>
      </c>
      <c r="E1349" s="265" t="s">
        <v>1</v>
      </c>
      <c r="F1349" s="266" t="s">
        <v>189</v>
      </c>
      <c r="G1349" s="264"/>
      <c r="H1349" s="267">
        <v>1474.3819999999996</v>
      </c>
      <c r="I1349" s="268"/>
      <c r="J1349" s="268"/>
      <c r="K1349" s="264"/>
      <c r="L1349" s="264"/>
      <c r="M1349" s="269"/>
      <c r="N1349" s="270"/>
      <c r="O1349" s="271"/>
      <c r="P1349" s="271"/>
      <c r="Q1349" s="271"/>
      <c r="R1349" s="271"/>
      <c r="S1349" s="271"/>
      <c r="T1349" s="271"/>
      <c r="U1349" s="271"/>
      <c r="V1349" s="271"/>
      <c r="W1349" s="271"/>
      <c r="X1349" s="271"/>
      <c r="Y1349" s="272"/>
      <c r="Z1349" s="15"/>
      <c r="AA1349" s="15"/>
      <c r="AB1349" s="15"/>
      <c r="AC1349" s="15"/>
      <c r="AD1349" s="15"/>
      <c r="AE1349" s="15"/>
      <c r="AT1349" s="273" t="s">
        <v>184</v>
      </c>
      <c r="AU1349" s="273" t="s">
        <v>102</v>
      </c>
      <c r="AV1349" s="15" t="s">
        <v>181</v>
      </c>
      <c r="AW1349" s="15" t="s">
        <v>5</v>
      </c>
      <c r="AX1349" s="15" t="s">
        <v>82</v>
      </c>
      <c r="AY1349" s="273" t="s">
        <v>175</v>
      </c>
    </row>
    <row r="1350" s="2" customFormat="1" ht="24.15" customHeight="1">
      <c r="A1350" s="39"/>
      <c r="B1350" s="40"/>
      <c r="C1350" s="222" t="s">
        <v>1164</v>
      </c>
      <c r="D1350" s="222" t="s">
        <v>177</v>
      </c>
      <c r="E1350" s="223" t="s">
        <v>1165</v>
      </c>
      <c r="F1350" s="224" t="s">
        <v>1166</v>
      </c>
      <c r="G1350" s="225" t="s">
        <v>228</v>
      </c>
      <c r="H1350" s="226">
        <v>708.35000000000002</v>
      </c>
      <c r="I1350" s="227"/>
      <c r="J1350" s="227"/>
      <c r="K1350" s="228">
        <f>ROUND(P1350*H1350,2)</f>
        <v>0</v>
      </c>
      <c r="L1350" s="229"/>
      <c r="M1350" s="45"/>
      <c r="N1350" s="230" t="s">
        <v>1</v>
      </c>
      <c r="O1350" s="231" t="s">
        <v>39</v>
      </c>
      <c r="P1350" s="232">
        <f>I1350+J1350</f>
        <v>0</v>
      </c>
      <c r="Q1350" s="232">
        <f>ROUND(I1350*H1350,2)</f>
        <v>0</v>
      </c>
      <c r="R1350" s="232">
        <f>ROUND(J1350*H1350,2)</f>
        <v>0</v>
      </c>
      <c r="S1350" s="92"/>
      <c r="T1350" s="233">
        <f>S1350*H1350</f>
        <v>0</v>
      </c>
      <c r="U1350" s="233">
        <v>0</v>
      </c>
      <c r="V1350" s="233">
        <f>U1350*H1350</f>
        <v>0</v>
      </c>
      <c r="W1350" s="233">
        <v>0</v>
      </c>
      <c r="X1350" s="233">
        <f>W1350*H1350</f>
        <v>0</v>
      </c>
      <c r="Y1350" s="234" t="s">
        <v>1</v>
      </c>
      <c r="Z1350" s="39"/>
      <c r="AA1350" s="39"/>
      <c r="AB1350" s="39"/>
      <c r="AC1350" s="39"/>
      <c r="AD1350" s="39"/>
      <c r="AE1350" s="39"/>
      <c r="AR1350" s="235" t="s">
        <v>181</v>
      </c>
      <c r="AT1350" s="235" t="s">
        <v>177</v>
      </c>
      <c r="AU1350" s="235" t="s">
        <v>102</v>
      </c>
      <c r="AY1350" s="18" t="s">
        <v>175</v>
      </c>
      <c r="BE1350" s="236">
        <f>IF(O1350="základní",K1350,0)</f>
        <v>0</v>
      </c>
      <c r="BF1350" s="236">
        <f>IF(O1350="snížená",K1350,0)</f>
        <v>0</v>
      </c>
      <c r="BG1350" s="236">
        <f>IF(O1350="zákl. přenesená",K1350,0)</f>
        <v>0</v>
      </c>
      <c r="BH1350" s="236">
        <f>IF(O1350="sníž. přenesená",K1350,0)</f>
        <v>0</v>
      </c>
      <c r="BI1350" s="236">
        <f>IF(O1350="nulová",K1350,0)</f>
        <v>0</v>
      </c>
      <c r="BJ1350" s="18" t="s">
        <v>102</v>
      </c>
      <c r="BK1350" s="236">
        <f>ROUND(P1350*H1350,2)</f>
        <v>0</v>
      </c>
      <c r="BL1350" s="18" t="s">
        <v>181</v>
      </c>
      <c r="BM1350" s="235" t="s">
        <v>1167</v>
      </c>
    </row>
    <row r="1351" s="2" customFormat="1">
      <c r="A1351" s="39"/>
      <c r="B1351" s="40"/>
      <c r="C1351" s="41"/>
      <c r="D1351" s="237" t="s">
        <v>182</v>
      </c>
      <c r="E1351" s="41"/>
      <c r="F1351" s="238" t="s">
        <v>1168</v>
      </c>
      <c r="G1351" s="41"/>
      <c r="H1351" s="41"/>
      <c r="I1351" s="239"/>
      <c r="J1351" s="239"/>
      <c r="K1351" s="41"/>
      <c r="L1351" s="41"/>
      <c r="M1351" s="45"/>
      <c r="N1351" s="240"/>
      <c r="O1351" s="241"/>
      <c r="P1351" s="92"/>
      <c r="Q1351" s="92"/>
      <c r="R1351" s="92"/>
      <c r="S1351" s="92"/>
      <c r="T1351" s="92"/>
      <c r="U1351" s="92"/>
      <c r="V1351" s="92"/>
      <c r="W1351" s="92"/>
      <c r="X1351" s="92"/>
      <c r="Y1351" s="93"/>
      <c r="Z1351" s="39"/>
      <c r="AA1351" s="39"/>
      <c r="AB1351" s="39"/>
      <c r="AC1351" s="39"/>
      <c r="AD1351" s="39"/>
      <c r="AE1351" s="39"/>
      <c r="AT1351" s="18" t="s">
        <v>182</v>
      </c>
      <c r="AU1351" s="18" t="s">
        <v>102</v>
      </c>
    </row>
    <row r="1352" s="12" customFormat="1" ht="22.8" customHeight="1">
      <c r="A1352" s="12"/>
      <c r="B1352" s="205"/>
      <c r="C1352" s="206"/>
      <c r="D1352" s="207" t="s">
        <v>74</v>
      </c>
      <c r="E1352" s="220" t="s">
        <v>1169</v>
      </c>
      <c r="F1352" s="220" t="s">
        <v>1170</v>
      </c>
      <c r="G1352" s="206"/>
      <c r="H1352" s="206"/>
      <c r="I1352" s="209"/>
      <c r="J1352" s="209"/>
      <c r="K1352" s="221">
        <f>BK1352</f>
        <v>0</v>
      </c>
      <c r="L1352" s="206"/>
      <c r="M1352" s="211"/>
      <c r="N1352" s="212"/>
      <c r="O1352" s="213"/>
      <c r="P1352" s="213"/>
      <c r="Q1352" s="214">
        <f>SUM(Q1353:Q1362)</f>
        <v>0</v>
      </c>
      <c r="R1352" s="214">
        <f>SUM(R1353:R1362)</f>
        <v>0</v>
      </c>
      <c r="S1352" s="213"/>
      <c r="T1352" s="215">
        <f>SUM(T1353:T1362)</f>
        <v>0</v>
      </c>
      <c r="U1352" s="213"/>
      <c r="V1352" s="215">
        <f>SUM(V1353:V1362)</f>
        <v>0</v>
      </c>
      <c r="W1352" s="213"/>
      <c r="X1352" s="215">
        <f>SUM(X1353:X1362)</f>
        <v>0</v>
      </c>
      <c r="Y1352" s="216"/>
      <c r="Z1352" s="12"/>
      <c r="AA1352" s="12"/>
      <c r="AB1352" s="12"/>
      <c r="AC1352" s="12"/>
      <c r="AD1352" s="12"/>
      <c r="AE1352" s="12"/>
      <c r="AR1352" s="217" t="s">
        <v>82</v>
      </c>
      <c r="AT1352" s="218" t="s">
        <v>74</v>
      </c>
      <c r="AU1352" s="218" t="s">
        <v>82</v>
      </c>
      <c r="AY1352" s="217" t="s">
        <v>175</v>
      </c>
      <c r="BK1352" s="219">
        <f>SUM(BK1353:BK1362)</f>
        <v>0</v>
      </c>
    </row>
    <row r="1353" s="2" customFormat="1" ht="44.25" customHeight="1">
      <c r="A1353" s="39"/>
      <c r="B1353" s="40"/>
      <c r="C1353" s="222" t="s">
        <v>685</v>
      </c>
      <c r="D1353" s="222" t="s">
        <v>177</v>
      </c>
      <c r="E1353" s="223" t="s">
        <v>1171</v>
      </c>
      <c r="F1353" s="224" t="s">
        <v>1172</v>
      </c>
      <c r="G1353" s="225" t="s">
        <v>203</v>
      </c>
      <c r="H1353" s="226">
        <v>427.12799999999999</v>
      </c>
      <c r="I1353" s="227"/>
      <c r="J1353" s="227"/>
      <c r="K1353" s="228">
        <f>ROUND(P1353*H1353,2)</f>
        <v>0</v>
      </c>
      <c r="L1353" s="229"/>
      <c r="M1353" s="45"/>
      <c r="N1353" s="230" t="s">
        <v>1</v>
      </c>
      <c r="O1353" s="231" t="s">
        <v>39</v>
      </c>
      <c r="P1353" s="232">
        <f>I1353+J1353</f>
        <v>0</v>
      </c>
      <c r="Q1353" s="232">
        <f>ROUND(I1353*H1353,2)</f>
        <v>0</v>
      </c>
      <c r="R1353" s="232">
        <f>ROUND(J1353*H1353,2)</f>
        <v>0</v>
      </c>
      <c r="S1353" s="92"/>
      <c r="T1353" s="233">
        <f>S1353*H1353</f>
        <v>0</v>
      </c>
      <c r="U1353" s="233">
        <v>0</v>
      </c>
      <c r="V1353" s="233">
        <f>U1353*H1353</f>
        <v>0</v>
      </c>
      <c r="W1353" s="233">
        <v>0</v>
      </c>
      <c r="X1353" s="233">
        <f>W1353*H1353</f>
        <v>0</v>
      </c>
      <c r="Y1353" s="234" t="s">
        <v>1</v>
      </c>
      <c r="Z1353" s="39"/>
      <c r="AA1353" s="39"/>
      <c r="AB1353" s="39"/>
      <c r="AC1353" s="39"/>
      <c r="AD1353" s="39"/>
      <c r="AE1353" s="39"/>
      <c r="AR1353" s="235" t="s">
        <v>181</v>
      </c>
      <c r="AT1353" s="235" t="s">
        <v>177</v>
      </c>
      <c r="AU1353" s="235" t="s">
        <v>102</v>
      </c>
      <c r="AY1353" s="18" t="s">
        <v>175</v>
      </c>
      <c r="BE1353" s="236">
        <f>IF(O1353="základní",K1353,0)</f>
        <v>0</v>
      </c>
      <c r="BF1353" s="236">
        <f>IF(O1353="snížená",K1353,0)</f>
        <v>0</v>
      </c>
      <c r="BG1353" s="236">
        <f>IF(O1353="zákl. přenesená",K1353,0)</f>
        <v>0</v>
      </c>
      <c r="BH1353" s="236">
        <f>IF(O1353="sníž. přenesená",K1353,0)</f>
        <v>0</v>
      </c>
      <c r="BI1353" s="236">
        <f>IF(O1353="nulová",K1353,0)</f>
        <v>0</v>
      </c>
      <c r="BJ1353" s="18" t="s">
        <v>102</v>
      </c>
      <c r="BK1353" s="236">
        <f>ROUND(P1353*H1353,2)</f>
        <v>0</v>
      </c>
      <c r="BL1353" s="18" t="s">
        <v>181</v>
      </c>
      <c r="BM1353" s="235" t="s">
        <v>1173</v>
      </c>
    </row>
    <row r="1354" s="2" customFormat="1">
      <c r="A1354" s="39"/>
      <c r="B1354" s="40"/>
      <c r="C1354" s="41"/>
      <c r="D1354" s="237" t="s">
        <v>182</v>
      </c>
      <c r="E1354" s="41"/>
      <c r="F1354" s="238" t="s">
        <v>1174</v>
      </c>
      <c r="G1354" s="41"/>
      <c r="H1354" s="41"/>
      <c r="I1354" s="239"/>
      <c r="J1354" s="239"/>
      <c r="K1354" s="41"/>
      <c r="L1354" s="41"/>
      <c r="M1354" s="45"/>
      <c r="N1354" s="240"/>
      <c r="O1354" s="241"/>
      <c r="P1354" s="92"/>
      <c r="Q1354" s="92"/>
      <c r="R1354" s="92"/>
      <c r="S1354" s="92"/>
      <c r="T1354" s="92"/>
      <c r="U1354" s="92"/>
      <c r="V1354" s="92"/>
      <c r="W1354" s="92"/>
      <c r="X1354" s="92"/>
      <c r="Y1354" s="93"/>
      <c r="Z1354" s="39"/>
      <c r="AA1354" s="39"/>
      <c r="AB1354" s="39"/>
      <c r="AC1354" s="39"/>
      <c r="AD1354" s="39"/>
      <c r="AE1354" s="39"/>
      <c r="AT1354" s="18" t="s">
        <v>182</v>
      </c>
      <c r="AU1354" s="18" t="s">
        <v>102</v>
      </c>
    </row>
    <row r="1355" s="2" customFormat="1" ht="33" customHeight="1">
      <c r="A1355" s="39"/>
      <c r="B1355" s="40"/>
      <c r="C1355" s="222" t="s">
        <v>1175</v>
      </c>
      <c r="D1355" s="222" t="s">
        <v>177</v>
      </c>
      <c r="E1355" s="223" t="s">
        <v>1176</v>
      </c>
      <c r="F1355" s="224" t="s">
        <v>1177</v>
      </c>
      <c r="G1355" s="225" t="s">
        <v>203</v>
      </c>
      <c r="H1355" s="226">
        <v>427.12799999999999</v>
      </c>
      <c r="I1355" s="227"/>
      <c r="J1355" s="227"/>
      <c r="K1355" s="228">
        <f>ROUND(P1355*H1355,2)</f>
        <v>0</v>
      </c>
      <c r="L1355" s="229"/>
      <c r="M1355" s="45"/>
      <c r="N1355" s="230" t="s">
        <v>1</v>
      </c>
      <c r="O1355" s="231" t="s">
        <v>39</v>
      </c>
      <c r="P1355" s="232">
        <f>I1355+J1355</f>
        <v>0</v>
      </c>
      <c r="Q1355" s="232">
        <f>ROUND(I1355*H1355,2)</f>
        <v>0</v>
      </c>
      <c r="R1355" s="232">
        <f>ROUND(J1355*H1355,2)</f>
        <v>0</v>
      </c>
      <c r="S1355" s="92"/>
      <c r="T1355" s="233">
        <f>S1355*H1355</f>
        <v>0</v>
      </c>
      <c r="U1355" s="233">
        <v>0</v>
      </c>
      <c r="V1355" s="233">
        <f>U1355*H1355</f>
        <v>0</v>
      </c>
      <c r="W1355" s="233">
        <v>0</v>
      </c>
      <c r="X1355" s="233">
        <f>W1355*H1355</f>
        <v>0</v>
      </c>
      <c r="Y1355" s="234" t="s">
        <v>1</v>
      </c>
      <c r="Z1355" s="39"/>
      <c r="AA1355" s="39"/>
      <c r="AB1355" s="39"/>
      <c r="AC1355" s="39"/>
      <c r="AD1355" s="39"/>
      <c r="AE1355" s="39"/>
      <c r="AR1355" s="235" t="s">
        <v>181</v>
      </c>
      <c r="AT1355" s="235" t="s">
        <v>177</v>
      </c>
      <c r="AU1355" s="235" t="s">
        <v>102</v>
      </c>
      <c r="AY1355" s="18" t="s">
        <v>175</v>
      </c>
      <c r="BE1355" s="236">
        <f>IF(O1355="základní",K1355,0)</f>
        <v>0</v>
      </c>
      <c r="BF1355" s="236">
        <f>IF(O1355="snížená",K1355,0)</f>
        <v>0</v>
      </c>
      <c r="BG1355" s="236">
        <f>IF(O1355="zákl. přenesená",K1355,0)</f>
        <v>0</v>
      </c>
      <c r="BH1355" s="236">
        <f>IF(O1355="sníž. přenesená",K1355,0)</f>
        <v>0</v>
      </c>
      <c r="BI1355" s="236">
        <f>IF(O1355="nulová",K1355,0)</f>
        <v>0</v>
      </c>
      <c r="BJ1355" s="18" t="s">
        <v>102</v>
      </c>
      <c r="BK1355" s="236">
        <f>ROUND(P1355*H1355,2)</f>
        <v>0</v>
      </c>
      <c r="BL1355" s="18" t="s">
        <v>181</v>
      </c>
      <c r="BM1355" s="235" t="s">
        <v>1178</v>
      </c>
    </row>
    <row r="1356" s="2" customFormat="1">
      <c r="A1356" s="39"/>
      <c r="B1356" s="40"/>
      <c r="C1356" s="41"/>
      <c r="D1356" s="237" t="s">
        <v>182</v>
      </c>
      <c r="E1356" s="41"/>
      <c r="F1356" s="238" t="s">
        <v>1179</v>
      </c>
      <c r="G1356" s="41"/>
      <c r="H1356" s="41"/>
      <c r="I1356" s="239"/>
      <c r="J1356" s="239"/>
      <c r="K1356" s="41"/>
      <c r="L1356" s="41"/>
      <c r="M1356" s="45"/>
      <c r="N1356" s="240"/>
      <c r="O1356" s="241"/>
      <c r="P1356" s="92"/>
      <c r="Q1356" s="92"/>
      <c r="R1356" s="92"/>
      <c r="S1356" s="92"/>
      <c r="T1356" s="92"/>
      <c r="U1356" s="92"/>
      <c r="V1356" s="92"/>
      <c r="W1356" s="92"/>
      <c r="X1356" s="92"/>
      <c r="Y1356" s="93"/>
      <c r="Z1356" s="39"/>
      <c r="AA1356" s="39"/>
      <c r="AB1356" s="39"/>
      <c r="AC1356" s="39"/>
      <c r="AD1356" s="39"/>
      <c r="AE1356" s="39"/>
      <c r="AT1356" s="18" t="s">
        <v>182</v>
      </c>
      <c r="AU1356" s="18" t="s">
        <v>102</v>
      </c>
    </row>
    <row r="1357" s="2" customFormat="1" ht="44.25" customHeight="1">
      <c r="A1357" s="39"/>
      <c r="B1357" s="40"/>
      <c r="C1357" s="222" t="s">
        <v>693</v>
      </c>
      <c r="D1357" s="222" t="s">
        <v>177</v>
      </c>
      <c r="E1357" s="223" t="s">
        <v>1180</v>
      </c>
      <c r="F1357" s="224" t="s">
        <v>1181</v>
      </c>
      <c r="G1357" s="225" t="s">
        <v>203</v>
      </c>
      <c r="H1357" s="226">
        <v>8542.5599999999995</v>
      </c>
      <c r="I1357" s="227"/>
      <c r="J1357" s="227"/>
      <c r="K1357" s="228">
        <f>ROUND(P1357*H1357,2)</f>
        <v>0</v>
      </c>
      <c r="L1357" s="229"/>
      <c r="M1357" s="45"/>
      <c r="N1357" s="230" t="s">
        <v>1</v>
      </c>
      <c r="O1357" s="231" t="s">
        <v>39</v>
      </c>
      <c r="P1357" s="232">
        <f>I1357+J1357</f>
        <v>0</v>
      </c>
      <c r="Q1357" s="232">
        <f>ROUND(I1357*H1357,2)</f>
        <v>0</v>
      </c>
      <c r="R1357" s="232">
        <f>ROUND(J1357*H1357,2)</f>
        <v>0</v>
      </c>
      <c r="S1357" s="92"/>
      <c r="T1357" s="233">
        <f>S1357*H1357</f>
        <v>0</v>
      </c>
      <c r="U1357" s="233">
        <v>0</v>
      </c>
      <c r="V1357" s="233">
        <f>U1357*H1357</f>
        <v>0</v>
      </c>
      <c r="W1357" s="233">
        <v>0</v>
      </c>
      <c r="X1357" s="233">
        <f>W1357*H1357</f>
        <v>0</v>
      </c>
      <c r="Y1357" s="234" t="s">
        <v>1</v>
      </c>
      <c r="Z1357" s="39"/>
      <c r="AA1357" s="39"/>
      <c r="AB1357" s="39"/>
      <c r="AC1357" s="39"/>
      <c r="AD1357" s="39"/>
      <c r="AE1357" s="39"/>
      <c r="AR1357" s="235" t="s">
        <v>181</v>
      </c>
      <c r="AT1357" s="235" t="s">
        <v>177</v>
      </c>
      <c r="AU1357" s="235" t="s">
        <v>102</v>
      </c>
      <c r="AY1357" s="18" t="s">
        <v>175</v>
      </c>
      <c r="BE1357" s="236">
        <f>IF(O1357="základní",K1357,0)</f>
        <v>0</v>
      </c>
      <c r="BF1357" s="236">
        <f>IF(O1357="snížená",K1357,0)</f>
        <v>0</v>
      </c>
      <c r="BG1357" s="236">
        <f>IF(O1357="zákl. přenesená",K1357,0)</f>
        <v>0</v>
      </c>
      <c r="BH1357" s="236">
        <f>IF(O1357="sníž. přenesená",K1357,0)</f>
        <v>0</v>
      </c>
      <c r="BI1357" s="236">
        <f>IF(O1357="nulová",K1357,0)</f>
        <v>0</v>
      </c>
      <c r="BJ1357" s="18" t="s">
        <v>102</v>
      </c>
      <c r="BK1357" s="236">
        <f>ROUND(P1357*H1357,2)</f>
        <v>0</v>
      </c>
      <c r="BL1357" s="18" t="s">
        <v>181</v>
      </c>
      <c r="BM1357" s="235" t="s">
        <v>1182</v>
      </c>
    </row>
    <row r="1358" s="2" customFormat="1">
      <c r="A1358" s="39"/>
      <c r="B1358" s="40"/>
      <c r="C1358" s="41"/>
      <c r="D1358" s="237" t="s">
        <v>182</v>
      </c>
      <c r="E1358" s="41"/>
      <c r="F1358" s="238" t="s">
        <v>1179</v>
      </c>
      <c r="G1358" s="41"/>
      <c r="H1358" s="41"/>
      <c r="I1358" s="239"/>
      <c r="J1358" s="239"/>
      <c r="K1358" s="41"/>
      <c r="L1358" s="41"/>
      <c r="M1358" s="45"/>
      <c r="N1358" s="240"/>
      <c r="O1358" s="241"/>
      <c r="P1358" s="92"/>
      <c r="Q1358" s="92"/>
      <c r="R1358" s="92"/>
      <c r="S1358" s="92"/>
      <c r="T1358" s="92"/>
      <c r="U1358" s="92"/>
      <c r="V1358" s="92"/>
      <c r="W1358" s="92"/>
      <c r="X1358" s="92"/>
      <c r="Y1358" s="93"/>
      <c r="Z1358" s="39"/>
      <c r="AA1358" s="39"/>
      <c r="AB1358" s="39"/>
      <c r="AC1358" s="39"/>
      <c r="AD1358" s="39"/>
      <c r="AE1358" s="39"/>
      <c r="AT1358" s="18" t="s">
        <v>182</v>
      </c>
      <c r="AU1358" s="18" t="s">
        <v>102</v>
      </c>
    </row>
    <row r="1359" s="14" customFormat="1">
      <c r="A1359" s="14"/>
      <c r="B1359" s="252"/>
      <c r="C1359" s="253"/>
      <c r="D1359" s="237" t="s">
        <v>184</v>
      </c>
      <c r="E1359" s="254" t="s">
        <v>1</v>
      </c>
      <c r="F1359" s="255" t="s">
        <v>1183</v>
      </c>
      <c r="G1359" s="253"/>
      <c r="H1359" s="256">
        <v>8542.5599999999995</v>
      </c>
      <c r="I1359" s="257"/>
      <c r="J1359" s="257"/>
      <c r="K1359" s="253"/>
      <c r="L1359" s="253"/>
      <c r="M1359" s="258"/>
      <c r="N1359" s="259"/>
      <c r="O1359" s="260"/>
      <c r="P1359" s="260"/>
      <c r="Q1359" s="260"/>
      <c r="R1359" s="260"/>
      <c r="S1359" s="260"/>
      <c r="T1359" s="260"/>
      <c r="U1359" s="260"/>
      <c r="V1359" s="260"/>
      <c r="W1359" s="260"/>
      <c r="X1359" s="260"/>
      <c r="Y1359" s="261"/>
      <c r="Z1359" s="14"/>
      <c r="AA1359" s="14"/>
      <c r="AB1359" s="14"/>
      <c r="AC1359" s="14"/>
      <c r="AD1359" s="14"/>
      <c r="AE1359" s="14"/>
      <c r="AT1359" s="262" t="s">
        <v>184</v>
      </c>
      <c r="AU1359" s="262" t="s">
        <v>102</v>
      </c>
      <c r="AV1359" s="14" t="s">
        <v>102</v>
      </c>
      <c r="AW1359" s="14" t="s">
        <v>5</v>
      </c>
      <c r="AX1359" s="14" t="s">
        <v>75</v>
      </c>
      <c r="AY1359" s="262" t="s">
        <v>175</v>
      </c>
    </row>
    <row r="1360" s="15" customFormat="1">
      <c r="A1360" s="15"/>
      <c r="B1360" s="263"/>
      <c r="C1360" s="264"/>
      <c r="D1360" s="237" t="s">
        <v>184</v>
      </c>
      <c r="E1360" s="265" t="s">
        <v>1</v>
      </c>
      <c r="F1360" s="266" t="s">
        <v>189</v>
      </c>
      <c r="G1360" s="264"/>
      <c r="H1360" s="267">
        <v>8542.5599999999995</v>
      </c>
      <c r="I1360" s="268"/>
      <c r="J1360" s="268"/>
      <c r="K1360" s="264"/>
      <c r="L1360" s="264"/>
      <c r="M1360" s="269"/>
      <c r="N1360" s="270"/>
      <c r="O1360" s="271"/>
      <c r="P1360" s="271"/>
      <c r="Q1360" s="271"/>
      <c r="R1360" s="271"/>
      <c r="S1360" s="271"/>
      <c r="T1360" s="271"/>
      <c r="U1360" s="271"/>
      <c r="V1360" s="271"/>
      <c r="W1360" s="271"/>
      <c r="X1360" s="271"/>
      <c r="Y1360" s="272"/>
      <c r="Z1360" s="15"/>
      <c r="AA1360" s="15"/>
      <c r="AB1360" s="15"/>
      <c r="AC1360" s="15"/>
      <c r="AD1360" s="15"/>
      <c r="AE1360" s="15"/>
      <c r="AT1360" s="273" t="s">
        <v>184</v>
      </c>
      <c r="AU1360" s="273" t="s">
        <v>102</v>
      </c>
      <c r="AV1360" s="15" t="s">
        <v>181</v>
      </c>
      <c r="AW1360" s="15" t="s">
        <v>5</v>
      </c>
      <c r="AX1360" s="15" t="s">
        <v>82</v>
      </c>
      <c r="AY1360" s="273" t="s">
        <v>175</v>
      </c>
    </row>
    <row r="1361" s="2" customFormat="1" ht="44.25" customHeight="1">
      <c r="A1361" s="39"/>
      <c r="B1361" s="40"/>
      <c r="C1361" s="222" t="s">
        <v>1184</v>
      </c>
      <c r="D1361" s="222" t="s">
        <v>177</v>
      </c>
      <c r="E1361" s="223" t="s">
        <v>1185</v>
      </c>
      <c r="F1361" s="224" t="s">
        <v>1186</v>
      </c>
      <c r="G1361" s="225" t="s">
        <v>203</v>
      </c>
      <c r="H1361" s="226">
        <v>427.12799999999999</v>
      </c>
      <c r="I1361" s="227"/>
      <c r="J1361" s="227"/>
      <c r="K1361" s="228">
        <f>ROUND(P1361*H1361,2)</f>
        <v>0</v>
      </c>
      <c r="L1361" s="229"/>
      <c r="M1361" s="45"/>
      <c r="N1361" s="230" t="s">
        <v>1</v>
      </c>
      <c r="O1361" s="231" t="s">
        <v>39</v>
      </c>
      <c r="P1361" s="232">
        <f>I1361+J1361</f>
        <v>0</v>
      </c>
      <c r="Q1361" s="232">
        <f>ROUND(I1361*H1361,2)</f>
        <v>0</v>
      </c>
      <c r="R1361" s="232">
        <f>ROUND(J1361*H1361,2)</f>
        <v>0</v>
      </c>
      <c r="S1361" s="92"/>
      <c r="T1361" s="233">
        <f>S1361*H1361</f>
        <v>0</v>
      </c>
      <c r="U1361" s="233">
        <v>0</v>
      </c>
      <c r="V1361" s="233">
        <f>U1361*H1361</f>
        <v>0</v>
      </c>
      <c r="W1361" s="233">
        <v>0</v>
      </c>
      <c r="X1361" s="233">
        <f>W1361*H1361</f>
        <v>0</v>
      </c>
      <c r="Y1361" s="234" t="s">
        <v>1</v>
      </c>
      <c r="Z1361" s="39"/>
      <c r="AA1361" s="39"/>
      <c r="AB1361" s="39"/>
      <c r="AC1361" s="39"/>
      <c r="AD1361" s="39"/>
      <c r="AE1361" s="39"/>
      <c r="AR1361" s="235" t="s">
        <v>181</v>
      </c>
      <c r="AT1361" s="235" t="s">
        <v>177</v>
      </c>
      <c r="AU1361" s="235" t="s">
        <v>102</v>
      </c>
      <c r="AY1361" s="18" t="s">
        <v>175</v>
      </c>
      <c r="BE1361" s="236">
        <f>IF(O1361="základní",K1361,0)</f>
        <v>0</v>
      </c>
      <c r="BF1361" s="236">
        <f>IF(O1361="snížená",K1361,0)</f>
        <v>0</v>
      </c>
      <c r="BG1361" s="236">
        <f>IF(O1361="zákl. přenesená",K1361,0)</f>
        <v>0</v>
      </c>
      <c r="BH1361" s="236">
        <f>IF(O1361="sníž. přenesená",K1361,0)</f>
        <v>0</v>
      </c>
      <c r="BI1361" s="236">
        <f>IF(O1361="nulová",K1361,0)</f>
        <v>0</v>
      </c>
      <c r="BJ1361" s="18" t="s">
        <v>102</v>
      </c>
      <c r="BK1361" s="236">
        <f>ROUND(P1361*H1361,2)</f>
        <v>0</v>
      </c>
      <c r="BL1361" s="18" t="s">
        <v>181</v>
      </c>
      <c r="BM1361" s="235" t="s">
        <v>1187</v>
      </c>
    </row>
    <row r="1362" s="2" customFormat="1">
      <c r="A1362" s="39"/>
      <c r="B1362" s="40"/>
      <c r="C1362" s="41"/>
      <c r="D1362" s="237" t="s">
        <v>182</v>
      </c>
      <c r="E1362" s="41"/>
      <c r="F1362" s="238" t="s">
        <v>1188</v>
      </c>
      <c r="G1362" s="41"/>
      <c r="H1362" s="41"/>
      <c r="I1362" s="239"/>
      <c r="J1362" s="239"/>
      <c r="K1362" s="41"/>
      <c r="L1362" s="41"/>
      <c r="M1362" s="45"/>
      <c r="N1362" s="240"/>
      <c r="O1362" s="241"/>
      <c r="P1362" s="92"/>
      <c r="Q1362" s="92"/>
      <c r="R1362" s="92"/>
      <c r="S1362" s="92"/>
      <c r="T1362" s="92"/>
      <c r="U1362" s="92"/>
      <c r="V1362" s="92"/>
      <c r="W1362" s="92"/>
      <c r="X1362" s="92"/>
      <c r="Y1362" s="93"/>
      <c r="Z1362" s="39"/>
      <c r="AA1362" s="39"/>
      <c r="AB1362" s="39"/>
      <c r="AC1362" s="39"/>
      <c r="AD1362" s="39"/>
      <c r="AE1362" s="39"/>
      <c r="AT1362" s="18" t="s">
        <v>182</v>
      </c>
      <c r="AU1362" s="18" t="s">
        <v>102</v>
      </c>
    </row>
    <row r="1363" s="12" customFormat="1" ht="22.8" customHeight="1">
      <c r="A1363" s="12"/>
      <c r="B1363" s="205"/>
      <c r="C1363" s="206"/>
      <c r="D1363" s="207" t="s">
        <v>74</v>
      </c>
      <c r="E1363" s="220" t="s">
        <v>1189</v>
      </c>
      <c r="F1363" s="220" t="s">
        <v>1190</v>
      </c>
      <c r="G1363" s="206"/>
      <c r="H1363" s="206"/>
      <c r="I1363" s="209"/>
      <c r="J1363" s="209"/>
      <c r="K1363" s="221">
        <f>BK1363</f>
        <v>0</v>
      </c>
      <c r="L1363" s="206"/>
      <c r="M1363" s="211"/>
      <c r="N1363" s="212"/>
      <c r="O1363" s="213"/>
      <c r="P1363" s="213"/>
      <c r="Q1363" s="214">
        <f>SUM(Q1364:Q1365)</f>
        <v>0</v>
      </c>
      <c r="R1363" s="214">
        <f>SUM(R1364:R1365)</f>
        <v>0</v>
      </c>
      <c r="S1363" s="213"/>
      <c r="T1363" s="215">
        <f>SUM(T1364:T1365)</f>
        <v>0</v>
      </c>
      <c r="U1363" s="213"/>
      <c r="V1363" s="215">
        <f>SUM(V1364:V1365)</f>
        <v>0</v>
      </c>
      <c r="W1363" s="213"/>
      <c r="X1363" s="215">
        <f>SUM(X1364:X1365)</f>
        <v>0</v>
      </c>
      <c r="Y1363" s="216"/>
      <c r="Z1363" s="12"/>
      <c r="AA1363" s="12"/>
      <c r="AB1363" s="12"/>
      <c r="AC1363" s="12"/>
      <c r="AD1363" s="12"/>
      <c r="AE1363" s="12"/>
      <c r="AR1363" s="217" t="s">
        <v>82</v>
      </c>
      <c r="AT1363" s="218" t="s">
        <v>74</v>
      </c>
      <c r="AU1363" s="218" t="s">
        <v>82</v>
      </c>
      <c r="AY1363" s="217" t="s">
        <v>175</v>
      </c>
      <c r="BK1363" s="219">
        <f>SUM(BK1364:BK1365)</f>
        <v>0</v>
      </c>
    </row>
    <row r="1364" s="2" customFormat="1" ht="55.5" customHeight="1">
      <c r="A1364" s="39"/>
      <c r="B1364" s="40"/>
      <c r="C1364" s="222" t="s">
        <v>698</v>
      </c>
      <c r="D1364" s="222" t="s">
        <v>177</v>
      </c>
      <c r="E1364" s="223" t="s">
        <v>1191</v>
      </c>
      <c r="F1364" s="224" t="s">
        <v>1192</v>
      </c>
      <c r="G1364" s="225" t="s">
        <v>203</v>
      </c>
      <c r="H1364" s="226">
        <v>295.09199999999998</v>
      </c>
      <c r="I1364" s="227"/>
      <c r="J1364" s="227"/>
      <c r="K1364" s="228">
        <f>ROUND(P1364*H1364,2)</f>
        <v>0</v>
      </c>
      <c r="L1364" s="229"/>
      <c r="M1364" s="45"/>
      <c r="N1364" s="230" t="s">
        <v>1</v>
      </c>
      <c r="O1364" s="231" t="s">
        <v>39</v>
      </c>
      <c r="P1364" s="232">
        <f>I1364+J1364</f>
        <v>0</v>
      </c>
      <c r="Q1364" s="232">
        <f>ROUND(I1364*H1364,2)</f>
        <v>0</v>
      </c>
      <c r="R1364" s="232">
        <f>ROUND(J1364*H1364,2)</f>
        <v>0</v>
      </c>
      <c r="S1364" s="92"/>
      <c r="T1364" s="233">
        <f>S1364*H1364</f>
        <v>0</v>
      </c>
      <c r="U1364" s="233">
        <v>0</v>
      </c>
      <c r="V1364" s="233">
        <f>U1364*H1364</f>
        <v>0</v>
      </c>
      <c r="W1364" s="233">
        <v>0</v>
      </c>
      <c r="X1364" s="233">
        <f>W1364*H1364</f>
        <v>0</v>
      </c>
      <c r="Y1364" s="234" t="s">
        <v>1</v>
      </c>
      <c r="Z1364" s="39"/>
      <c r="AA1364" s="39"/>
      <c r="AB1364" s="39"/>
      <c r="AC1364" s="39"/>
      <c r="AD1364" s="39"/>
      <c r="AE1364" s="39"/>
      <c r="AR1364" s="235" t="s">
        <v>181</v>
      </c>
      <c r="AT1364" s="235" t="s">
        <v>177</v>
      </c>
      <c r="AU1364" s="235" t="s">
        <v>102</v>
      </c>
      <c r="AY1364" s="18" t="s">
        <v>175</v>
      </c>
      <c r="BE1364" s="236">
        <f>IF(O1364="základní",K1364,0)</f>
        <v>0</v>
      </c>
      <c r="BF1364" s="236">
        <f>IF(O1364="snížená",K1364,0)</f>
        <v>0</v>
      </c>
      <c r="BG1364" s="236">
        <f>IF(O1364="zákl. přenesená",K1364,0)</f>
        <v>0</v>
      </c>
      <c r="BH1364" s="236">
        <f>IF(O1364="sníž. přenesená",K1364,0)</f>
        <v>0</v>
      </c>
      <c r="BI1364" s="236">
        <f>IF(O1364="nulová",K1364,0)</f>
        <v>0</v>
      </c>
      <c r="BJ1364" s="18" t="s">
        <v>102</v>
      </c>
      <c r="BK1364" s="236">
        <f>ROUND(P1364*H1364,2)</f>
        <v>0</v>
      </c>
      <c r="BL1364" s="18" t="s">
        <v>181</v>
      </c>
      <c r="BM1364" s="235" t="s">
        <v>1193</v>
      </c>
    </row>
    <row r="1365" s="2" customFormat="1">
      <c r="A1365" s="39"/>
      <c r="B1365" s="40"/>
      <c r="C1365" s="41"/>
      <c r="D1365" s="237" t="s">
        <v>182</v>
      </c>
      <c r="E1365" s="41"/>
      <c r="F1365" s="238" t="s">
        <v>1194</v>
      </c>
      <c r="G1365" s="41"/>
      <c r="H1365" s="41"/>
      <c r="I1365" s="239"/>
      <c r="J1365" s="239"/>
      <c r="K1365" s="41"/>
      <c r="L1365" s="41"/>
      <c r="M1365" s="45"/>
      <c r="N1365" s="240"/>
      <c r="O1365" s="241"/>
      <c r="P1365" s="92"/>
      <c r="Q1365" s="92"/>
      <c r="R1365" s="92"/>
      <c r="S1365" s="92"/>
      <c r="T1365" s="92"/>
      <c r="U1365" s="92"/>
      <c r="V1365" s="92"/>
      <c r="W1365" s="92"/>
      <c r="X1365" s="92"/>
      <c r="Y1365" s="93"/>
      <c r="Z1365" s="39"/>
      <c r="AA1365" s="39"/>
      <c r="AB1365" s="39"/>
      <c r="AC1365" s="39"/>
      <c r="AD1365" s="39"/>
      <c r="AE1365" s="39"/>
      <c r="AT1365" s="18" t="s">
        <v>182</v>
      </c>
      <c r="AU1365" s="18" t="s">
        <v>102</v>
      </c>
    </row>
    <row r="1366" s="12" customFormat="1" ht="25.92" customHeight="1">
      <c r="A1366" s="12"/>
      <c r="B1366" s="205"/>
      <c r="C1366" s="206"/>
      <c r="D1366" s="207" t="s">
        <v>74</v>
      </c>
      <c r="E1366" s="208" t="s">
        <v>1195</v>
      </c>
      <c r="F1366" s="208" t="s">
        <v>1196</v>
      </c>
      <c r="G1366" s="206"/>
      <c r="H1366" s="206"/>
      <c r="I1366" s="209"/>
      <c r="J1366" s="209"/>
      <c r="K1366" s="210">
        <f>BK1366</f>
        <v>0</v>
      </c>
      <c r="L1366" s="206"/>
      <c r="M1366" s="211"/>
      <c r="N1366" s="212"/>
      <c r="O1366" s="213"/>
      <c r="P1366" s="213"/>
      <c r="Q1366" s="214">
        <f>Q1367+Q1372+Q1378+Q1390+Q1392+Q1558+Q1667+Q1827+Q1911+Q1984+Q2121+Q2130+Q2144+Q2176+Q2252+Q2264</f>
        <v>0</v>
      </c>
      <c r="R1366" s="214">
        <f>R1367+R1372+R1378+R1390+R1392+R1558+R1667+R1827+R1911+R1984+R2121+R2130+R2144+R2176+R2252+R2264</f>
        <v>0</v>
      </c>
      <c r="S1366" s="213"/>
      <c r="T1366" s="215">
        <f>T1367+T1372+T1378+T1390+T1392+T1558+T1667+T1827+T1911+T1984+T2121+T2130+T2144+T2176+T2252+T2264</f>
        <v>0</v>
      </c>
      <c r="U1366" s="213"/>
      <c r="V1366" s="215">
        <f>V1367+V1372+V1378+V1390+V1392+V1558+V1667+V1827+V1911+V1984+V2121+V2130+V2144+V2176+V2252+V2264</f>
        <v>0</v>
      </c>
      <c r="W1366" s="213"/>
      <c r="X1366" s="215">
        <f>X1367+X1372+X1378+X1390+X1392+X1558+X1667+X1827+X1911+X1984+X2121+X2130+X2144+X2176+X2252+X2264</f>
        <v>0</v>
      </c>
      <c r="Y1366" s="216"/>
      <c r="Z1366" s="12"/>
      <c r="AA1366" s="12"/>
      <c r="AB1366" s="12"/>
      <c r="AC1366" s="12"/>
      <c r="AD1366" s="12"/>
      <c r="AE1366" s="12"/>
      <c r="AR1366" s="217" t="s">
        <v>102</v>
      </c>
      <c r="AT1366" s="218" t="s">
        <v>74</v>
      </c>
      <c r="AU1366" s="218" t="s">
        <v>75</v>
      </c>
      <c r="AY1366" s="217" t="s">
        <v>175</v>
      </c>
      <c r="BK1366" s="219">
        <f>BK1367+BK1372+BK1378+BK1390+BK1392+BK1558+BK1667+BK1827+BK1911+BK1984+BK2121+BK2130+BK2144+BK2176+BK2252+BK2264</f>
        <v>0</v>
      </c>
    </row>
    <row r="1367" s="12" customFormat="1" ht="22.8" customHeight="1">
      <c r="A1367" s="12"/>
      <c r="B1367" s="205"/>
      <c r="C1367" s="206"/>
      <c r="D1367" s="207" t="s">
        <v>74</v>
      </c>
      <c r="E1367" s="220" t="s">
        <v>1197</v>
      </c>
      <c r="F1367" s="220" t="s">
        <v>1198</v>
      </c>
      <c r="G1367" s="206"/>
      <c r="H1367" s="206"/>
      <c r="I1367" s="209"/>
      <c r="J1367" s="209"/>
      <c r="K1367" s="221">
        <f>BK1367</f>
        <v>0</v>
      </c>
      <c r="L1367" s="206"/>
      <c r="M1367" s="211"/>
      <c r="N1367" s="212"/>
      <c r="O1367" s="213"/>
      <c r="P1367" s="213"/>
      <c r="Q1367" s="214">
        <f>SUM(Q1368:Q1371)</f>
        <v>0</v>
      </c>
      <c r="R1367" s="214">
        <f>SUM(R1368:R1371)</f>
        <v>0</v>
      </c>
      <c r="S1367" s="213"/>
      <c r="T1367" s="215">
        <f>SUM(T1368:T1371)</f>
        <v>0</v>
      </c>
      <c r="U1367" s="213"/>
      <c r="V1367" s="215">
        <f>SUM(V1368:V1371)</f>
        <v>0</v>
      </c>
      <c r="W1367" s="213"/>
      <c r="X1367" s="215">
        <f>SUM(X1368:X1371)</f>
        <v>0</v>
      </c>
      <c r="Y1367" s="216"/>
      <c r="Z1367" s="12"/>
      <c r="AA1367" s="12"/>
      <c r="AB1367" s="12"/>
      <c r="AC1367" s="12"/>
      <c r="AD1367" s="12"/>
      <c r="AE1367" s="12"/>
      <c r="AR1367" s="217" t="s">
        <v>102</v>
      </c>
      <c r="AT1367" s="218" t="s">
        <v>74</v>
      </c>
      <c r="AU1367" s="218" t="s">
        <v>82</v>
      </c>
      <c r="AY1367" s="217" t="s">
        <v>175</v>
      </c>
      <c r="BK1367" s="219">
        <f>SUM(BK1368:BK1371)</f>
        <v>0</v>
      </c>
    </row>
    <row r="1368" s="2" customFormat="1" ht="33" customHeight="1">
      <c r="A1368" s="39"/>
      <c r="B1368" s="40"/>
      <c r="C1368" s="222" t="s">
        <v>1199</v>
      </c>
      <c r="D1368" s="222" t="s">
        <v>177</v>
      </c>
      <c r="E1368" s="223" t="s">
        <v>1200</v>
      </c>
      <c r="F1368" s="224" t="s">
        <v>1201</v>
      </c>
      <c r="G1368" s="225" t="s">
        <v>228</v>
      </c>
      <c r="H1368" s="226">
        <v>13</v>
      </c>
      <c r="I1368" s="227"/>
      <c r="J1368" s="227"/>
      <c r="K1368" s="228">
        <f>ROUND(P1368*H1368,2)</f>
        <v>0</v>
      </c>
      <c r="L1368" s="229"/>
      <c r="M1368" s="45"/>
      <c r="N1368" s="230" t="s">
        <v>1</v>
      </c>
      <c r="O1368" s="231" t="s">
        <v>39</v>
      </c>
      <c r="P1368" s="232">
        <f>I1368+J1368</f>
        <v>0</v>
      </c>
      <c r="Q1368" s="232">
        <f>ROUND(I1368*H1368,2)</f>
        <v>0</v>
      </c>
      <c r="R1368" s="232">
        <f>ROUND(J1368*H1368,2)</f>
        <v>0</v>
      </c>
      <c r="S1368" s="92"/>
      <c r="T1368" s="233">
        <f>S1368*H1368</f>
        <v>0</v>
      </c>
      <c r="U1368" s="233">
        <v>0</v>
      </c>
      <c r="V1368" s="233">
        <f>U1368*H1368</f>
        <v>0</v>
      </c>
      <c r="W1368" s="233">
        <v>0</v>
      </c>
      <c r="X1368" s="233">
        <f>W1368*H1368</f>
        <v>0</v>
      </c>
      <c r="Y1368" s="234" t="s">
        <v>1</v>
      </c>
      <c r="Z1368" s="39"/>
      <c r="AA1368" s="39"/>
      <c r="AB1368" s="39"/>
      <c r="AC1368" s="39"/>
      <c r="AD1368" s="39"/>
      <c r="AE1368" s="39"/>
      <c r="AR1368" s="235" t="s">
        <v>229</v>
      </c>
      <c r="AT1368" s="235" t="s">
        <v>177</v>
      </c>
      <c r="AU1368" s="235" t="s">
        <v>102</v>
      </c>
      <c r="AY1368" s="18" t="s">
        <v>175</v>
      </c>
      <c r="BE1368" s="236">
        <f>IF(O1368="základní",K1368,0)</f>
        <v>0</v>
      </c>
      <c r="BF1368" s="236">
        <f>IF(O1368="snížená",K1368,0)</f>
        <v>0</v>
      </c>
      <c r="BG1368" s="236">
        <f>IF(O1368="zákl. přenesená",K1368,0)</f>
        <v>0</v>
      </c>
      <c r="BH1368" s="236">
        <f>IF(O1368="sníž. přenesená",K1368,0)</f>
        <v>0</v>
      </c>
      <c r="BI1368" s="236">
        <f>IF(O1368="nulová",K1368,0)</f>
        <v>0</v>
      </c>
      <c r="BJ1368" s="18" t="s">
        <v>102</v>
      </c>
      <c r="BK1368" s="236">
        <f>ROUND(P1368*H1368,2)</f>
        <v>0</v>
      </c>
      <c r="BL1368" s="18" t="s">
        <v>229</v>
      </c>
      <c r="BM1368" s="235" t="s">
        <v>1202</v>
      </c>
    </row>
    <row r="1369" s="2" customFormat="1" ht="33" customHeight="1">
      <c r="A1369" s="39"/>
      <c r="B1369" s="40"/>
      <c r="C1369" s="222" t="s">
        <v>702</v>
      </c>
      <c r="D1369" s="222" t="s">
        <v>177</v>
      </c>
      <c r="E1369" s="223" t="s">
        <v>1203</v>
      </c>
      <c r="F1369" s="224" t="s">
        <v>1204</v>
      </c>
      <c r="G1369" s="225" t="s">
        <v>228</v>
      </c>
      <c r="H1369" s="226">
        <v>28.550000000000001</v>
      </c>
      <c r="I1369" s="227"/>
      <c r="J1369" s="227"/>
      <c r="K1369" s="228">
        <f>ROUND(P1369*H1369,2)</f>
        <v>0</v>
      </c>
      <c r="L1369" s="229"/>
      <c r="M1369" s="45"/>
      <c r="N1369" s="230" t="s">
        <v>1</v>
      </c>
      <c r="O1369" s="231" t="s">
        <v>39</v>
      </c>
      <c r="P1369" s="232">
        <f>I1369+J1369</f>
        <v>0</v>
      </c>
      <c r="Q1369" s="232">
        <f>ROUND(I1369*H1369,2)</f>
        <v>0</v>
      </c>
      <c r="R1369" s="232">
        <f>ROUND(J1369*H1369,2)</f>
        <v>0</v>
      </c>
      <c r="S1369" s="92"/>
      <c r="T1369" s="233">
        <f>S1369*H1369</f>
        <v>0</v>
      </c>
      <c r="U1369" s="233">
        <v>0</v>
      </c>
      <c r="V1369" s="233">
        <f>U1369*H1369</f>
        <v>0</v>
      </c>
      <c r="W1369" s="233">
        <v>0</v>
      </c>
      <c r="X1369" s="233">
        <f>W1369*H1369</f>
        <v>0</v>
      </c>
      <c r="Y1369" s="234" t="s">
        <v>1</v>
      </c>
      <c r="Z1369" s="39"/>
      <c r="AA1369" s="39"/>
      <c r="AB1369" s="39"/>
      <c r="AC1369" s="39"/>
      <c r="AD1369" s="39"/>
      <c r="AE1369" s="39"/>
      <c r="AR1369" s="235" t="s">
        <v>229</v>
      </c>
      <c r="AT1369" s="235" t="s">
        <v>177</v>
      </c>
      <c r="AU1369" s="235" t="s">
        <v>102</v>
      </c>
      <c r="AY1369" s="18" t="s">
        <v>175</v>
      </c>
      <c r="BE1369" s="236">
        <f>IF(O1369="základní",K1369,0)</f>
        <v>0</v>
      </c>
      <c r="BF1369" s="236">
        <f>IF(O1369="snížená",K1369,0)</f>
        <v>0</v>
      </c>
      <c r="BG1369" s="236">
        <f>IF(O1369="zákl. přenesená",K1369,0)</f>
        <v>0</v>
      </c>
      <c r="BH1369" s="236">
        <f>IF(O1369="sníž. přenesená",K1369,0)</f>
        <v>0</v>
      </c>
      <c r="BI1369" s="236">
        <f>IF(O1369="nulová",K1369,0)</f>
        <v>0</v>
      </c>
      <c r="BJ1369" s="18" t="s">
        <v>102</v>
      </c>
      <c r="BK1369" s="236">
        <f>ROUND(P1369*H1369,2)</f>
        <v>0</v>
      </c>
      <c r="BL1369" s="18" t="s">
        <v>229</v>
      </c>
      <c r="BM1369" s="235" t="s">
        <v>1205</v>
      </c>
    </row>
    <row r="1370" s="2" customFormat="1" ht="49.05" customHeight="1">
      <c r="A1370" s="39"/>
      <c r="B1370" s="40"/>
      <c r="C1370" s="222" t="s">
        <v>1206</v>
      </c>
      <c r="D1370" s="222" t="s">
        <v>177</v>
      </c>
      <c r="E1370" s="223" t="s">
        <v>1207</v>
      </c>
      <c r="F1370" s="224" t="s">
        <v>1208</v>
      </c>
      <c r="G1370" s="225" t="s">
        <v>203</v>
      </c>
      <c r="H1370" s="226">
        <v>0.187</v>
      </c>
      <c r="I1370" s="227"/>
      <c r="J1370" s="227"/>
      <c r="K1370" s="228">
        <f>ROUND(P1370*H1370,2)</f>
        <v>0</v>
      </c>
      <c r="L1370" s="229"/>
      <c r="M1370" s="45"/>
      <c r="N1370" s="230" t="s">
        <v>1</v>
      </c>
      <c r="O1370" s="231" t="s">
        <v>39</v>
      </c>
      <c r="P1370" s="232">
        <f>I1370+J1370</f>
        <v>0</v>
      </c>
      <c r="Q1370" s="232">
        <f>ROUND(I1370*H1370,2)</f>
        <v>0</v>
      </c>
      <c r="R1370" s="232">
        <f>ROUND(J1370*H1370,2)</f>
        <v>0</v>
      </c>
      <c r="S1370" s="92"/>
      <c r="T1370" s="233">
        <f>S1370*H1370</f>
        <v>0</v>
      </c>
      <c r="U1370" s="233">
        <v>0</v>
      </c>
      <c r="V1370" s="233">
        <f>U1370*H1370</f>
        <v>0</v>
      </c>
      <c r="W1370" s="233">
        <v>0</v>
      </c>
      <c r="X1370" s="233">
        <f>W1370*H1370</f>
        <v>0</v>
      </c>
      <c r="Y1370" s="234" t="s">
        <v>1</v>
      </c>
      <c r="Z1370" s="39"/>
      <c r="AA1370" s="39"/>
      <c r="AB1370" s="39"/>
      <c r="AC1370" s="39"/>
      <c r="AD1370" s="39"/>
      <c r="AE1370" s="39"/>
      <c r="AR1370" s="235" t="s">
        <v>229</v>
      </c>
      <c r="AT1370" s="235" t="s">
        <v>177</v>
      </c>
      <c r="AU1370" s="235" t="s">
        <v>102</v>
      </c>
      <c r="AY1370" s="18" t="s">
        <v>175</v>
      </c>
      <c r="BE1370" s="236">
        <f>IF(O1370="základní",K1370,0)</f>
        <v>0</v>
      </c>
      <c r="BF1370" s="236">
        <f>IF(O1370="snížená",K1370,0)</f>
        <v>0</v>
      </c>
      <c r="BG1370" s="236">
        <f>IF(O1370="zákl. přenesená",K1370,0)</f>
        <v>0</v>
      </c>
      <c r="BH1370" s="236">
        <f>IF(O1370="sníž. přenesená",K1370,0)</f>
        <v>0</v>
      </c>
      <c r="BI1370" s="236">
        <f>IF(O1370="nulová",K1370,0)</f>
        <v>0</v>
      </c>
      <c r="BJ1370" s="18" t="s">
        <v>102</v>
      </c>
      <c r="BK1370" s="236">
        <f>ROUND(P1370*H1370,2)</f>
        <v>0</v>
      </c>
      <c r="BL1370" s="18" t="s">
        <v>229</v>
      </c>
      <c r="BM1370" s="235" t="s">
        <v>1209</v>
      </c>
    </row>
    <row r="1371" s="2" customFormat="1">
      <c r="A1371" s="39"/>
      <c r="B1371" s="40"/>
      <c r="C1371" s="41"/>
      <c r="D1371" s="237" t="s">
        <v>182</v>
      </c>
      <c r="E1371" s="41"/>
      <c r="F1371" s="238" t="s">
        <v>1210</v>
      </c>
      <c r="G1371" s="41"/>
      <c r="H1371" s="41"/>
      <c r="I1371" s="239"/>
      <c r="J1371" s="239"/>
      <c r="K1371" s="41"/>
      <c r="L1371" s="41"/>
      <c r="M1371" s="45"/>
      <c r="N1371" s="240"/>
      <c r="O1371" s="241"/>
      <c r="P1371" s="92"/>
      <c r="Q1371" s="92"/>
      <c r="R1371" s="92"/>
      <c r="S1371" s="92"/>
      <c r="T1371" s="92"/>
      <c r="U1371" s="92"/>
      <c r="V1371" s="92"/>
      <c r="W1371" s="92"/>
      <c r="X1371" s="92"/>
      <c r="Y1371" s="93"/>
      <c r="Z1371" s="39"/>
      <c r="AA1371" s="39"/>
      <c r="AB1371" s="39"/>
      <c r="AC1371" s="39"/>
      <c r="AD1371" s="39"/>
      <c r="AE1371" s="39"/>
      <c r="AT1371" s="18" t="s">
        <v>182</v>
      </c>
      <c r="AU1371" s="18" t="s">
        <v>102</v>
      </c>
    </row>
    <row r="1372" s="12" customFormat="1" ht="22.8" customHeight="1">
      <c r="A1372" s="12"/>
      <c r="B1372" s="205"/>
      <c r="C1372" s="206"/>
      <c r="D1372" s="207" t="s">
        <v>74</v>
      </c>
      <c r="E1372" s="220" t="s">
        <v>1211</v>
      </c>
      <c r="F1372" s="220" t="s">
        <v>1212</v>
      </c>
      <c r="G1372" s="206"/>
      <c r="H1372" s="206"/>
      <c r="I1372" s="209"/>
      <c r="J1372" s="209"/>
      <c r="K1372" s="221">
        <f>BK1372</f>
        <v>0</v>
      </c>
      <c r="L1372" s="206"/>
      <c r="M1372" s="211"/>
      <c r="N1372" s="212"/>
      <c r="O1372" s="213"/>
      <c r="P1372" s="213"/>
      <c r="Q1372" s="214">
        <f>SUM(Q1373:Q1377)</f>
        <v>0</v>
      </c>
      <c r="R1372" s="214">
        <f>SUM(R1373:R1377)</f>
        <v>0</v>
      </c>
      <c r="S1372" s="213"/>
      <c r="T1372" s="215">
        <f>SUM(T1373:T1377)</f>
        <v>0</v>
      </c>
      <c r="U1372" s="213"/>
      <c r="V1372" s="215">
        <f>SUM(V1373:V1377)</f>
        <v>0</v>
      </c>
      <c r="W1372" s="213"/>
      <c r="X1372" s="215">
        <f>SUM(X1373:X1377)</f>
        <v>0</v>
      </c>
      <c r="Y1372" s="216"/>
      <c r="Z1372" s="12"/>
      <c r="AA1372" s="12"/>
      <c r="AB1372" s="12"/>
      <c r="AC1372" s="12"/>
      <c r="AD1372" s="12"/>
      <c r="AE1372" s="12"/>
      <c r="AR1372" s="217" t="s">
        <v>102</v>
      </c>
      <c r="AT1372" s="218" t="s">
        <v>74</v>
      </c>
      <c r="AU1372" s="218" t="s">
        <v>82</v>
      </c>
      <c r="AY1372" s="217" t="s">
        <v>175</v>
      </c>
      <c r="BK1372" s="219">
        <f>SUM(BK1373:BK1377)</f>
        <v>0</v>
      </c>
    </row>
    <row r="1373" s="2" customFormat="1" ht="24.15" customHeight="1">
      <c r="A1373" s="39"/>
      <c r="B1373" s="40"/>
      <c r="C1373" s="222" t="s">
        <v>708</v>
      </c>
      <c r="D1373" s="222" t="s">
        <v>177</v>
      </c>
      <c r="E1373" s="223" t="s">
        <v>1213</v>
      </c>
      <c r="F1373" s="224" t="s">
        <v>1214</v>
      </c>
      <c r="G1373" s="225" t="s">
        <v>228</v>
      </c>
      <c r="H1373" s="226">
        <v>337</v>
      </c>
      <c r="I1373" s="227"/>
      <c r="J1373" s="227"/>
      <c r="K1373" s="228">
        <f>ROUND(P1373*H1373,2)</f>
        <v>0</v>
      </c>
      <c r="L1373" s="229"/>
      <c r="M1373" s="45"/>
      <c r="N1373" s="230" t="s">
        <v>1</v>
      </c>
      <c r="O1373" s="231" t="s">
        <v>39</v>
      </c>
      <c r="P1373" s="232">
        <f>I1373+J1373</f>
        <v>0</v>
      </c>
      <c r="Q1373" s="232">
        <f>ROUND(I1373*H1373,2)</f>
        <v>0</v>
      </c>
      <c r="R1373" s="232">
        <f>ROUND(J1373*H1373,2)</f>
        <v>0</v>
      </c>
      <c r="S1373" s="92"/>
      <c r="T1373" s="233">
        <f>S1373*H1373</f>
        <v>0</v>
      </c>
      <c r="U1373" s="233">
        <v>0</v>
      </c>
      <c r="V1373" s="233">
        <f>U1373*H1373</f>
        <v>0</v>
      </c>
      <c r="W1373" s="233">
        <v>0</v>
      </c>
      <c r="X1373" s="233">
        <f>W1373*H1373</f>
        <v>0</v>
      </c>
      <c r="Y1373" s="234" t="s">
        <v>1</v>
      </c>
      <c r="Z1373" s="39"/>
      <c r="AA1373" s="39"/>
      <c r="AB1373" s="39"/>
      <c r="AC1373" s="39"/>
      <c r="AD1373" s="39"/>
      <c r="AE1373" s="39"/>
      <c r="AR1373" s="235" t="s">
        <v>229</v>
      </c>
      <c r="AT1373" s="235" t="s">
        <v>177</v>
      </c>
      <c r="AU1373" s="235" t="s">
        <v>102</v>
      </c>
      <c r="AY1373" s="18" t="s">
        <v>175</v>
      </c>
      <c r="BE1373" s="236">
        <f>IF(O1373="základní",K1373,0)</f>
        <v>0</v>
      </c>
      <c r="BF1373" s="236">
        <f>IF(O1373="snížená",K1373,0)</f>
        <v>0</v>
      </c>
      <c r="BG1373" s="236">
        <f>IF(O1373="zákl. přenesená",K1373,0)</f>
        <v>0</v>
      </c>
      <c r="BH1373" s="236">
        <f>IF(O1373="sníž. přenesená",K1373,0)</f>
        <v>0</v>
      </c>
      <c r="BI1373" s="236">
        <f>IF(O1373="nulová",K1373,0)</f>
        <v>0</v>
      </c>
      <c r="BJ1373" s="18" t="s">
        <v>102</v>
      </c>
      <c r="BK1373" s="236">
        <f>ROUND(P1373*H1373,2)</f>
        <v>0</v>
      </c>
      <c r="BL1373" s="18" t="s">
        <v>229</v>
      </c>
      <c r="BM1373" s="235" t="s">
        <v>1215</v>
      </c>
    </row>
    <row r="1374" s="13" customFormat="1">
      <c r="A1374" s="13"/>
      <c r="B1374" s="242"/>
      <c r="C1374" s="243"/>
      <c r="D1374" s="237" t="s">
        <v>184</v>
      </c>
      <c r="E1374" s="244" t="s">
        <v>1</v>
      </c>
      <c r="F1374" s="245" t="s">
        <v>352</v>
      </c>
      <c r="G1374" s="243"/>
      <c r="H1374" s="244" t="s">
        <v>1</v>
      </c>
      <c r="I1374" s="246"/>
      <c r="J1374" s="246"/>
      <c r="K1374" s="243"/>
      <c r="L1374" s="243"/>
      <c r="M1374" s="247"/>
      <c r="N1374" s="248"/>
      <c r="O1374" s="249"/>
      <c r="P1374" s="249"/>
      <c r="Q1374" s="249"/>
      <c r="R1374" s="249"/>
      <c r="S1374" s="249"/>
      <c r="T1374" s="249"/>
      <c r="U1374" s="249"/>
      <c r="V1374" s="249"/>
      <c r="W1374" s="249"/>
      <c r="X1374" s="249"/>
      <c r="Y1374" s="250"/>
      <c r="Z1374" s="13"/>
      <c r="AA1374" s="13"/>
      <c r="AB1374" s="13"/>
      <c r="AC1374" s="13"/>
      <c r="AD1374" s="13"/>
      <c r="AE1374" s="13"/>
      <c r="AT1374" s="251" t="s">
        <v>184</v>
      </c>
      <c r="AU1374" s="251" t="s">
        <v>102</v>
      </c>
      <c r="AV1374" s="13" t="s">
        <v>82</v>
      </c>
      <c r="AW1374" s="13" t="s">
        <v>5</v>
      </c>
      <c r="AX1374" s="13" t="s">
        <v>75</v>
      </c>
      <c r="AY1374" s="251" t="s">
        <v>175</v>
      </c>
    </row>
    <row r="1375" s="13" customFormat="1">
      <c r="A1375" s="13"/>
      <c r="B1375" s="242"/>
      <c r="C1375" s="243"/>
      <c r="D1375" s="237" t="s">
        <v>184</v>
      </c>
      <c r="E1375" s="244" t="s">
        <v>1</v>
      </c>
      <c r="F1375" s="245" t="s">
        <v>583</v>
      </c>
      <c r="G1375" s="243"/>
      <c r="H1375" s="244" t="s">
        <v>1</v>
      </c>
      <c r="I1375" s="246"/>
      <c r="J1375" s="246"/>
      <c r="K1375" s="243"/>
      <c r="L1375" s="243"/>
      <c r="M1375" s="247"/>
      <c r="N1375" s="248"/>
      <c r="O1375" s="249"/>
      <c r="P1375" s="249"/>
      <c r="Q1375" s="249"/>
      <c r="R1375" s="249"/>
      <c r="S1375" s="249"/>
      <c r="T1375" s="249"/>
      <c r="U1375" s="249"/>
      <c r="V1375" s="249"/>
      <c r="W1375" s="249"/>
      <c r="X1375" s="249"/>
      <c r="Y1375" s="250"/>
      <c r="Z1375" s="13"/>
      <c r="AA1375" s="13"/>
      <c r="AB1375" s="13"/>
      <c r="AC1375" s="13"/>
      <c r="AD1375" s="13"/>
      <c r="AE1375" s="13"/>
      <c r="AT1375" s="251" t="s">
        <v>184</v>
      </c>
      <c r="AU1375" s="251" t="s">
        <v>102</v>
      </c>
      <c r="AV1375" s="13" t="s">
        <v>82</v>
      </c>
      <c r="AW1375" s="13" t="s">
        <v>5</v>
      </c>
      <c r="AX1375" s="13" t="s">
        <v>75</v>
      </c>
      <c r="AY1375" s="251" t="s">
        <v>175</v>
      </c>
    </row>
    <row r="1376" s="14" customFormat="1">
      <c r="A1376" s="14"/>
      <c r="B1376" s="252"/>
      <c r="C1376" s="253"/>
      <c r="D1376" s="237" t="s">
        <v>184</v>
      </c>
      <c r="E1376" s="254" t="s">
        <v>1</v>
      </c>
      <c r="F1376" s="255" t="s">
        <v>1216</v>
      </c>
      <c r="G1376" s="253"/>
      <c r="H1376" s="256">
        <v>337</v>
      </c>
      <c r="I1376" s="257"/>
      <c r="J1376" s="257"/>
      <c r="K1376" s="253"/>
      <c r="L1376" s="253"/>
      <c r="M1376" s="258"/>
      <c r="N1376" s="259"/>
      <c r="O1376" s="260"/>
      <c r="P1376" s="260"/>
      <c r="Q1376" s="260"/>
      <c r="R1376" s="260"/>
      <c r="S1376" s="260"/>
      <c r="T1376" s="260"/>
      <c r="U1376" s="260"/>
      <c r="V1376" s="260"/>
      <c r="W1376" s="260"/>
      <c r="X1376" s="260"/>
      <c r="Y1376" s="261"/>
      <c r="Z1376" s="14"/>
      <c r="AA1376" s="14"/>
      <c r="AB1376" s="14"/>
      <c r="AC1376" s="14"/>
      <c r="AD1376" s="14"/>
      <c r="AE1376" s="14"/>
      <c r="AT1376" s="262" t="s">
        <v>184</v>
      </c>
      <c r="AU1376" s="262" t="s">
        <v>102</v>
      </c>
      <c r="AV1376" s="14" t="s">
        <v>102</v>
      </c>
      <c r="AW1376" s="14" t="s">
        <v>5</v>
      </c>
      <c r="AX1376" s="14" t="s">
        <v>75</v>
      </c>
      <c r="AY1376" s="262" t="s">
        <v>175</v>
      </c>
    </row>
    <row r="1377" s="15" customFormat="1">
      <c r="A1377" s="15"/>
      <c r="B1377" s="263"/>
      <c r="C1377" s="264"/>
      <c r="D1377" s="237" t="s">
        <v>184</v>
      </c>
      <c r="E1377" s="265" t="s">
        <v>1</v>
      </c>
      <c r="F1377" s="266" t="s">
        <v>189</v>
      </c>
      <c r="G1377" s="264"/>
      <c r="H1377" s="267">
        <v>337</v>
      </c>
      <c r="I1377" s="268"/>
      <c r="J1377" s="268"/>
      <c r="K1377" s="264"/>
      <c r="L1377" s="264"/>
      <c r="M1377" s="269"/>
      <c r="N1377" s="270"/>
      <c r="O1377" s="271"/>
      <c r="P1377" s="271"/>
      <c r="Q1377" s="271"/>
      <c r="R1377" s="271"/>
      <c r="S1377" s="271"/>
      <c r="T1377" s="271"/>
      <c r="U1377" s="271"/>
      <c r="V1377" s="271"/>
      <c r="W1377" s="271"/>
      <c r="X1377" s="271"/>
      <c r="Y1377" s="272"/>
      <c r="Z1377" s="15"/>
      <c r="AA1377" s="15"/>
      <c r="AB1377" s="15"/>
      <c r="AC1377" s="15"/>
      <c r="AD1377" s="15"/>
      <c r="AE1377" s="15"/>
      <c r="AT1377" s="273" t="s">
        <v>184</v>
      </c>
      <c r="AU1377" s="273" t="s">
        <v>102</v>
      </c>
      <c r="AV1377" s="15" t="s">
        <v>181</v>
      </c>
      <c r="AW1377" s="15" t="s">
        <v>5</v>
      </c>
      <c r="AX1377" s="15" t="s">
        <v>82</v>
      </c>
      <c r="AY1377" s="273" t="s">
        <v>175</v>
      </c>
    </row>
    <row r="1378" s="12" customFormat="1" ht="22.8" customHeight="1">
      <c r="A1378" s="12"/>
      <c r="B1378" s="205"/>
      <c r="C1378" s="206"/>
      <c r="D1378" s="207" t="s">
        <v>74</v>
      </c>
      <c r="E1378" s="220" t="s">
        <v>1217</v>
      </c>
      <c r="F1378" s="220" t="s">
        <v>1218</v>
      </c>
      <c r="G1378" s="206"/>
      <c r="H1378" s="206"/>
      <c r="I1378" s="209"/>
      <c r="J1378" s="209"/>
      <c r="K1378" s="221">
        <f>BK1378</f>
        <v>0</v>
      </c>
      <c r="L1378" s="206"/>
      <c r="M1378" s="211"/>
      <c r="N1378" s="212"/>
      <c r="O1378" s="213"/>
      <c r="P1378" s="213"/>
      <c r="Q1378" s="214">
        <f>SUM(Q1379:Q1389)</f>
        <v>0</v>
      </c>
      <c r="R1378" s="214">
        <f>SUM(R1379:R1389)</f>
        <v>0</v>
      </c>
      <c r="S1378" s="213"/>
      <c r="T1378" s="215">
        <f>SUM(T1379:T1389)</f>
        <v>0</v>
      </c>
      <c r="U1378" s="213"/>
      <c r="V1378" s="215">
        <f>SUM(V1379:V1389)</f>
        <v>0</v>
      </c>
      <c r="W1378" s="213"/>
      <c r="X1378" s="215">
        <f>SUM(X1379:X1389)</f>
        <v>0</v>
      </c>
      <c r="Y1378" s="216"/>
      <c r="Z1378" s="12"/>
      <c r="AA1378" s="12"/>
      <c r="AB1378" s="12"/>
      <c r="AC1378" s="12"/>
      <c r="AD1378" s="12"/>
      <c r="AE1378" s="12"/>
      <c r="AR1378" s="217" t="s">
        <v>102</v>
      </c>
      <c r="AT1378" s="218" t="s">
        <v>74</v>
      </c>
      <c r="AU1378" s="218" t="s">
        <v>82</v>
      </c>
      <c r="AY1378" s="217" t="s">
        <v>175</v>
      </c>
      <c r="BK1378" s="219">
        <f>SUM(BK1379:BK1389)</f>
        <v>0</v>
      </c>
    </row>
    <row r="1379" s="2" customFormat="1" ht="44.25" customHeight="1">
      <c r="A1379" s="39"/>
      <c r="B1379" s="40"/>
      <c r="C1379" s="222" t="s">
        <v>1219</v>
      </c>
      <c r="D1379" s="222" t="s">
        <v>177</v>
      </c>
      <c r="E1379" s="223" t="s">
        <v>1220</v>
      </c>
      <c r="F1379" s="224" t="s">
        <v>1221</v>
      </c>
      <c r="G1379" s="225" t="s">
        <v>228</v>
      </c>
      <c r="H1379" s="226">
        <v>382.38</v>
      </c>
      <c r="I1379" s="227"/>
      <c r="J1379" s="227"/>
      <c r="K1379" s="228">
        <f>ROUND(P1379*H1379,2)</f>
        <v>0</v>
      </c>
      <c r="L1379" s="229"/>
      <c r="M1379" s="45"/>
      <c r="N1379" s="230" t="s">
        <v>1</v>
      </c>
      <c r="O1379" s="231" t="s">
        <v>39</v>
      </c>
      <c r="P1379" s="232">
        <f>I1379+J1379</f>
        <v>0</v>
      </c>
      <c r="Q1379" s="232">
        <f>ROUND(I1379*H1379,2)</f>
        <v>0</v>
      </c>
      <c r="R1379" s="232">
        <f>ROUND(J1379*H1379,2)</f>
        <v>0</v>
      </c>
      <c r="S1379" s="92"/>
      <c r="T1379" s="233">
        <f>S1379*H1379</f>
        <v>0</v>
      </c>
      <c r="U1379" s="233">
        <v>0</v>
      </c>
      <c r="V1379" s="233">
        <f>U1379*H1379</f>
        <v>0</v>
      </c>
      <c r="W1379" s="233">
        <v>0</v>
      </c>
      <c r="X1379" s="233">
        <f>W1379*H1379</f>
        <v>0</v>
      </c>
      <c r="Y1379" s="234" t="s">
        <v>1</v>
      </c>
      <c r="Z1379" s="39"/>
      <c r="AA1379" s="39"/>
      <c r="AB1379" s="39"/>
      <c r="AC1379" s="39"/>
      <c r="AD1379" s="39"/>
      <c r="AE1379" s="39"/>
      <c r="AR1379" s="235" t="s">
        <v>229</v>
      </c>
      <c r="AT1379" s="235" t="s">
        <v>177</v>
      </c>
      <c r="AU1379" s="235" t="s">
        <v>102</v>
      </c>
      <c r="AY1379" s="18" t="s">
        <v>175</v>
      </c>
      <c r="BE1379" s="236">
        <f>IF(O1379="základní",K1379,0)</f>
        <v>0</v>
      </c>
      <c r="BF1379" s="236">
        <f>IF(O1379="snížená",K1379,0)</f>
        <v>0</v>
      </c>
      <c r="BG1379" s="236">
        <f>IF(O1379="zákl. přenesená",K1379,0)</f>
        <v>0</v>
      </c>
      <c r="BH1379" s="236">
        <f>IF(O1379="sníž. přenesená",K1379,0)</f>
        <v>0</v>
      </c>
      <c r="BI1379" s="236">
        <f>IF(O1379="nulová",K1379,0)</f>
        <v>0</v>
      </c>
      <c r="BJ1379" s="18" t="s">
        <v>102</v>
      </c>
      <c r="BK1379" s="236">
        <f>ROUND(P1379*H1379,2)</f>
        <v>0</v>
      </c>
      <c r="BL1379" s="18" t="s">
        <v>229</v>
      </c>
      <c r="BM1379" s="235" t="s">
        <v>1222</v>
      </c>
    </row>
    <row r="1380" s="2" customFormat="1" ht="24.15" customHeight="1">
      <c r="A1380" s="39"/>
      <c r="B1380" s="40"/>
      <c r="C1380" s="274" t="s">
        <v>712</v>
      </c>
      <c r="D1380" s="274" t="s">
        <v>315</v>
      </c>
      <c r="E1380" s="275" t="s">
        <v>1223</v>
      </c>
      <c r="F1380" s="276" t="s">
        <v>1224</v>
      </c>
      <c r="G1380" s="277" t="s">
        <v>228</v>
      </c>
      <c r="H1380" s="278">
        <v>390.02800000000002</v>
      </c>
      <c r="I1380" s="279"/>
      <c r="J1380" s="280"/>
      <c r="K1380" s="281">
        <f>ROUND(P1380*H1380,2)</f>
        <v>0</v>
      </c>
      <c r="L1380" s="280"/>
      <c r="M1380" s="282"/>
      <c r="N1380" s="283" t="s">
        <v>1</v>
      </c>
      <c r="O1380" s="231" t="s">
        <v>39</v>
      </c>
      <c r="P1380" s="232">
        <f>I1380+J1380</f>
        <v>0</v>
      </c>
      <c r="Q1380" s="232">
        <f>ROUND(I1380*H1380,2)</f>
        <v>0</v>
      </c>
      <c r="R1380" s="232">
        <f>ROUND(J1380*H1380,2)</f>
        <v>0</v>
      </c>
      <c r="S1380" s="92"/>
      <c r="T1380" s="233">
        <f>S1380*H1380</f>
        <v>0</v>
      </c>
      <c r="U1380" s="233">
        <v>0</v>
      </c>
      <c r="V1380" s="233">
        <f>U1380*H1380</f>
        <v>0</v>
      </c>
      <c r="W1380" s="233">
        <v>0</v>
      </c>
      <c r="X1380" s="233">
        <f>W1380*H1380</f>
        <v>0</v>
      </c>
      <c r="Y1380" s="234" t="s">
        <v>1</v>
      </c>
      <c r="Z1380" s="39"/>
      <c r="AA1380" s="39"/>
      <c r="AB1380" s="39"/>
      <c r="AC1380" s="39"/>
      <c r="AD1380" s="39"/>
      <c r="AE1380" s="39"/>
      <c r="AR1380" s="235" t="s">
        <v>270</v>
      </c>
      <c r="AT1380" s="235" t="s">
        <v>315</v>
      </c>
      <c r="AU1380" s="235" t="s">
        <v>102</v>
      </c>
      <c r="AY1380" s="18" t="s">
        <v>175</v>
      </c>
      <c r="BE1380" s="236">
        <f>IF(O1380="základní",K1380,0)</f>
        <v>0</v>
      </c>
      <c r="BF1380" s="236">
        <f>IF(O1380="snížená",K1380,0)</f>
        <v>0</v>
      </c>
      <c r="BG1380" s="236">
        <f>IF(O1380="zákl. přenesená",K1380,0)</f>
        <v>0</v>
      </c>
      <c r="BH1380" s="236">
        <f>IF(O1380="sníž. přenesená",K1380,0)</f>
        <v>0</v>
      </c>
      <c r="BI1380" s="236">
        <f>IF(O1380="nulová",K1380,0)</f>
        <v>0</v>
      </c>
      <c r="BJ1380" s="18" t="s">
        <v>102</v>
      </c>
      <c r="BK1380" s="236">
        <f>ROUND(P1380*H1380,2)</f>
        <v>0</v>
      </c>
      <c r="BL1380" s="18" t="s">
        <v>229</v>
      </c>
      <c r="BM1380" s="235" t="s">
        <v>1225</v>
      </c>
    </row>
    <row r="1381" s="14" customFormat="1">
      <c r="A1381" s="14"/>
      <c r="B1381" s="252"/>
      <c r="C1381" s="253"/>
      <c r="D1381" s="237" t="s">
        <v>184</v>
      </c>
      <c r="E1381" s="254" t="s">
        <v>1</v>
      </c>
      <c r="F1381" s="255" t="s">
        <v>1226</v>
      </c>
      <c r="G1381" s="253"/>
      <c r="H1381" s="256">
        <v>390.02800000000002</v>
      </c>
      <c r="I1381" s="257"/>
      <c r="J1381" s="257"/>
      <c r="K1381" s="253"/>
      <c r="L1381" s="253"/>
      <c r="M1381" s="258"/>
      <c r="N1381" s="259"/>
      <c r="O1381" s="260"/>
      <c r="P1381" s="260"/>
      <c r="Q1381" s="260"/>
      <c r="R1381" s="260"/>
      <c r="S1381" s="260"/>
      <c r="T1381" s="260"/>
      <c r="U1381" s="260"/>
      <c r="V1381" s="260"/>
      <c r="W1381" s="260"/>
      <c r="X1381" s="260"/>
      <c r="Y1381" s="261"/>
      <c r="Z1381" s="14"/>
      <c r="AA1381" s="14"/>
      <c r="AB1381" s="14"/>
      <c r="AC1381" s="14"/>
      <c r="AD1381" s="14"/>
      <c r="AE1381" s="14"/>
      <c r="AT1381" s="262" t="s">
        <v>184</v>
      </c>
      <c r="AU1381" s="262" t="s">
        <v>102</v>
      </c>
      <c r="AV1381" s="14" t="s">
        <v>102</v>
      </c>
      <c r="AW1381" s="14" t="s">
        <v>5</v>
      </c>
      <c r="AX1381" s="14" t="s">
        <v>75</v>
      </c>
      <c r="AY1381" s="262" t="s">
        <v>175</v>
      </c>
    </row>
    <row r="1382" s="15" customFormat="1">
      <c r="A1382" s="15"/>
      <c r="B1382" s="263"/>
      <c r="C1382" s="264"/>
      <c r="D1382" s="237" t="s">
        <v>184</v>
      </c>
      <c r="E1382" s="265" t="s">
        <v>1</v>
      </c>
      <c r="F1382" s="266" t="s">
        <v>189</v>
      </c>
      <c r="G1382" s="264"/>
      <c r="H1382" s="267">
        <v>390.02800000000002</v>
      </c>
      <c r="I1382" s="268"/>
      <c r="J1382" s="268"/>
      <c r="K1382" s="264"/>
      <c r="L1382" s="264"/>
      <c r="M1382" s="269"/>
      <c r="N1382" s="270"/>
      <c r="O1382" s="271"/>
      <c r="P1382" s="271"/>
      <c r="Q1382" s="271"/>
      <c r="R1382" s="271"/>
      <c r="S1382" s="271"/>
      <c r="T1382" s="271"/>
      <c r="U1382" s="271"/>
      <c r="V1382" s="271"/>
      <c r="W1382" s="271"/>
      <c r="X1382" s="271"/>
      <c r="Y1382" s="272"/>
      <c r="Z1382" s="15"/>
      <c r="AA1382" s="15"/>
      <c r="AB1382" s="15"/>
      <c r="AC1382" s="15"/>
      <c r="AD1382" s="15"/>
      <c r="AE1382" s="15"/>
      <c r="AT1382" s="273" t="s">
        <v>184</v>
      </c>
      <c r="AU1382" s="273" t="s">
        <v>102</v>
      </c>
      <c r="AV1382" s="15" t="s">
        <v>181</v>
      </c>
      <c r="AW1382" s="15" t="s">
        <v>5</v>
      </c>
      <c r="AX1382" s="15" t="s">
        <v>82</v>
      </c>
      <c r="AY1382" s="273" t="s">
        <v>175</v>
      </c>
    </row>
    <row r="1383" s="2" customFormat="1" ht="37.8" customHeight="1">
      <c r="A1383" s="39"/>
      <c r="B1383" s="40"/>
      <c r="C1383" s="222" t="s">
        <v>1227</v>
      </c>
      <c r="D1383" s="222" t="s">
        <v>177</v>
      </c>
      <c r="E1383" s="223" t="s">
        <v>1228</v>
      </c>
      <c r="F1383" s="224" t="s">
        <v>1229</v>
      </c>
      <c r="G1383" s="225" t="s">
        <v>228</v>
      </c>
      <c r="H1383" s="226">
        <v>5.0999999999999996</v>
      </c>
      <c r="I1383" s="227"/>
      <c r="J1383" s="227"/>
      <c r="K1383" s="228">
        <f>ROUND(P1383*H1383,2)</f>
        <v>0</v>
      </c>
      <c r="L1383" s="229"/>
      <c r="M1383" s="45"/>
      <c r="N1383" s="230" t="s">
        <v>1</v>
      </c>
      <c r="O1383" s="231" t="s">
        <v>39</v>
      </c>
      <c r="P1383" s="232">
        <f>I1383+J1383</f>
        <v>0</v>
      </c>
      <c r="Q1383" s="232">
        <f>ROUND(I1383*H1383,2)</f>
        <v>0</v>
      </c>
      <c r="R1383" s="232">
        <f>ROUND(J1383*H1383,2)</f>
        <v>0</v>
      </c>
      <c r="S1383" s="92"/>
      <c r="T1383" s="233">
        <f>S1383*H1383</f>
        <v>0</v>
      </c>
      <c r="U1383" s="233">
        <v>0</v>
      </c>
      <c r="V1383" s="233">
        <f>U1383*H1383</f>
        <v>0</v>
      </c>
      <c r="W1383" s="233">
        <v>0</v>
      </c>
      <c r="X1383" s="233">
        <f>W1383*H1383</f>
        <v>0</v>
      </c>
      <c r="Y1383" s="234" t="s">
        <v>1</v>
      </c>
      <c r="Z1383" s="39"/>
      <c r="AA1383" s="39"/>
      <c r="AB1383" s="39"/>
      <c r="AC1383" s="39"/>
      <c r="AD1383" s="39"/>
      <c r="AE1383" s="39"/>
      <c r="AR1383" s="235" t="s">
        <v>229</v>
      </c>
      <c r="AT1383" s="235" t="s">
        <v>177</v>
      </c>
      <c r="AU1383" s="235" t="s">
        <v>102</v>
      </c>
      <c r="AY1383" s="18" t="s">
        <v>175</v>
      </c>
      <c r="BE1383" s="236">
        <f>IF(O1383="základní",K1383,0)</f>
        <v>0</v>
      </c>
      <c r="BF1383" s="236">
        <f>IF(O1383="snížená",K1383,0)</f>
        <v>0</v>
      </c>
      <c r="BG1383" s="236">
        <f>IF(O1383="zákl. přenesená",K1383,0)</f>
        <v>0</v>
      </c>
      <c r="BH1383" s="236">
        <f>IF(O1383="sníž. přenesená",K1383,0)</f>
        <v>0</v>
      </c>
      <c r="BI1383" s="236">
        <f>IF(O1383="nulová",K1383,0)</f>
        <v>0</v>
      </c>
      <c r="BJ1383" s="18" t="s">
        <v>102</v>
      </c>
      <c r="BK1383" s="236">
        <f>ROUND(P1383*H1383,2)</f>
        <v>0</v>
      </c>
      <c r="BL1383" s="18" t="s">
        <v>229</v>
      </c>
      <c r="BM1383" s="235" t="s">
        <v>1230</v>
      </c>
    </row>
    <row r="1384" s="2" customFormat="1">
      <c r="A1384" s="39"/>
      <c r="B1384" s="40"/>
      <c r="C1384" s="41"/>
      <c r="D1384" s="237" t="s">
        <v>182</v>
      </c>
      <c r="E1384" s="41"/>
      <c r="F1384" s="238" t="s">
        <v>1231</v>
      </c>
      <c r="G1384" s="41"/>
      <c r="H1384" s="41"/>
      <c r="I1384" s="239"/>
      <c r="J1384" s="239"/>
      <c r="K1384" s="41"/>
      <c r="L1384" s="41"/>
      <c r="M1384" s="45"/>
      <c r="N1384" s="240"/>
      <c r="O1384" s="241"/>
      <c r="P1384" s="92"/>
      <c r="Q1384" s="92"/>
      <c r="R1384" s="92"/>
      <c r="S1384" s="92"/>
      <c r="T1384" s="92"/>
      <c r="U1384" s="92"/>
      <c r="V1384" s="92"/>
      <c r="W1384" s="92"/>
      <c r="X1384" s="92"/>
      <c r="Y1384" s="93"/>
      <c r="Z1384" s="39"/>
      <c r="AA1384" s="39"/>
      <c r="AB1384" s="39"/>
      <c r="AC1384" s="39"/>
      <c r="AD1384" s="39"/>
      <c r="AE1384" s="39"/>
      <c r="AT1384" s="18" t="s">
        <v>182</v>
      </c>
      <c r="AU1384" s="18" t="s">
        <v>102</v>
      </c>
    </row>
    <row r="1385" s="2" customFormat="1" ht="24.15" customHeight="1">
      <c r="A1385" s="39"/>
      <c r="B1385" s="40"/>
      <c r="C1385" s="274" t="s">
        <v>719</v>
      </c>
      <c r="D1385" s="274" t="s">
        <v>315</v>
      </c>
      <c r="E1385" s="275" t="s">
        <v>1232</v>
      </c>
      <c r="F1385" s="276" t="s">
        <v>1233</v>
      </c>
      <c r="G1385" s="277" t="s">
        <v>228</v>
      </c>
      <c r="H1385" s="278">
        <v>5.202</v>
      </c>
      <c r="I1385" s="279"/>
      <c r="J1385" s="280"/>
      <c r="K1385" s="281">
        <f>ROUND(P1385*H1385,2)</f>
        <v>0</v>
      </c>
      <c r="L1385" s="280"/>
      <c r="M1385" s="282"/>
      <c r="N1385" s="283" t="s">
        <v>1</v>
      </c>
      <c r="O1385" s="231" t="s">
        <v>39</v>
      </c>
      <c r="P1385" s="232">
        <f>I1385+J1385</f>
        <v>0</v>
      </c>
      <c r="Q1385" s="232">
        <f>ROUND(I1385*H1385,2)</f>
        <v>0</v>
      </c>
      <c r="R1385" s="232">
        <f>ROUND(J1385*H1385,2)</f>
        <v>0</v>
      </c>
      <c r="S1385" s="92"/>
      <c r="T1385" s="233">
        <f>S1385*H1385</f>
        <v>0</v>
      </c>
      <c r="U1385" s="233">
        <v>0</v>
      </c>
      <c r="V1385" s="233">
        <f>U1385*H1385</f>
        <v>0</v>
      </c>
      <c r="W1385" s="233">
        <v>0</v>
      </c>
      <c r="X1385" s="233">
        <f>W1385*H1385</f>
        <v>0</v>
      </c>
      <c r="Y1385" s="234" t="s">
        <v>1</v>
      </c>
      <c r="Z1385" s="39"/>
      <c r="AA1385" s="39"/>
      <c r="AB1385" s="39"/>
      <c r="AC1385" s="39"/>
      <c r="AD1385" s="39"/>
      <c r="AE1385" s="39"/>
      <c r="AR1385" s="235" t="s">
        <v>270</v>
      </c>
      <c r="AT1385" s="235" t="s">
        <v>315</v>
      </c>
      <c r="AU1385" s="235" t="s">
        <v>102</v>
      </c>
      <c r="AY1385" s="18" t="s">
        <v>175</v>
      </c>
      <c r="BE1385" s="236">
        <f>IF(O1385="základní",K1385,0)</f>
        <v>0</v>
      </c>
      <c r="BF1385" s="236">
        <f>IF(O1385="snížená",K1385,0)</f>
        <v>0</v>
      </c>
      <c r="BG1385" s="236">
        <f>IF(O1385="zákl. přenesená",K1385,0)</f>
        <v>0</v>
      </c>
      <c r="BH1385" s="236">
        <f>IF(O1385="sníž. přenesená",K1385,0)</f>
        <v>0</v>
      </c>
      <c r="BI1385" s="236">
        <f>IF(O1385="nulová",K1385,0)</f>
        <v>0</v>
      </c>
      <c r="BJ1385" s="18" t="s">
        <v>102</v>
      </c>
      <c r="BK1385" s="236">
        <f>ROUND(P1385*H1385,2)</f>
        <v>0</v>
      </c>
      <c r="BL1385" s="18" t="s">
        <v>229</v>
      </c>
      <c r="BM1385" s="235" t="s">
        <v>1234</v>
      </c>
    </row>
    <row r="1386" s="14" customFormat="1">
      <c r="A1386" s="14"/>
      <c r="B1386" s="252"/>
      <c r="C1386" s="253"/>
      <c r="D1386" s="237" t="s">
        <v>184</v>
      </c>
      <c r="E1386" s="254" t="s">
        <v>1</v>
      </c>
      <c r="F1386" s="255" t="s">
        <v>1235</v>
      </c>
      <c r="G1386" s="253"/>
      <c r="H1386" s="256">
        <v>5.202</v>
      </c>
      <c r="I1386" s="257"/>
      <c r="J1386" s="257"/>
      <c r="K1386" s="253"/>
      <c r="L1386" s="253"/>
      <c r="M1386" s="258"/>
      <c r="N1386" s="259"/>
      <c r="O1386" s="260"/>
      <c r="P1386" s="260"/>
      <c r="Q1386" s="260"/>
      <c r="R1386" s="260"/>
      <c r="S1386" s="260"/>
      <c r="T1386" s="260"/>
      <c r="U1386" s="260"/>
      <c r="V1386" s="260"/>
      <c r="W1386" s="260"/>
      <c r="X1386" s="260"/>
      <c r="Y1386" s="261"/>
      <c r="Z1386" s="14"/>
      <c r="AA1386" s="14"/>
      <c r="AB1386" s="14"/>
      <c r="AC1386" s="14"/>
      <c r="AD1386" s="14"/>
      <c r="AE1386" s="14"/>
      <c r="AT1386" s="262" t="s">
        <v>184</v>
      </c>
      <c r="AU1386" s="262" t="s">
        <v>102</v>
      </c>
      <c r="AV1386" s="14" t="s">
        <v>102</v>
      </c>
      <c r="AW1386" s="14" t="s">
        <v>5</v>
      </c>
      <c r="AX1386" s="14" t="s">
        <v>75</v>
      </c>
      <c r="AY1386" s="262" t="s">
        <v>175</v>
      </c>
    </row>
    <row r="1387" s="15" customFormat="1">
      <c r="A1387" s="15"/>
      <c r="B1387" s="263"/>
      <c r="C1387" s="264"/>
      <c r="D1387" s="237" t="s">
        <v>184</v>
      </c>
      <c r="E1387" s="265" t="s">
        <v>1</v>
      </c>
      <c r="F1387" s="266" t="s">
        <v>189</v>
      </c>
      <c r="G1387" s="264"/>
      <c r="H1387" s="267">
        <v>5.202</v>
      </c>
      <c r="I1387" s="268"/>
      <c r="J1387" s="268"/>
      <c r="K1387" s="264"/>
      <c r="L1387" s="264"/>
      <c r="M1387" s="269"/>
      <c r="N1387" s="270"/>
      <c r="O1387" s="271"/>
      <c r="P1387" s="271"/>
      <c r="Q1387" s="271"/>
      <c r="R1387" s="271"/>
      <c r="S1387" s="271"/>
      <c r="T1387" s="271"/>
      <c r="U1387" s="271"/>
      <c r="V1387" s="271"/>
      <c r="W1387" s="271"/>
      <c r="X1387" s="271"/>
      <c r="Y1387" s="272"/>
      <c r="Z1387" s="15"/>
      <c r="AA1387" s="15"/>
      <c r="AB1387" s="15"/>
      <c r="AC1387" s="15"/>
      <c r="AD1387" s="15"/>
      <c r="AE1387" s="15"/>
      <c r="AT1387" s="273" t="s">
        <v>184</v>
      </c>
      <c r="AU1387" s="273" t="s">
        <v>102</v>
      </c>
      <c r="AV1387" s="15" t="s">
        <v>181</v>
      </c>
      <c r="AW1387" s="15" t="s">
        <v>5</v>
      </c>
      <c r="AX1387" s="15" t="s">
        <v>82</v>
      </c>
      <c r="AY1387" s="273" t="s">
        <v>175</v>
      </c>
    </row>
    <row r="1388" s="2" customFormat="1" ht="44.25" customHeight="1">
      <c r="A1388" s="39"/>
      <c r="B1388" s="40"/>
      <c r="C1388" s="222" t="s">
        <v>1236</v>
      </c>
      <c r="D1388" s="222" t="s">
        <v>177</v>
      </c>
      <c r="E1388" s="223" t="s">
        <v>1237</v>
      </c>
      <c r="F1388" s="224" t="s">
        <v>1238</v>
      </c>
      <c r="G1388" s="225" t="s">
        <v>203</v>
      </c>
      <c r="H1388" s="226">
        <v>1.653</v>
      </c>
      <c r="I1388" s="227"/>
      <c r="J1388" s="227"/>
      <c r="K1388" s="228">
        <f>ROUND(P1388*H1388,2)</f>
        <v>0</v>
      </c>
      <c r="L1388" s="229"/>
      <c r="M1388" s="45"/>
      <c r="N1388" s="230" t="s">
        <v>1</v>
      </c>
      <c r="O1388" s="231" t="s">
        <v>39</v>
      </c>
      <c r="P1388" s="232">
        <f>I1388+J1388</f>
        <v>0</v>
      </c>
      <c r="Q1388" s="232">
        <f>ROUND(I1388*H1388,2)</f>
        <v>0</v>
      </c>
      <c r="R1388" s="232">
        <f>ROUND(J1388*H1388,2)</f>
        <v>0</v>
      </c>
      <c r="S1388" s="92"/>
      <c r="T1388" s="233">
        <f>S1388*H1388</f>
        <v>0</v>
      </c>
      <c r="U1388" s="233">
        <v>0</v>
      </c>
      <c r="V1388" s="233">
        <f>U1388*H1388</f>
        <v>0</v>
      </c>
      <c r="W1388" s="233">
        <v>0</v>
      </c>
      <c r="X1388" s="233">
        <f>W1388*H1388</f>
        <v>0</v>
      </c>
      <c r="Y1388" s="234" t="s">
        <v>1</v>
      </c>
      <c r="Z1388" s="39"/>
      <c r="AA1388" s="39"/>
      <c r="AB1388" s="39"/>
      <c r="AC1388" s="39"/>
      <c r="AD1388" s="39"/>
      <c r="AE1388" s="39"/>
      <c r="AR1388" s="235" t="s">
        <v>229</v>
      </c>
      <c r="AT1388" s="235" t="s">
        <v>177</v>
      </c>
      <c r="AU1388" s="235" t="s">
        <v>102</v>
      </c>
      <c r="AY1388" s="18" t="s">
        <v>175</v>
      </c>
      <c r="BE1388" s="236">
        <f>IF(O1388="základní",K1388,0)</f>
        <v>0</v>
      </c>
      <c r="BF1388" s="236">
        <f>IF(O1388="snížená",K1388,0)</f>
        <v>0</v>
      </c>
      <c r="BG1388" s="236">
        <f>IF(O1388="zákl. přenesená",K1388,0)</f>
        <v>0</v>
      </c>
      <c r="BH1388" s="236">
        <f>IF(O1388="sníž. přenesená",K1388,0)</f>
        <v>0</v>
      </c>
      <c r="BI1388" s="236">
        <f>IF(O1388="nulová",K1388,0)</f>
        <v>0</v>
      </c>
      <c r="BJ1388" s="18" t="s">
        <v>102</v>
      </c>
      <c r="BK1388" s="236">
        <f>ROUND(P1388*H1388,2)</f>
        <v>0</v>
      </c>
      <c r="BL1388" s="18" t="s">
        <v>229</v>
      </c>
      <c r="BM1388" s="235" t="s">
        <v>1239</v>
      </c>
    </row>
    <row r="1389" s="2" customFormat="1">
      <c r="A1389" s="39"/>
      <c r="B1389" s="40"/>
      <c r="C1389" s="41"/>
      <c r="D1389" s="237" t="s">
        <v>182</v>
      </c>
      <c r="E1389" s="41"/>
      <c r="F1389" s="238" t="s">
        <v>1240</v>
      </c>
      <c r="G1389" s="41"/>
      <c r="H1389" s="41"/>
      <c r="I1389" s="239"/>
      <c r="J1389" s="239"/>
      <c r="K1389" s="41"/>
      <c r="L1389" s="41"/>
      <c r="M1389" s="45"/>
      <c r="N1389" s="240"/>
      <c r="O1389" s="241"/>
      <c r="P1389" s="92"/>
      <c r="Q1389" s="92"/>
      <c r="R1389" s="92"/>
      <c r="S1389" s="92"/>
      <c r="T1389" s="92"/>
      <c r="U1389" s="92"/>
      <c r="V1389" s="92"/>
      <c r="W1389" s="92"/>
      <c r="X1389" s="92"/>
      <c r="Y1389" s="93"/>
      <c r="Z1389" s="39"/>
      <c r="AA1389" s="39"/>
      <c r="AB1389" s="39"/>
      <c r="AC1389" s="39"/>
      <c r="AD1389" s="39"/>
      <c r="AE1389" s="39"/>
      <c r="AT1389" s="18" t="s">
        <v>182</v>
      </c>
      <c r="AU1389" s="18" t="s">
        <v>102</v>
      </c>
    </row>
    <row r="1390" s="12" customFormat="1" ht="22.8" customHeight="1">
      <c r="A1390" s="12"/>
      <c r="B1390" s="205"/>
      <c r="C1390" s="206"/>
      <c r="D1390" s="207" t="s">
        <v>74</v>
      </c>
      <c r="E1390" s="220" t="s">
        <v>1241</v>
      </c>
      <c r="F1390" s="220" t="s">
        <v>1242</v>
      </c>
      <c r="G1390" s="206"/>
      <c r="H1390" s="206"/>
      <c r="I1390" s="209"/>
      <c r="J1390" s="209"/>
      <c r="K1390" s="221">
        <f>BK1390</f>
        <v>0</v>
      </c>
      <c r="L1390" s="206"/>
      <c r="M1390" s="211"/>
      <c r="N1390" s="212"/>
      <c r="O1390" s="213"/>
      <c r="P1390" s="213"/>
      <c r="Q1390" s="214">
        <f>Q1391</f>
        <v>0</v>
      </c>
      <c r="R1390" s="214">
        <f>R1391</f>
        <v>0</v>
      </c>
      <c r="S1390" s="213"/>
      <c r="T1390" s="215">
        <f>T1391</f>
        <v>0</v>
      </c>
      <c r="U1390" s="213"/>
      <c r="V1390" s="215">
        <f>V1391</f>
        <v>0</v>
      </c>
      <c r="W1390" s="213"/>
      <c r="X1390" s="215">
        <f>X1391</f>
        <v>0</v>
      </c>
      <c r="Y1390" s="216"/>
      <c r="Z1390" s="12"/>
      <c r="AA1390" s="12"/>
      <c r="AB1390" s="12"/>
      <c r="AC1390" s="12"/>
      <c r="AD1390" s="12"/>
      <c r="AE1390" s="12"/>
      <c r="AR1390" s="217" t="s">
        <v>102</v>
      </c>
      <c r="AT1390" s="218" t="s">
        <v>74</v>
      </c>
      <c r="AU1390" s="218" t="s">
        <v>82</v>
      </c>
      <c r="AY1390" s="217" t="s">
        <v>175</v>
      </c>
      <c r="BK1390" s="219">
        <f>BK1391</f>
        <v>0</v>
      </c>
    </row>
    <row r="1391" s="2" customFormat="1" ht="24.15" customHeight="1">
      <c r="A1391" s="39"/>
      <c r="B1391" s="40"/>
      <c r="C1391" s="222" t="s">
        <v>723</v>
      </c>
      <c r="D1391" s="222" t="s">
        <v>177</v>
      </c>
      <c r="E1391" s="223" t="s">
        <v>1243</v>
      </c>
      <c r="F1391" s="224" t="s">
        <v>1244</v>
      </c>
      <c r="G1391" s="225" t="s">
        <v>1245</v>
      </c>
      <c r="H1391" s="226">
        <v>1</v>
      </c>
      <c r="I1391" s="227"/>
      <c r="J1391" s="227"/>
      <c r="K1391" s="228">
        <f>ROUND(P1391*H1391,2)</f>
        <v>0</v>
      </c>
      <c r="L1391" s="229"/>
      <c r="M1391" s="45"/>
      <c r="N1391" s="230" t="s">
        <v>1</v>
      </c>
      <c r="O1391" s="231" t="s">
        <v>39</v>
      </c>
      <c r="P1391" s="232">
        <f>I1391+J1391</f>
        <v>0</v>
      </c>
      <c r="Q1391" s="232">
        <f>ROUND(I1391*H1391,2)</f>
        <v>0</v>
      </c>
      <c r="R1391" s="232">
        <f>ROUND(J1391*H1391,2)</f>
        <v>0</v>
      </c>
      <c r="S1391" s="92"/>
      <c r="T1391" s="233">
        <f>S1391*H1391</f>
        <v>0</v>
      </c>
      <c r="U1391" s="233">
        <v>0</v>
      </c>
      <c r="V1391" s="233">
        <f>U1391*H1391</f>
        <v>0</v>
      </c>
      <c r="W1391" s="233">
        <v>0</v>
      </c>
      <c r="X1391" s="233">
        <f>W1391*H1391</f>
        <v>0</v>
      </c>
      <c r="Y1391" s="234" t="s">
        <v>1</v>
      </c>
      <c r="Z1391" s="39"/>
      <c r="AA1391" s="39"/>
      <c r="AB1391" s="39"/>
      <c r="AC1391" s="39"/>
      <c r="AD1391" s="39"/>
      <c r="AE1391" s="39"/>
      <c r="AR1391" s="235" t="s">
        <v>229</v>
      </c>
      <c r="AT1391" s="235" t="s">
        <v>177</v>
      </c>
      <c r="AU1391" s="235" t="s">
        <v>102</v>
      </c>
      <c r="AY1391" s="18" t="s">
        <v>175</v>
      </c>
      <c r="BE1391" s="236">
        <f>IF(O1391="základní",K1391,0)</f>
        <v>0</v>
      </c>
      <c r="BF1391" s="236">
        <f>IF(O1391="snížená",K1391,0)</f>
        <v>0</v>
      </c>
      <c r="BG1391" s="236">
        <f>IF(O1391="zákl. přenesená",K1391,0)</f>
        <v>0</v>
      </c>
      <c r="BH1391" s="236">
        <f>IF(O1391="sníž. přenesená",K1391,0)</f>
        <v>0</v>
      </c>
      <c r="BI1391" s="236">
        <f>IF(O1391="nulová",K1391,0)</f>
        <v>0</v>
      </c>
      <c r="BJ1391" s="18" t="s">
        <v>102</v>
      </c>
      <c r="BK1391" s="236">
        <f>ROUND(P1391*H1391,2)</f>
        <v>0</v>
      </c>
      <c r="BL1391" s="18" t="s">
        <v>229</v>
      </c>
      <c r="BM1391" s="235" t="s">
        <v>1246</v>
      </c>
    </row>
    <row r="1392" s="12" customFormat="1" ht="22.8" customHeight="1">
      <c r="A1392" s="12"/>
      <c r="B1392" s="205"/>
      <c r="C1392" s="206"/>
      <c r="D1392" s="207" t="s">
        <v>74</v>
      </c>
      <c r="E1392" s="220" t="s">
        <v>1247</v>
      </c>
      <c r="F1392" s="220" t="s">
        <v>1248</v>
      </c>
      <c r="G1392" s="206"/>
      <c r="H1392" s="206"/>
      <c r="I1392" s="209"/>
      <c r="J1392" s="209"/>
      <c r="K1392" s="221">
        <f>BK1392</f>
        <v>0</v>
      </c>
      <c r="L1392" s="206"/>
      <c r="M1392" s="211"/>
      <c r="N1392" s="212"/>
      <c r="O1392" s="213"/>
      <c r="P1392" s="213"/>
      <c r="Q1392" s="214">
        <f>SUM(Q1393:Q1557)</f>
        <v>0</v>
      </c>
      <c r="R1392" s="214">
        <f>SUM(R1393:R1557)</f>
        <v>0</v>
      </c>
      <c r="S1392" s="213"/>
      <c r="T1392" s="215">
        <f>SUM(T1393:T1557)</f>
        <v>0</v>
      </c>
      <c r="U1392" s="213"/>
      <c r="V1392" s="215">
        <f>SUM(V1393:V1557)</f>
        <v>0</v>
      </c>
      <c r="W1392" s="213"/>
      <c r="X1392" s="215">
        <f>SUM(X1393:X1557)</f>
        <v>0</v>
      </c>
      <c r="Y1392" s="216"/>
      <c r="Z1392" s="12"/>
      <c r="AA1392" s="12"/>
      <c r="AB1392" s="12"/>
      <c r="AC1392" s="12"/>
      <c r="AD1392" s="12"/>
      <c r="AE1392" s="12"/>
      <c r="AR1392" s="217" t="s">
        <v>102</v>
      </c>
      <c r="AT1392" s="218" t="s">
        <v>74</v>
      </c>
      <c r="AU1392" s="218" t="s">
        <v>82</v>
      </c>
      <c r="AY1392" s="217" t="s">
        <v>175</v>
      </c>
      <c r="BK1392" s="219">
        <f>SUM(BK1393:BK1557)</f>
        <v>0</v>
      </c>
    </row>
    <row r="1393" s="2" customFormat="1" ht="44.25" customHeight="1">
      <c r="A1393" s="39"/>
      <c r="B1393" s="40"/>
      <c r="C1393" s="222" t="s">
        <v>1249</v>
      </c>
      <c r="D1393" s="222" t="s">
        <v>177</v>
      </c>
      <c r="E1393" s="223" t="s">
        <v>1250</v>
      </c>
      <c r="F1393" s="224" t="s">
        <v>1251</v>
      </c>
      <c r="G1393" s="225" t="s">
        <v>180</v>
      </c>
      <c r="H1393" s="226">
        <v>21.596</v>
      </c>
      <c r="I1393" s="227"/>
      <c r="J1393" s="227"/>
      <c r="K1393" s="228">
        <f>ROUND(P1393*H1393,2)</f>
        <v>0</v>
      </c>
      <c r="L1393" s="229"/>
      <c r="M1393" s="45"/>
      <c r="N1393" s="230" t="s">
        <v>1</v>
      </c>
      <c r="O1393" s="231" t="s">
        <v>39</v>
      </c>
      <c r="P1393" s="232">
        <f>I1393+J1393</f>
        <v>0</v>
      </c>
      <c r="Q1393" s="232">
        <f>ROUND(I1393*H1393,2)</f>
        <v>0</v>
      </c>
      <c r="R1393" s="232">
        <f>ROUND(J1393*H1393,2)</f>
        <v>0</v>
      </c>
      <c r="S1393" s="92"/>
      <c r="T1393" s="233">
        <f>S1393*H1393</f>
        <v>0</v>
      </c>
      <c r="U1393" s="233">
        <v>0</v>
      </c>
      <c r="V1393" s="233">
        <f>U1393*H1393</f>
        <v>0</v>
      </c>
      <c r="W1393" s="233">
        <v>0</v>
      </c>
      <c r="X1393" s="233">
        <f>W1393*H1393</f>
        <v>0</v>
      </c>
      <c r="Y1393" s="234" t="s">
        <v>1</v>
      </c>
      <c r="Z1393" s="39"/>
      <c r="AA1393" s="39"/>
      <c r="AB1393" s="39"/>
      <c r="AC1393" s="39"/>
      <c r="AD1393" s="39"/>
      <c r="AE1393" s="39"/>
      <c r="AR1393" s="235" t="s">
        <v>229</v>
      </c>
      <c r="AT1393" s="235" t="s">
        <v>177</v>
      </c>
      <c r="AU1393" s="235" t="s">
        <v>102</v>
      </c>
      <c r="AY1393" s="18" t="s">
        <v>175</v>
      </c>
      <c r="BE1393" s="236">
        <f>IF(O1393="základní",K1393,0)</f>
        <v>0</v>
      </c>
      <c r="BF1393" s="236">
        <f>IF(O1393="snížená",K1393,0)</f>
        <v>0</v>
      </c>
      <c r="BG1393" s="236">
        <f>IF(O1393="zákl. přenesená",K1393,0)</f>
        <v>0</v>
      </c>
      <c r="BH1393" s="236">
        <f>IF(O1393="sníž. přenesená",K1393,0)</f>
        <v>0</v>
      </c>
      <c r="BI1393" s="236">
        <f>IF(O1393="nulová",K1393,0)</f>
        <v>0</v>
      </c>
      <c r="BJ1393" s="18" t="s">
        <v>102</v>
      </c>
      <c r="BK1393" s="236">
        <f>ROUND(P1393*H1393,2)</f>
        <v>0</v>
      </c>
      <c r="BL1393" s="18" t="s">
        <v>229</v>
      </c>
      <c r="BM1393" s="235" t="s">
        <v>1252</v>
      </c>
    </row>
    <row r="1394" s="2" customFormat="1">
      <c r="A1394" s="39"/>
      <c r="B1394" s="40"/>
      <c r="C1394" s="41"/>
      <c r="D1394" s="237" t="s">
        <v>182</v>
      </c>
      <c r="E1394" s="41"/>
      <c r="F1394" s="238" t="s">
        <v>1253</v>
      </c>
      <c r="G1394" s="41"/>
      <c r="H1394" s="41"/>
      <c r="I1394" s="239"/>
      <c r="J1394" s="239"/>
      <c r="K1394" s="41"/>
      <c r="L1394" s="41"/>
      <c r="M1394" s="45"/>
      <c r="N1394" s="240"/>
      <c r="O1394" s="241"/>
      <c r="P1394" s="92"/>
      <c r="Q1394" s="92"/>
      <c r="R1394" s="92"/>
      <c r="S1394" s="92"/>
      <c r="T1394" s="92"/>
      <c r="U1394" s="92"/>
      <c r="V1394" s="92"/>
      <c r="W1394" s="92"/>
      <c r="X1394" s="92"/>
      <c r="Y1394" s="93"/>
      <c r="Z1394" s="39"/>
      <c r="AA1394" s="39"/>
      <c r="AB1394" s="39"/>
      <c r="AC1394" s="39"/>
      <c r="AD1394" s="39"/>
      <c r="AE1394" s="39"/>
      <c r="AT1394" s="18" t="s">
        <v>182</v>
      </c>
      <c r="AU1394" s="18" t="s">
        <v>102</v>
      </c>
    </row>
    <row r="1395" s="13" customFormat="1">
      <c r="A1395" s="13"/>
      <c r="B1395" s="242"/>
      <c r="C1395" s="243"/>
      <c r="D1395" s="237" t="s">
        <v>184</v>
      </c>
      <c r="E1395" s="244" t="s">
        <v>1</v>
      </c>
      <c r="F1395" s="245" t="s">
        <v>193</v>
      </c>
      <c r="G1395" s="243"/>
      <c r="H1395" s="244" t="s">
        <v>1</v>
      </c>
      <c r="I1395" s="246"/>
      <c r="J1395" s="246"/>
      <c r="K1395" s="243"/>
      <c r="L1395" s="243"/>
      <c r="M1395" s="247"/>
      <c r="N1395" s="248"/>
      <c r="O1395" s="249"/>
      <c r="P1395" s="249"/>
      <c r="Q1395" s="249"/>
      <c r="R1395" s="249"/>
      <c r="S1395" s="249"/>
      <c r="T1395" s="249"/>
      <c r="U1395" s="249"/>
      <c r="V1395" s="249"/>
      <c r="W1395" s="249"/>
      <c r="X1395" s="249"/>
      <c r="Y1395" s="250"/>
      <c r="Z1395" s="13"/>
      <c r="AA1395" s="13"/>
      <c r="AB1395" s="13"/>
      <c r="AC1395" s="13"/>
      <c r="AD1395" s="13"/>
      <c r="AE1395" s="13"/>
      <c r="AT1395" s="251" t="s">
        <v>184</v>
      </c>
      <c r="AU1395" s="251" t="s">
        <v>102</v>
      </c>
      <c r="AV1395" s="13" t="s">
        <v>82</v>
      </c>
      <c r="AW1395" s="13" t="s">
        <v>5</v>
      </c>
      <c r="AX1395" s="13" t="s">
        <v>75</v>
      </c>
      <c r="AY1395" s="251" t="s">
        <v>175</v>
      </c>
    </row>
    <row r="1396" s="14" customFormat="1">
      <c r="A1396" s="14"/>
      <c r="B1396" s="252"/>
      <c r="C1396" s="253"/>
      <c r="D1396" s="237" t="s">
        <v>184</v>
      </c>
      <c r="E1396" s="254" t="s">
        <v>1</v>
      </c>
      <c r="F1396" s="255" t="s">
        <v>1254</v>
      </c>
      <c r="G1396" s="253"/>
      <c r="H1396" s="256">
        <v>0.31</v>
      </c>
      <c r="I1396" s="257"/>
      <c r="J1396" s="257"/>
      <c r="K1396" s="253"/>
      <c r="L1396" s="253"/>
      <c r="M1396" s="258"/>
      <c r="N1396" s="259"/>
      <c r="O1396" s="260"/>
      <c r="P1396" s="260"/>
      <c r="Q1396" s="260"/>
      <c r="R1396" s="260"/>
      <c r="S1396" s="260"/>
      <c r="T1396" s="260"/>
      <c r="U1396" s="260"/>
      <c r="V1396" s="260"/>
      <c r="W1396" s="260"/>
      <c r="X1396" s="260"/>
      <c r="Y1396" s="261"/>
      <c r="Z1396" s="14"/>
      <c r="AA1396" s="14"/>
      <c r="AB1396" s="14"/>
      <c r="AC1396" s="14"/>
      <c r="AD1396" s="14"/>
      <c r="AE1396" s="14"/>
      <c r="AT1396" s="262" t="s">
        <v>184</v>
      </c>
      <c r="AU1396" s="262" t="s">
        <v>102</v>
      </c>
      <c r="AV1396" s="14" t="s">
        <v>102</v>
      </c>
      <c r="AW1396" s="14" t="s">
        <v>5</v>
      </c>
      <c r="AX1396" s="14" t="s">
        <v>75</v>
      </c>
      <c r="AY1396" s="262" t="s">
        <v>175</v>
      </c>
    </row>
    <row r="1397" s="14" customFormat="1">
      <c r="A1397" s="14"/>
      <c r="B1397" s="252"/>
      <c r="C1397" s="253"/>
      <c r="D1397" s="237" t="s">
        <v>184</v>
      </c>
      <c r="E1397" s="254" t="s">
        <v>1</v>
      </c>
      <c r="F1397" s="255" t="s">
        <v>1255</v>
      </c>
      <c r="G1397" s="253"/>
      <c r="H1397" s="256">
        <v>11.247999999999999</v>
      </c>
      <c r="I1397" s="257"/>
      <c r="J1397" s="257"/>
      <c r="K1397" s="253"/>
      <c r="L1397" s="253"/>
      <c r="M1397" s="258"/>
      <c r="N1397" s="259"/>
      <c r="O1397" s="260"/>
      <c r="P1397" s="260"/>
      <c r="Q1397" s="260"/>
      <c r="R1397" s="260"/>
      <c r="S1397" s="260"/>
      <c r="T1397" s="260"/>
      <c r="U1397" s="260"/>
      <c r="V1397" s="260"/>
      <c r="W1397" s="260"/>
      <c r="X1397" s="260"/>
      <c r="Y1397" s="261"/>
      <c r="Z1397" s="14"/>
      <c r="AA1397" s="14"/>
      <c r="AB1397" s="14"/>
      <c r="AC1397" s="14"/>
      <c r="AD1397" s="14"/>
      <c r="AE1397" s="14"/>
      <c r="AT1397" s="262" t="s">
        <v>184</v>
      </c>
      <c r="AU1397" s="262" t="s">
        <v>102</v>
      </c>
      <c r="AV1397" s="14" t="s">
        <v>102</v>
      </c>
      <c r="AW1397" s="14" t="s">
        <v>5</v>
      </c>
      <c r="AX1397" s="14" t="s">
        <v>75</v>
      </c>
      <c r="AY1397" s="262" t="s">
        <v>175</v>
      </c>
    </row>
    <row r="1398" s="14" customFormat="1">
      <c r="A1398" s="14"/>
      <c r="B1398" s="252"/>
      <c r="C1398" s="253"/>
      <c r="D1398" s="237" t="s">
        <v>184</v>
      </c>
      <c r="E1398" s="254" t="s">
        <v>1</v>
      </c>
      <c r="F1398" s="255" t="s">
        <v>1256</v>
      </c>
      <c r="G1398" s="253"/>
      <c r="H1398" s="256">
        <v>0.66000000000000003</v>
      </c>
      <c r="I1398" s="257"/>
      <c r="J1398" s="257"/>
      <c r="K1398" s="253"/>
      <c r="L1398" s="253"/>
      <c r="M1398" s="258"/>
      <c r="N1398" s="259"/>
      <c r="O1398" s="260"/>
      <c r="P1398" s="260"/>
      <c r="Q1398" s="260"/>
      <c r="R1398" s="260"/>
      <c r="S1398" s="260"/>
      <c r="T1398" s="260"/>
      <c r="U1398" s="260"/>
      <c r="V1398" s="260"/>
      <c r="W1398" s="260"/>
      <c r="X1398" s="260"/>
      <c r="Y1398" s="261"/>
      <c r="Z1398" s="14"/>
      <c r="AA1398" s="14"/>
      <c r="AB1398" s="14"/>
      <c r="AC1398" s="14"/>
      <c r="AD1398" s="14"/>
      <c r="AE1398" s="14"/>
      <c r="AT1398" s="262" t="s">
        <v>184</v>
      </c>
      <c r="AU1398" s="262" t="s">
        <v>102</v>
      </c>
      <c r="AV1398" s="14" t="s">
        <v>102</v>
      </c>
      <c r="AW1398" s="14" t="s">
        <v>5</v>
      </c>
      <c r="AX1398" s="14" t="s">
        <v>75</v>
      </c>
      <c r="AY1398" s="262" t="s">
        <v>175</v>
      </c>
    </row>
    <row r="1399" s="14" customFormat="1">
      <c r="A1399" s="14"/>
      <c r="B1399" s="252"/>
      <c r="C1399" s="253"/>
      <c r="D1399" s="237" t="s">
        <v>184</v>
      </c>
      <c r="E1399" s="254" t="s">
        <v>1</v>
      </c>
      <c r="F1399" s="255" t="s">
        <v>1257</v>
      </c>
      <c r="G1399" s="253"/>
      <c r="H1399" s="256">
        <v>9.3780000000000001</v>
      </c>
      <c r="I1399" s="257"/>
      <c r="J1399" s="257"/>
      <c r="K1399" s="253"/>
      <c r="L1399" s="253"/>
      <c r="M1399" s="258"/>
      <c r="N1399" s="259"/>
      <c r="O1399" s="260"/>
      <c r="P1399" s="260"/>
      <c r="Q1399" s="260"/>
      <c r="R1399" s="260"/>
      <c r="S1399" s="260"/>
      <c r="T1399" s="260"/>
      <c r="U1399" s="260"/>
      <c r="V1399" s="260"/>
      <c r="W1399" s="260"/>
      <c r="X1399" s="260"/>
      <c r="Y1399" s="261"/>
      <c r="Z1399" s="14"/>
      <c r="AA1399" s="14"/>
      <c r="AB1399" s="14"/>
      <c r="AC1399" s="14"/>
      <c r="AD1399" s="14"/>
      <c r="AE1399" s="14"/>
      <c r="AT1399" s="262" t="s">
        <v>184</v>
      </c>
      <c r="AU1399" s="262" t="s">
        <v>102</v>
      </c>
      <c r="AV1399" s="14" t="s">
        <v>102</v>
      </c>
      <c r="AW1399" s="14" t="s">
        <v>5</v>
      </c>
      <c r="AX1399" s="14" t="s">
        <v>75</v>
      </c>
      <c r="AY1399" s="262" t="s">
        <v>175</v>
      </c>
    </row>
    <row r="1400" s="15" customFormat="1">
      <c r="A1400" s="15"/>
      <c r="B1400" s="263"/>
      <c r="C1400" s="264"/>
      <c r="D1400" s="237" t="s">
        <v>184</v>
      </c>
      <c r="E1400" s="265" t="s">
        <v>1</v>
      </c>
      <c r="F1400" s="266" t="s">
        <v>189</v>
      </c>
      <c r="G1400" s="264"/>
      <c r="H1400" s="267">
        <v>21.596</v>
      </c>
      <c r="I1400" s="268"/>
      <c r="J1400" s="268"/>
      <c r="K1400" s="264"/>
      <c r="L1400" s="264"/>
      <c r="M1400" s="269"/>
      <c r="N1400" s="270"/>
      <c r="O1400" s="271"/>
      <c r="P1400" s="271"/>
      <c r="Q1400" s="271"/>
      <c r="R1400" s="271"/>
      <c r="S1400" s="271"/>
      <c r="T1400" s="271"/>
      <c r="U1400" s="271"/>
      <c r="V1400" s="271"/>
      <c r="W1400" s="271"/>
      <c r="X1400" s="271"/>
      <c r="Y1400" s="272"/>
      <c r="Z1400" s="15"/>
      <c r="AA1400" s="15"/>
      <c r="AB1400" s="15"/>
      <c r="AC1400" s="15"/>
      <c r="AD1400" s="15"/>
      <c r="AE1400" s="15"/>
      <c r="AT1400" s="273" t="s">
        <v>184</v>
      </c>
      <c r="AU1400" s="273" t="s">
        <v>102</v>
      </c>
      <c r="AV1400" s="15" t="s">
        <v>181</v>
      </c>
      <c r="AW1400" s="15" t="s">
        <v>5</v>
      </c>
      <c r="AX1400" s="15" t="s">
        <v>82</v>
      </c>
      <c r="AY1400" s="273" t="s">
        <v>175</v>
      </c>
    </row>
    <row r="1401" s="2" customFormat="1" ht="37.8" customHeight="1">
      <c r="A1401" s="39"/>
      <c r="B1401" s="40"/>
      <c r="C1401" s="222" t="s">
        <v>728</v>
      </c>
      <c r="D1401" s="222" t="s">
        <v>177</v>
      </c>
      <c r="E1401" s="223" t="s">
        <v>1258</v>
      </c>
      <c r="F1401" s="224" t="s">
        <v>1259</v>
      </c>
      <c r="G1401" s="225" t="s">
        <v>1260</v>
      </c>
      <c r="H1401" s="226">
        <v>150</v>
      </c>
      <c r="I1401" s="227"/>
      <c r="J1401" s="227"/>
      <c r="K1401" s="228">
        <f>ROUND(P1401*H1401,2)</f>
        <v>0</v>
      </c>
      <c r="L1401" s="229"/>
      <c r="M1401" s="45"/>
      <c r="N1401" s="230" t="s">
        <v>1</v>
      </c>
      <c r="O1401" s="231" t="s">
        <v>39</v>
      </c>
      <c r="P1401" s="232">
        <f>I1401+J1401</f>
        <v>0</v>
      </c>
      <c r="Q1401" s="232">
        <f>ROUND(I1401*H1401,2)</f>
        <v>0</v>
      </c>
      <c r="R1401" s="232">
        <f>ROUND(J1401*H1401,2)</f>
        <v>0</v>
      </c>
      <c r="S1401" s="92"/>
      <c r="T1401" s="233">
        <f>S1401*H1401</f>
        <v>0</v>
      </c>
      <c r="U1401" s="233">
        <v>0</v>
      </c>
      <c r="V1401" s="233">
        <f>U1401*H1401</f>
        <v>0</v>
      </c>
      <c r="W1401" s="233">
        <v>0</v>
      </c>
      <c r="X1401" s="233">
        <f>W1401*H1401</f>
        <v>0</v>
      </c>
      <c r="Y1401" s="234" t="s">
        <v>1</v>
      </c>
      <c r="Z1401" s="39"/>
      <c r="AA1401" s="39"/>
      <c r="AB1401" s="39"/>
      <c r="AC1401" s="39"/>
      <c r="AD1401" s="39"/>
      <c r="AE1401" s="39"/>
      <c r="AR1401" s="235" t="s">
        <v>229</v>
      </c>
      <c r="AT1401" s="235" t="s">
        <v>177</v>
      </c>
      <c r="AU1401" s="235" t="s">
        <v>102</v>
      </c>
      <c r="AY1401" s="18" t="s">
        <v>175</v>
      </c>
      <c r="BE1401" s="236">
        <f>IF(O1401="základní",K1401,0)</f>
        <v>0</v>
      </c>
      <c r="BF1401" s="236">
        <f>IF(O1401="snížená",K1401,0)</f>
        <v>0</v>
      </c>
      <c r="BG1401" s="236">
        <f>IF(O1401="zákl. přenesená",K1401,0)</f>
        <v>0</v>
      </c>
      <c r="BH1401" s="236">
        <f>IF(O1401="sníž. přenesená",K1401,0)</f>
        <v>0</v>
      </c>
      <c r="BI1401" s="236">
        <f>IF(O1401="nulová",K1401,0)</f>
        <v>0</v>
      </c>
      <c r="BJ1401" s="18" t="s">
        <v>102</v>
      </c>
      <c r="BK1401" s="236">
        <f>ROUND(P1401*H1401,2)</f>
        <v>0</v>
      </c>
      <c r="BL1401" s="18" t="s">
        <v>229</v>
      </c>
      <c r="BM1401" s="235" t="s">
        <v>1261</v>
      </c>
    </row>
    <row r="1402" s="2" customFormat="1">
      <c r="A1402" s="39"/>
      <c r="B1402" s="40"/>
      <c r="C1402" s="41"/>
      <c r="D1402" s="237" t="s">
        <v>182</v>
      </c>
      <c r="E1402" s="41"/>
      <c r="F1402" s="238" t="s">
        <v>1253</v>
      </c>
      <c r="G1402" s="41"/>
      <c r="H1402" s="41"/>
      <c r="I1402" s="239"/>
      <c r="J1402" s="239"/>
      <c r="K1402" s="41"/>
      <c r="L1402" s="41"/>
      <c r="M1402" s="45"/>
      <c r="N1402" s="240"/>
      <c r="O1402" s="241"/>
      <c r="P1402" s="92"/>
      <c r="Q1402" s="92"/>
      <c r="R1402" s="92"/>
      <c r="S1402" s="92"/>
      <c r="T1402" s="92"/>
      <c r="U1402" s="92"/>
      <c r="V1402" s="92"/>
      <c r="W1402" s="92"/>
      <c r="X1402" s="92"/>
      <c r="Y1402" s="93"/>
      <c r="Z1402" s="39"/>
      <c r="AA1402" s="39"/>
      <c r="AB1402" s="39"/>
      <c r="AC1402" s="39"/>
      <c r="AD1402" s="39"/>
      <c r="AE1402" s="39"/>
      <c r="AT1402" s="18" t="s">
        <v>182</v>
      </c>
      <c r="AU1402" s="18" t="s">
        <v>102</v>
      </c>
    </row>
    <row r="1403" s="13" customFormat="1">
      <c r="A1403" s="13"/>
      <c r="B1403" s="242"/>
      <c r="C1403" s="243"/>
      <c r="D1403" s="237" t="s">
        <v>184</v>
      </c>
      <c r="E1403" s="244" t="s">
        <v>1</v>
      </c>
      <c r="F1403" s="245" t="s">
        <v>193</v>
      </c>
      <c r="G1403" s="243"/>
      <c r="H1403" s="244" t="s">
        <v>1</v>
      </c>
      <c r="I1403" s="246"/>
      <c r="J1403" s="246"/>
      <c r="K1403" s="243"/>
      <c r="L1403" s="243"/>
      <c r="M1403" s="247"/>
      <c r="N1403" s="248"/>
      <c r="O1403" s="249"/>
      <c r="P1403" s="249"/>
      <c r="Q1403" s="249"/>
      <c r="R1403" s="249"/>
      <c r="S1403" s="249"/>
      <c r="T1403" s="249"/>
      <c r="U1403" s="249"/>
      <c r="V1403" s="249"/>
      <c r="W1403" s="249"/>
      <c r="X1403" s="249"/>
      <c r="Y1403" s="250"/>
      <c r="Z1403" s="13"/>
      <c r="AA1403" s="13"/>
      <c r="AB1403" s="13"/>
      <c r="AC1403" s="13"/>
      <c r="AD1403" s="13"/>
      <c r="AE1403" s="13"/>
      <c r="AT1403" s="251" t="s">
        <v>184</v>
      </c>
      <c r="AU1403" s="251" t="s">
        <v>102</v>
      </c>
      <c r="AV1403" s="13" t="s">
        <v>82</v>
      </c>
      <c r="AW1403" s="13" t="s">
        <v>5</v>
      </c>
      <c r="AX1403" s="13" t="s">
        <v>75</v>
      </c>
      <c r="AY1403" s="251" t="s">
        <v>175</v>
      </c>
    </row>
    <row r="1404" s="14" customFormat="1">
      <c r="A1404" s="14"/>
      <c r="B1404" s="252"/>
      <c r="C1404" s="253"/>
      <c r="D1404" s="237" t="s">
        <v>184</v>
      </c>
      <c r="E1404" s="254" t="s">
        <v>1</v>
      </c>
      <c r="F1404" s="255" t="s">
        <v>1262</v>
      </c>
      <c r="G1404" s="253"/>
      <c r="H1404" s="256">
        <v>150</v>
      </c>
      <c r="I1404" s="257"/>
      <c r="J1404" s="257"/>
      <c r="K1404" s="253"/>
      <c r="L1404" s="253"/>
      <c r="M1404" s="258"/>
      <c r="N1404" s="259"/>
      <c r="O1404" s="260"/>
      <c r="P1404" s="260"/>
      <c r="Q1404" s="260"/>
      <c r="R1404" s="260"/>
      <c r="S1404" s="260"/>
      <c r="T1404" s="260"/>
      <c r="U1404" s="260"/>
      <c r="V1404" s="260"/>
      <c r="W1404" s="260"/>
      <c r="X1404" s="260"/>
      <c r="Y1404" s="261"/>
      <c r="Z1404" s="14"/>
      <c r="AA1404" s="14"/>
      <c r="AB1404" s="14"/>
      <c r="AC1404" s="14"/>
      <c r="AD1404" s="14"/>
      <c r="AE1404" s="14"/>
      <c r="AT1404" s="262" t="s">
        <v>184</v>
      </c>
      <c r="AU1404" s="262" t="s">
        <v>102</v>
      </c>
      <c r="AV1404" s="14" t="s">
        <v>102</v>
      </c>
      <c r="AW1404" s="14" t="s">
        <v>5</v>
      </c>
      <c r="AX1404" s="14" t="s">
        <v>75</v>
      </c>
      <c r="AY1404" s="262" t="s">
        <v>175</v>
      </c>
    </row>
    <row r="1405" s="15" customFormat="1">
      <c r="A1405" s="15"/>
      <c r="B1405" s="263"/>
      <c r="C1405" s="264"/>
      <c r="D1405" s="237" t="s">
        <v>184</v>
      </c>
      <c r="E1405" s="265" t="s">
        <v>1</v>
      </c>
      <c r="F1405" s="266" t="s">
        <v>189</v>
      </c>
      <c r="G1405" s="264"/>
      <c r="H1405" s="267">
        <v>150</v>
      </c>
      <c r="I1405" s="268"/>
      <c r="J1405" s="268"/>
      <c r="K1405" s="264"/>
      <c r="L1405" s="264"/>
      <c r="M1405" s="269"/>
      <c r="N1405" s="270"/>
      <c r="O1405" s="271"/>
      <c r="P1405" s="271"/>
      <c r="Q1405" s="271"/>
      <c r="R1405" s="271"/>
      <c r="S1405" s="271"/>
      <c r="T1405" s="271"/>
      <c r="U1405" s="271"/>
      <c r="V1405" s="271"/>
      <c r="W1405" s="271"/>
      <c r="X1405" s="271"/>
      <c r="Y1405" s="272"/>
      <c r="Z1405" s="15"/>
      <c r="AA1405" s="15"/>
      <c r="AB1405" s="15"/>
      <c r="AC1405" s="15"/>
      <c r="AD1405" s="15"/>
      <c r="AE1405" s="15"/>
      <c r="AT1405" s="273" t="s">
        <v>184</v>
      </c>
      <c r="AU1405" s="273" t="s">
        <v>102</v>
      </c>
      <c r="AV1405" s="15" t="s">
        <v>181</v>
      </c>
      <c r="AW1405" s="15" t="s">
        <v>5</v>
      </c>
      <c r="AX1405" s="15" t="s">
        <v>82</v>
      </c>
      <c r="AY1405" s="273" t="s">
        <v>175</v>
      </c>
    </row>
    <row r="1406" s="2" customFormat="1" ht="16.5" customHeight="1">
      <c r="A1406" s="39"/>
      <c r="B1406" s="40"/>
      <c r="C1406" s="274" t="s">
        <v>1263</v>
      </c>
      <c r="D1406" s="274" t="s">
        <v>315</v>
      </c>
      <c r="E1406" s="275" t="s">
        <v>1264</v>
      </c>
      <c r="F1406" s="276" t="s">
        <v>1265</v>
      </c>
      <c r="G1406" s="277" t="s">
        <v>1260</v>
      </c>
      <c r="H1406" s="278">
        <v>150</v>
      </c>
      <c r="I1406" s="279"/>
      <c r="J1406" s="280"/>
      <c r="K1406" s="281">
        <f>ROUND(P1406*H1406,2)</f>
        <v>0</v>
      </c>
      <c r="L1406" s="280"/>
      <c r="M1406" s="282"/>
      <c r="N1406" s="283" t="s">
        <v>1</v>
      </c>
      <c r="O1406" s="231" t="s">
        <v>39</v>
      </c>
      <c r="P1406" s="232">
        <f>I1406+J1406</f>
        <v>0</v>
      </c>
      <c r="Q1406" s="232">
        <f>ROUND(I1406*H1406,2)</f>
        <v>0</v>
      </c>
      <c r="R1406" s="232">
        <f>ROUND(J1406*H1406,2)</f>
        <v>0</v>
      </c>
      <c r="S1406" s="92"/>
      <c r="T1406" s="233">
        <f>S1406*H1406</f>
        <v>0</v>
      </c>
      <c r="U1406" s="233">
        <v>0</v>
      </c>
      <c r="V1406" s="233">
        <f>U1406*H1406</f>
        <v>0</v>
      </c>
      <c r="W1406" s="233">
        <v>0</v>
      </c>
      <c r="X1406" s="233">
        <f>W1406*H1406</f>
        <v>0</v>
      </c>
      <c r="Y1406" s="234" t="s">
        <v>1</v>
      </c>
      <c r="Z1406" s="39"/>
      <c r="AA1406" s="39"/>
      <c r="AB1406" s="39"/>
      <c r="AC1406" s="39"/>
      <c r="AD1406" s="39"/>
      <c r="AE1406" s="39"/>
      <c r="AR1406" s="235" t="s">
        <v>270</v>
      </c>
      <c r="AT1406" s="235" t="s">
        <v>315</v>
      </c>
      <c r="AU1406" s="235" t="s">
        <v>102</v>
      </c>
      <c r="AY1406" s="18" t="s">
        <v>175</v>
      </c>
      <c r="BE1406" s="236">
        <f>IF(O1406="základní",K1406,0)</f>
        <v>0</v>
      </c>
      <c r="BF1406" s="236">
        <f>IF(O1406="snížená",K1406,0)</f>
        <v>0</v>
      </c>
      <c r="BG1406" s="236">
        <f>IF(O1406="zákl. přenesená",K1406,0)</f>
        <v>0</v>
      </c>
      <c r="BH1406" s="236">
        <f>IF(O1406="sníž. přenesená",K1406,0)</f>
        <v>0</v>
      </c>
      <c r="BI1406" s="236">
        <f>IF(O1406="nulová",K1406,0)</f>
        <v>0</v>
      </c>
      <c r="BJ1406" s="18" t="s">
        <v>102</v>
      </c>
      <c r="BK1406" s="236">
        <f>ROUND(P1406*H1406,2)</f>
        <v>0</v>
      </c>
      <c r="BL1406" s="18" t="s">
        <v>229</v>
      </c>
      <c r="BM1406" s="235" t="s">
        <v>1266</v>
      </c>
    </row>
    <row r="1407" s="2" customFormat="1" ht="37.8" customHeight="1">
      <c r="A1407" s="39"/>
      <c r="B1407" s="40"/>
      <c r="C1407" s="222" t="s">
        <v>731</v>
      </c>
      <c r="D1407" s="222" t="s">
        <v>177</v>
      </c>
      <c r="E1407" s="223" t="s">
        <v>1267</v>
      </c>
      <c r="F1407" s="224" t="s">
        <v>1268</v>
      </c>
      <c r="G1407" s="225" t="s">
        <v>369</v>
      </c>
      <c r="H1407" s="226">
        <v>45</v>
      </c>
      <c r="I1407" s="227"/>
      <c r="J1407" s="227"/>
      <c r="K1407" s="228">
        <f>ROUND(P1407*H1407,2)</f>
        <v>0</v>
      </c>
      <c r="L1407" s="229"/>
      <c r="M1407" s="45"/>
      <c r="N1407" s="230" t="s">
        <v>1</v>
      </c>
      <c r="O1407" s="231" t="s">
        <v>39</v>
      </c>
      <c r="P1407" s="232">
        <f>I1407+J1407</f>
        <v>0</v>
      </c>
      <c r="Q1407" s="232">
        <f>ROUND(I1407*H1407,2)</f>
        <v>0</v>
      </c>
      <c r="R1407" s="232">
        <f>ROUND(J1407*H1407,2)</f>
        <v>0</v>
      </c>
      <c r="S1407" s="92"/>
      <c r="T1407" s="233">
        <f>S1407*H1407</f>
        <v>0</v>
      </c>
      <c r="U1407" s="233">
        <v>0</v>
      </c>
      <c r="V1407" s="233">
        <f>U1407*H1407</f>
        <v>0</v>
      </c>
      <c r="W1407" s="233">
        <v>0</v>
      </c>
      <c r="X1407" s="233">
        <f>W1407*H1407</f>
        <v>0</v>
      </c>
      <c r="Y1407" s="234" t="s">
        <v>1</v>
      </c>
      <c r="Z1407" s="39"/>
      <c r="AA1407" s="39"/>
      <c r="AB1407" s="39"/>
      <c r="AC1407" s="39"/>
      <c r="AD1407" s="39"/>
      <c r="AE1407" s="39"/>
      <c r="AR1407" s="235" t="s">
        <v>229</v>
      </c>
      <c r="AT1407" s="235" t="s">
        <v>177</v>
      </c>
      <c r="AU1407" s="235" t="s">
        <v>102</v>
      </c>
      <c r="AY1407" s="18" t="s">
        <v>175</v>
      </c>
      <c r="BE1407" s="236">
        <f>IF(O1407="základní",K1407,0)</f>
        <v>0</v>
      </c>
      <c r="BF1407" s="236">
        <f>IF(O1407="snížená",K1407,0)</f>
        <v>0</v>
      </c>
      <c r="BG1407" s="236">
        <f>IF(O1407="zákl. přenesená",K1407,0)</f>
        <v>0</v>
      </c>
      <c r="BH1407" s="236">
        <f>IF(O1407="sníž. přenesená",K1407,0)</f>
        <v>0</v>
      </c>
      <c r="BI1407" s="236">
        <f>IF(O1407="nulová",K1407,0)</f>
        <v>0</v>
      </c>
      <c r="BJ1407" s="18" t="s">
        <v>102</v>
      </c>
      <c r="BK1407" s="236">
        <f>ROUND(P1407*H1407,2)</f>
        <v>0</v>
      </c>
      <c r="BL1407" s="18" t="s">
        <v>229</v>
      </c>
      <c r="BM1407" s="235" t="s">
        <v>1269</v>
      </c>
    </row>
    <row r="1408" s="2" customFormat="1">
      <c r="A1408" s="39"/>
      <c r="B1408" s="40"/>
      <c r="C1408" s="41"/>
      <c r="D1408" s="237" t="s">
        <v>182</v>
      </c>
      <c r="E1408" s="41"/>
      <c r="F1408" s="238" t="s">
        <v>1270</v>
      </c>
      <c r="G1408" s="41"/>
      <c r="H1408" s="41"/>
      <c r="I1408" s="239"/>
      <c r="J1408" s="239"/>
      <c r="K1408" s="41"/>
      <c r="L1408" s="41"/>
      <c r="M1408" s="45"/>
      <c r="N1408" s="240"/>
      <c r="O1408" s="241"/>
      <c r="P1408" s="92"/>
      <c r="Q1408" s="92"/>
      <c r="R1408" s="92"/>
      <c r="S1408" s="92"/>
      <c r="T1408" s="92"/>
      <c r="U1408" s="92"/>
      <c r="V1408" s="92"/>
      <c r="W1408" s="92"/>
      <c r="X1408" s="92"/>
      <c r="Y1408" s="93"/>
      <c r="Z1408" s="39"/>
      <c r="AA1408" s="39"/>
      <c r="AB1408" s="39"/>
      <c r="AC1408" s="39"/>
      <c r="AD1408" s="39"/>
      <c r="AE1408" s="39"/>
      <c r="AT1408" s="18" t="s">
        <v>182</v>
      </c>
      <c r="AU1408" s="18" t="s">
        <v>102</v>
      </c>
    </row>
    <row r="1409" s="13" customFormat="1">
      <c r="A1409" s="13"/>
      <c r="B1409" s="242"/>
      <c r="C1409" s="243"/>
      <c r="D1409" s="237" t="s">
        <v>184</v>
      </c>
      <c r="E1409" s="244" t="s">
        <v>1</v>
      </c>
      <c r="F1409" s="245" t="s">
        <v>352</v>
      </c>
      <c r="G1409" s="243"/>
      <c r="H1409" s="244" t="s">
        <v>1</v>
      </c>
      <c r="I1409" s="246"/>
      <c r="J1409" s="246"/>
      <c r="K1409" s="243"/>
      <c r="L1409" s="243"/>
      <c r="M1409" s="247"/>
      <c r="N1409" s="248"/>
      <c r="O1409" s="249"/>
      <c r="P1409" s="249"/>
      <c r="Q1409" s="249"/>
      <c r="R1409" s="249"/>
      <c r="S1409" s="249"/>
      <c r="T1409" s="249"/>
      <c r="U1409" s="249"/>
      <c r="V1409" s="249"/>
      <c r="W1409" s="249"/>
      <c r="X1409" s="249"/>
      <c r="Y1409" s="250"/>
      <c r="Z1409" s="13"/>
      <c r="AA1409" s="13"/>
      <c r="AB1409" s="13"/>
      <c r="AC1409" s="13"/>
      <c r="AD1409" s="13"/>
      <c r="AE1409" s="13"/>
      <c r="AT1409" s="251" t="s">
        <v>184</v>
      </c>
      <c r="AU1409" s="251" t="s">
        <v>102</v>
      </c>
      <c r="AV1409" s="13" t="s">
        <v>82</v>
      </c>
      <c r="AW1409" s="13" t="s">
        <v>5</v>
      </c>
      <c r="AX1409" s="13" t="s">
        <v>75</v>
      </c>
      <c r="AY1409" s="251" t="s">
        <v>175</v>
      </c>
    </row>
    <row r="1410" s="13" customFormat="1">
      <c r="A1410" s="13"/>
      <c r="B1410" s="242"/>
      <c r="C1410" s="243"/>
      <c r="D1410" s="237" t="s">
        <v>184</v>
      </c>
      <c r="E1410" s="244" t="s">
        <v>1</v>
      </c>
      <c r="F1410" s="245" t="s">
        <v>583</v>
      </c>
      <c r="G1410" s="243"/>
      <c r="H1410" s="244" t="s">
        <v>1</v>
      </c>
      <c r="I1410" s="246"/>
      <c r="J1410" s="246"/>
      <c r="K1410" s="243"/>
      <c r="L1410" s="243"/>
      <c r="M1410" s="247"/>
      <c r="N1410" s="248"/>
      <c r="O1410" s="249"/>
      <c r="P1410" s="249"/>
      <c r="Q1410" s="249"/>
      <c r="R1410" s="249"/>
      <c r="S1410" s="249"/>
      <c r="T1410" s="249"/>
      <c r="U1410" s="249"/>
      <c r="V1410" s="249"/>
      <c r="W1410" s="249"/>
      <c r="X1410" s="249"/>
      <c r="Y1410" s="250"/>
      <c r="Z1410" s="13"/>
      <c r="AA1410" s="13"/>
      <c r="AB1410" s="13"/>
      <c r="AC1410" s="13"/>
      <c r="AD1410" s="13"/>
      <c r="AE1410" s="13"/>
      <c r="AT1410" s="251" t="s">
        <v>184</v>
      </c>
      <c r="AU1410" s="251" t="s">
        <v>102</v>
      </c>
      <c r="AV1410" s="13" t="s">
        <v>82</v>
      </c>
      <c r="AW1410" s="13" t="s">
        <v>5</v>
      </c>
      <c r="AX1410" s="13" t="s">
        <v>75</v>
      </c>
      <c r="AY1410" s="251" t="s">
        <v>175</v>
      </c>
    </row>
    <row r="1411" s="14" customFormat="1">
      <c r="A1411" s="14"/>
      <c r="B1411" s="252"/>
      <c r="C1411" s="253"/>
      <c r="D1411" s="237" t="s">
        <v>184</v>
      </c>
      <c r="E1411" s="254" t="s">
        <v>1</v>
      </c>
      <c r="F1411" s="255" t="s">
        <v>1271</v>
      </c>
      <c r="G1411" s="253"/>
      <c r="H1411" s="256">
        <v>45</v>
      </c>
      <c r="I1411" s="257"/>
      <c r="J1411" s="257"/>
      <c r="K1411" s="253"/>
      <c r="L1411" s="253"/>
      <c r="M1411" s="258"/>
      <c r="N1411" s="259"/>
      <c r="O1411" s="260"/>
      <c r="P1411" s="260"/>
      <c r="Q1411" s="260"/>
      <c r="R1411" s="260"/>
      <c r="S1411" s="260"/>
      <c r="T1411" s="260"/>
      <c r="U1411" s="260"/>
      <c r="V1411" s="260"/>
      <c r="W1411" s="260"/>
      <c r="X1411" s="260"/>
      <c r="Y1411" s="261"/>
      <c r="Z1411" s="14"/>
      <c r="AA1411" s="14"/>
      <c r="AB1411" s="14"/>
      <c r="AC1411" s="14"/>
      <c r="AD1411" s="14"/>
      <c r="AE1411" s="14"/>
      <c r="AT1411" s="262" t="s">
        <v>184</v>
      </c>
      <c r="AU1411" s="262" t="s">
        <v>102</v>
      </c>
      <c r="AV1411" s="14" t="s">
        <v>102</v>
      </c>
      <c r="AW1411" s="14" t="s">
        <v>5</v>
      </c>
      <c r="AX1411" s="14" t="s">
        <v>75</v>
      </c>
      <c r="AY1411" s="262" t="s">
        <v>175</v>
      </c>
    </row>
    <row r="1412" s="15" customFormat="1">
      <c r="A1412" s="15"/>
      <c r="B1412" s="263"/>
      <c r="C1412" s="264"/>
      <c r="D1412" s="237" t="s">
        <v>184</v>
      </c>
      <c r="E1412" s="265" t="s">
        <v>1</v>
      </c>
      <c r="F1412" s="266" t="s">
        <v>189</v>
      </c>
      <c r="G1412" s="264"/>
      <c r="H1412" s="267">
        <v>45</v>
      </c>
      <c r="I1412" s="268"/>
      <c r="J1412" s="268"/>
      <c r="K1412" s="264"/>
      <c r="L1412" s="264"/>
      <c r="M1412" s="269"/>
      <c r="N1412" s="270"/>
      <c r="O1412" s="271"/>
      <c r="P1412" s="271"/>
      <c r="Q1412" s="271"/>
      <c r="R1412" s="271"/>
      <c r="S1412" s="271"/>
      <c r="T1412" s="271"/>
      <c r="U1412" s="271"/>
      <c r="V1412" s="271"/>
      <c r="W1412" s="271"/>
      <c r="X1412" s="271"/>
      <c r="Y1412" s="272"/>
      <c r="Z1412" s="15"/>
      <c r="AA1412" s="15"/>
      <c r="AB1412" s="15"/>
      <c r="AC1412" s="15"/>
      <c r="AD1412" s="15"/>
      <c r="AE1412" s="15"/>
      <c r="AT1412" s="273" t="s">
        <v>184</v>
      </c>
      <c r="AU1412" s="273" t="s">
        <v>102</v>
      </c>
      <c r="AV1412" s="15" t="s">
        <v>181</v>
      </c>
      <c r="AW1412" s="15" t="s">
        <v>5</v>
      </c>
      <c r="AX1412" s="15" t="s">
        <v>82</v>
      </c>
      <c r="AY1412" s="273" t="s">
        <v>175</v>
      </c>
    </row>
    <row r="1413" s="2" customFormat="1" ht="44.25" customHeight="1">
      <c r="A1413" s="39"/>
      <c r="B1413" s="40"/>
      <c r="C1413" s="222" t="s">
        <v>1272</v>
      </c>
      <c r="D1413" s="222" t="s">
        <v>177</v>
      </c>
      <c r="E1413" s="223" t="s">
        <v>1273</v>
      </c>
      <c r="F1413" s="224" t="s">
        <v>1274</v>
      </c>
      <c r="G1413" s="225" t="s">
        <v>369</v>
      </c>
      <c r="H1413" s="226">
        <v>75</v>
      </c>
      <c r="I1413" s="227"/>
      <c r="J1413" s="227"/>
      <c r="K1413" s="228">
        <f>ROUND(P1413*H1413,2)</f>
        <v>0</v>
      </c>
      <c r="L1413" s="229"/>
      <c r="M1413" s="45"/>
      <c r="N1413" s="230" t="s">
        <v>1</v>
      </c>
      <c r="O1413" s="231" t="s">
        <v>39</v>
      </c>
      <c r="P1413" s="232">
        <f>I1413+J1413</f>
        <v>0</v>
      </c>
      <c r="Q1413" s="232">
        <f>ROUND(I1413*H1413,2)</f>
        <v>0</v>
      </c>
      <c r="R1413" s="232">
        <f>ROUND(J1413*H1413,2)</f>
        <v>0</v>
      </c>
      <c r="S1413" s="92"/>
      <c r="T1413" s="233">
        <f>S1413*H1413</f>
        <v>0</v>
      </c>
      <c r="U1413" s="233">
        <v>0</v>
      </c>
      <c r="V1413" s="233">
        <f>U1413*H1413</f>
        <v>0</v>
      </c>
      <c r="W1413" s="233">
        <v>0</v>
      </c>
      <c r="X1413" s="233">
        <f>W1413*H1413</f>
        <v>0</v>
      </c>
      <c r="Y1413" s="234" t="s">
        <v>1</v>
      </c>
      <c r="Z1413" s="39"/>
      <c r="AA1413" s="39"/>
      <c r="AB1413" s="39"/>
      <c r="AC1413" s="39"/>
      <c r="AD1413" s="39"/>
      <c r="AE1413" s="39"/>
      <c r="AR1413" s="235" t="s">
        <v>229</v>
      </c>
      <c r="AT1413" s="235" t="s">
        <v>177</v>
      </c>
      <c r="AU1413" s="235" t="s">
        <v>102</v>
      </c>
      <c r="AY1413" s="18" t="s">
        <v>175</v>
      </c>
      <c r="BE1413" s="236">
        <f>IF(O1413="základní",K1413,0)</f>
        <v>0</v>
      </c>
      <c r="BF1413" s="236">
        <f>IF(O1413="snížená",K1413,0)</f>
        <v>0</v>
      </c>
      <c r="BG1413" s="236">
        <f>IF(O1413="zákl. přenesená",K1413,0)</f>
        <v>0</v>
      </c>
      <c r="BH1413" s="236">
        <f>IF(O1413="sníž. přenesená",K1413,0)</f>
        <v>0</v>
      </c>
      <c r="BI1413" s="236">
        <f>IF(O1413="nulová",K1413,0)</f>
        <v>0</v>
      </c>
      <c r="BJ1413" s="18" t="s">
        <v>102</v>
      </c>
      <c r="BK1413" s="236">
        <f>ROUND(P1413*H1413,2)</f>
        <v>0</v>
      </c>
      <c r="BL1413" s="18" t="s">
        <v>229</v>
      </c>
      <c r="BM1413" s="235" t="s">
        <v>1275</v>
      </c>
    </row>
    <row r="1414" s="2" customFormat="1">
      <c r="A1414" s="39"/>
      <c r="B1414" s="40"/>
      <c r="C1414" s="41"/>
      <c r="D1414" s="237" t="s">
        <v>182</v>
      </c>
      <c r="E1414" s="41"/>
      <c r="F1414" s="238" t="s">
        <v>1270</v>
      </c>
      <c r="G1414" s="41"/>
      <c r="H1414" s="41"/>
      <c r="I1414" s="239"/>
      <c r="J1414" s="239"/>
      <c r="K1414" s="41"/>
      <c r="L1414" s="41"/>
      <c r="M1414" s="45"/>
      <c r="N1414" s="240"/>
      <c r="O1414" s="241"/>
      <c r="P1414" s="92"/>
      <c r="Q1414" s="92"/>
      <c r="R1414" s="92"/>
      <c r="S1414" s="92"/>
      <c r="T1414" s="92"/>
      <c r="U1414" s="92"/>
      <c r="V1414" s="92"/>
      <c r="W1414" s="92"/>
      <c r="X1414" s="92"/>
      <c r="Y1414" s="93"/>
      <c r="Z1414" s="39"/>
      <c r="AA1414" s="39"/>
      <c r="AB1414" s="39"/>
      <c r="AC1414" s="39"/>
      <c r="AD1414" s="39"/>
      <c r="AE1414" s="39"/>
      <c r="AT1414" s="18" t="s">
        <v>182</v>
      </c>
      <c r="AU1414" s="18" t="s">
        <v>102</v>
      </c>
    </row>
    <row r="1415" s="13" customFormat="1">
      <c r="A1415" s="13"/>
      <c r="B1415" s="242"/>
      <c r="C1415" s="243"/>
      <c r="D1415" s="237" t="s">
        <v>184</v>
      </c>
      <c r="E1415" s="244" t="s">
        <v>1</v>
      </c>
      <c r="F1415" s="245" t="s">
        <v>352</v>
      </c>
      <c r="G1415" s="243"/>
      <c r="H1415" s="244" t="s">
        <v>1</v>
      </c>
      <c r="I1415" s="246"/>
      <c r="J1415" s="246"/>
      <c r="K1415" s="243"/>
      <c r="L1415" s="243"/>
      <c r="M1415" s="247"/>
      <c r="N1415" s="248"/>
      <c r="O1415" s="249"/>
      <c r="P1415" s="249"/>
      <c r="Q1415" s="249"/>
      <c r="R1415" s="249"/>
      <c r="S1415" s="249"/>
      <c r="T1415" s="249"/>
      <c r="U1415" s="249"/>
      <c r="V1415" s="249"/>
      <c r="W1415" s="249"/>
      <c r="X1415" s="249"/>
      <c r="Y1415" s="250"/>
      <c r="Z1415" s="13"/>
      <c r="AA1415" s="13"/>
      <c r="AB1415" s="13"/>
      <c r="AC1415" s="13"/>
      <c r="AD1415" s="13"/>
      <c r="AE1415" s="13"/>
      <c r="AT1415" s="251" t="s">
        <v>184</v>
      </c>
      <c r="AU1415" s="251" t="s">
        <v>102</v>
      </c>
      <c r="AV1415" s="13" t="s">
        <v>82</v>
      </c>
      <c r="AW1415" s="13" t="s">
        <v>5</v>
      </c>
      <c r="AX1415" s="13" t="s">
        <v>75</v>
      </c>
      <c r="AY1415" s="251" t="s">
        <v>175</v>
      </c>
    </row>
    <row r="1416" s="13" customFormat="1">
      <c r="A1416" s="13"/>
      <c r="B1416" s="242"/>
      <c r="C1416" s="243"/>
      <c r="D1416" s="237" t="s">
        <v>184</v>
      </c>
      <c r="E1416" s="244" t="s">
        <v>1</v>
      </c>
      <c r="F1416" s="245" t="s">
        <v>583</v>
      </c>
      <c r="G1416" s="243"/>
      <c r="H1416" s="244" t="s">
        <v>1</v>
      </c>
      <c r="I1416" s="246"/>
      <c r="J1416" s="246"/>
      <c r="K1416" s="243"/>
      <c r="L1416" s="243"/>
      <c r="M1416" s="247"/>
      <c r="N1416" s="248"/>
      <c r="O1416" s="249"/>
      <c r="P1416" s="249"/>
      <c r="Q1416" s="249"/>
      <c r="R1416" s="249"/>
      <c r="S1416" s="249"/>
      <c r="T1416" s="249"/>
      <c r="U1416" s="249"/>
      <c r="V1416" s="249"/>
      <c r="W1416" s="249"/>
      <c r="X1416" s="249"/>
      <c r="Y1416" s="250"/>
      <c r="Z1416" s="13"/>
      <c r="AA1416" s="13"/>
      <c r="AB1416" s="13"/>
      <c r="AC1416" s="13"/>
      <c r="AD1416" s="13"/>
      <c r="AE1416" s="13"/>
      <c r="AT1416" s="251" t="s">
        <v>184</v>
      </c>
      <c r="AU1416" s="251" t="s">
        <v>102</v>
      </c>
      <c r="AV1416" s="13" t="s">
        <v>82</v>
      </c>
      <c r="AW1416" s="13" t="s">
        <v>5</v>
      </c>
      <c r="AX1416" s="13" t="s">
        <v>75</v>
      </c>
      <c r="AY1416" s="251" t="s">
        <v>175</v>
      </c>
    </row>
    <row r="1417" s="14" customFormat="1">
      <c r="A1417" s="14"/>
      <c r="B1417" s="252"/>
      <c r="C1417" s="253"/>
      <c r="D1417" s="237" t="s">
        <v>184</v>
      </c>
      <c r="E1417" s="254" t="s">
        <v>1</v>
      </c>
      <c r="F1417" s="255" t="s">
        <v>1276</v>
      </c>
      <c r="G1417" s="253"/>
      <c r="H1417" s="256">
        <v>75</v>
      </c>
      <c r="I1417" s="257"/>
      <c r="J1417" s="257"/>
      <c r="K1417" s="253"/>
      <c r="L1417" s="253"/>
      <c r="M1417" s="258"/>
      <c r="N1417" s="259"/>
      <c r="O1417" s="260"/>
      <c r="P1417" s="260"/>
      <c r="Q1417" s="260"/>
      <c r="R1417" s="260"/>
      <c r="S1417" s="260"/>
      <c r="T1417" s="260"/>
      <c r="U1417" s="260"/>
      <c r="V1417" s="260"/>
      <c r="W1417" s="260"/>
      <c r="X1417" s="260"/>
      <c r="Y1417" s="261"/>
      <c r="Z1417" s="14"/>
      <c r="AA1417" s="14"/>
      <c r="AB1417" s="14"/>
      <c r="AC1417" s="14"/>
      <c r="AD1417" s="14"/>
      <c r="AE1417" s="14"/>
      <c r="AT1417" s="262" t="s">
        <v>184</v>
      </c>
      <c r="AU1417" s="262" t="s">
        <v>102</v>
      </c>
      <c r="AV1417" s="14" t="s">
        <v>102</v>
      </c>
      <c r="AW1417" s="14" t="s">
        <v>5</v>
      </c>
      <c r="AX1417" s="14" t="s">
        <v>75</v>
      </c>
      <c r="AY1417" s="262" t="s">
        <v>175</v>
      </c>
    </row>
    <row r="1418" s="15" customFormat="1">
      <c r="A1418" s="15"/>
      <c r="B1418" s="263"/>
      <c r="C1418" s="264"/>
      <c r="D1418" s="237" t="s">
        <v>184</v>
      </c>
      <c r="E1418" s="265" t="s">
        <v>1</v>
      </c>
      <c r="F1418" s="266" t="s">
        <v>189</v>
      </c>
      <c r="G1418" s="264"/>
      <c r="H1418" s="267">
        <v>75</v>
      </c>
      <c r="I1418" s="268"/>
      <c r="J1418" s="268"/>
      <c r="K1418" s="264"/>
      <c r="L1418" s="264"/>
      <c r="M1418" s="269"/>
      <c r="N1418" s="270"/>
      <c r="O1418" s="271"/>
      <c r="P1418" s="271"/>
      <c r="Q1418" s="271"/>
      <c r="R1418" s="271"/>
      <c r="S1418" s="271"/>
      <c r="T1418" s="271"/>
      <c r="U1418" s="271"/>
      <c r="V1418" s="271"/>
      <c r="W1418" s="271"/>
      <c r="X1418" s="271"/>
      <c r="Y1418" s="272"/>
      <c r="Z1418" s="15"/>
      <c r="AA1418" s="15"/>
      <c r="AB1418" s="15"/>
      <c r="AC1418" s="15"/>
      <c r="AD1418" s="15"/>
      <c r="AE1418" s="15"/>
      <c r="AT1418" s="273" t="s">
        <v>184</v>
      </c>
      <c r="AU1418" s="273" t="s">
        <v>102</v>
      </c>
      <c r="AV1418" s="15" t="s">
        <v>181</v>
      </c>
      <c r="AW1418" s="15" t="s">
        <v>5</v>
      </c>
      <c r="AX1418" s="15" t="s">
        <v>82</v>
      </c>
      <c r="AY1418" s="273" t="s">
        <v>175</v>
      </c>
    </row>
    <row r="1419" s="2" customFormat="1" ht="44.25" customHeight="1">
      <c r="A1419" s="39"/>
      <c r="B1419" s="40"/>
      <c r="C1419" s="222" t="s">
        <v>737</v>
      </c>
      <c r="D1419" s="222" t="s">
        <v>177</v>
      </c>
      <c r="E1419" s="223" t="s">
        <v>1277</v>
      </c>
      <c r="F1419" s="224" t="s">
        <v>1278</v>
      </c>
      <c r="G1419" s="225" t="s">
        <v>369</v>
      </c>
      <c r="H1419" s="226">
        <v>80</v>
      </c>
      <c r="I1419" s="227"/>
      <c r="J1419" s="227"/>
      <c r="K1419" s="228">
        <f>ROUND(P1419*H1419,2)</f>
        <v>0</v>
      </c>
      <c r="L1419" s="229"/>
      <c r="M1419" s="45"/>
      <c r="N1419" s="230" t="s">
        <v>1</v>
      </c>
      <c r="O1419" s="231" t="s">
        <v>39</v>
      </c>
      <c r="P1419" s="232">
        <f>I1419+J1419</f>
        <v>0</v>
      </c>
      <c r="Q1419" s="232">
        <f>ROUND(I1419*H1419,2)</f>
        <v>0</v>
      </c>
      <c r="R1419" s="232">
        <f>ROUND(J1419*H1419,2)</f>
        <v>0</v>
      </c>
      <c r="S1419" s="92"/>
      <c r="T1419" s="233">
        <f>S1419*H1419</f>
        <v>0</v>
      </c>
      <c r="U1419" s="233">
        <v>0</v>
      </c>
      <c r="V1419" s="233">
        <f>U1419*H1419</f>
        <v>0</v>
      </c>
      <c r="W1419" s="233">
        <v>0</v>
      </c>
      <c r="X1419" s="233">
        <f>W1419*H1419</f>
        <v>0</v>
      </c>
      <c r="Y1419" s="234" t="s">
        <v>1</v>
      </c>
      <c r="Z1419" s="39"/>
      <c r="AA1419" s="39"/>
      <c r="AB1419" s="39"/>
      <c r="AC1419" s="39"/>
      <c r="AD1419" s="39"/>
      <c r="AE1419" s="39"/>
      <c r="AR1419" s="235" t="s">
        <v>229</v>
      </c>
      <c r="AT1419" s="235" t="s">
        <v>177</v>
      </c>
      <c r="AU1419" s="235" t="s">
        <v>102</v>
      </c>
      <c r="AY1419" s="18" t="s">
        <v>175</v>
      </c>
      <c r="BE1419" s="236">
        <f>IF(O1419="základní",K1419,0)</f>
        <v>0</v>
      </c>
      <c r="BF1419" s="236">
        <f>IF(O1419="snížená",K1419,0)</f>
        <v>0</v>
      </c>
      <c r="BG1419" s="236">
        <f>IF(O1419="zákl. přenesená",K1419,0)</f>
        <v>0</v>
      </c>
      <c r="BH1419" s="236">
        <f>IF(O1419="sníž. přenesená",K1419,0)</f>
        <v>0</v>
      </c>
      <c r="BI1419" s="236">
        <f>IF(O1419="nulová",K1419,0)</f>
        <v>0</v>
      </c>
      <c r="BJ1419" s="18" t="s">
        <v>102</v>
      </c>
      <c r="BK1419" s="236">
        <f>ROUND(P1419*H1419,2)</f>
        <v>0</v>
      </c>
      <c r="BL1419" s="18" t="s">
        <v>229</v>
      </c>
      <c r="BM1419" s="235" t="s">
        <v>1279</v>
      </c>
    </row>
    <row r="1420" s="2" customFormat="1">
      <c r="A1420" s="39"/>
      <c r="B1420" s="40"/>
      <c r="C1420" s="41"/>
      <c r="D1420" s="237" t="s">
        <v>182</v>
      </c>
      <c r="E1420" s="41"/>
      <c r="F1420" s="238" t="s">
        <v>1270</v>
      </c>
      <c r="G1420" s="41"/>
      <c r="H1420" s="41"/>
      <c r="I1420" s="239"/>
      <c r="J1420" s="239"/>
      <c r="K1420" s="41"/>
      <c r="L1420" s="41"/>
      <c r="M1420" s="45"/>
      <c r="N1420" s="240"/>
      <c r="O1420" s="241"/>
      <c r="P1420" s="92"/>
      <c r="Q1420" s="92"/>
      <c r="R1420" s="92"/>
      <c r="S1420" s="92"/>
      <c r="T1420" s="92"/>
      <c r="U1420" s="92"/>
      <c r="V1420" s="92"/>
      <c r="W1420" s="92"/>
      <c r="X1420" s="92"/>
      <c r="Y1420" s="93"/>
      <c r="Z1420" s="39"/>
      <c r="AA1420" s="39"/>
      <c r="AB1420" s="39"/>
      <c r="AC1420" s="39"/>
      <c r="AD1420" s="39"/>
      <c r="AE1420" s="39"/>
      <c r="AT1420" s="18" t="s">
        <v>182</v>
      </c>
      <c r="AU1420" s="18" t="s">
        <v>102</v>
      </c>
    </row>
    <row r="1421" s="13" customFormat="1">
      <c r="A1421" s="13"/>
      <c r="B1421" s="242"/>
      <c r="C1421" s="243"/>
      <c r="D1421" s="237" t="s">
        <v>184</v>
      </c>
      <c r="E1421" s="244" t="s">
        <v>1</v>
      </c>
      <c r="F1421" s="245" t="s">
        <v>352</v>
      </c>
      <c r="G1421" s="243"/>
      <c r="H1421" s="244" t="s">
        <v>1</v>
      </c>
      <c r="I1421" s="246"/>
      <c r="J1421" s="246"/>
      <c r="K1421" s="243"/>
      <c r="L1421" s="243"/>
      <c r="M1421" s="247"/>
      <c r="N1421" s="248"/>
      <c r="O1421" s="249"/>
      <c r="P1421" s="249"/>
      <c r="Q1421" s="249"/>
      <c r="R1421" s="249"/>
      <c r="S1421" s="249"/>
      <c r="T1421" s="249"/>
      <c r="U1421" s="249"/>
      <c r="V1421" s="249"/>
      <c r="W1421" s="249"/>
      <c r="X1421" s="249"/>
      <c r="Y1421" s="250"/>
      <c r="Z1421" s="13"/>
      <c r="AA1421" s="13"/>
      <c r="AB1421" s="13"/>
      <c r="AC1421" s="13"/>
      <c r="AD1421" s="13"/>
      <c r="AE1421" s="13"/>
      <c r="AT1421" s="251" t="s">
        <v>184</v>
      </c>
      <c r="AU1421" s="251" t="s">
        <v>102</v>
      </c>
      <c r="AV1421" s="13" t="s">
        <v>82</v>
      </c>
      <c r="AW1421" s="13" t="s">
        <v>5</v>
      </c>
      <c r="AX1421" s="13" t="s">
        <v>75</v>
      </c>
      <c r="AY1421" s="251" t="s">
        <v>175</v>
      </c>
    </row>
    <row r="1422" s="13" customFormat="1">
      <c r="A1422" s="13"/>
      <c r="B1422" s="242"/>
      <c r="C1422" s="243"/>
      <c r="D1422" s="237" t="s">
        <v>184</v>
      </c>
      <c r="E1422" s="244" t="s">
        <v>1</v>
      </c>
      <c r="F1422" s="245" t="s">
        <v>583</v>
      </c>
      <c r="G1422" s="243"/>
      <c r="H1422" s="244" t="s">
        <v>1</v>
      </c>
      <c r="I1422" s="246"/>
      <c r="J1422" s="246"/>
      <c r="K1422" s="243"/>
      <c r="L1422" s="243"/>
      <c r="M1422" s="247"/>
      <c r="N1422" s="248"/>
      <c r="O1422" s="249"/>
      <c r="P1422" s="249"/>
      <c r="Q1422" s="249"/>
      <c r="R1422" s="249"/>
      <c r="S1422" s="249"/>
      <c r="T1422" s="249"/>
      <c r="U1422" s="249"/>
      <c r="V1422" s="249"/>
      <c r="W1422" s="249"/>
      <c r="X1422" s="249"/>
      <c r="Y1422" s="250"/>
      <c r="Z1422" s="13"/>
      <c r="AA1422" s="13"/>
      <c r="AB1422" s="13"/>
      <c r="AC1422" s="13"/>
      <c r="AD1422" s="13"/>
      <c r="AE1422" s="13"/>
      <c r="AT1422" s="251" t="s">
        <v>184</v>
      </c>
      <c r="AU1422" s="251" t="s">
        <v>102</v>
      </c>
      <c r="AV1422" s="13" t="s">
        <v>82</v>
      </c>
      <c r="AW1422" s="13" t="s">
        <v>5</v>
      </c>
      <c r="AX1422" s="13" t="s">
        <v>75</v>
      </c>
      <c r="AY1422" s="251" t="s">
        <v>175</v>
      </c>
    </row>
    <row r="1423" s="14" customFormat="1">
      <c r="A1423" s="14"/>
      <c r="B1423" s="252"/>
      <c r="C1423" s="253"/>
      <c r="D1423" s="237" t="s">
        <v>184</v>
      </c>
      <c r="E1423" s="254" t="s">
        <v>1</v>
      </c>
      <c r="F1423" s="255" t="s">
        <v>1280</v>
      </c>
      <c r="G1423" s="253"/>
      <c r="H1423" s="256">
        <v>80</v>
      </c>
      <c r="I1423" s="257"/>
      <c r="J1423" s="257"/>
      <c r="K1423" s="253"/>
      <c r="L1423" s="253"/>
      <c r="M1423" s="258"/>
      <c r="N1423" s="259"/>
      <c r="O1423" s="260"/>
      <c r="P1423" s="260"/>
      <c r="Q1423" s="260"/>
      <c r="R1423" s="260"/>
      <c r="S1423" s="260"/>
      <c r="T1423" s="260"/>
      <c r="U1423" s="260"/>
      <c r="V1423" s="260"/>
      <c r="W1423" s="260"/>
      <c r="X1423" s="260"/>
      <c r="Y1423" s="261"/>
      <c r="Z1423" s="14"/>
      <c r="AA1423" s="14"/>
      <c r="AB1423" s="14"/>
      <c r="AC1423" s="14"/>
      <c r="AD1423" s="14"/>
      <c r="AE1423" s="14"/>
      <c r="AT1423" s="262" t="s">
        <v>184</v>
      </c>
      <c r="AU1423" s="262" t="s">
        <v>102</v>
      </c>
      <c r="AV1423" s="14" t="s">
        <v>102</v>
      </c>
      <c r="AW1423" s="14" t="s">
        <v>5</v>
      </c>
      <c r="AX1423" s="14" t="s">
        <v>75</v>
      </c>
      <c r="AY1423" s="262" t="s">
        <v>175</v>
      </c>
    </row>
    <row r="1424" s="15" customFormat="1">
      <c r="A1424" s="15"/>
      <c r="B1424" s="263"/>
      <c r="C1424" s="264"/>
      <c r="D1424" s="237" t="s">
        <v>184</v>
      </c>
      <c r="E1424" s="265" t="s">
        <v>1</v>
      </c>
      <c r="F1424" s="266" t="s">
        <v>189</v>
      </c>
      <c r="G1424" s="264"/>
      <c r="H1424" s="267">
        <v>80</v>
      </c>
      <c r="I1424" s="268"/>
      <c r="J1424" s="268"/>
      <c r="K1424" s="264"/>
      <c r="L1424" s="264"/>
      <c r="M1424" s="269"/>
      <c r="N1424" s="270"/>
      <c r="O1424" s="271"/>
      <c r="P1424" s="271"/>
      <c r="Q1424" s="271"/>
      <c r="R1424" s="271"/>
      <c r="S1424" s="271"/>
      <c r="T1424" s="271"/>
      <c r="U1424" s="271"/>
      <c r="V1424" s="271"/>
      <c r="W1424" s="271"/>
      <c r="X1424" s="271"/>
      <c r="Y1424" s="272"/>
      <c r="Z1424" s="15"/>
      <c r="AA1424" s="15"/>
      <c r="AB1424" s="15"/>
      <c r="AC1424" s="15"/>
      <c r="AD1424" s="15"/>
      <c r="AE1424" s="15"/>
      <c r="AT1424" s="273" t="s">
        <v>184</v>
      </c>
      <c r="AU1424" s="273" t="s">
        <v>102</v>
      </c>
      <c r="AV1424" s="15" t="s">
        <v>181</v>
      </c>
      <c r="AW1424" s="15" t="s">
        <v>5</v>
      </c>
      <c r="AX1424" s="15" t="s">
        <v>82</v>
      </c>
      <c r="AY1424" s="273" t="s">
        <v>175</v>
      </c>
    </row>
    <row r="1425" s="2" customFormat="1" ht="44.25" customHeight="1">
      <c r="A1425" s="39"/>
      <c r="B1425" s="40"/>
      <c r="C1425" s="222" t="s">
        <v>1281</v>
      </c>
      <c r="D1425" s="222" t="s">
        <v>177</v>
      </c>
      <c r="E1425" s="223" t="s">
        <v>1282</v>
      </c>
      <c r="F1425" s="224" t="s">
        <v>1283</v>
      </c>
      <c r="G1425" s="225" t="s">
        <v>369</v>
      </c>
      <c r="H1425" s="226">
        <v>60</v>
      </c>
      <c r="I1425" s="227"/>
      <c r="J1425" s="227"/>
      <c r="K1425" s="228">
        <f>ROUND(P1425*H1425,2)</f>
        <v>0</v>
      </c>
      <c r="L1425" s="229"/>
      <c r="M1425" s="45"/>
      <c r="N1425" s="230" t="s">
        <v>1</v>
      </c>
      <c r="O1425" s="231" t="s">
        <v>39</v>
      </c>
      <c r="P1425" s="232">
        <f>I1425+J1425</f>
        <v>0</v>
      </c>
      <c r="Q1425" s="232">
        <f>ROUND(I1425*H1425,2)</f>
        <v>0</v>
      </c>
      <c r="R1425" s="232">
        <f>ROUND(J1425*H1425,2)</f>
        <v>0</v>
      </c>
      <c r="S1425" s="92"/>
      <c r="T1425" s="233">
        <f>S1425*H1425</f>
        <v>0</v>
      </c>
      <c r="U1425" s="233">
        <v>0</v>
      </c>
      <c r="V1425" s="233">
        <f>U1425*H1425</f>
        <v>0</v>
      </c>
      <c r="W1425" s="233">
        <v>0</v>
      </c>
      <c r="X1425" s="233">
        <f>W1425*H1425</f>
        <v>0</v>
      </c>
      <c r="Y1425" s="234" t="s">
        <v>1</v>
      </c>
      <c r="Z1425" s="39"/>
      <c r="AA1425" s="39"/>
      <c r="AB1425" s="39"/>
      <c r="AC1425" s="39"/>
      <c r="AD1425" s="39"/>
      <c r="AE1425" s="39"/>
      <c r="AR1425" s="235" t="s">
        <v>229</v>
      </c>
      <c r="AT1425" s="235" t="s">
        <v>177</v>
      </c>
      <c r="AU1425" s="235" t="s">
        <v>102</v>
      </c>
      <c r="AY1425" s="18" t="s">
        <v>175</v>
      </c>
      <c r="BE1425" s="236">
        <f>IF(O1425="základní",K1425,0)</f>
        <v>0</v>
      </c>
      <c r="BF1425" s="236">
        <f>IF(O1425="snížená",K1425,0)</f>
        <v>0</v>
      </c>
      <c r="BG1425" s="236">
        <f>IF(O1425="zákl. přenesená",K1425,0)</f>
        <v>0</v>
      </c>
      <c r="BH1425" s="236">
        <f>IF(O1425="sníž. přenesená",K1425,0)</f>
        <v>0</v>
      </c>
      <c r="BI1425" s="236">
        <f>IF(O1425="nulová",K1425,0)</f>
        <v>0</v>
      </c>
      <c r="BJ1425" s="18" t="s">
        <v>102</v>
      </c>
      <c r="BK1425" s="236">
        <f>ROUND(P1425*H1425,2)</f>
        <v>0</v>
      </c>
      <c r="BL1425" s="18" t="s">
        <v>229</v>
      </c>
      <c r="BM1425" s="235" t="s">
        <v>1284</v>
      </c>
    </row>
    <row r="1426" s="2" customFormat="1">
      <c r="A1426" s="39"/>
      <c r="B1426" s="40"/>
      <c r="C1426" s="41"/>
      <c r="D1426" s="237" t="s">
        <v>182</v>
      </c>
      <c r="E1426" s="41"/>
      <c r="F1426" s="238" t="s">
        <v>1270</v>
      </c>
      <c r="G1426" s="41"/>
      <c r="H1426" s="41"/>
      <c r="I1426" s="239"/>
      <c r="J1426" s="239"/>
      <c r="K1426" s="41"/>
      <c r="L1426" s="41"/>
      <c r="M1426" s="45"/>
      <c r="N1426" s="240"/>
      <c r="O1426" s="241"/>
      <c r="P1426" s="92"/>
      <c r="Q1426" s="92"/>
      <c r="R1426" s="92"/>
      <c r="S1426" s="92"/>
      <c r="T1426" s="92"/>
      <c r="U1426" s="92"/>
      <c r="V1426" s="92"/>
      <c r="W1426" s="92"/>
      <c r="X1426" s="92"/>
      <c r="Y1426" s="93"/>
      <c r="Z1426" s="39"/>
      <c r="AA1426" s="39"/>
      <c r="AB1426" s="39"/>
      <c r="AC1426" s="39"/>
      <c r="AD1426" s="39"/>
      <c r="AE1426" s="39"/>
      <c r="AT1426" s="18" t="s">
        <v>182</v>
      </c>
      <c r="AU1426" s="18" t="s">
        <v>102</v>
      </c>
    </row>
    <row r="1427" s="13" customFormat="1">
      <c r="A1427" s="13"/>
      <c r="B1427" s="242"/>
      <c r="C1427" s="243"/>
      <c r="D1427" s="237" t="s">
        <v>184</v>
      </c>
      <c r="E1427" s="244" t="s">
        <v>1</v>
      </c>
      <c r="F1427" s="245" t="s">
        <v>352</v>
      </c>
      <c r="G1427" s="243"/>
      <c r="H1427" s="244" t="s">
        <v>1</v>
      </c>
      <c r="I1427" s="246"/>
      <c r="J1427" s="246"/>
      <c r="K1427" s="243"/>
      <c r="L1427" s="243"/>
      <c r="M1427" s="247"/>
      <c r="N1427" s="248"/>
      <c r="O1427" s="249"/>
      <c r="P1427" s="249"/>
      <c r="Q1427" s="249"/>
      <c r="R1427" s="249"/>
      <c r="S1427" s="249"/>
      <c r="T1427" s="249"/>
      <c r="U1427" s="249"/>
      <c r="V1427" s="249"/>
      <c r="W1427" s="249"/>
      <c r="X1427" s="249"/>
      <c r="Y1427" s="250"/>
      <c r="Z1427" s="13"/>
      <c r="AA1427" s="13"/>
      <c r="AB1427" s="13"/>
      <c r="AC1427" s="13"/>
      <c r="AD1427" s="13"/>
      <c r="AE1427" s="13"/>
      <c r="AT1427" s="251" t="s">
        <v>184</v>
      </c>
      <c r="AU1427" s="251" t="s">
        <v>102</v>
      </c>
      <c r="AV1427" s="13" t="s">
        <v>82</v>
      </c>
      <c r="AW1427" s="13" t="s">
        <v>5</v>
      </c>
      <c r="AX1427" s="13" t="s">
        <v>75</v>
      </c>
      <c r="AY1427" s="251" t="s">
        <v>175</v>
      </c>
    </row>
    <row r="1428" s="13" customFormat="1">
      <c r="A1428" s="13"/>
      <c r="B1428" s="242"/>
      <c r="C1428" s="243"/>
      <c r="D1428" s="237" t="s">
        <v>184</v>
      </c>
      <c r="E1428" s="244" t="s">
        <v>1</v>
      </c>
      <c r="F1428" s="245" t="s">
        <v>583</v>
      </c>
      <c r="G1428" s="243"/>
      <c r="H1428" s="244" t="s">
        <v>1</v>
      </c>
      <c r="I1428" s="246"/>
      <c r="J1428" s="246"/>
      <c r="K1428" s="243"/>
      <c r="L1428" s="243"/>
      <c r="M1428" s="247"/>
      <c r="N1428" s="248"/>
      <c r="O1428" s="249"/>
      <c r="P1428" s="249"/>
      <c r="Q1428" s="249"/>
      <c r="R1428" s="249"/>
      <c r="S1428" s="249"/>
      <c r="T1428" s="249"/>
      <c r="U1428" s="249"/>
      <c r="V1428" s="249"/>
      <c r="W1428" s="249"/>
      <c r="X1428" s="249"/>
      <c r="Y1428" s="250"/>
      <c r="Z1428" s="13"/>
      <c r="AA1428" s="13"/>
      <c r="AB1428" s="13"/>
      <c r="AC1428" s="13"/>
      <c r="AD1428" s="13"/>
      <c r="AE1428" s="13"/>
      <c r="AT1428" s="251" t="s">
        <v>184</v>
      </c>
      <c r="AU1428" s="251" t="s">
        <v>102</v>
      </c>
      <c r="AV1428" s="13" t="s">
        <v>82</v>
      </c>
      <c r="AW1428" s="13" t="s">
        <v>5</v>
      </c>
      <c r="AX1428" s="13" t="s">
        <v>75</v>
      </c>
      <c r="AY1428" s="251" t="s">
        <v>175</v>
      </c>
    </row>
    <row r="1429" s="14" customFormat="1">
      <c r="A1429" s="14"/>
      <c r="B1429" s="252"/>
      <c r="C1429" s="253"/>
      <c r="D1429" s="237" t="s">
        <v>184</v>
      </c>
      <c r="E1429" s="254" t="s">
        <v>1</v>
      </c>
      <c r="F1429" s="255" t="s">
        <v>1285</v>
      </c>
      <c r="G1429" s="253"/>
      <c r="H1429" s="256">
        <v>60</v>
      </c>
      <c r="I1429" s="257"/>
      <c r="J1429" s="257"/>
      <c r="K1429" s="253"/>
      <c r="L1429" s="253"/>
      <c r="M1429" s="258"/>
      <c r="N1429" s="259"/>
      <c r="O1429" s="260"/>
      <c r="P1429" s="260"/>
      <c r="Q1429" s="260"/>
      <c r="R1429" s="260"/>
      <c r="S1429" s="260"/>
      <c r="T1429" s="260"/>
      <c r="U1429" s="260"/>
      <c r="V1429" s="260"/>
      <c r="W1429" s="260"/>
      <c r="X1429" s="260"/>
      <c r="Y1429" s="261"/>
      <c r="Z1429" s="14"/>
      <c r="AA1429" s="14"/>
      <c r="AB1429" s="14"/>
      <c r="AC1429" s="14"/>
      <c r="AD1429" s="14"/>
      <c r="AE1429" s="14"/>
      <c r="AT1429" s="262" t="s">
        <v>184</v>
      </c>
      <c r="AU1429" s="262" t="s">
        <v>102</v>
      </c>
      <c r="AV1429" s="14" t="s">
        <v>102</v>
      </c>
      <c r="AW1429" s="14" t="s">
        <v>5</v>
      </c>
      <c r="AX1429" s="14" t="s">
        <v>75</v>
      </c>
      <c r="AY1429" s="262" t="s">
        <v>175</v>
      </c>
    </row>
    <row r="1430" s="15" customFormat="1">
      <c r="A1430" s="15"/>
      <c r="B1430" s="263"/>
      <c r="C1430" s="264"/>
      <c r="D1430" s="237" t="s">
        <v>184</v>
      </c>
      <c r="E1430" s="265" t="s">
        <v>1</v>
      </c>
      <c r="F1430" s="266" t="s">
        <v>189</v>
      </c>
      <c r="G1430" s="264"/>
      <c r="H1430" s="267">
        <v>60</v>
      </c>
      <c r="I1430" s="268"/>
      <c r="J1430" s="268"/>
      <c r="K1430" s="264"/>
      <c r="L1430" s="264"/>
      <c r="M1430" s="269"/>
      <c r="N1430" s="270"/>
      <c r="O1430" s="271"/>
      <c r="P1430" s="271"/>
      <c r="Q1430" s="271"/>
      <c r="R1430" s="271"/>
      <c r="S1430" s="271"/>
      <c r="T1430" s="271"/>
      <c r="U1430" s="271"/>
      <c r="V1430" s="271"/>
      <c r="W1430" s="271"/>
      <c r="X1430" s="271"/>
      <c r="Y1430" s="272"/>
      <c r="Z1430" s="15"/>
      <c r="AA1430" s="15"/>
      <c r="AB1430" s="15"/>
      <c r="AC1430" s="15"/>
      <c r="AD1430" s="15"/>
      <c r="AE1430" s="15"/>
      <c r="AT1430" s="273" t="s">
        <v>184</v>
      </c>
      <c r="AU1430" s="273" t="s">
        <v>102</v>
      </c>
      <c r="AV1430" s="15" t="s">
        <v>181</v>
      </c>
      <c r="AW1430" s="15" t="s">
        <v>5</v>
      </c>
      <c r="AX1430" s="15" t="s">
        <v>82</v>
      </c>
      <c r="AY1430" s="273" t="s">
        <v>175</v>
      </c>
    </row>
    <row r="1431" s="2" customFormat="1" ht="55.5" customHeight="1">
      <c r="A1431" s="39"/>
      <c r="B1431" s="40"/>
      <c r="C1431" s="222" t="s">
        <v>742</v>
      </c>
      <c r="D1431" s="222" t="s">
        <v>177</v>
      </c>
      <c r="E1431" s="223" t="s">
        <v>1286</v>
      </c>
      <c r="F1431" s="224" t="s">
        <v>1287</v>
      </c>
      <c r="G1431" s="225" t="s">
        <v>369</v>
      </c>
      <c r="H1431" s="226">
        <v>12</v>
      </c>
      <c r="I1431" s="227"/>
      <c r="J1431" s="227"/>
      <c r="K1431" s="228">
        <f>ROUND(P1431*H1431,2)</f>
        <v>0</v>
      </c>
      <c r="L1431" s="229"/>
      <c r="M1431" s="45"/>
      <c r="N1431" s="230" t="s">
        <v>1</v>
      </c>
      <c r="O1431" s="231" t="s">
        <v>39</v>
      </c>
      <c r="P1431" s="232">
        <f>I1431+J1431</f>
        <v>0</v>
      </c>
      <c r="Q1431" s="232">
        <f>ROUND(I1431*H1431,2)</f>
        <v>0</v>
      </c>
      <c r="R1431" s="232">
        <f>ROUND(J1431*H1431,2)</f>
        <v>0</v>
      </c>
      <c r="S1431" s="92"/>
      <c r="T1431" s="233">
        <f>S1431*H1431</f>
        <v>0</v>
      </c>
      <c r="U1431" s="233">
        <v>0</v>
      </c>
      <c r="V1431" s="233">
        <f>U1431*H1431</f>
        <v>0</v>
      </c>
      <c r="W1431" s="233">
        <v>0</v>
      </c>
      <c r="X1431" s="233">
        <f>W1431*H1431</f>
        <v>0</v>
      </c>
      <c r="Y1431" s="234" t="s">
        <v>1</v>
      </c>
      <c r="Z1431" s="39"/>
      <c r="AA1431" s="39"/>
      <c r="AB1431" s="39"/>
      <c r="AC1431" s="39"/>
      <c r="AD1431" s="39"/>
      <c r="AE1431" s="39"/>
      <c r="AR1431" s="235" t="s">
        <v>229</v>
      </c>
      <c r="AT1431" s="235" t="s">
        <v>177</v>
      </c>
      <c r="AU1431" s="235" t="s">
        <v>102</v>
      </c>
      <c r="AY1431" s="18" t="s">
        <v>175</v>
      </c>
      <c r="BE1431" s="236">
        <f>IF(O1431="základní",K1431,0)</f>
        <v>0</v>
      </c>
      <c r="BF1431" s="236">
        <f>IF(O1431="snížená",K1431,0)</f>
        <v>0</v>
      </c>
      <c r="BG1431" s="236">
        <f>IF(O1431="zákl. přenesená",K1431,0)</f>
        <v>0</v>
      </c>
      <c r="BH1431" s="236">
        <f>IF(O1431="sníž. přenesená",K1431,0)</f>
        <v>0</v>
      </c>
      <c r="BI1431" s="236">
        <f>IF(O1431="nulová",K1431,0)</f>
        <v>0</v>
      </c>
      <c r="BJ1431" s="18" t="s">
        <v>102</v>
      </c>
      <c r="BK1431" s="236">
        <f>ROUND(P1431*H1431,2)</f>
        <v>0</v>
      </c>
      <c r="BL1431" s="18" t="s">
        <v>229</v>
      </c>
      <c r="BM1431" s="235" t="s">
        <v>1288</v>
      </c>
    </row>
    <row r="1432" s="2" customFormat="1">
      <c r="A1432" s="39"/>
      <c r="B1432" s="40"/>
      <c r="C1432" s="41"/>
      <c r="D1432" s="237" t="s">
        <v>182</v>
      </c>
      <c r="E1432" s="41"/>
      <c r="F1432" s="238" t="s">
        <v>1289</v>
      </c>
      <c r="G1432" s="41"/>
      <c r="H1432" s="41"/>
      <c r="I1432" s="239"/>
      <c r="J1432" s="239"/>
      <c r="K1432" s="41"/>
      <c r="L1432" s="41"/>
      <c r="M1432" s="45"/>
      <c r="N1432" s="240"/>
      <c r="O1432" s="241"/>
      <c r="P1432" s="92"/>
      <c r="Q1432" s="92"/>
      <c r="R1432" s="92"/>
      <c r="S1432" s="92"/>
      <c r="T1432" s="92"/>
      <c r="U1432" s="92"/>
      <c r="V1432" s="92"/>
      <c r="W1432" s="92"/>
      <c r="X1432" s="92"/>
      <c r="Y1432" s="93"/>
      <c r="Z1432" s="39"/>
      <c r="AA1432" s="39"/>
      <c r="AB1432" s="39"/>
      <c r="AC1432" s="39"/>
      <c r="AD1432" s="39"/>
      <c r="AE1432" s="39"/>
      <c r="AT1432" s="18" t="s">
        <v>182</v>
      </c>
      <c r="AU1432" s="18" t="s">
        <v>102</v>
      </c>
    </row>
    <row r="1433" s="13" customFormat="1">
      <c r="A1433" s="13"/>
      <c r="B1433" s="242"/>
      <c r="C1433" s="243"/>
      <c r="D1433" s="237" t="s">
        <v>184</v>
      </c>
      <c r="E1433" s="244" t="s">
        <v>1</v>
      </c>
      <c r="F1433" s="245" t="s">
        <v>193</v>
      </c>
      <c r="G1433" s="243"/>
      <c r="H1433" s="244" t="s">
        <v>1</v>
      </c>
      <c r="I1433" s="246"/>
      <c r="J1433" s="246"/>
      <c r="K1433" s="243"/>
      <c r="L1433" s="243"/>
      <c r="M1433" s="247"/>
      <c r="N1433" s="248"/>
      <c r="O1433" s="249"/>
      <c r="P1433" s="249"/>
      <c r="Q1433" s="249"/>
      <c r="R1433" s="249"/>
      <c r="S1433" s="249"/>
      <c r="T1433" s="249"/>
      <c r="U1433" s="249"/>
      <c r="V1433" s="249"/>
      <c r="W1433" s="249"/>
      <c r="X1433" s="249"/>
      <c r="Y1433" s="250"/>
      <c r="Z1433" s="13"/>
      <c r="AA1433" s="13"/>
      <c r="AB1433" s="13"/>
      <c r="AC1433" s="13"/>
      <c r="AD1433" s="13"/>
      <c r="AE1433" s="13"/>
      <c r="AT1433" s="251" t="s">
        <v>184</v>
      </c>
      <c r="AU1433" s="251" t="s">
        <v>102</v>
      </c>
      <c r="AV1433" s="13" t="s">
        <v>82</v>
      </c>
      <c r="AW1433" s="13" t="s">
        <v>5</v>
      </c>
      <c r="AX1433" s="13" t="s">
        <v>75</v>
      </c>
      <c r="AY1433" s="251" t="s">
        <v>175</v>
      </c>
    </row>
    <row r="1434" s="14" customFormat="1">
      <c r="A1434" s="14"/>
      <c r="B1434" s="252"/>
      <c r="C1434" s="253"/>
      <c r="D1434" s="237" t="s">
        <v>184</v>
      </c>
      <c r="E1434" s="254" t="s">
        <v>1</v>
      </c>
      <c r="F1434" s="255" t="s">
        <v>1290</v>
      </c>
      <c r="G1434" s="253"/>
      <c r="H1434" s="256">
        <v>12</v>
      </c>
      <c r="I1434" s="257"/>
      <c r="J1434" s="257"/>
      <c r="K1434" s="253"/>
      <c r="L1434" s="253"/>
      <c r="M1434" s="258"/>
      <c r="N1434" s="259"/>
      <c r="O1434" s="260"/>
      <c r="P1434" s="260"/>
      <c r="Q1434" s="260"/>
      <c r="R1434" s="260"/>
      <c r="S1434" s="260"/>
      <c r="T1434" s="260"/>
      <c r="U1434" s="260"/>
      <c r="V1434" s="260"/>
      <c r="W1434" s="260"/>
      <c r="X1434" s="260"/>
      <c r="Y1434" s="261"/>
      <c r="Z1434" s="14"/>
      <c r="AA1434" s="14"/>
      <c r="AB1434" s="14"/>
      <c r="AC1434" s="14"/>
      <c r="AD1434" s="14"/>
      <c r="AE1434" s="14"/>
      <c r="AT1434" s="262" t="s">
        <v>184</v>
      </c>
      <c r="AU1434" s="262" t="s">
        <v>102</v>
      </c>
      <c r="AV1434" s="14" t="s">
        <v>102</v>
      </c>
      <c r="AW1434" s="14" t="s">
        <v>5</v>
      </c>
      <c r="AX1434" s="14" t="s">
        <v>75</v>
      </c>
      <c r="AY1434" s="262" t="s">
        <v>175</v>
      </c>
    </row>
    <row r="1435" s="15" customFormat="1">
      <c r="A1435" s="15"/>
      <c r="B1435" s="263"/>
      <c r="C1435" s="264"/>
      <c r="D1435" s="237" t="s">
        <v>184</v>
      </c>
      <c r="E1435" s="265" t="s">
        <v>1</v>
      </c>
      <c r="F1435" s="266" t="s">
        <v>189</v>
      </c>
      <c r="G1435" s="264"/>
      <c r="H1435" s="267">
        <v>12</v>
      </c>
      <c r="I1435" s="268"/>
      <c r="J1435" s="268"/>
      <c r="K1435" s="264"/>
      <c r="L1435" s="264"/>
      <c r="M1435" s="269"/>
      <c r="N1435" s="270"/>
      <c r="O1435" s="271"/>
      <c r="P1435" s="271"/>
      <c r="Q1435" s="271"/>
      <c r="R1435" s="271"/>
      <c r="S1435" s="271"/>
      <c r="T1435" s="271"/>
      <c r="U1435" s="271"/>
      <c r="V1435" s="271"/>
      <c r="W1435" s="271"/>
      <c r="X1435" s="271"/>
      <c r="Y1435" s="272"/>
      <c r="Z1435" s="15"/>
      <c r="AA1435" s="15"/>
      <c r="AB1435" s="15"/>
      <c r="AC1435" s="15"/>
      <c r="AD1435" s="15"/>
      <c r="AE1435" s="15"/>
      <c r="AT1435" s="273" t="s">
        <v>184</v>
      </c>
      <c r="AU1435" s="273" t="s">
        <v>102</v>
      </c>
      <c r="AV1435" s="15" t="s">
        <v>181</v>
      </c>
      <c r="AW1435" s="15" t="s">
        <v>5</v>
      </c>
      <c r="AX1435" s="15" t="s">
        <v>82</v>
      </c>
      <c r="AY1435" s="273" t="s">
        <v>175</v>
      </c>
    </row>
    <row r="1436" s="2" customFormat="1" ht="21.75" customHeight="1">
      <c r="A1436" s="39"/>
      <c r="B1436" s="40"/>
      <c r="C1436" s="274" t="s">
        <v>1291</v>
      </c>
      <c r="D1436" s="274" t="s">
        <v>315</v>
      </c>
      <c r="E1436" s="275" t="s">
        <v>1292</v>
      </c>
      <c r="F1436" s="276" t="s">
        <v>1293</v>
      </c>
      <c r="G1436" s="277" t="s">
        <v>180</v>
      </c>
      <c r="H1436" s="278">
        <v>0.21099999999999999</v>
      </c>
      <c r="I1436" s="279"/>
      <c r="J1436" s="280"/>
      <c r="K1436" s="281">
        <f>ROUND(P1436*H1436,2)</f>
        <v>0</v>
      </c>
      <c r="L1436" s="280"/>
      <c r="M1436" s="282"/>
      <c r="N1436" s="283" t="s">
        <v>1</v>
      </c>
      <c r="O1436" s="231" t="s">
        <v>39</v>
      </c>
      <c r="P1436" s="232">
        <f>I1436+J1436</f>
        <v>0</v>
      </c>
      <c r="Q1436" s="232">
        <f>ROUND(I1436*H1436,2)</f>
        <v>0</v>
      </c>
      <c r="R1436" s="232">
        <f>ROUND(J1436*H1436,2)</f>
        <v>0</v>
      </c>
      <c r="S1436" s="92"/>
      <c r="T1436" s="233">
        <f>S1436*H1436</f>
        <v>0</v>
      </c>
      <c r="U1436" s="233">
        <v>0</v>
      </c>
      <c r="V1436" s="233">
        <f>U1436*H1436</f>
        <v>0</v>
      </c>
      <c r="W1436" s="233">
        <v>0</v>
      </c>
      <c r="X1436" s="233">
        <f>W1436*H1436</f>
        <v>0</v>
      </c>
      <c r="Y1436" s="234" t="s">
        <v>1</v>
      </c>
      <c r="Z1436" s="39"/>
      <c r="AA1436" s="39"/>
      <c r="AB1436" s="39"/>
      <c r="AC1436" s="39"/>
      <c r="AD1436" s="39"/>
      <c r="AE1436" s="39"/>
      <c r="AR1436" s="235" t="s">
        <v>270</v>
      </c>
      <c r="AT1436" s="235" t="s">
        <v>315</v>
      </c>
      <c r="AU1436" s="235" t="s">
        <v>102</v>
      </c>
      <c r="AY1436" s="18" t="s">
        <v>175</v>
      </c>
      <c r="BE1436" s="236">
        <f>IF(O1436="základní",K1436,0)</f>
        <v>0</v>
      </c>
      <c r="BF1436" s="236">
        <f>IF(O1436="snížená",K1436,0)</f>
        <v>0</v>
      </c>
      <c r="BG1436" s="236">
        <f>IF(O1436="zákl. přenesená",K1436,0)</f>
        <v>0</v>
      </c>
      <c r="BH1436" s="236">
        <f>IF(O1436="sníž. přenesená",K1436,0)</f>
        <v>0</v>
      </c>
      <c r="BI1436" s="236">
        <f>IF(O1436="nulová",K1436,0)</f>
        <v>0</v>
      </c>
      <c r="BJ1436" s="18" t="s">
        <v>102</v>
      </c>
      <c r="BK1436" s="236">
        <f>ROUND(P1436*H1436,2)</f>
        <v>0</v>
      </c>
      <c r="BL1436" s="18" t="s">
        <v>229</v>
      </c>
      <c r="BM1436" s="235" t="s">
        <v>1294</v>
      </c>
    </row>
    <row r="1437" s="14" customFormat="1">
      <c r="A1437" s="14"/>
      <c r="B1437" s="252"/>
      <c r="C1437" s="253"/>
      <c r="D1437" s="237" t="s">
        <v>184</v>
      </c>
      <c r="E1437" s="254" t="s">
        <v>1</v>
      </c>
      <c r="F1437" s="255" t="s">
        <v>1295</v>
      </c>
      <c r="G1437" s="253"/>
      <c r="H1437" s="256">
        <v>0.21099999999999999</v>
      </c>
      <c r="I1437" s="257"/>
      <c r="J1437" s="257"/>
      <c r="K1437" s="253"/>
      <c r="L1437" s="253"/>
      <c r="M1437" s="258"/>
      <c r="N1437" s="259"/>
      <c r="O1437" s="260"/>
      <c r="P1437" s="260"/>
      <c r="Q1437" s="260"/>
      <c r="R1437" s="260"/>
      <c r="S1437" s="260"/>
      <c r="T1437" s="260"/>
      <c r="U1437" s="260"/>
      <c r="V1437" s="260"/>
      <c r="W1437" s="260"/>
      <c r="X1437" s="260"/>
      <c r="Y1437" s="261"/>
      <c r="Z1437" s="14"/>
      <c r="AA1437" s="14"/>
      <c r="AB1437" s="14"/>
      <c r="AC1437" s="14"/>
      <c r="AD1437" s="14"/>
      <c r="AE1437" s="14"/>
      <c r="AT1437" s="262" t="s">
        <v>184</v>
      </c>
      <c r="AU1437" s="262" t="s">
        <v>102</v>
      </c>
      <c r="AV1437" s="14" t="s">
        <v>102</v>
      </c>
      <c r="AW1437" s="14" t="s">
        <v>5</v>
      </c>
      <c r="AX1437" s="14" t="s">
        <v>75</v>
      </c>
      <c r="AY1437" s="262" t="s">
        <v>175</v>
      </c>
    </row>
    <row r="1438" s="15" customFormat="1">
      <c r="A1438" s="15"/>
      <c r="B1438" s="263"/>
      <c r="C1438" s="264"/>
      <c r="D1438" s="237" t="s">
        <v>184</v>
      </c>
      <c r="E1438" s="265" t="s">
        <v>1</v>
      </c>
      <c r="F1438" s="266" t="s">
        <v>189</v>
      </c>
      <c r="G1438" s="264"/>
      <c r="H1438" s="267">
        <v>0.21099999999999999</v>
      </c>
      <c r="I1438" s="268"/>
      <c r="J1438" s="268"/>
      <c r="K1438" s="264"/>
      <c r="L1438" s="264"/>
      <c r="M1438" s="269"/>
      <c r="N1438" s="270"/>
      <c r="O1438" s="271"/>
      <c r="P1438" s="271"/>
      <c r="Q1438" s="271"/>
      <c r="R1438" s="271"/>
      <c r="S1438" s="271"/>
      <c r="T1438" s="271"/>
      <c r="U1438" s="271"/>
      <c r="V1438" s="271"/>
      <c r="W1438" s="271"/>
      <c r="X1438" s="271"/>
      <c r="Y1438" s="272"/>
      <c r="Z1438" s="15"/>
      <c r="AA1438" s="15"/>
      <c r="AB1438" s="15"/>
      <c r="AC1438" s="15"/>
      <c r="AD1438" s="15"/>
      <c r="AE1438" s="15"/>
      <c r="AT1438" s="273" t="s">
        <v>184</v>
      </c>
      <c r="AU1438" s="273" t="s">
        <v>102</v>
      </c>
      <c r="AV1438" s="15" t="s">
        <v>181</v>
      </c>
      <c r="AW1438" s="15" t="s">
        <v>5</v>
      </c>
      <c r="AX1438" s="15" t="s">
        <v>82</v>
      </c>
      <c r="AY1438" s="273" t="s">
        <v>175</v>
      </c>
    </row>
    <row r="1439" s="2" customFormat="1" ht="55.5" customHeight="1">
      <c r="A1439" s="39"/>
      <c r="B1439" s="40"/>
      <c r="C1439" s="222" t="s">
        <v>748</v>
      </c>
      <c r="D1439" s="222" t="s">
        <v>177</v>
      </c>
      <c r="E1439" s="223" t="s">
        <v>1296</v>
      </c>
      <c r="F1439" s="224" t="s">
        <v>1297</v>
      </c>
      <c r="G1439" s="225" t="s">
        <v>369</v>
      </c>
      <c r="H1439" s="226">
        <v>4</v>
      </c>
      <c r="I1439" s="227"/>
      <c r="J1439" s="227"/>
      <c r="K1439" s="228">
        <f>ROUND(P1439*H1439,2)</f>
        <v>0</v>
      </c>
      <c r="L1439" s="229"/>
      <c r="M1439" s="45"/>
      <c r="N1439" s="230" t="s">
        <v>1</v>
      </c>
      <c r="O1439" s="231" t="s">
        <v>39</v>
      </c>
      <c r="P1439" s="232">
        <f>I1439+J1439</f>
        <v>0</v>
      </c>
      <c r="Q1439" s="232">
        <f>ROUND(I1439*H1439,2)</f>
        <v>0</v>
      </c>
      <c r="R1439" s="232">
        <f>ROUND(J1439*H1439,2)</f>
        <v>0</v>
      </c>
      <c r="S1439" s="92"/>
      <c r="T1439" s="233">
        <f>S1439*H1439</f>
        <v>0</v>
      </c>
      <c r="U1439" s="233">
        <v>0</v>
      </c>
      <c r="V1439" s="233">
        <f>U1439*H1439</f>
        <v>0</v>
      </c>
      <c r="W1439" s="233">
        <v>0</v>
      </c>
      <c r="X1439" s="233">
        <f>W1439*H1439</f>
        <v>0</v>
      </c>
      <c r="Y1439" s="234" t="s">
        <v>1</v>
      </c>
      <c r="Z1439" s="39"/>
      <c r="AA1439" s="39"/>
      <c r="AB1439" s="39"/>
      <c r="AC1439" s="39"/>
      <c r="AD1439" s="39"/>
      <c r="AE1439" s="39"/>
      <c r="AR1439" s="235" t="s">
        <v>229</v>
      </c>
      <c r="AT1439" s="235" t="s">
        <v>177</v>
      </c>
      <c r="AU1439" s="235" t="s">
        <v>102</v>
      </c>
      <c r="AY1439" s="18" t="s">
        <v>175</v>
      </c>
      <c r="BE1439" s="236">
        <f>IF(O1439="základní",K1439,0)</f>
        <v>0</v>
      </c>
      <c r="BF1439" s="236">
        <f>IF(O1439="snížená",K1439,0)</f>
        <v>0</v>
      </c>
      <c r="BG1439" s="236">
        <f>IF(O1439="zákl. přenesená",K1439,0)</f>
        <v>0</v>
      </c>
      <c r="BH1439" s="236">
        <f>IF(O1439="sníž. přenesená",K1439,0)</f>
        <v>0</v>
      </c>
      <c r="BI1439" s="236">
        <f>IF(O1439="nulová",K1439,0)</f>
        <v>0</v>
      </c>
      <c r="BJ1439" s="18" t="s">
        <v>102</v>
      </c>
      <c r="BK1439" s="236">
        <f>ROUND(P1439*H1439,2)</f>
        <v>0</v>
      </c>
      <c r="BL1439" s="18" t="s">
        <v>229</v>
      </c>
      <c r="BM1439" s="235" t="s">
        <v>1298</v>
      </c>
    </row>
    <row r="1440" s="2" customFormat="1">
      <c r="A1440" s="39"/>
      <c r="B1440" s="40"/>
      <c r="C1440" s="41"/>
      <c r="D1440" s="237" t="s">
        <v>182</v>
      </c>
      <c r="E1440" s="41"/>
      <c r="F1440" s="238" t="s">
        <v>1289</v>
      </c>
      <c r="G1440" s="41"/>
      <c r="H1440" s="41"/>
      <c r="I1440" s="239"/>
      <c r="J1440" s="239"/>
      <c r="K1440" s="41"/>
      <c r="L1440" s="41"/>
      <c r="M1440" s="45"/>
      <c r="N1440" s="240"/>
      <c r="O1440" s="241"/>
      <c r="P1440" s="92"/>
      <c r="Q1440" s="92"/>
      <c r="R1440" s="92"/>
      <c r="S1440" s="92"/>
      <c r="T1440" s="92"/>
      <c r="U1440" s="92"/>
      <c r="V1440" s="92"/>
      <c r="W1440" s="92"/>
      <c r="X1440" s="92"/>
      <c r="Y1440" s="93"/>
      <c r="Z1440" s="39"/>
      <c r="AA1440" s="39"/>
      <c r="AB1440" s="39"/>
      <c r="AC1440" s="39"/>
      <c r="AD1440" s="39"/>
      <c r="AE1440" s="39"/>
      <c r="AT1440" s="18" t="s">
        <v>182</v>
      </c>
      <c r="AU1440" s="18" t="s">
        <v>102</v>
      </c>
    </row>
    <row r="1441" s="13" customFormat="1">
      <c r="A1441" s="13"/>
      <c r="B1441" s="242"/>
      <c r="C1441" s="243"/>
      <c r="D1441" s="237" t="s">
        <v>184</v>
      </c>
      <c r="E1441" s="244" t="s">
        <v>1</v>
      </c>
      <c r="F1441" s="245" t="s">
        <v>193</v>
      </c>
      <c r="G1441" s="243"/>
      <c r="H1441" s="244" t="s">
        <v>1</v>
      </c>
      <c r="I1441" s="246"/>
      <c r="J1441" s="246"/>
      <c r="K1441" s="243"/>
      <c r="L1441" s="243"/>
      <c r="M1441" s="247"/>
      <c r="N1441" s="248"/>
      <c r="O1441" s="249"/>
      <c r="P1441" s="249"/>
      <c r="Q1441" s="249"/>
      <c r="R1441" s="249"/>
      <c r="S1441" s="249"/>
      <c r="T1441" s="249"/>
      <c r="U1441" s="249"/>
      <c r="V1441" s="249"/>
      <c r="W1441" s="249"/>
      <c r="X1441" s="249"/>
      <c r="Y1441" s="250"/>
      <c r="Z1441" s="13"/>
      <c r="AA1441" s="13"/>
      <c r="AB1441" s="13"/>
      <c r="AC1441" s="13"/>
      <c r="AD1441" s="13"/>
      <c r="AE1441" s="13"/>
      <c r="AT1441" s="251" t="s">
        <v>184</v>
      </c>
      <c r="AU1441" s="251" t="s">
        <v>102</v>
      </c>
      <c r="AV1441" s="13" t="s">
        <v>82</v>
      </c>
      <c r="AW1441" s="13" t="s">
        <v>5</v>
      </c>
      <c r="AX1441" s="13" t="s">
        <v>75</v>
      </c>
      <c r="AY1441" s="251" t="s">
        <v>175</v>
      </c>
    </row>
    <row r="1442" s="14" customFormat="1">
      <c r="A1442" s="14"/>
      <c r="B1442" s="252"/>
      <c r="C1442" s="253"/>
      <c r="D1442" s="237" t="s">
        <v>184</v>
      </c>
      <c r="E1442" s="254" t="s">
        <v>1</v>
      </c>
      <c r="F1442" s="255" t="s">
        <v>1299</v>
      </c>
      <c r="G1442" s="253"/>
      <c r="H1442" s="256">
        <v>4</v>
      </c>
      <c r="I1442" s="257"/>
      <c r="J1442" s="257"/>
      <c r="K1442" s="253"/>
      <c r="L1442" s="253"/>
      <c r="M1442" s="258"/>
      <c r="N1442" s="259"/>
      <c r="O1442" s="260"/>
      <c r="P1442" s="260"/>
      <c r="Q1442" s="260"/>
      <c r="R1442" s="260"/>
      <c r="S1442" s="260"/>
      <c r="T1442" s="260"/>
      <c r="U1442" s="260"/>
      <c r="V1442" s="260"/>
      <c r="W1442" s="260"/>
      <c r="X1442" s="260"/>
      <c r="Y1442" s="261"/>
      <c r="Z1442" s="14"/>
      <c r="AA1442" s="14"/>
      <c r="AB1442" s="14"/>
      <c r="AC1442" s="14"/>
      <c r="AD1442" s="14"/>
      <c r="AE1442" s="14"/>
      <c r="AT1442" s="262" t="s">
        <v>184</v>
      </c>
      <c r="AU1442" s="262" t="s">
        <v>102</v>
      </c>
      <c r="AV1442" s="14" t="s">
        <v>102</v>
      </c>
      <c r="AW1442" s="14" t="s">
        <v>5</v>
      </c>
      <c r="AX1442" s="14" t="s">
        <v>75</v>
      </c>
      <c r="AY1442" s="262" t="s">
        <v>175</v>
      </c>
    </row>
    <row r="1443" s="15" customFormat="1">
      <c r="A1443" s="15"/>
      <c r="B1443" s="263"/>
      <c r="C1443" s="264"/>
      <c r="D1443" s="237" t="s">
        <v>184</v>
      </c>
      <c r="E1443" s="265" t="s">
        <v>1</v>
      </c>
      <c r="F1443" s="266" t="s">
        <v>189</v>
      </c>
      <c r="G1443" s="264"/>
      <c r="H1443" s="267">
        <v>4</v>
      </c>
      <c r="I1443" s="268"/>
      <c r="J1443" s="268"/>
      <c r="K1443" s="264"/>
      <c r="L1443" s="264"/>
      <c r="M1443" s="269"/>
      <c r="N1443" s="270"/>
      <c r="O1443" s="271"/>
      <c r="P1443" s="271"/>
      <c r="Q1443" s="271"/>
      <c r="R1443" s="271"/>
      <c r="S1443" s="271"/>
      <c r="T1443" s="271"/>
      <c r="U1443" s="271"/>
      <c r="V1443" s="271"/>
      <c r="W1443" s="271"/>
      <c r="X1443" s="271"/>
      <c r="Y1443" s="272"/>
      <c r="Z1443" s="15"/>
      <c r="AA1443" s="15"/>
      <c r="AB1443" s="15"/>
      <c r="AC1443" s="15"/>
      <c r="AD1443" s="15"/>
      <c r="AE1443" s="15"/>
      <c r="AT1443" s="273" t="s">
        <v>184</v>
      </c>
      <c r="AU1443" s="273" t="s">
        <v>102</v>
      </c>
      <c r="AV1443" s="15" t="s">
        <v>181</v>
      </c>
      <c r="AW1443" s="15" t="s">
        <v>5</v>
      </c>
      <c r="AX1443" s="15" t="s">
        <v>82</v>
      </c>
      <c r="AY1443" s="273" t="s">
        <v>175</v>
      </c>
    </row>
    <row r="1444" s="2" customFormat="1" ht="21.75" customHeight="1">
      <c r="A1444" s="39"/>
      <c r="B1444" s="40"/>
      <c r="C1444" s="274" t="s">
        <v>1300</v>
      </c>
      <c r="D1444" s="274" t="s">
        <v>315</v>
      </c>
      <c r="E1444" s="275" t="s">
        <v>1301</v>
      </c>
      <c r="F1444" s="276" t="s">
        <v>1302</v>
      </c>
      <c r="G1444" s="277" t="s">
        <v>180</v>
      </c>
      <c r="H1444" s="278">
        <v>0.112</v>
      </c>
      <c r="I1444" s="279"/>
      <c r="J1444" s="280"/>
      <c r="K1444" s="281">
        <f>ROUND(P1444*H1444,2)</f>
        <v>0</v>
      </c>
      <c r="L1444" s="280"/>
      <c r="M1444" s="282"/>
      <c r="N1444" s="283" t="s">
        <v>1</v>
      </c>
      <c r="O1444" s="231" t="s">
        <v>39</v>
      </c>
      <c r="P1444" s="232">
        <f>I1444+J1444</f>
        <v>0</v>
      </c>
      <c r="Q1444" s="232">
        <f>ROUND(I1444*H1444,2)</f>
        <v>0</v>
      </c>
      <c r="R1444" s="232">
        <f>ROUND(J1444*H1444,2)</f>
        <v>0</v>
      </c>
      <c r="S1444" s="92"/>
      <c r="T1444" s="233">
        <f>S1444*H1444</f>
        <v>0</v>
      </c>
      <c r="U1444" s="233">
        <v>0</v>
      </c>
      <c r="V1444" s="233">
        <f>U1444*H1444</f>
        <v>0</v>
      </c>
      <c r="W1444" s="233">
        <v>0</v>
      </c>
      <c r="X1444" s="233">
        <f>W1444*H1444</f>
        <v>0</v>
      </c>
      <c r="Y1444" s="234" t="s">
        <v>1</v>
      </c>
      <c r="Z1444" s="39"/>
      <c r="AA1444" s="39"/>
      <c r="AB1444" s="39"/>
      <c r="AC1444" s="39"/>
      <c r="AD1444" s="39"/>
      <c r="AE1444" s="39"/>
      <c r="AR1444" s="235" t="s">
        <v>270</v>
      </c>
      <c r="AT1444" s="235" t="s">
        <v>315</v>
      </c>
      <c r="AU1444" s="235" t="s">
        <v>102</v>
      </c>
      <c r="AY1444" s="18" t="s">
        <v>175</v>
      </c>
      <c r="BE1444" s="236">
        <f>IF(O1444="základní",K1444,0)</f>
        <v>0</v>
      </c>
      <c r="BF1444" s="236">
        <f>IF(O1444="snížená",K1444,0)</f>
        <v>0</v>
      </c>
      <c r="BG1444" s="236">
        <f>IF(O1444="zákl. přenesená",K1444,0)</f>
        <v>0</v>
      </c>
      <c r="BH1444" s="236">
        <f>IF(O1444="sníž. přenesená",K1444,0)</f>
        <v>0</v>
      </c>
      <c r="BI1444" s="236">
        <f>IF(O1444="nulová",K1444,0)</f>
        <v>0</v>
      </c>
      <c r="BJ1444" s="18" t="s">
        <v>102</v>
      </c>
      <c r="BK1444" s="236">
        <f>ROUND(P1444*H1444,2)</f>
        <v>0</v>
      </c>
      <c r="BL1444" s="18" t="s">
        <v>229</v>
      </c>
      <c r="BM1444" s="235" t="s">
        <v>1303</v>
      </c>
    </row>
    <row r="1445" s="14" customFormat="1">
      <c r="A1445" s="14"/>
      <c r="B1445" s="252"/>
      <c r="C1445" s="253"/>
      <c r="D1445" s="237" t="s">
        <v>184</v>
      </c>
      <c r="E1445" s="254" t="s">
        <v>1</v>
      </c>
      <c r="F1445" s="255" t="s">
        <v>1304</v>
      </c>
      <c r="G1445" s="253"/>
      <c r="H1445" s="256">
        <v>0.112</v>
      </c>
      <c r="I1445" s="257"/>
      <c r="J1445" s="257"/>
      <c r="K1445" s="253"/>
      <c r="L1445" s="253"/>
      <c r="M1445" s="258"/>
      <c r="N1445" s="259"/>
      <c r="O1445" s="260"/>
      <c r="P1445" s="260"/>
      <c r="Q1445" s="260"/>
      <c r="R1445" s="260"/>
      <c r="S1445" s="260"/>
      <c r="T1445" s="260"/>
      <c r="U1445" s="260"/>
      <c r="V1445" s="260"/>
      <c r="W1445" s="260"/>
      <c r="X1445" s="260"/>
      <c r="Y1445" s="261"/>
      <c r="Z1445" s="14"/>
      <c r="AA1445" s="14"/>
      <c r="AB1445" s="14"/>
      <c r="AC1445" s="14"/>
      <c r="AD1445" s="14"/>
      <c r="AE1445" s="14"/>
      <c r="AT1445" s="262" t="s">
        <v>184</v>
      </c>
      <c r="AU1445" s="262" t="s">
        <v>102</v>
      </c>
      <c r="AV1445" s="14" t="s">
        <v>102</v>
      </c>
      <c r="AW1445" s="14" t="s">
        <v>5</v>
      </c>
      <c r="AX1445" s="14" t="s">
        <v>75</v>
      </c>
      <c r="AY1445" s="262" t="s">
        <v>175</v>
      </c>
    </row>
    <row r="1446" s="15" customFormat="1">
      <c r="A1446" s="15"/>
      <c r="B1446" s="263"/>
      <c r="C1446" s="264"/>
      <c r="D1446" s="237" t="s">
        <v>184</v>
      </c>
      <c r="E1446" s="265" t="s">
        <v>1</v>
      </c>
      <c r="F1446" s="266" t="s">
        <v>189</v>
      </c>
      <c r="G1446" s="264"/>
      <c r="H1446" s="267">
        <v>0.112</v>
      </c>
      <c r="I1446" s="268"/>
      <c r="J1446" s="268"/>
      <c r="K1446" s="264"/>
      <c r="L1446" s="264"/>
      <c r="M1446" s="269"/>
      <c r="N1446" s="270"/>
      <c r="O1446" s="271"/>
      <c r="P1446" s="271"/>
      <c r="Q1446" s="271"/>
      <c r="R1446" s="271"/>
      <c r="S1446" s="271"/>
      <c r="T1446" s="271"/>
      <c r="U1446" s="271"/>
      <c r="V1446" s="271"/>
      <c r="W1446" s="271"/>
      <c r="X1446" s="271"/>
      <c r="Y1446" s="272"/>
      <c r="Z1446" s="15"/>
      <c r="AA1446" s="15"/>
      <c r="AB1446" s="15"/>
      <c r="AC1446" s="15"/>
      <c r="AD1446" s="15"/>
      <c r="AE1446" s="15"/>
      <c r="AT1446" s="273" t="s">
        <v>184</v>
      </c>
      <c r="AU1446" s="273" t="s">
        <v>102</v>
      </c>
      <c r="AV1446" s="15" t="s">
        <v>181</v>
      </c>
      <c r="AW1446" s="15" t="s">
        <v>5</v>
      </c>
      <c r="AX1446" s="15" t="s">
        <v>82</v>
      </c>
      <c r="AY1446" s="273" t="s">
        <v>175</v>
      </c>
    </row>
    <row r="1447" s="2" customFormat="1" ht="37.8" customHeight="1">
      <c r="A1447" s="39"/>
      <c r="B1447" s="40"/>
      <c r="C1447" s="222" t="s">
        <v>753</v>
      </c>
      <c r="D1447" s="222" t="s">
        <v>177</v>
      </c>
      <c r="E1447" s="223" t="s">
        <v>1305</v>
      </c>
      <c r="F1447" s="224" t="s">
        <v>1306</v>
      </c>
      <c r="G1447" s="225" t="s">
        <v>369</v>
      </c>
      <c r="H1447" s="226">
        <v>45</v>
      </c>
      <c r="I1447" s="227"/>
      <c r="J1447" s="227"/>
      <c r="K1447" s="228">
        <f>ROUND(P1447*H1447,2)</f>
        <v>0</v>
      </c>
      <c r="L1447" s="229"/>
      <c r="M1447" s="45"/>
      <c r="N1447" s="230" t="s">
        <v>1</v>
      </c>
      <c r="O1447" s="231" t="s">
        <v>39</v>
      </c>
      <c r="P1447" s="232">
        <f>I1447+J1447</f>
        <v>0</v>
      </c>
      <c r="Q1447" s="232">
        <f>ROUND(I1447*H1447,2)</f>
        <v>0</v>
      </c>
      <c r="R1447" s="232">
        <f>ROUND(J1447*H1447,2)</f>
        <v>0</v>
      </c>
      <c r="S1447" s="92"/>
      <c r="T1447" s="233">
        <f>S1447*H1447</f>
        <v>0</v>
      </c>
      <c r="U1447" s="233">
        <v>0</v>
      </c>
      <c r="V1447" s="233">
        <f>U1447*H1447</f>
        <v>0</v>
      </c>
      <c r="W1447" s="233">
        <v>0</v>
      </c>
      <c r="X1447" s="233">
        <f>W1447*H1447</f>
        <v>0</v>
      </c>
      <c r="Y1447" s="234" t="s">
        <v>1</v>
      </c>
      <c r="Z1447" s="39"/>
      <c r="AA1447" s="39"/>
      <c r="AB1447" s="39"/>
      <c r="AC1447" s="39"/>
      <c r="AD1447" s="39"/>
      <c r="AE1447" s="39"/>
      <c r="AR1447" s="235" t="s">
        <v>229</v>
      </c>
      <c r="AT1447" s="235" t="s">
        <v>177</v>
      </c>
      <c r="AU1447" s="235" t="s">
        <v>102</v>
      </c>
      <c r="AY1447" s="18" t="s">
        <v>175</v>
      </c>
      <c r="BE1447" s="236">
        <f>IF(O1447="základní",K1447,0)</f>
        <v>0</v>
      </c>
      <c r="BF1447" s="236">
        <f>IF(O1447="snížená",K1447,0)</f>
        <v>0</v>
      </c>
      <c r="BG1447" s="236">
        <f>IF(O1447="zákl. přenesená",K1447,0)</f>
        <v>0</v>
      </c>
      <c r="BH1447" s="236">
        <f>IF(O1447="sníž. přenesená",K1447,0)</f>
        <v>0</v>
      </c>
      <c r="BI1447" s="236">
        <f>IF(O1447="nulová",K1447,0)</f>
        <v>0</v>
      </c>
      <c r="BJ1447" s="18" t="s">
        <v>102</v>
      </c>
      <c r="BK1447" s="236">
        <f>ROUND(P1447*H1447,2)</f>
        <v>0</v>
      </c>
      <c r="BL1447" s="18" t="s">
        <v>229</v>
      </c>
      <c r="BM1447" s="235" t="s">
        <v>1307</v>
      </c>
    </row>
    <row r="1448" s="2" customFormat="1">
      <c r="A1448" s="39"/>
      <c r="B1448" s="40"/>
      <c r="C1448" s="41"/>
      <c r="D1448" s="237" t="s">
        <v>182</v>
      </c>
      <c r="E1448" s="41"/>
      <c r="F1448" s="238" t="s">
        <v>1270</v>
      </c>
      <c r="G1448" s="41"/>
      <c r="H1448" s="41"/>
      <c r="I1448" s="239"/>
      <c r="J1448" s="239"/>
      <c r="K1448" s="41"/>
      <c r="L1448" s="41"/>
      <c r="M1448" s="45"/>
      <c r="N1448" s="240"/>
      <c r="O1448" s="241"/>
      <c r="P1448" s="92"/>
      <c r="Q1448" s="92"/>
      <c r="R1448" s="92"/>
      <c r="S1448" s="92"/>
      <c r="T1448" s="92"/>
      <c r="U1448" s="92"/>
      <c r="V1448" s="92"/>
      <c r="W1448" s="92"/>
      <c r="X1448" s="92"/>
      <c r="Y1448" s="93"/>
      <c r="Z1448" s="39"/>
      <c r="AA1448" s="39"/>
      <c r="AB1448" s="39"/>
      <c r="AC1448" s="39"/>
      <c r="AD1448" s="39"/>
      <c r="AE1448" s="39"/>
      <c r="AT1448" s="18" t="s">
        <v>182</v>
      </c>
      <c r="AU1448" s="18" t="s">
        <v>102</v>
      </c>
    </row>
    <row r="1449" s="13" customFormat="1">
      <c r="A1449" s="13"/>
      <c r="B1449" s="242"/>
      <c r="C1449" s="243"/>
      <c r="D1449" s="237" t="s">
        <v>184</v>
      </c>
      <c r="E1449" s="244" t="s">
        <v>1</v>
      </c>
      <c r="F1449" s="245" t="s">
        <v>352</v>
      </c>
      <c r="G1449" s="243"/>
      <c r="H1449" s="244" t="s">
        <v>1</v>
      </c>
      <c r="I1449" s="246"/>
      <c r="J1449" s="246"/>
      <c r="K1449" s="243"/>
      <c r="L1449" s="243"/>
      <c r="M1449" s="247"/>
      <c r="N1449" s="248"/>
      <c r="O1449" s="249"/>
      <c r="P1449" s="249"/>
      <c r="Q1449" s="249"/>
      <c r="R1449" s="249"/>
      <c r="S1449" s="249"/>
      <c r="T1449" s="249"/>
      <c r="U1449" s="249"/>
      <c r="V1449" s="249"/>
      <c r="W1449" s="249"/>
      <c r="X1449" s="249"/>
      <c r="Y1449" s="250"/>
      <c r="Z1449" s="13"/>
      <c r="AA1449" s="13"/>
      <c r="AB1449" s="13"/>
      <c r="AC1449" s="13"/>
      <c r="AD1449" s="13"/>
      <c r="AE1449" s="13"/>
      <c r="AT1449" s="251" t="s">
        <v>184</v>
      </c>
      <c r="AU1449" s="251" t="s">
        <v>102</v>
      </c>
      <c r="AV1449" s="13" t="s">
        <v>82</v>
      </c>
      <c r="AW1449" s="13" t="s">
        <v>5</v>
      </c>
      <c r="AX1449" s="13" t="s">
        <v>75</v>
      </c>
      <c r="AY1449" s="251" t="s">
        <v>175</v>
      </c>
    </row>
    <row r="1450" s="13" customFormat="1">
      <c r="A1450" s="13"/>
      <c r="B1450" s="242"/>
      <c r="C1450" s="243"/>
      <c r="D1450" s="237" t="s">
        <v>184</v>
      </c>
      <c r="E1450" s="244" t="s">
        <v>1</v>
      </c>
      <c r="F1450" s="245" t="s">
        <v>583</v>
      </c>
      <c r="G1450" s="243"/>
      <c r="H1450" s="244" t="s">
        <v>1</v>
      </c>
      <c r="I1450" s="246"/>
      <c r="J1450" s="246"/>
      <c r="K1450" s="243"/>
      <c r="L1450" s="243"/>
      <c r="M1450" s="247"/>
      <c r="N1450" s="248"/>
      <c r="O1450" s="249"/>
      <c r="P1450" s="249"/>
      <c r="Q1450" s="249"/>
      <c r="R1450" s="249"/>
      <c r="S1450" s="249"/>
      <c r="T1450" s="249"/>
      <c r="U1450" s="249"/>
      <c r="V1450" s="249"/>
      <c r="W1450" s="249"/>
      <c r="X1450" s="249"/>
      <c r="Y1450" s="250"/>
      <c r="Z1450" s="13"/>
      <c r="AA1450" s="13"/>
      <c r="AB1450" s="13"/>
      <c r="AC1450" s="13"/>
      <c r="AD1450" s="13"/>
      <c r="AE1450" s="13"/>
      <c r="AT1450" s="251" t="s">
        <v>184</v>
      </c>
      <c r="AU1450" s="251" t="s">
        <v>102</v>
      </c>
      <c r="AV1450" s="13" t="s">
        <v>82</v>
      </c>
      <c r="AW1450" s="13" t="s">
        <v>5</v>
      </c>
      <c r="AX1450" s="13" t="s">
        <v>75</v>
      </c>
      <c r="AY1450" s="251" t="s">
        <v>175</v>
      </c>
    </row>
    <row r="1451" s="14" customFormat="1">
      <c r="A1451" s="14"/>
      <c r="B1451" s="252"/>
      <c r="C1451" s="253"/>
      <c r="D1451" s="237" t="s">
        <v>184</v>
      </c>
      <c r="E1451" s="254" t="s">
        <v>1</v>
      </c>
      <c r="F1451" s="255" t="s">
        <v>1308</v>
      </c>
      <c r="G1451" s="253"/>
      <c r="H1451" s="256">
        <v>45</v>
      </c>
      <c r="I1451" s="257"/>
      <c r="J1451" s="257"/>
      <c r="K1451" s="253"/>
      <c r="L1451" s="253"/>
      <c r="M1451" s="258"/>
      <c r="N1451" s="259"/>
      <c r="O1451" s="260"/>
      <c r="P1451" s="260"/>
      <c r="Q1451" s="260"/>
      <c r="R1451" s="260"/>
      <c r="S1451" s="260"/>
      <c r="T1451" s="260"/>
      <c r="U1451" s="260"/>
      <c r="V1451" s="260"/>
      <c r="W1451" s="260"/>
      <c r="X1451" s="260"/>
      <c r="Y1451" s="261"/>
      <c r="Z1451" s="14"/>
      <c r="AA1451" s="14"/>
      <c r="AB1451" s="14"/>
      <c r="AC1451" s="14"/>
      <c r="AD1451" s="14"/>
      <c r="AE1451" s="14"/>
      <c r="AT1451" s="262" t="s">
        <v>184</v>
      </c>
      <c r="AU1451" s="262" t="s">
        <v>102</v>
      </c>
      <c r="AV1451" s="14" t="s">
        <v>102</v>
      </c>
      <c r="AW1451" s="14" t="s">
        <v>5</v>
      </c>
      <c r="AX1451" s="14" t="s">
        <v>75</v>
      </c>
      <c r="AY1451" s="262" t="s">
        <v>175</v>
      </c>
    </row>
    <row r="1452" s="15" customFormat="1">
      <c r="A1452" s="15"/>
      <c r="B1452" s="263"/>
      <c r="C1452" s="264"/>
      <c r="D1452" s="237" t="s">
        <v>184</v>
      </c>
      <c r="E1452" s="265" t="s">
        <v>1</v>
      </c>
      <c r="F1452" s="266" t="s">
        <v>189</v>
      </c>
      <c r="G1452" s="264"/>
      <c r="H1452" s="267">
        <v>45</v>
      </c>
      <c r="I1452" s="268"/>
      <c r="J1452" s="268"/>
      <c r="K1452" s="264"/>
      <c r="L1452" s="264"/>
      <c r="M1452" s="269"/>
      <c r="N1452" s="270"/>
      <c r="O1452" s="271"/>
      <c r="P1452" s="271"/>
      <c r="Q1452" s="271"/>
      <c r="R1452" s="271"/>
      <c r="S1452" s="271"/>
      <c r="T1452" s="271"/>
      <c r="U1452" s="271"/>
      <c r="V1452" s="271"/>
      <c r="W1452" s="271"/>
      <c r="X1452" s="271"/>
      <c r="Y1452" s="272"/>
      <c r="Z1452" s="15"/>
      <c r="AA1452" s="15"/>
      <c r="AB1452" s="15"/>
      <c r="AC1452" s="15"/>
      <c r="AD1452" s="15"/>
      <c r="AE1452" s="15"/>
      <c r="AT1452" s="273" t="s">
        <v>184</v>
      </c>
      <c r="AU1452" s="273" t="s">
        <v>102</v>
      </c>
      <c r="AV1452" s="15" t="s">
        <v>181</v>
      </c>
      <c r="AW1452" s="15" t="s">
        <v>5</v>
      </c>
      <c r="AX1452" s="15" t="s">
        <v>82</v>
      </c>
      <c r="AY1452" s="273" t="s">
        <v>175</v>
      </c>
    </row>
    <row r="1453" s="2" customFormat="1" ht="37.8" customHeight="1">
      <c r="A1453" s="39"/>
      <c r="B1453" s="40"/>
      <c r="C1453" s="222" t="s">
        <v>1309</v>
      </c>
      <c r="D1453" s="222" t="s">
        <v>177</v>
      </c>
      <c r="E1453" s="223" t="s">
        <v>1310</v>
      </c>
      <c r="F1453" s="224" t="s">
        <v>1311</v>
      </c>
      <c r="G1453" s="225" t="s">
        <v>369</v>
      </c>
      <c r="H1453" s="226">
        <v>155</v>
      </c>
      <c r="I1453" s="227"/>
      <c r="J1453" s="227"/>
      <c r="K1453" s="228">
        <f>ROUND(P1453*H1453,2)</f>
        <v>0</v>
      </c>
      <c r="L1453" s="229"/>
      <c r="M1453" s="45"/>
      <c r="N1453" s="230" t="s">
        <v>1</v>
      </c>
      <c r="O1453" s="231" t="s">
        <v>39</v>
      </c>
      <c r="P1453" s="232">
        <f>I1453+J1453</f>
        <v>0</v>
      </c>
      <c r="Q1453" s="232">
        <f>ROUND(I1453*H1453,2)</f>
        <v>0</v>
      </c>
      <c r="R1453" s="232">
        <f>ROUND(J1453*H1453,2)</f>
        <v>0</v>
      </c>
      <c r="S1453" s="92"/>
      <c r="T1453" s="233">
        <f>S1453*H1453</f>
        <v>0</v>
      </c>
      <c r="U1453" s="233">
        <v>0</v>
      </c>
      <c r="V1453" s="233">
        <f>U1453*H1453</f>
        <v>0</v>
      </c>
      <c r="W1453" s="233">
        <v>0</v>
      </c>
      <c r="X1453" s="233">
        <f>W1453*H1453</f>
        <v>0</v>
      </c>
      <c r="Y1453" s="234" t="s">
        <v>1</v>
      </c>
      <c r="Z1453" s="39"/>
      <c r="AA1453" s="39"/>
      <c r="AB1453" s="39"/>
      <c r="AC1453" s="39"/>
      <c r="AD1453" s="39"/>
      <c r="AE1453" s="39"/>
      <c r="AR1453" s="235" t="s">
        <v>229</v>
      </c>
      <c r="AT1453" s="235" t="s">
        <v>177</v>
      </c>
      <c r="AU1453" s="235" t="s">
        <v>102</v>
      </c>
      <c r="AY1453" s="18" t="s">
        <v>175</v>
      </c>
      <c r="BE1453" s="236">
        <f>IF(O1453="základní",K1453,0)</f>
        <v>0</v>
      </c>
      <c r="BF1453" s="236">
        <f>IF(O1453="snížená",K1453,0)</f>
        <v>0</v>
      </c>
      <c r="BG1453" s="236">
        <f>IF(O1453="zákl. přenesená",K1453,0)</f>
        <v>0</v>
      </c>
      <c r="BH1453" s="236">
        <f>IF(O1453="sníž. přenesená",K1453,0)</f>
        <v>0</v>
      </c>
      <c r="BI1453" s="236">
        <f>IF(O1453="nulová",K1453,0)</f>
        <v>0</v>
      </c>
      <c r="BJ1453" s="18" t="s">
        <v>102</v>
      </c>
      <c r="BK1453" s="236">
        <f>ROUND(P1453*H1453,2)</f>
        <v>0</v>
      </c>
      <c r="BL1453" s="18" t="s">
        <v>229</v>
      </c>
      <c r="BM1453" s="235" t="s">
        <v>1312</v>
      </c>
    </row>
    <row r="1454" s="2" customFormat="1">
      <c r="A1454" s="39"/>
      <c r="B1454" s="40"/>
      <c r="C1454" s="41"/>
      <c r="D1454" s="237" t="s">
        <v>182</v>
      </c>
      <c r="E1454" s="41"/>
      <c r="F1454" s="238" t="s">
        <v>1270</v>
      </c>
      <c r="G1454" s="41"/>
      <c r="H1454" s="41"/>
      <c r="I1454" s="239"/>
      <c r="J1454" s="239"/>
      <c r="K1454" s="41"/>
      <c r="L1454" s="41"/>
      <c r="M1454" s="45"/>
      <c r="N1454" s="240"/>
      <c r="O1454" s="241"/>
      <c r="P1454" s="92"/>
      <c r="Q1454" s="92"/>
      <c r="R1454" s="92"/>
      <c r="S1454" s="92"/>
      <c r="T1454" s="92"/>
      <c r="U1454" s="92"/>
      <c r="V1454" s="92"/>
      <c r="W1454" s="92"/>
      <c r="X1454" s="92"/>
      <c r="Y1454" s="93"/>
      <c r="Z1454" s="39"/>
      <c r="AA1454" s="39"/>
      <c r="AB1454" s="39"/>
      <c r="AC1454" s="39"/>
      <c r="AD1454" s="39"/>
      <c r="AE1454" s="39"/>
      <c r="AT1454" s="18" t="s">
        <v>182</v>
      </c>
      <c r="AU1454" s="18" t="s">
        <v>102</v>
      </c>
    </row>
    <row r="1455" s="13" customFormat="1">
      <c r="A1455" s="13"/>
      <c r="B1455" s="242"/>
      <c r="C1455" s="243"/>
      <c r="D1455" s="237" t="s">
        <v>184</v>
      </c>
      <c r="E1455" s="244" t="s">
        <v>1</v>
      </c>
      <c r="F1455" s="245" t="s">
        <v>352</v>
      </c>
      <c r="G1455" s="243"/>
      <c r="H1455" s="244" t="s">
        <v>1</v>
      </c>
      <c r="I1455" s="246"/>
      <c r="J1455" s="246"/>
      <c r="K1455" s="243"/>
      <c r="L1455" s="243"/>
      <c r="M1455" s="247"/>
      <c r="N1455" s="248"/>
      <c r="O1455" s="249"/>
      <c r="P1455" s="249"/>
      <c r="Q1455" s="249"/>
      <c r="R1455" s="249"/>
      <c r="S1455" s="249"/>
      <c r="T1455" s="249"/>
      <c r="U1455" s="249"/>
      <c r="V1455" s="249"/>
      <c r="W1455" s="249"/>
      <c r="X1455" s="249"/>
      <c r="Y1455" s="250"/>
      <c r="Z1455" s="13"/>
      <c r="AA1455" s="13"/>
      <c r="AB1455" s="13"/>
      <c r="AC1455" s="13"/>
      <c r="AD1455" s="13"/>
      <c r="AE1455" s="13"/>
      <c r="AT1455" s="251" t="s">
        <v>184</v>
      </c>
      <c r="AU1455" s="251" t="s">
        <v>102</v>
      </c>
      <c r="AV1455" s="13" t="s">
        <v>82</v>
      </c>
      <c r="AW1455" s="13" t="s">
        <v>5</v>
      </c>
      <c r="AX1455" s="13" t="s">
        <v>75</v>
      </c>
      <c r="AY1455" s="251" t="s">
        <v>175</v>
      </c>
    </row>
    <row r="1456" s="13" customFormat="1">
      <c r="A1456" s="13"/>
      <c r="B1456" s="242"/>
      <c r="C1456" s="243"/>
      <c r="D1456" s="237" t="s">
        <v>184</v>
      </c>
      <c r="E1456" s="244" t="s">
        <v>1</v>
      </c>
      <c r="F1456" s="245" t="s">
        <v>583</v>
      </c>
      <c r="G1456" s="243"/>
      <c r="H1456" s="244" t="s">
        <v>1</v>
      </c>
      <c r="I1456" s="246"/>
      <c r="J1456" s="246"/>
      <c r="K1456" s="243"/>
      <c r="L1456" s="243"/>
      <c r="M1456" s="247"/>
      <c r="N1456" s="248"/>
      <c r="O1456" s="249"/>
      <c r="P1456" s="249"/>
      <c r="Q1456" s="249"/>
      <c r="R1456" s="249"/>
      <c r="S1456" s="249"/>
      <c r="T1456" s="249"/>
      <c r="U1456" s="249"/>
      <c r="V1456" s="249"/>
      <c r="W1456" s="249"/>
      <c r="X1456" s="249"/>
      <c r="Y1456" s="250"/>
      <c r="Z1456" s="13"/>
      <c r="AA1456" s="13"/>
      <c r="AB1456" s="13"/>
      <c r="AC1456" s="13"/>
      <c r="AD1456" s="13"/>
      <c r="AE1456" s="13"/>
      <c r="AT1456" s="251" t="s">
        <v>184</v>
      </c>
      <c r="AU1456" s="251" t="s">
        <v>102</v>
      </c>
      <c r="AV1456" s="13" t="s">
        <v>82</v>
      </c>
      <c r="AW1456" s="13" t="s">
        <v>5</v>
      </c>
      <c r="AX1456" s="13" t="s">
        <v>75</v>
      </c>
      <c r="AY1456" s="251" t="s">
        <v>175</v>
      </c>
    </row>
    <row r="1457" s="14" customFormat="1">
      <c r="A1457" s="14"/>
      <c r="B1457" s="252"/>
      <c r="C1457" s="253"/>
      <c r="D1457" s="237" t="s">
        <v>184</v>
      </c>
      <c r="E1457" s="254" t="s">
        <v>1</v>
      </c>
      <c r="F1457" s="255" t="s">
        <v>1313</v>
      </c>
      <c r="G1457" s="253"/>
      <c r="H1457" s="256">
        <v>155</v>
      </c>
      <c r="I1457" s="257"/>
      <c r="J1457" s="257"/>
      <c r="K1457" s="253"/>
      <c r="L1457" s="253"/>
      <c r="M1457" s="258"/>
      <c r="N1457" s="259"/>
      <c r="O1457" s="260"/>
      <c r="P1457" s="260"/>
      <c r="Q1457" s="260"/>
      <c r="R1457" s="260"/>
      <c r="S1457" s="260"/>
      <c r="T1457" s="260"/>
      <c r="U1457" s="260"/>
      <c r="V1457" s="260"/>
      <c r="W1457" s="260"/>
      <c r="X1457" s="260"/>
      <c r="Y1457" s="261"/>
      <c r="Z1457" s="14"/>
      <c r="AA1457" s="14"/>
      <c r="AB1457" s="14"/>
      <c r="AC1457" s="14"/>
      <c r="AD1457" s="14"/>
      <c r="AE1457" s="14"/>
      <c r="AT1457" s="262" t="s">
        <v>184</v>
      </c>
      <c r="AU1457" s="262" t="s">
        <v>102</v>
      </c>
      <c r="AV1457" s="14" t="s">
        <v>102</v>
      </c>
      <c r="AW1457" s="14" t="s">
        <v>5</v>
      </c>
      <c r="AX1457" s="14" t="s">
        <v>75</v>
      </c>
      <c r="AY1457" s="262" t="s">
        <v>175</v>
      </c>
    </row>
    <row r="1458" s="15" customFormat="1">
      <c r="A1458" s="15"/>
      <c r="B1458" s="263"/>
      <c r="C1458" s="264"/>
      <c r="D1458" s="237" t="s">
        <v>184</v>
      </c>
      <c r="E1458" s="265" t="s">
        <v>1</v>
      </c>
      <c r="F1458" s="266" t="s">
        <v>189</v>
      </c>
      <c r="G1458" s="264"/>
      <c r="H1458" s="267">
        <v>155</v>
      </c>
      <c r="I1458" s="268"/>
      <c r="J1458" s="268"/>
      <c r="K1458" s="264"/>
      <c r="L1458" s="264"/>
      <c r="M1458" s="269"/>
      <c r="N1458" s="270"/>
      <c r="O1458" s="271"/>
      <c r="P1458" s="271"/>
      <c r="Q1458" s="271"/>
      <c r="R1458" s="271"/>
      <c r="S1458" s="271"/>
      <c r="T1458" s="271"/>
      <c r="U1458" s="271"/>
      <c r="V1458" s="271"/>
      <c r="W1458" s="271"/>
      <c r="X1458" s="271"/>
      <c r="Y1458" s="272"/>
      <c r="Z1458" s="15"/>
      <c r="AA1458" s="15"/>
      <c r="AB1458" s="15"/>
      <c r="AC1458" s="15"/>
      <c r="AD1458" s="15"/>
      <c r="AE1458" s="15"/>
      <c r="AT1458" s="273" t="s">
        <v>184</v>
      </c>
      <c r="AU1458" s="273" t="s">
        <v>102</v>
      </c>
      <c r="AV1458" s="15" t="s">
        <v>181</v>
      </c>
      <c r="AW1458" s="15" t="s">
        <v>5</v>
      </c>
      <c r="AX1458" s="15" t="s">
        <v>82</v>
      </c>
      <c r="AY1458" s="273" t="s">
        <v>175</v>
      </c>
    </row>
    <row r="1459" s="2" customFormat="1" ht="37.8" customHeight="1">
      <c r="A1459" s="39"/>
      <c r="B1459" s="40"/>
      <c r="C1459" s="222" t="s">
        <v>759</v>
      </c>
      <c r="D1459" s="222" t="s">
        <v>177</v>
      </c>
      <c r="E1459" s="223" t="s">
        <v>1314</v>
      </c>
      <c r="F1459" s="224" t="s">
        <v>1315</v>
      </c>
      <c r="G1459" s="225" t="s">
        <v>369</v>
      </c>
      <c r="H1459" s="226">
        <v>60</v>
      </c>
      <c r="I1459" s="227"/>
      <c r="J1459" s="227"/>
      <c r="K1459" s="228">
        <f>ROUND(P1459*H1459,2)</f>
        <v>0</v>
      </c>
      <c r="L1459" s="229"/>
      <c r="M1459" s="45"/>
      <c r="N1459" s="230" t="s">
        <v>1</v>
      </c>
      <c r="O1459" s="231" t="s">
        <v>39</v>
      </c>
      <c r="P1459" s="232">
        <f>I1459+J1459</f>
        <v>0</v>
      </c>
      <c r="Q1459" s="232">
        <f>ROUND(I1459*H1459,2)</f>
        <v>0</v>
      </c>
      <c r="R1459" s="232">
        <f>ROUND(J1459*H1459,2)</f>
        <v>0</v>
      </c>
      <c r="S1459" s="92"/>
      <c r="T1459" s="233">
        <f>S1459*H1459</f>
        <v>0</v>
      </c>
      <c r="U1459" s="233">
        <v>0</v>
      </c>
      <c r="V1459" s="233">
        <f>U1459*H1459</f>
        <v>0</v>
      </c>
      <c r="W1459" s="233">
        <v>0</v>
      </c>
      <c r="X1459" s="233">
        <f>W1459*H1459</f>
        <v>0</v>
      </c>
      <c r="Y1459" s="234" t="s">
        <v>1</v>
      </c>
      <c r="Z1459" s="39"/>
      <c r="AA1459" s="39"/>
      <c r="AB1459" s="39"/>
      <c r="AC1459" s="39"/>
      <c r="AD1459" s="39"/>
      <c r="AE1459" s="39"/>
      <c r="AR1459" s="235" t="s">
        <v>229</v>
      </c>
      <c r="AT1459" s="235" t="s">
        <v>177</v>
      </c>
      <c r="AU1459" s="235" t="s">
        <v>102</v>
      </c>
      <c r="AY1459" s="18" t="s">
        <v>175</v>
      </c>
      <c r="BE1459" s="236">
        <f>IF(O1459="základní",K1459,0)</f>
        <v>0</v>
      </c>
      <c r="BF1459" s="236">
        <f>IF(O1459="snížená",K1459,0)</f>
        <v>0</v>
      </c>
      <c r="BG1459" s="236">
        <f>IF(O1459="zákl. přenesená",K1459,0)</f>
        <v>0</v>
      </c>
      <c r="BH1459" s="236">
        <f>IF(O1459="sníž. přenesená",K1459,0)</f>
        <v>0</v>
      </c>
      <c r="BI1459" s="236">
        <f>IF(O1459="nulová",K1459,0)</f>
        <v>0</v>
      </c>
      <c r="BJ1459" s="18" t="s">
        <v>102</v>
      </c>
      <c r="BK1459" s="236">
        <f>ROUND(P1459*H1459,2)</f>
        <v>0</v>
      </c>
      <c r="BL1459" s="18" t="s">
        <v>229</v>
      </c>
      <c r="BM1459" s="235" t="s">
        <v>1316</v>
      </c>
    </row>
    <row r="1460" s="2" customFormat="1">
      <c r="A1460" s="39"/>
      <c r="B1460" s="40"/>
      <c r="C1460" s="41"/>
      <c r="D1460" s="237" t="s">
        <v>182</v>
      </c>
      <c r="E1460" s="41"/>
      <c r="F1460" s="238" t="s">
        <v>1270</v>
      </c>
      <c r="G1460" s="41"/>
      <c r="H1460" s="41"/>
      <c r="I1460" s="239"/>
      <c r="J1460" s="239"/>
      <c r="K1460" s="41"/>
      <c r="L1460" s="41"/>
      <c r="M1460" s="45"/>
      <c r="N1460" s="240"/>
      <c r="O1460" s="241"/>
      <c r="P1460" s="92"/>
      <c r="Q1460" s="92"/>
      <c r="R1460" s="92"/>
      <c r="S1460" s="92"/>
      <c r="T1460" s="92"/>
      <c r="U1460" s="92"/>
      <c r="V1460" s="92"/>
      <c r="W1460" s="92"/>
      <c r="X1460" s="92"/>
      <c r="Y1460" s="93"/>
      <c r="Z1460" s="39"/>
      <c r="AA1460" s="39"/>
      <c r="AB1460" s="39"/>
      <c r="AC1460" s="39"/>
      <c r="AD1460" s="39"/>
      <c r="AE1460" s="39"/>
      <c r="AT1460" s="18" t="s">
        <v>182</v>
      </c>
      <c r="AU1460" s="18" t="s">
        <v>102</v>
      </c>
    </row>
    <row r="1461" s="13" customFormat="1">
      <c r="A1461" s="13"/>
      <c r="B1461" s="242"/>
      <c r="C1461" s="243"/>
      <c r="D1461" s="237" t="s">
        <v>184</v>
      </c>
      <c r="E1461" s="244" t="s">
        <v>1</v>
      </c>
      <c r="F1461" s="245" t="s">
        <v>352</v>
      </c>
      <c r="G1461" s="243"/>
      <c r="H1461" s="244" t="s">
        <v>1</v>
      </c>
      <c r="I1461" s="246"/>
      <c r="J1461" s="246"/>
      <c r="K1461" s="243"/>
      <c r="L1461" s="243"/>
      <c r="M1461" s="247"/>
      <c r="N1461" s="248"/>
      <c r="O1461" s="249"/>
      <c r="P1461" s="249"/>
      <c r="Q1461" s="249"/>
      <c r="R1461" s="249"/>
      <c r="S1461" s="249"/>
      <c r="T1461" s="249"/>
      <c r="U1461" s="249"/>
      <c r="V1461" s="249"/>
      <c r="W1461" s="249"/>
      <c r="X1461" s="249"/>
      <c r="Y1461" s="250"/>
      <c r="Z1461" s="13"/>
      <c r="AA1461" s="13"/>
      <c r="AB1461" s="13"/>
      <c r="AC1461" s="13"/>
      <c r="AD1461" s="13"/>
      <c r="AE1461" s="13"/>
      <c r="AT1461" s="251" t="s">
        <v>184</v>
      </c>
      <c r="AU1461" s="251" t="s">
        <v>102</v>
      </c>
      <c r="AV1461" s="13" t="s">
        <v>82</v>
      </c>
      <c r="AW1461" s="13" t="s">
        <v>5</v>
      </c>
      <c r="AX1461" s="13" t="s">
        <v>75</v>
      </c>
      <c r="AY1461" s="251" t="s">
        <v>175</v>
      </c>
    </row>
    <row r="1462" s="13" customFormat="1">
      <c r="A1462" s="13"/>
      <c r="B1462" s="242"/>
      <c r="C1462" s="243"/>
      <c r="D1462" s="237" t="s">
        <v>184</v>
      </c>
      <c r="E1462" s="244" t="s">
        <v>1</v>
      </c>
      <c r="F1462" s="245" t="s">
        <v>583</v>
      </c>
      <c r="G1462" s="243"/>
      <c r="H1462" s="244" t="s">
        <v>1</v>
      </c>
      <c r="I1462" s="246"/>
      <c r="J1462" s="246"/>
      <c r="K1462" s="243"/>
      <c r="L1462" s="243"/>
      <c r="M1462" s="247"/>
      <c r="N1462" s="248"/>
      <c r="O1462" s="249"/>
      <c r="P1462" s="249"/>
      <c r="Q1462" s="249"/>
      <c r="R1462" s="249"/>
      <c r="S1462" s="249"/>
      <c r="T1462" s="249"/>
      <c r="U1462" s="249"/>
      <c r="V1462" s="249"/>
      <c r="W1462" s="249"/>
      <c r="X1462" s="249"/>
      <c r="Y1462" s="250"/>
      <c r="Z1462" s="13"/>
      <c r="AA1462" s="13"/>
      <c r="AB1462" s="13"/>
      <c r="AC1462" s="13"/>
      <c r="AD1462" s="13"/>
      <c r="AE1462" s="13"/>
      <c r="AT1462" s="251" t="s">
        <v>184</v>
      </c>
      <c r="AU1462" s="251" t="s">
        <v>102</v>
      </c>
      <c r="AV1462" s="13" t="s">
        <v>82</v>
      </c>
      <c r="AW1462" s="13" t="s">
        <v>5</v>
      </c>
      <c r="AX1462" s="13" t="s">
        <v>75</v>
      </c>
      <c r="AY1462" s="251" t="s">
        <v>175</v>
      </c>
    </row>
    <row r="1463" s="14" customFormat="1">
      <c r="A1463" s="14"/>
      <c r="B1463" s="252"/>
      <c r="C1463" s="253"/>
      <c r="D1463" s="237" t="s">
        <v>184</v>
      </c>
      <c r="E1463" s="254" t="s">
        <v>1</v>
      </c>
      <c r="F1463" s="255" t="s">
        <v>1317</v>
      </c>
      <c r="G1463" s="253"/>
      <c r="H1463" s="256">
        <v>60</v>
      </c>
      <c r="I1463" s="257"/>
      <c r="J1463" s="257"/>
      <c r="K1463" s="253"/>
      <c r="L1463" s="253"/>
      <c r="M1463" s="258"/>
      <c r="N1463" s="259"/>
      <c r="O1463" s="260"/>
      <c r="P1463" s="260"/>
      <c r="Q1463" s="260"/>
      <c r="R1463" s="260"/>
      <c r="S1463" s="260"/>
      <c r="T1463" s="260"/>
      <c r="U1463" s="260"/>
      <c r="V1463" s="260"/>
      <c r="W1463" s="260"/>
      <c r="X1463" s="260"/>
      <c r="Y1463" s="261"/>
      <c r="Z1463" s="14"/>
      <c r="AA1463" s="14"/>
      <c r="AB1463" s="14"/>
      <c r="AC1463" s="14"/>
      <c r="AD1463" s="14"/>
      <c r="AE1463" s="14"/>
      <c r="AT1463" s="262" t="s">
        <v>184</v>
      </c>
      <c r="AU1463" s="262" t="s">
        <v>102</v>
      </c>
      <c r="AV1463" s="14" t="s">
        <v>102</v>
      </c>
      <c r="AW1463" s="14" t="s">
        <v>5</v>
      </c>
      <c r="AX1463" s="14" t="s">
        <v>75</v>
      </c>
      <c r="AY1463" s="262" t="s">
        <v>175</v>
      </c>
    </row>
    <row r="1464" s="15" customFormat="1">
      <c r="A1464" s="15"/>
      <c r="B1464" s="263"/>
      <c r="C1464" s="264"/>
      <c r="D1464" s="237" t="s">
        <v>184</v>
      </c>
      <c r="E1464" s="265" t="s">
        <v>1</v>
      </c>
      <c r="F1464" s="266" t="s">
        <v>189</v>
      </c>
      <c r="G1464" s="264"/>
      <c r="H1464" s="267">
        <v>60</v>
      </c>
      <c r="I1464" s="268"/>
      <c r="J1464" s="268"/>
      <c r="K1464" s="264"/>
      <c r="L1464" s="264"/>
      <c r="M1464" s="269"/>
      <c r="N1464" s="270"/>
      <c r="O1464" s="271"/>
      <c r="P1464" s="271"/>
      <c r="Q1464" s="271"/>
      <c r="R1464" s="271"/>
      <c r="S1464" s="271"/>
      <c r="T1464" s="271"/>
      <c r="U1464" s="271"/>
      <c r="V1464" s="271"/>
      <c r="W1464" s="271"/>
      <c r="X1464" s="271"/>
      <c r="Y1464" s="272"/>
      <c r="Z1464" s="15"/>
      <c r="AA1464" s="15"/>
      <c r="AB1464" s="15"/>
      <c r="AC1464" s="15"/>
      <c r="AD1464" s="15"/>
      <c r="AE1464" s="15"/>
      <c r="AT1464" s="273" t="s">
        <v>184</v>
      </c>
      <c r="AU1464" s="273" t="s">
        <v>102</v>
      </c>
      <c r="AV1464" s="15" t="s">
        <v>181</v>
      </c>
      <c r="AW1464" s="15" t="s">
        <v>5</v>
      </c>
      <c r="AX1464" s="15" t="s">
        <v>82</v>
      </c>
      <c r="AY1464" s="273" t="s">
        <v>175</v>
      </c>
    </row>
    <row r="1465" s="2" customFormat="1" ht="37.8" customHeight="1">
      <c r="A1465" s="39"/>
      <c r="B1465" s="40"/>
      <c r="C1465" s="222" t="s">
        <v>1318</v>
      </c>
      <c r="D1465" s="222" t="s">
        <v>177</v>
      </c>
      <c r="E1465" s="223" t="s">
        <v>1319</v>
      </c>
      <c r="F1465" s="224" t="s">
        <v>1320</v>
      </c>
      <c r="G1465" s="225" t="s">
        <v>228</v>
      </c>
      <c r="H1465" s="226">
        <v>341</v>
      </c>
      <c r="I1465" s="227"/>
      <c r="J1465" s="227"/>
      <c r="K1465" s="228">
        <f>ROUND(P1465*H1465,2)</f>
        <v>0</v>
      </c>
      <c r="L1465" s="229"/>
      <c r="M1465" s="45"/>
      <c r="N1465" s="230" t="s">
        <v>1</v>
      </c>
      <c r="O1465" s="231" t="s">
        <v>39</v>
      </c>
      <c r="P1465" s="232">
        <f>I1465+J1465</f>
        <v>0</v>
      </c>
      <c r="Q1465" s="232">
        <f>ROUND(I1465*H1465,2)</f>
        <v>0</v>
      </c>
      <c r="R1465" s="232">
        <f>ROUND(J1465*H1465,2)</f>
        <v>0</v>
      </c>
      <c r="S1465" s="92"/>
      <c r="T1465" s="233">
        <f>S1465*H1465</f>
        <v>0</v>
      </c>
      <c r="U1465" s="233">
        <v>0</v>
      </c>
      <c r="V1465" s="233">
        <f>U1465*H1465</f>
        <v>0</v>
      </c>
      <c r="W1465" s="233">
        <v>0</v>
      </c>
      <c r="X1465" s="233">
        <f>W1465*H1465</f>
        <v>0</v>
      </c>
      <c r="Y1465" s="234" t="s">
        <v>1</v>
      </c>
      <c r="Z1465" s="39"/>
      <c r="AA1465" s="39"/>
      <c r="AB1465" s="39"/>
      <c r="AC1465" s="39"/>
      <c r="AD1465" s="39"/>
      <c r="AE1465" s="39"/>
      <c r="AR1465" s="235" t="s">
        <v>229</v>
      </c>
      <c r="AT1465" s="235" t="s">
        <v>177</v>
      </c>
      <c r="AU1465" s="235" t="s">
        <v>102</v>
      </c>
      <c r="AY1465" s="18" t="s">
        <v>175</v>
      </c>
      <c r="BE1465" s="236">
        <f>IF(O1465="základní",K1465,0)</f>
        <v>0</v>
      </c>
      <c r="BF1465" s="236">
        <f>IF(O1465="snížená",K1465,0)</f>
        <v>0</v>
      </c>
      <c r="BG1465" s="236">
        <f>IF(O1465="zákl. přenesená",K1465,0)</f>
        <v>0</v>
      </c>
      <c r="BH1465" s="236">
        <f>IF(O1465="sníž. přenesená",K1465,0)</f>
        <v>0</v>
      </c>
      <c r="BI1465" s="236">
        <f>IF(O1465="nulová",K1465,0)</f>
        <v>0</v>
      </c>
      <c r="BJ1465" s="18" t="s">
        <v>102</v>
      </c>
      <c r="BK1465" s="236">
        <f>ROUND(P1465*H1465,2)</f>
        <v>0</v>
      </c>
      <c r="BL1465" s="18" t="s">
        <v>229</v>
      </c>
      <c r="BM1465" s="235" t="s">
        <v>1321</v>
      </c>
    </row>
    <row r="1466" s="2" customFormat="1">
      <c r="A1466" s="39"/>
      <c r="B1466" s="40"/>
      <c r="C1466" s="41"/>
      <c r="D1466" s="237" t="s">
        <v>182</v>
      </c>
      <c r="E1466" s="41"/>
      <c r="F1466" s="238" t="s">
        <v>1322</v>
      </c>
      <c r="G1466" s="41"/>
      <c r="H1466" s="41"/>
      <c r="I1466" s="239"/>
      <c r="J1466" s="239"/>
      <c r="K1466" s="41"/>
      <c r="L1466" s="41"/>
      <c r="M1466" s="45"/>
      <c r="N1466" s="240"/>
      <c r="O1466" s="241"/>
      <c r="P1466" s="92"/>
      <c r="Q1466" s="92"/>
      <c r="R1466" s="92"/>
      <c r="S1466" s="92"/>
      <c r="T1466" s="92"/>
      <c r="U1466" s="92"/>
      <c r="V1466" s="92"/>
      <c r="W1466" s="92"/>
      <c r="X1466" s="92"/>
      <c r="Y1466" s="93"/>
      <c r="Z1466" s="39"/>
      <c r="AA1466" s="39"/>
      <c r="AB1466" s="39"/>
      <c r="AC1466" s="39"/>
      <c r="AD1466" s="39"/>
      <c r="AE1466" s="39"/>
      <c r="AT1466" s="18" t="s">
        <v>182</v>
      </c>
      <c r="AU1466" s="18" t="s">
        <v>102</v>
      </c>
    </row>
    <row r="1467" s="13" customFormat="1">
      <c r="A1467" s="13"/>
      <c r="B1467" s="242"/>
      <c r="C1467" s="243"/>
      <c r="D1467" s="237" t="s">
        <v>184</v>
      </c>
      <c r="E1467" s="244" t="s">
        <v>1</v>
      </c>
      <c r="F1467" s="245" t="s">
        <v>193</v>
      </c>
      <c r="G1467" s="243"/>
      <c r="H1467" s="244" t="s">
        <v>1</v>
      </c>
      <c r="I1467" s="246"/>
      <c r="J1467" s="246"/>
      <c r="K1467" s="243"/>
      <c r="L1467" s="243"/>
      <c r="M1467" s="247"/>
      <c r="N1467" s="248"/>
      <c r="O1467" s="249"/>
      <c r="P1467" s="249"/>
      <c r="Q1467" s="249"/>
      <c r="R1467" s="249"/>
      <c r="S1467" s="249"/>
      <c r="T1467" s="249"/>
      <c r="U1467" s="249"/>
      <c r="V1467" s="249"/>
      <c r="W1467" s="249"/>
      <c r="X1467" s="249"/>
      <c r="Y1467" s="250"/>
      <c r="Z1467" s="13"/>
      <c r="AA1467" s="13"/>
      <c r="AB1467" s="13"/>
      <c r="AC1467" s="13"/>
      <c r="AD1467" s="13"/>
      <c r="AE1467" s="13"/>
      <c r="AT1467" s="251" t="s">
        <v>184</v>
      </c>
      <c r="AU1467" s="251" t="s">
        <v>102</v>
      </c>
      <c r="AV1467" s="13" t="s">
        <v>82</v>
      </c>
      <c r="AW1467" s="13" t="s">
        <v>5</v>
      </c>
      <c r="AX1467" s="13" t="s">
        <v>75</v>
      </c>
      <c r="AY1467" s="251" t="s">
        <v>175</v>
      </c>
    </row>
    <row r="1468" s="13" customFormat="1">
      <c r="A1468" s="13"/>
      <c r="B1468" s="242"/>
      <c r="C1468" s="243"/>
      <c r="D1468" s="237" t="s">
        <v>184</v>
      </c>
      <c r="E1468" s="244" t="s">
        <v>1</v>
      </c>
      <c r="F1468" s="245" t="s">
        <v>1323</v>
      </c>
      <c r="G1468" s="243"/>
      <c r="H1468" s="244" t="s">
        <v>1</v>
      </c>
      <c r="I1468" s="246"/>
      <c r="J1468" s="246"/>
      <c r="K1468" s="243"/>
      <c r="L1468" s="243"/>
      <c r="M1468" s="247"/>
      <c r="N1468" s="248"/>
      <c r="O1468" s="249"/>
      <c r="P1468" s="249"/>
      <c r="Q1468" s="249"/>
      <c r="R1468" s="249"/>
      <c r="S1468" s="249"/>
      <c r="T1468" s="249"/>
      <c r="U1468" s="249"/>
      <c r="V1468" s="249"/>
      <c r="W1468" s="249"/>
      <c r="X1468" s="249"/>
      <c r="Y1468" s="250"/>
      <c r="Z1468" s="13"/>
      <c r="AA1468" s="13"/>
      <c r="AB1468" s="13"/>
      <c r="AC1468" s="13"/>
      <c r="AD1468" s="13"/>
      <c r="AE1468" s="13"/>
      <c r="AT1468" s="251" t="s">
        <v>184</v>
      </c>
      <c r="AU1468" s="251" t="s">
        <v>102</v>
      </c>
      <c r="AV1468" s="13" t="s">
        <v>82</v>
      </c>
      <c r="AW1468" s="13" t="s">
        <v>5</v>
      </c>
      <c r="AX1468" s="13" t="s">
        <v>75</v>
      </c>
      <c r="AY1468" s="251" t="s">
        <v>175</v>
      </c>
    </row>
    <row r="1469" s="14" customFormat="1">
      <c r="A1469" s="14"/>
      <c r="B1469" s="252"/>
      <c r="C1469" s="253"/>
      <c r="D1469" s="237" t="s">
        <v>184</v>
      </c>
      <c r="E1469" s="254" t="s">
        <v>1</v>
      </c>
      <c r="F1469" s="255" t="s">
        <v>1324</v>
      </c>
      <c r="G1469" s="253"/>
      <c r="H1469" s="256">
        <v>292</v>
      </c>
      <c r="I1469" s="257"/>
      <c r="J1469" s="257"/>
      <c r="K1469" s="253"/>
      <c r="L1469" s="253"/>
      <c r="M1469" s="258"/>
      <c r="N1469" s="259"/>
      <c r="O1469" s="260"/>
      <c r="P1469" s="260"/>
      <c r="Q1469" s="260"/>
      <c r="R1469" s="260"/>
      <c r="S1469" s="260"/>
      <c r="T1469" s="260"/>
      <c r="U1469" s="260"/>
      <c r="V1469" s="260"/>
      <c r="W1469" s="260"/>
      <c r="X1469" s="260"/>
      <c r="Y1469" s="261"/>
      <c r="Z1469" s="14"/>
      <c r="AA1469" s="14"/>
      <c r="AB1469" s="14"/>
      <c r="AC1469" s="14"/>
      <c r="AD1469" s="14"/>
      <c r="AE1469" s="14"/>
      <c r="AT1469" s="262" t="s">
        <v>184</v>
      </c>
      <c r="AU1469" s="262" t="s">
        <v>102</v>
      </c>
      <c r="AV1469" s="14" t="s">
        <v>102</v>
      </c>
      <c r="AW1469" s="14" t="s">
        <v>5</v>
      </c>
      <c r="AX1469" s="14" t="s">
        <v>75</v>
      </c>
      <c r="AY1469" s="262" t="s">
        <v>175</v>
      </c>
    </row>
    <row r="1470" s="13" customFormat="1">
      <c r="A1470" s="13"/>
      <c r="B1470" s="242"/>
      <c r="C1470" s="243"/>
      <c r="D1470" s="237" t="s">
        <v>184</v>
      </c>
      <c r="E1470" s="244" t="s">
        <v>1</v>
      </c>
      <c r="F1470" s="245" t="s">
        <v>1325</v>
      </c>
      <c r="G1470" s="243"/>
      <c r="H1470" s="244" t="s">
        <v>1</v>
      </c>
      <c r="I1470" s="246"/>
      <c r="J1470" s="246"/>
      <c r="K1470" s="243"/>
      <c r="L1470" s="243"/>
      <c r="M1470" s="247"/>
      <c r="N1470" s="248"/>
      <c r="O1470" s="249"/>
      <c r="P1470" s="249"/>
      <c r="Q1470" s="249"/>
      <c r="R1470" s="249"/>
      <c r="S1470" s="249"/>
      <c r="T1470" s="249"/>
      <c r="U1470" s="249"/>
      <c r="V1470" s="249"/>
      <c r="W1470" s="249"/>
      <c r="X1470" s="249"/>
      <c r="Y1470" s="250"/>
      <c r="Z1470" s="13"/>
      <c r="AA1470" s="13"/>
      <c r="AB1470" s="13"/>
      <c r="AC1470" s="13"/>
      <c r="AD1470" s="13"/>
      <c r="AE1470" s="13"/>
      <c r="AT1470" s="251" t="s">
        <v>184</v>
      </c>
      <c r="AU1470" s="251" t="s">
        <v>102</v>
      </c>
      <c r="AV1470" s="13" t="s">
        <v>82</v>
      </c>
      <c r="AW1470" s="13" t="s">
        <v>5</v>
      </c>
      <c r="AX1470" s="13" t="s">
        <v>75</v>
      </c>
      <c r="AY1470" s="251" t="s">
        <v>175</v>
      </c>
    </row>
    <row r="1471" s="14" customFormat="1">
      <c r="A1471" s="14"/>
      <c r="B1471" s="252"/>
      <c r="C1471" s="253"/>
      <c r="D1471" s="237" t="s">
        <v>184</v>
      </c>
      <c r="E1471" s="254" t="s">
        <v>1</v>
      </c>
      <c r="F1471" s="255" t="s">
        <v>1326</v>
      </c>
      <c r="G1471" s="253"/>
      <c r="H1471" s="256">
        <v>19</v>
      </c>
      <c r="I1471" s="257"/>
      <c r="J1471" s="257"/>
      <c r="K1471" s="253"/>
      <c r="L1471" s="253"/>
      <c r="M1471" s="258"/>
      <c r="N1471" s="259"/>
      <c r="O1471" s="260"/>
      <c r="P1471" s="260"/>
      <c r="Q1471" s="260"/>
      <c r="R1471" s="260"/>
      <c r="S1471" s="260"/>
      <c r="T1471" s="260"/>
      <c r="U1471" s="260"/>
      <c r="V1471" s="260"/>
      <c r="W1471" s="260"/>
      <c r="X1471" s="260"/>
      <c r="Y1471" s="261"/>
      <c r="Z1471" s="14"/>
      <c r="AA1471" s="14"/>
      <c r="AB1471" s="14"/>
      <c r="AC1471" s="14"/>
      <c r="AD1471" s="14"/>
      <c r="AE1471" s="14"/>
      <c r="AT1471" s="262" t="s">
        <v>184</v>
      </c>
      <c r="AU1471" s="262" t="s">
        <v>102</v>
      </c>
      <c r="AV1471" s="14" t="s">
        <v>102</v>
      </c>
      <c r="AW1471" s="14" t="s">
        <v>5</v>
      </c>
      <c r="AX1471" s="14" t="s">
        <v>75</v>
      </c>
      <c r="AY1471" s="262" t="s">
        <v>175</v>
      </c>
    </row>
    <row r="1472" s="13" customFormat="1">
      <c r="A1472" s="13"/>
      <c r="B1472" s="242"/>
      <c r="C1472" s="243"/>
      <c r="D1472" s="237" t="s">
        <v>184</v>
      </c>
      <c r="E1472" s="244" t="s">
        <v>1</v>
      </c>
      <c r="F1472" s="245" t="s">
        <v>1327</v>
      </c>
      <c r="G1472" s="243"/>
      <c r="H1472" s="244" t="s">
        <v>1</v>
      </c>
      <c r="I1472" s="246"/>
      <c r="J1472" s="246"/>
      <c r="K1472" s="243"/>
      <c r="L1472" s="243"/>
      <c r="M1472" s="247"/>
      <c r="N1472" s="248"/>
      <c r="O1472" s="249"/>
      <c r="P1472" s="249"/>
      <c r="Q1472" s="249"/>
      <c r="R1472" s="249"/>
      <c r="S1472" s="249"/>
      <c r="T1472" s="249"/>
      <c r="U1472" s="249"/>
      <c r="V1472" s="249"/>
      <c r="W1472" s="249"/>
      <c r="X1472" s="249"/>
      <c r="Y1472" s="250"/>
      <c r="Z1472" s="13"/>
      <c r="AA1472" s="13"/>
      <c r="AB1472" s="13"/>
      <c r="AC1472" s="13"/>
      <c r="AD1472" s="13"/>
      <c r="AE1472" s="13"/>
      <c r="AT1472" s="251" t="s">
        <v>184</v>
      </c>
      <c r="AU1472" s="251" t="s">
        <v>102</v>
      </c>
      <c r="AV1472" s="13" t="s">
        <v>82</v>
      </c>
      <c r="AW1472" s="13" t="s">
        <v>5</v>
      </c>
      <c r="AX1472" s="13" t="s">
        <v>75</v>
      </c>
      <c r="AY1472" s="251" t="s">
        <v>175</v>
      </c>
    </row>
    <row r="1473" s="14" customFormat="1">
      <c r="A1473" s="14"/>
      <c r="B1473" s="252"/>
      <c r="C1473" s="253"/>
      <c r="D1473" s="237" t="s">
        <v>184</v>
      </c>
      <c r="E1473" s="254" t="s">
        <v>1</v>
      </c>
      <c r="F1473" s="255" t="s">
        <v>1328</v>
      </c>
      <c r="G1473" s="253"/>
      <c r="H1473" s="256">
        <v>30</v>
      </c>
      <c r="I1473" s="257"/>
      <c r="J1473" s="257"/>
      <c r="K1473" s="253"/>
      <c r="L1473" s="253"/>
      <c r="M1473" s="258"/>
      <c r="N1473" s="259"/>
      <c r="O1473" s="260"/>
      <c r="P1473" s="260"/>
      <c r="Q1473" s="260"/>
      <c r="R1473" s="260"/>
      <c r="S1473" s="260"/>
      <c r="T1473" s="260"/>
      <c r="U1473" s="260"/>
      <c r="V1473" s="260"/>
      <c r="W1473" s="260"/>
      <c r="X1473" s="260"/>
      <c r="Y1473" s="261"/>
      <c r="Z1473" s="14"/>
      <c r="AA1473" s="14"/>
      <c r="AB1473" s="14"/>
      <c r="AC1473" s="14"/>
      <c r="AD1473" s="14"/>
      <c r="AE1473" s="14"/>
      <c r="AT1473" s="262" t="s">
        <v>184</v>
      </c>
      <c r="AU1473" s="262" t="s">
        <v>102</v>
      </c>
      <c r="AV1473" s="14" t="s">
        <v>102</v>
      </c>
      <c r="AW1473" s="14" t="s">
        <v>5</v>
      </c>
      <c r="AX1473" s="14" t="s">
        <v>75</v>
      </c>
      <c r="AY1473" s="262" t="s">
        <v>175</v>
      </c>
    </row>
    <row r="1474" s="15" customFormat="1">
      <c r="A1474" s="15"/>
      <c r="B1474" s="263"/>
      <c r="C1474" s="264"/>
      <c r="D1474" s="237" t="s">
        <v>184</v>
      </c>
      <c r="E1474" s="265" t="s">
        <v>1</v>
      </c>
      <c r="F1474" s="266" t="s">
        <v>189</v>
      </c>
      <c r="G1474" s="264"/>
      <c r="H1474" s="267">
        <v>341</v>
      </c>
      <c r="I1474" s="268"/>
      <c r="J1474" s="268"/>
      <c r="K1474" s="264"/>
      <c r="L1474" s="264"/>
      <c r="M1474" s="269"/>
      <c r="N1474" s="270"/>
      <c r="O1474" s="271"/>
      <c r="P1474" s="271"/>
      <c r="Q1474" s="271"/>
      <c r="R1474" s="271"/>
      <c r="S1474" s="271"/>
      <c r="T1474" s="271"/>
      <c r="U1474" s="271"/>
      <c r="V1474" s="271"/>
      <c r="W1474" s="271"/>
      <c r="X1474" s="271"/>
      <c r="Y1474" s="272"/>
      <c r="Z1474" s="15"/>
      <c r="AA1474" s="15"/>
      <c r="AB1474" s="15"/>
      <c r="AC1474" s="15"/>
      <c r="AD1474" s="15"/>
      <c r="AE1474" s="15"/>
      <c r="AT1474" s="273" t="s">
        <v>184</v>
      </c>
      <c r="AU1474" s="273" t="s">
        <v>102</v>
      </c>
      <c r="AV1474" s="15" t="s">
        <v>181</v>
      </c>
      <c r="AW1474" s="15" t="s">
        <v>5</v>
      </c>
      <c r="AX1474" s="15" t="s">
        <v>82</v>
      </c>
      <c r="AY1474" s="273" t="s">
        <v>175</v>
      </c>
    </row>
    <row r="1475" s="2" customFormat="1" ht="16.5" customHeight="1">
      <c r="A1475" s="39"/>
      <c r="B1475" s="40"/>
      <c r="C1475" s="274" t="s">
        <v>762</v>
      </c>
      <c r="D1475" s="274" t="s">
        <v>315</v>
      </c>
      <c r="E1475" s="275" t="s">
        <v>1329</v>
      </c>
      <c r="F1475" s="276" t="s">
        <v>1330</v>
      </c>
      <c r="G1475" s="277" t="s">
        <v>180</v>
      </c>
      <c r="H1475" s="278">
        <v>9.3780000000000001</v>
      </c>
      <c r="I1475" s="279"/>
      <c r="J1475" s="280"/>
      <c r="K1475" s="281">
        <f>ROUND(P1475*H1475,2)</f>
        <v>0</v>
      </c>
      <c r="L1475" s="280"/>
      <c r="M1475" s="282"/>
      <c r="N1475" s="283" t="s">
        <v>1</v>
      </c>
      <c r="O1475" s="231" t="s">
        <v>39</v>
      </c>
      <c r="P1475" s="232">
        <f>I1475+J1475</f>
        <v>0</v>
      </c>
      <c r="Q1475" s="232">
        <f>ROUND(I1475*H1475,2)</f>
        <v>0</v>
      </c>
      <c r="R1475" s="232">
        <f>ROUND(J1475*H1475,2)</f>
        <v>0</v>
      </c>
      <c r="S1475" s="92"/>
      <c r="T1475" s="233">
        <f>S1475*H1475</f>
        <v>0</v>
      </c>
      <c r="U1475" s="233">
        <v>0</v>
      </c>
      <c r="V1475" s="233">
        <f>U1475*H1475</f>
        <v>0</v>
      </c>
      <c r="W1475" s="233">
        <v>0</v>
      </c>
      <c r="X1475" s="233">
        <f>W1475*H1475</f>
        <v>0</v>
      </c>
      <c r="Y1475" s="234" t="s">
        <v>1</v>
      </c>
      <c r="Z1475" s="39"/>
      <c r="AA1475" s="39"/>
      <c r="AB1475" s="39"/>
      <c r="AC1475" s="39"/>
      <c r="AD1475" s="39"/>
      <c r="AE1475" s="39"/>
      <c r="AR1475" s="235" t="s">
        <v>270</v>
      </c>
      <c r="AT1475" s="235" t="s">
        <v>315</v>
      </c>
      <c r="AU1475" s="235" t="s">
        <v>102</v>
      </c>
      <c r="AY1475" s="18" t="s">
        <v>175</v>
      </c>
      <c r="BE1475" s="236">
        <f>IF(O1475="základní",K1475,0)</f>
        <v>0</v>
      </c>
      <c r="BF1475" s="236">
        <f>IF(O1475="snížená",K1475,0)</f>
        <v>0</v>
      </c>
      <c r="BG1475" s="236">
        <f>IF(O1475="zákl. přenesená",K1475,0)</f>
        <v>0</v>
      </c>
      <c r="BH1475" s="236">
        <f>IF(O1475="sníž. přenesená",K1475,0)</f>
        <v>0</v>
      </c>
      <c r="BI1475" s="236">
        <f>IF(O1475="nulová",K1475,0)</f>
        <v>0</v>
      </c>
      <c r="BJ1475" s="18" t="s">
        <v>102</v>
      </c>
      <c r="BK1475" s="236">
        <f>ROUND(P1475*H1475,2)</f>
        <v>0</v>
      </c>
      <c r="BL1475" s="18" t="s">
        <v>229</v>
      </c>
      <c r="BM1475" s="235" t="s">
        <v>1331</v>
      </c>
    </row>
    <row r="1476" s="2" customFormat="1" ht="49.05" customHeight="1">
      <c r="A1476" s="39"/>
      <c r="B1476" s="40"/>
      <c r="C1476" s="222" t="s">
        <v>1332</v>
      </c>
      <c r="D1476" s="222" t="s">
        <v>177</v>
      </c>
      <c r="E1476" s="223" t="s">
        <v>1333</v>
      </c>
      <c r="F1476" s="224" t="s">
        <v>1334</v>
      </c>
      <c r="G1476" s="225" t="s">
        <v>228</v>
      </c>
      <c r="H1476" s="226">
        <v>337</v>
      </c>
      <c r="I1476" s="227"/>
      <c r="J1476" s="227"/>
      <c r="K1476" s="228">
        <f>ROUND(P1476*H1476,2)</f>
        <v>0</v>
      </c>
      <c r="L1476" s="229"/>
      <c r="M1476" s="45"/>
      <c r="N1476" s="230" t="s">
        <v>1</v>
      </c>
      <c r="O1476" s="231" t="s">
        <v>39</v>
      </c>
      <c r="P1476" s="232">
        <f>I1476+J1476</f>
        <v>0</v>
      </c>
      <c r="Q1476" s="232">
        <f>ROUND(I1476*H1476,2)</f>
        <v>0</v>
      </c>
      <c r="R1476" s="232">
        <f>ROUND(J1476*H1476,2)</f>
        <v>0</v>
      </c>
      <c r="S1476" s="92"/>
      <c r="T1476" s="233">
        <f>S1476*H1476</f>
        <v>0</v>
      </c>
      <c r="U1476" s="233">
        <v>0</v>
      </c>
      <c r="V1476" s="233">
        <f>U1476*H1476</f>
        <v>0</v>
      </c>
      <c r="W1476" s="233">
        <v>0</v>
      </c>
      <c r="X1476" s="233">
        <f>W1476*H1476</f>
        <v>0</v>
      </c>
      <c r="Y1476" s="234" t="s">
        <v>1</v>
      </c>
      <c r="Z1476" s="39"/>
      <c r="AA1476" s="39"/>
      <c r="AB1476" s="39"/>
      <c r="AC1476" s="39"/>
      <c r="AD1476" s="39"/>
      <c r="AE1476" s="39"/>
      <c r="AR1476" s="235" t="s">
        <v>229</v>
      </c>
      <c r="AT1476" s="235" t="s">
        <v>177</v>
      </c>
      <c r="AU1476" s="235" t="s">
        <v>102</v>
      </c>
      <c r="AY1476" s="18" t="s">
        <v>175</v>
      </c>
      <c r="BE1476" s="236">
        <f>IF(O1476="základní",K1476,0)</f>
        <v>0</v>
      </c>
      <c r="BF1476" s="236">
        <f>IF(O1476="snížená",K1476,0)</f>
        <v>0</v>
      </c>
      <c r="BG1476" s="236">
        <f>IF(O1476="zákl. přenesená",K1476,0)</f>
        <v>0</v>
      </c>
      <c r="BH1476" s="236">
        <f>IF(O1476="sníž. přenesená",K1476,0)</f>
        <v>0</v>
      </c>
      <c r="BI1476" s="236">
        <f>IF(O1476="nulová",K1476,0)</f>
        <v>0</v>
      </c>
      <c r="BJ1476" s="18" t="s">
        <v>102</v>
      </c>
      <c r="BK1476" s="236">
        <f>ROUND(P1476*H1476,2)</f>
        <v>0</v>
      </c>
      <c r="BL1476" s="18" t="s">
        <v>229</v>
      </c>
      <c r="BM1476" s="235" t="s">
        <v>1335</v>
      </c>
    </row>
    <row r="1477" s="13" customFormat="1">
      <c r="A1477" s="13"/>
      <c r="B1477" s="242"/>
      <c r="C1477" s="243"/>
      <c r="D1477" s="237" t="s">
        <v>184</v>
      </c>
      <c r="E1477" s="244" t="s">
        <v>1</v>
      </c>
      <c r="F1477" s="245" t="s">
        <v>352</v>
      </c>
      <c r="G1477" s="243"/>
      <c r="H1477" s="244" t="s">
        <v>1</v>
      </c>
      <c r="I1477" s="246"/>
      <c r="J1477" s="246"/>
      <c r="K1477" s="243"/>
      <c r="L1477" s="243"/>
      <c r="M1477" s="247"/>
      <c r="N1477" s="248"/>
      <c r="O1477" s="249"/>
      <c r="P1477" s="249"/>
      <c r="Q1477" s="249"/>
      <c r="R1477" s="249"/>
      <c r="S1477" s="249"/>
      <c r="T1477" s="249"/>
      <c r="U1477" s="249"/>
      <c r="V1477" s="249"/>
      <c r="W1477" s="249"/>
      <c r="X1477" s="249"/>
      <c r="Y1477" s="250"/>
      <c r="Z1477" s="13"/>
      <c r="AA1477" s="13"/>
      <c r="AB1477" s="13"/>
      <c r="AC1477" s="13"/>
      <c r="AD1477" s="13"/>
      <c r="AE1477" s="13"/>
      <c r="AT1477" s="251" t="s">
        <v>184</v>
      </c>
      <c r="AU1477" s="251" t="s">
        <v>102</v>
      </c>
      <c r="AV1477" s="13" t="s">
        <v>82</v>
      </c>
      <c r="AW1477" s="13" t="s">
        <v>5</v>
      </c>
      <c r="AX1477" s="13" t="s">
        <v>75</v>
      </c>
      <c r="AY1477" s="251" t="s">
        <v>175</v>
      </c>
    </row>
    <row r="1478" s="13" customFormat="1">
      <c r="A1478" s="13"/>
      <c r="B1478" s="242"/>
      <c r="C1478" s="243"/>
      <c r="D1478" s="237" t="s">
        <v>184</v>
      </c>
      <c r="E1478" s="244" t="s">
        <v>1</v>
      </c>
      <c r="F1478" s="245" t="s">
        <v>583</v>
      </c>
      <c r="G1478" s="243"/>
      <c r="H1478" s="244" t="s">
        <v>1</v>
      </c>
      <c r="I1478" s="246"/>
      <c r="J1478" s="246"/>
      <c r="K1478" s="243"/>
      <c r="L1478" s="243"/>
      <c r="M1478" s="247"/>
      <c r="N1478" s="248"/>
      <c r="O1478" s="249"/>
      <c r="P1478" s="249"/>
      <c r="Q1478" s="249"/>
      <c r="R1478" s="249"/>
      <c r="S1478" s="249"/>
      <c r="T1478" s="249"/>
      <c r="U1478" s="249"/>
      <c r="V1478" s="249"/>
      <c r="W1478" s="249"/>
      <c r="X1478" s="249"/>
      <c r="Y1478" s="250"/>
      <c r="Z1478" s="13"/>
      <c r="AA1478" s="13"/>
      <c r="AB1478" s="13"/>
      <c r="AC1478" s="13"/>
      <c r="AD1478" s="13"/>
      <c r="AE1478" s="13"/>
      <c r="AT1478" s="251" t="s">
        <v>184</v>
      </c>
      <c r="AU1478" s="251" t="s">
        <v>102</v>
      </c>
      <c r="AV1478" s="13" t="s">
        <v>82</v>
      </c>
      <c r="AW1478" s="13" t="s">
        <v>5</v>
      </c>
      <c r="AX1478" s="13" t="s">
        <v>75</v>
      </c>
      <c r="AY1478" s="251" t="s">
        <v>175</v>
      </c>
    </row>
    <row r="1479" s="14" customFormat="1">
      <c r="A1479" s="14"/>
      <c r="B1479" s="252"/>
      <c r="C1479" s="253"/>
      <c r="D1479" s="237" t="s">
        <v>184</v>
      </c>
      <c r="E1479" s="254" t="s">
        <v>1</v>
      </c>
      <c r="F1479" s="255" t="s">
        <v>1216</v>
      </c>
      <c r="G1479" s="253"/>
      <c r="H1479" s="256">
        <v>337</v>
      </c>
      <c r="I1479" s="257"/>
      <c r="J1479" s="257"/>
      <c r="K1479" s="253"/>
      <c r="L1479" s="253"/>
      <c r="M1479" s="258"/>
      <c r="N1479" s="259"/>
      <c r="O1479" s="260"/>
      <c r="P1479" s="260"/>
      <c r="Q1479" s="260"/>
      <c r="R1479" s="260"/>
      <c r="S1479" s="260"/>
      <c r="T1479" s="260"/>
      <c r="U1479" s="260"/>
      <c r="V1479" s="260"/>
      <c r="W1479" s="260"/>
      <c r="X1479" s="260"/>
      <c r="Y1479" s="261"/>
      <c r="Z1479" s="14"/>
      <c r="AA1479" s="14"/>
      <c r="AB1479" s="14"/>
      <c r="AC1479" s="14"/>
      <c r="AD1479" s="14"/>
      <c r="AE1479" s="14"/>
      <c r="AT1479" s="262" t="s">
        <v>184</v>
      </c>
      <c r="AU1479" s="262" t="s">
        <v>102</v>
      </c>
      <c r="AV1479" s="14" t="s">
        <v>102</v>
      </c>
      <c r="AW1479" s="14" t="s">
        <v>5</v>
      </c>
      <c r="AX1479" s="14" t="s">
        <v>75</v>
      </c>
      <c r="AY1479" s="262" t="s">
        <v>175</v>
      </c>
    </row>
    <row r="1480" s="15" customFormat="1">
      <c r="A1480" s="15"/>
      <c r="B1480" s="263"/>
      <c r="C1480" s="264"/>
      <c r="D1480" s="237" t="s">
        <v>184</v>
      </c>
      <c r="E1480" s="265" t="s">
        <v>1</v>
      </c>
      <c r="F1480" s="266" t="s">
        <v>189</v>
      </c>
      <c r="G1480" s="264"/>
      <c r="H1480" s="267">
        <v>337</v>
      </c>
      <c r="I1480" s="268"/>
      <c r="J1480" s="268"/>
      <c r="K1480" s="264"/>
      <c r="L1480" s="264"/>
      <c r="M1480" s="269"/>
      <c r="N1480" s="270"/>
      <c r="O1480" s="271"/>
      <c r="P1480" s="271"/>
      <c r="Q1480" s="271"/>
      <c r="R1480" s="271"/>
      <c r="S1480" s="271"/>
      <c r="T1480" s="271"/>
      <c r="U1480" s="271"/>
      <c r="V1480" s="271"/>
      <c r="W1480" s="271"/>
      <c r="X1480" s="271"/>
      <c r="Y1480" s="272"/>
      <c r="Z1480" s="15"/>
      <c r="AA1480" s="15"/>
      <c r="AB1480" s="15"/>
      <c r="AC1480" s="15"/>
      <c r="AD1480" s="15"/>
      <c r="AE1480" s="15"/>
      <c r="AT1480" s="273" t="s">
        <v>184</v>
      </c>
      <c r="AU1480" s="273" t="s">
        <v>102</v>
      </c>
      <c r="AV1480" s="15" t="s">
        <v>181</v>
      </c>
      <c r="AW1480" s="15" t="s">
        <v>5</v>
      </c>
      <c r="AX1480" s="15" t="s">
        <v>82</v>
      </c>
      <c r="AY1480" s="273" t="s">
        <v>175</v>
      </c>
    </row>
    <row r="1481" s="2" customFormat="1" ht="24.15" customHeight="1">
      <c r="A1481" s="39"/>
      <c r="B1481" s="40"/>
      <c r="C1481" s="222" t="s">
        <v>767</v>
      </c>
      <c r="D1481" s="222" t="s">
        <v>177</v>
      </c>
      <c r="E1481" s="223" t="s">
        <v>1336</v>
      </c>
      <c r="F1481" s="224" t="s">
        <v>1337</v>
      </c>
      <c r="G1481" s="225" t="s">
        <v>377</v>
      </c>
      <c r="H1481" s="226">
        <v>5</v>
      </c>
      <c r="I1481" s="227"/>
      <c r="J1481" s="227"/>
      <c r="K1481" s="228">
        <f>ROUND(P1481*H1481,2)</f>
        <v>0</v>
      </c>
      <c r="L1481" s="229"/>
      <c r="M1481" s="45"/>
      <c r="N1481" s="230" t="s">
        <v>1</v>
      </c>
      <c r="O1481" s="231" t="s">
        <v>39</v>
      </c>
      <c r="P1481" s="232">
        <f>I1481+J1481</f>
        <v>0</v>
      </c>
      <c r="Q1481" s="232">
        <f>ROUND(I1481*H1481,2)</f>
        <v>0</v>
      </c>
      <c r="R1481" s="232">
        <f>ROUND(J1481*H1481,2)</f>
        <v>0</v>
      </c>
      <c r="S1481" s="92"/>
      <c r="T1481" s="233">
        <f>S1481*H1481</f>
        <v>0</v>
      </c>
      <c r="U1481" s="233">
        <v>0</v>
      </c>
      <c r="V1481" s="233">
        <f>U1481*H1481</f>
        <v>0</v>
      </c>
      <c r="W1481" s="233">
        <v>0</v>
      </c>
      <c r="X1481" s="233">
        <f>W1481*H1481</f>
        <v>0</v>
      </c>
      <c r="Y1481" s="234" t="s">
        <v>1</v>
      </c>
      <c r="Z1481" s="39"/>
      <c r="AA1481" s="39"/>
      <c r="AB1481" s="39"/>
      <c r="AC1481" s="39"/>
      <c r="AD1481" s="39"/>
      <c r="AE1481" s="39"/>
      <c r="AR1481" s="235" t="s">
        <v>229</v>
      </c>
      <c r="AT1481" s="235" t="s">
        <v>177</v>
      </c>
      <c r="AU1481" s="235" t="s">
        <v>102</v>
      </c>
      <c r="AY1481" s="18" t="s">
        <v>175</v>
      </c>
      <c r="BE1481" s="236">
        <f>IF(O1481="základní",K1481,0)</f>
        <v>0</v>
      </c>
      <c r="BF1481" s="236">
        <f>IF(O1481="snížená",K1481,0)</f>
        <v>0</v>
      </c>
      <c r="BG1481" s="236">
        <f>IF(O1481="zákl. přenesená",K1481,0)</f>
        <v>0</v>
      </c>
      <c r="BH1481" s="236">
        <f>IF(O1481="sníž. přenesená",K1481,0)</f>
        <v>0</v>
      </c>
      <c r="BI1481" s="236">
        <f>IF(O1481="nulová",K1481,0)</f>
        <v>0</v>
      </c>
      <c r="BJ1481" s="18" t="s">
        <v>102</v>
      </c>
      <c r="BK1481" s="236">
        <f>ROUND(P1481*H1481,2)</f>
        <v>0</v>
      </c>
      <c r="BL1481" s="18" t="s">
        <v>229</v>
      </c>
      <c r="BM1481" s="235" t="s">
        <v>1338</v>
      </c>
    </row>
    <row r="1482" s="2" customFormat="1">
      <c r="A1482" s="39"/>
      <c r="B1482" s="40"/>
      <c r="C1482" s="41"/>
      <c r="D1482" s="237" t="s">
        <v>182</v>
      </c>
      <c r="E1482" s="41"/>
      <c r="F1482" s="238" t="s">
        <v>1339</v>
      </c>
      <c r="G1482" s="41"/>
      <c r="H1482" s="41"/>
      <c r="I1482" s="239"/>
      <c r="J1482" s="239"/>
      <c r="K1482" s="41"/>
      <c r="L1482" s="41"/>
      <c r="M1482" s="45"/>
      <c r="N1482" s="240"/>
      <c r="O1482" s="241"/>
      <c r="P1482" s="92"/>
      <c r="Q1482" s="92"/>
      <c r="R1482" s="92"/>
      <c r="S1482" s="92"/>
      <c r="T1482" s="92"/>
      <c r="U1482" s="92"/>
      <c r="V1482" s="92"/>
      <c r="W1482" s="92"/>
      <c r="X1482" s="92"/>
      <c r="Y1482" s="93"/>
      <c r="Z1482" s="39"/>
      <c r="AA1482" s="39"/>
      <c r="AB1482" s="39"/>
      <c r="AC1482" s="39"/>
      <c r="AD1482" s="39"/>
      <c r="AE1482" s="39"/>
      <c r="AT1482" s="18" t="s">
        <v>182</v>
      </c>
      <c r="AU1482" s="18" t="s">
        <v>102</v>
      </c>
    </row>
    <row r="1483" s="2" customFormat="1" ht="24.15" customHeight="1">
      <c r="A1483" s="39"/>
      <c r="B1483" s="40"/>
      <c r="C1483" s="222" t="s">
        <v>1340</v>
      </c>
      <c r="D1483" s="222" t="s">
        <v>177</v>
      </c>
      <c r="E1483" s="223" t="s">
        <v>1341</v>
      </c>
      <c r="F1483" s="224" t="s">
        <v>1342</v>
      </c>
      <c r="G1483" s="225" t="s">
        <v>377</v>
      </c>
      <c r="H1483" s="226">
        <v>10</v>
      </c>
      <c r="I1483" s="227"/>
      <c r="J1483" s="227"/>
      <c r="K1483" s="228">
        <f>ROUND(P1483*H1483,2)</f>
        <v>0</v>
      </c>
      <c r="L1483" s="229"/>
      <c r="M1483" s="45"/>
      <c r="N1483" s="230" t="s">
        <v>1</v>
      </c>
      <c r="O1483" s="231" t="s">
        <v>39</v>
      </c>
      <c r="P1483" s="232">
        <f>I1483+J1483</f>
        <v>0</v>
      </c>
      <c r="Q1483" s="232">
        <f>ROUND(I1483*H1483,2)</f>
        <v>0</v>
      </c>
      <c r="R1483" s="232">
        <f>ROUND(J1483*H1483,2)</f>
        <v>0</v>
      </c>
      <c r="S1483" s="92"/>
      <c r="T1483" s="233">
        <f>S1483*H1483</f>
        <v>0</v>
      </c>
      <c r="U1483" s="233">
        <v>0</v>
      </c>
      <c r="V1483" s="233">
        <f>U1483*H1483</f>
        <v>0</v>
      </c>
      <c r="W1483" s="233">
        <v>0</v>
      </c>
      <c r="X1483" s="233">
        <f>W1483*H1483</f>
        <v>0</v>
      </c>
      <c r="Y1483" s="234" t="s">
        <v>1</v>
      </c>
      <c r="Z1483" s="39"/>
      <c r="AA1483" s="39"/>
      <c r="AB1483" s="39"/>
      <c r="AC1483" s="39"/>
      <c r="AD1483" s="39"/>
      <c r="AE1483" s="39"/>
      <c r="AR1483" s="235" t="s">
        <v>229</v>
      </c>
      <c r="AT1483" s="235" t="s">
        <v>177</v>
      </c>
      <c r="AU1483" s="235" t="s">
        <v>102</v>
      </c>
      <c r="AY1483" s="18" t="s">
        <v>175</v>
      </c>
      <c r="BE1483" s="236">
        <f>IF(O1483="základní",K1483,0)</f>
        <v>0</v>
      </c>
      <c r="BF1483" s="236">
        <f>IF(O1483="snížená",K1483,0)</f>
        <v>0</v>
      </c>
      <c r="BG1483" s="236">
        <f>IF(O1483="zákl. přenesená",K1483,0)</f>
        <v>0</v>
      </c>
      <c r="BH1483" s="236">
        <f>IF(O1483="sníž. přenesená",K1483,0)</f>
        <v>0</v>
      </c>
      <c r="BI1483" s="236">
        <f>IF(O1483="nulová",K1483,0)</f>
        <v>0</v>
      </c>
      <c r="BJ1483" s="18" t="s">
        <v>102</v>
      </c>
      <c r="BK1483" s="236">
        <f>ROUND(P1483*H1483,2)</f>
        <v>0</v>
      </c>
      <c r="BL1483" s="18" t="s">
        <v>229</v>
      </c>
      <c r="BM1483" s="235" t="s">
        <v>1343</v>
      </c>
    </row>
    <row r="1484" s="2" customFormat="1">
      <c r="A1484" s="39"/>
      <c r="B1484" s="40"/>
      <c r="C1484" s="41"/>
      <c r="D1484" s="237" t="s">
        <v>182</v>
      </c>
      <c r="E1484" s="41"/>
      <c r="F1484" s="238" t="s">
        <v>1339</v>
      </c>
      <c r="G1484" s="41"/>
      <c r="H1484" s="41"/>
      <c r="I1484" s="239"/>
      <c r="J1484" s="239"/>
      <c r="K1484" s="41"/>
      <c r="L1484" s="41"/>
      <c r="M1484" s="45"/>
      <c r="N1484" s="240"/>
      <c r="O1484" s="241"/>
      <c r="P1484" s="92"/>
      <c r="Q1484" s="92"/>
      <c r="R1484" s="92"/>
      <c r="S1484" s="92"/>
      <c r="T1484" s="92"/>
      <c r="U1484" s="92"/>
      <c r="V1484" s="92"/>
      <c r="W1484" s="92"/>
      <c r="X1484" s="92"/>
      <c r="Y1484" s="93"/>
      <c r="Z1484" s="39"/>
      <c r="AA1484" s="39"/>
      <c r="AB1484" s="39"/>
      <c r="AC1484" s="39"/>
      <c r="AD1484" s="39"/>
      <c r="AE1484" s="39"/>
      <c r="AT1484" s="18" t="s">
        <v>182</v>
      </c>
      <c r="AU1484" s="18" t="s">
        <v>102</v>
      </c>
    </row>
    <row r="1485" s="2" customFormat="1" ht="37.8" customHeight="1">
      <c r="A1485" s="39"/>
      <c r="B1485" s="40"/>
      <c r="C1485" s="222" t="s">
        <v>783</v>
      </c>
      <c r="D1485" s="222" t="s">
        <v>177</v>
      </c>
      <c r="E1485" s="223" t="s">
        <v>1344</v>
      </c>
      <c r="F1485" s="224" t="s">
        <v>1345</v>
      </c>
      <c r="G1485" s="225" t="s">
        <v>180</v>
      </c>
      <c r="H1485" s="226">
        <v>8.5250000000000004</v>
      </c>
      <c r="I1485" s="227"/>
      <c r="J1485" s="227"/>
      <c r="K1485" s="228">
        <f>ROUND(P1485*H1485,2)</f>
        <v>0</v>
      </c>
      <c r="L1485" s="229"/>
      <c r="M1485" s="45"/>
      <c r="N1485" s="230" t="s">
        <v>1</v>
      </c>
      <c r="O1485" s="231" t="s">
        <v>39</v>
      </c>
      <c r="P1485" s="232">
        <f>I1485+J1485</f>
        <v>0</v>
      </c>
      <c r="Q1485" s="232">
        <f>ROUND(I1485*H1485,2)</f>
        <v>0</v>
      </c>
      <c r="R1485" s="232">
        <f>ROUND(J1485*H1485,2)</f>
        <v>0</v>
      </c>
      <c r="S1485" s="92"/>
      <c r="T1485" s="233">
        <f>S1485*H1485</f>
        <v>0</v>
      </c>
      <c r="U1485" s="233">
        <v>0</v>
      </c>
      <c r="V1485" s="233">
        <f>U1485*H1485</f>
        <v>0</v>
      </c>
      <c r="W1485" s="233">
        <v>0</v>
      </c>
      <c r="X1485" s="233">
        <f>W1485*H1485</f>
        <v>0</v>
      </c>
      <c r="Y1485" s="234" t="s">
        <v>1</v>
      </c>
      <c r="Z1485" s="39"/>
      <c r="AA1485" s="39"/>
      <c r="AB1485" s="39"/>
      <c r="AC1485" s="39"/>
      <c r="AD1485" s="39"/>
      <c r="AE1485" s="39"/>
      <c r="AR1485" s="235" t="s">
        <v>229</v>
      </c>
      <c r="AT1485" s="235" t="s">
        <v>177</v>
      </c>
      <c r="AU1485" s="235" t="s">
        <v>102</v>
      </c>
      <c r="AY1485" s="18" t="s">
        <v>175</v>
      </c>
      <c r="BE1485" s="236">
        <f>IF(O1485="základní",K1485,0)</f>
        <v>0</v>
      </c>
      <c r="BF1485" s="236">
        <f>IF(O1485="snížená",K1485,0)</f>
        <v>0</v>
      </c>
      <c r="BG1485" s="236">
        <f>IF(O1485="zákl. přenesená",K1485,0)</f>
        <v>0</v>
      </c>
      <c r="BH1485" s="236">
        <f>IF(O1485="sníž. přenesená",K1485,0)</f>
        <v>0</v>
      </c>
      <c r="BI1485" s="236">
        <f>IF(O1485="nulová",K1485,0)</f>
        <v>0</v>
      </c>
      <c r="BJ1485" s="18" t="s">
        <v>102</v>
      </c>
      <c r="BK1485" s="236">
        <f>ROUND(P1485*H1485,2)</f>
        <v>0</v>
      </c>
      <c r="BL1485" s="18" t="s">
        <v>229</v>
      </c>
      <c r="BM1485" s="235" t="s">
        <v>1346</v>
      </c>
    </row>
    <row r="1486" s="2" customFormat="1">
      <c r="A1486" s="39"/>
      <c r="B1486" s="40"/>
      <c r="C1486" s="41"/>
      <c r="D1486" s="237" t="s">
        <v>182</v>
      </c>
      <c r="E1486" s="41"/>
      <c r="F1486" s="238" t="s">
        <v>1347</v>
      </c>
      <c r="G1486" s="41"/>
      <c r="H1486" s="41"/>
      <c r="I1486" s="239"/>
      <c r="J1486" s="239"/>
      <c r="K1486" s="41"/>
      <c r="L1486" s="41"/>
      <c r="M1486" s="45"/>
      <c r="N1486" s="240"/>
      <c r="O1486" s="241"/>
      <c r="P1486" s="92"/>
      <c r="Q1486" s="92"/>
      <c r="R1486" s="92"/>
      <c r="S1486" s="92"/>
      <c r="T1486" s="92"/>
      <c r="U1486" s="92"/>
      <c r="V1486" s="92"/>
      <c r="W1486" s="92"/>
      <c r="X1486" s="92"/>
      <c r="Y1486" s="93"/>
      <c r="Z1486" s="39"/>
      <c r="AA1486" s="39"/>
      <c r="AB1486" s="39"/>
      <c r="AC1486" s="39"/>
      <c r="AD1486" s="39"/>
      <c r="AE1486" s="39"/>
      <c r="AT1486" s="18" t="s">
        <v>182</v>
      </c>
      <c r="AU1486" s="18" t="s">
        <v>102</v>
      </c>
    </row>
    <row r="1487" s="13" customFormat="1">
      <c r="A1487" s="13"/>
      <c r="B1487" s="242"/>
      <c r="C1487" s="243"/>
      <c r="D1487" s="237" t="s">
        <v>184</v>
      </c>
      <c r="E1487" s="244" t="s">
        <v>1</v>
      </c>
      <c r="F1487" s="245" t="s">
        <v>193</v>
      </c>
      <c r="G1487" s="243"/>
      <c r="H1487" s="244" t="s">
        <v>1</v>
      </c>
      <c r="I1487" s="246"/>
      <c r="J1487" s="246"/>
      <c r="K1487" s="243"/>
      <c r="L1487" s="243"/>
      <c r="M1487" s="247"/>
      <c r="N1487" s="248"/>
      <c r="O1487" s="249"/>
      <c r="P1487" s="249"/>
      <c r="Q1487" s="249"/>
      <c r="R1487" s="249"/>
      <c r="S1487" s="249"/>
      <c r="T1487" s="249"/>
      <c r="U1487" s="249"/>
      <c r="V1487" s="249"/>
      <c r="W1487" s="249"/>
      <c r="X1487" s="249"/>
      <c r="Y1487" s="250"/>
      <c r="Z1487" s="13"/>
      <c r="AA1487" s="13"/>
      <c r="AB1487" s="13"/>
      <c r="AC1487" s="13"/>
      <c r="AD1487" s="13"/>
      <c r="AE1487" s="13"/>
      <c r="AT1487" s="251" t="s">
        <v>184</v>
      </c>
      <c r="AU1487" s="251" t="s">
        <v>102</v>
      </c>
      <c r="AV1487" s="13" t="s">
        <v>82</v>
      </c>
      <c r="AW1487" s="13" t="s">
        <v>5</v>
      </c>
      <c r="AX1487" s="13" t="s">
        <v>75</v>
      </c>
      <c r="AY1487" s="251" t="s">
        <v>175</v>
      </c>
    </row>
    <row r="1488" s="13" customFormat="1">
      <c r="A1488" s="13"/>
      <c r="B1488" s="242"/>
      <c r="C1488" s="243"/>
      <c r="D1488" s="237" t="s">
        <v>184</v>
      </c>
      <c r="E1488" s="244" t="s">
        <v>1</v>
      </c>
      <c r="F1488" s="245" t="s">
        <v>1323</v>
      </c>
      <c r="G1488" s="243"/>
      <c r="H1488" s="244" t="s">
        <v>1</v>
      </c>
      <c r="I1488" s="246"/>
      <c r="J1488" s="246"/>
      <c r="K1488" s="243"/>
      <c r="L1488" s="243"/>
      <c r="M1488" s="247"/>
      <c r="N1488" s="248"/>
      <c r="O1488" s="249"/>
      <c r="P1488" s="249"/>
      <c r="Q1488" s="249"/>
      <c r="R1488" s="249"/>
      <c r="S1488" s="249"/>
      <c r="T1488" s="249"/>
      <c r="U1488" s="249"/>
      <c r="V1488" s="249"/>
      <c r="W1488" s="249"/>
      <c r="X1488" s="249"/>
      <c r="Y1488" s="250"/>
      <c r="Z1488" s="13"/>
      <c r="AA1488" s="13"/>
      <c r="AB1488" s="13"/>
      <c r="AC1488" s="13"/>
      <c r="AD1488" s="13"/>
      <c r="AE1488" s="13"/>
      <c r="AT1488" s="251" t="s">
        <v>184</v>
      </c>
      <c r="AU1488" s="251" t="s">
        <v>102</v>
      </c>
      <c r="AV1488" s="13" t="s">
        <v>82</v>
      </c>
      <c r="AW1488" s="13" t="s">
        <v>5</v>
      </c>
      <c r="AX1488" s="13" t="s">
        <v>75</v>
      </c>
      <c r="AY1488" s="251" t="s">
        <v>175</v>
      </c>
    </row>
    <row r="1489" s="14" customFormat="1">
      <c r="A1489" s="14"/>
      <c r="B1489" s="252"/>
      <c r="C1489" s="253"/>
      <c r="D1489" s="237" t="s">
        <v>184</v>
      </c>
      <c r="E1489" s="254" t="s">
        <v>1</v>
      </c>
      <c r="F1489" s="255" t="s">
        <v>1348</v>
      </c>
      <c r="G1489" s="253"/>
      <c r="H1489" s="256">
        <v>7.2999999999999998</v>
      </c>
      <c r="I1489" s="257"/>
      <c r="J1489" s="257"/>
      <c r="K1489" s="253"/>
      <c r="L1489" s="253"/>
      <c r="M1489" s="258"/>
      <c r="N1489" s="259"/>
      <c r="O1489" s="260"/>
      <c r="P1489" s="260"/>
      <c r="Q1489" s="260"/>
      <c r="R1489" s="260"/>
      <c r="S1489" s="260"/>
      <c r="T1489" s="260"/>
      <c r="U1489" s="260"/>
      <c r="V1489" s="260"/>
      <c r="W1489" s="260"/>
      <c r="X1489" s="260"/>
      <c r="Y1489" s="261"/>
      <c r="Z1489" s="14"/>
      <c r="AA1489" s="14"/>
      <c r="AB1489" s="14"/>
      <c r="AC1489" s="14"/>
      <c r="AD1489" s="14"/>
      <c r="AE1489" s="14"/>
      <c r="AT1489" s="262" t="s">
        <v>184</v>
      </c>
      <c r="AU1489" s="262" t="s">
        <v>102</v>
      </c>
      <c r="AV1489" s="14" t="s">
        <v>102</v>
      </c>
      <c r="AW1489" s="14" t="s">
        <v>5</v>
      </c>
      <c r="AX1489" s="14" t="s">
        <v>75</v>
      </c>
      <c r="AY1489" s="262" t="s">
        <v>175</v>
      </c>
    </row>
    <row r="1490" s="13" customFormat="1">
      <c r="A1490" s="13"/>
      <c r="B1490" s="242"/>
      <c r="C1490" s="243"/>
      <c r="D1490" s="237" t="s">
        <v>184</v>
      </c>
      <c r="E1490" s="244" t="s">
        <v>1</v>
      </c>
      <c r="F1490" s="245" t="s">
        <v>1325</v>
      </c>
      <c r="G1490" s="243"/>
      <c r="H1490" s="244" t="s">
        <v>1</v>
      </c>
      <c r="I1490" s="246"/>
      <c r="J1490" s="246"/>
      <c r="K1490" s="243"/>
      <c r="L1490" s="243"/>
      <c r="M1490" s="247"/>
      <c r="N1490" s="248"/>
      <c r="O1490" s="249"/>
      <c r="P1490" s="249"/>
      <c r="Q1490" s="249"/>
      <c r="R1490" s="249"/>
      <c r="S1490" s="249"/>
      <c r="T1490" s="249"/>
      <c r="U1490" s="249"/>
      <c r="V1490" s="249"/>
      <c r="W1490" s="249"/>
      <c r="X1490" s="249"/>
      <c r="Y1490" s="250"/>
      <c r="Z1490" s="13"/>
      <c r="AA1490" s="13"/>
      <c r="AB1490" s="13"/>
      <c r="AC1490" s="13"/>
      <c r="AD1490" s="13"/>
      <c r="AE1490" s="13"/>
      <c r="AT1490" s="251" t="s">
        <v>184</v>
      </c>
      <c r="AU1490" s="251" t="s">
        <v>102</v>
      </c>
      <c r="AV1490" s="13" t="s">
        <v>82</v>
      </c>
      <c r="AW1490" s="13" t="s">
        <v>5</v>
      </c>
      <c r="AX1490" s="13" t="s">
        <v>75</v>
      </c>
      <c r="AY1490" s="251" t="s">
        <v>175</v>
      </c>
    </row>
    <row r="1491" s="14" customFormat="1">
      <c r="A1491" s="14"/>
      <c r="B1491" s="252"/>
      <c r="C1491" s="253"/>
      <c r="D1491" s="237" t="s">
        <v>184</v>
      </c>
      <c r="E1491" s="254" t="s">
        <v>1</v>
      </c>
      <c r="F1491" s="255" t="s">
        <v>1349</v>
      </c>
      <c r="G1491" s="253"/>
      <c r="H1491" s="256">
        <v>0.47499999999999998</v>
      </c>
      <c r="I1491" s="257"/>
      <c r="J1491" s="257"/>
      <c r="K1491" s="253"/>
      <c r="L1491" s="253"/>
      <c r="M1491" s="258"/>
      <c r="N1491" s="259"/>
      <c r="O1491" s="260"/>
      <c r="P1491" s="260"/>
      <c r="Q1491" s="260"/>
      <c r="R1491" s="260"/>
      <c r="S1491" s="260"/>
      <c r="T1491" s="260"/>
      <c r="U1491" s="260"/>
      <c r="V1491" s="260"/>
      <c r="W1491" s="260"/>
      <c r="X1491" s="260"/>
      <c r="Y1491" s="261"/>
      <c r="Z1491" s="14"/>
      <c r="AA1491" s="14"/>
      <c r="AB1491" s="14"/>
      <c r="AC1491" s="14"/>
      <c r="AD1491" s="14"/>
      <c r="AE1491" s="14"/>
      <c r="AT1491" s="262" t="s">
        <v>184</v>
      </c>
      <c r="AU1491" s="262" t="s">
        <v>102</v>
      </c>
      <c r="AV1491" s="14" t="s">
        <v>102</v>
      </c>
      <c r="AW1491" s="14" t="s">
        <v>5</v>
      </c>
      <c r="AX1491" s="14" t="s">
        <v>75</v>
      </c>
      <c r="AY1491" s="262" t="s">
        <v>175</v>
      </c>
    </row>
    <row r="1492" s="13" customFormat="1">
      <c r="A1492" s="13"/>
      <c r="B1492" s="242"/>
      <c r="C1492" s="243"/>
      <c r="D1492" s="237" t="s">
        <v>184</v>
      </c>
      <c r="E1492" s="244" t="s">
        <v>1</v>
      </c>
      <c r="F1492" s="245" t="s">
        <v>1327</v>
      </c>
      <c r="G1492" s="243"/>
      <c r="H1492" s="244" t="s">
        <v>1</v>
      </c>
      <c r="I1492" s="246"/>
      <c r="J1492" s="246"/>
      <c r="K1492" s="243"/>
      <c r="L1492" s="243"/>
      <c r="M1492" s="247"/>
      <c r="N1492" s="248"/>
      <c r="O1492" s="249"/>
      <c r="P1492" s="249"/>
      <c r="Q1492" s="249"/>
      <c r="R1492" s="249"/>
      <c r="S1492" s="249"/>
      <c r="T1492" s="249"/>
      <c r="U1492" s="249"/>
      <c r="V1492" s="249"/>
      <c r="W1492" s="249"/>
      <c r="X1492" s="249"/>
      <c r="Y1492" s="250"/>
      <c r="Z1492" s="13"/>
      <c r="AA1492" s="13"/>
      <c r="AB1492" s="13"/>
      <c r="AC1492" s="13"/>
      <c r="AD1492" s="13"/>
      <c r="AE1492" s="13"/>
      <c r="AT1492" s="251" t="s">
        <v>184</v>
      </c>
      <c r="AU1492" s="251" t="s">
        <v>102</v>
      </c>
      <c r="AV1492" s="13" t="s">
        <v>82</v>
      </c>
      <c r="AW1492" s="13" t="s">
        <v>5</v>
      </c>
      <c r="AX1492" s="13" t="s">
        <v>75</v>
      </c>
      <c r="AY1492" s="251" t="s">
        <v>175</v>
      </c>
    </row>
    <row r="1493" s="14" customFormat="1">
      <c r="A1493" s="14"/>
      <c r="B1493" s="252"/>
      <c r="C1493" s="253"/>
      <c r="D1493" s="237" t="s">
        <v>184</v>
      </c>
      <c r="E1493" s="254" t="s">
        <v>1</v>
      </c>
      <c r="F1493" s="255" t="s">
        <v>1350</v>
      </c>
      <c r="G1493" s="253"/>
      <c r="H1493" s="256">
        <v>0.75</v>
      </c>
      <c r="I1493" s="257"/>
      <c r="J1493" s="257"/>
      <c r="K1493" s="253"/>
      <c r="L1493" s="253"/>
      <c r="M1493" s="258"/>
      <c r="N1493" s="259"/>
      <c r="O1493" s="260"/>
      <c r="P1493" s="260"/>
      <c r="Q1493" s="260"/>
      <c r="R1493" s="260"/>
      <c r="S1493" s="260"/>
      <c r="T1493" s="260"/>
      <c r="U1493" s="260"/>
      <c r="V1493" s="260"/>
      <c r="W1493" s="260"/>
      <c r="X1493" s="260"/>
      <c r="Y1493" s="261"/>
      <c r="Z1493" s="14"/>
      <c r="AA1493" s="14"/>
      <c r="AB1493" s="14"/>
      <c r="AC1493" s="14"/>
      <c r="AD1493" s="14"/>
      <c r="AE1493" s="14"/>
      <c r="AT1493" s="262" t="s">
        <v>184</v>
      </c>
      <c r="AU1493" s="262" t="s">
        <v>102</v>
      </c>
      <c r="AV1493" s="14" t="s">
        <v>102</v>
      </c>
      <c r="AW1493" s="14" t="s">
        <v>5</v>
      </c>
      <c r="AX1493" s="14" t="s">
        <v>75</v>
      </c>
      <c r="AY1493" s="262" t="s">
        <v>175</v>
      </c>
    </row>
    <row r="1494" s="15" customFormat="1">
      <c r="A1494" s="15"/>
      <c r="B1494" s="263"/>
      <c r="C1494" s="264"/>
      <c r="D1494" s="237" t="s">
        <v>184</v>
      </c>
      <c r="E1494" s="265" t="s">
        <v>1</v>
      </c>
      <c r="F1494" s="266" t="s">
        <v>189</v>
      </c>
      <c r="G1494" s="264"/>
      <c r="H1494" s="267">
        <v>8.5249999999999986</v>
      </c>
      <c r="I1494" s="268"/>
      <c r="J1494" s="268"/>
      <c r="K1494" s="264"/>
      <c r="L1494" s="264"/>
      <c r="M1494" s="269"/>
      <c r="N1494" s="270"/>
      <c r="O1494" s="271"/>
      <c r="P1494" s="271"/>
      <c r="Q1494" s="271"/>
      <c r="R1494" s="271"/>
      <c r="S1494" s="271"/>
      <c r="T1494" s="271"/>
      <c r="U1494" s="271"/>
      <c r="V1494" s="271"/>
      <c r="W1494" s="271"/>
      <c r="X1494" s="271"/>
      <c r="Y1494" s="272"/>
      <c r="Z1494" s="15"/>
      <c r="AA1494" s="15"/>
      <c r="AB1494" s="15"/>
      <c r="AC1494" s="15"/>
      <c r="AD1494" s="15"/>
      <c r="AE1494" s="15"/>
      <c r="AT1494" s="273" t="s">
        <v>184</v>
      </c>
      <c r="AU1494" s="273" t="s">
        <v>102</v>
      </c>
      <c r="AV1494" s="15" t="s">
        <v>181</v>
      </c>
      <c r="AW1494" s="15" t="s">
        <v>5</v>
      </c>
      <c r="AX1494" s="15" t="s">
        <v>82</v>
      </c>
      <c r="AY1494" s="273" t="s">
        <v>175</v>
      </c>
    </row>
    <row r="1495" s="2" customFormat="1" ht="44.25" customHeight="1">
      <c r="A1495" s="39"/>
      <c r="B1495" s="40"/>
      <c r="C1495" s="222" t="s">
        <v>1351</v>
      </c>
      <c r="D1495" s="222" t="s">
        <v>177</v>
      </c>
      <c r="E1495" s="223" t="s">
        <v>1352</v>
      </c>
      <c r="F1495" s="224" t="s">
        <v>1353</v>
      </c>
      <c r="G1495" s="225" t="s">
        <v>228</v>
      </c>
      <c r="H1495" s="226">
        <v>16.800000000000001</v>
      </c>
      <c r="I1495" s="227"/>
      <c r="J1495" s="227"/>
      <c r="K1495" s="228">
        <f>ROUND(P1495*H1495,2)</f>
        <v>0</v>
      </c>
      <c r="L1495" s="229"/>
      <c r="M1495" s="45"/>
      <c r="N1495" s="230" t="s">
        <v>1</v>
      </c>
      <c r="O1495" s="231" t="s">
        <v>39</v>
      </c>
      <c r="P1495" s="232">
        <f>I1495+J1495</f>
        <v>0</v>
      </c>
      <c r="Q1495" s="232">
        <f>ROUND(I1495*H1495,2)</f>
        <v>0</v>
      </c>
      <c r="R1495" s="232">
        <f>ROUND(J1495*H1495,2)</f>
        <v>0</v>
      </c>
      <c r="S1495" s="92"/>
      <c r="T1495" s="233">
        <f>S1495*H1495</f>
        <v>0</v>
      </c>
      <c r="U1495" s="233">
        <v>0</v>
      </c>
      <c r="V1495" s="233">
        <f>U1495*H1495</f>
        <v>0</v>
      </c>
      <c r="W1495" s="233">
        <v>0</v>
      </c>
      <c r="X1495" s="233">
        <f>W1495*H1495</f>
        <v>0</v>
      </c>
      <c r="Y1495" s="234" t="s">
        <v>1</v>
      </c>
      <c r="Z1495" s="39"/>
      <c r="AA1495" s="39"/>
      <c r="AB1495" s="39"/>
      <c r="AC1495" s="39"/>
      <c r="AD1495" s="39"/>
      <c r="AE1495" s="39"/>
      <c r="AR1495" s="235" t="s">
        <v>229</v>
      </c>
      <c r="AT1495" s="235" t="s">
        <v>177</v>
      </c>
      <c r="AU1495" s="235" t="s">
        <v>102</v>
      </c>
      <c r="AY1495" s="18" t="s">
        <v>175</v>
      </c>
      <c r="BE1495" s="236">
        <f>IF(O1495="základní",K1495,0)</f>
        <v>0</v>
      </c>
      <c r="BF1495" s="236">
        <f>IF(O1495="snížená",K1495,0)</f>
        <v>0</v>
      </c>
      <c r="BG1495" s="236">
        <f>IF(O1495="zákl. přenesená",K1495,0)</f>
        <v>0</v>
      </c>
      <c r="BH1495" s="236">
        <f>IF(O1495="sníž. přenesená",K1495,0)</f>
        <v>0</v>
      </c>
      <c r="BI1495" s="236">
        <f>IF(O1495="nulová",K1495,0)</f>
        <v>0</v>
      </c>
      <c r="BJ1495" s="18" t="s">
        <v>102</v>
      </c>
      <c r="BK1495" s="236">
        <f>ROUND(P1495*H1495,2)</f>
        <v>0</v>
      </c>
      <c r="BL1495" s="18" t="s">
        <v>229</v>
      </c>
      <c r="BM1495" s="235" t="s">
        <v>1354</v>
      </c>
    </row>
    <row r="1496" s="2" customFormat="1">
      <c r="A1496" s="39"/>
      <c r="B1496" s="40"/>
      <c r="C1496" s="41"/>
      <c r="D1496" s="237" t="s">
        <v>182</v>
      </c>
      <c r="E1496" s="41"/>
      <c r="F1496" s="238" t="s">
        <v>1355</v>
      </c>
      <c r="G1496" s="41"/>
      <c r="H1496" s="41"/>
      <c r="I1496" s="239"/>
      <c r="J1496" s="239"/>
      <c r="K1496" s="41"/>
      <c r="L1496" s="41"/>
      <c r="M1496" s="45"/>
      <c r="N1496" s="240"/>
      <c r="O1496" s="241"/>
      <c r="P1496" s="92"/>
      <c r="Q1496" s="92"/>
      <c r="R1496" s="92"/>
      <c r="S1496" s="92"/>
      <c r="T1496" s="92"/>
      <c r="U1496" s="92"/>
      <c r="V1496" s="92"/>
      <c r="W1496" s="92"/>
      <c r="X1496" s="92"/>
      <c r="Y1496" s="93"/>
      <c r="Z1496" s="39"/>
      <c r="AA1496" s="39"/>
      <c r="AB1496" s="39"/>
      <c r="AC1496" s="39"/>
      <c r="AD1496" s="39"/>
      <c r="AE1496" s="39"/>
      <c r="AT1496" s="18" t="s">
        <v>182</v>
      </c>
      <c r="AU1496" s="18" t="s">
        <v>102</v>
      </c>
    </row>
    <row r="1497" s="2" customFormat="1" ht="37.8" customHeight="1">
      <c r="A1497" s="39"/>
      <c r="B1497" s="40"/>
      <c r="C1497" s="222" t="s">
        <v>796</v>
      </c>
      <c r="D1497" s="222" t="s">
        <v>177</v>
      </c>
      <c r="E1497" s="223" t="s">
        <v>1356</v>
      </c>
      <c r="F1497" s="224" t="s">
        <v>1357</v>
      </c>
      <c r="G1497" s="225" t="s">
        <v>228</v>
      </c>
      <c r="H1497" s="226">
        <v>518.87</v>
      </c>
      <c r="I1497" s="227"/>
      <c r="J1497" s="227"/>
      <c r="K1497" s="228">
        <f>ROUND(P1497*H1497,2)</f>
        <v>0</v>
      </c>
      <c r="L1497" s="229"/>
      <c r="M1497" s="45"/>
      <c r="N1497" s="230" t="s">
        <v>1</v>
      </c>
      <c r="O1497" s="231" t="s">
        <v>39</v>
      </c>
      <c r="P1497" s="232">
        <f>I1497+J1497</f>
        <v>0</v>
      </c>
      <c r="Q1497" s="232">
        <f>ROUND(I1497*H1497,2)</f>
        <v>0</v>
      </c>
      <c r="R1497" s="232">
        <f>ROUND(J1497*H1497,2)</f>
        <v>0</v>
      </c>
      <c r="S1497" s="92"/>
      <c r="T1497" s="233">
        <f>S1497*H1497</f>
        <v>0</v>
      </c>
      <c r="U1497" s="233">
        <v>0</v>
      </c>
      <c r="V1497" s="233">
        <f>U1497*H1497</f>
        <v>0</v>
      </c>
      <c r="W1497" s="233">
        <v>0</v>
      </c>
      <c r="X1497" s="233">
        <f>W1497*H1497</f>
        <v>0</v>
      </c>
      <c r="Y1497" s="234" t="s">
        <v>1</v>
      </c>
      <c r="Z1497" s="39"/>
      <c r="AA1497" s="39"/>
      <c r="AB1497" s="39"/>
      <c r="AC1497" s="39"/>
      <c r="AD1497" s="39"/>
      <c r="AE1497" s="39"/>
      <c r="AR1497" s="235" t="s">
        <v>229</v>
      </c>
      <c r="AT1497" s="235" t="s">
        <v>177</v>
      </c>
      <c r="AU1497" s="235" t="s">
        <v>102</v>
      </c>
      <c r="AY1497" s="18" t="s">
        <v>175</v>
      </c>
      <c r="BE1497" s="236">
        <f>IF(O1497="základní",K1497,0)</f>
        <v>0</v>
      </c>
      <c r="BF1497" s="236">
        <f>IF(O1497="snížená",K1497,0)</f>
        <v>0</v>
      </c>
      <c r="BG1497" s="236">
        <f>IF(O1497="zákl. přenesená",K1497,0)</f>
        <v>0</v>
      </c>
      <c r="BH1497" s="236">
        <f>IF(O1497="sníž. přenesená",K1497,0)</f>
        <v>0</v>
      </c>
      <c r="BI1497" s="236">
        <f>IF(O1497="nulová",K1497,0)</f>
        <v>0</v>
      </c>
      <c r="BJ1497" s="18" t="s">
        <v>102</v>
      </c>
      <c r="BK1497" s="236">
        <f>ROUND(P1497*H1497,2)</f>
        <v>0</v>
      </c>
      <c r="BL1497" s="18" t="s">
        <v>229</v>
      </c>
      <c r="BM1497" s="235" t="s">
        <v>1358</v>
      </c>
    </row>
    <row r="1498" s="2" customFormat="1">
      <c r="A1498" s="39"/>
      <c r="B1498" s="40"/>
      <c r="C1498" s="41"/>
      <c r="D1498" s="237" t="s">
        <v>182</v>
      </c>
      <c r="E1498" s="41"/>
      <c r="F1498" s="238" t="s">
        <v>1355</v>
      </c>
      <c r="G1498" s="41"/>
      <c r="H1498" s="41"/>
      <c r="I1498" s="239"/>
      <c r="J1498" s="239"/>
      <c r="K1498" s="41"/>
      <c r="L1498" s="41"/>
      <c r="M1498" s="45"/>
      <c r="N1498" s="240"/>
      <c r="O1498" s="241"/>
      <c r="P1498" s="92"/>
      <c r="Q1498" s="92"/>
      <c r="R1498" s="92"/>
      <c r="S1498" s="92"/>
      <c r="T1498" s="92"/>
      <c r="U1498" s="92"/>
      <c r="V1498" s="92"/>
      <c r="W1498" s="92"/>
      <c r="X1498" s="92"/>
      <c r="Y1498" s="93"/>
      <c r="Z1498" s="39"/>
      <c r="AA1498" s="39"/>
      <c r="AB1498" s="39"/>
      <c r="AC1498" s="39"/>
      <c r="AD1498" s="39"/>
      <c r="AE1498" s="39"/>
      <c r="AT1498" s="18" t="s">
        <v>182</v>
      </c>
      <c r="AU1498" s="18" t="s">
        <v>102</v>
      </c>
    </row>
    <row r="1499" s="2" customFormat="1" ht="16.5" customHeight="1">
      <c r="A1499" s="39"/>
      <c r="B1499" s="40"/>
      <c r="C1499" s="222" t="s">
        <v>1359</v>
      </c>
      <c r="D1499" s="222" t="s">
        <v>177</v>
      </c>
      <c r="E1499" s="223" t="s">
        <v>1360</v>
      </c>
      <c r="F1499" s="224" t="s">
        <v>1361</v>
      </c>
      <c r="G1499" s="225" t="s">
        <v>228</v>
      </c>
      <c r="H1499" s="226">
        <v>25.32</v>
      </c>
      <c r="I1499" s="227"/>
      <c r="J1499" s="227"/>
      <c r="K1499" s="228">
        <f>ROUND(P1499*H1499,2)</f>
        <v>0</v>
      </c>
      <c r="L1499" s="229"/>
      <c r="M1499" s="45"/>
      <c r="N1499" s="230" t="s">
        <v>1</v>
      </c>
      <c r="O1499" s="231" t="s">
        <v>39</v>
      </c>
      <c r="P1499" s="232">
        <f>I1499+J1499</f>
        <v>0</v>
      </c>
      <c r="Q1499" s="232">
        <f>ROUND(I1499*H1499,2)</f>
        <v>0</v>
      </c>
      <c r="R1499" s="232">
        <f>ROUND(J1499*H1499,2)</f>
        <v>0</v>
      </c>
      <c r="S1499" s="92"/>
      <c r="T1499" s="233">
        <f>S1499*H1499</f>
        <v>0</v>
      </c>
      <c r="U1499" s="233">
        <v>0</v>
      </c>
      <c r="V1499" s="233">
        <f>U1499*H1499</f>
        <v>0</v>
      </c>
      <c r="W1499" s="233">
        <v>0</v>
      </c>
      <c r="X1499" s="233">
        <f>W1499*H1499</f>
        <v>0</v>
      </c>
      <c r="Y1499" s="234" t="s">
        <v>1</v>
      </c>
      <c r="Z1499" s="39"/>
      <c r="AA1499" s="39"/>
      <c r="AB1499" s="39"/>
      <c r="AC1499" s="39"/>
      <c r="AD1499" s="39"/>
      <c r="AE1499" s="39"/>
      <c r="AR1499" s="235" t="s">
        <v>229</v>
      </c>
      <c r="AT1499" s="235" t="s">
        <v>177</v>
      </c>
      <c r="AU1499" s="235" t="s">
        <v>102</v>
      </c>
      <c r="AY1499" s="18" t="s">
        <v>175</v>
      </c>
      <c r="BE1499" s="236">
        <f>IF(O1499="základní",K1499,0)</f>
        <v>0</v>
      </c>
      <c r="BF1499" s="236">
        <f>IF(O1499="snížená",K1499,0)</f>
        <v>0</v>
      </c>
      <c r="BG1499" s="236">
        <f>IF(O1499="zákl. přenesená",K1499,0)</f>
        <v>0</v>
      </c>
      <c r="BH1499" s="236">
        <f>IF(O1499="sníž. přenesená",K1499,0)</f>
        <v>0</v>
      </c>
      <c r="BI1499" s="236">
        <f>IF(O1499="nulová",K1499,0)</f>
        <v>0</v>
      </c>
      <c r="BJ1499" s="18" t="s">
        <v>102</v>
      </c>
      <c r="BK1499" s="236">
        <f>ROUND(P1499*H1499,2)</f>
        <v>0</v>
      </c>
      <c r="BL1499" s="18" t="s">
        <v>229</v>
      </c>
      <c r="BM1499" s="235" t="s">
        <v>1362</v>
      </c>
    </row>
    <row r="1500" s="13" customFormat="1">
      <c r="A1500" s="13"/>
      <c r="B1500" s="242"/>
      <c r="C1500" s="243"/>
      <c r="D1500" s="237" t="s">
        <v>184</v>
      </c>
      <c r="E1500" s="244" t="s">
        <v>1</v>
      </c>
      <c r="F1500" s="245" t="s">
        <v>352</v>
      </c>
      <c r="G1500" s="243"/>
      <c r="H1500" s="244" t="s">
        <v>1</v>
      </c>
      <c r="I1500" s="246"/>
      <c r="J1500" s="246"/>
      <c r="K1500" s="243"/>
      <c r="L1500" s="243"/>
      <c r="M1500" s="247"/>
      <c r="N1500" s="248"/>
      <c r="O1500" s="249"/>
      <c r="P1500" s="249"/>
      <c r="Q1500" s="249"/>
      <c r="R1500" s="249"/>
      <c r="S1500" s="249"/>
      <c r="T1500" s="249"/>
      <c r="U1500" s="249"/>
      <c r="V1500" s="249"/>
      <c r="W1500" s="249"/>
      <c r="X1500" s="249"/>
      <c r="Y1500" s="250"/>
      <c r="Z1500" s="13"/>
      <c r="AA1500" s="13"/>
      <c r="AB1500" s="13"/>
      <c r="AC1500" s="13"/>
      <c r="AD1500" s="13"/>
      <c r="AE1500" s="13"/>
      <c r="AT1500" s="251" t="s">
        <v>184</v>
      </c>
      <c r="AU1500" s="251" t="s">
        <v>102</v>
      </c>
      <c r="AV1500" s="13" t="s">
        <v>82</v>
      </c>
      <c r="AW1500" s="13" t="s">
        <v>5</v>
      </c>
      <c r="AX1500" s="13" t="s">
        <v>75</v>
      </c>
      <c r="AY1500" s="251" t="s">
        <v>175</v>
      </c>
    </row>
    <row r="1501" s="13" customFormat="1">
      <c r="A1501" s="13"/>
      <c r="B1501" s="242"/>
      <c r="C1501" s="243"/>
      <c r="D1501" s="237" t="s">
        <v>184</v>
      </c>
      <c r="E1501" s="244" t="s">
        <v>1</v>
      </c>
      <c r="F1501" s="245" t="s">
        <v>286</v>
      </c>
      <c r="G1501" s="243"/>
      <c r="H1501" s="244" t="s">
        <v>1</v>
      </c>
      <c r="I1501" s="246"/>
      <c r="J1501" s="246"/>
      <c r="K1501" s="243"/>
      <c r="L1501" s="243"/>
      <c r="M1501" s="247"/>
      <c r="N1501" s="248"/>
      <c r="O1501" s="249"/>
      <c r="P1501" s="249"/>
      <c r="Q1501" s="249"/>
      <c r="R1501" s="249"/>
      <c r="S1501" s="249"/>
      <c r="T1501" s="249"/>
      <c r="U1501" s="249"/>
      <c r="V1501" s="249"/>
      <c r="W1501" s="249"/>
      <c r="X1501" s="249"/>
      <c r="Y1501" s="250"/>
      <c r="Z1501" s="13"/>
      <c r="AA1501" s="13"/>
      <c r="AB1501" s="13"/>
      <c r="AC1501" s="13"/>
      <c r="AD1501" s="13"/>
      <c r="AE1501" s="13"/>
      <c r="AT1501" s="251" t="s">
        <v>184</v>
      </c>
      <c r="AU1501" s="251" t="s">
        <v>102</v>
      </c>
      <c r="AV1501" s="13" t="s">
        <v>82</v>
      </c>
      <c r="AW1501" s="13" t="s">
        <v>5</v>
      </c>
      <c r="AX1501" s="13" t="s">
        <v>75</v>
      </c>
      <c r="AY1501" s="251" t="s">
        <v>175</v>
      </c>
    </row>
    <row r="1502" s="14" customFormat="1">
      <c r="A1502" s="14"/>
      <c r="B1502" s="252"/>
      <c r="C1502" s="253"/>
      <c r="D1502" s="237" t="s">
        <v>184</v>
      </c>
      <c r="E1502" s="254" t="s">
        <v>1</v>
      </c>
      <c r="F1502" s="255" t="s">
        <v>1363</v>
      </c>
      <c r="G1502" s="253"/>
      <c r="H1502" s="256">
        <v>3.3399999999999999</v>
      </c>
      <c r="I1502" s="257"/>
      <c r="J1502" s="257"/>
      <c r="K1502" s="253"/>
      <c r="L1502" s="253"/>
      <c r="M1502" s="258"/>
      <c r="N1502" s="259"/>
      <c r="O1502" s="260"/>
      <c r="P1502" s="260"/>
      <c r="Q1502" s="260"/>
      <c r="R1502" s="260"/>
      <c r="S1502" s="260"/>
      <c r="T1502" s="260"/>
      <c r="U1502" s="260"/>
      <c r="V1502" s="260"/>
      <c r="W1502" s="260"/>
      <c r="X1502" s="260"/>
      <c r="Y1502" s="261"/>
      <c r="Z1502" s="14"/>
      <c r="AA1502" s="14"/>
      <c r="AB1502" s="14"/>
      <c r="AC1502" s="14"/>
      <c r="AD1502" s="14"/>
      <c r="AE1502" s="14"/>
      <c r="AT1502" s="262" t="s">
        <v>184</v>
      </c>
      <c r="AU1502" s="262" t="s">
        <v>102</v>
      </c>
      <c r="AV1502" s="14" t="s">
        <v>102</v>
      </c>
      <c r="AW1502" s="14" t="s">
        <v>5</v>
      </c>
      <c r="AX1502" s="14" t="s">
        <v>75</v>
      </c>
      <c r="AY1502" s="262" t="s">
        <v>175</v>
      </c>
    </row>
    <row r="1503" s="14" customFormat="1">
      <c r="A1503" s="14"/>
      <c r="B1503" s="252"/>
      <c r="C1503" s="253"/>
      <c r="D1503" s="237" t="s">
        <v>184</v>
      </c>
      <c r="E1503" s="254" t="s">
        <v>1</v>
      </c>
      <c r="F1503" s="255" t="s">
        <v>1364</v>
      </c>
      <c r="G1503" s="253"/>
      <c r="H1503" s="256">
        <v>2.9900000000000002</v>
      </c>
      <c r="I1503" s="257"/>
      <c r="J1503" s="257"/>
      <c r="K1503" s="253"/>
      <c r="L1503" s="253"/>
      <c r="M1503" s="258"/>
      <c r="N1503" s="259"/>
      <c r="O1503" s="260"/>
      <c r="P1503" s="260"/>
      <c r="Q1503" s="260"/>
      <c r="R1503" s="260"/>
      <c r="S1503" s="260"/>
      <c r="T1503" s="260"/>
      <c r="U1503" s="260"/>
      <c r="V1503" s="260"/>
      <c r="W1503" s="260"/>
      <c r="X1503" s="260"/>
      <c r="Y1503" s="261"/>
      <c r="Z1503" s="14"/>
      <c r="AA1503" s="14"/>
      <c r="AB1503" s="14"/>
      <c r="AC1503" s="14"/>
      <c r="AD1503" s="14"/>
      <c r="AE1503" s="14"/>
      <c r="AT1503" s="262" t="s">
        <v>184</v>
      </c>
      <c r="AU1503" s="262" t="s">
        <v>102</v>
      </c>
      <c r="AV1503" s="14" t="s">
        <v>102</v>
      </c>
      <c r="AW1503" s="14" t="s">
        <v>5</v>
      </c>
      <c r="AX1503" s="14" t="s">
        <v>75</v>
      </c>
      <c r="AY1503" s="262" t="s">
        <v>175</v>
      </c>
    </row>
    <row r="1504" s="14" customFormat="1">
      <c r="A1504" s="14"/>
      <c r="B1504" s="252"/>
      <c r="C1504" s="253"/>
      <c r="D1504" s="237" t="s">
        <v>184</v>
      </c>
      <c r="E1504" s="254" t="s">
        <v>1</v>
      </c>
      <c r="F1504" s="255" t="s">
        <v>1364</v>
      </c>
      <c r="G1504" s="253"/>
      <c r="H1504" s="256">
        <v>2.9900000000000002</v>
      </c>
      <c r="I1504" s="257"/>
      <c r="J1504" s="257"/>
      <c r="K1504" s="253"/>
      <c r="L1504" s="253"/>
      <c r="M1504" s="258"/>
      <c r="N1504" s="259"/>
      <c r="O1504" s="260"/>
      <c r="P1504" s="260"/>
      <c r="Q1504" s="260"/>
      <c r="R1504" s="260"/>
      <c r="S1504" s="260"/>
      <c r="T1504" s="260"/>
      <c r="U1504" s="260"/>
      <c r="V1504" s="260"/>
      <c r="W1504" s="260"/>
      <c r="X1504" s="260"/>
      <c r="Y1504" s="261"/>
      <c r="Z1504" s="14"/>
      <c r="AA1504" s="14"/>
      <c r="AB1504" s="14"/>
      <c r="AC1504" s="14"/>
      <c r="AD1504" s="14"/>
      <c r="AE1504" s="14"/>
      <c r="AT1504" s="262" t="s">
        <v>184</v>
      </c>
      <c r="AU1504" s="262" t="s">
        <v>102</v>
      </c>
      <c r="AV1504" s="14" t="s">
        <v>102</v>
      </c>
      <c r="AW1504" s="14" t="s">
        <v>5</v>
      </c>
      <c r="AX1504" s="14" t="s">
        <v>75</v>
      </c>
      <c r="AY1504" s="262" t="s">
        <v>175</v>
      </c>
    </row>
    <row r="1505" s="14" customFormat="1">
      <c r="A1505" s="14"/>
      <c r="B1505" s="252"/>
      <c r="C1505" s="253"/>
      <c r="D1505" s="237" t="s">
        <v>184</v>
      </c>
      <c r="E1505" s="254" t="s">
        <v>1</v>
      </c>
      <c r="F1505" s="255" t="s">
        <v>1363</v>
      </c>
      <c r="G1505" s="253"/>
      <c r="H1505" s="256">
        <v>3.3399999999999999</v>
      </c>
      <c r="I1505" s="257"/>
      <c r="J1505" s="257"/>
      <c r="K1505" s="253"/>
      <c r="L1505" s="253"/>
      <c r="M1505" s="258"/>
      <c r="N1505" s="259"/>
      <c r="O1505" s="260"/>
      <c r="P1505" s="260"/>
      <c r="Q1505" s="260"/>
      <c r="R1505" s="260"/>
      <c r="S1505" s="260"/>
      <c r="T1505" s="260"/>
      <c r="U1505" s="260"/>
      <c r="V1505" s="260"/>
      <c r="W1505" s="260"/>
      <c r="X1505" s="260"/>
      <c r="Y1505" s="261"/>
      <c r="Z1505" s="14"/>
      <c r="AA1505" s="14"/>
      <c r="AB1505" s="14"/>
      <c r="AC1505" s="14"/>
      <c r="AD1505" s="14"/>
      <c r="AE1505" s="14"/>
      <c r="AT1505" s="262" t="s">
        <v>184</v>
      </c>
      <c r="AU1505" s="262" t="s">
        <v>102</v>
      </c>
      <c r="AV1505" s="14" t="s">
        <v>102</v>
      </c>
      <c r="AW1505" s="14" t="s">
        <v>5</v>
      </c>
      <c r="AX1505" s="14" t="s">
        <v>75</v>
      </c>
      <c r="AY1505" s="262" t="s">
        <v>175</v>
      </c>
    </row>
    <row r="1506" s="13" customFormat="1">
      <c r="A1506" s="13"/>
      <c r="B1506" s="242"/>
      <c r="C1506" s="243"/>
      <c r="D1506" s="237" t="s">
        <v>184</v>
      </c>
      <c r="E1506" s="244" t="s">
        <v>1</v>
      </c>
      <c r="F1506" s="245" t="s">
        <v>290</v>
      </c>
      <c r="G1506" s="243"/>
      <c r="H1506" s="244" t="s">
        <v>1</v>
      </c>
      <c r="I1506" s="246"/>
      <c r="J1506" s="246"/>
      <c r="K1506" s="243"/>
      <c r="L1506" s="243"/>
      <c r="M1506" s="247"/>
      <c r="N1506" s="248"/>
      <c r="O1506" s="249"/>
      <c r="P1506" s="249"/>
      <c r="Q1506" s="249"/>
      <c r="R1506" s="249"/>
      <c r="S1506" s="249"/>
      <c r="T1506" s="249"/>
      <c r="U1506" s="249"/>
      <c r="V1506" s="249"/>
      <c r="W1506" s="249"/>
      <c r="X1506" s="249"/>
      <c r="Y1506" s="250"/>
      <c r="Z1506" s="13"/>
      <c r="AA1506" s="13"/>
      <c r="AB1506" s="13"/>
      <c r="AC1506" s="13"/>
      <c r="AD1506" s="13"/>
      <c r="AE1506" s="13"/>
      <c r="AT1506" s="251" t="s">
        <v>184</v>
      </c>
      <c r="AU1506" s="251" t="s">
        <v>102</v>
      </c>
      <c r="AV1506" s="13" t="s">
        <v>82</v>
      </c>
      <c r="AW1506" s="13" t="s">
        <v>5</v>
      </c>
      <c r="AX1506" s="13" t="s">
        <v>75</v>
      </c>
      <c r="AY1506" s="251" t="s">
        <v>175</v>
      </c>
    </row>
    <row r="1507" s="14" customFormat="1">
      <c r="A1507" s="14"/>
      <c r="B1507" s="252"/>
      <c r="C1507" s="253"/>
      <c r="D1507" s="237" t="s">
        <v>184</v>
      </c>
      <c r="E1507" s="254" t="s">
        <v>1</v>
      </c>
      <c r="F1507" s="255" t="s">
        <v>1363</v>
      </c>
      <c r="G1507" s="253"/>
      <c r="H1507" s="256">
        <v>3.3399999999999999</v>
      </c>
      <c r="I1507" s="257"/>
      <c r="J1507" s="257"/>
      <c r="K1507" s="253"/>
      <c r="L1507" s="253"/>
      <c r="M1507" s="258"/>
      <c r="N1507" s="259"/>
      <c r="O1507" s="260"/>
      <c r="P1507" s="260"/>
      <c r="Q1507" s="260"/>
      <c r="R1507" s="260"/>
      <c r="S1507" s="260"/>
      <c r="T1507" s="260"/>
      <c r="U1507" s="260"/>
      <c r="V1507" s="260"/>
      <c r="W1507" s="260"/>
      <c r="X1507" s="260"/>
      <c r="Y1507" s="261"/>
      <c r="Z1507" s="14"/>
      <c r="AA1507" s="14"/>
      <c r="AB1507" s="14"/>
      <c r="AC1507" s="14"/>
      <c r="AD1507" s="14"/>
      <c r="AE1507" s="14"/>
      <c r="AT1507" s="262" t="s">
        <v>184</v>
      </c>
      <c r="AU1507" s="262" t="s">
        <v>102</v>
      </c>
      <c r="AV1507" s="14" t="s">
        <v>102</v>
      </c>
      <c r="AW1507" s="14" t="s">
        <v>5</v>
      </c>
      <c r="AX1507" s="14" t="s">
        <v>75</v>
      </c>
      <c r="AY1507" s="262" t="s">
        <v>175</v>
      </c>
    </row>
    <row r="1508" s="14" customFormat="1">
      <c r="A1508" s="14"/>
      <c r="B1508" s="252"/>
      <c r="C1508" s="253"/>
      <c r="D1508" s="237" t="s">
        <v>184</v>
      </c>
      <c r="E1508" s="254" t="s">
        <v>1</v>
      </c>
      <c r="F1508" s="255" t="s">
        <v>1364</v>
      </c>
      <c r="G1508" s="253"/>
      <c r="H1508" s="256">
        <v>2.9900000000000002</v>
      </c>
      <c r="I1508" s="257"/>
      <c r="J1508" s="257"/>
      <c r="K1508" s="253"/>
      <c r="L1508" s="253"/>
      <c r="M1508" s="258"/>
      <c r="N1508" s="259"/>
      <c r="O1508" s="260"/>
      <c r="P1508" s="260"/>
      <c r="Q1508" s="260"/>
      <c r="R1508" s="260"/>
      <c r="S1508" s="260"/>
      <c r="T1508" s="260"/>
      <c r="U1508" s="260"/>
      <c r="V1508" s="260"/>
      <c r="W1508" s="260"/>
      <c r="X1508" s="260"/>
      <c r="Y1508" s="261"/>
      <c r="Z1508" s="14"/>
      <c r="AA1508" s="14"/>
      <c r="AB1508" s="14"/>
      <c r="AC1508" s="14"/>
      <c r="AD1508" s="14"/>
      <c r="AE1508" s="14"/>
      <c r="AT1508" s="262" t="s">
        <v>184</v>
      </c>
      <c r="AU1508" s="262" t="s">
        <v>102</v>
      </c>
      <c r="AV1508" s="14" t="s">
        <v>102</v>
      </c>
      <c r="AW1508" s="14" t="s">
        <v>5</v>
      </c>
      <c r="AX1508" s="14" t="s">
        <v>75</v>
      </c>
      <c r="AY1508" s="262" t="s">
        <v>175</v>
      </c>
    </row>
    <row r="1509" s="14" customFormat="1">
      <c r="A1509" s="14"/>
      <c r="B1509" s="252"/>
      <c r="C1509" s="253"/>
      <c r="D1509" s="237" t="s">
        <v>184</v>
      </c>
      <c r="E1509" s="254" t="s">
        <v>1</v>
      </c>
      <c r="F1509" s="255" t="s">
        <v>1364</v>
      </c>
      <c r="G1509" s="253"/>
      <c r="H1509" s="256">
        <v>2.9900000000000002</v>
      </c>
      <c r="I1509" s="257"/>
      <c r="J1509" s="257"/>
      <c r="K1509" s="253"/>
      <c r="L1509" s="253"/>
      <c r="M1509" s="258"/>
      <c r="N1509" s="259"/>
      <c r="O1509" s="260"/>
      <c r="P1509" s="260"/>
      <c r="Q1509" s="260"/>
      <c r="R1509" s="260"/>
      <c r="S1509" s="260"/>
      <c r="T1509" s="260"/>
      <c r="U1509" s="260"/>
      <c r="V1509" s="260"/>
      <c r="W1509" s="260"/>
      <c r="X1509" s="260"/>
      <c r="Y1509" s="261"/>
      <c r="Z1509" s="14"/>
      <c r="AA1509" s="14"/>
      <c r="AB1509" s="14"/>
      <c r="AC1509" s="14"/>
      <c r="AD1509" s="14"/>
      <c r="AE1509" s="14"/>
      <c r="AT1509" s="262" t="s">
        <v>184</v>
      </c>
      <c r="AU1509" s="262" t="s">
        <v>102</v>
      </c>
      <c r="AV1509" s="14" t="s">
        <v>102</v>
      </c>
      <c r="AW1509" s="14" t="s">
        <v>5</v>
      </c>
      <c r="AX1509" s="14" t="s">
        <v>75</v>
      </c>
      <c r="AY1509" s="262" t="s">
        <v>175</v>
      </c>
    </row>
    <row r="1510" s="14" customFormat="1">
      <c r="A1510" s="14"/>
      <c r="B1510" s="252"/>
      <c r="C1510" s="253"/>
      <c r="D1510" s="237" t="s">
        <v>184</v>
      </c>
      <c r="E1510" s="254" t="s">
        <v>1</v>
      </c>
      <c r="F1510" s="255" t="s">
        <v>1363</v>
      </c>
      <c r="G1510" s="253"/>
      <c r="H1510" s="256">
        <v>3.3399999999999999</v>
      </c>
      <c r="I1510" s="257"/>
      <c r="J1510" s="257"/>
      <c r="K1510" s="253"/>
      <c r="L1510" s="253"/>
      <c r="M1510" s="258"/>
      <c r="N1510" s="259"/>
      <c r="O1510" s="260"/>
      <c r="P1510" s="260"/>
      <c r="Q1510" s="260"/>
      <c r="R1510" s="260"/>
      <c r="S1510" s="260"/>
      <c r="T1510" s="260"/>
      <c r="U1510" s="260"/>
      <c r="V1510" s="260"/>
      <c r="W1510" s="260"/>
      <c r="X1510" s="260"/>
      <c r="Y1510" s="261"/>
      <c r="Z1510" s="14"/>
      <c r="AA1510" s="14"/>
      <c r="AB1510" s="14"/>
      <c r="AC1510" s="14"/>
      <c r="AD1510" s="14"/>
      <c r="AE1510" s="14"/>
      <c r="AT1510" s="262" t="s">
        <v>184</v>
      </c>
      <c r="AU1510" s="262" t="s">
        <v>102</v>
      </c>
      <c r="AV1510" s="14" t="s">
        <v>102</v>
      </c>
      <c r="AW1510" s="14" t="s">
        <v>5</v>
      </c>
      <c r="AX1510" s="14" t="s">
        <v>75</v>
      </c>
      <c r="AY1510" s="262" t="s">
        <v>175</v>
      </c>
    </row>
    <row r="1511" s="15" customFormat="1">
      <c r="A1511" s="15"/>
      <c r="B1511" s="263"/>
      <c r="C1511" s="264"/>
      <c r="D1511" s="237" t="s">
        <v>184</v>
      </c>
      <c r="E1511" s="265" t="s">
        <v>1</v>
      </c>
      <c r="F1511" s="266" t="s">
        <v>189</v>
      </c>
      <c r="G1511" s="264"/>
      <c r="H1511" s="267">
        <v>25.320000000000004</v>
      </c>
      <c r="I1511" s="268"/>
      <c r="J1511" s="268"/>
      <c r="K1511" s="264"/>
      <c r="L1511" s="264"/>
      <c r="M1511" s="269"/>
      <c r="N1511" s="270"/>
      <c r="O1511" s="271"/>
      <c r="P1511" s="271"/>
      <c r="Q1511" s="271"/>
      <c r="R1511" s="271"/>
      <c r="S1511" s="271"/>
      <c r="T1511" s="271"/>
      <c r="U1511" s="271"/>
      <c r="V1511" s="271"/>
      <c r="W1511" s="271"/>
      <c r="X1511" s="271"/>
      <c r="Y1511" s="272"/>
      <c r="Z1511" s="15"/>
      <c r="AA1511" s="15"/>
      <c r="AB1511" s="15"/>
      <c r="AC1511" s="15"/>
      <c r="AD1511" s="15"/>
      <c r="AE1511" s="15"/>
      <c r="AT1511" s="273" t="s">
        <v>184</v>
      </c>
      <c r="AU1511" s="273" t="s">
        <v>102</v>
      </c>
      <c r="AV1511" s="15" t="s">
        <v>181</v>
      </c>
      <c r="AW1511" s="15" t="s">
        <v>5</v>
      </c>
      <c r="AX1511" s="15" t="s">
        <v>82</v>
      </c>
      <c r="AY1511" s="273" t="s">
        <v>175</v>
      </c>
    </row>
    <row r="1512" s="2" customFormat="1" ht="21.75" customHeight="1">
      <c r="A1512" s="39"/>
      <c r="B1512" s="40"/>
      <c r="C1512" s="222" t="s">
        <v>799</v>
      </c>
      <c r="D1512" s="222" t="s">
        <v>177</v>
      </c>
      <c r="E1512" s="223" t="s">
        <v>1365</v>
      </c>
      <c r="F1512" s="224" t="s">
        <v>1366</v>
      </c>
      <c r="G1512" s="225" t="s">
        <v>228</v>
      </c>
      <c r="H1512" s="226">
        <v>297.57999999999998</v>
      </c>
      <c r="I1512" s="227"/>
      <c r="J1512" s="227"/>
      <c r="K1512" s="228">
        <f>ROUND(P1512*H1512,2)</f>
        <v>0</v>
      </c>
      <c r="L1512" s="229"/>
      <c r="M1512" s="45"/>
      <c r="N1512" s="230" t="s">
        <v>1</v>
      </c>
      <c r="O1512" s="231" t="s">
        <v>39</v>
      </c>
      <c r="P1512" s="232">
        <f>I1512+J1512</f>
        <v>0</v>
      </c>
      <c r="Q1512" s="232">
        <f>ROUND(I1512*H1512,2)</f>
        <v>0</v>
      </c>
      <c r="R1512" s="232">
        <f>ROUND(J1512*H1512,2)</f>
        <v>0</v>
      </c>
      <c r="S1512" s="92"/>
      <c r="T1512" s="233">
        <f>S1512*H1512</f>
        <v>0</v>
      </c>
      <c r="U1512" s="233">
        <v>0</v>
      </c>
      <c r="V1512" s="233">
        <f>U1512*H1512</f>
        <v>0</v>
      </c>
      <c r="W1512" s="233">
        <v>0</v>
      </c>
      <c r="X1512" s="233">
        <f>W1512*H1512</f>
        <v>0</v>
      </c>
      <c r="Y1512" s="234" t="s">
        <v>1</v>
      </c>
      <c r="Z1512" s="39"/>
      <c r="AA1512" s="39"/>
      <c r="AB1512" s="39"/>
      <c r="AC1512" s="39"/>
      <c r="AD1512" s="39"/>
      <c r="AE1512" s="39"/>
      <c r="AR1512" s="235" t="s">
        <v>229</v>
      </c>
      <c r="AT1512" s="235" t="s">
        <v>177</v>
      </c>
      <c r="AU1512" s="235" t="s">
        <v>102</v>
      </c>
      <c r="AY1512" s="18" t="s">
        <v>175</v>
      </c>
      <c r="BE1512" s="236">
        <f>IF(O1512="základní",K1512,0)</f>
        <v>0</v>
      </c>
      <c r="BF1512" s="236">
        <f>IF(O1512="snížená",K1512,0)</f>
        <v>0</v>
      </c>
      <c r="BG1512" s="236">
        <f>IF(O1512="zákl. přenesená",K1512,0)</f>
        <v>0</v>
      </c>
      <c r="BH1512" s="236">
        <f>IF(O1512="sníž. přenesená",K1512,0)</f>
        <v>0</v>
      </c>
      <c r="BI1512" s="236">
        <f>IF(O1512="nulová",K1512,0)</f>
        <v>0</v>
      </c>
      <c r="BJ1512" s="18" t="s">
        <v>102</v>
      </c>
      <c r="BK1512" s="236">
        <f>ROUND(P1512*H1512,2)</f>
        <v>0</v>
      </c>
      <c r="BL1512" s="18" t="s">
        <v>229</v>
      </c>
      <c r="BM1512" s="235" t="s">
        <v>1367</v>
      </c>
    </row>
    <row r="1513" s="13" customFormat="1">
      <c r="A1513" s="13"/>
      <c r="B1513" s="242"/>
      <c r="C1513" s="243"/>
      <c r="D1513" s="237" t="s">
        <v>184</v>
      </c>
      <c r="E1513" s="244" t="s">
        <v>1</v>
      </c>
      <c r="F1513" s="245" t="s">
        <v>352</v>
      </c>
      <c r="G1513" s="243"/>
      <c r="H1513" s="244" t="s">
        <v>1</v>
      </c>
      <c r="I1513" s="246"/>
      <c r="J1513" s="246"/>
      <c r="K1513" s="243"/>
      <c r="L1513" s="243"/>
      <c r="M1513" s="247"/>
      <c r="N1513" s="248"/>
      <c r="O1513" s="249"/>
      <c r="P1513" s="249"/>
      <c r="Q1513" s="249"/>
      <c r="R1513" s="249"/>
      <c r="S1513" s="249"/>
      <c r="T1513" s="249"/>
      <c r="U1513" s="249"/>
      <c r="V1513" s="249"/>
      <c r="W1513" s="249"/>
      <c r="X1513" s="249"/>
      <c r="Y1513" s="250"/>
      <c r="Z1513" s="13"/>
      <c r="AA1513" s="13"/>
      <c r="AB1513" s="13"/>
      <c r="AC1513" s="13"/>
      <c r="AD1513" s="13"/>
      <c r="AE1513" s="13"/>
      <c r="AT1513" s="251" t="s">
        <v>184</v>
      </c>
      <c r="AU1513" s="251" t="s">
        <v>102</v>
      </c>
      <c r="AV1513" s="13" t="s">
        <v>82</v>
      </c>
      <c r="AW1513" s="13" t="s">
        <v>5</v>
      </c>
      <c r="AX1513" s="13" t="s">
        <v>75</v>
      </c>
      <c r="AY1513" s="251" t="s">
        <v>175</v>
      </c>
    </row>
    <row r="1514" s="13" customFormat="1">
      <c r="A1514" s="13"/>
      <c r="B1514" s="242"/>
      <c r="C1514" s="243"/>
      <c r="D1514" s="237" t="s">
        <v>184</v>
      </c>
      <c r="E1514" s="244" t="s">
        <v>1</v>
      </c>
      <c r="F1514" s="245" t="s">
        <v>286</v>
      </c>
      <c r="G1514" s="243"/>
      <c r="H1514" s="244" t="s">
        <v>1</v>
      </c>
      <c r="I1514" s="246"/>
      <c r="J1514" s="246"/>
      <c r="K1514" s="243"/>
      <c r="L1514" s="243"/>
      <c r="M1514" s="247"/>
      <c r="N1514" s="248"/>
      <c r="O1514" s="249"/>
      <c r="P1514" s="249"/>
      <c r="Q1514" s="249"/>
      <c r="R1514" s="249"/>
      <c r="S1514" s="249"/>
      <c r="T1514" s="249"/>
      <c r="U1514" s="249"/>
      <c r="V1514" s="249"/>
      <c r="W1514" s="249"/>
      <c r="X1514" s="249"/>
      <c r="Y1514" s="250"/>
      <c r="Z1514" s="13"/>
      <c r="AA1514" s="13"/>
      <c r="AB1514" s="13"/>
      <c r="AC1514" s="13"/>
      <c r="AD1514" s="13"/>
      <c r="AE1514" s="13"/>
      <c r="AT1514" s="251" t="s">
        <v>184</v>
      </c>
      <c r="AU1514" s="251" t="s">
        <v>102</v>
      </c>
      <c r="AV1514" s="13" t="s">
        <v>82</v>
      </c>
      <c r="AW1514" s="13" t="s">
        <v>5</v>
      </c>
      <c r="AX1514" s="13" t="s">
        <v>75</v>
      </c>
      <c r="AY1514" s="251" t="s">
        <v>175</v>
      </c>
    </row>
    <row r="1515" s="14" customFormat="1">
      <c r="A1515" s="14"/>
      <c r="B1515" s="252"/>
      <c r="C1515" s="253"/>
      <c r="D1515" s="237" t="s">
        <v>184</v>
      </c>
      <c r="E1515" s="254" t="s">
        <v>1</v>
      </c>
      <c r="F1515" s="255" t="s">
        <v>1368</v>
      </c>
      <c r="G1515" s="253"/>
      <c r="H1515" s="256">
        <v>73.459999999999994</v>
      </c>
      <c r="I1515" s="257"/>
      <c r="J1515" s="257"/>
      <c r="K1515" s="253"/>
      <c r="L1515" s="253"/>
      <c r="M1515" s="258"/>
      <c r="N1515" s="259"/>
      <c r="O1515" s="260"/>
      <c r="P1515" s="260"/>
      <c r="Q1515" s="260"/>
      <c r="R1515" s="260"/>
      <c r="S1515" s="260"/>
      <c r="T1515" s="260"/>
      <c r="U1515" s="260"/>
      <c r="V1515" s="260"/>
      <c r="W1515" s="260"/>
      <c r="X1515" s="260"/>
      <c r="Y1515" s="261"/>
      <c r="Z1515" s="14"/>
      <c r="AA1515" s="14"/>
      <c r="AB1515" s="14"/>
      <c r="AC1515" s="14"/>
      <c r="AD1515" s="14"/>
      <c r="AE1515" s="14"/>
      <c r="AT1515" s="262" t="s">
        <v>184</v>
      </c>
      <c r="AU1515" s="262" t="s">
        <v>102</v>
      </c>
      <c r="AV1515" s="14" t="s">
        <v>102</v>
      </c>
      <c r="AW1515" s="14" t="s">
        <v>5</v>
      </c>
      <c r="AX1515" s="14" t="s">
        <v>75</v>
      </c>
      <c r="AY1515" s="262" t="s">
        <v>175</v>
      </c>
    </row>
    <row r="1516" s="14" customFormat="1">
      <c r="A1516" s="14"/>
      <c r="B1516" s="252"/>
      <c r="C1516" s="253"/>
      <c r="D1516" s="237" t="s">
        <v>184</v>
      </c>
      <c r="E1516" s="254" t="s">
        <v>1</v>
      </c>
      <c r="F1516" s="255" t="s">
        <v>1369</v>
      </c>
      <c r="G1516" s="253"/>
      <c r="H1516" s="256">
        <v>72.579999999999998</v>
      </c>
      <c r="I1516" s="257"/>
      <c r="J1516" s="257"/>
      <c r="K1516" s="253"/>
      <c r="L1516" s="253"/>
      <c r="M1516" s="258"/>
      <c r="N1516" s="259"/>
      <c r="O1516" s="260"/>
      <c r="P1516" s="260"/>
      <c r="Q1516" s="260"/>
      <c r="R1516" s="260"/>
      <c r="S1516" s="260"/>
      <c r="T1516" s="260"/>
      <c r="U1516" s="260"/>
      <c r="V1516" s="260"/>
      <c r="W1516" s="260"/>
      <c r="X1516" s="260"/>
      <c r="Y1516" s="261"/>
      <c r="Z1516" s="14"/>
      <c r="AA1516" s="14"/>
      <c r="AB1516" s="14"/>
      <c r="AC1516" s="14"/>
      <c r="AD1516" s="14"/>
      <c r="AE1516" s="14"/>
      <c r="AT1516" s="262" t="s">
        <v>184</v>
      </c>
      <c r="AU1516" s="262" t="s">
        <v>102</v>
      </c>
      <c r="AV1516" s="14" t="s">
        <v>102</v>
      </c>
      <c r="AW1516" s="14" t="s">
        <v>5</v>
      </c>
      <c r="AX1516" s="14" t="s">
        <v>75</v>
      </c>
      <c r="AY1516" s="262" t="s">
        <v>175</v>
      </c>
    </row>
    <row r="1517" s="13" customFormat="1">
      <c r="A1517" s="13"/>
      <c r="B1517" s="242"/>
      <c r="C1517" s="243"/>
      <c r="D1517" s="237" t="s">
        <v>184</v>
      </c>
      <c r="E1517" s="244" t="s">
        <v>1</v>
      </c>
      <c r="F1517" s="245" t="s">
        <v>290</v>
      </c>
      <c r="G1517" s="243"/>
      <c r="H1517" s="244" t="s">
        <v>1</v>
      </c>
      <c r="I1517" s="246"/>
      <c r="J1517" s="246"/>
      <c r="K1517" s="243"/>
      <c r="L1517" s="243"/>
      <c r="M1517" s="247"/>
      <c r="N1517" s="248"/>
      <c r="O1517" s="249"/>
      <c r="P1517" s="249"/>
      <c r="Q1517" s="249"/>
      <c r="R1517" s="249"/>
      <c r="S1517" s="249"/>
      <c r="T1517" s="249"/>
      <c r="U1517" s="249"/>
      <c r="V1517" s="249"/>
      <c r="W1517" s="249"/>
      <c r="X1517" s="249"/>
      <c r="Y1517" s="250"/>
      <c r="Z1517" s="13"/>
      <c r="AA1517" s="13"/>
      <c r="AB1517" s="13"/>
      <c r="AC1517" s="13"/>
      <c r="AD1517" s="13"/>
      <c r="AE1517" s="13"/>
      <c r="AT1517" s="251" t="s">
        <v>184</v>
      </c>
      <c r="AU1517" s="251" t="s">
        <v>102</v>
      </c>
      <c r="AV1517" s="13" t="s">
        <v>82</v>
      </c>
      <c r="AW1517" s="13" t="s">
        <v>5</v>
      </c>
      <c r="AX1517" s="13" t="s">
        <v>75</v>
      </c>
      <c r="AY1517" s="251" t="s">
        <v>175</v>
      </c>
    </row>
    <row r="1518" s="14" customFormat="1">
      <c r="A1518" s="14"/>
      <c r="B1518" s="252"/>
      <c r="C1518" s="253"/>
      <c r="D1518" s="237" t="s">
        <v>184</v>
      </c>
      <c r="E1518" s="254" t="s">
        <v>1</v>
      </c>
      <c r="F1518" s="255" t="s">
        <v>1370</v>
      </c>
      <c r="G1518" s="253"/>
      <c r="H1518" s="256">
        <v>76.239999999999995</v>
      </c>
      <c r="I1518" s="257"/>
      <c r="J1518" s="257"/>
      <c r="K1518" s="253"/>
      <c r="L1518" s="253"/>
      <c r="M1518" s="258"/>
      <c r="N1518" s="259"/>
      <c r="O1518" s="260"/>
      <c r="P1518" s="260"/>
      <c r="Q1518" s="260"/>
      <c r="R1518" s="260"/>
      <c r="S1518" s="260"/>
      <c r="T1518" s="260"/>
      <c r="U1518" s="260"/>
      <c r="V1518" s="260"/>
      <c r="W1518" s="260"/>
      <c r="X1518" s="260"/>
      <c r="Y1518" s="261"/>
      <c r="Z1518" s="14"/>
      <c r="AA1518" s="14"/>
      <c r="AB1518" s="14"/>
      <c r="AC1518" s="14"/>
      <c r="AD1518" s="14"/>
      <c r="AE1518" s="14"/>
      <c r="AT1518" s="262" t="s">
        <v>184</v>
      </c>
      <c r="AU1518" s="262" t="s">
        <v>102</v>
      </c>
      <c r="AV1518" s="14" t="s">
        <v>102</v>
      </c>
      <c r="AW1518" s="14" t="s">
        <v>5</v>
      </c>
      <c r="AX1518" s="14" t="s">
        <v>75</v>
      </c>
      <c r="AY1518" s="262" t="s">
        <v>175</v>
      </c>
    </row>
    <row r="1519" s="14" customFormat="1">
      <c r="A1519" s="14"/>
      <c r="B1519" s="252"/>
      <c r="C1519" s="253"/>
      <c r="D1519" s="237" t="s">
        <v>184</v>
      </c>
      <c r="E1519" s="254" t="s">
        <v>1</v>
      </c>
      <c r="F1519" s="255" t="s">
        <v>1371</v>
      </c>
      <c r="G1519" s="253"/>
      <c r="H1519" s="256">
        <v>75.299999999999997</v>
      </c>
      <c r="I1519" s="257"/>
      <c r="J1519" s="257"/>
      <c r="K1519" s="253"/>
      <c r="L1519" s="253"/>
      <c r="M1519" s="258"/>
      <c r="N1519" s="259"/>
      <c r="O1519" s="260"/>
      <c r="P1519" s="260"/>
      <c r="Q1519" s="260"/>
      <c r="R1519" s="260"/>
      <c r="S1519" s="260"/>
      <c r="T1519" s="260"/>
      <c r="U1519" s="260"/>
      <c r="V1519" s="260"/>
      <c r="W1519" s="260"/>
      <c r="X1519" s="260"/>
      <c r="Y1519" s="261"/>
      <c r="Z1519" s="14"/>
      <c r="AA1519" s="14"/>
      <c r="AB1519" s="14"/>
      <c r="AC1519" s="14"/>
      <c r="AD1519" s="14"/>
      <c r="AE1519" s="14"/>
      <c r="AT1519" s="262" t="s">
        <v>184</v>
      </c>
      <c r="AU1519" s="262" t="s">
        <v>102</v>
      </c>
      <c r="AV1519" s="14" t="s">
        <v>102</v>
      </c>
      <c r="AW1519" s="14" t="s">
        <v>5</v>
      </c>
      <c r="AX1519" s="14" t="s">
        <v>75</v>
      </c>
      <c r="AY1519" s="262" t="s">
        <v>175</v>
      </c>
    </row>
    <row r="1520" s="15" customFormat="1">
      <c r="A1520" s="15"/>
      <c r="B1520" s="263"/>
      <c r="C1520" s="264"/>
      <c r="D1520" s="237" t="s">
        <v>184</v>
      </c>
      <c r="E1520" s="265" t="s">
        <v>1</v>
      </c>
      <c r="F1520" s="266" t="s">
        <v>189</v>
      </c>
      <c r="G1520" s="264"/>
      <c r="H1520" s="267">
        <v>297.57999999999998</v>
      </c>
      <c r="I1520" s="268"/>
      <c r="J1520" s="268"/>
      <c r="K1520" s="264"/>
      <c r="L1520" s="264"/>
      <c r="M1520" s="269"/>
      <c r="N1520" s="270"/>
      <c r="O1520" s="271"/>
      <c r="P1520" s="271"/>
      <c r="Q1520" s="271"/>
      <c r="R1520" s="271"/>
      <c r="S1520" s="271"/>
      <c r="T1520" s="271"/>
      <c r="U1520" s="271"/>
      <c r="V1520" s="271"/>
      <c r="W1520" s="271"/>
      <c r="X1520" s="271"/>
      <c r="Y1520" s="272"/>
      <c r="Z1520" s="15"/>
      <c r="AA1520" s="15"/>
      <c r="AB1520" s="15"/>
      <c r="AC1520" s="15"/>
      <c r="AD1520" s="15"/>
      <c r="AE1520" s="15"/>
      <c r="AT1520" s="273" t="s">
        <v>184</v>
      </c>
      <c r="AU1520" s="273" t="s">
        <v>102</v>
      </c>
      <c r="AV1520" s="15" t="s">
        <v>181</v>
      </c>
      <c r="AW1520" s="15" t="s">
        <v>5</v>
      </c>
      <c r="AX1520" s="15" t="s">
        <v>82</v>
      </c>
      <c r="AY1520" s="273" t="s">
        <v>175</v>
      </c>
    </row>
    <row r="1521" s="2" customFormat="1" ht="24.15" customHeight="1">
      <c r="A1521" s="39"/>
      <c r="B1521" s="40"/>
      <c r="C1521" s="222" t="s">
        <v>1372</v>
      </c>
      <c r="D1521" s="222" t="s">
        <v>177</v>
      </c>
      <c r="E1521" s="223" t="s">
        <v>1373</v>
      </c>
      <c r="F1521" s="224" t="s">
        <v>1374</v>
      </c>
      <c r="G1521" s="225" t="s">
        <v>228</v>
      </c>
      <c r="H1521" s="226">
        <v>518.87</v>
      </c>
      <c r="I1521" s="227"/>
      <c r="J1521" s="227"/>
      <c r="K1521" s="228">
        <f>ROUND(P1521*H1521,2)</f>
        <v>0</v>
      </c>
      <c r="L1521" s="229"/>
      <c r="M1521" s="45"/>
      <c r="N1521" s="230" t="s">
        <v>1</v>
      </c>
      <c r="O1521" s="231" t="s">
        <v>39</v>
      </c>
      <c r="P1521" s="232">
        <f>I1521+J1521</f>
        <v>0</v>
      </c>
      <c r="Q1521" s="232">
        <f>ROUND(I1521*H1521,2)</f>
        <v>0</v>
      </c>
      <c r="R1521" s="232">
        <f>ROUND(J1521*H1521,2)</f>
        <v>0</v>
      </c>
      <c r="S1521" s="92"/>
      <c r="T1521" s="233">
        <f>S1521*H1521</f>
        <v>0</v>
      </c>
      <c r="U1521" s="233">
        <v>0</v>
      </c>
      <c r="V1521" s="233">
        <f>U1521*H1521</f>
        <v>0</v>
      </c>
      <c r="W1521" s="233">
        <v>0</v>
      </c>
      <c r="X1521" s="233">
        <f>W1521*H1521</f>
        <v>0</v>
      </c>
      <c r="Y1521" s="234" t="s">
        <v>1</v>
      </c>
      <c r="Z1521" s="39"/>
      <c r="AA1521" s="39"/>
      <c r="AB1521" s="39"/>
      <c r="AC1521" s="39"/>
      <c r="AD1521" s="39"/>
      <c r="AE1521" s="39"/>
      <c r="AR1521" s="235" t="s">
        <v>229</v>
      </c>
      <c r="AT1521" s="235" t="s">
        <v>177</v>
      </c>
      <c r="AU1521" s="235" t="s">
        <v>102</v>
      </c>
      <c r="AY1521" s="18" t="s">
        <v>175</v>
      </c>
      <c r="BE1521" s="236">
        <f>IF(O1521="základní",K1521,0)</f>
        <v>0</v>
      </c>
      <c r="BF1521" s="236">
        <f>IF(O1521="snížená",K1521,0)</f>
        <v>0</v>
      </c>
      <c r="BG1521" s="236">
        <f>IF(O1521="zákl. přenesená",K1521,0)</f>
        <v>0</v>
      </c>
      <c r="BH1521" s="236">
        <f>IF(O1521="sníž. přenesená",K1521,0)</f>
        <v>0</v>
      </c>
      <c r="BI1521" s="236">
        <f>IF(O1521="nulová",K1521,0)</f>
        <v>0</v>
      </c>
      <c r="BJ1521" s="18" t="s">
        <v>102</v>
      </c>
      <c r="BK1521" s="236">
        <f>ROUND(P1521*H1521,2)</f>
        <v>0</v>
      </c>
      <c r="BL1521" s="18" t="s">
        <v>229</v>
      </c>
      <c r="BM1521" s="235" t="s">
        <v>1375</v>
      </c>
    </row>
    <row r="1522" s="2" customFormat="1">
      <c r="A1522" s="39"/>
      <c r="B1522" s="40"/>
      <c r="C1522" s="41"/>
      <c r="D1522" s="237" t="s">
        <v>182</v>
      </c>
      <c r="E1522" s="41"/>
      <c r="F1522" s="238" t="s">
        <v>1376</v>
      </c>
      <c r="G1522" s="41"/>
      <c r="H1522" s="41"/>
      <c r="I1522" s="239"/>
      <c r="J1522" s="239"/>
      <c r="K1522" s="41"/>
      <c r="L1522" s="41"/>
      <c r="M1522" s="45"/>
      <c r="N1522" s="240"/>
      <c r="O1522" s="241"/>
      <c r="P1522" s="92"/>
      <c r="Q1522" s="92"/>
      <c r="R1522" s="92"/>
      <c r="S1522" s="92"/>
      <c r="T1522" s="92"/>
      <c r="U1522" s="92"/>
      <c r="V1522" s="92"/>
      <c r="W1522" s="92"/>
      <c r="X1522" s="92"/>
      <c r="Y1522" s="93"/>
      <c r="Z1522" s="39"/>
      <c r="AA1522" s="39"/>
      <c r="AB1522" s="39"/>
      <c r="AC1522" s="39"/>
      <c r="AD1522" s="39"/>
      <c r="AE1522" s="39"/>
      <c r="AT1522" s="18" t="s">
        <v>182</v>
      </c>
      <c r="AU1522" s="18" t="s">
        <v>102</v>
      </c>
    </row>
    <row r="1523" s="2" customFormat="1" ht="21.75" customHeight="1">
      <c r="A1523" s="39"/>
      <c r="B1523" s="40"/>
      <c r="C1523" s="274" t="s">
        <v>804</v>
      </c>
      <c r="D1523" s="274" t="s">
        <v>315</v>
      </c>
      <c r="E1523" s="275" t="s">
        <v>1377</v>
      </c>
      <c r="F1523" s="276" t="s">
        <v>1378</v>
      </c>
      <c r="G1523" s="277" t="s">
        <v>180</v>
      </c>
      <c r="H1523" s="278">
        <v>11.247999999999999</v>
      </c>
      <c r="I1523" s="279"/>
      <c r="J1523" s="280"/>
      <c r="K1523" s="281">
        <f>ROUND(P1523*H1523,2)</f>
        <v>0</v>
      </c>
      <c r="L1523" s="280"/>
      <c r="M1523" s="282"/>
      <c r="N1523" s="283" t="s">
        <v>1</v>
      </c>
      <c r="O1523" s="231" t="s">
        <v>39</v>
      </c>
      <c r="P1523" s="232">
        <f>I1523+J1523</f>
        <v>0</v>
      </c>
      <c r="Q1523" s="232">
        <f>ROUND(I1523*H1523,2)</f>
        <v>0</v>
      </c>
      <c r="R1523" s="232">
        <f>ROUND(J1523*H1523,2)</f>
        <v>0</v>
      </c>
      <c r="S1523" s="92"/>
      <c r="T1523" s="233">
        <f>S1523*H1523</f>
        <v>0</v>
      </c>
      <c r="U1523" s="233">
        <v>0</v>
      </c>
      <c r="V1523" s="233">
        <f>U1523*H1523</f>
        <v>0</v>
      </c>
      <c r="W1523" s="233">
        <v>0</v>
      </c>
      <c r="X1523" s="233">
        <f>W1523*H1523</f>
        <v>0</v>
      </c>
      <c r="Y1523" s="234" t="s">
        <v>1</v>
      </c>
      <c r="Z1523" s="39"/>
      <c r="AA1523" s="39"/>
      <c r="AB1523" s="39"/>
      <c r="AC1523" s="39"/>
      <c r="AD1523" s="39"/>
      <c r="AE1523" s="39"/>
      <c r="AR1523" s="235" t="s">
        <v>270</v>
      </c>
      <c r="AT1523" s="235" t="s">
        <v>315</v>
      </c>
      <c r="AU1523" s="235" t="s">
        <v>102</v>
      </c>
      <c r="AY1523" s="18" t="s">
        <v>175</v>
      </c>
      <c r="BE1523" s="236">
        <f>IF(O1523="základní",K1523,0)</f>
        <v>0</v>
      </c>
      <c r="BF1523" s="236">
        <f>IF(O1523="snížená",K1523,0)</f>
        <v>0</v>
      </c>
      <c r="BG1523" s="236">
        <f>IF(O1523="zákl. přenesená",K1523,0)</f>
        <v>0</v>
      </c>
      <c r="BH1523" s="236">
        <f>IF(O1523="sníž. přenesená",K1523,0)</f>
        <v>0</v>
      </c>
      <c r="BI1523" s="236">
        <f>IF(O1523="nulová",K1523,0)</f>
        <v>0</v>
      </c>
      <c r="BJ1523" s="18" t="s">
        <v>102</v>
      </c>
      <c r="BK1523" s="236">
        <f>ROUND(P1523*H1523,2)</f>
        <v>0</v>
      </c>
      <c r="BL1523" s="18" t="s">
        <v>229</v>
      </c>
      <c r="BM1523" s="235" t="s">
        <v>1379</v>
      </c>
    </row>
    <row r="1524" s="13" customFormat="1">
      <c r="A1524" s="13"/>
      <c r="B1524" s="242"/>
      <c r="C1524" s="243"/>
      <c r="D1524" s="237" t="s">
        <v>184</v>
      </c>
      <c r="E1524" s="244" t="s">
        <v>1</v>
      </c>
      <c r="F1524" s="245" t="s">
        <v>1380</v>
      </c>
      <c r="G1524" s="243"/>
      <c r="H1524" s="244" t="s">
        <v>1</v>
      </c>
      <c r="I1524" s="246"/>
      <c r="J1524" s="246"/>
      <c r="K1524" s="243"/>
      <c r="L1524" s="243"/>
      <c r="M1524" s="247"/>
      <c r="N1524" s="248"/>
      <c r="O1524" s="249"/>
      <c r="P1524" s="249"/>
      <c r="Q1524" s="249"/>
      <c r="R1524" s="249"/>
      <c r="S1524" s="249"/>
      <c r="T1524" s="249"/>
      <c r="U1524" s="249"/>
      <c r="V1524" s="249"/>
      <c r="W1524" s="249"/>
      <c r="X1524" s="249"/>
      <c r="Y1524" s="250"/>
      <c r="Z1524" s="13"/>
      <c r="AA1524" s="13"/>
      <c r="AB1524" s="13"/>
      <c r="AC1524" s="13"/>
      <c r="AD1524" s="13"/>
      <c r="AE1524" s="13"/>
      <c r="AT1524" s="251" t="s">
        <v>184</v>
      </c>
      <c r="AU1524" s="251" t="s">
        <v>102</v>
      </c>
      <c r="AV1524" s="13" t="s">
        <v>82</v>
      </c>
      <c r="AW1524" s="13" t="s">
        <v>5</v>
      </c>
      <c r="AX1524" s="13" t="s">
        <v>75</v>
      </c>
      <c r="AY1524" s="251" t="s">
        <v>175</v>
      </c>
    </row>
    <row r="1525" s="13" customFormat="1">
      <c r="A1525" s="13"/>
      <c r="B1525" s="242"/>
      <c r="C1525" s="243"/>
      <c r="D1525" s="237" t="s">
        <v>184</v>
      </c>
      <c r="E1525" s="244" t="s">
        <v>1</v>
      </c>
      <c r="F1525" s="245" t="s">
        <v>1381</v>
      </c>
      <c r="G1525" s="243"/>
      <c r="H1525" s="244" t="s">
        <v>1</v>
      </c>
      <c r="I1525" s="246"/>
      <c r="J1525" s="246"/>
      <c r="K1525" s="243"/>
      <c r="L1525" s="243"/>
      <c r="M1525" s="247"/>
      <c r="N1525" s="248"/>
      <c r="O1525" s="249"/>
      <c r="P1525" s="249"/>
      <c r="Q1525" s="249"/>
      <c r="R1525" s="249"/>
      <c r="S1525" s="249"/>
      <c r="T1525" s="249"/>
      <c r="U1525" s="249"/>
      <c r="V1525" s="249"/>
      <c r="W1525" s="249"/>
      <c r="X1525" s="249"/>
      <c r="Y1525" s="250"/>
      <c r="Z1525" s="13"/>
      <c r="AA1525" s="13"/>
      <c r="AB1525" s="13"/>
      <c r="AC1525" s="13"/>
      <c r="AD1525" s="13"/>
      <c r="AE1525" s="13"/>
      <c r="AT1525" s="251" t="s">
        <v>184</v>
      </c>
      <c r="AU1525" s="251" t="s">
        <v>102</v>
      </c>
      <c r="AV1525" s="13" t="s">
        <v>82</v>
      </c>
      <c r="AW1525" s="13" t="s">
        <v>5</v>
      </c>
      <c r="AX1525" s="13" t="s">
        <v>75</v>
      </c>
      <c r="AY1525" s="251" t="s">
        <v>175</v>
      </c>
    </row>
    <row r="1526" s="15" customFormat="1">
      <c r="A1526" s="15"/>
      <c r="B1526" s="263"/>
      <c r="C1526" s="264"/>
      <c r="D1526" s="237" t="s">
        <v>184</v>
      </c>
      <c r="E1526" s="265" t="s">
        <v>1</v>
      </c>
      <c r="F1526" s="266" t="s">
        <v>189</v>
      </c>
      <c r="G1526" s="264"/>
      <c r="H1526" s="267">
        <v>0</v>
      </c>
      <c r="I1526" s="268"/>
      <c r="J1526" s="268"/>
      <c r="K1526" s="264"/>
      <c r="L1526" s="264"/>
      <c r="M1526" s="269"/>
      <c r="N1526" s="270"/>
      <c r="O1526" s="271"/>
      <c r="P1526" s="271"/>
      <c r="Q1526" s="271"/>
      <c r="R1526" s="271"/>
      <c r="S1526" s="271"/>
      <c r="T1526" s="271"/>
      <c r="U1526" s="271"/>
      <c r="V1526" s="271"/>
      <c r="W1526" s="271"/>
      <c r="X1526" s="271"/>
      <c r="Y1526" s="272"/>
      <c r="Z1526" s="15"/>
      <c r="AA1526" s="15"/>
      <c r="AB1526" s="15"/>
      <c r="AC1526" s="15"/>
      <c r="AD1526" s="15"/>
      <c r="AE1526" s="15"/>
      <c r="AT1526" s="273" t="s">
        <v>184</v>
      </c>
      <c r="AU1526" s="273" t="s">
        <v>102</v>
      </c>
      <c r="AV1526" s="15" t="s">
        <v>181</v>
      </c>
      <c r="AW1526" s="15" t="s">
        <v>5</v>
      </c>
      <c r="AX1526" s="15" t="s">
        <v>75</v>
      </c>
      <c r="AY1526" s="273" t="s">
        <v>175</v>
      </c>
    </row>
    <row r="1527" s="14" customFormat="1">
      <c r="A1527" s="14"/>
      <c r="B1527" s="252"/>
      <c r="C1527" s="253"/>
      <c r="D1527" s="237" t="s">
        <v>184</v>
      </c>
      <c r="E1527" s="254" t="s">
        <v>1</v>
      </c>
      <c r="F1527" s="255" t="s">
        <v>1382</v>
      </c>
      <c r="G1527" s="253"/>
      <c r="H1527" s="256">
        <v>11.247999999999999</v>
      </c>
      <c r="I1527" s="257"/>
      <c r="J1527" s="257"/>
      <c r="K1527" s="253"/>
      <c r="L1527" s="253"/>
      <c r="M1527" s="258"/>
      <c r="N1527" s="259"/>
      <c r="O1527" s="260"/>
      <c r="P1527" s="260"/>
      <c r="Q1527" s="260"/>
      <c r="R1527" s="260"/>
      <c r="S1527" s="260"/>
      <c r="T1527" s="260"/>
      <c r="U1527" s="260"/>
      <c r="V1527" s="260"/>
      <c r="W1527" s="260"/>
      <c r="X1527" s="260"/>
      <c r="Y1527" s="261"/>
      <c r="Z1527" s="14"/>
      <c r="AA1527" s="14"/>
      <c r="AB1527" s="14"/>
      <c r="AC1527" s="14"/>
      <c r="AD1527" s="14"/>
      <c r="AE1527" s="14"/>
      <c r="AT1527" s="262" t="s">
        <v>184</v>
      </c>
      <c r="AU1527" s="262" t="s">
        <v>102</v>
      </c>
      <c r="AV1527" s="14" t="s">
        <v>102</v>
      </c>
      <c r="AW1527" s="14" t="s">
        <v>5</v>
      </c>
      <c r="AX1527" s="14" t="s">
        <v>75</v>
      </c>
      <c r="AY1527" s="262" t="s">
        <v>175</v>
      </c>
    </row>
    <row r="1528" s="15" customFormat="1">
      <c r="A1528" s="15"/>
      <c r="B1528" s="263"/>
      <c r="C1528" s="264"/>
      <c r="D1528" s="237" t="s">
        <v>184</v>
      </c>
      <c r="E1528" s="265" t="s">
        <v>1</v>
      </c>
      <c r="F1528" s="266" t="s">
        <v>189</v>
      </c>
      <c r="G1528" s="264"/>
      <c r="H1528" s="267">
        <v>11.247999999999999</v>
      </c>
      <c r="I1528" s="268"/>
      <c r="J1528" s="268"/>
      <c r="K1528" s="264"/>
      <c r="L1528" s="264"/>
      <c r="M1528" s="269"/>
      <c r="N1528" s="270"/>
      <c r="O1528" s="271"/>
      <c r="P1528" s="271"/>
      <c r="Q1528" s="271"/>
      <c r="R1528" s="271"/>
      <c r="S1528" s="271"/>
      <c r="T1528" s="271"/>
      <c r="U1528" s="271"/>
      <c r="V1528" s="271"/>
      <c r="W1528" s="271"/>
      <c r="X1528" s="271"/>
      <c r="Y1528" s="272"/>
      <c r="Z1528" s="15"/>
      <c r="AA1528" s="15"/>
      <c r="AB1528" s="15"/>
      <c r="AC1528" s="15"/>
      <c r="AD1528" s="15"/>
      <c r="AE1528" s="15"/>
      <c r="AT1528" s="273" t="s">
        <v>184</v>
      </c>
      <c r="AU1528" s="273" t="s">
        <v>102</v>
      </c>
      <c r="AV1528" s="15" t="s">
        <v>181</v>
      </c>
      <c r="AW1528" s="15" t="s">
        <v>5</v>
      </c>
      <c r="AX1528" s="15" t="s">
        <v>82</v>
      </c>
      <c r="AY1528" s="273" t="s">
        <v>175</v>
      </c>
    </row>
    <row r="1529" s="2" customFormat="1" ht="24.15" customHeight="1">
      <c r="A1529" s="39"/>
      <c r="B1529" s="40"/>
      <c r="C1529" s="222" t="s">
        <v>1383</v>
      </c>
      <c r="D1529" s="222" t="s">
        <v>177</v>
      </c>
      <c r="E1529" s="223" t="s">
        <v>1384</v>
      </c>
      <c r="F1529" s="224" t="s">
        <v>1385</v>
      </c>
      <c r="G1529" s="225" t="s">
        <v>228</v>
      </c>
      <c r="H1529" s="226">
        <v>518.87</v>
      </c>
      <c r="I1529" s="227"/>
      <c r="J1529" s="227"/>
      <c r="K1529" s="228">
        <f>ROUND(P1529*H1529,2)</f>
        <v>0</v>
      </c>
      <c r="L1529" s="229"/>
      <c r="M1529" s="45"/>
      <c r="N1529" s="230" t="s">
        <v>1</v>
      </c>
      <c r="O1529" s="231" t="s">
        <v>39</v>
      </c>
      <c r="P1529" s="232">
        <f>I1529+J1529</f>
        <v>0</v>
      </c>
      <c r="Q1529" s="232">
        <f>ROUND(I1529*H1529,2)</f>
        <v>0</v>
      </c>
      <c r="R1529" s="232">
        <f>ROUND(J1529*H1529,2)</f>
        <v>0</v>
      </c>
      <c r="S1529" s="92"/>
      <c r="T1529" s="233">
        <f>S1529*H1529</f>
        <v>0</v>
      </c>
      <c r="U1529" s="233">
        <v>0</v>
      </c>
      <c r="V1529" s="233">
        <f>U1529*H1529</f>
        <v>0</v>
      </c>
      <c r="W1529" s="233">
        <v>0</v>
      </c>
      <c r="X1529" s="233">
        <f>W1529*H1529</f>
        <v>0</v>
      </c>
      <c r="Y1529" s="234" t="s">
        <v>1</v>
      </c>
      <c r="Z1529" s="39"/>
      <c r="AA1529" s="39"/>
      <c r="AB1529" s="39"/>
      <c r="AC1529" s="39"/>
      <c r="AD1529" s="39"/>
      <c r="AE1529" s="39"/>
      <c r="AR1529" s="235" t="s">
        <v>229</v>
      </c>
      <c r="AT1529" s="235" t="s">
        <v>177</v>
      </c>
      <c r="AU1529" s="235" t="s">
        <v>102</v>
      </c>
      <c r="AY1529" s="18" t="s">
        <v>175</v>
      </c>
      <c r="BE1529" s="236">
        <f>IF(O1529="základní",K1529,0)</f>
        <v>0</v>
      </c>
      <c r="BF1529" s="236">
        <f>IF(O1529="snížená",K1529,0)</f>
        <v>0</v>
      </c>
      <c r="BG1529" s="236">
        <f>IF(O1529="zákl. přenesená",K1529,0)</f>
        <v>0</v>
      </c>
      <c r="BH1529" s="236">
        <f>IF(O1529="sníž. přenesená",K1529,0)</f>
        <v>0</v>
      </c>
      <c r="BI1529" s="236">
        <f>IF(O1529="nulová",K1529,0)</f>
        <v>0</v>
      </c>
      <c r="BJ1529" s="18" t="s">
        <v>102</v>
      </c>
      <c r="BK1529" s="236">
        <f>ROUND(P1529*H1529,2)</f>
        <v>0</v>
      </c>
      <c r="BL1529" s="18" t="s">
        <v>229</v>
      </c>
      <c r="BM1529" s="235" t="s">
        <v>1386</v>
      </c>
    </row>
    <row r="1530" s="2" customFormat="1">
      <c r="A1530" s="39"/>
      <c r="B1530" s="40"/>
      <c r="C1530" s="41"/>
      <c r="D1530" s="237" t="s">
        <v>182</v>
      </c>
      <c r="E1530" s="41"/>
      <c r="F1530" s="238" t="s">
        <v>1387</v>
      </c>
      <c r="G1530" s="41"/>
      <c r="H1530" s="41"/>
      <c r="I1530" s="239"/>
      <c r="J1530" s="239"/>
      <c r="K1530" s="41"/>
      <c r="L1530" s="41"/>
      <c r="M1530" s="45"/>
      <c r="N1530" s="240"/>
      <c r="O1530" s="241"/>
      <c r="P1530" s="92"/>
      <c r="Q1530" s="92"/>
      <c r="R1530" s="92"/>
      <c r="S1530" s="92"/>
      <c r="T1530" s="92"/>
      <c r="U1530" s="92"/>
      <c r="V1530" s="92"/>
      <c r="W1530" s="92"/>
      <c r="X1530" s="92"/>
      <c r="Y1530" s="93"/>
      <c r="Z1530" s="39"/>
      <c r="AA1530" s="39"/>
      <c r="AB1530" s="39"/>
      <c r="AC1530" s="39"/>
      <c r="AD1530" s="39"/>
      <c r="AE1530" s="39"/>
      <c r="AT1530" s="18" t="s">
        <v>182</v>
      </c>
      <c r="AU1530" s="18" t="s">
        <v>102</v>
      </c>
    </row>
    <row r="1531" s="2" customFormat="1" ht="37.8" customHeight="1">
      <c r="A1531" s="39"/>
      <c r="B1531" s="40"/>
      <c r="C1531" s="222" t="s">
        <v>807</v>
      </c>
      <c r="D1531" s="222" t="s">
        <v>177</v>
      </c>
      <c r="E1531" s="223" t="s">
        <v>1388</v>
      </c>
      <c r="F1531" s="224" t="s">
        <v>1389</v>
      </c>
      <c r="G1531" s="225" t="s">
        <v>228</v>
      </c>
      <c r="H1531" s="226">
        <v>390</v>
      </c>
      <c r="I1531" s="227"/>
      <c r="J1531" s="227"/>
      <c r="K1531" s="228">
        <f>ROUND(P1531*H1531,2)</f>
        <v>0</v>
      </c>
      <c r="L1531" s="229"/>
      <c r="M1531" s="45"/>
      <c r="N1531" s="230" t="s">
        <v>1</v>
      </c>
      <c r="O1531" s="231" t="s">
        <v>39</v>
      </c>
      <c r="P1531" s="232">
        <f>I1531+J1531</f>
        <v>0</v>
      </c>
      <c r="Q1531" s="232">
        <f>ROUND(I1531*H1531,2)</f>
        <v>0</v>
      </c>
      <c r="R1531" s="232">
        <f>ROUND(J1531*H1531,2)</f>
        <v>0</v>
      </c>
      <c r="S1531" s="92"/>
      <c r="T1531" s="233">
        <f>S1531*H1531</f>
        <v>0</v>
      </c>
      <c r="U1531" s="233">
        <v>0</v>
      </c>
      <c r="V1531" s="233">
        <f>U1531*H1531</f>
        <v>0</v>
      </c>
      <c r="W1531" s="233">
        <v>0</v>
      </c>
      <c r="X1531" s="233">
        <f>W1531*H1531</f>
        <v>0</v>
      </c>
      <c r="Y1531" s="234" t="s">
        <v>1</v>
      </c>
      <c r="Z1531" s="39"/>
      <c r="AA1531" s="39"/>
      <c r="AB1531" s="39"/>
      <c r="AC1531" s="39"/>
      <c r="AD1531" s="39"/>
      <c r="AE1531" s="39"/>
      <c r="AR1531" s="235" t="s">
        <v>229</v>
      </c>
      <c r="AT1531" s="235" t="s">
        <v>177</v>
      </c>
      <c r="AU1531" s="235" t="s">
        <v>102</v>
      </c>
      <c r="AY1531" s="18" t="s">
        <v>175</v>
      </c>
      <c r="BE1531" s="236">
        <f>IF(O1531="základní",K1531,0)</f>
        <v>0</v>
      </c>
      <c r="BF1531" s="236">
        <f>IF(O1531="snížená",K1531,0)</f>
        <v>0</v>
      </c>
      <c r="BG1531" s="236">
        <f>IF(O1531="zákl. přenesená",K1531,0)</f>
        <v>0</v>
      </c>
      <c r="BH1531" s="236">
        <f>IF(O1531="sníž. přenesená",K1531,0)</f>
        <v>0</v>
      </c>
      <c r="BI1531" s="236">
        <f>IF(O1531="nulová",K1531,0)</f>
        <v>0</v>
      </c>
      <c r="BJ1531" s="18" t="s">
        <v>102</v>
      </c>
      <c r="BK1531" s="236">
        <f>ROUND(P1531*H1531,2)</f>
        <v>0</v>
      </c>
      <c r="BL1531" s="18" t="s">
        <v>229</v>
      </c>
      <c r="BM1531" s="235" t="s">
        <v>1390</v>
      </c>
    </row>
    <row r="1532" s="13" customFormat="1">
      <c r="A1532" s="13"/>
      <c r="B1532" s="242"/>
      <c r="C1532" s="243"/>
      <c r="D1532" s="237" t="s">
        <v>184</v>
      </c>
      <c r="E1532" s="244" t="s">
        <v>1</v>
      </c>
      <c r="F1532" s="245" t="s">
        <v>460</v>
      </c>
      <c r="G1532" s="243"/>
      <c r="H1532" s="244" t="s">
        <v>1</v>
      </c>
      <c r="I1532" s="246"/>
      <c r="J1532" s="246"/>
      <c r="K1532" s="243"/>
      <c r="L1532" s="243"/>
      <c r="M1532" s="247"/>
      <c r="N1532" s="248"/>
      <c r="O1532" s="249"/>
      <c r="P1532" s="249"/>
      <c r="Q1532" s="249"/>
      <c r="R1532" s="249"/>
      <c r="S1532" s="249"/>
      <c r="T1532" s="249"/>
      <c r="U1532" s="249"/>
      <c r="V1532" s="249"/>
      <c r="W1532" s="249"/>
      <c r="X1532" s="249"/>
      <c r="Y1532" s="250"/>
      <c r="Z1532" s="13"/>
      <c r="AA1532" s="13"/>
      <c r="AB1532" s="13"/>
      <c r="AC1532" s="13"/>
      <c r="AD1532" s="13"/>
      <c r="AE1532" s="13"/>
      <c r="AT1532" s="251" t="s">
        <v>184</v>
      </c>
      <c r="AU1532" s="251" t="s">
        <v>102</v>
      </c>
      <c r="AV1532" s="13" t="s">
        <v>82</v>
      </c>
      <c r="AW1532" s="13" t="s">
        <v>5</v>
      </c>
      <c r="AX1532" s="13" t="s">
        <v>75</v>
      </c>
      <c r="AY1532" s="251" t="s">
        <v>175</v>
      </c>
    </row>
    <row r="1533" s="14" customFormat="1">
      <c r="A1533" s="14"/>
      <c r="B1533" s="252"/>
      <c r="C1533" s="253"/>
      <c r="D1533" s="237" t="s">
        <v>184</v>
      </c>
      <c r="E1533" s="254" t="s">
        <v>1</v>
      </c>
      <c r="F1533" s="255" t="s">
        <v>1391</v>
      </c>
      <c r="G1533" s="253"/>
      <c r="H1533" s="256">
        <v>390</v>
      </c>
      <c r="I1533" s="257"/>
      <c r="J1533" s="257"/>
      <c r="K1533" s="253"/>
      <c r="L1533" s="253"/>
      <c r="M1533" s="258"/>
      <c r="N1533" s="259"/>
      <c r="O1533" s="260"/>
      <c r="P1533" s="260"/>
      <c r="Q1533" s="260"/>
      <c r="R1533" s="260"/>
      <c r="S1533" s="260"/>
      <c r="T1533" s="260"/>
      <c r="U1533" s="260"/>
      <c r="V1533" s="260"/>
      <c r="W1533" s="260"/>
      <c r="X1533" s="260"/>
      <c r="Y1533" s="261"/>
      <c r="Z1533" s="14"/>
      <c r="AA1533" s="14"/>
      <c r="AB1533" s="14"/>
      <c r="AC1533" s="14"/>
      <c r="AD1533" s="14"/>
      <c r="AE1533" s="14"/>
      <c r="AT1533" s="262" t="s">
        <v>184</v>
      </c>
      <c r="AU1533" s="262" t="s">
        <v>102</v>
      </c>
      <c r="AV1533" s="14" t="s">
        <v>102</v>
      </c>
      <c r="AW1533" s="14" t="s">
        <v>5</v>
      </c>
      <c r="AX1533" s="14" t="s">
        <v>75</v>
      </c>
      <c r="AY1533" s="262" t="s">
        <v>175</v>
      </c>
    </row>
    <row r="1534" s="15" customFormat="1">
      <c r="A1534" s="15"/>
      <c r="B1534" s="263"/>
      <c r="C1534" s="264"/>
      <c r="D1534" s="237" t="s">
        <v>184</v>
      </c>
      <c r="E1534" s="265" t="s">
        <v>1</v>
      </c>
      <c r="F1534" s="266" t="s">
        <v>189</v>
      </c>
      <c r="G1534" s="264"/>
      <c r="H1534" s="267">
        <v>390</v>
      </c>
      <c r="I1534" s="268"/>
      <c r="J1534" s="268"/>
      <c r="K1534" s="264"/>
      <c r="L1534" s="264"/>
      <c r="M1534" s="269"/>
      <c r="N1534" s="270"/>
      <c r="O1534" s="271"/>
      <c r="P1534" s="271"/>
      <c r="Q1534" s="271"/>
      <c r="R1534" s="271"/>
      <c r="S1534" s="271"/>
      <c r="T1534" s="271"/>
      <c r="U1534" s="271"/>
      <c r="V1534" s="271"/>
      <c r="W1534" s="271"/>
      <c r="X1534" s="271"/>
      <c r="Y1534" s="272"/>
      <c r="Z1534" s="15"/>
      <c r="AA1534" s="15"/>
      <c r="AB1534" s="15"/>
      <c r="AC1534" s="15"/>
      <c r="AD1534" s="15"/>
      <c r="AE1534" s="15"/>
      <c r="AT1534" s="273" t="s">
        <v>184</v>
      </c>
      <c r="AU1534" s="273" t="s">
        <v>102</v>
      </c>
      <c r="AV1534" s="15" t="s">
        <v>181</v>
      </c>
      <c r="AW1534" s="15" t="s">
        <v>5</v>
      </c>
      <c r="AX1534" s="15" t="s">
        <v>82</v>
      </c>
      <c r="AY1534" s="273" t="s">
        <v>175</v>
      </c>
    </row>
    <row r="1535" s="2" customFormat="1" ht="37.8" customHeight="1">
      <c r="A1535" s="39"/>
      <c r="B1535" s="40"/>
      <c r="C1535" s="222" t="s">
        <v>1392</v>
      </c>
      <c r="D1535" s="222" t="s">
        <v>177</v>
      </c>
      <c r="E1535" s="223" t="s">
        <v>1393</v>
      </c>
      <c r="F1535" s="224" t="s">
        <v>1394</v>
      </c>
      <c r="G1535" s="225" t="s">
        <v>369</v>
      </c>
      <c r="H1535" s="226">
        <v>170</v>
      </c>
      <c r="I1535" s="227"/>
      <c r="J1535" s="227"/>
      <c r="K1535" s="228">
        <f>ROUND(P1535*H1535,2)</f>
        <v>0</v>
      </c>
      <c r="L1535" s="229"/>
      <c r="M1535" s="45"/>
      <c r="N1535" s="230" t="s">
        <v>1</v>
      </c>
      <c r="O1535" s="231" t="s">
        <v>39</v>
      </c>
      <c r="P1535" s="232">
        <f>I1535+J1535</f>
        <v>0</v>
      </c>
      <c r="Q1535" s="232">
        <f>ROUND(I1535*H1535,2)</f>
        <v>0</v>
      </c>
      <c r="R1535" s="232">
        <f>ROUND(J1535*H1535,2)</f>
        <v>0</v>
      </c>
      <c r="S1535" s="92"/>
      <c r="T1535" s="233">
        <f>S1535*H1535</f>
        <v>0</v>
      </c>
      <c r="U1535" s="233">
        <v>0</v>
      </c>
      <c r="V1535" s="233">
        <f>U1535*H1535</f>
        <v>0</v>
      </c>
      <c r="W1535" s="233">
        <v>0</v>
      </c>
      <c r="X1535" s="233">
        <f>W1535*H1535</f>
        <v>0</v>
      </c>
      <c r="Y1535" s="234" t="s">
        <v>1</v>
      </c>
      <c r="Z1535" s="39"/>
      <c r="AA1535" s="39"/>
      <c r="AB1535" s="39"/>
      <c r="AC1535" s="39"/>
      <c r="AD1535" s="39"/>
      <c r="AE1535" s="39"/>
      <c r="AR1535" s="235" t="s">
        <v>229</v>
      </c>
      <c r="AT1535" s="235" t="s">
        <v>177</v>
      </c>
      <c r="AU1535" s="235" t="s">
        <v>102</v>
      </c>
      <c r="AY1535" s="18" t="s">
        <v>175</v>
      </c>
      <c r="BE1535" s="236">
        <f>IF(O1535="základní",K1535,0)</f>
        <v>0</v>
      </c>
      <c r="BF1535" s="236">
        <f>IF(O1535="snížená",K1535,0)</f>
        <v>0</v>
      </c>
      <c r="BG1535" s="236">
        <f>IF(O1535="zákl. přenesená",K1535,0)</f>
        <v>0</v>
      </c>
      <c r="BH1535" s="236">
        <f>IF(O1535="sníž. přenesená",K1535,0)</f>
        <v>0</v>
      </c>
      <c r="BI1535" s="236">
        <f>IF(O1535="nulová",K1535,0)</f>
        <v>0</v>
      </c>
      <c r="BJ1535" s="18" t="s">
        <v>102</v>
      </c>
      <c r="BK1535" s="236">
        <f>ROUND(P1535*H1535,2)</f>
        <v>0</v>
      </c>
      <c r="BL1535" s="18" t="s">
        <v>229</v>
      </c>
      <c r="BM1535" s="235" t="s">
        <v>1395</v>
      </c>
    </row>
    <row r="1536" s="2" customFormat="1">
      <c r="A1536" s="39"/>
      <c r="B1536" s="40"/>
      <c r="C1536" s="41"/>
      <c r="D1536" s="237" t="s">
        <v>182</v>
      </c>
      <c r="E1536" s="41"/>
      <c r="F1536" s="238" t="s">
        <v>1396</v>
      </c>
      <c r="G1536" s="41"/>
      <c r="H1536" s="41"/>
      <c r="I1536" s="239"/>
      <c r="J1536" s="239"/>
      <c r="K1536" s="41"/>
      <c r="L1536" s="41"/>
      <c r="M1536" s="45"/>
      <c r="N1536" s="240"/>
      <c r="O1536" s="241"/>
      <c r="P1536" s="92"/>
      <c r="Q1536" s="92"/>
      <c r="R1536" s="92"/>
      <c r="S1536" s="92"/>
      <c r="T1536" s="92"/>
      <c r="U1536" s="92"/>
      <c r="V1536" s="92"/>
      <c r="W1536" s="92"/>
      <c r="X1536" s="92"/>
      <c r="Y1536" s="93"/>
      <c r="Z1536" s="39"/>
      <c r="AA1536" s="39"/>
      <c r="AB1536" s="39"/>
      <c r="AC1536" s="39"/>
      <c r="AD1536" s="39"/>
      <c r="AE1536" s="39"/>
      <c r="AT1536" s="18" t="s">
        <v>182</v>
      </c>
      <c r="AU1536" s="18" t="s">
        <v>102</v>
      </c>
    </row>
    <row r="1537" s="13" customFormat="1">
      <c r="A1537" s="13"/>
      <c r="B1537" s="242"/>
      <c r="C1537" s="243"/>
      <c r="D1537" s="237" t="s">
        <v>184</v>
      </c>
      <c r="E1537" s="244" t="s">
        <v>1</v>
      </c>
      <c r="F1537" s="245" t="s">
        <v>460</v>
      </c>
      <c r="G1537" s="243"/>
      <c r="H1537" s="244" t="s">
        <v>1</v>
      </c>
      <c r="I1537" s="246"/>
      <c r="J1537" s="246"/>
      <c r="K1537" s="243"/>
      <c r="L1537" s="243"/>
      <c r="M1537" s="247"/>
      <c r="N1537" s="248"/>
      <c r="O1537" s="249"/>
      <c r="P1537" s="249"/>
      <c r="Q1537" s="249"/>
      <c r="R1537" s="249"/>
      <c r="S1537" s="249"/>
      <c r="T1537" s="249"/>
      <c r="U1537" s="249"/>
      <c r="V1537" s="249"/>
      <c r="W1537" s="249"/>
      <c r="X1537" s="249"/>
      <c r="Y1537" s="250"/>
      <c r="Z1537" s="13"/>
      <c r="AA1537" s="13"/>
      <c r="AB1537" s="13"/>
      <c r="AC1537" s="13"/>
      <c r="AD1537" s="13"/>
      <c r="AE1537" s="13"/>
      <c r="AT1537" s="251" t="s">
        <v>184</v>
      </c>
      <c r="AU1537" s="251" t="s">
        <v>102</v>
      </c>
      <c r="AV1537" s="13" t="s">
        <v>82</v>
      </c>
      <c r="AW1537" s="13" t="s">
        <v>5</v>
      </c>
      <c r="AX1537" s="13" t="s">
        <v>75</v>
      </c>
      <c r="AY1537" s="251" t="s">
        <v>175</v>
      </c>
    </row>
    <row r="1538" s="14" customFormat="1">
      <c r="A1538" s="14"/>
      <c r="B1538" s="252"/>
      <c r="C1538" s="253"/>
      <c r="D1538" s="237" t="s">
        <v>184</v>
      </c>
      <c r="E1538" s="254" t="s">
        <v>1</v>
      </c>
      <c r="F1538" s="255" t="s">
        <v>1397</v>
      </c>
      <c r="G1538" s="253"/>
      <c r="H1538" s="256">
        <v>170</v>
      </c>
      <c r="I1538" s="257"/>
      <c r="J1538" s="257"/>
      <c r="K1538" s="253"/>
      <c r="L1538" s="253"/>
      <c r="M1538" s="258"/>
      <c r="N1538" s="259"/>
      <c r="O1538" s="260"/>
      <c r="P1538" s="260"/>
      <c r="Q1538" s="260"/>
      <c r="R1538" s="260"/>
      <c r="S1538" s="260"/>
      <c r="T1538" s="260"/>
      <c r="U1538" s="260"/>
      <c r="V1538" s="260"/>
      <c r="W1538" s="260"/>
      <c r="X1538" s="260"/>
      <c r="Y1538" s="261"/>
      <c r="Z1538" s="14"/>
      <c r="AA1538" s="14"/>
      <c r="AB1538" s="14"/>
      <c r="AC1538" s="14"/>
      <c r="AD1538" s="14"/>
      <c r="AE1538" s="14"/>
      <c r="AT1538" s="262" t="s">
        <v>184</v>
      </c>
      <c r="AU1538" s="262" t="s">
        <v>102</v>
      </c>
      <c r="AV1538" s="14" t="s">
        <v>102</v>
      </c>
      <c r="AW1538" s="14" t="s">
        <v>5</v>
      </c>
      <c r="AX1538" s="14" t="s">
        <v>75</v>
      </c>
      <c r="AY1538" s="262" t="s">
        <v>175</v>
      </c>
    </row>
    <row r="1539" s="15" customFormat="1">
      <c r="A1539" s="15"/>
      <c r="B1539" s="263"/>
      <c r="C1539" s="264"/>
      <c r="D1539" s="237" t="s">
        <v>184</v>
      </c>
      <c r="E1539" s="265" t="s">
        <v>1</v>
      </c>
      <c r="F1539" s="266" t="s">
        <v>189</v>
      </c>
      <c r="G1539" s="264"/>
      <c r="H1539" s="267">
        <v>170</v>
      </c>
      <c r="I1539" s="268"/>
      <c r="J1539" s="268"/>
      <c r="K1539" s="264"/>
      <c r="L1539" s="264"/>
      <c r="M1539" s="269"/>
      <c r="N1539" s="270"/>
      <c r="O1539" s="271"/>
      <c r="P1539" s="271"/>
      <c r="Q1539" s="271"/>
      <c r="R1539" s="271"/>
      <c r="S1539" s="271"/>
      <c r="T1539" s="271"/>
      <c r="U1539" s="271"/>
      <c r="V1539" s="271"/>
      <c r="W1539" s="271"/>
      <c r="X1539" s="271"/>
      <c r="Y1539" s="272"/>
      <c r="Z1539" s="15"/>
      <c r="AA1539" s="15"/>
      <c r="AB1539" s="15"/>
      <c r="AC1539" s="15"/>
      <c r="AD1539" s="15"/>
      <c r="AE1539" s="15"/>
      <c r="AT1539" s="273" t="s">
        <v>184</v>
      </c>
      <c r="AU1539" s="273" t="s">
        <v>102</v>
      </c>
      <c r="AV1539" s="15" t="s">
        <v>181</v>
      </c>
      <c r="AW1539" s="15" t="s">
        <v>5</v>
      </c>
      <c r="AX1539" s="15" t="s">
        <v>82</v>
      </c>
      <c r="AY1539" s="273" t="s">
        <v>175</v>
      </c>
    </row>
    <row r="1540" s="2" customFormat="1" ht="37.8" customHeight="1">
      <c r="A1540" s="39"/>
      <c r="B1540" s="40"/>
      <c r="C1540" s="222" t="s">
        <v>813</v>
      </c>
      <c r="D1540" s="222" t="s">
        <v>177</v>
      </c>
      <c r="E1540" s="223" t="s">
        <v>1398</v>
      </c>
      <c r="F1540" s="224" t="s">
        <v>1399</v>
      </c>
      <c r="G1540" s="225" t="s">
        <v>369</v>
      </c>
      <c r="H1540" s="226">
        <v>36</v>
      </c>
      <c r="I1540" s="227"/>
      <c r="J1540" s="227"/>
      <c r="K1540" s="228">
        <f>ROUND(P1540*H1540,2)</f>
        <v>0</v>
      </c>
      <c r="L1540" s="229"/>
      <c r="M1540" s="45"/>
      <c r="N1540" s="230" t="s">
        <v>1</v>
      </c>
      <c r="O1540" s="231" t="s">
        <v>39</v>
      </c>
      <c r="P1540" s="232">
        <f>I1540+J1540</f>
        <v>0</v>
      </c>
      <c r="Q1540" s="232">
        <f>ROUND(I1540*H1540,2)</f>
        <v>0</v>
      </c>
      <c r="R1540" s="232">
        <f>ROUND(J1540*H1540,2)</f>
        <v>0</v>
      </c>
      <c r="S1540" s="92"/>
      <c r="T1540" s="233">
        <f>S1540*H1540</f>
        <v>0</v>
      </c>
      <c r="U1540" s="233">
        <v>0</v>
      </c>
      <c r="V1540" s="233">
        <f>U1540*H1540</f>
        <v>0</v>
      </c>
      <c r="W1540" s="233">
        <v>0</v>
      </c>
      <c r="X1540" s="233">
        <f>W1540*H1540</f>
        <v>0</v>
      </c>
      <c r="Y1540" s="234" t="s">
        <v>1</v>
      </c>
      <c r="Z1540" s="39"/>
      <c r="AA1540" s="39"/>
      <c r="AB1540" s="39"/>
      <c r="AC1540" s="39"/>
      <c r="AD1540" s="39"/>
      <c r="AE1540" s="39"/>
      <c r="AR1540" s="235" t="s">
        <v>229</v>
      </c>
      <c r="AT1540" s="235" t="s">
        <v>177</v>
      </c>
      <c r="AU1540" s="235" t="s">
        <v>102</v>
      </c>
      <c r="AY1540" s="18" t="s">
        <v>175</v>
      </c>
      <c r="BE1540" s="236">
        <f>IF(O1540="základní",K1540,0)</f>
        <v>0</v>
      </c>
      <c r="BF1540" s="236">
        <f>IF(O1540="snížená",K1540,0)</f>
        <v>0</v>
      </c>
      <c r="BG1540" s="236">
        <f>IF(O1540="zákl. přenesená",K1540,0)</f>
        <v>0</v>
      </c>
      <c r="BH1540" s="236">
        <f>IF(O1540="sníž. přenesená",K1540,0)</f>
        <v>0</v>
      </c>
      <c r="BI1540" s="236">
        <f>IF(O1540="nulová",K1540,0)</f>
        <v>0</v>
      </c>
      <c r="BJ1540" s="18" t="s">
        <v>102</v>
      </c>
      <c r="BK1540" s="236">
        <f>ROUND(P1540*H1540,2)</f>
        <v>0</v>
      </c>
      <c r="BL1540" s="18" t="s">
        <v>229</v>
      </c>
      <c r="BM1540" s="235" t="s">
        <v>1400</v>
      </c>
    </row>
    <row r="1541" s="2" customFormat="1">
      <c r="A1541" s="39"/>
      <c r="B1541" s="40"/>
      <c r="C1541" s="41"/>
      <c r="D1541" s="237" t="s">
        <v>182</v>
      </c>
      <c r="E1541" s="41"/>
      <c r="F1541" s="238" t="s">
        <v>1396</v>
      </c>
      <c r="G1541" s="41"/>
      <c r="H1541" s="41"/>
      <c r="I1541" s="239"/>
      <c r="J1541" s="239"/>
      <c r="K1541" s="41"/>
      <c r="L1541" s="41"/>
      <c r="M1541" s="45"/>
      <c r="N1541" s="240"/>
      <c r="O1541" s="241"/>
      <c r="P1541" s="92"/>
      <c r="Q1541" s="92"/>
      <c r="R1541" s="92"/>
      <c r="S1541" s="92"/>
      <c r="T1541" s="92"/>
      <c r="U1541" s="92"/>
      <c r="V1541" s="92"/>
      <c r="W1541" s="92"/>
      <c r="X1541" s="92"/>
      <c r="Y1541" s="93"/>
      <c r="Z1541" s="39"/>
      <c r="AA1541" s="39"/>
      <c r="AB1541" s="39"/>
      <c r="AC1541" s="39"/>
      <c r="AD1541" s="39"/>
      <c r="AE1541" s="39"/>
      <c r="AT1541" s="18" t="s">
        <v>182</v>
      </c>
      <c r="AU1541" s="18" t="s">
        <v>102</v>
      </c>
    </row>
    <row r="1542" s="13" customFormat="1">
      <c r="A1542" s="13"/>
      <c r="B1542" s="242"/>
      <c r="C1542" s="243"/>
      <c r="D1542" s="237" t="s">
        <v>184</v>
      </c>
      <c r="E1542" s="244" t="s">
        <v>1</v>
      </c>
      <c r="F1542" s="245" t="s">
        <v>460</v>
      </c>
      <c r="G1542" s="243"/>
      <c r="H1542" s="244" t="s">
        <v>1</v>
      </c>
      <c r="I1542" s="246"/>
      <c r="J1542" s="246"/>
      <c r="K1542" s="243"/>
      <c r="L1542" s="243"/>
      <c r="M1542" s="247"/>
      <c r="N1542" s="248"/>
      <c r="O1542" s="249"/>
      <c r="P1542" s="249"/>
      <c r="Q1542" s="249"/>
      <c r="R1542" s="249"/>
      <c r="S1542" s="249"/>
      <c r="T1542" s="249"/>
      <c r="U1542" s="249"/>
      <c r="V1542" s="249"/>
      <c r="W1542" s="249"/>
      <c r="X1542" s="249"/>
      <c r="Y1542" s="250"/>
      <c r="Z1542" s="13"/>
      <c r="AA1542" s="13"/>
      <c r="AB1542" s="13"/>
      <c r="AC1542" s="13"/>
      <c r="AD1542" s="13"/>
      <c r="AE1542" s="13"/>
      <c r="AT1542" s="251" t="s">
        <v>184</v>
      </c>
      <c r="AU1542" s="251" t="s">
        <v>102</v>
      </c>
      <c r="AV1542" s="13" t="s">
        <v>82</v>
      </c>
      <c r="AW1542" s="13" t="s">
        <v>5</v>
      </c>
      <c r="AX1542" s="13" t="s">
        <v>75</v>
      </c>
      <c r="AY1542" s="251" t="s">
        <v>175</v>
      </c>
    </row>
    <row r="1543" s="13" customFormat="1">
      <c r="A1543" s="13"/>
      <c r="B1543" s="242"/>
      <c r="C1543" s="243"/>
      <c r="D1543" s="237" t="s">
        <v>184</v>
      </c>
      <c r="E1543" s="244" t="s">
        <v>1</v>
      </c>
      <c r="F1543" s="245" t="s">
        <v>1401</v>
      </c>
      <c r="G1543" s="243"/>
      <c r="H1543" s="244" t="s">
        <v>1</v>
      </c>
      <c r="I1543" s="246"/>
      <c r="J1543" s="246"/>
      <c r="K1543" s="243"/>
      <c r="L1543" s="243"/>
      <c r="M1543" s="247"/>
      <c r="N1543" s="248"/>
      <c r="O1543" s="249"/>
      <c r="P1543" s="249"/>
      <c r="Q1543" s="249"/>
      <c r="R1543" s="249"/>
      <c r="S1543" s="249"/>
      <c r="T1543" s="249"/>
      <c r="U1543" s="249"/>
      <c r="V1543" s="249"/>
      <c r="W1543" s="249"/>
      <c r="X1543" s="249"/>
      <c r="Y1543" s="250"/>
      <c r="Z1543" s="13"/>
      <c r="AA1543" s="13"/>
      <c r="AB1543" s="13"/>
      <c r="AC1543" s="13"/>
      <c r="AD1543" s="13"/>
      <c r="AE1543" s="13"/>
      <c r="AT1543" s="251" t="s">
        <v>184</v>
      </c>
      <c r="AU1543" s="251" t="s">
        <v>102</v>
      </c>
      <c r="AV1543" s="13" t="s">
        <v>82</v>
      </c>
      <c r="AW1543" s="13" t="s">
        <v>5</v>
      </c>
      <c r="AX1543" s="13" t="s">
        <v>75</v>
      </c>
      <c r="AY1543" s="251" t="s">
        <v>175</v>
      </c>
    </row>
    <row r="1544" s="13" customFormat="1">
      <c r="A1544" s="13"/>
      <c r="B1544" s="242"/>
      <c r="C1544" s="243"/>
      <c r="D1544" s="237" t="s">
        <v>184</v>
      </c>
      <c r="E1544" s="244" t="s">
        <v>1</v>
      </c>
      <c r="F1544" s="245" t="s">
        <v>1402</v>
      </c>
      <c r="G1544" s="243"/>
      <c r="H1544" s="244" t="s">
        <v>1</v>
      </c>
      <c r="I1544" s="246"/>
      <c r="J1544" s="246"/>
      <c r="K1544" s="243"/>
      <c r="L1544" s="243"/>
      <c r="M1544" s="247"/>
      <c r="N1544" s="248"/>
      <c r="O1544" s="249"/>
      <c r="P1544" s="249"/>
      <c r="Q1544" s="249"/>
      <c r="R1544" s="249"/>
      <c r="S1544" s="249"/>
      <c r="T1544" s="249"/>
      <c r="U1544" s="249"/>
      <c r="V1544" s="249"/>
      <c r="W1544" s="249"/>
      <c r="X1544" s="249"/>
      <c r="Y1544" s="250"/>
      <c r="Z1544" s="13"/>
      <c r="AA1544" s="13"/>
      <c r="AB1544" s="13"/>
      <c r="AC1544" s="13"/>
      <c r="AD1544" s="13"/>
      <c r="AE1544" s="13"/>
      <c r="AT1544" s="251" t="s">
        <v>184</v>
      </c>
      <c r="AU1544" s="251" t="s">
        <v>102</v>
      </c>
      <c r="AV1544" s="13" t="s">
        <v>82</v>
      </c>
      <c r="AW1544" s="13" t="s">
        <v>5</v>
      </c>
      <c r="AX1544" s="13" t="s">
        <v>75</v>
      </c>
      <c r="AY1544" s="251" t="s">
        <v>175</v>
      </c>
    </row>
    <row r="1545" s="14" customFormat="1">
      <c r="A1545" s="14"/>
      <c r="B1545" s="252"/>
      <c r="C1545" s="253"/>
      <c r="D1545" s="237" t="s">
        <v>184</v>
      </c>
      <c r="E1545" s="254" t="s">
        <v>1</v>
      </c>
      <c r="F1545" s="255" t="s">
        <v>1403</v>
      </c>
      <c r="G1545" s="253"/>
      <c r="H1545" s="256">
        <v>36</v>
      </c>
      <c r="I1545" s="257"/>
      <c r="J1545" s="257"/>
      <c r="K1545" s="253"/>
      <c r="L1545" s="253"/>
      <c r="M1545" s="258"/>
      <c r="N1545" s="259"/>
      <c r="O1545" s="260"/>
      <c r="P1545" s="260"/>
      <c r="Q1545" s="260"/>
      <c r="R1545" s="260"/>
      <c r="S1545" s="260"/>
      <c r="T1545" s="260"/>
      <c r="U1545" s="260"/>
      <c r="V1545" s="260"/>
      <c r="W1545" s="260"/>
      <c r="X1545" s="260"/>
      <c r="Y1545" s="261"/>
      <c r="Z1545" s="14"/>
      <c r="AA1545" s="14"/>
      <c r="AB1545" s="14"/>
      <c r="AC1545" s="14"/>
      <c r="AD1545" s="14"/>
      <c r="AE1545" s="14"/>
      <c r="AT1545" s="262" t="s">
        <v>184</v>
      </c>
      <c r="AU1545" s="262" t="s">
        <v>102</v>
      </c>
      <c r="AV1545" s="14" t="s">
        <v>102</v>
      </c>
      <c r="AW1545" s="14" t="s">
        <v>5</v>
      </c>
      <c r="AX1545" s="14" t="s">
        <v>75</v>
      </c>
      <c r="AY1545" s="262" t="s">
        <v>175</v>
      </c>
    </row>
    <row r="1546" s="15" customFormat="1">
      <c r="A1546" s="15"/>
      <c r="B1546" s="263"/>
      <c r="C1546" s="264"/>
      <c r="D1546" s="237" t="s">
        <v>184</v>
      </c>
      <c r="E1546" s="265" t="s">
        <v>1</v>
      </c>
      <c r="F1546" s="266" t="s">
        <v>189</v>
      </c>
      <c r="G1546" s="264"/>
      <c r="H1546" s="267">
        <v>36</v>
      </c>
      <c r="I1546" s="268"/>
      <c r="J1546" s="268"/>
      <c r="K1546" s="264"/>
      <c r="L1546" s="264"/>
      <c r="M1546" s="269"/>
      <c r="N1546" s="270"/>
      <c r="O1546" s="271"/>
      <c r="P1546" s="271"/>
      <c r="Q1546" s="271"/>
      <c r="R1546" s="271"/>
      <c r="S1546" s="271"/>
      <c r="T1546" s="271"/>
      <c r="U1546" s="271"/>
      <c r="V1546" s="271"/>
      <c r="W1546" s="271"/>
      <c r="X1546" s="271"/>
      <c r="Y1546" s="272"/>
      <c r="Z1546" s="15"/>
      <c r="AA1546" s="15"/>
      <c r="AB1546" s="15"/>
      <c r="AC1546" s="15"/>
      <c r="AD1546" s="15"/>
      <c r="AE1546" s="15"/>
      <c r="AT1546" s="273" t="s">
        <v>184</v>
      </c>
      <c r="AU1546" s="273" t="s">
        <v>102</v>
      </c>
      <c r="AV1546" s="15" t="s">
        <v>181</v>
      </c>
      <c r="AW1546" s="15" t="s">
        <v>5</v>
      </c>
      <c r="AX1546" s="15" t="s">
        <v>82</v>
      </c>
      <c r="AY1546" s="273" t="s">
        <v>175</v>
      </c>
    </row>
    <row r="1547" s="2" customFormat="1" ht="37.8" customHeight="1">
      <c r="A1547" s="39"/>
      <c r="B1547" s="40"/>
      <c r="C1547" s="222" t="s">
        <v>1404</v>
      </c>
      <c r="D1547" s="222" t="s">
        <v>177</v>
      </c>
      <c r="E1547" s="223" t="s">
        <v>1405</v>
      </c>
      <c r="F1547" s="224" t="s">
        <v>1406</v>
      </c>
      <c r="G1547" s="225" t="s">
        <v>369</v>
      </c>
      <c r="H1547" s="226">
        <v>170</v>
      </c>
      <c r="I1547" s="227"/>
      <c r="J1547" s="227"/>
      <c r="K1547" s="228">
        <f>ROUND(P1547*H1547,2)</f>
        <v>0</v>
      </c>
      <c r="L1547" s="229"/>
      <c r="M1547" s="45"/>
      <c r="N1547" s="230" t="s">
        <v>1</v>
      </c>
      <c r="O1547" s="231" t="s">
        <v>39</v>
      </c>
      <c r="P1547" s="232">
        <f>I1547+J1547</f>
        <v>0</v>
      </c>
      <c r="Q1547" s="232">
        <f>ROUND(I1547*H1547,2)</f>
        <v>0</v>
      </c>
      <c r="R1547" s="232">
        <f>ROUND(J1547*H1547,2)</f>
        <v>0</v>
      </c>
      <c r="S1547" s="92"/>
      <c r="T1547" s="233">
        <f>S1547*H1547</f>
        <v>0</v>
      </c>
      <c r="U1547" s="233">
        <v>0</v>
      </c>
      <c r="V1547" s="233">
        <f>U1547*H1547</f>
        <v>0</v>
      </c>
      <c r="W1547" s="233">
        <v>0</v>
      </c>
      <c r="X1547" s="233">
        <f>W1547*H1547</f>
        <v>0</v>
      </c>
      <c r="Y1547" s="234" t="s">
        <v>1</v>
      </c>
      <c r="Z1547" s="39"/>
      <c r="AA1547" s="39"/>
      <c r="AB1547" s="39"/>
      <c r="AC1547" s="39"/>
      <c r="AD1547" s="39"/>
      <c r="AE1547" s="39"/>
      <c r="AR1547" s="235" t="s">
        <v>229</v>
      </c>
      <c r="AT1547" s="235" t="s">
        <v>177</v>
      </c>
      <c r="AU1547" s="235" t="s">
        <v>102</v>
      </c>
      <c r="AY1547" s="18" t="s">
        <v>175</v>
      </c>
      <c r="BE1547" s="236">
        <f>IF(O1547="základní",K1547,0)</f>
        <v>0</v>
      </c>
      <c r="BF1547" s="236">
        <f>IF(O1547="snížená",K1547,0)</f>
        <v>0</v>
      </c>
      <c r="BG1547" s="236">
        <f>IF(O1547="zákl. přenesená",K1547,0)</f>
        <v>0</v>
      </c>
      <c r="BH1547" s="236">
        <f>IF(O1547="sníž. přenesená",K1547,0)</f>
        <v>0</v>
      </c>
      <c r="BI1547" s="236">
        <f>IF(O1547="nulová",K1547,0)</f>
        <v>0</v>
      </c>
      <c r="BJ1547" s="18" t="s">
        <v>102</v>
      </c>
      <c r="BK1547" s="236">
        <f>ROUND(P1547*H1547,2)</f>
        <v>0</v>
      </c>
      <c r="BL1547" s="18" t="s">
        <v>229</v>
      </c>
      <c r="BM1547" s="235" t="s">
        <v>1407</v>
      </c>
    </row>
    <row r="1548" s="2" customFormat="1">
      <c r="A1548" s="39"/>
      <c r="B1548" s="40"/>
      <c r="C1548" s="41"/>
      <c r="D1548" s="237" t="s">
        <v>182</v>
      </c>
      <c r="E1548" s="41"/>
      <c r="F1548" s="238" t="s">
        <v>1396</v>
      </c>
      <c r="G1548" s="41"/>
      <c r="H1548" s="41"/>
      <c r="I1548" s="239"/>
      <c r="J1548" s="239"/>
      <c r="K1548" s="41"/>
      <c r="L1548" s="41"/>
      <c r="M1548" s="45"/>
      <c r="N1548" s="240"/>
      <c r="O1548" s="241"/>
      <c r="P1548" s="92"/>
      <c r="Q1548" s="92"/>
      <c r="R1548" s="92"/>
      <c r="S1548" s="92"/>
      <c r="T1548" s="92"/>
      <c r="U1548" s="92"/>
      <c r="V1548" s="92"/>
      <c r="W1548" s="92"/>
      <c r="X1548" s="92"/>
      <c r="Y1548" s="93"/>
      <c r="Z1548" s="39"/>
      <c r="AA1548" s="39"/>
      <c r="AB1548" s="39"/>
      <c r="AC1548" s="39"/>
      <c r="AD1548" s="39"/>
      <c r="AE1548" s="39"/>
      <c r="AT1548" s="18" t="s">
        <v>182</v>
      </c>
      <c r="AU1548" s="18" t="s">
        <v>102</v>
      </c>
    </row>
    <row r="1549" s="13" customFormat="1">
      <c r="A1549" s="13"/>
      <c r="B1549" s="242"/>
      <c r="C1549" s="243"/>
      <c r="D1549" s="237" t="s">
        <v>184</v>
      </c>
      <c r="E1549" s="244" t="s">
        <v>1</v>
      </c>
      <c r="F1549" s="245" t="s">
        <v>460</v>
      </c>
      <c r="G1549" s="243"/>
      <c r="H1549" s="244" t="s">
        <v>1</v>
      </c>
      <c r="I1549" s="246"/>
      <c r="J1549" s="246"/>
      <c r="K1549" s="243"/>
      <c r="L1549" s="243"/>
      <c r="M1549" s="247"/>
      <c r="N1549" s="248"/>
      <c r="O1549" s="249"/>
      <c r="P1549" s="249"/>
      <c r="Q1549" s="249"/>
      <c r="R1549" s="249"/>
      <c r="S1549" s="249"/>
      <c r="T1549" s="249"/>
      <c r="U1549" s="249"/>
      <c r="V1549" s="249"/>
      <c r="W1549" s="249"/>
      <c r="X1549" s="249"/>
      <c r="Y1549" s="250"/>
      <c r="Z1549" s="13"/>
      <c r="AA1549" s="13"/>
      <c r="AB1549" s="13"/>
      <c r="AC1549" s="13"/>
      <c r="AD1549" s="13"/>
      <c r="AE1549" s="13"/>
      <c r="AT1549" s="251" t="s">
        <v>184</v>
      </c>
      <c r="AU1549" s="251" t="s">
        <v>102</v>
      </c>
      <c r="AV1549" s="13" t="s">
        <v>82</v>
      </c>
      <c r="AW1549" s="13" t="s">
        <v>5</v>
      </c>
      <c r="AX1549" s="13" t="s">
        <v>75</v>
      </c>
      <c r="AY1549" s="251" t="s">
        <v>175</v>
      </c>
    </row>
    <row r="1550" s="14" customFormat="1">
      <c r="A1550" s="14"/>
      <c r="B1550" s="252"/>
      <c r="C1550" s="253"/>
      <c r="D1550" s="237" t="s">
        <v>184</v>
      </c>
      <c r="E1550" s="254" t="s">
        <v>1</v>
      </c>
      <c r="F1550" s="255" t="s">
        <v>1397</v>
      </c>
      <c r="G1550" s="253"/>
      <c r="H1550" s="256">
        <v>170</v>
      </c>
      <c r="I1550" s="257"/>
      <c r="J1550" s="257"/>
      <c r="K1550" s="253"/>
      <c r="L1550" s="253"/>
      <c r="M1550" s="258"/>
      <c r="N1550" s="259"/>
      <c r="O1550" s="260"/>
      <c r="P1550" s="260"/>
      <c r="Q1550" s="260"/>
      <c r="R1550" s="260"/>
      <c r="S1550" s="260"/>
      <c r="T1550" s="260"/>
      <c r="U1550" s="260"/>
      <c r="V1550" s="260"/>
      <c r="W1550" s="260"/>
      <c r="X1550" s="260"/>
      <c r="Y1550" s="261"/>
      <c r="Z1550" s="14"/>
      <c r="AA1550" s="14"/>
      <c r="AB1550" s="14"/>
      <c r="AC1550" s="14"/>
      <c r="AD1550" s="14"/>
      <c r="AE1550" s="14"/>
      <c r="AT1550" s="262" t="s">
        <v>184</v>
      </c>
      <c r="AU1550" s="262" t="s">
        <v>102</v>
      </c>
      <c r="AV1550" s="14" t="s">
        <v>102</v>
      </c>
      <c r="AW1550" s="14" t="s">
        <v>5</v>
      </c>
      <c r="AX1550" s="14" t="s">
        <v>75</v>
      </c>
      <c r="AY1550" s="262" t="s">
        <v>175</v>
      </c>
    </row>
    <row r="1551" s="15" customFormat="1">
      <c r="A1551" s="15"/>
      <c r="B1551" s="263"/>
      <c r="C1551" s="264"/>
      <c r="D1551" s="237" t="s">
        <v>184</v>
      </c>
      <c r="E1551" s="265" t="s">
        <v>1</v>
      </c>
      <c r="F1551" s="266" t="s">
        <v>189</v>
      </c>
      <c r="G1551" s="264"/>
      <c r="H1551" s="267">
        <v>170</v>
      </c>
      <c r="I1551" s="268"/>
      <c r="J1551" s="268"/>
      <c r="K1551" s="264"/>
      <c r="L1551" s="264"/>
      <c r="M1551" s="269"/>
      <c r="N1551" s="270"/>
      <c r="O1551" s="271"/>
      <c r="P1551" s="271"/>
      <c r="Q1551" s="271"/>
      <c r="R1551" s="271"/>
      <c r="S1551" s="271"/>
      <c r="T1551" s="271"/>
      <c r="U1551" s="271"/>
      <c r="V1551" s="271"/>
      <c r="W1551" s="271"/>
      <c r="X1551" s="271"/>
      <c r="Y1551" s="272"/>
      <c r="Z1551" s="15"/>
      <c r="AA1551" s="15"/>
      <c r="AB1551" s="15"/>
      <c r="AC1551" s="15"/>
      <c r="AD1551" s="15"/>
      <c r="AE1551" s="15"/>
      <c r="AT1551" s="273" t="s">
        <v>184</v>
      </c>
      <c r="AU1551" s="273" t="s">
        <v>102</v>
      </c>
      <c r="AV1551" s="15" t="s">
        <v>181</v>
      </c>
      <c r="AW1551" s="15" t="s">
        <v>5</v>
      </c>
      <c r="AX1551" s="15" t="s">
        <v>82</v>
      </c>
      <c r="AY1551" s="273" t="s">
        <v>175</v>
      </c>
    </row>
    <row r="1552" s="2" customFormat="1" ht="24.15" customHeight="1">
      <c r="A1552" s="39"/>
      <c r="B1552" s="40"/>
      <c r="C1552" s="222" t="s">
        <v>817</v>
      </c>
      <c r="D1552" s="222" t="s">
        <v>177</v>
      </c>
      <c r="E1552" s="223" t="s">
        <v>1408</v>
      </c>
      <c r="F1552" s="224" t="s">
        <v>1409</v>
      </c>
      <c r="G1552" s="225" t="s">
        <v>180</v>
      </c>
      <c r="H1552" s="226">
        <v>9.75</v>
      </c>
      <c r="I1552" s="227"/>
      <c r="J1552" s="227"/>
      <c r="K1552" s="228">
        <f>ROUND(P1552*H1552,2)</f>
        <v>0</v>
      </c>
      <c r="L1552" s="229"/>
      <c r="M1552" s="45"/>
      <c r="N1552" s="230" t="s">
        <v>1</v>
      </c>
      <c r="O1552" s="231" t="s">
        <v>39</v>
      </c>
      <c r="P1552" s="232">
        <f>I1552+J1552</f>
        <v>0</v>
      </c>
      <c r="Q1552" s="232">
        <f>ROUND(I1552*H1552,2)</f>
        <v>0</v>
      </c>
      <c r="R1552" s="232">
        <f>ROUND(J1552*H1552,2)</f>
        <v>0</v>
      </c>
      <c r="S1552" s="92"/>
      <c r="T1552" s="233">
        <f>S1552*H1552</f>
        <v>0</v>
      </c>
      <c r="U1552" s="233">
        <v>0</v>
      </c>
      <c r="V1552" s="233">
        <f>U1552*H1552</f>
        <v>0</v>
      </c>
      <c r="W1552" s="233">
        <v>0</v>
      </c>
      <c r="X1552" s="233">
        <f>W1552*H1552</f>
        <v>0</v>
      </c>
      <c r="Y1552" s="234" t="s">
        <v>1</v>
      </c>
      <c r="Z1552" s="39"/>
      <c r="AA1552" s="39"/>
      <c r="AB1552" s="39"/>
      <c r="AC1552" s="39"/>
      <c r="AD1552" s="39"/>
      <c r="AE1552" s="39"/>
      <c r="AR1552" s="235" t="s">
        <v>229</v>
      </c>
      <c r="AT1552" s="235" t="s">
        <v>177</v>
      </c>
      <c r="AU1552" s="235" t="s">
        <v>102</v>
      </c>
      <c r="AY1552" s="18" t="s">
        <v>175</v>
      </c>
      <c r="BE1552" s="236">
        <f>IF(O1552="základní",K1552,0)</f>
        <v>0</v>
      </c>
      <c r="BF1552" s="236">
        <f>IF(O1552="snížená",K1552,0)</f>
        <v>0</v>
      </c>
      <c r="BG1552" s="236">
        <f>IF(O1552="zákl. přenesená",K1552,0)</f>
        <v>0</v>
      </c>
      <c r="BH1552" s="236">
        <f>IF(O1552="sníž. přenesená",K1552,0)</f>
        <v>0</v>
      </c>
      <c r="BI1552" s="236">
        <f>IF(O1552="nulová",K1552,0)</f>
        <v>0</v>
      </c>
      <c r="BJ1552" s="18" t="s">
        <v>102</v>
      </c>
      <c r="BK1552" s="236">
        <f>ROUND(P1552*H1552,2)</f>
        <v>0</v>
      </c>
      <c r="BL1552" s="18" t="s">
        <v>229</v>
      </c>
      <c r="BM1552" s="235" t="s">
        <v>1410</v>
      </c>
    </row>
    <row r="1553" s="2" customFormat="1">
      <c r="A1553" s="39"/>
      <c r="B1553" s="40"/>
      <c r="C1553" s="41"/>
      <c r="D1553" s="237" t="s">
        <v>182</v>
      </c>
      <c r="E1553" s="41"/>
      <c r="F1553" s="238" t="s">
        <v>1411</v>
      </c>
      <c r="G1553" s="41"/>
      <c r="H1553" s="41"/>
      <c r="I1553" s="239"/>
      <c r="J1553" s="239"/>
      <c r="K1553" s="41"/>
      <c r="L1553" s="41"/>
      <c r="M1553" s="45"/>
      <c r="N1553" s="240"/>
      <c r="O1553" s="241"/>
      <c r="P1553" s="92"/>
      <c r="Q1553" s="92"/>
      <c r="R1553" s="92"/>
      <c r="S1553" s="92"/>
      <c r="T1553" s="92"/>
      <c r="U1553" s="92"/>
      <c r="V1553" s="92"/>
      <c r="W1553" s="92"/>
      <c r="X1553" s="92"/>
      <c r="Y1553" s="93"/>
      <c r="Z1553" s="39"/>
      <c r="AA1553" s="39"/>
      <c r="AB1553" s="39"/>
      <c r="AC1553" s="39"/>
      <c r="AD1553" s="39"/>
      <c r="AE1553" s="39"/>
      <c r="AT1553" s="18" t="s">
        <v>182</v>
      </c>
      <c r="AU1553" s="18" t="s">
        <v>102</v>
      </c>
    </row>
    <row r="1554" s="14" customFormat="1">
      <c r="A1554" s="14"/>
      <c r="B1554" s="252"/>
      <c r="C1554" s="253"/>
      <c r="D1554" s="237" t="s">
        <v>184</v>
      </c>
      <c r="E1554" s="254" t="s">
        <v>1</v>
      </c>
      <c r="F1554" s="255" t="s">
        <v>1412</v>
      </c>
      <c r="G1554" s="253"/>
      <c r="H1554" s="256">
        <v>9.75</v>
      </c>
      <c r="I1554" s="257"/>
      <c r="J1554" s="257"/>
      <c r="K1554" s="253"/>
      <c r="L1554" s="253"/>
      <c r="M1554" s="258"/>
      <c r="N1554" s="259"/>
      <c r="O1554" s="260"/>
      <c r="P1554" s="260"/>
      <c r="Q1554" s="260"/>
      <c r="R1554" s="260"/>
      <c r="S1554" s="260"/>
      <c r="T1554" s="260"/>
      <c r="U1554" s="260"/>
      <c r="V1554" s="260"/>
      <c r="W1554" s="260"/>
      <c r="X1554" s="260"/>
      <c r="Y1554" s="261"/>
      <c r="Z1554" s="14"/>
      <c r="AA1554" s="14"/>
      <c r="AB1554" s="14"/>
      <c r="AC1554" s="14"/>
      <c r="AD1554" s="14"/>
      <c r="AE1554" s="14"/>
      <c r="AT1554" s="262" t="s">
        <v>184</v>
      </c>
      <c r="AU1554" s="262" t="s">
        <v>102</v>
      </c>
      <c r="AV1554" s="14" t="s">
        <v>102</v>
      </c>
      <c r="AW1554" s="14" t="s">
        <v>5</v>
      </c>
      <c r="AX1554" s="14" t="s">
        <v>75</v>
      </c>
      <c r="AY1554" s="262" t="s">
        <v>175</v>
      </c>
    </row>
    <row r="1555" s="15" customFormat="1">
      <c r="A1555" s="15"/>
      <c r="B1555" s="263"/>
      <c r="C1555" s="264"/>
      <c r="D1555" s="237" t="s">
        <v>184</v>
      </c>
      <c r="E1555" s="265" t="s">
        <v>1</v>
      </c>
      <c r="F1555" s="266" t="s">
        <v>189</v>
      </c>
      <c r="G1555" s="264"/>
      <c r="H1555" s="267">
        <v>9.75</v>
      </c>
      <c r="I1555" s="268"/>
      <c r="J1555" s="268"/>
      <c r="K1555" s="264"/>
      <c r="L1555" s="264"/>
      <c r="M1555" s="269"/>
      <c r="N1555" s="270"/>
      <c r="O1555" s="271"/>
      <c r="P1555" s="271"/>
      <c r="Q1555" s="271"/>
      <c r="R1555" s="271"/>
      <c r="S1555" s="271"/>
      <c r="T1555" s="271"/>
      <c r="U1555" s="271"/>
      <c r="V1555" s="271"/>
      <c r="W1555" s="271"/>
      <c r="X1555" s="271"/>
      <c r="Y1555" s="272"/>
      <c r="Z1555" s="15"/>
      <c r="AA1555" s="15"/>
      <c r="AB1555" s="15"/>
      <c r="AC1555" s="15"/>
      <c r="AD1555" s="15"/>
      <c r="AE1555" s="15"/>
      <c r="AT1555" s="273" t="s">
        <v>184</v>
      </c>
      <c r="AU1555" s="273" t="s">
        <v>102</v>
      </c>
      <c r="AV1555" s="15" t="s">
        <v>181</v>
      </c>
      <c r="AW1555" s="15" t="s">
        <v>5</v>
      </c>
      <c r="AX1555" s="15" t="s">
        <v>82</v>
      </c>
      <c r="AY1555" s="273" t="s">
        <v>175</v>
      </c>
    </row>
    <row r="1556" s="2" customFormat="1" ht="49.05" customHeight="1">
      <c r="A1556" s="39"/>
      <c r="B1556" s="40"/>
      <c r="C1556" s="222" t="s">
        <v>1413</v>
      </c>
      <c r="D1556" s="222" t="s">
        <v>177</v>
      </c>
      <c r="E1556" s="223" t="s">
        <v>1414</v>
      </c>
      <c r="F1556" s="224" t="s">
        <v>1415</v>
      </c>
      <c r="G1556" s="225" t="s">
        <v>203</v>
      </c>
      <c r="H1556" s="226">
        <v>36.279000000000003</v>
      </c>
      <c r="I1556" s="227"/>
      <c r="J1556" s="227"/>
      <c r="K1556" s="228">
        <f>ROUND(P1556*H1556,2)</f>
        <v>0</v>
      </c>
      <c r="L1556" s="229"/>
      <c r="M1556" s="45"/>
      <c r="N1556" s="230" t="s">
        <v>1</v>
      </c>
      <c r="O1556" s="231" t="s">
        <v>39</v>
      </c>
      <c r="P1556" s="232">
        <f>I1556+J1556</f>
        <v>0</v>
      </c>
      <c r="Q1556" s="232">
        <f>ROUND(I1556*H1556,2)</f>
        <v>0</v>
      </c>
      <c r="R1556" s="232">
        <f>ROUND(J1556*H1556,2)</f>
        <v>0</v>
      </c>
      <c r="S1556" s="92"/>
      <c r="T1556" s="233">
        <f>S1556*H1556</f>
        <v>0</v>
      </c>
      <c r="U1556" s="233">
        <v>0</v>
      </c>
      <c r="V1556" s="233">
        <f>U1556*H1556</f>
        <v>0</v>
      </c>
      <c r="W1556" s="233">
        <v>0</v>
      </c>
      <c r="X1556" s="233">
        <f>W1556*H1556</f>
        <v>0</v>
      </c>
      <c r="Y1556" s="234" t="s">
        <v>1</v>
      </c>
      <c r="Z1556" s="39"/>
      <c r="AA1556" s="39"/>
      <c r="AB1556" s="39"/>
      <c r="AC1556" s="39"/>
      <c r="AD1556" s="39"/>
      <c r="AE1556" s="39"/>
      <c r="AR1556" s="235" t="s">
        <v>229</v>
      </c>
      <c r="AT1556" s="235" t="s">
        <v>177</v>
      </c>
      <c r="AU1556" s="235" t="s">
        <v>102</v>
      </c>
      <c r="AY1556" s="18" t="s">
        <v>175</v>
      </c>
      <c r="BE1556" s="236">
        <f>IF(O1556="základní",K1556,0)</f>
        <v>0</v>
      </c>
      <c r="BF1556" s="236">
        <f>IF(O1556="snížená",K1556,0)</f>
        <v>0</v>
      </c>
      <c r="BG1556" s="236">
        <f>IF(O1556="zákl. přenesená",K1556,0)</f>
        <v>0</v>
      </c>
      <c r="BH1556" s="236">
        <f>IF(O1556="sníž. přenesená",K1556,0)</f>
        <v>0</v>
      </c>
      <c r="BI1556" s="236">
        <f>IF(O1556="nulová",K1556,0)</f>
        <v>0</v>
      </c>
      <c r="BJ1556" s="18" t="s">
        <v>102</v>
      </c>
      <c r="BK1556" s="236">
        <f>ROUND(P1556*H1556,2)</f>
        <v>0</v>
      </c>
      <c r="BL1556" s="18" t="s">
        <v>229</v>
      </c>
      <c r="BM1556" s="235" t="s">
        <v>1416</v>
      </c>
    </row>
    <row r="1557" s="2" customFormat="1">
      <c r="A1557" s="39"/>
      <c r="B1557" s="40"/>
      <c r="C1557" s="41"/>
      <c r="D1557" s="237" t="s">
        <v>182</v>
      </c>
      <c r="E1557" s="41"/>
      <c r="F1557" s="238" t="s">
        <v>1417</v>
      </c>
      <c r="G1557" s="41"/>
      <c r="H1557" s="41"/>
      <c r="I1557" s="239"/>
      <c r="J1557" s="239"/>
      <c r="K1557" s="41"/>
      <c r="L1557" s="41"/>
      <c r="M1557" s="45"/>
      <c r="N1557" s="240"/>
      <c r="O1557" s="241"/>
      <c r="P1557" s="92"/>
      <c r="Q1557" s="92"/>
      <c r="R1557" s="92"/>
      <c r="S1557" s="92"/>
      <c r="T1557" s="92"/>
      <c r="U1557" s="92"/>
      <c r="V1557" s="92"/>
      <c r="W1557" s="92"/>
      <c r="X1557" s="92"/>
      <c r="Y1557" s="93"/>
      <c r="Z1557" s="39"/>
      <c r="AA1557" s="39"/>
      <c r="AB1557" s="39"/>
      <c r="AC1557" s="39"/>
      <c r="AD1557" s="39"/>
      <c r="AE1557" s="39"/>
      <c r="AT1557" s="18" t="s">
        <v>182</v>
      </c>
      <c r="AU1557" s="18" t="s">
        <v>102</v>
      </c>
    </row>
    <row r="1558" s="12" customFormat="1" ht="22.8" customHeight="1">
      <c r="A1558" s="12"/>
      <c r="B1558" s="205"/>
      <c r="C1558" s="206"/>
      <c r="D1558" s="207" t="s">
        <v>74</v>
      </c>
      <c r="E1558" s="220" t="s">
        <v>1418</v>
      </c>
      <c r="F1558" s="220" t="s">
        <v>1419</v>
      </c>
      <c r="G1558" s="206"/>
      <c r="H1558" s="206"/>
      <c r="I1558" s="209"/>
      <c r="J1558" s="209"/>
      <c r="K1558" s="221">
        <f>BK1558</f>
        <v>0</v>
      </c>
      <c r="L1558" s="206"/>
      <c r="M1558" s="211"/>
      <c r="N1558" s="212"/>
      <c r="O1558" s="213"/>
      <c r="P1558" s="213"/>
      <c r="Q1558" s="214">
        <f>SUM(Q1559:Q1666)</f>
        <v>0</v>
      </c>
      <c r="R1558" s="214">
        <f>SUM(R1559:R1666)</f>
        <v>0</v>
      </c>
      <c r="S1558" s="213"/>
      <c r="T1558" s="215">
        <f>SUM(T1559:T1666)</f>
        <v>0</v>
      </c>
      <c r="U1558" s="213"/>
      <c r="V1558" s="215">
        <f>SUM(V1559:V1666)</f>
        <v>0</v>
      </c>
      <c r="W1558" s="213"/>
      <c r="X1558" s="215">
        <f>SUM(X1559:X1666)</f>
        <v>0</v>
      </c>
      <c r="Y1558" s="216"/>
      <c r="Z1558" s="12"/>
      <c r="AA1558" s="12"/>
      <c r="AB1558" s="12"/>
      <c r="AC1558" s="12"/>
      <c r="AD1558" s="12"/>
      <c r="AE1558" s="12"/>
      <c r="AR1558" s="217" t="s">
        <v>102</v>
      </c>
      <c r="AT1558" s="218" t="s">
        <v>74</v>
      </c>
      <c r="AU1558" s="218" t="s">
        <v>82</v>
      </c>
      <c r="AY1558" s="217" t="s">
        <v>175</v>
      </c>
      <c r="BK1558" s="219">
        <f>SUM(BK1559:BK1666)</f>
        <v>0</v>
      </c>
    </row>
    <row r="1559" s="2" customFormat="1" ht="44.25" customHeight="1">
      <c r="A1559" s="39"/>
      <c r="B1559" s="40"/>
      <c r="C1559" s="222" t="s">
        <v>822</v>
      </c>
      <c r="D1559" s="222" t="s">
        <v>177</v>
      </c>
      <c r="E1559" s="223" t="s">
        <v>1420</v>
      </c>
      <c r="F1559" s="224" t="s">
        <v>1421</v>
      </c>
      <c r="G1559" s="225" t="s">
        <v>369</v>
      </c>
      <c r="H1559" s="226">
        <v>11.199999999999999</v>
      </c>
      <c r="I1559" s="227"/>
      <c r="J1559" s="227"/>
      <c r="K1559" s="228">
        <f>ROUND(P1559*H1559,2)</f>
        <v>0</v>
      </c>
      <c r="L1559" s="229"/>
      <c r="M1559" s="45"/>
      <c r="N1559" s="230" t="s">
        <v>1</v>
      </c>
      <c r="O1559" s="231" t="s">
        <v>39</v>
      </c>
      <c r="P1559" s="232">
        <f>I1559+J1559</f>
        <v>0</v>
      </c>
      <c r="Q1559" s="232">
        <f>ROUND(I1559*H1559,2)</f>
        <v>0</v>
      </c>
      <c r="R1559" s="232">
        <f>ROUND(J1559*H1559,2)</f>
        <v>0</v>
      </c>
      <c r="S1559" s="92"/>
      <c r="T1559" s="233">
        <f>S1559*H1559</f>
        <v>0</v>
      </c>
      <c r="U1559" s="233">
        <v>0</v>
      </c>
      <c r="V1559" s="233">
        <f>U1559*H1559</f>
        <v>0</v>
      </c>
      <c r="W1559" s="233">
        <v>0</v>
      </c>
      <c r="X1559" s="233">
        <f>W1559*H1559</f>
        <v>0</v>
      </c>
      <c r="Y1559" s="234" t="s">
        <v>1</v>
      </c>
      <c r="Z1559" s="39"/>
      <c r="AA1559" s="39"/>
      <c r="AB1559" s="39"/>
      <c r="AC1559" s="39"/>
      <c r="AD1559" s="39"/>
      <c r="AE1559" s="39"/>
      <c r="AR1559" s="235" t="s">
        <v>229</v>
      </c>
      <c r="AT1559" s="235" t="s">
        <v>177</v>
      </c>
      <c r="AU1559" s="235" t="s">
        <v>102</v>
      </c>
      <c r="AY1559" s="18" t="s">
        <v>175</v>
      </c>
      <c r="BE1559" s="236">
        <f>IF(O1559="základní",K1559,0)</f>
        <v>0</v>
      </c>
      <c r="BF1559" s="236">
        <f>IF(O1559="snížená",K1559,0)</f>
        <v>0</v>
      </c>
      <c r="BG1559" s="236">
        <f>IF(O1559="zákl. přenesená",K1559,0)</f>
        <v>0</v>
      </c>
      <c r="BH1559" s="236">
        <f>IF(O1559="sníž. přenesená",K1559,0)</f>
        <v>0</v>
      </c>
      <c r="BI1559" s="236">
        <f>IF(O1559="nulová",K1559,0)</f>
        <v>0</v>
      </c>
      <c r="BJ1559" s="18" t="s">
        <v>102</v>
      </c>
      <c r="BK1559" s="236">
        <f>ROUND(P1559*H1559,2)</f>
        <v>0</v>
      </c>
      <c r="BL1559" s="18" t="s">
        <v>229</v>
      </c>
      <c r="BM1559" s="235" t="s">
        <v>1422</v>
      </c>
    </row>
    <row r="1560" s="2" customFormat="1">
      <c r="A1560" s="39"/>
      <c r="B1560" s="40"/>
      <c r="C1560" s="41"/>
      <c r="D1560" s="237" t="s">
        <v>182</v>
      </c>
      <c r="E1560" s="41"/>
      <c r="F1560" s="238" t="s">
        <v>1423</v>
      </c>
      <c r="G1560" s="41"/>
      <c r="H1560" s="41"/>
      <c r="I1560" s="239"/>
      <c r="J1560" s="239"/>
      <c r="K1560" s="41"/>
      <c r="L1560" s="41"/>
      <c r="M1560" s="45"/>
      <c r="N1560" s="240"/>
      <c r="O1560" s="241"/>
      <c r="P1560" s="92"/>
      <c r="Q1560" s="92"/>
      <c r="R1560" s="92"/>
      <c r="S1560" s="92"/>
      <c r="T1560" s="92"/>
      <c r="U1560" s="92"/>
      <c r="V1560" s="92"/>
      <c r="W1560" s="92"/>
      <c r="X1560" s="92"/>
      <c r="Y1560" s="93"/>
      <c r="Z1560" s="39"/>
      <c r="AA1560" s="39"/>
      <c r="AB1560" s="39"/>
      <c r="AC1560" s="39"/>
      <c r="AD1560" s="39"/>
      <c r="AE1560" s="39"/>
      <c r="AT1560" s="18" t="s">
        <v>182</v>
      </c>
      <c r="AU1560" s="18" t="s">
        <v>102</v>
      </c>
    </row>
    <row r="1561" s="13" customFormat="1">
      <c r="A1561" s="13"/>
      <c r="B1561" s="242"/>
      <c r="C1561" s="243"/>
      <c r="D1561" s="237" t="s">
        <v>184</v>
      </c>
      <c r="E1561" s="244" t="s">
        <v>1</v>
      </c>
      <c r="F1561" s="245" t="s">
        <v>193</v>
      </c>
      <c r="G1561" s="243"/>
      <c r="H1561" s="244" t="s">
        <v>1</v>
      </c>
      <c r="I1561" s="246"/>
      <c r="J1561" s="246"/>
      <c r="K1561" s="243"/>
      <c r="L1561" s="243"/>
      <c r="M1561" s="247"/>
      <c r="N1561" s="248"/>
      <c r="O1561" s="249"/>
      <c r="P1561" s="249"/>
      <c r="Q1561" s="249"/>
      <c r="R1561" s="249"/>
      <c r="S1561" s="249"/>
      <c r="T1561" s="249"/>
      <c r="U1561" s="249"/>
      <c r="V1561" s="249"/>
      <c r="W1561" s="249"/>
      <c r="X1561" s="249"/>
      <c r="Y1561" s="250"/>
      <c r="Z1561" s="13"/>
      <c r="AA1561" s="13"/>
      <c r="AB1561" s="13"/>
      <c r="AC1561" s="13"/>
      <c r="AD1561" s="13"/>
      <c r="AE1561" s="13"/>
      <c r="AT1561" s="251" t="s">
        <v>184</v>
      </c>
      <c r="AU1561" s="251" t="s">
        <v>102</v>
      </c>
      <c r="AV1561" s="13" t="s">
        <v>82</v>
      </c>
      <c r="AW1561" s="13" t="s">
        <v>5</v>
      </c>
      <c r="AX1561" s="13" t="s">
        <v>75</v>
      </c>
      <c r="AY1561" s="251" t="s">
        <v>175</v>
      </c>
    </row>
    <row r="1562" s="13" customFormat="1">
      <c r="A1562" s="13"/>
      <c r="B1562" s="242"/>
      <c r="C1562" s="243"/>
      <c r="D1562" s="237" t="s">
        <v>184</v>
      </c>
      <c r="E1562" s="244" t="s">
        <v>1</v>
      </c>
      <c r="F1562" s="245" t="s">
        <v>286</v>
      </c>
      <c r="G1562" s="243"/>
      <c r="H1562" s="244" t="s">
        <v>1</v>
      </c>
      <c r="I1562" s="246"/>
      <c r="J1562" s="246"/>
      <c r="K1562" s="243"/>
      <c r="L1562" s="243"/>
      <c r="M1562" s="247"/>
      <c r="N1562" s="248"/>
      <c r="O1562" s="249"/>
      <c r="P1562" s="249"/>
      <c r="Q1562" s="249"/>
      <c r="R1562" s="249"/>
      <c r="S1562" s="249"/>
      <c r="T1562" s="249"/>
      <c r="U1562" s="249"/>
      <c r="V1562" s="249"/>
      <c r="W1562" s="249"/>
      <c r="X1562" s="249"/>
      <c r="Y1562" s="250"/>
      <c r="Z1562" s="13"/>
      <c r="AA1562" s="13"/>
      <c r="AB1562" s="13"/>
      <c r="AC1562" s="13"/>
      <c r="AD1562" s="13"/>
      <c r="AE1562" s="13"/>
      <c r="AT1562" s="251" t="s">
        <v>184</v>
      </c>
      <c r="AU1562" s="251" t="s">
        <v>102</v>
      </c>
      <c r="AV1562" s="13" t="s">
        <v>82</v>
      </c>
      <c r="AW1562" s="13" t="s">
        <v>5</v>
      </c>
      <c r="AX1562" s="13" t="s">
        <v>75</v>
      </c>
      <c r="AY1562" s="251" t="s">
        <v>175</v>
      </c>
    </row>
    <row r="1563" s="14" customFormat="1">
      <c r="A1563" s="14"/>
      <c r="B1563" s="252"/>
      <c r="C1563" s="253"/>
      <c r="D1563" s="237" t="s">
        <v>184</v>
      </c>
      <c r="E1563" s="254" t="s">
        <v>1</v>
      </c>
      <c r="F1563" s="255" t="s">
        <v>1424</v>
      </c>
      <c r="G1563" s="253"/>
      <c r="H1563" s="256">
        <v>5.5999999999999996</v>
      </c>
      <c r="I1563" s="257"/>
      <c r="J1563" s="257"/>
      <c r="K1563" s="253"/>
      <c r="L1563" s="253"/>
      <c r="M1563" s="258"/>
      <c r="N1563" s="259"/>
      <c r="O1563" s="260"/>
      <c r="P1563" s="260"/>
      <c r="Q1563" s="260"/>
      <c r="R1563" s="260"/>
      <c r="S1563" s="260"/>
      <c r="T1563" s="260"/>
      <c r="U1563" s="260"/>
      <c r="V1563" s="260"/>
      <c r="W1563" s="260"/>
      <c r="X1563" s="260"/>
      <c r="Y1563" s="261"/>
      <c r="Z1563" s="14"/>
      <c r="AA1563" s="14"/>
      <c r="AB1563" s="14"/>
      <c r="AC1563" s="14"/>
      <c r="AD1563" s="14"/>
      <c r="AE1563" s="14"/>
      <c r="AT1563" s="262" t="s">
        <v>184</v>
      </c>
      <c r="AU1563" s="262" t="s">
        <v>102</v>
      </c>
      <c r="AV1563" s="14" t="s">
        <v>102</v>
      </c>
      <c r="AW1563" s="14" t="s">
        <v>5</v>
      </c>
      <c r="AX1563" s="14" t="s">
        <v>75</v>
      </c>
      <c r="AY1563" s="262" t="s">
        <v>175</v>
      </c>
    </row>
    <row r="1564" s="13" customFormat="1">
      <c r="A1564" s="13"/>
      <c r="B1564" s="242"/>
      <c r="C1564" s="243"/>
      <c r="D1564" s="237" t="s">
        <v>184</v>
      </c>
      <c r="E1564" s="244" t="s">
        <v>1</v>
      </c>
      <c r="F1564" s="245" t="s">
        <v>290</v>
      </c>
      <c r="G1564" s="243"/>
      <c r="H1564" s="244" t="s">
        <v>1</v>
      </c>
      <c r="I1564" s="246"/>
      <c r="J1564" s="246"/>
      <c r="K1564" s="243"/>
      <c r="L1564" s="243"/>
      <c r="M1564" s="247"/>
      <c r="N1564" s="248"/>
      <c r="O1564" s="249"/>
      <c r="P1564" s="249"/>
      <c r="Q1564" s="249"/>
      <c r="R1564" s="249"/>
      <c r="S1564" s="249"/>
      <c r="T1564" s="249"/>
      <c r="U1564" s="249"/>
      <c r="V1564" s="249"/>
      <c r="W1564" s="249"/>
      <c r="X1564" s="249"/>
      <c r="Y1564" s="250"/>
      <c r="Z1564" s="13"/>
      <c r="AA1564" s="13"/>
      <c r="AB1564" s="13"/>
      <c r="AC1564" s="13"/>
      <c r="AD1564" s="13"/>
      <c r="AE1564" s="13"/>
      <c r="AT1564" s="251" t="s">
        <v>184</v>
      </c>
      <c r="AU1564" s="251" t="s">
        <v>102</v>
      </c>
      <c r="AV1564" s="13" t="s">
        <v>82</v>
      </c>
      <c r="AW1564" s="13" t="s">
        <v>5</v>
      </c>
      <c r="AX1564" s="13" t="s">
        <v>75</v>
      </c>
      <c r="AY1564" s="251" t="s">
        <v>175</v>
      </c>
    </row>
    <row r="1565" s="14" customFormat="1">
      <c r="A1565" s="14"/>
      <c r="B1565" s="252"/>
      <c r="C1565" s="253"/>
      <c r="D1565" s="237" t="s">
        <v>184</v>
      </c>
      <c r="E1565" s="254" t="s">
        <v>1</v>
      </c>
      <c r="F1565" s="255" t="s">
        <v>1424</v>
      </c>
      <c r="G1565" s="253"/>
      <c r="H1565" s="256">
        <v>5.5999999999999996</v>
      </c>
      <c r="I1565" s="257"/>
      <c r="J1565" s="257"/>
      <c r="K1565" s="253"/>
      <c r="L1565" s="253"/>
      <c r="M1565" s="258"/>
      <c r="N1565" s="259"/>
      <c r="O1565" s="260"/>
      <c r="P1565" s="260"/>
      <c r="Q1565" s="260"/>
      <c r="R1565" s="260"/>
      <c r="S1565" s="260"/>
      <c r="T1565" s="260"/>
      <c r="U1565" s="260"/>
      <c r="V1565" s="260"/>
      <c r="W1565" s="260"/>
      <c r="X1565" s="260"/>
      <c r="Y1565" s="261"/>
      <c r="Z1565" s="14"/>
      <c r="AA1565" s="14"/>
      <c r="AB1565" s="14"/>
      <c r="AC1565" s="14"/>
      <c r="AD1565" s="14"/>
      <c r="AE1565" s="14"/>
      <c r="AT1565" s="262" t="s">
        <v>184</v>
      </c>
      <c r="AU1565" s="262" t="s">
        <v>102</v>
      </c>
      <c r="AV1565" s="14" t="s">
        <v>102</v>
      </c>
      <c r="AW1565" s="14" t="s">
        <v>5</v>
      </c>
      <c r="AX1565" s="14" t="s">
        <v>75</v>
      </c>
      <c r="AY1565" s="262" t="s">
        <v>175</v>
      </c>
    </row>
    <row r="1566" s="15" customFormat="1">
      <c r="A1566" s="15"/>
      <c r="B1566" s="263"/>
      <c r="C1566" s="264"/>
      <c r="D1566" s="237" t="s">
        <v>184</v>
      </c>
      <c r="E1566" s="265" t="s">
        <v>1</v>
      </c>
      <c r="F1566" s="266" t="s">
        <v>189</v>
      </c>
      <c r="G1566" s="264"/>
      <c r="H1566" s="267">
        <v>11.199999999999999</v>
      </c>
      <c r="I1566" s="268"/>
      <c r="J1566" s="268"/>
      <c r="K1566" s="264"/>
      <c r="L1566" s="264"/>
      <c r="M1566" s="269"/>
      <c r="N1566" s="270"/>
      <c r="O1566" s="271"/>
      <c r="P1566" s="271"/>
      <c r="Q1566" s="271"/>
      <c r="R1566" s="271"/>
      <c r="S1566" s="271"/>
      <c r="T1566" s="271"/>
      <c r="U1566" s="271"/>
      <c r="V1566" s="271"/>
      <c r="W1566" s="271"/>
      <c r="X1566" s="271"/>
      <c r="Y1566" s="272"/>
      <c r="Z1566" s="15"/>
      <c r="AA1566" s="15"/>
      <c r="AB1566" s="15"/>
      <c r="AC1566" s="15"/>
      <c r="AD1566" s="15"/>
      <c r="AE1566" s="15"/>
      <c r="AT1566" s="273" t="s">
        <v>184</v>
      </c>
      <c r="AU1566" s="273" t="s">
        <v>102</v>
      </c>
      <c r="AV1566" s="15" t="s">
        <v>181</v>
      </c>
      <c r="AW1566" s="15" t="s">
        <v>5</v>
      </c>
      <c r="AX1566" s="15" t="s">
        <v>82</v>
      </c>
      <c r="AY1566" s="273" t="s">
        <v>175</v>
      </c>
    </row>
    <row r="1567" s="2" customFormat="1" ht="44.25" customHeight="1">
      <c r="A1567" s="39"/>
      <c r="B1567" s="40"/>
      <c r="C1567" s="222" t="s">
        <v>1425</v>
      </c>
      <c r="D1567" s="222" t="s">
        <v>177</v>
      </c>
      <c r="E1567" s="223" t="s">
        <v>1426</v>
      </c>
      <c r="F1567" s="224" t="s">
        <v>1427</v>
      </c>
      <c r="G1567" s="225" t="s">
        <v>228</v>
      </c>
      <c r="H1567" s="226">
        <v>34.159999999999997</v>
      </c>
      <c r="I1567" s="227"/>
      <c r="J1567" s="227"/>
      <c r="K1567" s="228">
        <f>ROUND(P1567*H1567,2)</f>
        <v>0</v>
      </c>
      <c r="L1567" s="229"/>
      <c r="M1567" s="45"/>
      <c r="N1567" s="230" t="s">
        <v>1</v>
      </c>
      <c r="O1567" s="231" t="s">
        <v>39</v>
      </c>
      <c r="P1567" s="232">
        <f>I1567+J1567</f>
        <v>0</v>
      </c>
      <c r="Q1567" s="232">
        <f>ROUND(I1567*H1567,2)</f>
        <v>0</v>
      </c>
      <c r="R1567" s="232">
        <f>ROUND(J1567*H1567,2)</f>
        <v>0</v>
      </c>
      <c r="S1567" s="92"/>
      <c r="T1567" s="233">
        <f>S1567*H1567</f>
        <v>0</v>
      </c>
      <c r="U1567" s="233">
        <v>0</v>
      </c>
      <c r="V1567" s="233">
        <f>U1567*H1567</f>
        <v>0</v>
      </c>
      <c r="W1567" s="233">
        <v>0</v>
      </c>
      <c r="X1567" s="233">
        <f>W1567*H1567</f>
        <v>0</v>
      </c>
      <c r="Y1567" s="234" t="s">
        <v>1</v>
      </c>
      <c r="Z1567" s="39"/>
      <c r="AA1567" s="39"/>
      <c r="AB1567" s="39"/>
      <c r="AC1567" s="39"/>
      <c r="AD1567" s="39"/>
      <c r="AE1567" s="39"/>
      <c r="AR1567" s="235" t="s">
        <v>229</v>
      </c>
      <c r="AT1567" s="235" t="s">
        <v>177</v>
      </c>
      <c r="AU1567" s="235" t="s">
        <v>102</v>
      </c>
      <c r="AY1567" s="18" t="s">
        <v>175</v>
      </c>
      <c r="BE1567" s="236">
        <f>IF(O1567="základní",K1567,0)</f>
        <v>0</v>
      </c>
      <c r="BF1567" s="236">
        <f>IF(O1567="snížená",K1567,0)</f>
        <v>0</v>
      </c>
      <c r="BG1567" s="236">
        <f>IF(O1567="zákl. přenesená",K1567,0)</f>
        <v>0</v>
      </c>
      <c r="BH1567" s="236">
        <f>IF(O1567="sníž. přenesená",K1567,0)</f>
        <v>0</v>
      </c>
      <c r="BI1567" s="236">
        <f>IF(O1567="nulová",K1567,0)</f>
        <v>0</v>
      </c>
      <c r="BJ1567" s="18" t="s">
        <v>102</v>
      </c>
      <c r="BK1567" s="236">
        <f>ROUND(P1567*H1567,2)</f>
        <v>0</v>
      </c>
      <c r="BL1567" s="18" t="s">
        <v>229</v>
      </c>
      <c r="BM1567" s="235" t="s">
        <v>1428</v>
      </c>
    </row>
    <row r="1568" s="2" customFormat="1">
      <c r="A1568" s="39"/>
      <c r="B1568" s="40"/>
      <c r="C1568" s="41"/>
      <c r="D1568" s="237" t="s">
        <v>182</v>
      </c>
      <c r="E1568" s="41"/>
      <c r="F1568" s="238" t="s">
        <v>1423</v>
      </c>
      <c r="G1568" s="41"/>
      <c r="H1568" s="41"/>
      <c r="I1568" s="239"/>
      <c r="J1568" s="239"/>
      <c r="K1568" s="41"/>
      <c r="L1568" s="41"/>
      <c r="M1568" s="45"/>
      <c r="N1568" s="240"/>
      <c r="O1568" s="241"/>
      <c r="P1568" s="92"/>
      <c r="Q1568" s="92"/>
      <c r="R1568" s="92"/>
      <c r="S1568" s="92"/>
      <c r="T1568" s="92"/>
      <c r="U1568" s="92"/>
      <c r="V1568" s="92"/>
      <c r="W1568" s="92"/>
      <c r="X1568" s="92"/>
      <c r="Y1568" s="93"/>
      <c r="Z1568" s="39"/>
      <c r="AA1568" s="39"/>
      <c r="AB1568" s="39"/>
      <c r="AC1568" s="39"/>
      <c r="AD1568" s="39"/>
      <c r="AE1568" s="39"/>
      <c r="AT1568" s="18" t="s">
        <v>182</v>
      </c>
      <c r="AU1568" s="18" t="s">
        <v>102</v>
      </c>
    </row>
    <row r="1569" s="13" customFormat="1">
      <c r="A1569" s="13"/>
      <c r="B1569" s="242"/>
      <c r="C1569" s="243"/>
      <c r="D1569" s="237" t="s">
        <v>184</v>
      </c>
      <c r="E1569" s="244" t="s">
        <v>1</v>
      </c>
      <c r="F1569" s="245" t="s">
        <v>193</v>
      </c>
      <c r="G1569" s="243"/>
      <c r="H1569" s="244" t="s">
        <v>1</v>
      </c>
      <c r="I1569" s="246"/>
      <c r="J1569" s="246"/>
      <c r="K1569" s="243"/>
      <c r="L1569" s="243"/>
      <c r="M1569" s="247"/>
      <c r="N1569" s="248"/>
      <c r="O1569" s="249"/>
      <c r="P1569" s="249"/>
      <c r="Q1569" s="249"/>
      <c r="R1569" s="249"/>
      <c r="S1569" s="249"/>
      <c r="T1569" s="249"/>
      <c r="U1569" s="249"/>
      <c r="V1569" s="249"/>
      <c r="W1569" s="249"/>
      <c r="X1569" s="249"/>
      <c r="Y1569" s="250"/>
      <c r="Z1569" s="13"/>
      <c r="AA1569" s="13"/>
      <c r="AB1569" s="13"/>
      <c r="AC1569" s="13"/>
      <c r="AD1569" s="13"/>
      <c r="AE1569" s="13"/>
      <c r="AT1569" s="251" t="s">
        <v>184</v>
      </c>
      <c r="AU1569" s="251" t="s">
        <v>102</v>
      </c>
      <c r="AV1569" s="13" t="s">
        <v>82</v>
      </c>
      <c r="AW1569" s="13" t="s">
        <v>5</v>
      </c>
      <c r="AX1569" s="13" t="s">
        <v>75</v>
      </c>
      <c r="AY1569" s="251" t="s">
        <v>175</v>
      </c>
    </row>
    <row r="1570" s="13" customFormat="1">
      <c r="A1570" s="13"/>
      <c r="B1570" s="242"/>
      <c r="C1570" s="243"/>
      <c r="D1570" s="237" t="s">
        <v>184</v>
      </c>
      <c r="E1570" s="244" t="s">
        <v>1</v>
      </c>
      <c r="F1570" s="245" t="s">
        <v>286</v>
      </c>
      <c r="G1570" s="243"/>
      <c r="H1570" s="244" t="s">
        <v>1</v>
      </c>
      <c r="I1570" s="246"/>
      <c r="J1570" s="246"/>
      <c r="K1570" s="243"/>
      <c r="L1570" s="243"/>
      <c r="M1570" s="247"/>
      <c r="N1570" s="248"/>
      <c r="O1570" s="249"/>
      <c r="P1570" s="249"/>
      <c r="Q1570" s="249"/>
      <c r="R1570" s="249"/>
      <c r="S1570" s="249"/>
      <c r="T1570" s="249"/>
      <c r="U1570" s="249"/>
      <c r="V1570" s="249"/>
      <c r="W1570" s="249"/>
      <c r="X1570" s="249"/>
      <c r="Y1570" s="250"/>
      <c r="Z1570" s="13"/>
      <c r="AA1570" s="13"/>
      <c r="AB1570" s="13"/>
      <c r="AC1570" s="13"/>
      <c r="AD1570" s="13"/>
      <c r="AE1570" s="13"/>
      <c r="AT1570" s="251" t="s">
        <v>184</v>
      </c>
      <c r="AU1570" s="251" t="s">
        <v>102</v>
      </c>
      <c r="AV1570" s="13" t="s">
        <v>82</v>
      </c>
      <c r="AW1570" s="13" t="s">
        <v>5</v>
      </c>
      <c r="AX1570" s="13" t="s">
        <v>75</v>
      </c>
      <c r="AY1570" s="251" t="s">
        <v>175</v>
      </c>
    </row>
    <row r="1571" s="14" customFormat="1">
      <c r="A1571" s="14"/>
      <c r="B1571" s="252"/>
      <c r="C1571" s="253"/>
      <c r="D1571" s="237" t="s">
        <v>184</v>
      </c>
      <c r="E1571" s="254" t="s">
        <v>1</v>
      </c>
      <c r="F1571" s="255" t="s">
        <v>1429</v>
      </c>
      <c r="G1571" s="253"/>
      <c r="H1571" s="256">
        <v>17.079999999999998</v>
      </c>
      <c r="I1571" s="257"/>
      <c r="J1571" s="257"/>
      <c r="K1571" s="253"/>
      <c r="L1571" s="253"/>
      <c r="M1571" s="258"/>
      <c r="N1571" s="259"/>
      <c r="O1571" s="260"/>
      <c r="P1571" s="260"/>
      <c r="Q1571" s="260"/>
      <c r="R1571" s="260"/>
      <c r="S1571" s="260"/>
      <c r="T1571" s="260"/>
      <c r="U1571" s="260"/>
      <c r="V1571" s="260"/>
      <c r="W1571" s="260"/>
      <c r="X1571" s="260"/>
      <c r="Y1571" s="261"/>
      <c r="Z1571" s="14"/>
      <c r="AA1571" s="14"/>
      <c r="AB1571" s="14"/>
      <c r="AC1571" s="14"/>
      <c r="AD1571" s="14"/>
      <c r="AE1571" s="14"/>
      <c r="AT1571" s="262" t="s">
        <v>184</v>
      </c>
      <c r="AU1571" s="262" t="s">
        <v>102</v>
      </c>
      <c r="AV1571" s="14" t="s">
        <v>102</v>
      </c>
      <c r="AW1571" s="14" t="s">
        <v>5</v>
      </c>
      <c r="AX1571" s="14" t="s">
        <v>75</v>
      </c>
      <c r="AY1571" s="262" t="s">
        <v>175</v>
      </c>
    </row>
    <row r="1572" s="13" customFormat="1">
      <c r="A1572" s="13"/>
      <c r="B1572" s="242"/>
      <c r="C1572" s="243"/>
      <c r="D1572" s="237" t="s">
        <v>184</v>
      </c>
      <c r="E1572" s="244" t="s">
        <v>1</v>
      </c>
      <c r="F1572" s="245" t="s">
        <v>290</v>
      </c>
      <c r="G1572" s="243"/>
      <c r="H1572" s="244" t="s">
        <v>1</v>
      </c>
      <c r="I1572" s="246"/>
      <c r="J1572" s="246"/>
      <c r="K1572" s="243"/>
      <c r="L1572" s="243"/>
      <c r="M1572" s="247"/>
      <c r="N1572" s="248"/>
      <c r="O1572" s="249"/>
      <c r="P1572" s="249"/>
      <c r="Q1572" s="249"/>
      <c r="R1572" s="249"/>
      <c r="S1572" s="249"/>
      <c r="T1572" s="249"/>
      <c r="U1572" s="249"/>
      <c r="V1572" s="249"/>
      <c r="W1572" s="249"/>
      <c r="X1572" s="249"/>
      <c r="Y1572" s="250"/>
      <c r="Z1572" s="13"/>
      <c r="AA1572" s="13"/>
      <c r="AB1572" s="13"/>
      <c r="AC1572" s="13"/>
      <c r="AD1572" s="13"/>
      <c r="AE1572" s="13"/>
      <c r="AT1572" s="251" t="s">
        <v>184</v>
      </c>
      <c r="AU1572" s="251" t="s">
        <v>102</v>
      </c>
      <c r="AV1572" s="13" t="s">
        <v>82</v>
      </c>
      <c r="AW1572" s="13" t="s">
        <v>5</v>
      </c>
      <c r="AX1572" s="13" t="s">
        <v>75</v>
      </c>
      <c r="AY1572" s="251" t="s">
        <v>175</v>
      </c>
    </row>
    <row r="1573" s="14" customFormat="1">
      <c r="A1573" s="14"/>
      <c r="B1573" s="252"/>
      <c r="C1573" s="253"/>
      <c r="D1573" s="237" t="s">
        <v>184</v>
      </c>
      <c r="E1573" s="254" t="s">
        <v>1</v>
      </c>
      <c r="F1573" s="255" t="s">
        <v>1429</v>
      </c>
      <c r="G1573" s="253"/>
      <c r="H1573" s="256">
        <v>17.079999999999998</v>
      </c>
      <c r="I1573" s="257"/>
      <c r="J1573" s="257"/>
      <c r="K1573" s="253"/>
      <c r="L1573" s="253"/>
      <c r="M1573" s="258"/>
      <c r="N1573" s="259"/>
      <c r="O1573" s="260"/>
      <c r="P1573" s="260"/>
      <c r="Q1573" s="260"/>
      <c r="R1573" s="260"/>
      <c r="S1573" s="260"/>
      <c r="T1573" s="260"/>
      <c r="U1573" s="260"/>
      <c r="V1573" s="260"/>
      <c r="W1573" s="260"/>
      <c r="X1573" s="260"/>
      <c r="Y1573" s="261"/>
      <c r="Z1573" s="14"/>
      <c r="AA1573" s="14"/>
      <c r="AB1573" s="14"/>
      <c r="AC1573" s="14"/>
      <c r="AD1573" s="14"/>
      <c r="AE1573" s="14"/>
      <c r="AT1573" s="262" t="s">
        <v>184</v>
      </c>
      <c r="AU1573" s="262" t="s">
        <v>102</v>
      </c>
      <c r="AV1573" s="14" t="s">
        <v>102</v>
      </c>
      <c r="AW1573" s="14" t="s">
        <v>5</v>
      </c>
      <c r="AX1573" s="14" t="s">
        <v>75</v>
      </c>
      <c r="AY1573" s="262" t="s">
        <v>175</v>
      </c>
    </row>
    <row r="1574" s="15" customFormat="1">
      <c r="A1574" s="15"/>
      <c r="B1574" s="263"/>
      <c r="C1574" s="264"/>
      <c r="D1574" s="237" t="s">
        <v>184</v>
      </c>
      <c r="E1574" s="265" t="s">
        <v>1</v>
      </c>
      <c r="F1574" s="266" t="s">
        <v>189</v>
      </c>
      <c r="G1574" s="264"/>
      <c r="H1574" s="267">
        <v>34.159999999999997</v>
      </c>
      <c r="I1574" s="268"/>
      <c r="J1574" s="268"/>
      <c r="K1574" s="264"/>
      <c r="L1574" s="264"/>
      <c r="M1574" s="269"/>
      <c r="N1574" s="270"/>
      <c r="O1574" s="271"/>
      <c r="P1574" s="271"/>
      <c r="Q1574" s="271"/>
      <c r="R1574" s="271"/>
      <c r="S1574" s="271"/>
      <c r="T1574" s="271"/>
      <c r="U1574" s="271"/>
      <c r="V1574" s="271"/>
      <c r="W1574" s="271"/>
      <c r="X1574" s="271"/>
      <c r="Y1574" s="272"/>
      <c r="Z1574" s="15"/>
      <c r="AA1574" s="15"/>
      <c r="AB1574" s="15"/>
      <c r="AC1574" s="15"/>
      <c r="AD1574" s="15"/>
      <c r="AE1574" s="15"/>
      <c r="AT1574" s="273" t="s">
        <v>184</v>
      </c>
      <c r="AU1574" s="273" t="s">
        <v>102</v>
      </c>
      <c r="AV1574" s="15" t="s">
        <v>181</v>
      </c>
      <c r="AW1574" s="15" t="s">
        <v>5</v>
      </c>
      <c r="AX1574" s="15" t="s">
        <v>82</v>
      </c>
      <c r="AY1574" s="273" t="s">
        <v>175</v>
      </c>
    </row>
    <row r="1575" s="2" customFormat="1" ht="55.5" customHeight="1">
      <c r="A1575" s="39"/>
      <c r="B1575" s="40"/>
      <c r="C1575" s="222" t="s">
        <v>825</v>
      </c>
      <c r="D1575" s="222" t="s">
        <v>177</v>
      </c>
      <c r="E1575" s="223" t="s">
        <v>1430</v>
      </c>
      <c r="F1575" s="224" t="s">
        <v>1431</v>
      </c>
      <c r="G1575" s="225" t="s">
        <v>369</v>
      </c>
      <c r="H1575" s="226">
        <v>11.199999999999999</v>
      </c>
      <c r="I1575" s="227"/>
      <c r="J1575" s="227"/>
      <c r="K1575" s="228">
        <f>ROUND(P1575*H1575,2)</f>
        <v>0</v>
      </c>
      <c r="L1575" s="229"/>
      <c r="M1575" s="45"/>
      <c r="N1575" s="230" t="s">
        <v>1</v>
      </c>
      <c r="O1575" s="231" t="s">
        <v>39</v>
      </c>
      <c r="P1575" s="232">
        <f>I1575+J1575</f>
        <v>0</v>
      </c>
      <c r="Q1575" s="232">
        <f>ROUND(I1575*H1575,2)</f>
        <v>0</v>
      </c>
      <c r="R1575" s="232">
        <f>ROUND(J1575*H1575,2)</f>
        <v>0</v>
      </c>
      <c r="S1575" s="92"/>
      <c r="T1575" s="233">
        <f>S1575*H1575</f>
        <v>0</v>
      </c>
      <c r="U1575" s="233">
        <v>0</v>
      </c>
      <c r="V1575" s="233">
        <f>U1575*H1575</f>
        <v>0</v>
      </c>
      <c r="W1575" s="233">
        <v>0</v>
      </c>
      <c r="X1575" s="233">
        <f>W1575*H1575</f>
        <v>0</v>
      </c>
      <c r="Y1575" s="234" t="s">
        <v>1</v>
      </c>
      <c r="Z1575" s="39"/>
      <c r="AA1575" s="39"/>
      <c r="AB1575" s="39"/>
      <c r="AC1575" s="39"/>
      <c r="AD1575" s="39"/>
      <c r="AE1575" s="39"/>
      <c r="AR1575" s="235" t="s">
        <v>229</v>
      </c>
      <c r="AT1575" s="235" t="s">
        <v>177</v>
      </c>
      <c r="AU1575" s="235" t="s">
        <v>102</v>
      </c>
      <c r="AY1575" s="18" t="s">
        <v>175</v>
      </c>
      <c r="BE1575" s="236">
        <f>IF(O1575="základní",K1575,0)</f>
        <v>0</v>
      </c>
      <c r="BF1575" s="236">
        <f>IF(O1575="snížená",K1575,0)</f>
        <v>0</v>
      </c>
      <c r="BG1575" s="236">
        <f>IF(O1575="zákl. přenesená",K1575,0)</f>
        <v>0</v>
      </c>
      <c r="BH1575" s="236">
        <f>IF(O1575="sníž. přenesená",K1575,0)</f>
        <v>0</v>
      </c>
      <c r="BI1575" s="236">
        <f>IF(O1575="nulová",K1575,0)</f>
        <v>0</v>
      </c>
      <c r="BJ1575" s="18" t="s">
        <v>102</v>
      </c>
      <c r="BK1575" s="236">
        <f>ROUND(P1575*H1575,2)</f>
        <v>0</v>
      </c>
      <c r="BL1575" s="18" t="s">
        <v>229</v>
      </c>
      <c r="BM1575" s="235" t="s">
        <v>1432</v>
      </c>
    </row>
    <row r="1576" s="2" customFormat="1">
      <c r="A1576" s="39"/>
      <c r="B1576" s="40"/>
      <c r="C1576" s="41"/>
      <c r="D1576" s="237" t="s">
        <v>182</v>
      </c>
      <c r="E1576" s="41"/>
      <c r="F1576" s="238" t="s">
        <v>1423</v>
      </c>
      <c r="G1576" s="41"/>
      <c r="H1576" s="41"/>
      <c r="I1576" s="239"/>
      <c r="J1576" s="239"/>
      <c r="K1576" s="41"/>
      <c r="L1576" s="41"/>
      <c r="M1576" s="45"/>
      <c r="N1576" s="240"/>
      <c r="O1576" s="241"/>
      <c r="P1576" s="92"/>
      <c r="Q1576" s="92"/>
      <c r="R1576" s="92"/>
      <c r="S1576" s="92"/>
      <c r="T1576" s="92"/>
      <c r="U1576" s="92"/>
      <c r="V1576" s="92"/>
      <c r="W1576" s="92"/>
      <c r="X1576" s="92"/>
      <c r="Y1576" s="93"/>
      <c r="Z1576" s="39"/>
      <c r="AA1576" s="39"/>
      <c r="AB1576" s="39"/>
      <c r="AC1576" s="39"/>
      <c r="AD1576" s="39"/>
      <c r="AE1576" s="39"/>
      <c r="AT1576" s="18" t="s">
        <v>182</v>
      </c>
      <c r="AU1576" s="18" t="s">
        <v>102</v>
      </c>
    </row>
    <row r="1577" s="13" customFormat="1">
      <c r="A1577" s="13"/>
      <c r="B1577" s="242"/>
      <c r="C1577" s="243"/>
      <c r="D1577" s="237" t="s">
        <v>184</v>
      </c>
      <c r="E1577" s="244" t="s">
        <v>1</v>
      </c>
      <c r="F1577" s="245" t="s">
        <v>193</v>
      </c>
      <c r="G1577" s="243"/>
      <c r="H1577" s="244" t="s">
        <v>1</v>
      </c>
      <c r="I1577" s="246"/>
      <c r="J1577" s="246"/>
      <c r="K1577" s="243"/>
      <c r="L1577" s="243"/>
      <c r="M1577" s="247"/>
      <c r="N1577" s="248"/>
      <c r="O1577" s="249"/>
      <c r="P1577" s="249"/>
      <c r="Q1577" s="249"/>
      <c r="R1577" s="249"/>
      <c r="S1577" s="249"/>
      <c r="T1577" s="249"/>
      <c r="U1577" s="249"/>
      <c r="V1577" s="249"/>
      <c r="W1577" s="249"/>
      <c r="X1577" s="249"/>
      <c r="Y1577" s="250"/>
      <c r="Z1577" s="13"/>
      <c r="AA1577" s="13"/>
      <c r="AB1577" s="13"/>
      <c r="AC1577" s="13"/>
      <c r="AD1577" s="13"/>
      <c r="AE1577" s="13"/>
      <c r="AT1577" s="251" t="s">
        <v>184</v>
      </c>
      <c r="AU1577" s="251" t="s">
        <v>102</v>
      </c>
      <c r="AV1577" s="13" t="s">
        <v>82</v>
      </c>
      <c r="AW1577" s="13" t="s">
        <v>5</v>
      </c>
      <c r="AX1577" s="13" t="s">
        <v>75</v>
      </c>
      <c r="AY1577" s="251" t="s">
        <v>175</v>
      </c>
    </row>
    <row r="1578" s="13" customFormat="1">
      <c r="A1578" s="13"/>
      <c r="B1578" s="242"/>
      <c r="C1578" s="243"/>
      <c r="D1578" s="237" t="s">
        <v>184</v>
      </c>
      <c r="E1578" s="244" t="s">
        <v>1</v>
      </c>
      <c r="F1578" s="245" t="s">
        <v>286</v>
      </c>
      <c r="G1578" s="243"/>
      <c r="H1578" s="244" t="s">
        <v>1</v>
      </c>
      <c r="I1578" s="246"/>
      <c r="J1578" s="246"/>
      <c r="K1578" s="243"/>
      <c r="L1578" s="243"/>
      <c r="M1578" s="247"/>
      <c r="N1578" s="248"/>
      <c r="O1578" s="249"/>
      <c r="P1578" s="249"/>
      <c r="Q1578" s="249"/>
      <c r="R1578" s="249"/>
      <c r="S1578" s="249"/>
      <c r="T1578" s="249"/>
      <c r="U1578" s="249"/>
      <c r="V1578" s="249"/>
      <c r="W1578" s="249"/>
      <c r="X1578" s="249"/>
      <c r="Y1578" s="250"/>
      <c r="Z1578" s="13"/>
      <c r="AA1578" s="13"/>
      <c r="AB1578" s="13"/>
      <c r="AC1578" s="13"/>
      <c r="AD1578" s="13"/>
      <c r="AE1578" s="13"/>
      <c r="AT1578" s="251" t="s">
        <v>184</v>
      </c>
      <c r="AU1578" s="251" t="s">
        <v>102</v>
      </c>
      <c r="AV1578" s="13" t="s">
        <v>82</v>
      </c>
      <c r="AW1578" s="13" t="s">
        <v>5</v>
      </c>
      <c r="AX1578" s="13" t="s">
        <v>75</v>
      </c>
      <c r="AY1578" s="251" t="s">
        <v>175</v>
      </c>
    </row>
    <row r="1579" s="14" customFormat="1">
      <c r="A1579" s="14"/>
      <c r="B1579" s="252"/>
      <c r="C1579" s="253"/>
      <c r="D1579" s="237" t="s">
        <v>184</v>
      </c>
      <c r="E1579" s="254" t="s">
        <v>1</v>
      </c>
      <c r="F1579" s="255" t="s">
        <v>1424</v>
      </c>
      <c r="G1579" s="253"/>
      <c r="H1579" s="256">
        <v>5.5999999999999996</v>
      </c>
      <c r="I1579" s="257"/>
      <c r="J1579" s="257"/>
      <c r="K1579" s="253"/>
      <c r="L1579" s="253"/>
      <c r="M1579" s="258"/>
      <c r="N1579" s="259"/>
      <c r="O1579" s="260"/>
      <c r="P1579" s="260"/>
      <c r="Q1579" s="260"/>
      <c r="R1579" s="260"/>
      <c r="S1579" s="260"/>
      <c r="T1579" s="260"/>
      <c r="U1579" s="260"/>
      <c r="V1579" s="260"/>
      <c r="W1579" s="260"/>
      <c r="X1579" s="260"/>
      <c r="Y1579" s="261"/>
      <c r="Z1579" s="14"/>
      <c r="AA1579" s="14"/>
      <c r="AB1579" s="14"/>
      <c r="AC1579" s="14"/>
      <c r="AD1579" s="14"/>
      <c r="AE1579" s="14"/>
      <c r="AT1579" s="262" t="s">
        <v>184</v>
      </c>
      <c r="AU1579" s="262" t="s">
        <v>102</v>
      </c>
      <c r="AV1579" s="14" t="s">
        <v>102</v>
      </c>
      <c r="AW1579" s="14" t="s">
        <v>5</v>
      </c>
      <c r="AX1579" s="14" t="s">
        <v>75</v>
      </c>
      <c r="AY1579" s="262" t="s">
        <v>175</v>
      </c>
    </row>
    <row r="1580" s="13" customFormat="1">
      <c r="A1580" s="13"/>
      <c r="B1580" s="242"/>
      <c r="C1580" s="243"/>
      <c r="D1580" s="237" t="s">
        <v>184</v>
      </c>
      <c r="E1580" s="244" t="s">
        <v>1</v>
      </c>
      <c r="F1580" s="245" t="s">
        <v>290</v>
      </c>
      <c r="G1580" s="243"/>
      <c r="H1580" s="244" t="s">
        <v>1</v>
      </c>
      <c r="I1580" s="246"/>
      <c r="J1580" s="246"/>
      <c r="K1580" s="243"/>
      <c r="L1580" s="243"/>
      <c r="M1580" s="247"/>
      <c r="N1580" s="248"/>
      <c r="O1580" s="249"/>
      <c r="P1580" s="249"/>
      <c r="Q1580" s="249"/>
      <c r="R1580" s="249"/>
      <c r="S1580" s="249"/>
      <c r="T1580" s="249"/>
      <c r="U1580" s="249"/>
      <c r="V1580" s="249"/>
      <c r="W1580" s="249"/>
      <c r="X1580" s="249"/>
      <c r="Y1580" s="250"/>
      <c r="Z1580" s="13"/>
      <c r="AA1580" s="13"/>
      <c r="AB1580" s="13"/>
      <c r="AC1580" s="13"/>
      <c r="AD1580" s="13"/>
      <c r="AE1580" s="13"/>
      <c r="AT1580" s="251" t="s">
        <v>184</v>
      </c>
      <c r="AU1580" s="251" t="s">
        <v>102</v>
      </c>
      <c r="AV1580" s="13" t="s">
        <v>82</v>
      </c>
      <c r="AW1580" s="13" t="s">
        <v>5</v>
      </c>
      <c r="AX1580" s="13" t="s">
        <v>75</v>
      </c>
      <c r="AY1580" s="251" t="s">
        <v>175</v>
      </c>
    </row>
    <row r="1581" s="14" customFormat="1">
      <c r="A1581" s="14"/>
      <c r="B1581" s="252"/>
      <c r="C1581" s="253"/>
      <c r="D1581" s="237" t="s">
        <v>184</v>
      </c>
      <c r="E1581" s="254" t="s">
        <v>1</v>
      </c>
      <c r="F1581" s="255" t="s">
        <v>1424</v>
      </c>
      <c r="G1581" s="253"/>
      <c r="H1581" s="256">
        <v>5.5999999999999996</v>
      </c>
      <c r="I1581" s="257"/>
      <c r="J1581" s="257"/>
      <c r="K1581" s="253"/>
      <c r="L1581" s="253"/>
      <c r="M1581" s="258"/>
      <c r="N1581" s="259"/>
      <c r="O1581" s="260"/>
      <c r="P1581" s="260"/>
      <c r="Q1581" s="260"/>
      <c r="R1581" s="260"/>
      <c r="S1581" s="260"/>
      <c r="T1581" s="260"/>
      <c r="U1581" s="260"/>
      <c r="V1581" s="260"/>
      <c r="W1581" s="260"/>
      <c r="X1581" s="260"/>
      <c r="Y1581" s="261"/>
      <c r="Z1581" s="14"/>
      <c r="AA1581" s="14"/>
      <c r="AB1581" s="14"/>
      <c r="AC1581" s="14"/>
      <c r="AD1581" s="14"/>
      <c r="AE1581" s="14"/>
      <c r="AT1581" s="262" t="s">
        <v>184</v>
      </c>
      <c r="AU1581" s="262" t="s">
        <v>102</v>
      </c>
      <c r="AV1581" s="14" t="s">
        <v>102</v>
      </c>
      <c r="AW1581" s="14" t="s">
        <v>5</v>
      </c>
      <c r="AX1581" s="14" t="s">
        <v>75</v>
      </c>
      <c r="AY1581" s="262" t="s">
        <v>175</v>
      </c>
    </row>
    <row r="1582" s="15" customFormat="1">
      <c r="A1582" s="15"/>
      <c r="B1582" s="263"/>
      <c r="C1582" s="264"/>
      <c r="D1582" s="237" t="s">
        <v>184</v>
      </c>
      <c r="E1582" s="265" t="s">
        <v>1</v>
      </c>
      <c r="F1582" s="266" t="s">
        <v>189</v>
      </c>
      <c r="G1582" s="264"/>
      <c r="H1582" s="267">
        <v>11.199999999999999</v>
      </c>
      <c r="I1582" s="268"/>
      <c r="J1582" s="268"/>
      <c r="K1582" s="264"/>
      <c r="L1582" s="264"/>
      <c r="M1582" s="269"/>
      <c r="N1582" s="270"/>
      <c r="O1582" s="271"/>
      <c r="P1582" s="271"/>
      <c r="Q1582" s="271"/>
      <c r="R1582" s="271"/>
      <c r="S1582" s="271"/>
      <c r="T1582" s="271"/>
      <c r="U1582" s="271"/>
      <c r="V1582" s="271"/>
      <c r="W1582" s="271"/>
      <c r="X1582" s="271"/>
      <c r="Y1582" s="272"/>
      <c r="Z1582" s="15"/>
      <c r="AA1582" s="15"/>
      <c r="AB1582" s="15"/>
      <c r="AC1582" s="15"/>
      <c r="AD1582" s="15"/>
      <c r="AE1582" s="15"/>
      <c r="AT1582" s="273" t="s">
        <v>184</v>
      </c>
      <c r="AU1582" s="273" t="s">
        <v>102</v>
      </c>
      <c r="AV1582" s="15" t="s">
        <v>181</v>
      </c>
      <c r="AW1582" s="15" t="s">
        <v>5</v>
      </c>
      <c r="AX1582" s="15" t="s">
        <v>82</v>
      </c>
      <c r="AY1582" s="273" t="s">
        <v>175</v>
      </c>
    </row>
    <row r="1583" s="2" customFormat="1" ht="44.25" customHeight="1">
      <c r="A1583" s="39"/>
      <c r="B1583" s="40"/>
      <c r="C1583" s="222" t="s">
        <v>1433</v>
      </c>
      <c r="D1583" s="222" t="s">
        <v>177</v>
      </c>
      <c r="E1583" s="223" t="s">
        <v>1434</v>
      </c>
      <c r="F1583" s="224" t="s">
        <v>1435</v>
      </c>
      <c r="G1583" s="225" t="s">
        <v>369</v>
      </c>
      <c r="H1583" s="226">
        <v>56</v>
      </c>
      <c r="I1583" s="227"/>
      <c r="J1583" s="227"/>
      <c r="K1583" s="228">
        <f>ROUND(P1583*H1583,2)</f>
        <v>0</v>
      </c>
      <c r="L1583" s="229"/>
      <c r="M1583" s="45"/>
      <c r="N1583" s="230" t="s">
        <v>1</v>
      </c>
      <c r="O1583" s="231" t="s">
        <v>39</v>
      </c>
      <c r="P1583" s="232">
        <f>I1583+J1583</f>
        <v>0</v>
      </c>
      <c r="Q1583" s="232">
        <f>ROUND(I1583*H1583,2)</f>
        <v>0</v>
      </c>
      <c r="R1583" s="232">
        <f>ROUND(J1583*H1583,2)</f>
        <v>0</v>
      </c>
      <c r="S1583" s="92"/>
      <c r="T1583" s="233">
        <f>S1583*H1583</f>
        <v>0</v>
      </c>
      <c r="U1583" s="233">
        <v>0</v>
      </c>
      <c r="V1583" s="233">
        <f>U1583*H1583</f>
        <v>0</v>
      </c>
      <c r="W1583" s="233">
        <v>0</v>
      </c>
      <c r="X1583" s="233">
        <f>W1583*H1583</f>
        <v>0</v>
      </c>
      <c r="Y1583" s="234" t="s">
        <v>1</v>
      </c>
      <c r="Z1583" s="39"/>
      <c r="AA1583" s="39"/>
      <c r="AB1583" s="39"/>
      <c r="AC1583" s="39"/>
      <c r="AD1583" s="39"/>
      <c r="AE1583" s="39"/>
      <c r="AR1583" s="235" t="s">
        <v>229</v>
      </c>
      <c r="AT1583" s="235" t="s">
        <v>177</v>
      </c>
      <c r="AU1583" s="235" t="s">
        <v>102</v>
      </c>
      <c r="AY1583" s="18" t="s">
        <v>175</v>
      </c>
      <c r="BE1583" s="236">
        <f>IF(O1583="základní",K1583,0)</f>
        <v>0</v>
      </c>
      <c r="BF1583" s="236">
        <f>IF(O1583="snížená",K1583,0)</f>
        <v>0</v>
      </c>
      <c r="BG1583" s="236">
        <f>IF(O1583="zákl. přenesená",K1583,0)</f>
        <v>0</v>
      </c>
      <c r="BH1583" s="236">
        <f>IF(O1583="sníž. přenesená",K1583,0)</f>
        <v>0</v>
      </c>
      <c r="BI1583" s="236">
        <f>IF(O1583="nulová",K1583,0)</f>
        <v>0</v>
      </c>
      <c r="BJ1583" s="18" t="s">
        <v>102</v>
      </c>
      <c r="BK1583" s="236">
        <f>ROUND(P1583*H1583,2)</f>
        <v>0</v>
      </c>
      <c r="BL1583" s="18" t="s">
        <v>229</v>
      </c>
      <c r="BM1583" s="235" t="s">
        <v>1436</v>
      </c>
    </row>
    <row r="1584" s="2" customFormat="1">
      <c r="A1584" s="39"/>
      <c r="B1584" s="40"/>
      <c r="C1584" s="41"/>
      <c r="D1584" s="237" t="s">
        <v>182</v>
      </c>
      <c r="E1584" s="41"/>
      <c r="F1584" s="238" t="s">
        <v>1423</v>
      </c>
      <c r="G1584" s="41"/>
      <c r="H1584" s="41"/>
      <c r="I1584" s="239"/>
      <c r="J1584" s="239"/>
      <c r="K1584" s="41"/>
      <c r="L1584" s="41"/>
      <c r="M1584" s="45"/>
      <c r="N1584" s="240"/>
      <c r="O1584" s="241"/>
      <c r="P1584" s="92"/>
      <c r="Q1584" s="92"/>
      <c r="R1584" s="92"/>
      <c r="S1584" s="92"/>
      <c r="T1584" s="92"/>
      <c r="U1584" s="92"/>
      <c r="V1584" s="92"/>
      <c r="W1584" s="92"/>
      <c r="X1584" s="92"/>
      <c r="Y1584" s="93"/>
      <c r="Z1584" s="39"/>
      <c r="AA1584" s="39"/>
      <c r="AB1584" s="39"/>
      <c r="AC1584" s="39"/>
      <c r="AD1584" s="39"/>
      <c r="AE1584" s="39"/>
      <c r="AT1584" s="18" t="s">
        <v>182</v>
      </c>
      <c r="AU1584" s="18" t="s">
        <v>102</v>
      </c>
    </row>
    <row r="1585" s="13" customFormat="1">
      <c r="A1585" s="13"/>
      <c r="B1585" s="242"/>
      <c r="C1585" s="243"/>
      <c r="D1585" s="237" t="s">
        <v>184</v>
      </c>
      <c r="E1585" s="244" t="s">
        <v>1</v>
      </c>
      <c r="F1585" s="245" t="s">
        <v>193</v>
      </c>
      <c r="G1585" s="243"/>
      <c r="H1585" s="244" t="s">
        <v>1</v>
      </c>
      <c r="I1585" s="246"/>
      <c r="J1585" s="246"/>
      <c r="K1585" s="243"/>
      <c r="L1585" s="243"/>
      <c r="M1585" s="247"/>
      <c r="N1585" s="248"/>
      <c r="O1585" s="249"/>
      <c r="P1585" s="249"/>
      <c r="Q1585" s="249"/>
      <c r="R1585" s="249"/>
      <c r="S1585" s="249"/>
      <c r="T1585" s="249"/>
      <c r="U1585" s="249"/>
      <c r="V1585" s="249"/>
      <c r="W1585" s="249"/>
      <c r="X1585" s="249"/>
      <c r="Y1585" s="250"/>
      <c r="Z1585" s="13"/>
      <c r="AA1585" s="13"/>
      <c r="AB1585" s="13"/>
      <c r="AC1585" s="13"/>
      <c r="AD1585" s="13"/>
      <c r="AE1585" s="13"/>
      <c r="AT1585" s="251" t="s">
        <v>184</v>
      </c>
      <c r="AU1585" s="251" t="s">
        <v>102</v>
      </c>
      <c r="AV1585" s="13" t="s">
        <v>82</v>
      </c>
      <c r="AW1585" s="13" t="s">
        <v>5</v>
      </c>
      <c r="AX1585" s="13" t="s">
        <v>75</v>
      </c>
      <c r="AY1585" s="251" t="s">
        <v>175</v>
      </c>
    </row>
    <row r="1586" s="14" customFormat="1">
      <c r="A1586" s="14"/>
      <c r="B1586" s="252"/>
      <c r="C1586" s="253"/>
      <c r="D1586" s="237" t="s">
        <v>184</v>
      </c>
      <c r="E1586" s="254" t="s">
        <v>1</v>
      </c>
      <c r="F1586" s="255" t="s">
        <v>1437</v>
      </c>
      <c r="G1586" s="253"/>
      <c r="H1586" s="256">
        <v>56</v>
      </c>
      <c r="I1586" s="257"/>
      <c r="J1586" s="257"/>
      <c r="K1586" s="253"/>
      <c r="L1586" s="253"/>
      <c r="M1586" s="258"/>
      <c r="N1586" s="259"/>
      <c r="O1586" s="260"/>
      <c r="P1586" s="260"/>
      <c r="Q1586" s="260"/>
      <c r="R1586" s="260"/>
      <c r="S1586" s="260"/>
      <c r="T1586" s="260"/>
      <c r="U1586" s="260"/>
      <c r="V1586" s="260"/>
      <c r="W1586" s="260"/>
      <c r="X1586" s="260"/>
      <c r="Y1586" s="261"/>
      <c r="Z1586" s="14"/>
      <c r="AA1586" s="14"/>
      <c r="AB1586" s="14"/>
      <c r="AC1586" s="14"/>
      <c r="AD1586" s="14"/>
      <c r="AE1586" s="14"/>
      <c r="AT1586" s="262" t="s">
        <v>184</v>
      </c>
      <c r="AU1586" s="262" t="s">
        <v>102</v>
      </c>
      <c r="AV1586" s="14" t="s">
        <v>102</v>
      </c>
      <c r="AW1586" s="14" t="s">
        <v>5</v>
      </c>
      <c r="AX1586" s="14" t="s">
        <v>75</v>
      </c>
      <c r="AY1586" s="262" t="s">
        <v>175</v>
      </c>
    </row>
    <row r="1587" s="15" customFormat="1">
      <c r="A1587" s="15"/>
      <c r="B1587" s="263"/>
      <c r="C1587" s="264"/>
      <c r="D1587" s="237" t="s">
        <v>184</v>
      </c>
      <c r="E1587" s="265" t="s">
        <v>1</v>
      </c>
      <c r="F1587" s="266" t="s">
        <v>189</v>
      </c>
      <c r="G1587" s="264"/>
      <c r="H1587" s="267">
        <v>56</v>
      </c>
      <c r="I1587" s="268"/>
      <c r="J1587" s="268"/>
      <c r="K1587" s="264"/>
      <c r="L1587" s="264"/>
      <c r="M1587" s="269"/>
      <c r="N1587" s="270"/>
      <c r="O1587" s="271"/>
      <c r="P1587" s="271"/>
      <c r="Q1587" s="271"/>
      <c r="R1587" s="271"/>
      <c r="S1587" s="271"/>
      <c r="T1587" s="271"/>
      <c r="U1587" s="271"/>
      <c r="V1587" s="271"/>
      <c r="W1587" s="271"/>
      <c r="X1587" s="271"/>
      <c r="Y1587" s="272"/>
      <c r="Z1587" s="15"/>
      <c r="AA1587" s="15"/>
      <c r="AB1587" s="15"/>
      <c r="AC1587" s="15"/>
      <c r="AD1587" s="15"/>
      <c r="AE1587" s="15"/>
      <c r="AT1587" s="273" t="s">
        <v>184</v>
      </c>
      <c r="AU1587" s="273" t="s">
        <v>102</v>
      </c>
      <c r="AV1587" s="15" t="s">
        <v>181</v>
      </c>
      <c r="AW1587" s="15" t="s">
        <v>5</v>
      </c>
      <c r="AX1587" s="15" t="s">
        <v>82</v>
      </c>
      <c r="AY1587" s="273" t="s">
        <v>175</v>
      </c>
    </row>
    <row r="1588" s="2" customFormat="1" ht="66.75" customHeight="1">
      <c r="A1588" s="39"/>
      <c r="B1588" s="40"/>
      <c r="C1588" s="222" t="s">
        <v>831</v>
      </c>
      <c r="D1588" s="222" t="s">
        <v>177</v>
      </c>
      <c r="E1588" s="223" t="s">
        <v>1438</v>
      </c>
      <c r="F1588" s="224" t="s">
        <v>1439</v>
      </c>
      <c r="G1588" s="225" t="s">
        <v>228</v>
      </c>
      <c r="H1588" s="226">
        <v>34.159999999999997</v>
      </c>
      <c r="I1588" s="227"/>
      <c r="J1588" s="227"/>
      <c r="K1588" s="228">
        <f>ROUND(P1588*H1588,2)</f>
        <v>0</v>
      </c>
      <c r="L1588" s="229"/>
      <c r="M1588" s="45"/>
      <c r="N1588" s="230" t="s">
        <v>1</v>
      </c>
      <c r="O1588" s="231" t="s">
        <v>39</v>
      </c>
      <c r="P1588" s="232">
        <f>I1588+J1588</f>
        <v>0</v>
      </c>
      <c r="Q1588" s="232">
        <f>ROUND(I1588*H1588,2)</f>
        <v>0</v>
      </c>
      <c r="R1588" s="232">
        <f>ROUND(J1588*H1588,2)</f>
        <v>0</v>
      </c>
      <c r="S1588" s="92"/>
      <c r="T1588" s="233">
        <f>S1588*H1588</f>
        <v>0</v>
      </c>
      <c r="U1588" s="233">
        <v>0</v>
      </c>
      <c r="V1588" s="233">
        <f>U1588*H1588</f>
        <v>0</v>
      </c>
      <c r="W1588" s="233">
        <v>0</v>
      </c>
      <c r="X1588" s="233">
        <f>W1588*H1588</f>
        <v>0</v>
      </c>
      <c r="Y1588" s="234" t="s">
        <v>1</v>
      </c>
      <c r="Z1588" s="39"/>
      <c r="AA1588" s="39"/>
      <c r="AB1588" s="39"/>
      <c r="AC1588" s="39"/>
      <c r="AD1588" s="39"/>
      <c r="AE1588" s="39"/>
      <c r="AR1588" s="235" t="s">
        <v>229</v>
      </c>
      <c r="AT1588" s="235" t="s">
        <v>177</v>
      </c>
      <c r="AU1588" s="235" t="s">
        <v>102</v>
      </c>
      <c r="AY1588" s="18" t="s">
        <v>175</v>
      </c>
      <c r="BE1588" s="236">
        <f>IF(O1588="základní",K1588,0)</f>
        <v>0</v>
      </c>
      <c r="BF1588" s="236">
        <f>IF(O1588="snížená",K1588,0)</f>
        <v>0</v>
      </c>
      <c r="BG1588" s="236">
        <f>IF(O1588="zákl. přenesená",K1588,0)</f>
        <v>0</v>
      </c>
      <c r="BH1588" s="236">
        <f>IF(O1588="sníž. přenesená",K1588,0)</f>
        <v>0</v>
      </c>
      <c r="BI1588" s="236">
        <f>IF(O1588="nulová",K1588,0)</f>
        <v>0</v>
      </c>
      <c r="BJ1588" s="18" t="s">
        <v>102</v>
      </c>
      <c r="BK1588" s="236">
        <f>ROUND(P1588*H1588,2)</f>
        <v>0</v>
      </c>
      <c r="BL1588" s="18" t="s">
        <v>229</v>
      </c>
      <c r="BM1588" s="235" t="s">
        <v>1440</v>
      </c>
    </row>
    <row r="1589" s="2" customFormat="1">
      <c r="A1589" s="39"/>
      <c r="B1589" s="40"/>
      <c r="C1589" s="41"/>
      <c r="D1589" s="237" t="s">
        <v>182</v>
      </c>
      <c r="E1589" s="41"/>
      <c r="F1589" s="238" t="s">
        <v>1441</v>
      </c>
      <c r="G1589" s="41"/>
      <c r="H1589" s="41"/>
      <c r="I1589" s="239"/>
      <c r="J1589" s="239"/>
      <c r="K1589" s="41"/>
      <c r="L1589" s="41"/>
      <c r="M1589" s="45"/>
      <c r="N1589" s="240"/>
      <c r="O1589" s="241"/>
      <c r="P1589" s="92"/>
      <c r="Q1589" s="92"/>
      <c r="R1589" s="92"/>
      <c r="S1589" s="92"/>
      <c r="T1589" s="92"/>
      <c r="U1589" s="92"/>
      <c r="V1589" s="92"/>
      <c r="W1589" s="92"/>
      <c r="X1589" s="92"/>
      <c r="Y1589" s="93"/>
      <c r="Z1589" s="39"/>
      <c r="AA1589" s="39"/>
      <c r="AB1589" s="39"/>
      <c r="AC1589" s="39"/>
      <c r="AD1589" s="39"/>
      <c r="AE1589" s="39"/>
      <c r="AT1589" s="18" t="s">
        <v>182</v>
      </c>
      <c r="AU1589" s="18" t="s">
        <v>102</v>
      </c>
    </row>
    <row r="1590" s="13" customFormat="1">
      <c r="A1590" s="13"/>
      <c r="B1590" s="242"/>
      <c r="C1590" s="243"/>
      <c r="D1590" s="237" t="s">
        <v>184</v>
      </c>
      <c r="E1590" s="244" t="s">
        <v>1</v>
      </c>
      <c r="F1590" s="245" t="s">
        <v>193</v>
      </c>
      <c r="G1590" s="243"/>
      <c r="H1590" s="244" t="s">
        <v>1</v>
      </c>
      <c r="I1590" s="246"/>
      <c r="J1590" s="246"/>
      <c r="K1590" s="243"/>
      <c r="L1590" s="243"/>
      <c r="M1590" s="247"/>
      <c r="N1590" s="248"/>
      <c r="O1590" s="249"/>
      <c r="P1590" s="249"/>
      <c r="Q1590" s="249"/>
      <c r="R1590" s="249"/>
      <c r="S1590" s="249"/>
      <c r="T1590" s="249"/>
      <c r="U1590" s="249"/>
      <c r="V1590" s="249"/>
      <c r="W1590" s="249"/>
      <c r="X1590" s="249"/>
      <c r="Y1590" s="250"/>
      <c r="Z1590" s="13"/>
      <c r="AA1590" s="13"/>
      <c r="AB1590" s="13"/>
      <c r="AC1590" s="13"/>
      <c r="AD1590" s="13"/>
      <c r="AE1590" s="13"/>
      <c r="AT1590" s="251" t="s">
        <v>184</v>
      </c>
      <c r="AU1590" s="251" t="s">
        <v>102</v>
      </c>
      <c r="AV1590" s="13" t="s">
        <v>82</v>
      </c>
      <c r="AW1590" s="13" t="s">
        <v>5</v>
      </c>
      <c r="AX1590" s="13" t="s">
        <v>75</v>
      </c>
      <c r="AY1590" s="251" t="s">
        <v>175</v>
      </c>
    </row>
    <row r="1591" s="13" customFormat="1">
      <c r="A1591" s="13"/>
      <c r="B1591" s="242"/>
      <c r="C1591" s="243"/>
      <c r="D1591" s="237" t="s">
        <v>184</v>
      </c>
      <c r="E1591" s="244" t="s">
        <v>1</v>
      </c>
      <c r="F1591" s="245" t="s">
        <v>286</v>
      </c>
      <c r="G1591" s="243"/>
      <c r="H1591" s="244" t="s">
        <v>1</v>
      </c>
      <c r="I1591" s="246"/>
      <c r="J1591" s="246"/>
      <c r="K1591" s="243"/>
      <c r="L1591" s="243"/>
      <c r="M1591" s="247"/>
      <c r="N1591" s="248"/>
      <c r="O1591" s="249"/>
      <c r="P1591" s="249"/>
      <c r="Q1591" s="249"/>
      <c r="R1591" s="249"/>
      <c r="S1591" s="249"/>
      <c r="T1591" s="249"/>
      <c r="U1591" s="249"/>
      <c r="V1591" s="249"/>
      <c r="W1591" s="249"/>
      <c r="X1591" s="249"/>
      <c r="Y1591" s="250"/>
      <c r="Z1591" s="13"/>
      <c r="AA1591" s="13"/>
      <c r="AB1591" s="13"/>
      <c r="AC1591" s="13"/>
      <c r="AD1591" s="13"/>
      <c r="AE1591" s="13"/>
      <c r="AT1591" s="251" t="s">
        <v>184</v>
      </c>
      <c r="AU1591" s="251" t="s">
        <v>102</v>
      </c>
      <c r="AV1591" s="13" t="s">
        <v>82</v>
      </c>
      <c r="AW1591" s="13" t="s">
        <v>5</v>
      </c>
      <c r="AX1591" s="13" t="s">
        <v>75</v>
      </c>
      <c r="AY1591" s="251" t="s">
        <v>175</v>
      </c>
    </row>
    <row r="1592" s="14" customFormat="1">
      <c r="A1592" s="14"/>
      <c r="B1592" s="252"/>
      <c r="C1592" s="253"/>
      <c r="D1592" s="237" t="s">
        <v>184</v>
      </c>
      <c r="E1592" s="254" t="s">
        <v>1</v>
      </c>
      <c r="F1592" s="255" t="s">
        <v>1429</v>
      </c>
      <c r="G1592" s="253"/>
      <c r="H1592" s="256">
        <v>17.079999999999998</v>
      </c>
      <c r="I1592" s="257"/>
      <c r="J1592" s="257"/>
      <c r="K1592" s="253"/>
      <c r="L1592" s="253"/>
      <c r="M1592" s="258"/>
      <c r="N1592" s="259"/>
      <c r="O1592" s="260"/>
      <c r="P1592" s="260"/>
      <c r="Q1592" s="260"/>
      <c r="R1592" s="260"/>
      <c r="S1592" s="260"/>
      <c r="T1592" s="260"/>
      <c r="U1592" s="260"/>
      <c r="V1592" s="260"/>
      <c r="W1592" s="260"/>
      <c r="X1592" s="260"/>
      <c r="Y1592" s="261"/>
      <c r="Z1592" s="14"/>
      <c r="AA1592" s="14"/>
      <c r="AB1592" s="14"/>
      <c r="AC1592" s="14"/>
      <c r="AD1592" s="14"/>
      <c r="AE1592" s="14"/>
      <c r="AT1592" s="262" t="s">
        <v>184</v>
      </c>
      <c r="AU1592" s="262" t="s">
        <v>102</v>
      </c>
      <c r="AV1592" s="14" t="s">
        <v>102</v>
      </c>
      <c r="AW1592" s="14" t="s">
        <v>5</v>
      </c>
      <c r="AX1592" s="14" t="s">
        <v>75</v>
      </c>
      <c r="AY1592" s="262" t="s">
        <v>175</v>
      </c>
    </row>
    <row r="1593" s="13" customFormat="1">
      <c r="A1593" s="13"/>
      <c r="B1593" s="242"/>
      <c r="C1593" s="243"/>
      <c r="D1593" s="237" t="s">
        <v>184</v>
      </c>
      <c r="E1593" s="244" t="s">
        <v>1</v>
      </c>
      <c r="F1593" s="245" t="s">
        <v>290</v>
      </c>
      <c r="G1593" s="243"/>
      <c r="H1593" s="244" t="s">
        <v>1</v>
      </c>
      <c r="I1593" s="246"/>
      <c r="J1593" s="246"/>
      <c r="K1593" s="243"/>
      <c r="L1593" s="243"/>
      <c r="M1593" s="247"/>
      <c r="N1593" s="248"/>
      <c r="O1593" s="249"/>
      <c r="P1593" s="249"/>
      <c r="Q1593" s="249"/>
      <c r="R1593" s="249"/>
      <c r="S1593" s="249"/>
      <c r="T1593" s="249"/>
      <c r="U1593" s="249"/>
      <c r="V1593" s="249"/>
      <c r="W1593" s="249"/>
      <c r="X1593" s="249"/>
      <c r="Y1593" s="250"/>
      <c r="Z1593" s="13"/>
      <c r="AA1593" s="13"/>
      <c r="AB1593" s="13"/>
      <c r="AC1593" s="13"/>
      <c r="AD1593" s="13"/>
      <c r="AE1593" s="13"/>
      <c r="AT1593" s="251" t="s">
        <v>184</v>
      </c>
      <c r="AU1593" s="251" t="s">
        <v>102</v>
      </c>
      <c r="AV1593" s="13" t="s">
        <v>82</v>
      </c>
      <c r="AW1593" s="13" t="s">
        <v>5</v>
      </c>
      <c r="AX1593" s="13" t="s">
        <v>75</v>
      </c>
      <c r="AY1593" s="251" t="s">
        <v>175</v>
      </c>
    </row>
    <row r="1594" s="14" customFormat="1">
      <c r="A1594" s="14"/>
      <c r="B1594" s="252"/>
      <c r="C1594" s="253"/>
      <c r="D1594" s="237" t="s">
        <v>184</v>
      </c>
      <c r="E1594" s="254" t="s">
        <v>1</v>
      </c>
      <c r="F1594" s="255" t="s">
        <v>1429</v>
      </c>
      <c r="G1594" s="253"/>
      <c r="H1594" s="256">
        <v>17.079999999999998</v>
      </c>
      <c r="I1594" s="257"/>
      <c r="J1594" s="257"/>
      <c r="K1594" s="253"/>
      <c r="L1594" s="253"/>
      <c r="M1594" s="258"/>
      <c r="N1594" s="259"/>
      <c r="O1594" s="260"/>
      <c r="P1594" s="260"/>
      <c r="Q1594" s="260"/>
      <c r="R1594" s="260"/>
      <c r="S1594" s="260"/>
      <c r="T1594" s="260"/>
      <c r="U1594" s="260"/>
      <c r="V1594" s="260"/>
      <c r="W1594" s="260"/>
      <c r="X1594" s="260"/>
      <c r="Y1594" s="261"/>
      <c r="Z1594" s="14"/>
      <c r="AA1594" s="14"/>
      <c r="AB1594" s="14"/>
      <c r="AC1594" s="14"/>
      <c r="AD1594" s="14"/>
      <c r="AE1594" s="14"/>
      <c r="AT1594" s="262" t="s">
        <v>184</v>
      </c>
      <c r="AU1594" s="262" t="s">
        <v>102</v>
      </c>
      <c r="AV1594" s="14" t="s">
        <v>102</v>
      </c>
      <c r="AW1594" s="14" t="s">
        <v>5</v>
      </c>
      <c r="AX1594" s="14" t="s">
        <v>75</v>
      </c>
      <c r="AY1594" s="262" t="s">
        <v>175</v>
      </c>
    </row>
    <row r="1595" s="15" customFormat="1">
      <c r="A1595" s="15"/>
      <c r="B1595" s="263"/>
      <c r="C1595" s="264"/>
      <c r="D1595" s="237" t="s">
        <v>184</v>
      </c>
      <c r="E1595" s="265" t="s">
        <v>1</v>
      </c>
      <c r="F1595" s="266" t="s">
        <v>189</v>
      </c>
      <c r="G1595" s="264"/>
      <c r="H1595" s="267">
        <v>34.159999999999997</v>
      </c>
      <c r="I1595" s="268"/>
      <c r="J1595" s="268"/>
      <c r="K1595" s="264"/>
      <c r="L1595" s="264"/>
      <c r="M1595" s="269"/>
      <c r="N1595" s="270"/>
      <c r="O1595" s="271"/>
      <c r="P1595" s="271"/>
      <c r="Q1595" s="271"/>
      <c r="R1595" s="271"/>
      <c r="S1595" s="271"/>
      <c r="T1595" s="271"/>
      <c r="U1595" s="271"/>
      <c r="V1595" s="271"/>
      <c r="W1595" s="271"/>
      <c r="X1595" s="271"/>
      <c r="Y1595" s="272"/>
      <c r="Z1595" s="15"/>
      <c r="AA1595" s="15"/>
      <c r="AB1595" s="15"/>
      <c r="AC1595" s="15"/>
      <c r="AD1595" s="15"/>
      <c r="AE1595" s="15"/>
      <c r="AT1595" s="273" t="s">
        <v>184</v>
      </c>
      <c r="AU1595" s="273" t="s">
        <v>102</v>
      </c>
      <c r="AV1595" s="15" t="s">
        <v>181</v>
      </c>
      <c r="AW1595" s="15" t="s">
        <v>5</v>
      </c>
      <c r="AX1595" s="15" t="s">
        <v>82</v>
      </c>
      <c r="AY1595" s="273" t="s">
        <v>175</v>
      </c>
    </row>
    <row r="1596" s="2" customFormat="1" ht="55.5" customHeight="1">
      <c r="A1596" s="39"/>
      <c r="B1596" s="40"/>
      <c r="C1596" s="222" t="s">
        <v>1442</v>
      </c>
      <c r="D1596" s="222" t="s">
        <v>177</v>
      </c>
      <c r="E1596" s="223" t="s">
        <v>1443</v>
      </c>
      <c r="F1596" s="224" t="s">
        <v>1444</v>
      </c>
      <c r="G1596" s="225" t="s">
        <v>228</v>
      </c>
      <c r="H1596" s="226">
        <v>50.020000000000003</v>
      </c>
      <c r="I1596" s="227"/>
      <c r="J1596" s="227"/>
      <c r="K1596" s="228">
        <f>ROUND(P1596*H1596,2)</f>
        <v>0</v>
      </c>
      <c r="L1596" s="229"/>
      <c r="M1596" s="45"/>
      <c r="N1596" s="230" t="s">
        <v>1</v>
      </c>
      <c r="O1596" s="231" t="s">
        <v>39</v>
      </c>
      <c r="P1596" s="232">
        <f>I1596+J1596</f>
        <v>0</v>
      </c>
      <c r="Q1596" s="232">
        <f>ROUND(I1596*H1596,2)</f>
        <v>0</v>
      </c>
      <c r="R1596" s="232">
        <f>ROUND(J1596*H1596,2)</f>
        <v>0</v>
      </c>
      <c r="S1596" s="92"/>
      <c r="T1596" s="233">
        <f>S1596*H1596</f>
        <v>0</v>
      </c>
      <c r="U1596" s="233">
        <v>0</v>
      </c>
      <c r="V1596" s="233">
        <f>U1596*H1596</f>
        <v>0</v>
      </c>
      <c r="W1596" s="233">
        <v>0</v>
      </c>
      <c r="X1596" s="233">
        <f>W1596*H1596</f>
        <v>0</v>
      </c>
      <c r="Y1596" s="234" t="s">
        <v>1</v>
      </c>
      <c r="Z1596" s="39"/>
      <c r="AA1596" s="39"/>
      <c r="AB1596" s="39"/>
      <c r="AC1596" s="39"/>
      <c r="AD1596" s="39"/>
      <c r="AE1596" s="39"/>
      <c r="AR1596" s="235" t="s">
        <v>229</v>
      </c>
      <c r="AT1596" s="235" t="s">
        <v>177</v>
      </c>
      <c r="AU1596" s="235" t="s">
        <v>102</v>
      </c>
      <c r="AY1596" s="18" t="s">
        <v>175</v>
      </c>
      <c r="BE1596" s="236">
        <f>IF(O1596="základní",K1596,0)</f>
        <v>0</v>
      </c>
      <c r="BF1596" s="236">
        <f>IF(O1596="snížená",K1596,0)</f>
        <v>0</v>
      </c>
      <c r="BG1596" s="236">
        <f>IF(O1596="zákl. přenesená",K1596,0)</f>
        <v>0</v>
      </c>
      <c r="BH1596" s="236">
        <f>IF(O1596="sníž. přenesená",K1596,0)</f>
        <v>0</v>
      </c>
      <c r="BI1596" s="236">
        <f>IF(O1596="nulová",K1596,0)</f>
        <v>0</v>
      </c>
      <c r="BJ1596" s="18" t="s">
        <v>102</v>
      </c>
      <c r="BK1596" s="236">
        <f>ROUND(P1596*H1596,2)</f>
        <v>0</v>
      </c>
      <c r="BL1596" s="18" t="s">
        <v>229</v>
      </c>
      <c r="BM1596" s="235" t="s">
        <v>1445</v>
      </c>
    </row>
    <row r="1597" s="2" customFormat="1">
      <c r="A1597" s="39"/>
      <c r="B1597" s="40"/>
      <c r="C1597" s="41"/>
      <c r="D1597" s="237" t="s">
        <v>182</v>
      </c>
      <c r="E1597" s="41"/>
      <c r="F1597" s="238" t="s">
        <v>1446</v>
      </c>
      <c r="G1597" s="41"/>
      <c r="H1597" s="41"/>
      <c r="I1597" s="239"/>
      <c r="J1597" s="239"/>
      <c r="K1597" s="41"/>
      <c r="L1597" s="41"/>
      <c r="M1597" s="45"/>
      <c r="N1597" s="240"/>
      <c r="O1597" s="241"/>
      <c r="P1597" s="92"/>
      <c r="Q1597" s="92"/>
      <c r="R1597" s="92"/>
      <c r="S1597" s="92"/>
      <c r="T1597" s="92"/>
      <c r="U1597" s="92"/>
      <c r="V1597" s="92"/>
      <c r="W1597" s="92"/>
      <c r="X1597" s="92"/>
      <c r="Y1597" s="93"/>
      <c r="Z1597" s="39"/>
      <c r="AA1597" s="39"/>
      <c r="AB1597" s="39"/>
      <c r="AC1597" s="39"/>
      <c r="AD1597" s="39"/>
      <c r="AE1597" s="39"/>
      <c r="AT1597" s="18" t="s">
        <v>182</v>
      </c>
      <c r="AU1597" s="18" t="s">
        <v>102</v>
      </c>
    </row>
    <row r="1598" s="13" customFormat="1">
      <c r="A1598" s="13"/>
      <c r="B1598" s="242"/>
      <c r="C1598" s="243"/>
      <c r="D1598" s="237" t="s">
        <v>184</v>
      </c>
      <c r="E1598" s="244" t="s">
        <v>1</v>
      </c>
      <c r="F1598" s="245" t="s">
        <v>193</v>
      </c>
      <c r="G1598" s="243"/>
      <c r="H1598" s="244" t="s">
        <v>1</v>
      </c>
      <c r="I1598" s="246"/>
      <c r="J1598" s="246"/>
      <c r="K1598" s="243"/>
      <c r="L1598" s="243"/>
      <c r="M1598" s="247"/>
      <c r="N1598" s="248"/>
      <c r="O1598" s="249"/>
      <c r="P1598" s="249"/>
      <c r="Q1598" s="249"/>
      <c r="R1598" s="249"/>
      <c r="S1598" s="249"/>
      <c r="T1598" s="249"/>
      <c r="U1598" s="249"/>
      <c r="V1598" s="249"/>
      <c r="W1598" s="249"/>
      <c r="X1598" s="249"/>
      <c r="Y1598" s="250"/>
      <c r="Z1598" s="13"/>
      <c r="AA1598" s="13"/>
      <c r="AB1598" s="13"/>
      <c r="AC1598" s="13"/>
      <c r="AD1598" s="13"/>
      <c r="AE1598" s="13"/>
      <c r="AT1598" s="251" t="s">
        <v>184</v>
      </c>
      <c r="AU1598" s="251" t="s">
        <v>102</v>
      </c>
      <c r="AV1598" s="13" t="s">
        <v>82</v>
      </c>
      <c r="AW1598" s="13" t="s">
        <v>5</v>
      </c>
      <c r="AX1598" s="13" t="s">
        <v>75</v>
      </c>
      <c r="AY1598" s="251" t="s">
        <v>175</v>
      </c>
    </row>
    <row r="1599" s="13" customFormat="1">
      <c r="A1599" s="13"/>
      <c r="B1599" s="242"/>
      <c r="C1599" s="243"/>
      <c r="D1599" s="237" t="s">
        <v>184</v>
      </c>
      <c r="E1599" s="244" t="s">
        <v>1</v>
      </c>
      <c r="F1599" s="245" t="s">
        <v>286</v>
      </c>
      <c r="G1599" s="243"/>
      <c r="H1599" s="244" t="s">
        <v>1</v>
      </c>
      <c r="I1599" s="246"/>
      <c r="J1599" s="246"/>
      <c r="K1599" s="243"/>
      <c r="L1599" s="243"/>
      <c r="M1599" s="247"/>
      <c r="N1599" s="248"/>
      <c r="O1599" s="249"/>
      <c r="P1599" s="249"/>
      <c r="Q1599" s="249"/>
      <c r="R1599" s="249"/>
      <c r="S1599" s="249"/>
      <c r="T1599" s="249"/>
      <c r="U1599" s="249"/>
      <c r="V1599" s="249"/>
      <c r="W1599" s="249"/>
      <c r="X1599" s="249"/>
      <c r="Y1599" s="250"/>
      <c r="Z1599" s="13"/>
      <c r="AA1599" s="13"/>
      <c r="AB1599" s="13"/>
      <c r="AC1599" s="13"/>
      <c r="AD1599" s="13"/>
      <c r="AE1599" s="13"/>
      <c r="AT1599" s="251" t="s">
        <v>184</v>
      </c>
      <c r="AU1599" s="251" t="s">
        <v>102</v>
      </c>
      <c r="AV1599" s="13" t="s">
        <v>82</v>
      </c>
      <c r="AW1599" s="13" t="s">
        <v>5</v>
      </c>
      <c r="AX1599" s="13" t="s">
        <v>75</v>
      </c>
      <c r="AY1599" s="251" t="s">
        <v>175</v>
      </c>
    </row>
    <row r="1600" s="14" customFormat="1">
      <c r="A1600" s="14"/>
      <c r="B1600" s="252"/>
      <c r="C1600" s="253"/>
      <c r="D1600" s="237" t="s">
        <v>184</v>
      </c>
      <c r="E1600" s="254" t="s">
        <v>1</v>
      </c>
      <c r="F1600" s="255" t="s">
        <v>987</v>
      </c>
      <c r="G1600" s="253"/>
      <c r="H1600" s="256">
        <v>25.010000000000002</v>
      </c>
      <c r="I1600" s="257"/>
      <c r="J1600" s="257"/>
      <c r="K1600" s="253"/>
      <c r="L1600" s="253"/>
      <c r="M1600" s="258"/>
      <c r="N1600" s="259"/>
      <c r="O1600" s="260"/>
      <c r="P1600" s="260"/>
      <c r="Q1600" s="260"/>
      <c r="R1600" s="260"/>
      <c r="S1600" s="260"/>
      <c r="T1600" s="260"/>
      <c r="U1600" s="260"/>
      <c r="V1600" s="260"/>
      <c r="W1600" s="260"/>
      <c r="X1600" s="260"/>
      <c r="Y1600" s="261"/>
      <c r="Z1600" s="14"/>
      <c r="AA1600" s="14"/>
      <c r="AB1600" s="14"/>
      <c r="AC1600" s="14"/>
      <c r="AD1600" s="14"/>
      <c r="AE1600" s="14"/>
      <c r="AT1600" s="262" t="s">
        <v>184</v>
      </c>
      <c r="AU1600" s="262" t="s">
        <v>102</v>
      </c>
      <c r="AV1600" s="14" t="s">
        <v>102</v>
      </c>
      <c r="AW1600" s="14" t="s">
        <v>5</v>
      </c>
      <c r="AX1600" s="14" t="s">
        <v>75</v>
      </c>
      <c r="AY1600" s="262" t="s">
        <v>175</v>
      </c>
    </row>
    <row r="1601" s="13" customFormat="1">
      <c r="A1601" s="13"/>
      <c r="B1601" s="242"/>
      <c r="C1601" s="243"/>
      <c r="D1601" s="237" t="s">
        <v>184</v>
      </c>
      <c r="E1601" s="244" t="s">
        <v>1</v>
      </c>
      <c r="F1601" s="245" t="s">
        <v>290</v>
      </c>
      <c r="G1601" s="243"/>
      <c r="H1601" s="244" t="s">
        <v>1</v>
      </c>
      <c r="I1601" s="246"/>
      <c r="J1601" s="246"/>
      <c r="K1601" s="243"/>
      <c r="L1601" s="243"/>
      <c r="M1601" s="247"/>
      <c r="N1601" s="248"/>
      <c r="O1601" s="249"/>
      <c r="P1601" s="249"/>
      <c r="Q1601" s="249"/>
      <c r="R1601" s="249"/>
      <c r="S1601" s="249"/>
      <c r="T1601" s="249"/>
      <c r="U1601" s="249"/>
      <c r="V1601" s="249"/>
      <c r="W1601" s="249"/>
      <c r="X1601" s="249"/>
      <c r="Y1601" s="250"/>
      <c r="Z1601" s="13"/>
      <c r="AA1601" s="13"/>
      <c r="AB1601" s="13"/>
      <c r="AC1601" s="13"/>
      <c r="AD1601" s="13"/>
      <c r="AE1601" s="13"/>
      <c r="AT1601" s="251" t="s">
        <v>184</v>
      </c>
      <c r="AU1601" s="251" t="s">
        <v>102</v>
      </c>
      <c r="AV1601" s="13" t="s">
        <v>82</v>
      </c>
      <c r="AW1601" s="13" t="s">
        <v>5</v>
      </c>
      <c r="AX1601" s="13" t="s">
        <v>75</v>
      </c>
      <c r="AY1601" s="251" t="s">
        <v>175</v>
      </c>
    </row>
    <row r="1602" s="14" customFormat="1">
      <c r="A1602" s="14"/>
      <c r="B1602" s="252"/>
      <c r="C1602" s="253"/>
      <c r="D1602" s="237" t="s">
        <v>184</v>
      </c>
      <c r="E1602" s="254" t="s">
        <v>1</v>
      </c>
      <c r="F1602" s="255" t="s">
        <v>987</v>
      </c>
      <c r="G1602" s="253"/>
      <c r="H1602" s="256">
        <v>25.010000000000002</v>
      </c>
      <c r="I1602" s="257"/>
      <c r="J1602" s="257"/>
      <c r="K1602" s="253"/>
      <c r="L1602" s="253"/>
      <c r="M1602" s="258"/>
      <c r="N1602" s="259"/>
      <c r="O1602" s="260"/>
      <c r="P1602" s="260"/>
      <c r="Q1602" s="260"/>
      <c r="R1602" s="260"/>
      <c r="S1602" s="260"/>
      <c r="T1602" s="260"/>
      <c r="U1602" s="260"/>
      <c r="V1602" s="260"/>
      <c r="W1602" s="260"/>
      <c r="X1602" s="260"/>
      <c r="Y1602" s="261"/>
      <c r="Z1602" s="14"/>
      <c r="AA1602" s="14"/>
      <c r="AB1602" s="14"/>
      <c r="AC1602" s="14"/>
      <c r="AD1602" s="14"/>
      <c r="AE1602" s="14"/>
      <c r="AT1602" s="262" t="s">
        <v>184</v>
      </c>
      <c r="AU1602" s="262" t="s">
        <v>102</v>
      </c>
      <c r="AV1602" s="14" t="s">
        <v>102</v>
      </c>
      <c r="AW1602" s="14" t="s">
        <v>5</v>
      </c>
      <c r="AX1602" s="14" t="s">
        <v>75</v>
      </c>
      <c r="AY1602" s="262" t="s">
        <v>175</v>
      </c>
    </row>
    <row r="1603" s="15" customFormat="1">
      <c r="A1603" s="15"/>
      <c r="B1603" s="263"/>
      <c r="C1603" s="264"/>
      <c r="D1603" s="237" t="s">
        <v>184</v>
      </c>
      <c r="E1603" s="265" t="s">
        <v>1</v>
      </c>
      <c r="F1603" s="266" t="s">
        <v>189</v>
      </c>
      <c r="G1603" s="264"/>
      <c r="H1603" s="267">
        <v>50.020000000000003</v>
      </c>
      <c r="I1603" s="268"/>
      <c r="J1603" s="268"/>
      <c r="K1603" s="264"/>
      <c r="L1603" s="264"/>
      <c r="M1603" s="269"/>
      <c r="N1603" s="270"/>
      <c r="O1603" s="271"/>
      <c r="P1603" s="271"/>
      <c r="Q1603" s="271"/>
      <c r="R1603" s="271"/>
      <c r="S1603" s="271"/>
      <c r="T1603" s="271"/>
      <c r="U1603" s="271"/>
      <c r="V1603" s="271"/>
      <c r="W1603" s="271"/>
      <c r="X1603" s="271"/>
      <c r="Y1603" s="272"/>
      <c r="Z1603" s="15"/>
      <c r="AA1603" s="15"/>
      <c r="AB1603" s="15"/>
      <c r="AC1603" s="15"/>
      <c r="AD1603" s="15"/>
      <c r="AE1603" s="15"/>
      <c r="AT1603" s="273" t="s">
        <v>184</v>
      </c>
      <c r="AU1603" s="273" t="s">
        <v>102</v>
      </c>
      <c r="AV1603" s="15" t="s">
        <v>181</v>
      </c>
      <c r="AW1603" s="15" t="s">
        <v>5</v>
      </c>
      <c r="AX1603" s="15" t="s">
        <v>82</v>
      </c>
      <c r="AY1603" s="273" t="s">
        <v>175</v>
      </c>
    </row>
    <row r="1604" s="2" customFormat="1" ht="44.25" customHeight="1">
      <c r="A1604" s="39"/>
      <c r="B1604" s="40"/>
      <c r="C1604" s="222" t="s">
        <v>835</v>
      </c>
      <c r="D1604" s="222" t="s">
        <v>177</v>
      </c>
      <c r="E1604" s="223" t="s">
        <v>1447</v>
      </c>
      <c r="F1604" s="224" t="s">
        <v>1448</v>
      </c>
      <c r="G1604" s="225" t="s">
        <v>228</v>
      </c>
      <c r="H1604" s="226">
        <v>50.020000000000003</v>
      </c>
      <c r="I1604" s="227"/>
      <c r="J1604" s="227"/>
      <c r="K1604" s="228">
        <f>ROUND(P1604*H1604,2)</f>
        <v>0</v>
      </c>
      <c r="L1604" s="229"/>
      <c r="M1604" s="45"/>
      <c r="N1604" s="230" t="s">
        <v>1</v>
      </c>
      <c r="O1604" s="231" t="s">
        <v>39</v>
      </c>
      <c r="P1604" s="232">
        <f>I1604+J1604</f>
        <v>0</v>
      </c>
      <c r="Q1604" s="232">
        <f>ROUND(I1604*H1604,2)</f>
        <v>0</v>
      </c>
      <c r="R1604" s="232">
        <f>ROUND(J1604*H1604,2)</f>
        <v>0</v>
      </c>
      <c r="S1604" s="92"/>
      <c r="T1604" s="233">
        <f>S1604*H1604</f>
        <v>0</v>
      </c>
      <c r="U1604" s="233">
        <v>0</v>
      </c>
      <c r="V1604" s="233">
        <f>U1604*H1604</f>
        <v>0</v>
      </c>
      <c r="W1604" s="233">
        <v>0</v>
      </c>
      <c r="X1604" s="233">
        <f>W1604*H1604</f>
        <v>0</v>
      </c>
      <c r="Y1604" s="234" t="s">
        <v>1</v>
      </c>
      <c r="Z1604" s="39"/>
      <c r="AA1604" s="39"/>
      <c r="AB1604" s="39"/>
      <c r="AC1604" s="39"/>
      <c r="AD1604" s="39"/>
      <c r="AE1604" s="39"/>
      <c r="AR1604" s="235" t="s">
        <v>229</v>
      </c>
      <c r="AT1604" s="235" t="s">
        <v>177</v>
      </c>
      <c r="AU1604" s="235" t="s">
        <v>102</v>
      </c>
      <c r="AY1604" s="18" t="s">
        <v>175</v>
      </c>
      <c r="BE1604" s="236">
        <f>IF(O1604="základní",K1604,0)</f>
        <v>0</v>
      </c>
      <c r="BF1604" s="236">
        <f>IF(O1604="snížená",K1604,0)</f>
        <v>0</v>
      </c>
      <c r="BG1604" s="236">
        <f>IF(O1604="zákl. přenesená",K1604,0)</f>
        <v>0</v>
      </c>
      <c r="BH1604" s="236">
        <f>IF(O1604="sníž. přenesená",K1604,0)</f>
        <v>0</v>
      </c>
      <c r="BI1604" s="236">
        <f>IF(O1604="nulová",K1604,0)</f>
        <v>0</v>
      </c>
      <c r="BJ1604" s="18" t="s">
        <v>102</v>
      </c>
      <c r="BK1604" s="236">
        <f>ROUND(P1604*H1604,2)</f>
        <v>0</v>
      </c>
      <c r="BL1604" s="18" t="s">
        <v>229</v>
      </c>
      <c r="BM1604" s="235" t="s">
        <v>1449</v>
      </c>
    </row>
    <row r="1605" s="2" customFormat="1">
      <c r="A1605" s="39"/>
      <c r="B1605" s="40"/>
      <c r="C1605" s="41"/>
      <c r="D1605" s="237" t="s">
        <v>182</v>
      </c>
      <c r="E1605" s="41"/>
      <c r="F1605" s="238" t="s">
        <v>1446</v>
      </c>
      <c r="G1605" s="41"/>
      <c r="H1605" s="41"/>
      <c r="I1605" s="239"/>
      <c r="J1605" s="239"/>
      <c r="K1605" s="41"/>
      <c r="L1605" s="41"/>
      <c r="M1605" s="45"/>
      <c r="N1605" s="240"/>
      <c r="O1605" s="241"/>
      <c r="P1605" s="92"/>
      <c r="Q1605" s="92"/>
      <c r="R1605" s="92"/>
      <c r="S1605" s="92"/>
      <c r="T1605" s="92"/>
      <c r="U1605" s="92"/>
      <c r="V1605" s="92"/>
      <c r="W1605" s="92"/>
      <c r="X1605" s="92"/>
      <c r="Y1605" s="93"/>
      <c r="Z1605" s="39"/>
      <c r="AA1605" s="39"/>
      <c r="AB1605" s="39"/>
      <c r="AC1605" s="39"/>
      <c r="AD1605" s="39"/>
      <c r="AE1605" s="39"/>
      <c r="AT1605" s="18" t="s">
        <v>182</v>
      </c>
      <c r="AU1605" s="18" t="s">
        <v>102</v>
      </c>
    </row>
    <row r="1606" s="13" customFormat="1">
      <c r="A1606" s="13"/>
      <c r="B1606" s="242"/>
      <c r="C1606" s="243"/>
      <c r="D1606" s="237" t="s">
        <v>184</v>
      </c>
      <c r="E1606" s="244" t="s">
        <v>1</v>
      </c>
      <c r="F1606" s="245" t="s">
        <v>193</v>
      </c>
      <c r="G1606" s="243"/>
      <c r="H1606" s="244" t="s">
        <v>1</v>
      </c>
      <c r="I1606" s="246"/>
      <c r="J1606" s="246"/>
      <c r="K1606" s="243"/>
      <c r="L1606" s="243"/>
      <c r="M1606" s="247"/>
      <c r="N1606" s="248"/>
      <c r="O1606" s="249"/>
      <c r="P1606" s="249"/>
      <c r="Q1606" s="249"/>
      <c r="R1606" s="249"/>
      <c r="S1606" s="249"/>
      <c r="T1606" s="249"/>
      <c r="U1606" s="249"/>
      <c r="V1606" s="249"/>
      <c r="W1606" s="249"/>
      <c r="X1606" s="249"/>
      <c r="Y1606" s="250"/>
      <c r="Z1606" s="13"/>
      <c r="AA1606" s="13"/>
      <c r="AB1606" s="13"/>
      <c r="AC1606" s="13"/>
      <c r="AD1606" s="13"/>
      <c r="AE1606" s="13"/>
      <c r="AT1606" s="251" t="s">
        <v>184</v>
      </c>
      <c r="AU1606" s="251" t="s">
        <v>102</v>
      </c>
      <c r="AV1606" s="13" t="s">
        <v>82</v>
      </c>
      <c r="AW1606" s="13" t="s">
        <v>5</v>
      </c>
      <c r="AX1606" s="13" t="s">
        <v>75</v>
      </c>
      <c r="AY1606" s="251" t="s">
        <v>175</v>
      </c>
    </row>
    <row r="1607" s="13" customFormat="1">
      <c r="A1607" s="13"/>
      <c r="B1607" s="242"/>
      <c r="C1607" s="243"/>
      <c r="D1607" s="237" t="s">
        <v>184</v>
      </c>
      <c r="E1607" s="244" t="s">
        <v>1</v>
      </c>
      <c r="F1607" s="245" t="s">
        <v>286</v>
      </c>
      <c r="G1607" s="243"/>
      <c r="H1607" s="244" t="s">
        <v>1</v>
      </c>
      <c r="I1607" s="246"/>
      <c r="J1607" s="246"/>
      <c r="K1607" s="243"/>
      <c r="L1607" s="243"/>
      <c r="M1607" s="247"/>
      <c r="N1607" s="248"/>
      <c r="O1607" s="249"/>
      <c r="P1607" s="249"/>
      <c r="Q1607" s="249"/>
      <c r="R1607" s="249"/>
      <c r="S1607" s="249"/>
      <c r="T1607" s="249"/>
      <c r="U1607" s="249"/>
      <c r="V1607" s="249"/>
      <c r="W1607" s="249"/>
      <c r="X1607" s="249"/>
      <c r="Y1607" s="250"/>
      <c r="Z1607" s="13"/>
      <c r="AA1607" s="13"/>
      <c r="AB1607" s="13"/>
      <c r="AC1607" s="13"/>
      <c r="AD1607" s="13"/>
      <c r="AE1607" s="13"/>
      <c r="AT1607" s="251" t="s">
        <v>184</v>
      </c>
      <c r="AU1607" s="251" t="s">
        <v>102</v>
      </c>
      <c r="AV1607" s="13" t="s">
        <v>82</v>
      </c>
      <c r="AW1607" s="13" t="s">
        <v>5</v>
      </c>
      <c r="AX1607" s="13" t="s">
        <v>75</v>
      </c>
      <c r="AY1607" s="251" t="s">
        <v>175</v>
      </c>
    </row>
    <row r="1608" s="14" customFormat="1">
      <c r="A1608" s="14"/>
      <c r="B1608" s="252"/>
      <c r="C1608" s="253"/>
      <c r="D1608" s="237" t="s">
        <v>184</v>
      </c>
      <c r="E1608" s="254" t="s">
        <v>1</v>
      </c>
      <c r="F1608" s="255" t="s">
        <v>987</v>
      </c>
      <c r="G1608" s="253"/>
      <c r="H1608" s="256">
        <v>25.010000000000002</v>
      </c>
      <c r="I1608" s="257"/>
      <c r="J1608" s="257"/>
      <c r="K1608" s="253"/>
      <c r="L1608" s="253"/>
      <c r="M1608" s="258"/>
      <c r="N1608" s="259"/>
      <c r="O1608" s="260"/>
      <c r="P1608" s="260"/>
      <c r="Q1608" s="260"/>
      <c r="R1608" s="260"/>
      <c r="S1608" s="260"/>
      <c r="T1608" s="260"/>
      <c r="U1608" s="260"/>
      <c r="V1608" s="260"/>
      <c r="W1608" s="260"/>
      <c r="X1608" s="260"/>
      <c r="Y1608" s="261"/>
      <c r="Z1608" s="14"/>
      <c r="AA1608" s="14"/>
      <c r="AB1608" s="14"/>
      <c r="AC1608" s="14"/>
      <c r="AD1608" s="14"/>
      <c r="AE1608" s="14"/>
      <c r="AT1608" s="262" t="s">
        <v>184</v>
      </c>
      <c r="AU1608" s="262" t="s">
        <v>102</v>
      </c>
      <c r="AV1608" s="14" t="s">
        <v>102</v>
      </c>
      <c r="AW1608" s="14" t="s">
        <v>5</v>
      </c>
      <c r="AX1608" s="14" t="s">
        <v>75</v>
      </c>
      <c r="AY1608" s="262" t="s">
        <v>175</v>
      </c>
    </row>
    <row r="1609" s="13" customFormat="1">
      <c r="A1609" s="13"/>
      <c r="B1609" s="242"/>
      <c r="C1609" s="243"/>
      <c r="D1609" s="237" t="s">
        <v>184</v>
      </c>
      <c r="E1609" s="244" t="s">
        <v>1</v>
      </c>
      <c r="F1609" s="245" t="s">
        <v>290</v>
      </c>
      <c r="G1609" s="243"/>
      <c r="H1609" s="244" t="s">
        <v>1</v>
      </c>
      <c r="I1609" s="246"/>
      <c r="J1609" s="246"/>
      <c r="K1609" s="243"/>
      <c r="L1609" s="243"/>
      <c r="M1609" s="247"/>
      <c r="N1609" s="248"/>
      <c r="O1609" s="249"/>
      <c r="P1609" s="249"/>
      <c r="Q1609" s="249"/>
      <c r="R1609" s="249"/>
      <c r="S1609" s="249"/>
      <c r="T1609" s="249"/>
      <c r="U1609" s="249"/>
      <c r="V1609" s="249"/>
      <c r="W1609" s="249"/>
      <c r="X1609" s="249"/>
      <c r="Y1609" s="250"/>
      <c r="Z1609" s="13"/>
      <c r="AA1609" s="13"/>
      <c r="AB1609" s="13"/>
      <c r="AC1609" s="13"/>
      <c r="AD1609" s="13"/>
      <c r="AE1609" s="13"/>
      <c r="AT1609" s="251" t="s">
        <v>184</v>
      </c>
      <c r="AU1609" s="251" t="s">
        <v>102</v>
      </c>
      <c r="AV1609" s="13" t="s">
        <v>82</v>
      </c>
      <c r="AW1609" s="13" t="s">
        <v>5</v>
      </c>
      <c r="AX1609" s="13" t="s">
        <v>75</v>
      </c>
      <c r="AY1609" s="251" t="s">
        <v>175</v>
      </c>
    </row>
    <row r="1610" s="14" customFormat="1">
      <c r="A1610" s="14"/>
      <c r="B1610" s="252"/>
      <c r="C1610" s="253"/>
      <c r="D1610" s="237" t="s">
        <v>184</v>
      </c>
      <c r="E1610" s="254" t="s">
        <v>1</v>
      </c>
      <c r="F1610" s="255" t="s">
        <v>987</v>
      </c>
      <c r="G1610" s="253"/>
      <c r="H1610" s="256">
        <v>25.010000000000002</v>
      </c>
      <c r="I1610" s="257"/>
      <c r="J1610" s="257"/>
      <c r="K1610" s="253"/>
      <c r="L1610" s="253"/>
      <c r="M1610" s="258"/>
      <c r="N1610" s="259"/>
      <c r="O1610" s="260"/>
      <c r="P1610" s="260"/>
      <c r="Q1610" s="260"/>
      <c r="R1610" s="260"/>
      <c r="S1610" s="260"/>
      <c r="T1610" s="260"/>
      <c r="U1610" s="260"/>
      <c r="V1610" s="260"/>
      <c r="W1610" s="260"/>
      <c r="X1610" s="260"/>
      <c r="Y1610" s="261"/>
      <c r="Z1610" s="14"/>
      <c r="AA1610" s="14"/>
      <c r="AB1610" s="14"/>
      <c r="AC1610" s="14"/>
      <c r="AD1610" s="14"/>
      <c r="AE1610" s="14"/>
      <c r="AT1610" s="262" t="s">
        <v>184</v>
      </c>
      <c r="AU1610" s="262" t="s">
        <v>102</v>
      </c>
      <c r="AV1610" s="14" t="s">
        <v>102</v>
      </c>
      <c r="AW1610" s="14" t="s">
        <v>5</v>
      </c>
      <c r="AX1610" s="14" t="s">
        <v>75</v>
      </c>
      <c r="AY1610" s="262" t="s">
        <v>175</v>
      </c>
    </row>
    <row r="1611" s="15" customFormat="1">
      <c r="A1611" s="15"/>
      <c r="B1611" s="263"/>
      <c r="C1611" s="264"/>
      <c r="D1611" s="237" t="s">
        <v>184</v>
      </c>
      <c r="E1611" s="265" t="s">
        <v>1</v>
      </c>
      <c r="F1611" s="266" t="s">
        <v>189</v>
      </c>
      <c r="G1611" s="264"/>
      <c r="H1611" s="267">
        <v>50.020000000000003</v>
      </c>
      <c r="I1611" s="268"/>
      <c r="J1611" s="268"/>
      <c r="K1611" s="264"/>
      <c r="L1611" s="264"/>
      <c r="M1611" s="269"/>
      <c r="N1611" s="270"/>
      <c r="O1611" s="271"/>
      <c r="P1611" s="271"/>
      <c r="Q1611" s="271"/>
      <c r="R1611" s="271"/>
      <c r="S1611" s="271"/>
      <c r="T1611" s="271"/>
      <c r="U1611" s="271"/>
      <c r="V1611" s="271"/>
      <c r="W1611" s="271"/>
      <c r="X1611" s="271"/>
      <c r="Y1611" s="272"/>
      <c r="Z1611" s="15"/>
      <c r="AA1611" s="15"/>
      <c r="AB1611" s="15"/>
      <c r="AC1611" s="15"/>
      <c r="AD1611" s="15"/>
      <c r="AE1611" s="15"/>
      <c r="AT1611" s="273" t="s">
        <v>184</v>
      </c>
      <c r="AU1611" s="273" t="s">
        <v>102</v>
      </c>
      <c r="AV1611" s="15" t="s">
        <v>181</v>
      </c>
      <c r="AW1611" s="15" t="s">
        <v>5</v>
      </c>
      <c r="AX1611" s="15" t="s">
        <v>82</v>
      </c>
      <c r="AY1611" s="273" t="s">
        <v>175</v>
      </c>
    </row>
    <row r="1612" s="2" customFormat="1" ht="49.05" customHeight="1">
      <c r="A1612" s="39"/>
      <c r="B1612" s="40"/>
      <c r="C1612" s="222" t="s">
        <v>1450</v>
      </c>
      <c r="D1612" s="222" t="s">
        <v>177</v>
      </c>
      <c r="E1612" s="223" t="s">
        <v>1451</v>
      </c>
      <c r="F1612" s="224" t="s">
        <v>1452</v>
      </c>
      <c r="G1612" s="225" t="s">
        <v>369</v>
      </c>
      <c r="H1612" s="226">
        <v>16.399999999999999</v>
      </c>
      <c r="I1612" s="227"/>
      <c r="J1612" s="227"/>
      <c r="K1612" s="228">
        <f>ROUND(P1612*H1612,2)</f>
        <v>0</v>
      </c>
      <c r="L1612" s="229"/>
      <c r="M1612" s="45"/>
      <c r="N1612" s="230" t="s">
        <v>1</v>
      </c>
      <c r="O1612" s="231" t="s">
        <v>39</v>
      </c>
      <c r="P1612" s="232">
        <f>I1612+J1612</f>
        <v>0</v>
      </c>
      <c r="Q1612" s="232">
        <f>ROUND(I1612*H1612,2)</f>
        <v>0</v>
      </c>
      <c r="R1612" s="232">
        <f>ROUND(J1612*H1612,2)</f>
        <v>0</v>
      </c>
      <c r="S1612" s="92"/>
      <c r="T1612" s="233">
        <f>S1612*H1612</f>
        <v>0</v>
      </c>
      <c r="U1612" s="233">
        <v>0</v>
      </c>
      <c r="V1612" s="233">
        <f>U1612*H1612</f>
        <v>0</v>
      </c>
      <c r="W1612" s="233">
        <v>0</v>
      </c>
      <c r="X1612" s="233">
        <f>W1612*H1612</f>
        <v>0</v>
      </c>
      <c r="Y1612" s="234" t="s">
        <v>1</v>
      </c>
      <c r="Z1612" s="39"/>
      <c r="AA1612" s="39"/>
      <c r="AB1612" s="39"/>
      <c r="AC1612" s="39"/>
      <c r="AD1612" s="39"/>
      <c r="AE1612" s="39"/>
      <c r="AR1612" s="235" t="s">
        <v>229</v>
      </c>
      <c r="AT1612" s="235" t="s">
        <v>177</v>
      </c>
      <c r="AU1612" s="235" t="s">
        <v>102</v>
      </c>
      <c r="AY1612" s="18" t="s">
        <v>175</v>
      </c>
      <c r="BE1612" s="236">
        <f>IF(O1612="základní",K1612,0)</f>
        <v>0</v>
      </c>
      <c r="BF1612" s="236">
        <f>IF(O1612="snížená",K1612,0)</f>
        <v>0</v>
      </c>
      <c r="BG1612" s="236">
        <f>IF(O1612="zákl. přenesená",K1612,0)</f>
        <v>0</v>
      </c>
      <c r="BH1612" s="236">
        <f>IF(O1612="sníž. přenesená",K1612,0)</f>
        <v>0</v>
      </c>
      <c r="BI1612" s="236">
        <f>IF(O1612="nulová",K1612,0)</f>
        <v>0</v>
      </c>
      <c r="BJ1612" s="18" t="s">
        <v>102</v>
      </c>
      <c r="BK1612" s="236">
        <f>ROUND(P1612*H1612,2)</f>
        <v>0</v>
      </c>
      <c r="BL1612" s="18" t="s">
        <v>229</v>
      </c>
      <c r="BM1612" s="235" t="s">
        <v>1453</v>
      </c>
    </row>
    <row r="1613" s="2" customFormat="1">
      <c r="A1613" s="39"/>
      <c r="B1613" s="40"/>
      <c r="C1613" s="41"/>
      <c r="D1613" s="237" t="s">
        <v>182</v>
      </c>
      <c r="E1613" s="41"/>
      <c r="F1613" s="238" t="s">
        <v>1446</v>
      </c>
      <c r="G1613" s="41"/>
      <c r="H1613" s="41"/>
      <c r="I1613" s="239"/>
      <c r="J1613" s="239"/>
      <c r="K1613" s="41"/>
      <c r="L1613" s="41"/>
      <c r="M1613" s="45"/>
      <c r="N1613" s="240"/>
      <c r="O1613" s="241"/>
      <c r="P1613" s="92"/>
      <c r="Q1613" s="92"/>
      <c r="R1613" s="92"/>
      <c r="S1613" s="92"/>
      <c r="T1613" s="92"/>
      <c r="U1613" s="92"/>
      <c r="V1613" s="92"/>
      <c r="W1613" s="92"/>
      <c r="X1613" s="92"/>
      <c r="Y1613" s="93"/>
      <c r="Z1613" s="39"/>
      <c r="AA1613" s="39"/>
      <c r="AB1613" s="39"/>
      <c r="AC1613" s="39"/>
      <c r="AD1613" s="39"/>
      <c r="AE1613" s="39"/>
      <c r="AT1613" s="18" t="s">
        <v>182</v>
      </c>
      <c r="AU1613" s="18" t="s">
        <v>102</v>
      </c>
    </row>
    <row r="1614" s="13" customFormat="1">
      <c r="A1614" s="13"/>
      <c r="B1614" s="242"/>
      <c r="C1614" s="243"/>
      <c r="D1614" s="237" t="s">
        <v>184</v>
      </c>
      <c r="E1614" s="244" t="s">
        <v>1</v>
      </c>
      <c r="F1614" s="245" t="s">
        <v>193</v>
      </c>
      <c r="G1614" s="243"/>
      <c r="H1614" s="244" t="s">
        <v>1</v>
      </c>
      <c r="I1614" s="246"/>
      <c r="J1614" s="246"/>
      <c r="K1614" s="243"/>
      <c r="L1614" s="243"/>
      <c r="M1614" s="247"/>
      <c r="N1614" s="248"/>
      <c r="O1614" s="249"/>
      <c r="P1614" s="249"/>
      <c r="Q1614" s="249"/>
      <c r="R1614" s="249"/>
      <c r="S1614" s="249"/>
      <c r="T1614" s="249"/>
      <c r="U1614" s="249"/>
      <c r="V1614" s="249"/>
      <c r="W1614" s="249"/>
      <c r="X1614" s="249"/>
      <c r="Y1614" s="250"/>
      <c r="Z1614" s="13"/>
      <c r="AA1614" s="13"/>
      <c r="AB1614" s="13"/>
      <c r="AC1614" s="13"/>
      <c r="AD1614" s="13"/>
      <c r="AE1614" s="13"/>
      <c r="AT1614" s="251" t="s">
        <v>184</v>
      </c>
      <c r="AU1614" s="251" t="s">
        <v>102</v>
      </c>
      <c r="AV1614" s="13" t="s">
        <v>82</v>
      </c>
      <c r="AW1614" s="13" t="s">
        <v>5</v>
      </c>
      <c r="AX1614" s="13" t="s">
        <v>75</v>
      </c>
      <c r="AY1614" s="251" t="s">
        <v>175</v>
      </c>
    </row>
    <row r="1615" s="13" customFormat="1">
      <c r="A1615" s="13"/>
      <c r="B1615" s="242"/>
      <c r="C1615" s="243"/>
      <c r="D1615" s="237" t="s">
        <v>184</v>
      </c>
      <c r="E1615" s="244" t="s">
        <v>1</v>
      </c>
      <c r="F1615" s="245" t="s">
        <v>286</v>
      </c>
      <c r="G1615" s="243"/>
      <c r="H1615" s="244" t="s">
        <v>1</v>
      </c>
      <c r="I1615" s="246"/>
      <c r="J1615" s="246"/>
      <c r="K1615" s="243"/>
      <c r="L1615" s="243"/>
      <c r="M1615" s="247"/>
      <c r="N1615" s="248"/>
      <c r="O1615" s="249"/>
      <c r="P1615" s="249"/>
      <c r="Q1615" s="249"/>
      <c r="R1615" s="249"/>
      <c r="S1615" s="249"/>
      <c r="T1615" s="249"/>
      <c r="U1615" s="249"/>
      <c r="V1615" s="249"/>
      <c r="W1615" s="249"/>
      <c r="X1615" s="249"/>
      <c r="Y1615" s="250"/>
      <c r="Z1615" s="13"/>
      <c r="AA1615" s="13"/>
      <c r="AB1615" s="13"/>
      <c r="AC1615" s="13"/>
      <c r="AD1615" s="13"/>
      <c r="AE1615" s="13"/>
      <c r="AT1615" s="251" t="s">
        <v>184</v>
      </c>
      <c r="AU1615" s="251" t="s">
        <v>102</v>
      </c>
      <c r="AV1615" s="13" t="s">
        <v>82</v>
      </c>
      <c r="AW1615" s="13" t="s">
        <v>5</v>
      </c>
      <c r="AX1615" s="13" t="s">
        <v>75</v>
      </c>
      <c r="AY1615" s="251" t="s">
        <v>175</v>
      </c>
    </row>
    <row r="1616" s="14" customFormat="1">
      <c r="A1616" s="14"/>
      <c r="B1616" s="252"/>
      <c r="C1616" s="253"/>
      <c r="D1616" s="237" t="s">
        <v>184</v>
      </c>
      <c r="E1616" s="254" t="s">
        <v>1</v>
      </c>
      <c r="F1616" s="255" t="s">
        <v>1454</v>
      </c>
      <c r="G1616" s="253"/>
      <c r="H1616" s="256">
        <v>8.1999999999999993</v>
      </c>
      <c r="I1616" s="257"/>
      <c r="J1616" s="257"/>
      <c r="K1616" s="253"/>
      <c r="L1616" s="253"/>
      <c r="M1616" s="258"/>
      <c r="N1616" s="259"/>
      <c r="O1616" s="260"/>
      <c r="P1616" s="260"/>
      <c r="Q1616" s="260"/>
      <c r="R1616" s="260"/>
      <c r="S1616" s="260"/>
      <c r="T1616" s="260"/>
      <c r="U1616" s="260"/>
      <c r="V1616" s="260"/>
      <c r="W1616" s="260"/>
      <c r="X1616" s="260"/>
      <c r="Y1616" s="261"/>
      <c r="Z1616" s="14"/>
      <c r="AA1616" s="14"/>
      <c r="AB1616" s="14"/>
      <c r="AC1616" s="14"/>
      <c r="AD1616" s="14"/>
      <c r="AE1616" s="14"/>
      <c r="AT1616" s="262" t="s">
        <v>184</v>
      </c>
      <c r="AU1616" s="262" t="s">
        <v>102</v>
      </c>
      <c r="AV1616" s="14" t="s">
        <v>102</v>
      </c>
      <c r="AW1616" s="14" t="s">
        <v>5</v>
      </c>
      <c r="AX1616" s="14" t="s">
        <v>75</v>
      </c>
      <c r="AY1616" s="262" t="s">
        <v>175</v>
      </c>
    </row>
    <row r="1617" s="13" customFormat="1">
      <c r="A1617" s="13"/>
      <c r="B1617" s="242"/>
      <c r="C1617" s="243"/>
      <c r="D1617" s="237" t="s">
        <v>184</v>
      </c>
      <c r="E1617" s="244" t="s">
        <v>1</v>
      </c>
      <c r="F1617" s="245" t="s">
        <v>290</v>
      </c>
      <c r="G1617" s="243"/>
      <c r="H1617" s="244" t="s">
        <v>1</v>
      </c>
      <c r="I1617" s="246"/>
      <c r="J1617" s="246"/>
      <c r="K1617" s="243"/>
      <c r="L1617" s="243"/>
      <c r="M1617" s="247"/>
      <c r="N1617" s="248"/>
      <c r="O1617" s="249"/>
      <c r="P1617" s="249"/>
      <c r="Q1617" s="249"/>
      <c r="R1617" s="249"/>
      <c r="S1617" s="249"/>
      <c r="T1617" s="249"/>
      <c r="U1617" s="249"/>
      <c r="V1617" s="249"/>
      <c r="W1617" s="249"/>
      <c r="X1617" s="249"/>
      <c r="Y1617" s="250"/>
      <c r="Z1617" s="13"/>
      <c r="AA1617" s="13"/>
      <c r="AB1617" s="13"/>
      <c r="AC1617" s="13"/>
      <c r="AD1617" s="13"/>
      <c r="AE1617" s="13"/>
      <c r="AT1617" s="251" t="s">
        <v>184</v>
      </c>
      <c r="AU1617" s="251" t="s">
        <v>102</v>
      </c>
      <c r="AV1617" s="13" t="s">
        <v>82</v>
      </c>
      <c r="AW1617" s="13" t="s">
        <v>5</v>
      </c>
      <c r="AX1617" s="13" t="s">
        <v>75</v>
      </c>
      <c r="AY1617" s="251" t="s">
        <v>175</v>
      </c>
    </row>
    <row r="1618" s="14" customFormat="1">
      <c r="A1618" s="14"/>
      <c r="B1618" s="252"/>
      <c r="C1618" s="253"/>
      <c r="D1618" s="237" t="s">
        <v>184</v>
      </c>
      <c r="E1618" s="254" t="s">
        <v>1</v>
      </c>
      <c r="F1618" s="255" t="s">
        <v>1454</v>
      </c>
      <c r="G1618" s="253"/>
      <c r="H1618" s="256">
        <v>8.1999999999999993</v>
      </c>
      <c r="I1618" s="257"/>
      <c r="J1618" s="257"/>
      <c r="K1618" s="253"/>
      <c r="L1618" s="253"/>
      <c r="M1618" s="258"/>
      <c r="N1618" s="259"/>
      <c r="O1618" s="260"/>
      <c r="P1618" s="260"/>
      <c r="Q1618" s="260"/>
      <c r="R1618" s="260"/>
      <c r="S1618" s="260"/>
      <c r="T1618" s="260"/>
      <c r="U1618" s="260"/>
      <c r="V1618" s="260"/>
      <c r="W1618" s="260"/>
      <c r="X1618" s="260"/>
      <c r="Y1618" s="261"/>
      <c r="Z1618" s="14"/>
      <c r="AA1618" s="14"/>
      <c r="AB1618" s="14"/>
      <c r="AC1618" s="14"/>
      <c r="AD1618" s="14"/>
      <c r="AE1618" s="14"/>
      <c r="AT1618" s="262" t="s">
        <v>184</v>
      </c>
      <c r="AU1618" s="262" t="s">
        <v>102</v>
      </c>
      <c r="AV1618" s="14" t="s">
        <v>102</v>
      </c>
      <c r="AW1618" s="14" t="s">
        <v>5</v>
      </c>
      <c r="AX1618" s="14" t="s">
        <v>75</v>
      </c>
      <c r="AY1618" s="262" t="s">
        <v>175</v>
      </c>
    </row>
    <row r="1619" s="15" customFormat="1">
      <c r="A1619" s="15"/>
      <c r="B1619" s="263"/>
      <c r="C1619" s="264"/>
      <c r="D1619" s="237" t="s">
        <v>184</v>
      </c>
      <c r="E1619" s="265" t="s">
        <v>1</v>
      </c>
      <c r="F1619" s="266" t="s">
        <v>189</v>
      </c>
      <c r="G1619" s="264"/>
      <c r="H1619" s="267">
        <v>16.399999999999999</v>
      </c>
      <c r="I1619" s="268"/>
      <c r="J1619" s="268"/>
      <c r="K1619" s="264"/>
      <c r="L1619" s="264"/>
      <c r="M1619" s="269"/>
      <c r="N1619" s="270"/>
      <c r="O1619" s="271"/>
      <c r="P1619" s="271"/>
      <c r="Q1619" s="271"/>
      <c r="R1619" s="271"/>
      <c r="S1619" s="271"/>
      <c r="T1619" s="271"/>
      <c r="U1619" s="271"/>
      <c r="V1619" s="271"/>
      <c r="W1619" s="271"/>
      <c r="X1619" s="271"/>
      <c r="Y1619" s="272"/>
      <c r="Z1619" s="15"/>
      <c r="AA1619" s="15"/>
      <c r="AB1619" s="15"/>
      <c r="AC1619" s="15"/>
      <c r="AD1619" s="15"/>
      <c r="AE1619" s="15"/>
      <c r="AT1619" s="273" t="s">
        <v>184</v>
      </c>
      <c r="AU1619" s="273" t="s">
        <v>102</v>
      </c>
      <c r="AV1619" s="15" t="s">
        <v>181</v>
      </c>
      <c r="AW1619" s="15" t="s">
        <v>5</v>
      </c>
      <c r="AX1619" s="15" t="s">
        <v>82</v>
      </c>
      <c r="AY1619" s="273" t="s">
        <v>175</v>
      </c>
    </row>
    <row r="1620" s="2" customFormat="1" ht="49.05" customHeight="1">
      <c r="A1620" s="39"/>
      <c r="B1620" s="40"/>
      <c r="C1620" s="222" t="s">
        <v>839</v>
      </c>
      <c r="D1620" s="222" t="s">
        <v>177</v>
      </c>
      <c r="E1620" s="223" t="s">
        <v>1455</v>
      </c>
      <c r="F1620" s="224" t="s">
        <v>1456</v>
      </c>
      <c r="G1620" s="225" t="s">
        <v>228</v>
      </c>
      <c r="H1620" s="226">
        <v>321.07999999999998</v>
      </c>
      <c r="I1620" s="227"/>
      <c r="J1620" s="227"/>
      <c r="K1620" s="228">
        <f>ROUND(P1620*H1620,2)</f>
        <v>0</v>
      </c>
      <c r="L1620" s="229"/>
      <c r="M1620" s="45"/>
      <c r="N1620" s="230" t="s">
        <v>1</v>
      </c>
      <c r="O1620" s="231" t="s">
        <v>39</v>
      </c>
      <c r="P1620" s="232">
        <f>I1620+J1620</f>
        <v>0</v>
      </c>
      <c r="Q1620" s="232">
        <f>ROUND(I1620*H1620,2)</f>
        <v>0</v>
      </c>
      <c r="R1620" s="232">
        <f>ROUND(J1620*H1620,2)</f>
        <v>0</v>
      </c>
      <c r="S1620" s="92"/>
      <c r="T1620" s="233">
        <f>S1620*H1620</f>
        <v>0</v>
      </c>
      <c r="U1620" s="233">
        <v>0</v>
      </c>
      <c r="V1620" s="233">
        <f>U1620*H1620</f>
        <v>0</v>
      </c>
      <c r="W1620" s="233">
        <v>0</v>
      </c>
      <c r="X1620" s="233">
        <f>W1620*H1620</f>
        <v>0</v>
      </c>
      <c r="Y1620" s="234" t="s">
        <v>1</v>
      </c>
      <c r="Z1620" s="39"/>
      <c r="AA1620" s="39"/>
      <c r="AB1620" s="39"/>
      <c r="AC1620" s="39"/>
      <c r="AD1620" s="39"/>
      <c r="AE1620" s="39"/>
      <c r="AR1620" s="235" t="s">
        <v>229</v>
      </c>
      <c r="AT1620" s="235" t="s">
        <v>177</v>
      </c>
      <c r="AU1620" s="235" t="s">
        <v>102</v>
      </c>
      <c r="AY1620" s="18" t="s">
        <v>175</v>
      </c>
      <c r="BE1620" s="236">
        <f>IF(O1620="základní",K1620,0)</f>
        <v>0</v>
      </c>
      <c r="BF1620" s="236">
        <f>IF(O1620="snížená",K1620,0)</f>
        <v>0</v>
      </c>
      <c r="BG1620" s="236">
        <f>IF(O1620="zákl. přenesená",K1620,0)</f>
        <v>0</v>
      </c>
      <c r="BH1620" s="236">
        <f>IF(O1620="sníž. přenesená",K1620,0)</f>
        <v>0</v>
      </c>
      <c r="BI1620" s="236">
        <f>IF(O1620="nulová",K1620,0)</f>
        <v>0</v>
      </c>
      <c r="BJ1620" s="18" t="s">
        <v>102</v>
      </c>
      <c r="BK1620" s="236">
        <f>ROUND(P1620*H1620,2)</f>
        <v>0</v>
      </c>
      <c r="BL1620" s="18" t="s">
        <v>229</v>
      </c>
      <c r="BM1620" s="235" t="s">
        <v>1457</v>
      </c>
    </row>
    <row r="1621" s="2" customFormat="1">
      <c r="A1621" s="39"/>
      <c r="B1621" s="40"/>
      <c r="C1621" s="41"/>
      <c r="D1621" s="237" t="s">
        <v>182</v>
      </c>
      <c r="E1621" s="41"/>
      <c r="F1621" s="238" t="s">
        <v>1458</v>
      </c>
      <c r="G1621" s="41"/>
      <c r="H1621" s="41"/>
      <c r="I1621" s="239"/>
      <c r="J1621" s="239"/>
      <c r="K1621" s="41"/>
      <c r="L1621" s="41"/>
      <c r="M1621" s="45"/>
      <c r="N1621" s="240"/>
      <c r="O1621" s="241"/>
      <c r="P1621" s="92"/>
      <c r="Q1621" s="92"/>
      <c r="R1621" s="92"/>
      <c r="S1621" s="92"/>
      <c r="T1621" s="92"/>
      <c r="U1621" s="92"/>
      <c r="V1621" s="92"/>
      <c r="W1621" s="92"/>
      <c r="X1621" s="92"/>
      <c r="Y1621" s="93"/>
      <c r="Z1621" s="39"/>
      <c r="AA1621" s="39"/>
      <c r="AB1621" s="39"/>
      <c r="AC1621" s="39"/>
      <c r="AD1621" s="39"/>
      <c r="AE1621" s="39"/>
      <c r="AT1621" s="18" t="s">
        <v>182</v>
      </c>
      <c r="AU1621" s="18" t="s">
        <v>102</v>
      </c>
    </row>
    <row r="1622" s="13" customFormat="1">
      <c r="A1622" s="13"/>
      <c r="B1622" s="242"/>
      <c r="C1622" s="243"/>
      <c r="D1622" s="237" t="s">
        <v>184</v>
      </c>
      <c r="E1622" s="244" t="s">
        <v>1</v>
      </c>
      <c r="F1622" s="245" t="s">
        <v>193</v>
      </c>
      <c r="G1622" s="243"/>
      <c r="H1622" s="244" t="s">
        <v>1</v>
      </c>
      <c r="I1622" s="246"/>
      <c r="J1622" s="246"/>
      <c r="K1622" s="243"/>
      <c r="L1622" s="243"/>
      <c r="M1622" s="247"/>
      <c r="N1622" s="248"/>
      <c r="O1622" s="249"/>
      <c r="P1622" s="249"/>
      <c r="Q1622" s="249"/>
      <c r="R1622" s="249"/>
      <c r="S1622" s="249"/>
      <c r="T1622" s="249"/>
      <c r="U1622" s="249"/>
      <c r="V1622" s="249"/>
      <c r="W1622" s="249"/>
      <c r="X1622" s="249"/>
      <c r="Y1622" s="250"/>
      <c r="Z1622" s="13"/>
      <c r="AA1622" s="13"/>
      <c r="AB1622" s="13"/>
      <c r="AC1622" s="13"/>
      <c r="AD1622" s="13"/>
      <c r="AE1622" s="13"/>
      <c r="AT1622" s="251" t="s">
        <v>184</v>
      </c>
      <c r="AU1622" s="251" t="s">
        <v>102</v>
      </c>
      <c r="AV1622" s="13" t="s">
        <v>82</v>
      </c>
      <c r="AW1622" s="13" t="s">
        <v>5</v>
      </c>
      <c r="AX1622" s="13" t="s">
        <v>75</v>
      </c>
      <c r="AY1622" s="251" t="s">
        <v>175</v>
      </c>
    </row>
    <row r="1623" s="13" customFormat="1">
      <c r="A1623" s="13"/>
      <c r="B1623" s="242"/>
      <c r="C1623" s="243"/>
      <c r="D1623" s="237" t="s">
        <v>184</v>
      </c>
      <c r="E1623" s="244" t="s">
        <v>1</v>
      </c>
      <c r="F1623" s="245" t="s">
        <v>1459</v>
      </c>
      <c r="G1623" s="243"/>
      <c r="H1623" s="244" t="s">
        <v>1</v>
      </c>
      <c r="I1623" s="246"/>
      <c r="J1623" s="246"/>
      <c r="K1623" s="243"/>
      <c r="L1623" s="243"/>
      <c r="M1623" s="247"/>
      <c r="N1623" s="248"/>
      <c r="O1623" s="249"/>
      <c r="P1623" s="249"/>
      <c r="Q1623" s="249"/>
      <c r="R1623" s="249"/>
      <c r="S1623" s="249"/>
      <c r="T1623" s="249"/>
      <c r="U1623" s="249"/>
      <c r="V1623" s="249"/>
      <c r="W1623" s="249"/>
      <c r="X1623" s="249"/>
      <c r="Y1623" s="250"/>
      <c r="Z1623" s="13"/>
      <c r="AA1623" s="13"/>
      <c r="AB1623" s="13"/>
      <c r="AC1623" s="13"/>
      <c r="AD1623" s="13"/>
      <c r="AE1623" s="13"/>
      <c r="AT1623" s="251" t="s">
        <v>184</v>
      </c>
      <c r="AU1623" s="251" t="s">
        <v>102</v>
      </c>
      <c r="AV1623" s="13" t="s">
        <v>82</v>
      </c>
      <c r="AW1623" s="13" t="s">
        <v>5</v>
      </c>
      <c r="AX1623" s="13" t="s">
        <v>75</v>
      </c>
      <c r="AY1623" s="251" t="s">
        <v>175</v>
      </c>
    </row>
    <row r="1624" s="13" customFormat="1">
      <c r="A1624" s="13"/>
      <c r="B1624" s="242"/>
      <c r="C1624" s="243"/>
      <c r="D1624" s="237" t="s">
        <v>184</v>
      </c>
      <c r="E1624" s="244" t="s">
        <v>1</v>
      </c>
      <c r="F1624" s="245" t="s">
        <v>286</v>
      </c>
      <c r="G1624" s="243"/>
      <c r="H1624" s="244" t="s">
        <v>1</v>
      </c>
      <c r="I1624" s="246"/>
      <c r="J1624" s="246"/>
      <c r="K1624" s="243"/>
      <c r="L1624" s="243"/>
      <c r="M1624" s="247"/>
      <c r="N1624" s="248"/>
      <c r="O1624" s="249"/>
      <c r="P1624" s="249"/>
      <c r="Q1624" s="249"/>
      <c r="R1624" s="249"/>
      <c r="S1624" s="249"/>
      <c r="T1624" s="249"/>
      <c r="U1624" s="249"/>
      <c r="V1624" s="249"/>
      <c r="W1624" s="249"/>
      <c r="X1624" s="249"/>
      <c r="Y1624" s="250"/>
      <c r="Z1624" s="13"/>
      <c r="AA1624" s="13"/>
      <c r="AB1624" s="13"/>
      <c r="AC1624" s="13"/>
      <c r="AD1624" s="13"/>
      <c r="AE1624" s="13"/>
      <c r="AT1624" s="251" t="s">
        <v>184</v>
      </c>
      <c r="AU1624" s="251" t="s">
        <v>102</v>
      </c>
      <c r="AV1624" s="13" t="s">
        <v>82</v>
      </c>
      <c r="AW1624" s="13" t="s">
        <v>5</v>
      </c>
      <c r="AX1624" s="13" t="s">
        <v>75</v>
      </c>
      <c r="AY1624" s="251" t="s">
        <v>175</v>
      </c>
    </row>
    <row r="1625" s="14" customFormat="1">
      <c r="A1625" s="14"/>
      <c r="B1625" s="252"/>
      <c r="C1625" s="253"/>
      <c r="D1625" s="237" t="s">
        <v>184</v>
      </c>
      <c r="E1625" s="254" t="s">
        <v>1</v>
      </c>
      <c r="F1625" s="255" t="s">
        <v>1460</v>
      </c>
      <c r="G1625" s="253"/>
      <c r="H1625" s="256">
        <v>41.060000000000002</v>
      </c>
      <c r="I1625" s="257"/>
      <c r="J1625" s="257"/>
      <c r="K1625" s="253"/>
      <c r="L1625" s="253"/>
      <c r="M1625" s="258"/>
      <c r="N1625" s="259"/>
      <c r="O1625" s="260"/>
      <c r="P1625" s="260"/>
      <c r="Q1625" s="260"/>
      <c r="R1625" s="260"/>
      <c r="S1625" s="260"/>
      <c r="T1625" s="260"/>
      <c r="U1625" s="260"/>
      <c r="V1625" s="260"/>
      <c r="W1625" s="260"/>
      <c r="X1625" s="260"/>
      <c r="Y1625" s="261"/>
      <c r="Z1625" s="14"/>
      <c r="AA1625" s="14"/>
      <c r="AB1625" s="14"/>
      <c r="AC1625" s="14"/>
      <c r="AD1625" s="14"/>
      <c r="AE1625" s="14"/>
      <c r="AT1625" s="262" t="s">
        <v>184</v>
      </c>
      <c r="AU1625" s="262" t="s">
        <v>102</v>
      </c>
      <c r="AV1625" s="14" t="s">
        <v>102</v>
      </c>
      <c r="AW1625" s="14" t="s">
        <v>5</v>
      </c>
      <c r="AX1625" s="14" t="s">
        <v>75</v>
      </c>
      <c r="AY1625" s="262" t="s">
        <v>175</v>
      </c>
    </row>
    <row r="1626" s="14" customFormat="1">
      <c r="A1626" s="14"/>
      <c r="B1626" s="252"/>
      <c r="C1626" s="253"/>
      <c r="D1626" s="237" t="s">
        <v>184</v>
      </c>
      <c r="E1626" s="254" t="s">
        <v>1</v>
      </c>
      <c r="F1626" s="255" t="s">
        <v>1461</v>
      </c>
      <c r="G1626" s="253"/>
      <c r="H1626" s="256">
        <v>114.74</v>
      </c>
      <c r="I1626" s="257"/>
      <c r="J1626" s="257"/>
      <c r="K1626" s="253"/>
      <c r="L1626" s="253"/>
      <c r="M1626" s="258"/>
      <c r="N1626" s="259"/>
      <c r="O1626" s="260"/>
      <c r="P1626" s="260"/>
      <c r="Q1626" s="260"/>
      <c r="R1626" s="260"/>
      <c r="S1626" s="260"/>
      <c r="T1626" s="260"/>
      <c r="U1626" s="260"/>
      <c r="V1626" s="260"/>
      <c r="W1626" s="260"/>
      <c r="X1626" s="260"/>
      <c r="Y1626" s="261"/>
      <c r="Z1626" s="14"/>
      <c r="AA1626" s="14"/>
      <c r="AB1626" s="14"/>
      <c r="AC1626" s="14"/>
      <c r="AD1626" s="14"/>
      <c r="AE1626" s="14"/>
      <c r="AT1626" s="262" t="s">
        <v>184</v>
      </c>
      <c r="AU1626" s="262" t="s">
        <v>102</v>
      </c>
      <c r="AV1626" s="14" t="s">
        <v>102</v>
      </c>
      <c r="AW1626" s="14" t="s">
        <v>5</v>
      </c>
      <c r="AX1626" s="14" t="s">
        <v>75</v>
      </c>
      <c r="AY1626" s="262" t="s">
        <v>175</v>
      </c>
    </row>
    <row r="1627" s="13" customFormat="1">
      <c r="A1627" s="13"/>
      <c r="B1627" s="242"/>
      <c r="C1627" s="243"/>
      <c r="D1627" s="237" t="s">
        <v>184</v>
      </c>
      <c r="E1627" s="244" t="s">
        <v>1</v>
      </c>
      <c r="F1627" s="245" t="s">
        <v>290</v>
      </c>
      <c r="G1627" s="243"/>
      <c r="H1627" s="244" t="s">
        <v>1</v>
      </c>
      <c r="I1627" s="246"/>
      <c r="J1627" s="246"/>
      <c r="K1627" s="243"/>
      <c r="L1627" s="243"/>
      <c r="M1627" s="247"/>
      <c r="N1627" s="248"/>
      <c r="O1627" s="249"/>
      <c r="P1627" s="249"/>
      <c r="Q1627" s="249"/>
      <c r="R1627" s="249"/>
      <c r="S1627" s="249"/>
      <c r="T1627" s="249"/>
      <c r="U1627" s="249"/>
      <c r="V1627" s="249"/>
      <c r="W1627" s="249"/>
      <c r="X1627" s="249"/>
      <c r="Y1627" s="250"/>
      <c r="Z1627" s="13"/>
      <c r="AA1627" s="13"/>
      <c r="AB1627" s="13"/>
      <c r="AC1627" s="13"/>
      <c r="AD1627" s="13"/>
      <c r="AE1627" s="13"/>
      <c r="AT1627" s="251" t="s">
        <v>184</v>
      </c>
      <c r="AU1627" s="251" t="s">
        <v>102</v>
      </c>
      <c r="AV1627" s="13" t="s">
        <v>82</v>
      </c>
      <c r="AW1627" s="13" t="s">
        <v>5</v>
      </c>
      <c r="AX1627" s="13" t="s">
        <v>75</v>
      </c>
      <c r="AY1627" s="251" t="s">
        <v>175</v>
      </c>
    </row>
    <row r="1628" s="14" customFormat="1">
      <c r="A1628" s="14"/>
      <c r="B1628" s="252"/>
      <c r="C1628" s="253"/>
      <c r="D1628" s="237" t="s">
        <v>184</v>
      </c>
      <c r="E1628" s="254" t="s">
        <v>1</v>
      </c>
      <c r="F1628" s="255" t="s">
        <v>1462</v>
      </c>
      <c r="G1628" s="253"/>
      <c r="H1628" s="256">
        <v>41.219999999999999</v>
      </c>
      <c r="I1628" s="257"/>
      <c r="J1628" s="257"/>
      <c r="K1628" s="253"/>
      <c r="L1628" s="253"/>
      <c r="M1628" s="258"/>
      <c r="N1628" s="259"/>
      <c r="O1628" s="260"/>
      <c r="P1628" s="260"/>
      <c r="Q1628" s="260"/>
      <c r="R1628" s="260"/>
      <c r="S1628" s="260"/>
      <c r="T1628" s="260"/>
      <c r="U1628" s="260"/>
      <c r="V1628" s="260"/>
      <c r="W1628" s="260"/>
      <c r="X1628" s="260"/>
      <c r="Y1628" s="261"/>
      <c r="Z1628" s="14"/>
      <c r="AA1628" s="14"/>
      <c r="AB1628" s="14"/>
      <c r="AC1628" s="14"/>
      <c r="AD1628" s="14"/>
      <c r="AE1628" s="14"/>
      <c r="AT1628" s="262" t="s">
        <v>184</v>
      </c>
      <c r="AU1628" s="262" t="s">
        <v>102</v>
      </c>
      <c r="AV1628" s="14" t="s">
        <v>102</v>
      </c>
      <c r="AW1628" s="14" t="s">
        <v>5</v>
      </c>
      <c r="AX1628" s="14" t="s">
        <v>75</v>
      </c>
      <c r="AY1628" s="262" t="s">
        <v>175</v>
      </c>
    </row>
    <row r="1629" s="14" customFormat="1">
      <c r="A1629" s="14"/>
      <c r="B1629" s="252"/>
      <c r="C1629" s="253"/>
      <c r="D1629" s="237" t="s">
        <v>184</v>
      </c>
      <c r="E1629" s="254" t="s">
        <v>1</v>
      </c>
      <c r="F1629" s="255" t="s">
        <v>1463</v>
      </c>
      <c r="G1629" s="253"/>
      <c r="H1629" s="256">
        <v>118.95999999999999</v>
      </c>
      <c r="I1629" s="257"/>
      <c r="J1629" s="257"/>
      <c r="K1629" s="253"/>
      <c r="L1629" s="253"/>
      <c r="M1629" s="258"/>
      <c r="N1629" s="259"/>
      <c r="O1629" s="260"/>
      <c r="P1629" s="260"/>
      <c r="Q1629" s="260"/>
      <c r="R1629" s="260"/>
      <c r="S1629" s="260"/>
      <c r="T1629" s="260"/>
      <c r="U1629" s="260"/>
      <c r="V1629" s="260"/>
      <c r="W1629" s="260"/>
      <c r="X1629" s="260"/>
      <c r="Y1629" s="261"/>
      <c r="Z1629" s="14"/>
      <c r="AA1629" s="14"/>
      <c r="AB1629" s="14"/>
      <c r="AC1629" s="14"/>
      <c r="AD1629" s="14"/>
      <c r="AE1629" s="14"/>
      <c r="AT1629" s="262" t="s">
        <v>184</v>
      </c>
      <c r="AU1629" s="262" t="s">
        <v>102</v>
      </c>
      <c r="AV1629" s="14" t="s">
        <v>102</v>
      </c>
      <c r="AW1629" s="14" t="s">
        <v>5</v>
      </c>
      <c r="AX1629" s="14" t="s">
        <v>75</v>
      </c>
      <c r="AY1629" s="262" t="s">
        <v>175</v>
      </c>
    </row>
    <row r="1630" s="16" customFormat="1">
      <c r="A1630" s="16"/>
      <c r="B1630" s="284"/>
      <c r="C1630" s="285"/>
      <c r="D1630" s="237" t="s">
        <v>184</v>
      </c>
      <c r="E1630" s="286" t="s">
        <v>1</v>
      </c>
      <c r="F1630" s="287" t="s">
        <v>453</v>
      </c>
      <c r="G1630" s="285"/>
      <c r="H1630" s="288">
        <v>315.98000000000002</v>
      </c>
      <c r="I1630" s="289"/>
      <c r="J1630" s="289"/>
      <c r="K1630" s="285"/>
      <c r="L1630" s="285"/>
      <c r="M1630" s="290"/>
      <c r="N1630" s="291"/>
      <c r="O1630" s="292"/>
      <c r="P1630" s="292"/>
      <c r="Q1630" s="292"/>
      <c r="R1630" s="292"/>
      <c r="S1630" s="292"/>
      <c r="T1630" s="292"/>
      <c r="U1630" s="292"/>
      <c r="V1630" s="292"/>
      <c r="W1630" s="292"/>
      <c r="X1630" s="292"/>
      <c r="Y1630" s="293"/>
      <c r="Z1630" s="16"/>
      <c r="AA1630" s="16"/>
      <c r="AB1630" s="16"/>
      <c r="AC1630" s="16"/>
      <c r="AD1630" s="16"/>
      <c r="AE1630" s="16"/>
      <c r="AT1630" s="294" t="s">
        <v>184</v>
      </c>
      <c r="AU1630" s="294" t="s">
        <v>102</v>
      </c>
      <c r="AV1630" s="16" t="s">
        <v>196</v>
      </c>
      <c r="AW1630" s="16" t="s">
        <v>5</v>
      </c>
      <c r="AX1630" s="16" t="s">
        <v>75</v>
      </c>
      <c r="AY1630" s="294" t="s">
        <v>175</v>
      </c>
    </row>
    <row r="1631" s="13" customFormat="1">
      <c r="A1631" s="13"/>
      <c r="B1631" s="242"/>
      <c r="C1631" s="243"/>
      <c r="D1631" s="237" t="s">
        <v>184</v>
      </c>
      <c r="E1631" s="244" t="s">
        <v>1</v>
      </c>
      <c r="F1631" s="245" t="s">
        <v>1464</v>
      </c>
      <c r="G1631" s="243"/>
      <c r="H1631" s="244" t="s">
        <v>1</v>
      </c>
      <c r="I1631" s="246"/>
      <c r="J1631" s="246"/>
      <c r="K1631" s="243"/>
      <c r="L1631" s="243"/>
      <c r="M1631" s="247"/>
      <c r="N1631" s="248"/>
      <c r="O1631" s="249"/>
      <c r="P1631" s="249"/>
      <c r="Q1631" s="249"/>
      <c r="R1631" s="249"/>
      <c r="S1631" s="249"/>
      <c r="T1631" s="249"/>
      <c r="U1631" s="249"/>
      <c r="V1631" s="249"/>
      <c r="W1631" s="249"/>
      <c r="X1631" s="249"/>
      <c r="Y1631" s="250"/>
      <c r="Z1631" s="13"/>
      <c r="AA1631" s="13"/>
      <c r="AB1631" s="13"/>
      <c r="AC1631" s="13"/>
      <c r="AD1631" s="13"/>
      <c r="AE1631" s="13"/>
      <c r="AT1631" s="251" t="s">
        <v>184</v>
      </c>
      <c r="AU1631" s="251" t="s">
        <v>102</v>
      </c>
      <c r="AV1631" s="13" t="s">
        <v>82</v>
      </c>
      <c r="AW1631" s="13" t="s">
        <v>5</v>
      </c>
      <c r="AX1631" s="13" t="s">
        <v>75</v>
      </c>
      <c r="AY1631" s="251" t="s">
        <v>175</v>
      </c>
    </row>
    <row r="1632" s="14" customFormat="1">
      <c r="A1632" s="14"/>
      <c r="B1632" s="252"/>
      <c r="C1632" s="253"/>
      <c r="D1632" s="237" t="s">
        <v>184</v>
      </c>
      <c r="E1632" s="254" t="s">
        <v>1</v>
      </c>
      <c r="F1632" s="255" t="s">
        <v>1465</v>
      </c>
      <c r="G1632" s="253"/>
      <c r="H1632" s="256">
        <v>5.0999999999999996</v>
      </c>
      <c r="I1632" s="257"/>
      <c r="J1632" s="257"/>
      <c r="K1632" s="253"/>
      <c r="L1632" s="253"/>
      <c r="M1632" s="258"/>
      <c r="N1632" s="259"/>
      <c r="O1632" s="260"/>
      <c r="P1632" s="260"/>
      <c r="Q1632" s="260"/>
      <c r="R1632" s="260"/>
      <c r="S1632" s="260"/>
      <c r="T1632" s="260"/>
      <c r="U1632" s="260"/>
      <c r="V1632" s="260"/>
      <c r="W1632" s="260"/>
      <c r="X1632" s="260"/>
      <c r="Y1632" s="261"/>
      <c r="Z1632" s="14"/>
      <c r="AA1632" s="14"/>
      <c r="AB1632" s="14"/>
      <c r="AC1632" s="14"/>
      <c r="AD1632" s="14"/>
      <c r="AE1632" s="14"/>
      <c r="AT1632" s="262" t="s">
        <v>184</v>
      </c>
      <c r="AU1632" s="262" t="s">
        <v>102</v>
      </c>
      <c r="AV1632" s="14" t="s">
        <v>102</v>
      </c>
      <c r="AW1632" s="14" t="s">
        <v>5</v>
      </c>
      <c r="AX1632" s="14" t="s">
        <v>75</v>
      </c>
      <c r="AY1632" s="262" t="s">
        <v>175</v>
      </c>
    </row>
    <row r="1633" s="16" customFormat="1">
      <c r="A1633" s="16"/>
      <c r="B1633" s="284"/>
      <c r="C1633" s="285"/>
      <c r="D1633" s="237" t="s">
        <v>184</v>
      </c>
      <c r="E1633" s="286" t="s">
        <v>1</v>
      </c>
      <c r="F1633" s="287" t="s">
        <v>453</v>
      </c>
      <c r="G1633" s="285"/>
      <c r="H1633" s="288">
        <v>5.0999999999999996</v>
      </c>
      <c r="I1633" s="289"/>
      <c r="J1633" s="289"/>
      <c r="K1633" s="285"/>
      <c r="L1633" s="285"/>
      <c r="M1633" s="290"/>
      <c r="N1633" s="291"/>
      <c r="O1633" s="292"/>
      <c r="P1633" s="292"/>
      <c r="Q1633" s="292"/>
      <c r="R1633" s="292"/>
      <c r="S1633" s="292"/>
      <c r="T1633" s="292"/>
      <c r="U1633" s="292"/>
      <c r="V1633" s="292"/>
      <c r="W1633" s="292"/>
      <c r="X1633" s="292"/>
      <c r="Y1633" s="293"/>
      <c r="Z1633" s="16"/>
      <c r="AA1633" s="16"/>
      <c r="AB1633" s="16"/>
      <c r="AC1633" s="16"/>
      <c r="AD1633" s="16"/>
      <c r="AE1633" s="16"/>
      <c r="AT1633" s="294" t="s">
        <v>184</v>
      </c>
      <c r="AU1633" s="294" t="s">
        <v>102</v>
      </c>
      <c r="AV1633" s="16" t="s">
        <v>196</v>
      </c>
      <c r="AW1633" s="16" t="s">
        <v>5</v>
      </c>
      <c r="AX1633" s="16" t="s">
        <v>75</v>
      </c>
      <c r="AY1633" s="294" t="s">
        <v>175</v>
      </c>
    </row>
    <row r="1634" s="15" customFormat="1">
      <c r="A1634" s="15"/>
      <c r="B1634" s="263"/>
      <c r="C1634" s="264"/>
      <c r="D1634" s="237" t="s">
        <v>184</v>
      </c>
      <c r="E1634" s="265" t="s">
        <v>1</v>
      </c>
      <c r="F1634" s="266" t="s">
        <v>189</v>
      </c>
      <c r="G1634" s="264"/>
      <c r="H1634" s="267">
        <v>321.08000000000004</v>
      </c>
      <c r="I1634" s="268"/>
      <c r="J1634" s="268"/>
      <c r="K1634" s="264"/>
      <c r="L1634" s="264"/>
      <c r="M1634" s="269"/>
      <c r="N1634" s="270"/>
      <c r="O1634" s="271"/>
      <c r="P1634" s="271"/>
      <c r="Q1634" s="271"/>
      <c r="R1634" s="271"/>
      <c r="S1634" s="271"/>
      <c r="T1634" s="271"/>
      <c r="U1634" s="271"/>
      <c r="V1634" s="271"/>
      <c r="W1634" s="271"/>
      <c r="X1634" s="271"/>
      <c r="Y1634" s="272"/>
      <c r="Z1634" s="15"/>
      <c r="AA1634" s="15"/>
      <c r="AB1634" s="15"/>
      <c r="AC1634" s="15"/>
      <c r="AD1634" s="15"/>
      <c r="AE1634" s="15"/>
      <c r="AT1634" s="273" t="s">
        <v>184</v>
      </c>
      <c r="AU1634" s="273" t="s">
        <v>102</v>
      </c>
      <c r="AV1634" s="15" t="s">
        <v>181</v>
      </c>
      <c r="AW1634" s="15" t="s">
        <v>5</v>
      </c>
      <c r="AX1634" s="15" t="s">
        <v>82</v>
      </c>
      <c r="AY1634" s="273" t="s">
        <v>175</v>
      </c>
    </row>
    <row r="1635" s="2" customFormat="1" ht="49.05" customHeight="1">
      <c r="A1635" s="39"/>
      <c r="B1635" s="40"/>
      <c r="C1635" s="222" t="s">
        <v>1466</v>
      </c>
      <c r="D1635" s="222" t="s">
        <v>177</v>
      </c>
      <c r="E1635" s="223" t="s">
        <v>1467</v>
      </c>
      <c r="F1635" s="224" t="s">
        <v>1468</v>
      </c>
      <c r="G1635" s="225" t="s">
        <v>228</v>
      </c>
      <c r="H1635" s="226">
        <v>29.800000000000001</v>
      </c>
      <c r="I1635" s="227"/>
      <c r="J1635" s="227"/>
      <c r="K1635" s="228">
        <f>ROUND(P1635*H1635,2)</f>
        <v>0</v>
      </c>
      <c r="L1635" s="229"/>
      <c r="M1635" s="45"/>
      <c r="N1635" s="230" t="s">
        <v>1</v>
      </c>
      <c r="O1635" s="231" t="s">
        <v>39</v>
      </c>
      <c r="P1635" s="232">
        <f>I1635+J1635</f>
        <v>0</v>
      </c>
      <c r="Q1635" s="232">
        <f>ROUND(I1635*H1635,2)</f>
        <v>0</v>
      </c>
      <c r="R1635" s="232">
        <f>ROUND(J1635*H1635,2)</f>
        <v>0</v>
      </c>
      <c r="S1635" s="92"/>
      <c r="T1635" s="233">
        <f>S1635*H1635</f>
        <v>0</v>
      </c>
      <c r="U1635" s="233">
        <v>0</v>
      </c>
      <c r="V1635" s="233">
        <f>U1635*H1635</f>
        <v>0</v>
      </c>
      <c r="W1635" s="233">
        <v>0</v>
      </c>
      <c r="X1635" s="233">
        <f>W1635*H1635</f>
        <v>0</v>
      </c>
      <c r="Y1635" s="234" t="s">
        <v>1</v>
      </c>
      <c r="Z1635" s="39"/>
      <c r="AA1635" s="39"/>
      <c r="AB1635" s="39"/>
      <c r="AC1635" s="39"/>
      <c r="AD1635" s="39"/>
      <c r="AE1635" s="39"/>
      <c r="AR1635" s="235" t="s">
        <v>229</v>
      </c>
      <c r="AT1635" s="235" t="s">
        <v>177</v>
      </c>
      <c r="AU1635" s="235" t="s">
        <v>102</v>
      </c>
      <c r="AY1635" s="18" t="s">
        <v>175</v>
      </c>
      <c r="BE1635" s="236">
        <f>IF(O1635="základní",K1635,0)</f>
        <v>0</v>
      </c>
      <c r="BF1635" s="236">
        <f>IF(O1635="snížená",K1635,0)</f>
        <v>0</v>
      </c>
      <c r="BG1635" s="236">
        <f>IF(O1635="zákl. přenesená",K1635,0)</f>
        <v>0</v>
      </c>
      <c r="BH1635" s="236">
        <f>IF(O1635="sníž. přenesená",K1635,0)</f>
        <v>0</v>
      </c>
      <c r="BI1635" s="236">
        <f>IF(O1635="nulová",K1635,0)</f>
        <v>0</v>
      </c>
      <c r="BJ1635" s="18" t="s">
        <v>102</v>
      </c>
      <c r="BK1635" s="236">
        <f>ROUND(P1635*H1635,2)</f>
        <v>0</v>
      </c>
      <c r="BL1635" s="18" t="s">
        <v>229</v>
      </c>
      <c r="BM1635" s="235" t="s">
        <v>1469</v>
      </c>
    </row>
    <row r="1636" s="2" customFormat="1">
      <c r="A1636" s="39"/>
      <c r="B1636" s="40"/>
      <c r="C1636" s="41"/>
      <c r="D1636" s="237" t="s">
        <v>182</v>
      </c>
      <c r="E1636" s="41"/>
      <c r="F1636" s="238" t="s">
        <v>1458</v>
      </c>
      <c r="G1636" s="41"/>
      <c r="H1636" s="41"/>
      <c r="I1636" s="239"/>
      <c r="J1636" s="239"/>
      <c r="K1636" s="41"/>
      <c r="L1636" s="41"/>
      <c r="M1636" s="45"/>
      <c r="N1636" s="240"/>
      <c r="O1636" s="241"/>
      <c r="P1636" s="92"/>
      <c r="Q1636" s="92"/>
      <c r="R1636" s="92"/>
      <c r="S1636" s="92"/>
      <c r="T1636" s="92"/>
      <c r="U1636" s="92"/>
      <c r="V1636" s="92"/>
      <c r="W1636" s="92"/>
      <c r="X1636" s="92"/>
      <c r="Y1636" s="93"/>
      <c r="Z1636" s="39"/>
      <c r="AA1636" s="39"/>
      <c r="AB1636" s="39"/>
      <c r="AC1636" s="39"/>
      <c r="AD1636" s="39"/>
      <c r="AE1636" s="39"/>
      <c r="AT1636" s="18" t="s">
        <v>182</v>
      </c>
      <c r="AU1636" s="18" t="s">
        <v>102</v>
      </c>
    </row>
    <row r="1637" s="13" customFormat="1">
      <c r="A1637" s="13"/>
      <c r="B1637" s="242"/>
      <c r="C1637" s="243"/>
      <c r="D1637" s="237" t="s">
        <v>184</v>
      </c>
      <c r="E1637" s="244" t="s">
        <v>1</v>
      </c>
      <c r="F1637" s="245" t="s">
        <v>193</v>
      </c>
      <c r="G1637" s="243"/>
      <c r="H1637" s="244" t="s">
        <v>1</v>
      </c>
      <c r="I1637" s="246"/>
      <c r="J1637" s="246"/>
      <c r="K1637" s="243"/>
      <c r="L1637" s="243"/>
      <c r="M1637" s="247"/>
      <c r="N1637" s="248"/>
      <c r="O1637" s="249"/>
      <c r="P1637" s="249"/>
      <c r="Q1637" s="249"/>
      <c r="R1637" s="249"/>
      <c r="S1637" s="249"/>
      <c r="T1637" s="249"/>
      <c r="U1637" s="249"/>
      <c r="V1637" s="249"/>
      <c r="W1637" s="249"/>
      <c r="X1637" s="249"/>
      <c r="Y1637" s="250"/>
      <c r="Z1637" s="13"/>
      <c r="AA1637" s="13"/>
      <c r="AB1637" s="13"/>
      <c r="AC1637" s="13"/>
      <c r="AD1637" s="13"/>
      <c r="AE1637" s="13"/>
      <c r="AT1637" s="251" t="s">
        <v>184</v>
      </c>
      <c r="AU1637" s="251" t="s">
        <v>102</v>
      </c>
      <c r="AV1637" s="13" t="s">
        <v>82</v>
      </c>
      <c r="AW1637" s="13" t="s">
        <v>5</v>
      </c>
      <c r="AX1637" s="13" t="s">
        <v>75</v>
      </c>
      <c r="AY1637" s="251" t="s">
        <v>175</v>
      </c>
    </row>
    <row r="1638" s="13" customFormat="1">
      <c r="A1638" s="13"/>
      <c r="B1638" s="242"/>
      <c r="C1638" s="243"/>
      <c r="D1638" s="237" t="s">
        <v>184</v>
      </c>
      <c r="E1638" s="244" t="s">
        <v>1</v>
      </c>
      <c r="F1638" s="245" t="s">
        <v>1470</v>
      </c>
      <c r="G1638" s="243"/>
      <c r="H1638" s="244" t="s">
        <v>1</v>
      </c>
      <c r="I1638" s="246"/>
      <c r="J1638" s="246"/>
      <c r="K1638" s="243"/>
      <c r="L1638" s="243"/>
      <c r="M1638" s="247"/>
      <c r="N1638" s="248"/>
      <c r="O1638" s="249"/>
      <c r="P1638" s="249"/>
      <c r="Q1638" s="249"/>
      <c r="R1638" s="249"/>
      <c r="S1638" s="249"/>
      <c r="T1638" s="249"/>
      <c r="U1638" s="249"/>
      <c r="V1638" s="249"/>
      <c r="W1638" s="249"/>
      <c r="X1638" s="249"/>
      <c r="Y1638" s="250"/>
      <c r="Z1638" s="13"/>
      <c r="AA1638" s="13"/>
      <c r="AB1638" s="13"/>
      <c r="AC1638" s="13"/>
      <c r="AD1638" s="13"/>
      <c r="AE1638" s="13"/>
      <c r="AT1638" s="251" t="s">
        <v>184</v>
      </c>
      <c r="AU1638" s="251" t="s">
        <v>102</v>
      </c>
      <c r="AV1638" s="13" t="s">
        <v>82</v>
      </c>
      <c r="AW1638" s="13" t="s">
        <v>5</v>
      </c>
      <c r="AX1638" s="13" t="s">
        <v>75</v>
      </c>
      <c r="AY1638" s="251" t="s">
        <v>175</v>
      </c>
    </row>
    <row r="1639" s="13" customFormat="1">
      <c r="A1639" s="13"/>
      <c r="B1639" s="242"/>
      <c r="C1639" s="243"/>
      <c r="D1639" s="237" t="s">
        <v>184</v>
      </c>
      <c r="E1639" s="244" t="s">
        <v>1</v>
      </c>
      <c r="F1639" s="245" t="s">
        <v>286</v>
      </c>
      <c r="G1639" s="243"/>
      <c r="H1639" s="244" t="s">
        <v>1</v>
      </c>
      <c r="I1639" s="246"/>
      <c r="J1639" s="246"/>
      <c r="K1639" s="243"/>
      <c r="L1639" s="243"/>
      <c r="M1639" s="247"/>
      <c r="N1639" s="248"/>
      <c r="O1639" s="249"/>
      <c r="P1639" s="249"/>
      <c r="Q1639" s="249"/>
      <c r="R1639" s="249"/>
      <c r="S1639" s="249"/>
      <c r="T1639" s="249"/>
      <c r="U1639" s="249"/>
      <c r="V1639" s="249"/>
      <c r="W1639" s="249"/>
      <c r="X1639" s="249"/>
      <c r="Y1639" s="250"/>
      <c r="Z1639" s="13"/>
      <c r="AA1639" s="13"/>
      <c r="AB1639" s="13"/>
      <c r="AC1639" s="13"/>
      <c r="AD1639" s="13"/>
      <c r="AE1639" s="13"/>
      <c r="AT1639" s="251" t="s">
        <v>184</v>
      </c>
      <c r="AU1639" s="251" t="s">
        <v>102</v>
      </c>
      <c r="AV1639" s="13" t="s">
        <v>82</v>
      </c>
      <c r="AW1639" s="13" t="s">
        <v>5</v>
      </c>
      <c r="AX1639" s="13" t="s">
        <v>75</v>
      </c>
      <c r="AY1639" s="251" t="s">
        <v>175</v>
      </c>
    </row>
    <row r="1640" s="14" customFormat="1">
      <c r="A1640" s="14"/>
      <c r="B1640" s="252"/>
      <c r="C1640" s="253"/>
      <c r="D1640" s="237" t="s">
        <v>184</v>
      </c>
      <c r="E1640" s="254" t="s">
        <v>1</v>
      </c>
      <c r="F1640" s="255" t="s">
        <v>1471</v>
      </c>
      <c r="G1640" s="253"/>
      <c r="H1640" s="256">
        <v>14.98</v>
      </c>
      <c r="I1640" s="257"/>
      <c r="J1640" s="257"/>
      <c r="K1640" s="253"/>
      <c r="L1640" s="253"/>
      <c r="M1640" s="258"/>
      <c r="N1640" s="259"/>
      <c r="O1640" s="260"/>
      <c r="P1640" s="260"/>
      <c r="Q1640" s="260"/>
      <c r="R1640" s="260"/>
      <c r="S1640" s="260"/>
      <c r="T1640" s="260"/>
      <c r="U1640" s="260"/>
      <c r="V1640" s="260"/>
      <c r="W1640" s="260"/>
      <c r="X1640" s="260"/>
      <c r="Y1640" s="261"/>
      <c r="Z1640" s="14"/>
      <c r="AA1640" s="14"/>
      <c r="AB1640" s="14"/>
      <c r="AC1640" s="14"/>
      <c r="AD1640" s="14"/>
      <c r="AE1640" s="14"/>
      <c r="AT1640" s="262" t="s">
        <v>184</v>
      </c>
      <c r="AU1640" s="262" t="s">
        <v>102</v>
      </c>
      <c r="AV1640" s="14" t="s">
        <v>102</v>
      </c>
      <c r="AW1640" s="14" t="s">
        <v>5</v>
      </c>
      <c r="AX1640" s="14" t="s">
        <v>75</v>
      </c>
      <c r="AY1640" s="262" t="s">
        <v>175</v>
      </c>
    </row>
    <row r="1641" s="13" customFormat="1">
      <c r="A1641" s="13"/>
      <c r="B1641" s="242"/>
      <c r="C1641" s="243"/>
      <c r="D1641" s="237" t="s">
        <v>184</v>
      </c>
      <c r="E1641" s="244" t="s">
        <v>1</v>
      </c>
      <c r="F1641" s="245" t="s">
        <v>290</v>
      </c>
      <c r="G1641" s="243"/>
      <c r="H1641" s="244" t="s">
        <v>1</v>
      </c>
      <c r="I1641" s="246"/>
      <c r="J1641" s="246"/>
      <c r="K1641" s="243"/>
      <c r="L1641" s="243"/>
      <c r="M1641" s="247"/>
      <c r="N1641" s="248"/>
      <c r="O1641" s="249"/>
      <c r="P1641" s="249"/>
      <c r="Q1641" s="249"/>
      <c r="R1641" s="249"/>
      <c r="S1641" s="249"/>
      <c r="T1641" s="249"/>
      <c r="U1641" s="249"/>
      <c r="V1641" s="249"/>
      <c r="W1641" s="249"/>
      <c r="X1641" s="249"/>
      <c r="Y1641" s="250"/>
      <c r="Z1641" s="13"/>
      <c r="AA1641" s="13"/>
      <c r="AB1641" s="13"/>
      <c r="AC1641" s="13"/>
      <c r="AD1641" s="13"/>
      <c r="AE1641" s="13"/>
      <c r="AT1641" s="251" t="s">
        <v>184</v>
      </c>
      <c r="AU1641" s="251" t="s">
        <v>102</v>
      </c>
      <c r="AV1641" s="13" t="s">
        <v>82</v>
      </c>
      <c r="AW1641" s="13" t="s">
        <v>5</v>
      </c>
      <c r="AX1641" s="13" t="s">
        <v>75</v>
      </c>
      <c r="AY1641" s="251" t="s">
        <v>175</v>
      </c>
    </row>
    <row r="1642" s="14" customFormat="1">
      <c r="A1642" s="14"/>
      <c r="B1642" s="252"/>
      <c r="C1642" s="253"/>
      <c r="D1642" s="237" t="s">
        <v>184</v>
      </c>
      <c r="E1642" s="254" t="s">
        <v>1</v>
      </c>
      <c r="F1642" s="255" t="s">
        <v>1472</v>
      </c>
      <c r="G1642" s="253"/>
      <c r="H1642" s="256">
        <v>14.82</v>
      </c>
      <c r="I1642" s="257"/>
      <c r="J1642" s="257"/>
      <c r="K1642" s="253"/>
      <c r="L1642" s="253"/>
      <c r="M1642" s="258"/>
      <c r="N1642" s="259"/>
      <c r="O1642" s="260"/>
      <c r="P1642" s="260"/>
      <c r="Q1642" s="260"/>
      <c r="R1642" s="260"/>
      <c r="S1642" s="260"/>
      <c r="T1642" s="260"/>
      <c r="U1642" s="260"/>
      <c r="V1642" s="260"/>
      <c r="W1642" s="260"/>
      <c r="X1642" s="260"/>
      <c r="Y1642" s="261"/>
      <c r="Z1642" s="14"/>
      <c r="AA1642" s="14"/>
      <c r="AB1642" s="14"/>
      <c r="AC1642" s="14"/>
      <c r="AD1642" s="14"/>
      <c r="AE1642" s="14"/>
      <c r="AT1642" s="262" t="s">
        <v>184</v>
      </c>
      <c r="AU1642" s="262" t="s">
        <v>102</v>
      </c>
      <c r="AV1642" s="14" t="s">
        <v>102</v>
      </c>
      <c r="AW1642" s="14" t="s">
        <v>5</v>
      </c>
      <c r="AX1642" s="14" t="s">
        <v>75</v>
      </c>
      <c r="AY1642" s="262" t="s">
        <v>175</v>
      </c>
    </row>
    <row r="1643" s="15" customFormat="1">
      <c r="A1643" s="15"/>
      <c r="B1643" s="263"/>
      <c r="C1643" s="264"/>
      <c r="D1643" s="237" t="s">
        <v>184</v>
      </c>
      <c r="E1643" s="265" t="s">
        <v>1</v>
      </c>
      <c r="F1643" s="266" t="s">
        <v>189</v>
      </c>
      <c r="G1643" s="264"/>
      <c r="H1643" s="267">
        <v>29.800000000000001</v>
      </c>
      <c r="I1643" s="268"/>
      <c r="J1643" s="268"/>
      <c r="K1643" s="264"/>
      <c r="L1643" s="264"/>
      <c r="M1643" s="269"/>
      <c r="N1643" s="270"/>
      <c r="O1643" s="271"/>
      <c r="P1643" s="271"/>
      <c r="Q1643" s="271"/>
      <c r="R1643" s="271"/>
      <c r="S1643" s="271"/>
      <c r="T1643" s="271"/>
      <c r="U1643" s="271"/>
      <c r="V1643" s="271"/>
      <c r="W1643" s="271"/>
      <c r="X1643" s="271"/>
      <c r="Y1643" s="272"/>
      <c r="Z1643" s="15"/>
      <c r="AA1643" s="15"/>
      <c r="AB1643" s="15"/>
      <c r="AC1643" s="15"/>
      <c r="AD1643" s="15"/>
      <c r="AE1643" s="15"/>
      <c r="AT1643" s="273" t="s">
        <v>184</v>
      </c>
      <c r="AU1643" s="273" t="s">
        <v>102</v>
      </c>
      <c r="AV1643" s="15" t="s">
        <v>181</v>
      </c>
      <c r="AW1643" s="15" t="s">
        <v>5</v>
      </c>
      <c r="AX1643" s="15" t="s">
        <v>82</v>
      </c>
      <c r="AY1643" s="273" t="s">
        <v>175</v>
      </c>
    </row>
    <row r="1644" s="2" customFormat="1" ht="37.8" customHeight="1">
      <c r="A1644" s="39"/>
      <c r="B1644" s="40"/>
      <c r="C1644" s="222" t="s">
        <v>843</v>
      </c>
      <c r="D1644" s="222" t="s">
        <v>177</v>
      </c>
      <c r="E1644" s="223" t="s">
        <v>1473</v>
      </c>
      <c r="F1644" s="224" t="s">
        <v>1474</v>
      </c>
      <c r="G1644" s="225" t="s">
        <v>228</v>
      </c>
      <c r="H1644" s="226">
        <v>350.88</v>
      </c>
      <c r="I1644" s="227"/>
      <c r="J1644" s="227"/>
      <c r="K1644" s="228">
        <f>ROUND(P1644*H1644,2)</f>
        <v>0</v>
      </c>
      <c r="L1644" s="229"/>
      <c r="M1644" s="45"/>
      <c r="N1644" s="230" t="s">
        <v>1</v>
      </c>
      <c r="O1644" s="231" t="s">
        <v>39</v>
      </c>
      <c r="P1644" s="232">
        <f>I1644+J1644</f>
        <v>0</v>
      </c>
      <c r="Q1644" s="232">
        <f>ROUND(I1644*H1644,2)</f>
        <v>0</v>
      </c>
      <c r="R1644" s="232">
        <f>ROUND(J1644*H1644,2)</f>
        <v>0</v>
      </c>
      <c r="S1644" s="92"/>
      <c r="T1644" s="233">
        <f>S1644*H1644</f>
        <v>0</v>
      </c>
      <c r="U1644" s="233">
        <v>0</v>
      </c>
      <c r="V1644" s="233">
        <f>U1644*H1644</f>
        <v>0</v>
      </c>
      <c r="W1644" s="233">
        <v>0</v>
      </c>
      <c r="X1644" s="233">
        <f>W1644*H1644</f>
        <v>0</v>
      </c>
      <c r="Y1644" s="234" t="s">
        <v>1</v>
      </c>
      <c r="Z1644" s="39"/>
      <c r="AA1644" s="39"/>
      <c r="AB1644" s="39"/>
      <c r="AC1644" s="39"/>
      <c r="AD1644" s="39"/>
      <c r="AE1644" s="39"/>
      <c r="AR1644" s="235" t="s">
        <v>229</v>
      </c>
      <c r="AT1644" s="235" t="s">
        <v>177</v>
      </c>
      <c r="AU1644" s="235" t="s">
        <v>102</v>
      </c>
      <c r="AY1644" s="18" t="s">
        <v>175</v>
      </c>
      <c r="BE1644" s="236">
        <f>IF(O1644="základní",K1644,0)</f>
        <v>0</v>
      </c>
      <c r="BF1644" s="236">
        <f>IF(O1644="snížená",K1644,0)</f>
        <v>0</v>
      </c>
      <c r="BG1644" s="236">
        <f>IF(O1644="zákl. přenesená",K1644,0)</f>
        <v>0</v>
      </c>
      <c r="BH1644" s="236">
        <f>IF(O1644="sníž. přenesená",K1644,0)</f>
        <v>0</v>
      </c>
      <c r="BI1644" s="236">
        <f>IF(O1644="nulová",K1644,0)</f>
        <v>0</v>
      </c>
      <c r="BJ1644" s="18" t="s">
        <v>102</v>
      </c>
      <c r="BK1644" s="236">
        <f>ROUND(P1644*H1644,2)</f>
        <v>0</v>
      </c>
      <c r="BL1644" s="18" t="s">
        <v>229</v>
      </c>
      <c r="BM1644" s="235" t="s">
        <v>1475</v>
      </c>
    </row>
    <row r="1645" s="2" customFormat="1">
      <c r="A1645" s="39"/>
      <c r="B1645" s="40"/>
      <c r="C1645" s="41"/>
      <c r="D1645" s="237" t="s">
        <v>182</v>
      </c>
      <c r="E1645" s="41"/>
      <c r="F1645" s="238" t="s">
        <v>1458</v>
      </c>
      <c r="G1645" s="41"/>
      <c r="H1645" s="41"/>
      <c r="I1645" s="239"/>
      <c r="J1645" s="239"/>
      <c r="K1645" s="41"/>
      <c r="L1645" s="41"/>
      <c r="M1645" s="45"/>
      <c r="N1645" s="240"/>
      <c r="O1645" s="241"/>
      <c r="P1645" s="92"/>
      <c r="Q1645" s="92"/>
      <c r="R1645" s="92"/>
      <c r="S1645" s="92"/>
      <c r="T1645" s="92"/>
      <c r="U1645" s="92"/>
      <c r="V1645" s="92"/>
      <c r="W1645" s="92"/>
      <c r="X1645" s="92"/>
      <c r="Y1645" s="93"/>
      <c r="Z1645" s="39"/>
      <c r="AA1645" s="39"/>
      <c r="AB1645" s="39"/>
      <c r="AC1645" s="39"/>
      <c r="AD1645" s="39"/>
      <c r="AE1645" s="39"/>
      <c r="AT1645" s="18" t="s">
        <v>182</v>
      </c>
      <c r="AU1645" s="18" t="s">
        <v>102</v>
      </c>
    </row>
    <row r="1646" s="13" customFormat="1">
      <c r="A1646" s="13"/>
      <c r="B1646" s="242"/>
      <c r="C1646" s="243"/>
      <c r="D1646" s="237" t="s">
        <v>184</v>
      </c>
      <c r="E1646" s="244" t="s">
        <v>1</v>
      </c>
      <c r="F1646" s="245" t="s">
        <v>193</v>
      </c>
      <c r="G1646" s="243"/>
      <c r="H1646" s="244" t="s">
        <v>1</v>
      </c>
      <c r="I1646" s="246"/>
      <c r="J1646" s="246"/>
      <c r="K1646" s="243"/>
      <c r="L1646" s="243"/>
      <c r="M1646" s="247"/>
      <c r="N1646" s="248"/>
      <c r="O1646" s="249"/>
      <c r="P1646" s="249"/>
      <c r="Q1646" s="249"/>
      <c r="R1646" s="249"/>
      <c r="S1646" s="249"/>
      <c r="T1646" s="249"/>
      <c r="U1646" s="249"/>
      <c r="V1646" s="249"/>
      <c r="W1646" s="249"/>
      <c r="X1646" s="249"/>
      <c r="Y1646" s="250"/>
      <c r="Z1646" s="13"/>
      <c r="AA1646" s="13"/>
      <c r="AB1646" s="13"/>
      <c r="AC1646" s="13"/>
      <c r="AD1646" s="13"/>
      <c r="AE1646" s="13"/>
      <c r="AT1646" s="251" t="s">
        <v>184</v>
      </c>
      <c r="AU1646" s="251" t="s">
        <v>102</v>
      </c>
      <c r="AV1646" s="13" t="s">
        <v>82</v>
      </c>
      <c r="AW1646" s="13" t="s">
        <v>5</v>
      </c>
      <c r="AX1646" s="13" t="s">
        <v>75</v>
      </c>
      <c r="AY1646" s="251" t="s">
        <v>175</v>
      </c>
    </row>
    <row r="1647" s="14" customFormat="1">
      <c r="A1647" s="14"/>
      <c r="B1647" s="252"/>
      <c r="C1647" s="253"/>
      <c r="D1647" s="237" t="s">
        <v>184</v>
      </c>
      <c r="E1647" s="254" t="s">
        <v>1</v>
      </c>
      <c r="F1647" s="255" t="s">
        <v>1476</v>
      </c>
      <c r="G1647" s="253"/>
      <c r="H1647" s="256">
        <v>350.88</v>
      </c>
      <c r="I1647" s="257"/>
      <c r="J1647" s="257"/>
      <c r="K1647" s="253"/>
      <c r="L1647" s="253"/>
      <c r="M1647" s="258"/>
      <c r="N1647" s="259"/>
      <c r="O1647" s="260"/>
      <c r="P1647" s="260"/>
      <c r="Q1647" s="260"/>
      <c r="R1647" s="260"/>
      <c r="S1647" s="260"/>
      <c r="T1647" s="260"/>
      <c r="U1647" s="260"/>
      <c r="V1647" s="260"/>
      <c r="W1647" s="260"/>
      <c r="X1647" s="260"/>
      <c r="Y1647" s="261"/>
      <c r="Z1647" s="14"/>
      <c r="AA1647" s="14"/>
      <c r="AB1647" s="14"/>
      <c r="AC1647" s="14"/>
      <c r="AD1647" s="14"/>
      <c r="AE1647" s="14"/>
      <c r="AT1647" s="262" t="s">
        <v>184</v>
      </c>
      <c r="AU1647" s="262" t="s">
        <v>102</v>
      </c>
      <c r="AV1647" s="14" t="s">
        <v>102</v>
      </c>
      <c r="AW1647" s="14" t="s">
        <v>5</v>
      </c>
      <c r="AX1647" s="14" t="s">
        <v>75</v>
      </c>
      <c r="AY1647" s="262" t="s">
        <v>175</v>
      </c>
    </row>
    <row r="1648" s="15" customFormat="1">
      <c r="A1648" s="15"/>
      <c r="B1648" s="263"/>
      <c r="C1648" s="264"/>
      <c r="D1648" s="237" t="s">
        <v>184</v>
      </c>
      <c r="E1648" s="265" t="s">
        <v>1</v>
      </c>
      <c r="F1648" s="266" t="s">
        <v>189</v>
      </c>
      <c r="G1648" s="264"/>
      <c r="H1648" s="267">
        <v>350.88</v>
      </c>
      <c r="I1648" s="268"/>
      <c r="J1648" s="268"/>
      <c r="K1648" s="264"/>
      <c r="L1648" s="264"/>
      <c r="M1648" s="269"/>
      <c r="N1648" s="270"/>
      <c r="O1648" s="271"/>
      <c r="P1648" s="271"/>
      <c r="Q1648" s="271"/>
      <c r="R1648" s="271"/>
      <c r="S1648" s="271"/>
      <c r="T1648" s="271"/>
      <c r="U1648" s="271"/>
      <c r="V1648" s="271"/>
      <c r="W1648" s="271"/>
      <c r="X1648" s="271"/>
      <c r="Y1648" s="272"/>
      <c r="Z1648" s="15"/>
      <c r="AA1648" s="15"/>
      <c r="AB1648" s="15"/>
      <c r="AC1648" s="15"/>
      <c r="AD1648" s="15"/>
      <c r="AE1648" s="15"/>
      <c r="AT1648" s="273" t="s">
        <v>184</v>
      </c>
      <c r="AU1648" s="273" t="s">
        <v>102</v>
      </c>
      <c r="AV1648" s="15" t="s">
        <v>181</v>
      </c>
      <c r="AW1648" s="15" t="s">
        <v>5</v>
      </c>
      <c r="AX1648" s="15" t="s">
        <v>82</v>
      </c>
      <c r="AY1648" s="273" t="s">
        <v>175</v>
      </c>
    </row>
    <row r="1649" s="2" customFormat="1" ht="37.8" customHeight="1">
      <c r="A1649" s="39"/>
      <c r="B1649" s="40"/>
      <c r="C1649" s="222" t="s">
        <v>1477</v>
      </c>
      <c r="D1649" s="222" t="s">
        <v>177</v>
      </c>
      <c r="E1649" s="223" t="s">
        <v>1478</v>
      </c>
      <c r="F1649" s="224" t="s">
        <v>1479</v>
      </c>
      <c r="G1649" s="225" t="s">
        <v>228</v>
      </c>
      <c r="H1649" s="226">
        <v>350.88</v>
      </c>
      <c r="I1649" s="227"/>
      <c r="J1649" s="227"/>
      <c r="K1649" s="228">
        <f>ROUND(P1649*H1649,2)</f>
        <v>0</v>
      </c>
      <c r="L1649" s="229"/>
      <c r="M1649" s="45"/>
      <c r="N1649" s="230" t="s">
        <v>1</v>
      </c>
      <c r="O1649" s="231" t="s">
        <v>39</v>
      </c>
      <c r="P1649" s="232">
        <f>I1649+J1649</f>
        <v>0</v>
      </c>
      <c r="Q1649" s="232">
        <f>ROUND(I1649*H1649,2)</f>
        <v>0</v>
      </c>
      <c r="R1649" s="232">
        <f>ROUND(J1649*H1649,2)</f>
        <v>0</v>
      </c>
      <c r="S1649" s="92"/>
      <c r="T1649" s="233">
        <f>S1649*H1649</f>
        <v>0</v>
      </c>
      <c r="U1649" s="233">
        <v>0</v>
      </c>
      <c r="V1649" s="233">
        <f>U1649*H1649</f>
        <v>0</v>
      </c>
      <c r="W1649" s="233">
        <v>0</v>
      </c>
      <c r="X1649" s="233">
        <f>W1649*H1649</f>
        <v>0</v>
      </c>
      <c r="Y1649" s="234" t="s">
        <v>1</v>
      </c>
      <c r="Z1649" s="39"/>
      <c r="AA1649" s="39"/>
      <c r="AB1649" s="39"/>
      <c r="AC1649" s="39"/>
      <c r="AD1649" s="39"/>
      <c r="AE1649" s="39"/>
      <c r="AR1649" s="235" t="s">
        <v>229</v>
      </c>
      <c r="AT1649" s="235" t="s">
        <v>177</v>
      </c>
      <c r="AU1649" s="235" t="s">
        <v>102</v>
      </c>
      <c r="AY1649" s="18" t="s">
        <v>175</v>
      </c>
      <c r="BE1649" s="236">
        <f>IF(O1649="základní",K1649,0)</f>
        <v>0</v>
      </c>
      <c r="BF1649" s="236">
        <f>IF(O1649="snížená",K1649,0)</f>
        <v>0</v>
      </c>
      <c r="BG1649" s="236">
        <f>IF(O1649="zákl. přenesená",K1649,0)</f>
        <v>0</v>
      </c>
      <c r="BH1649" s="236">
        <f>IF(O1649="sníž. přenesená",K1649,0)</f>
        <v>0</v>
      </c>
      <c r="BI1649" s="236">
        <f>IF(O1649="nulová",K1649,0)</f>
        <v>0</v>
      </c>
      <c r="BJ1649" s="18" t="s">
        <v>102</v>
      </c>
      <c r="BK1649" s="236">
        <f>ROUND(P1649*H1649,2)</f>
        <v>0</v>
      </c>
      <c r="BL1649" s="18" t="s">
        <v>229</v>
      </c>
      <c r="BM1649" s="235" t="s">
        <v>1480</v>
      </c>
    </row>
    <row r="1650" s="2" customFormat="1">
      <c r="A1650" s="39"/>
      <c r="B1650" s="40"/>
      <c r="C1650" s="41"/>
      <c r="D1650" s="237" t="s">
        <v>182</v>
      </c>
      <c r="E1650" s="41"/>
      <c r="F1650" s="238" t="s">
        <v>1458</v>
      </c>
      <c r="G1650" s="41"/>
      <c r="H1650" s="41"/>
      <c r="I1650" s="239"/>
      <c r="J1650" s="239"/>
      <c r="K1650" s="41"/>
      <c r="L1650" s="41"/>
      <c r="M1650" s="45"/>
      <c r="N1650" s="240"/>
      <c r="O1650" s="241"/>
      <c r="P1650" s="92"/>
      <c r="Q1650" s="92"/>
      <c r="R1650" s="92"/>
      <c r="S1650" s="92"/>
      <c r="T1650" s="92"/>
      <c r="U1650" s="92"/>
      <c r="V1650" s="92"/>
      <c r="W1650" s="92"/>
      <c r="X1650" s="92"/>
      <c r="Y1650" s="93"/>
      <c r="Z1650" s="39"/>
      <c r="AA1650" s="39"/>
      <c r="AB1650" s="39"/>
      <c r="AC1650" s="39"/>
      <c r="AD1650" s="39"/>
      <c r="AE1650" s="39"/>
      <c r="AT1650" s="18" t="s">
        <v>182</v>
      </c>
      <c r="AU1650" s="18" t="s">
        <v>102</v>
      </c>
    </row>
    <row r="1651" s="13" customFormat="1">
      <c r="A1651" s="13"/>
      <c r="B1651" s="242"/>
      <c r="C1651" s="243"/>
      <c r="D1651" s="237" t="s">
        <v>184</v>
      </c>
      <c r="E1651" s="244" t="s">
        <v>1</v>
      </c>
      <c r="F1651" s="245" t="s">
        <v>193</v>
      </c>
      <c r="G1651" s="243"/>
      <c r="H1651" s="244" t="s">
        <v>1</v>
      </c>
      <c r="I1651" s="246"/>
      <c r="J1651" s="246"/>
      <c r="K1651" s="243"/>
      <c r="L1651" s="243"/>
      <c r="M1651" s="247"/>
      <c r="N1651" s="248"/>
      <c r="O1651" s="249"/>
      <c r="P1651" s="249"/>
      <c r="Q1651" s="249"/>
      <c r="R1651" s="249"/>
      <c r="S1651" s="249"/>
      <c r="T1651" s="249"/>
      <c r="U1651" s="249"/>
      <c r="V1651" s="249"/>
      <c r="W1651" s="249"/>
      <c r="X1651" s="249"/>
      <c r="Y1651" s="250"/>
      <c r="Z1651" s="13"/>
      <c r="AA1651" s="13"/>
      <c r="AB1651" s="13"/>
      <c r="AC1651" s="13"/>
      <c r="AD1651" s="13"/>
      <c r="AE1651" s="13"/>
      <c r="AT1651" s="251" t="s">
        <v>184</v>
      </c>
      <c r="AU1651" s="251" t="s">
        <v>102</v>
      </c>
      <c r="AV1651" s="13" t="s">
        <v>82</v>
      </c>
      <c r="AW1651" s="13" t="s">
        <v>5</v>
      </c>
      <c r="AX1651" s="13" t="s">
        <v>75</v>
      </c>
      <c r="AY1651" s="251" t="s">
        <v>175</v>
      </c>
    </row>
    <row r="1652" s="14" customFormat="1">
      <c r="A1652" s="14"/>
      <c r="B1652" s="252"/>
      <c r="C1652" s="253"/>
      <c r="D1652" s="237" t="s">
        <v>184</v>
      </c>
      <c r="E1652" s="254" t="s">
        <v>1</v>
      </c>
      <c r="F1652" s="255" t="s">
        <v>1476</v>
      </c>
      <c r="G1652" s="253"/>
      <c r="H1652" s="256">
        <v>350.88</v>
      </c>
      <c r="I1652" s="257"/>
      <c r="J1652" s="257"/>
      <c r="K1652" s="253"/>
      <c r="L1652" s="253"/>
      <c r="M1652" s="258"/>
      <c r="N1652" s="259"/>
      <c r="O1652" s="260"/>
      <c r="P1652" s="260"/>
      <c r="Q1652" s="260"/>
      <c r="R1652" s="260"/>
      <c r="S1652" s="260"/>
      <c r="T1652" s="260"/>
      <c r="U1652" s="260"/>
      <c r="V1652" s="260"/>
      <c r="W1652" s="260"/>
      <c r="X1652" s="260"/>
      <c r="Y1652" s="261"/>
      <c r="Z1652" s="14"/>
      <c r="AA1652" s="14"/>
      <c r="AB1652" s="14"/>
      <c r="AC1652" s="14"/>
      <c r="AD1652" s="14"/>
      <c r="AE1652" s="14"/>
      <c r="AT1652" s="262" t="s">
        <v>184</v>
      </c>
      <c r="AU1652" s="262" t="s">
        <v>102</v>
      </c>
      <c r="AV1652" s="14" t="s">
        <v>102</v>
      </c>
      <c r="AW1652" s="14" t="s">
        <v>5</v>
      </c>
      <c r="AX1652" s="14" t="s">
        <v>75</v>
      </c>
      <c r="AY1652" s="262" t="s">
        <v>175</v>
      </c>
    </row>
    <row r="1653" s="15" customFormat="1">
      <c r="A1653" s="15"/>
      <c r="B1653" s="263"/>
      <c r="C1653" s="264"/>
      <c r="D1653" s="237" t="s">
        <v>184</v>
      </c>
      <c r="E1653" s="265" t="s">
        <v>1</v>
      </c>
      <c r="F1653" s="266" t="s">
        <v>189</v>
      </c>
      <c r="G1653" s="264"/>
      <c r="H1653" s="267">
        <v>350.88</v>
      </c>
      <c r="I1653" s="268"/>
      <c r="J1653" s="268"/>
      <c r="K1653" s="264"/>
      <c r="L1653" s="264"/>
      <c r="M1653" s="269"/>
      <c r="N1653" s="270"/>
      <c r="O1653" s="271"/>
      <c r="P1653" s="271"/>
      <c r="Q1653" s="271"/>
      <c r="R1653" s="271"/>
      <c r="S1653" s="271"/>
      <c r="T1653" s="271"/>
      <c r="U1653" s="271"/>
      <c r="V1653" s="271"/>
      <c r="W1653" s="271"/>
      <c r="X1653" s="271"/>
      <c r="Y1653" s="272"/>
      <c r="Z1653" s="15"/>
      <c r="AA1653" s="15"/>
      <c r="AB1653" s="15"/>
      <c r="AC1653" s="15"/>
      <c r="AD1653" s="15"/>
      <c r="AE1653" s="15"/>
      <c r="AT1653" s="273" t="s">
        <v>184</v>
      </c>
      <c r="AU1653" s="273" t="s">
        <v>102</v>
      </c>
      <c r="AV1653" s="15" t="s">
        <v>181</v>
      </c>
      <c r="AW1653" s="15" t="s">
        <v>5</v>
      </c>
      <c r="AX1653" s="15" t="s">
        <v>82</v>
      </c>
      <c r="AY1653" s="273" t="s">
        <v>175</v>
      </c>
    </row>
    <row r="1654" s="2" customFormat="1" ht="24.15" customHeight="1">
      <c r="A1654" s="39"/>
      <c r="B1654" s="40"/>
      <c r="C1654" s="274" t="s">
        <v>848</v>
      </c>
      <c r="D1654" s="274" t="s">
        <v>315</v>
      </c>
      <c r="E1654" s="275" t="s">
        <v>1481</v>
      </c>
      <c r="F1654" s="276" t="s">
        <v>1482</v>
      </c>
      <c r="G1654" s="277" t="s">
        <v>228</v>
      </c>
      <c r="H1654" s="278">
        <v>385.96800000000002</v>
      </c>
      <c r="I1654" s="279"/>
      <c r="J1654" s="280"/>
      <c r="K1654" s="281">
        <f>ROUND(P1654*H1654,2)</f>
        <v>0</v>
      </c>
      <c r="L1654" s="280"/>
      <c r="M1654" s="282"/>
      <c r="N1654" s="283" t="s">
        <v>1</v>
      </c>
      <c r="O1654" s="231" t="s">
        <v>39</v>
      </c>
      <c r="P1654" s="232">
        <f>I1654+J1654</f>
        <v>0</v>
      </c>
      <c r="Q1654" s="232">
        <f>ROUND(I1654*H1654,2)</f>
        <v>0</v>
      </c>
      <c r="R1654" s="232">
        <f>ROUND(J1654*H1654,2)</f>
        <v>0</v>
      </c>
      <c r="S1654" s="92"/>
      <c r="T1654" s="233">
        <f>S1654*H1654</f>
        <v>0</v>
      </c>
      <c r="U1654" s="233">
        <v>0</v>
      </c>
      <c r="V1654" s="233">
        <f>U1654*H1654</f>
        <v>0</v>
      </c>
      <c r="W1654" s="233">
        <v>0</v>
      </c>
      <c r="X1654" s="233">
        <f>W1654*H1654</f>
        <v>0</v>
      </c>
      <c r="Y1654" s="234" t="s">
        <v>1</v>
      </c>
      <c r="Z1654" s="39"/>
      <c r="AA1654" s="39"/>
      <c r="AB1654" s="39"/>
      <c r="AC1654" s="39"/>
      <c r="AD1654" s="39"/>
      <c r="AE1654" s="39"/>
      <c r="AR1654" s="235" t="s">
        <v>270</v>
      </c>
      <c r="AT1654" s="235" t="s">
        <v>315</v>
      </c>
      <c r="AU1654" s="235" t="s">
        <v>102</v>
      </c>
      <c r="AY1654" s="18" t="s">
        <v>175</v>
      </c>
      <c r="BE1654" s="236">
        <f>IF(O1654="základní",K1654,0)</f>
        <v>0</v>
      </c>
      <c r="BF1654" s="236">
        <f>IF(O1654="snížená",K1654,0)</f>
        <v>0</v>
      </c>
      <c r="BG1654" s="236">
        <f>IF(O1654="zákl. přenesená",K1654,0)</f>
        <v>0</v>
      </c>
      <c r="BH1654" s="236">
        <f>IF(O1654="sníž. přenesená",K1654,0)</f>
        <v>0</v>
      </c>
      <c r="BI1654" s="236">
        <f>IF(O1654="nulová",K1654,0)</f>
        <v>0</v>
      </c>
      <c r="BJ1654" s="18" t="s">
        <v>102</v>
      </c>
      <c r="BK1654" s="236">
        <f>ROUND(P1654*H1654,2)</f>
        <v>0</v>
      </c>
      <c r="BL1654" s="18" t="s">
        <v>229</v>
      </c>
      <c r="BM1654" s="235" t="s">
        <v>1483</v>
      </c>
    </row>
    <row r="1655" s="14" customFormat="1">
      <c r="A1655" s="14"/>
      <c r="B1655" s="252"/>
      <c r="C1655" s="253"/>
      <c r="D1655" s="237" t="s">
        <v>184</v>
      </c>
      <c r="E1655" s="254" t="s">
        <v>1</v>
      </c>
      <c r="F1655" s="255" t="s">
        <v>1484</v>
      </c>
      <c r="G1655" s="253"/>
      <c r="H1655" s="256">
        <v>385.96800000000002</v>
      </c>
      <c r="I1655" s="257"/>
      <c r="J1655" s="257"/>
      <c r="K1655" s="253"/>
      <c r="L1655" s="253"/>
      <c r="M1655" s="258"/>
      <c r="N1655" s="259"/>
      <c r="O1655" s="260"/>
      <c r="P1655" s="260"/>
      <c r="Q1655" s="260"/>
      <c r="R1655" s="260"/>
      <c r="S1655" s="260"/>
      <c r="T1655" s="260"/>
      <c r="U1655" s="260"/>
      <c r="V1655" s="260"/>
      <c r="W1655" s="260"/>
      <c r="X1655" s="260"/>
      <c r="Y1655" s="261"/>
      <c r="Z1655" s="14"/>
      <c r="AA1655" s="14"/>
      <c r="AB1655" s="14"/>
      <c r="AC1655" s="14"/>
      <c r="AD1655" s="14"/>
      <c r="AE1655" s="14"/>
      <c r="AT1655" s="262" t="s">
        <v>184</v>
      </c>
      <c r="AU1655" s="262" t="s">
        <v>102</v>
      </c>
      <c r="AV1655" s="14" t="s">
        <v>102</v>
      </c>
      <c r="AW1655" s="14" t="s">
        <v>5</v>
      </c>
      <c r="AX1655" s="14" t="s">
        <v>75</v>
      </c>
      <c r="AY1655" s="262" t="s">
        <v>175</v>
      </c>
    </row>
    <row r="1656" s="15" customFormat="1">
      <c r="A1656" s="15"/>
      <c r="B1656" s="263"/>
      <c r="C1656" s="264"/>
      <c r="D1656" s="237" t="s">
        <v>184</v>
      </c>
      <c r="E1656" s="265" t="s">
        <v>1</v>
      </c>
      <c r="F1656" s="266" t="s">
        <v>189</v>
      </c>
      <c r="G1656" s="264"/>
      <c r="H1656" s="267">
        <v>385.96800000000002</v>
      </c>
      <c r="I1656" s="268"/>
      <c r="J1656" s="268"/>
      <c r="K1656" s="264"/>
      <c r="L1656" s="264"/>
      <c r="M1656" s="269"/>
      <c r="N1656" s="270"/>
      <c r="O1656" s="271"/>
      <c r="P1656" s="271"/>
      <c r="Q1656" s="271"/>
      <c r="R1656" s="271"/>
      <c r="S1656" s="271"/>
      <c r="T1656" s="271"/>
      <c r="U1656" s="271"/>
      <c r="V1656" s="271"/>
      <c r="W1656" s="271"/>
      <c r="X1656" s="271"/>
      <c r="Y1656" s="272"/>
      <c r="Z1656" s="15"/>
      <c r="AA1656" s="15"/>
      <c r="AB1656" s="15"/>
      <c r="AC1656" s="15"/>
      <c r="AD1656" s="15"/>
      <c r="AE1656" s="15"/>
      <c r="AT1656" s="273" t="s">
        <v>184</v>
      </c>
      <c r="AU1656" s="273" t="s">
        <v>102</v>
      </c>
      <c r="AV1656" s="15" t="s">
        <v>181</v>
      </c>
      <c r="AW1656" s="15" t="s">
        <v>5</v>
      </c>
      <c r="AX1656" s="15" t="s">
        <v>82</v>
      </c>
      <c r="AY1656" s="273" t="s">
        <v>175</v>
      </c>
    </row>
    <row r="1657" s="2" customFormat="1" ht="37.8" customHeight="1">
      <c r="A1657" s="39"/>
      <c r="B1657" s="40"/>
      <c r="C1657" s="222" t="s">
        <v>1485</v>
      </c>
      <c r="D1657" s="222" t="s">
        <v>177</v>
      </c>
      <c r="E1657" s="223" t="s">
        <v>1486</v>
      </c>
      <c r="F1657" s="224" t="s">
        <v>1487</v>
      </c>
      <c r="G1657" s="225" t="s">
        <v>228</v>
      </c>
      <c r="H1657" s="226">
        <v>11.52</v>
      </c>
      <c r="I1657" s="227"/>
      <c r="J1657" s="227"/>
      <c r="K1657" s="228">
        <f>ROUND(P1657*H1657,2)</f>
        <v>0</v>
      </c>
      <c r="L1657" s="229"/>
      <c r="M1657" s="45"/>
      <c r="N1657" s="230" t="s">
        <v>1</v>
      </c>
      <c r="O1657" s="231" t="s">
        <v>39</v>
      </c>
      <c r="P1657" s="232">
        <f>I1657+J1657</f>
        <v>0</v>
      </c>
      <c r="Q1657" s="232">
        <f>ROUND(I1657*H1657,2)</f>
        <v>0</v>
      </c>
      <c r="R1657" s="232">
        <f>ROUND(J1657*H1657,2)</f>
        <v>0</v>
      </c>
      <c r="S1657" s="92"/>
      <c r="T1657" s="233">
        <f>S1657*H1657</f>
        <v>0</v>
      </c>
      <c r="U1657" s="233">
        <v>0</v>
      </c>
      <c r="V1657" s="233">
        <f>U1657*H1657</f>
        <v>0</v>
      </c>
      <c r="W1657" s="233">
        <v>0</v>
      </c>
      <c r="X1657" s="233">
        <f>W1657*H1657</f>
        <v>0</v>
      </c>
      <c r="Y1657" s="234" t="s">
        <v>1</v>
      </c>
      <c r="Z1657" s="39"/>
      <c r="AA1657" s="39"/>
      <c r="AB1657" s="39"/>
      <c r="AC1657" s="39"/>
      <c r="AD1657" s="39"/>
      <c r="AE1657" s="39"/>
      <c r="AR1657" s="235" t="s">
        <v>229</v>
      </c>
      <c r="AT1657" s="235" t="s">
        <v>177</v>
      </c>
      <c r="AU1657" s="235" t="s">
        <v>102</v>
      </c>
      <c r="AY1657" s="18" t="s">
        <v>175</v>
      </c>
      <c r="BE1657" s="236">
        <f>IF(O1657="základní",K1657,0)</f>
        <v>0</v>
      </c>
      <c r="BF1657" s="236">
        <f>IF(O1657="snížená",K1657,0)</f>
        <v>0</v>
      </c>
      <c r="BG1657" s="236">
        <f>IF(O1657="zákl. přenesená",K1657,0)</f>
        <v>0</v>
      </c>
      <c r="BH1657" s="236">
        <f>IF(O1657="sníž. přenesená",K1657,0)</f>
        <v>0</v>
      </c>
      <c r="BI1657" s="236">
        <f>IF(O1657="nulová",K1657,0)</f>
        <v>0</v>
      </c>
      <c r="BJ1657" s="18" t="s">
        <v>102</v>
      </c>
      <c r="BK1657" s="236">
        <f>ROUND(P1657*H1657,2)</f>
        <v>0</v>
      </c>
      <c r="BL1657" s="18" t="s">
        <v>229</v>
      </c>
      <c r="BM1657" s="235" t="s">
        <v>1488</v>
      </c>
    </row>
    <row r="1658" s="2" customFormat="1">
      <c r="A1658" s="39"/>
      <c r="B1658" s="40"/>
      <c r="C1658" s="41"/>
      <c r="D1658" s="237" t="s">
        <v>182</v>
      </c>
      <c r="E1658" s="41"/>
      <c r="F1658" s="238" t="s">
        <v>1458</v>
      </c>
      <c r="G1658" s="41"/>
      <c r="H1658" s="41"/>
      <c r="I1658" s="239"/>
      <c r="J1658" s="239"/>
      <c r="K1658" s="41"/>
      <c r="L1658" s="41"/>
      <c r="M1658" s="45"/>
      <c r="N1658" s="240"/>
      <c r="O1658" s="241"/>
      <c r="P1658" s="92"/>
      <c r="Q1658" s="92"/>
      <c r="R1658" s="92"/>
      <c r="S1658" s="92"/>
      <c r="T1658" s="92"/>
      <c r="U1658" s="92"/>
      <c r="V1658" s="92"/>
      <c r="W1658" s="92"/>
      <c r="X1658" s="92"/>
      <c r="Y1658" s="93"/>
      <c r="Z1658" s="39"/>
      <c r="AA1658" s="39"/>
      <c r="AB1658" s="39"/>
      <c r="AC1658" s="39"/>
      <c r="AD1658" s="39"/>
      <c r="AE1658" s="39"/>
      <c r="AT1658" s="18" t="s">
        <v>182</v>
      </c>
      <c r="AU1658" s="18" t="s">
        <v>102</v>
      </c>
    </row>
    <row r="1659" s="13" customFormat="1">
      <c r="A1659" s="13"/>
      <c r="B1659" s="242"/>
      <c r="C1659" s="243"/>
      <c r="D1659" s="237" t="s">
        <v>184</v>
      </c>
      <c r="E1659" s="244" t="s">
        <v>1</v>
      </c>
      <c r="F1659" s="245" t="s">
        <v>193</v>
      </c>
      <c r="G1659" s="243"/>
      <c r="H1659" s="244" t="s">
        <v>1</v>
      </c>
      <c r="I1659" s="246"/>
      <c r="J1659" s="246"/>
      <c r="K1659" s="243"/>
      <c r="L1659" s="243"/>
      <c r="M1659" s="247"/>
      <c r="N1659" s="248"/>
      <c r="O1659" s="249"/>
      <c r="P1659" s="249"/>
      <c r="Q1659" s="249"/>
      <c r="R1659" s="249"/>
      <c r="S1659" s="249"/>
      <c r="T1659" s="249"/>
      <c r="U1659" s="249"/>
      <c r="V1659" s="249"/>
      <c r="W1659" s="249"/>
      <c r="X1659" s="249"/>
      <c r="Y1659" s="250"/>
      <c r="Z1659" s="13"/>
      <c r="AA1659" s="13"/>
      <c r="AB1659" s="13"/>
      <c r="AC1659" s="13"/>
      <c r="AD1659" s="13"/>
      <c r="AE1659" s="13"/>
      <c r="AT1659" s="251" t="s">
        <v>184</v>
      </c>
      <c r="AU1659" s="251" t="s">
        <v>102</v>
      </c>
      <c r="AV1659" s="13" t="s">
        <v>82</v>
      </c>
      <c r="AW1659" s="13" t="s">
        <v>5</v>
      </c>
      <c r="AX1659" s="13" t="s">
        <v>75</v>
      </c>
      <c r="AY1659" s="251" t="s">
        <v>175</v>
      </c>
    </row>
    <row r="1660" s="14" customFormat="1">
      <c r="A1660" s="14"/>
      <c r="B1660" s="252"/>
      <c r="C1660" s="253"/>
      <c r="D1660" s="237" t="s">
        <v>184</v>
      </c>
      <c r="E1660" s="254" t="s">
        <v>1</v>
      </c>
      <c r="F1660" s="255" t="s">
        <v>1489</v>
      </c>
      <c r="G1660" s="253"/>
      <c r="H1660" s="256">
        <v>11.52</v>
      </c>
      <c r="I1660" s="257"/>
      <c r="J1660" s="257"/>
      <c r="K1660" s="253"/>
      <c r="L1660" s="253"/>
      <c r="M1660" s="258"/>
      <c r="N1660" s="259"/>
      <c r="O1660" s="260"/>
      <c r="P1660" s="260"/>
      <c r="Q1660" s="260"/>
      <c r="R1660" s="260"/>
      <c r="S1660" s="260"/>
      <c r="T1660" s="260"/>
      <c r="U1660" s="260"/>
      <c r="V1660" s="260"/>
      <c r="W1660" s="260"/>
      <c r="X1660" s="260"/>
      <c r="Y1660" s="261"/>
      <c r="Z1660" s="14"/>
      <c r="AA1660" s="14"/>
      <c r="AB1660" s="14"/>
      <c r="AC1660" s="14"/>
      <c r="AD1660" s="14"/>
      <c r="AE1660" s="14"/>
      <c r="AT1660" s="262" t="s">
        <v>184</v>
      </c>
      <c r="AU1660" s="262" t="s">
        <v>102</v>
      </c>
      <c r="AV1660" s="14" t="s">
        <v>102</v>
      </c>
      <c r="AW1660" s="14" t="s">
        <v>5</v>
      </c>
      <c r="AX1660" s="14" t="s">
        <v>75</v>
      </c>
      <c r="AY1660" s="262" t="s">
        <v>175</v>
      </c>
    </row>
    <row r="1661" s="15" customFormat="1">
      <c r="A1661" s="15"/>
      <c r="B1661" s="263"/>
      <c r="C1661" s="264"/>
      <c r="D1661" s="237" t="s">
        <v>184</v>
      </c>
      <c r="E1661" s="265" t="s">
        <v>1</v>
      </c>
      <c r="F1661" s="266" t="s">
        <v>189</v>
      </c>
      <c r="G1661" s="264"/>
      <c r="H1661" s="267">
        <v>11.52</v>
      </c>
      <c r="I1661" s="268"/>
      <c r="J1661" s="268"/>
      <c r="K1661" s="264"/>
      <c r="L1661" s="264"/>
      <c r="M1661" s="269"/>
      <c r="N1661" s="270"/>
      <c r="O1661" s="271"/>
      <c r="P1661" s="271"/>
      <c r="Q1661" s="271"/>
      <c r="R1661" s="271"/>
      <c r="S1661" s="271"/>
      <c r="T1661" s="271"/>
      <c r="U1661" s="271"/>
      <c r="V1661" s="271"/>
      <c r="W1661" s="271"/>
      <c r="X1661" s="271"/>
      <c r="Y1661" s="272"/>
      <c r="Z1661" s="15"/>
      <c r="AA1661" s="15"/>
      <c r="AB1661" s="15"/>
      <c r="AC1661" s="15"/>
      <c r="AD1661" s="15"/>
      <c r="AE1661" s="15"/>
      <c r="AT1661" s="273" t="s">
        <v>184</v>
      </c>
      <c r="AU1661" s="273" t="s">
        <v>102</v>
      </c>
      <c r="AV1661" s="15" t="s">
        <v>181</v>
      </c>
      <c r="AW1661" s="15" t="s">
        <v>5</v>
      </c>
      <c r="AX1661" s="15" t="s">
        <v>82</v>
      </c>
      <c r="AY1661" s="273" t="s">
        <v>175</v>
      </c>
    </row>
    <row r="1662" s="2" customFormat="1" ht="24.15" customHeight="1">
      <c r="A1662" s="39"/>
      <c r="B1662" s="40"/>
      <c r="C1662" s="274" t="s">
        <v>858</v>
      </c>
      <c r="D1662" s="274" t="s">
        <v>315</v>
      </c>
      <c r="E1662" s="275" t="s">
        <v>1490</v>
      </c>
      <c r="F1662" s="276" t="s">
        <v>1491</v>
      </c>
      <c r="G1662" s="277" t="s">
        <v>228</v>
      </c>
      <c r="H1662" s="278">
        <v>11.75</v>
      </c>
      <c r="I1662" s="279"/>
      <c r="J1662" s="280"/>
      <c r="K1662" s="281">
        <f>ROUND(P1662*H1662,2)</f>
        <v>0</v>
      </c>
      <c r="L1662" s="280"/>
      <c r="M1662" s="282"/>
      <c r="N1662" s="283" t="s">
        <v>1</v>
      </c>
      <c r="O1662" s="231" t="s">
        <v>39</v>
      </c>
      <c r="P1662" s="232">
        <f>I1662+J1662</f>
        <v>0</v>
      </c>
      <c r="Q1662" s="232">
        <f>ROUND(I1662*H1662,2)</f>
        <v>0</v>
      </c>
      <c r="R1662" s="232">
        <f>ROUND(J1662*H1662,2)</f>
        <v>0</v>
      </c>
      <c r="S1662" s="92"/>
      <c r="T1662" s="233">
        <f>S1662*H1662</f>
        <v>0</v>
      </c>
      <c r="U1662" s="233">
        <v>0</v>
      </c>
      <c r="V1662" s="233">
        <f>U1662*H1662</f>
        <v>0</v>
      </c>
      <c r="W1662" s="233">
        <v>0</v>
      </c>
      <c r="X1662" s="233">
        <f>W1662*H1662</f>
        <v>0</v>
      </c>
      <c r="Y1662" s="234" t="s">
        <v>1</v>
      </c>
      <c r="Z1662" s="39"/>
      <c r="AA1662" s="39"/>
      <c r="AB1662" s="39"/>
      <c r="AC1662" s="39"/>
      <c r="AD1662" s="39"/>
      <c r="AE1662" s="39"/>
      <c r="AR1662" s="235" t="s">
        <v>270</v>
      </c>
      <c r="AT1662" s="235" t="s">
        <v>315</v>
      </c>
      <c r="AU1662" s="235" t="s">
        <v>102</v>
      </c>
      <c r="AY1662" s="18" t="s">
        <v>175</v>
      </c>
      <c r="BE1662" s="236">
        <f>IF(O1662="základní",K1662,0)</f>
        <v>0</v>
      </c>
      <c r="BF1662" s="236">
        <f>IF(O1662="snížená",K1662,0)</f>
        <v>0</v>
      </c>
      <c r="BG1662" s="236">
        <f>IF(O1662="zákl. přenesená",K1662,0)</f>
        <v>0</v>
      </c>
      <c r="BH1662" s="236">
        <f>IF(O1662="sníž. přenesená",K1662,0)</f>
        <v>0</v>
      </c>
      <c r="BI1662" s="236">
        <f>IF(O1662="nulová",K1662,0)</f>
        <v>0</v>
      </c>
      <c r="BJ1662" s="18" t="s">
        <v>102</v>
      </c>
      <c r="BK1662" s="236">
        <f>ROUND(P1662*H1662,2)</f>
        <v>0</v>
      </c>
      <c r="BL1662" s="18" t="s">
        <v>229</v>
      </c>
      <c r="BM1662" s="235" t="s">
        <v>1492</v>
      </c>
    </row>
    <row r="1663" s="14" customFormat="1">
      <c r="A1663" s="14"/>
      <c r="B1663" s="252"/>
      <c r="C1663" s="253"/>
      <c r="D1663" s="237" t="s">
        <v>184</v>
      </c>
      <c r="E1663" s="254" t="s">
        <v>1</v>
      </c>
      <c r="F1663" s="255" t="s">
        <v>1493</v>
      </c>
      <c r="G1663" s="253"/>
      <c r="H1663" s="256">
        <v>11.75</v>
      </c>
      <c r="I1663" s="257"/>
      <c r="J1663" s="257"/>
      <c r="K1663" s="253"/>
      <c r="L1663" s="253"/>
      <c r="M1663" s="258"/>
      <c r="N1663" s="259"/>
      <c r="O1663" s="260"/>
      <c r="P1663" s="260"/>
      <c r="Q1663" s="260"/>
      <c r="R1663" s="260"/>
      <c r="S1663" s="260"/>
      <c r="T1663" s="260"/>
      <c r="U1663" s="260"/>
      <c r="V1663" s="260"/>
      <c r="W1663" s="260"/>
      <c r="X1663" s="260"/>
      <c r="Y1663" s="261"/>
      <c r="Z1663" s="14"/>
      <c r="AA1663" s="14"/>
      <c r="AB1663" s="14"/>
      <c r="AC1663" s="14"/>
      <c r="AD1663" s="14"/>
      <c r="AE1663" s="14"/>
      <c r="AT1663" s="262" t="s">
        <v>184</v>
      </c>
      <c r="AU1663" s="262" t="s">
        <v>102</v>
      </c>
      <c r="AV1663" s="14" t="s">
        <v>102</v>
      </c>
      <c r="AW1663" s="14" t="s">
        <v>5</v>
      </c>
      <c r="AX1663" s="14" t="s">
        <v>75</v>
      </c>
      <c r="AY1663" s="262" t="s">
        <v>175</v>
      </c>
    </row>
    <row r="1664" s="15" customFormat="1">
      <c r="A1664" s="15"/>
      <c r="B1664" s="263"/>
      <c r="C1664" s="264"/>
      <c r="D1664" s="237" t="s">
        <v>184</v>
      </c>
      <c r="E1664" s="265" t="s">
        <v>1</v>
      </c>
      <c r="F1664" s="266" t="s">
        <v>189</v>
      </c>
      <c r="G1664" s="264"/>
      <c r="H1664" s="267">
        <v>11.75</v>
      </c>
      <c r="I1664" s="268"/>
      <c r="J1664" s="268"/>
      <c r="K1664" s="264"/>
      <c r="L1664" s="264"/>
      <c r="M1664" s="269"/>
      <c r="N1664" s="270"/>
      <c r="O1664" s="271"/>
      <c r="P1664" s="271"/>
      <c r="Q1664" s="271"/>
      <c r="R1664" s="271"/>
      <c r="S1664" s="271"/>
      <c r="T1664" s="271"/>
      <c r="U1664" s="271"/>
      <c r="V1664" s="271"/>
      <c r="W1664" s="271"/>
      <c r="X1664" s="271"/>
      <c r="Y1664" s="272"/>
      <c r="Z1664" s="15"/>
      <c r="AA1664" s="15"/>
      <c r="AB1664" s="15"/>
      <c r="AC1664" s="15"/>
      <c r="AD1664" s="15"/>
      <c r="AE1664" s="15"/>
      <c r="AT1664" s="273" t="s">
        <v>184</v>
      </c>
      <c r="AU1664" s="273" t="s">
        <v>102</v>
      </c>
      <c r="AV1664" s="15" t="s">
        <v>181</v>
      </c>
      <c r="AW1664" s="15" t="s">
        <v>5</v>
      </c>
      <c r="AX1664" s="15" t="s">
        <v>82</v>
      </c>
      <c r="AY1664" s="273" t="s">
        <v>175</v>
      </c>
    </row>
    <row r="1665" s="2" customFormat="1" ht="66.75" customHeight="1">
      <c r="A1665" s="39"/>
      <c r="B1665" s="40"/>
      <c r="C1665" s="222" t="s">
        <v>1494</v>
      </c>
      <c r="D1665" s="222" t="s">
        <v>177</v>
      </c>
      <c r="E1665" s="223" t="s">
        <v>1495</v>
      </c>
      <c r="F1665" s="224" t="s">
        <v>1496</v>
      </c>
      <c r="G1665" s="225" t="s">
        <v>203</v>
      </c>
      <c r="H1665" s="226">
        <v>8.4299999999999997</v>
      </c>
      <c r="I1665" s="227"/>
      <c r="J1665" s="227"/>
      <c r="K1665" s="228">
        <f>ROUND(P1665*H1665,2)</f>
        <v>0</v>
      </c>
      <c r="L1665" s="229"/>
      <c r="M1665" s="45"/>
      <c r="N1665" s="230" t="s">
        <v>1</v>
      </c>
      <c r="O1665" s="231" t="s">
        <v>39</v>
      </c>
      <c r="P1665" s="232">
        <f>I1665+J1665</f>
        <v>0</v>
      </c>
      <c r="Q1665" s="232">
        <f>ROUND(I1665*H1665,2)</f>
        <v>0</v>
      </c>
      <c r="R1665" s="232">
        <f>ROUND(J1665*H1665,2)</f>
        <v>0</v>
      </c>
      <c r="S1665" s="92"/>
      <c r="T1665" s="233">
        <f>S1665*H1665</f>
        <v>0</v>
      </c>
      <c r="U1665" s="233">
        <v>0</v>
      </c>
      <c r="V1665" s="233">
        <f>U1665*H1665</f>
        <v>0</v>
      </c>
      <c r="W1665" s="233">
        <v>0</v>
      </c>
      <c r="X1665" s="233">
        <f>W1665*H1665</f>
        <v>0</v>
      </c>
      <c r="Y1665" s="234" t="s">
        <v>1</v>
      </c>
      <c r="Z1665" s="39"/>
      <c r="AA1665" s="39"/>
      <c r="AB1665" s="39"/>
      <c r="AC1665" s="39"/>
      <c r="AD1665" s="39"/>
      <c r="AE1665" s="39"/>
      <c r="AR1665" s="235" t="s">
        <v>229</v>
      </c>
      <c r="AT1665" s="235" t="s">
        <v>177</v>
      </c>
      <c r="AU1665" s="235" t="s">
        <v>102</v>
      </c>
      <c r="AY1665" s="18" t="s">
        <v>175</v>
      </c>
      <c r="BE1665" s="236">
        <f>IF(O1665="základní",K1665,0)</f>
        <v>0</v>
      </c>
      <c r="BF1665" s="236">
        <f>IF(O1665="snížená",K1665,0)</f>
        <v>0</v>
      </c>
      <c r="BG1665" s="236">
        <f>IF(O1665="zákl. přenesená",K1665,0)</f>
        <v>0</v>
      </c>
      <c r="BH1665" s="236">
        <f>IF(O1665="sníž. přenesená",K1665,0)</f>
        <v>0</v>
      </c>
      <c r="BI1665" s="236">
        <f>IF(O1665="nulová",K1665,0)</f>
        <v>0</v>
      </c>
      <c r="BJ1665" s="18" t="s">
        <v>102</v>
      </c>
      <c r="BK1665" s="236">
        <f>ROUND(P1665*H1665,2)</f>
        <v>0</v>
      </c>
      <c r="BL1665" s="18" t="s">
        <v>229</v>
      </c>
      <c r="BM1665" s="235" t="s">
        <v>1497</v>
      </c>
    </row>
    <row r="1666" s="2" customFormat="1">
      <c r="A1666" s="39"/>
      <c r="B1666" s="40"/>
      <c r="C1666" s="41"/>
      <c r="D1666" s="237" t="s">
        <v>182</v>
      </c>
      <c r="E1666" s="41"/>
      <c r="F1666" s="238" t="s">
        <v>1498</v>
      </c>
      <c r="G1666" s="41"/>
      <c r="H1666" s="41"/>
      <c r="I1666" s="239"/>
      <c r="J1666" s="239"/>
      <c r="K1666" s="41"/>
      <c r="L1666" s="41"/>
      <c r="M1666" s="45"/>
      <c r="N1666" s="240"/>
      <c r="O1666" s="241"/>
      <c r="P1666" s="92"/>
      <c r="Q1666" s="92"/>
      <c r="R1666" s="92"/>
      <c r="S1666" s="92"/>
      <c r="T1666" s="92"/>
      <c r="U1666" s="92"/>
      <c r="V1666" s="92"/>
      <c r="W1666" s="92"/>
      <c r="X1666" s="92"/>
      <c r="Y1666" s="93"/>
      <c r="Z1666" s="39"/>
      <c r="AA1666" s="39"/>
      <c r="AB1666" s="39"/>
      <c r="AC1666" s="39"/>
      <c r="AD1666" s="39"/>
      <c r="AE1666" s="39"/>
      <c r="AT1666" s="18" t="s">
        <v>182</v>
      </c>
      <c r="AU1666" s="18" t="s">
        <v>102</v>
      </c>
    </row>
    <row r="1667" s="12" customFormat="1" ht="22.8" customHeight="1">
      <c r="A1667" s="12"/>
      <c r="B1667" s="205"/>
      <c r="C1667" s="206"/>
      <c r="D1667" s="207" t="s">
        <v>74</v>
      </c>
      <c r="E1667" s="220" t="s">
        <v>1499</v>
      </c>
      <c r="F1667" s="220" t="s">
        <v>1500</v>
      </c>
      <c r="G1667" s="206"/>
      <c r="H1667" s="206"/>
      <c r="I1667" s="209"/>
      <c r="J1667" s="209"/>
      <c r="K1667" s="221">
        <f>BK1667</f>
        <v>0</v>
      </c>
      <c r="L1667" s="206"/>
      <c r="M1667" s="211"/>
      <c r="N1667" s="212"/>
      <c r="O1667" s="213"/>
      <c r="P1667" s="213"/>
      <c r="Q1667" s="214">
        <f>SUM(Q1668:Q1826)</f>
        <v>0</v>
      </c>
      <c r="R1667" s="214">
        <f>SUM(R1668:R1826)</f>
        <v>0</v>
      </c>
      <c r="S1667" s="213"/>
      <c r="T1667" s="215">
        <f>SUM(T1668:T1826)</f>
        <v>0</v>
      </c>
      <c r="U1667" s="213"/>
      <c r="V1667" s="215">
        <f>SUM(V1668:V1826)</f>
        <v>0</v>
      </c>
      <c r="W1667" s="213"/>
      <c r="X1667" s="215">
        <f>SUM(X1668:X1826)</f>
        <v>0</v>
      </c>
      <c r="Y1667" s="216"/>
      <c r="Z1667" s="12"/>
      <c r="AA1667" s="12"/>
      <c r="AB1667" s="12"/>
      <c r="AC1667" s="12"/>
      <c r="AD1667" s="12"/>
      <c r="AE1667" s="12"/>
      <c r="AR1667" s="217" t="s">
        <v>102</v>
      </c>
      <c r="AT1667" s="218" t="s">
        <v>74</v>
      </c>
      <c r="AU1667" s="218" t="s">
        <v>82</v>
      </c>
      <c r="AY1667" s="217" t="s">
        <v>175</v>
      </c>
      <c r="BK1667" s="219">
        <f>SUM(BK1668:BK1826)</f>
        <v>0</v>
      </c>
    </row>
    <row r="1668" s="2" customFormat="1" ht="24.15" customHeight="1">
      <c r="A1668" s="39"/>
      <c r="B1668" s="40"/>
      <c r="C1668" s="222" t="s">
        <v>862</v>
      </c>
      <c r="D1668" s="222" t="s">
        <v>177</v>
      </c>
      <c r="E1668" s="223" t="s">
        <v>1501</v>
      </c>
      <c r="F1668" s="224" t="s">
        <v>1502</v>
      </c>
      <c r="G1668" s="225" t="s">
        <v>228</v>
      </c>
      <c r="H1668" s="226">
        <v>337</v>
      </c>
      <c r="I1668" s="227"/>
      <c r="J1668" s="227"/>
      <c r="K1668" s="228">
        <f>ROUND(P1668*H1668,2)</f>
        <v>0</v>
      </c>
      <c r="L1668" s="229"/>
      <c r="M1668" s="45"/>
      <c r="N1668" s="230" t="s">
        <v>1</v>
      </c>
      <c r="O1668" s="231" t="s">
        <v>39</v>
      </c>
      <c r="P1668" s="232">
        <f>I1668+J1668</f>
        <v>0</v>
      </c>
      <c r="Q1668" s="232">
        <f>ROUND(I1668*H1668,2)</f>
        <v>0</v>
      </c>
      <c r="R1668" s="232">
        <f>ROUND(J1668*H1668,2)</f>
        <v>0</v>
      </c>
      <c r="S1668" s="92"/>
      <c r="T1668" s="233">
        <f>S1668*H1668</f>
        <v>0</v>
      </c>
      <c r="U1668" s="233">
        <v>0</v>
      </c>
      <c r="V1668" s="233">
        <f>U1668*H1668</f>
        <v>0</v>
      </c>
      <c r="W1668" s="233">
        <v>0</v>
      </c>
      <c r="X1668" s="233">
        <f>W1668*H1668</f>
        <v>0</v>
      </c>
      <c r="Y1668" s="234" t="s">
        <v>1</v>
      </c>
      <c r="Z1668" s="39"/>
      <c r="AA1668" s="39"/>
      <c r="AB1668" s="39"/>
      <c r="AC1668" s="39"/>
      <c r="AD1668" s="39"/>
      <c r="AE1668" s="39"/>
      <c r="AR1668" s="235" t="s">
        <v>229</v>
      </c>
      <c r="AT1668" s="235" t="s">
        <v>177</v>
      </c>
      <c r="AU1668" s="235" t="s">
        <v>102</v>
      </c>
      <c r="AY1668" s="18" t="s">
        <v>175</v>
      </c>
      <c r="BE1668" s="236">
        <f>IF(O1668="základní",K1668,0)</f>
        <v>0</v>
      </c>
      <c r="BF1668" s="236">
        <f>IF(O1668="snížená",K1668,0)</f>
        <v>0</v>
      </c>
      <c r="BG1668" s="236">
        <f>IF(O1668="zákl. přenesená",K1668,0)</f>
        <v>0</v>
      </c>
      <c r="BH1668" s="236">
        <f>IF(O1668="sníž. přenesená",K1668,0)</f>
        <v>0</v>
      </c>
      <c r="BI1668" s="236">
        <f>IF(O1668="nulová",K1668,0)</f>
        <v>0</v>
      </c>
      <c r="BJ1668" s="18" t="s">
        <v>102</v>
      </c>
      <c r="BK1668" s="236">
        <f>ROUND(P1668*H1668,2)</f>
        <v>0</v>
      </c>
      <c r="BL1668" s="18" t="s">
        <v>229</v>
      </c>
      <c r="BM1668" s="235" t="s">
        <v>1503</v>
      </c>
    </row>
    <row r="1669" s="13" customFormat="1">
      <c r="A1669" s="13"/>
      <c r="B1669" s="242"/>
      <c r="C1669" s="243"/>
      <c r="D1669" s="237" t="s">
        <v>184</v>
      </c>
      <c r="E1669" s="244" t="s">
        <v>1</v>
      </c>
      <c r="F1669" s="245" t="s">
        <v>352</v>
      </c>
      <c r="G1669" s="243"/>
      <c r="H1669" s="244" t="s">
        <v>1</v>
      </c>
      <c r="I1669" s="246"/>
      <c r="J1669" s="246"/>
      <c r="K1669" s="243"/>
      <c r="L1669" s="243"/>
      <c r="M1669" s="247"/>
      <c r="N1669" s="248"/>
      <c r="O1669" s="249"/>
      <c r="P1669" s="249"/>
      <c r="Q1669" s="249"/>
      <c r="R1669" s="249"/>
      <c r="S1669" s="249"/>
      <c r="T1669" s="249"/>
      <c r="U1669" s="249"/>
      <c r="V1669" s="249"/>
      <c r="W1669" s="249"/>
      <c r="X1669" s="249"/>
      <c r="Y1669" s="250"/>
      <c r="Z1669" s="13"/>
      <c r="AA1669" s="13"/>
      <c r="AB1669" s="13"/>
      <c r="AC1669" s="13"/>
      <c r="AD1669" s="13"/>
      <c r="AE1669" s="13"/>
      <c r="AT1669" s="251" t="s">
        <v>184</v>
      </c>
      <c r="AU1669" s="251" t="s">
        <v>102</v>
      </c>
      <c r="AV1669" s="13" t="s">
        <v>82</v>
      </c>
      <c r="AW1669" s="13" t="s">
        <v>5</v>
      </c>
      <c r="AX1669" s="13" t="s">
        <v>75</v>
      </c>
      <c r="AY1669" s="251" t="s">
        <v>175</v>
      </c>
    </row>
    <row r="1670" s="13" customFormat="1">
      <c r="A1670" s="13"/>
      <c r="B1670" s="242"/>
      <c r="C1670" s="243"/>
      <c r="D1670" s="237" t="s">
        <v>184</v>
      </c>
      <c r="E1670" s="244" t="s">
        <v>1</v>
      </c>
      <c r="F1670" s="245" t="s">
        <v>583</v>
      </c>
      <c r="G1670" s="243"/>
      <c r="H1670" s="244" t="s">
        <v>1</v>
      </c>
      <c r="I1670" s="246"/>
      <c r="J1670" s="246"/>
      <c r="K1670" s="243"/>
      <c r="L1670" s="243"/>
      <c r="M1670" s="247"/>
      <c r="N1670" s="248"/>
      <c r="O1670" s="249"/>
      <c r="P1670" s="249"/>
      <c r="Q1670" s="249"/>
      <c r="R1670" s="249"/>
      <c r="S1670" s="249"/>
      <c r="T1670" s="249"/>
      <c r="U1670" s="249"/>
      <c r="V1670" s="249"/>
      <c r="W1670" s="249"/>
      <c r="X1670" s="249"/>
      <c r="Y1670" s="250"/>
      <c r="Z1670" s="13"/>
      <c r="AA1670" s="13"/>
      <c r="AB1670" s="13"/>
      <c r="AC1670" s="13"/>
      <c r="AD1670" s="13"/>
      <c r="AE1670" s="13"/>
      <c r="AT1670" s="251" t="s">
        <v>184</v>
      </c>
      <c r="AU1670" s="251" t="s">
        <v>102</v>
      </c>
      <c r="AV1670" s="13" t="s">
        <v>82</v>
      </c>
      <c r="AW1670" s="13" t="s">
        <v>5</v>
      </c>
      <c r="AX1670" s="13" t="s">
        <v>75</v>
      </c>
      <c r="AY1670" s="251" t="s">
        <v>175</v>
      </c>
    </row>
    <row r="1671" s="14" customFormat="1">
      <c r="A1671" s="14"/>
      <c r="B1671" s="252"/>
      <c r="C1671" s="253"/>
      <c r="D1671" s="237" t="s">
        <v>184</v>
      </c>
      <c r="E1671" s="254" t="s">
        <v>1</v>
      </c>
      <c r="F1671" s="255" t="s">
        <v>1216</v>
      </c>
      <c r="G1671" s="253"/>
      <c r="H1671" s="256">
        <v>337</v>
      </c>
      <c r="I1671" s="257"/>
      <c r="J1671" s="257"/>
      <c r="K1671" s="253"/>
      <c r="L1671" s="253"/>
      <c r="M1671" s="258"/>
      <c r="N1671" s="259"/>
      <c r="O1671" s="260"/>
      <c r="P1671" s="260"/>
      <c r="Q1671" s="260"/>
      <c r="R1671" s="260"/>
      <c r="S1671" s="260"/>
      <c r="T1671" s="260"/>
      <c r="U1671" s="260"/>
      <c r="V1671" s="260"/>
      <c r="W1671" s="260"/>
      <c r="X1671" s="260"/>
      <c r="Y1671" s="261"/>
      <c r="Z1671" s="14"/>
      <c r="AA1671" s="14"/>
      <c r="AB1671" s="14"/>
      <c r="AC1671" s="14"/>
      <c r="AD1671" s="14"/>
      <c r="AE1671" s="14"/>
      <c r="AT1671" s="262" t="s">
        <v>184</v>
      </c>
      <c r="AU1671" s="262" t="s">
        <v>102</v>
      </c>
      <c r="AV1671" s="14" t="s">
        <v>102</v>
      </c>
      <c r="AW1671" s="14" t="s">
        <v>5</v>
      </c>
      <c r="AX1671" s="14" t="s">
        <v>75</v>
      </c>
      <c r="AY1671" s="262" t="s">
        <v>175</v>
      </c>
    </row>
    <row r="1672" s="15" customFormat="1">
      <c r="A1672" s="15"/>
      <c r="B1672" s="263"/>
      <c r="C1672" s="264"/>
      <c r="D1672" s="237" t="s">
        <v>184</v>
      </c>
      <c r="E1672" s="265" t="s">
        <v>1</v>
      </c>
      <c r="F1672" s="266" t="s">
        <v>189</v>
      </c>
      <c r="G1672" s="264"/>
      <c r="H1672" s="267">
        <v>337</v>
      </c>
      <c r="I1672" s="268"/>
      <c r="J1672" s="268"/>
      <c r="K1672" s="264"/>
      <c r="L1672" s="264"/>
      <c r="M1672" s="269"/>
      <c r="N1672" s="270"/>
      <c r="O1672" s="271"/>
      <c r="P1672" s="271"/>
      <c r="Q1672" s="271"/>
      <c r="R1672" s="271"/>
      <c r="S1672" s="271"/>
      <c r="T1672" s="271"/>
      <c r="U1672" s="271"/>
      <c r="V1672" s="271"/>
      <c r="W1672" s="271"/>
      <c r="X1672" s="271"/>
      <c r="Y1672" s="272"/>
      <c r="Z1672" s="15"/>
      <c r="AA1672" s="15"/>
      <c r="AB1672" s="15"/>
      <c r="AC1672" s="15"/>
      <c r="AD1672" s="15"/>
      <c r="AE1672" s="15"/>
      <c r="AT1672" s="273" t="s">
        <v>184</v>
      </c>
      <c r="AU1672" s="273" t="s">
        <v>102</v>
      </c>
      <c r="AV1672" s="15" t="s">
        <v>181</v>
      </c>
      <c r="AW1672" s="15" t="s">
        <v>5</v>
      </c>
      <c r="AX1672" s="15" t="s">
        <v>82</v>
      </c>
      <c r="AY1672" s="273" t="s">
        <v>175</v>
      </c>
    </row>
    <row r="1673" s="2" customFormat="1" ht="24.15" customHeight="1">
      <c r="A1673" s="39"/>
      <c r="B1673" s="40"/>
      <c r="C1673" s="222" t="s">
        <v>1504</v>
      </c>
      <c r="D1673" s="222" t="s">
        <v>177</v>
      </c>
      <c r="E1673" s="223" t="s">
        <v>1505</v>
      </c>
      <c r="F1673" s="224" t="s">
        <v>1506</v>
      </c>
      <c r="G1673" s="225" t="s">
        <v>369</v>
      </c>
      <c r="H1673" s="226">
        <v>23</v>
      </c>
      <c r="I1673" s="227"/>
      <c r="J1673" s="227"/>
      <c r="K1673" s="228">
        <f>ROUND(P1673*H1673,2)</f>
        <v>0</v>
      </c>
      <c r="L1673" s="229"/>
      <c r="M1673" s="45"/>
      <c r="N1673" s="230" t="s">
        <v>1</v>
      </c>
      <c r="O1673" s="231" t="s">
        <v>39</v>
      </c>
      <c r="P1673" s="232">
        <f>I1673+J1673</f>
        <v>0</v>
      </c>
      <c r="Q1673" s="232">
        <f>ROUND(I1673*H1673,2)</f>
        <v>0</v>
      </c>
      <c r="R1673" s="232">
        <f>ROUND(J1673*H1673,2)</f>
        <v>0</v>
      </c>
      <c r="S1673" s="92"/>
      <c r="T1673" s="233">
        <f>S1673*H1673</f>
        <v>0</v>
      </c>
      <c r="U1673" s="233">
        <v>0</v>
      </c>
      <c r="V1673" s="233">
        <f>U1673*H1673</f>
        <v>0</v>
      </c>
      <c r="W1673" s="233">
        <v>0</v>
      </c>
      <c r="X1673" s="233">
        <f>W1673*H1673</f>
        <v>0</v>
      </c>
      <c r="Y1673" s="234" t="s">
        <v>1</v>
      </c>
      <c r="Z1673" s="39"/>
      <c r="AA1673" s="39"/>
      <c r="AB1673" s="39"/>
      <c r="AC1673" s="39"/>
      <c r="AD1673" s="39"/>
      <c r="AE1673" s="39"/>
      <c r="AR1673" s="235" t="s">
        <v>229</v>
      </c>
      <c r="AT1673" s="235" t="s">
        <v>177</v>
      </c>
      <c r="AU1673" s="235" t="s">
        <v>102</v>
      </c>
      <c r="AY1673" s="18" t="s">
        <v>175</v>
      </c>
      <c r="BE1673" s="236">
        <f>IF(O1673="základní",K1673,0)</f>
        <v>0</v>
      </c>
      <c r="BF1673" s="236">
        <f>IF(O1673="snížená",K1673,0)</f>
        <v>0</v>
      </c>
      <c r="BG1673" s="236">
        <f>IF(O1673="zákl. přenesená",K1673,0)</f>
        <v>0</v>
      </c>
      <c r="BH1673" s="236">
        <f>IF(O1673="sníž. přenesená",K1673,0)</f>
        <v>0</v>
      </c>
      <c r="BI1673" s="236">
        <f>IF(O1673="nulová",K1673,0)</f>
        <v>0</v>
      </c>
      <c r="BJ1673" s="18" t="s">
        <v>102</v>
      </c>
      <c r="BK1673" s="236">
        <f>ROUND(P1673*H1673,2)</f>
        <v>0</v>
      </c>
      <c r="BL1673" s="18" t="s">
        <v>229</v>
      </c>
      <c r="BM1673" s="235" t="s">
        <v>1507</v>
      </c>
    </row>
    <row r="1674" s="13" customFormat="1">
      <c r="A1674" s="13"/>
      <c r="B1674" s="242"/>
      <c r="C1674" s="243"/>
      <c r="D1674" s="237" t="s">
        <v>184</v>
      </c>
      <c r="E1674" s="244" t="s">
        <v>1</v>
      </c>
      <c r="F1674" s="245" t="s">
        <v>352</v>
      </c>
      <c r="G1674" s="243"/>
      <c r="H1674" s="244" t="s">
        <v>1</v>
      </c>
      <c r="I1674" s="246"/>
      <c r="J1674" s="246"/>
      <c r="K1674" s="243"/>
      <c r="L1674" s="243"/>
      <c r="M1674" s="247"/>
      <c r="N1674" s="248"/>
      <c r="O1674" s="249"/>
      <c r="P1674" s="249"/>
      <c r="Q1674" s="249"/>
      <c r="R1674" s="249"/>
      <c r="S1674" s="249"/>
      <c r="T1674" s="249"/>
      <c r="U1674" s="249"/>
      <c r="V1674" s="249"/>
      <c r="W1674" s="249"/>
      <c r="X1674" s="249"/>
      <c r="Y1674" s="250"/>
      <c r="Z1674" s="13"/>
      <c r="AA1674" s="13"/>
      <c r="AB1674" s="13"/>
      <c r="AC1674" s="13"/>
      <c r="AD1674" s="13"/>
      <c r="AE1674" s="13"/>
      <c r="AT1674" s="251" t="s">
        <v>184</v>
      </c>
      <c r="AU1674" s="251" t="s">
        <v>102</v>
      </c>
      <c r="AV1674" s="13" t="s">
        <v>82</v>
      </c>
      <c r="AW1674" s="13" t="s">
        <v>5</v>
      </c>
      <c r="AX1674" s="13" t="s">
        <v>75</v>
      </c>
      <c r="AY1674" s="251" t="s">
        <v>175</v>
      </c>
    </row>
    <row r="1675" s="13" customFormat="1">
      <c r="A1675" s="13"/>
      <c r="B1675" s="242"/>
      <c r="C1675" s="243"/>
      <c r="D1675" s="237" t="s">
        <v>184</v>
      </c>
      <c r="E1675" s="244" t="s">
        <v>1</v>
      </c>
      <c r="F1675" s="245" t="s">
        <v>583</v>
      </c>
      <c r="G1675" s="243"/>
      <c r="H1675" s="244" t="s">
        <v>1</v>
      </c>
      <c r="I1675" s="246"/>
      <c r="J1675" s="246"/>
      <c r="K1675" s="243"/>
      <c r="L1675" s="243"/>
      <c r="M1675" s="247"/>
      <c r="N1675" s="248"/>
      <c r="O1675" s="249"/>
      <c r="P1675" s="249"/>
      <c r="Q1675" s="249"/>
      <c r="R1675" s="249"/>
      <c r="S1675" s="249"/>
      <c r="T1675" s="249"/>
      <c r="U1675" s="249"/>
      <c r="V1675" s="249"/>
      <c r="W1675" s="249"/>
      <c r="X1675" s="249"/>
      <c r="Y1675" s="250"/>
      <c r="Z1675" s="13"/>
      <c r="AA1675" s="13"/>
      <c r="AB1675" s="13"/>
      <c r="AC1675" s="13"/>
      <c r="AD1675" s="13"/>
      <c r="AE1675" s="13"/>
      <c r="AT1675" s="251" t="s">
        <v>184</v>
      </c>
      <c r="AU1675" s="251" t="s">
        <v>102</v>
      </c>
      <c r="AV1675" s="13" t="s">
        <v>82</v>
      </c>
      <c r="AW1675" s="13" t="s">
        <v>5</v>
      </c>
      <c r="AX1675" s="13" t="s">
        <v>75</v>
      </c>
      <c r="AY1675" s="251" t="s">
        <v>175</v>
      </c>
    </row>
    <row r="1676" s="14" customFormat="1">
      <c r="A1676" s="14"/>
      <c r="B1676" s="252"/>
      <c r="C1676" s="253"/>
      <c r="D1676" s="237" t="s">
        <v>184</v>
      </c>
      <c r="E1676" s="254" t="s">
        <v>1</v>
      </c>
      <c r="F1676" s="255" t="s">
        <v>1508</v>
      </c>
      <c r="G1676" s="253"/>
      <c r="H1676" s="256">
        <v>23</v>
      </c>
      <c r="I1676" s="257"/>
      <c r="J1676" s="257"/>
      <c r="K1676" s="253"/>
      <c r="L1676" s="253"/>
      <c r="M1676" s="258"/>
      <c r="N1676" s="259"/>
      <c r="O1676" s="260"/>
      <c r="P1676" s="260"/>
      <c r="Q1676" s="260"/>
      <c r="R1676" s="260"/>
      <c r="S1676" s="260"/>
      <c r="T1676" s="260"/>
      <c r="U1676" s="260"/>
      <c r="V1676" s="260"/>
      <c r="W1676" s="260"/>
      <c r="X1676" s="260"/>
      <c r="Y1676" s="261"/>
      <c r="Z1676" s="14"/>
      <c r="AA1676" s="14"/>
      <c r="AB1676" s="14"/>
      <c r="AC1676" s="14"/>
      <c r="AD1676" s="14"/>
      <c r="AE1676" s="14"/>
      <c r="AT1676" s="262" t="s">
        <v>184</v>
      </c>
      <c r="AU1676" s="262" t="s">
        <v>102</v>
      </c>
      <c r="AV1676" s="14" t="s">
        <v>102</v>
      </c>
      <c r="AW1676" s="14" t="s">
        <v>5</v>
      </c>
      <c r="AX1676" s="14" t="s">
        <v>75</v>
      </c>
      <c r="AY1676" s="262" t="s">
        <v>175</v>
      </c>
    </row>
    <row r="1677" s="15" customFormat="1">
      <c r="A1677" s="15"/>
      <c r="B1677" s="263"/>
      <c r="C1677" s="264"/>
      <c r="D1677" s="237" t="s">
        <v>184</v>
      </c>
      <c r="E1677" s="265" t="s">
        <v>1</v>
      </c>
      <c r="F1677" s="266" t="s">
        <v>189</v>
      </c>
      <c r="G1677" s="264"/>
      <c r="H1677" s="267">
        <v>23</v>
      </c>
      <c r="I1677" s="268"/>
      <c r="J1677" s="268"/>
      <c r="K1677" s="264"/>
      <c r="L1677" s="264"/>
      <c r="M1677" s="269"/>
      <c r="N1677" s="270"/>
      <c r="O1677" s="271"/>
      <c r="P1677" s="271"/>
      <c r="Q1677" s="271"/>
      <c r="R1677" s="271"/>
      <c r="S1677" s="271"/>
      <c r="T1677" s="271"/>
      <c r="U1677" s="271"/>
      <c r="V1677" s="271"/>
      <c r="W1677" s="271"/>
      <c r="X1677" s="271"/>
      <c r="Y1677" s="272"/>
      <c r="Z1677" s="15"/>
      <c r="AA1677" s="15"/>
      <c r="AB1677" s="15"/>
      <c r="AC1677" s="15"/>
      <c r="AD1677" s="15"/>
      <c r="AE1677" s="15"/>
      <c r="AT1677" s="273" t="s">
        <v>184</v>
      </c>
      <c r="AU1677" s="273" t="s">
        <v>102</v>
      </c>
      <c r="AV1677" s="15" t="s">
        <v>181</v>
      </c>
      <c r="AW1677" s="15" t="s">
        <v>5</v>
      </c>
      <c r="AX1677" s="15" t="s">
        <v>82</v>
      </c>
      <c r="AY1677" s="273" t="s">
        <v>175</v>
      </c>
    </row>
    <row r="1678" s="2" customFormat="1" ht="21.75" customHeight="1">
      <c r="A1678" s="39"/>
      <c r="B1678" s="40"/>
      <c r="C1678" s="222" t="s">
        <v>865</v>
      </c>
      <c r="D1678" s="222" t="s">
        <v>177</v>
      </c>
      <c r="E1678" s="223" t="s">
        <v>1509</v>
      </c>
      <c r="F1678" s="224" t="s">
        <v>1510</v>
      </c>
      <c r="G1678" s="225" t="s">
        <v>369</v>
      </c>
      <c r="H1678" s="226">
        <v>33.712000000000003</v>
      </c>
      <c r="I1678" s="227"/>
      <c r="J1678" s="227"/>
      <c r="K1678" s="228">
        <f>ROUND(P1678*H1678,2)</f>
        <v>0</v>
      </c>
      <c r="L1678" s="229"/>
      <c r="M1678" s="45"/>
      <c r="N1678" s="230" t="s">
        <v>1</v>
      </c>
      <c r="O1678" s="231" t="s">
        <v>39</v>
      </c>
      <c r="P1678" s="232">
        <f>I1678+J1678</f>
        <v>0</v>
      </c>
      <c r="Q1678" s="232">
        <f>ROUND(I1678*H1678,2)</f>
        <v>0</v>
      </c>
      <c r="R1678" s="232">
        <f>ROUND(J1678*H1678,2)</f>
        <v>0</v>
      </c>
      <c r="S1678" s="92"/>
      <c r="T1678" s="233">
        <f>S1678*H1678</f>
        <v>0</v>
      </c>
      <c r="U1678" s="233">
        <v>0</v>
      </c>
      <c r="V1678" s="233">
        <f>U1678*H1678</f>
        <v>0</v>
      </c>
      <c r="W1678" s="233">
        <v>0</v>
      </c>
      <c r="X1678" s="233">
        <f>W1678*H1678</f>
        <v>0</v>
      </c>
      <c r="Y1678" s="234" t="s">
        <v>1</v>
      </c>
      <c r="Z1678" s="39"/>
      <c r="AA1678" s="39"/>
      <c r="AB1678" s="39"/>
      <c r="AC1678" s="39"/>
      <c r="AD1678" s="39"/>
      <c r="AE1678" s="39"/>
      <c r="AR1678" s="235" t="s">
        <v>229</v>
      </c>
      <c r="AT1678" s="235" t="s">
        <v>177</v>
      </c>
      <c r="AU1678" s="235" t="s">
        <v>102</v>
      </c>
      <c r="AY1678" s="18" t="s">
        <v>175</v>
      </c>
      <c r="BE1678" s="236">
        <f>IF(O1678="základní",K1678,0)</f>
        <v>0</v>
      </c>
      <c r="BF1678" s="236">
        <f>IF(O1678="snížená",K1678,0)</f>
        <v>0</v>
      </c>
      <c r="BG1678" s="236">
        <f>IF(O1678="zákl. přenesená",K1678,0)</f>
        <v>0</v>
      </c>
      <c r="BH1678" s="236">
        <f>IF(O1678="sníž. přenesená",K1678,0)</f>
        <v>0</v>
      </c>
      <c r="BI1678" s="236">
        <f>IF(O1678="nulová",K1678,0)</f>
        <v>0</v>
      </c>
      <c r="BJ1678" s="18" t="s">
        <v>102</v>
      </c>
      <c r="BK1678" s="236">
        <f>ROUND(P1678*H1678,2)</f>
        <v>0</v>
      </c>
      <c r="BL1678" s="18" t="s">
        <v>229</v>
      </c>
      <c r="BM1678" s="235" t="s">
        <v>1511</v>
      </c>
    </row>
    <row r="1679" s="13" customFormat="1">
      <c r="A1679" s="13"/>
      <c r="B1679" s="242"/>
      <c r="C1679" s="243"/>
      <c r="D1679" s="237" t="s">
        <v>184</v>
      </c>
      <c r="E1679" s="244" t="s">
        <v>1</v>
      </c>
      <c r="F1679" s="245" t="s">
        <v>352</v>
      </c>
      <c r="G1679" s="243"/>
      <c r="H1679" s="244" t="s">
        <v>1</v>
      </c>
      <c r="I1679" s="246"/>
      <c r="J1679" s="246"/>
      <c r="K1679" s="243"/>
      <c r="L1679" s="243"/>
      <c r="M1679" s="247"/>
      <c r="N1679" s="248"/>
      <c r="O1679" s="249"/>
      <c r="P1679" s="249"/>
      <c r="Q1679" s="249"/>
      <c r="R1679" s="249"/>
      <c r="S1679" s="249"/>
      <c r="T1679" s="249"/>
      <c r="U1679" s="249"/>
      <c r="V1679" s="249"/>
      <c r="W1679" s="249"/>
      <c r="X1679" s="249"/>
      <c r="Y1679" s="250"/>
      <c r="Z1679" s="13"/>
      <c r="AA1679" s="13"/>
      <c r="AB1679" s="13"/>
      <c r="AC1679" s="13"/>
      <c r="AD1679" s="13"/>
      <c r="AE1679" s="13"/>
      <c r="AT1679" s="251" t="s">
        <v>184</v>
      </c>
      <c r="AU1679" s="251" t="s">
        <v>102</v>
      </c>
      <c r="AV1679" s="13" t="s">
        <v>82</v>
      </c>
      <c r="AW1679" s="13" t="s">
        <v>5</v>
      </c>
      <c r="AX1679" s="13" t="s">
        <v>75</v>
      </c>
      <c r="AY1679" s="251" t="s">
        <v>175</v>
      </c>
    </row>
    <row r="1680" s="13" customFormat="1">
      <c r="A1680" s="13"/>
      <c r="B1680" s="242"/>
      <c r="C1680" s="243"/>
      <c r="D1680" s="237" t="s">
        <v>184</v>
      </c>
      <c r="E1680" s="244" t="s">
        <v>1</v>
      </c>
      <c r="F1680" s="245" t="s">
        <v>583</v>
      </c>
      <c r="G1680" s="243"/>
      <c r="H1680" s="244" t="s">
        <v>1</v>
      </c>
      <c r="I1680" s="246"/>
      <c r="J1680" s="246"/>
      <c r="K1680" s="243"/>
      <c r="L1680" s="243"/>
      <c r="M1680" s="247"/>
      <c r="N1680" s="248"/>
      <c r="O1680" s="249"/>
      <c r="P1680" s="249"/>
      <c r="Q1680" s="249"/>
      <c r="R1680" s="249"/>
      <c r="S1680" s="249"/>
      <c r="T1680" s="249"/>
      <c r="U1680" s="249"/>
      <c r="V1680" s="249"/>
      <c r="W1680" s="249"/>
      <c r="X1680" s="249"/>
      <c r="Y1680" s="250"/>
      <c r="Z1680" s="13"/>
      <c r="AA1680" s="13"/>
      <c r="AB1680" s="13"/>
      <c r="AC1680" s="13"/>
      <c r="AD1680" s="13"/>
      <c r="AE1680" s="13"/>
      <c r="AT1680" s="251" t="s">
        <v>184</v>
      </c>
      <c r="AU1680" s="251" t="s">
        <v>102</v>
      </c>
      <c r="AV1680" s="13" t="s">
        <v>82</v>
      </c>
      <c r="AW1680" s="13" t="s">
        <v>5</v>
      </c>
      <c r="AX1680" s="13" t="s">
        <v>75</v>
      </c>
      <c r="AY1680" s="251" t="s">
        <v>175</v>
      </c>
    </row>
    <row r="1681" s="14" customFormat="1">
      <c r="A1681" s="14"/>
      <c r="B1681" s="252"/>
      <c r="C1681" s="253"/>
      <c r="D1681" s="237" t="s">
        <v>184</v>
      </c>
      <c r="E1681" s="254" t="s">
        <v>1</v>
      </c>
      <c r="F1681" s="255" t="s">
        <v>1512</v>
      </c>
      <c r="G1681" s="253"/>
      <c r="H1681" s="256">
        <v>25.324000000000002</v>
      </c>
      <c r="I1681" s="257"/>
      <c r="J1681" s="257"/>
      <c r="K1681" s="253"/>
      <c r="L1681" s="253"/>
      <c r="M1681" s="258"/>
      <c r="N1681" s="259"/>
      <c r="O1681" s="260"/>
      <c r="P1681" s="260"/>
      <c r="Q1681" s="260"/>
      <c r="R1681" s="260"/>
      <c r="S1681" s="260"/>
      <c r="T1681" s="260"/>
      <c r="U1681" s="260"/>
      <c r="V1681" s="260"/>
      <c r="W1681" s="260"/>
      <c r="X1681" s="260"/>
      <c r="Y1681" s="261"/>
      <c r="Z1681" s="14"/>
      <c r="AA1681" s="14"/>
      <c r="AB1681" s="14"/>
      <c r="AC1681" s="14"/>
      <c r="AD1681" s="14"/>
      <c r="AE1681" s="14"/>
      <c r="AT1681" s="262" t="s">
        <v>184</v>
      </c>
      <c r="AU1681" s="262" t="s">
        <v>102</v>
      </c>
      <c r="AV1681" s="14" t="s">
        <v>102</v>
      </c>
      <c r="AW1681" s="14" t="s">
        <v>5</v>
      </c>
      <c r="AX1681" s="14" t="s">
        <v>75</v>
      </c>
      <c r="AY1681" s="262" t="s">
        <v>175</v>
      </c>
    </row>
    <row r="1682" s="14" customFormat="1">
      <c r="A1682" s="14"/>
      <c r="B1682" s="252"/>
      <c r="C1682" s="253"/>
      <c r="D1682" s="237" t="s">
        <v>184</v>
      </c>
      <c r="E1682" s="254" t="s">
        <v>1</v>
      </c>
      <c r="F1682" s="255" t="s">
        <v>1513</v>
      </c>
      <c r="G1682" s="253"/>
      <c r="H1682" s="256">
        <v>5.7880000000000003</v>
      </c>
      <c r="I1682" s="257"/>
      <c r="J1682" s="257"/>
      <c r="K1682" s="253"/>
      <c r="L1682" s="253"/>
      <c r="M1682" s="258"/>
      <c r="N1682" s="259"/>
      <c r="O1682" s="260"/>
      <c r="P1682" s="260"/>
      <c r="Q1682" s="260"/>
      <c r="R1682" s="260"/>
      <c r="S1682" s="260"/>
      <c r="T1682" s="260"/>
      <c r="U1682" s="260"/>
      <c r="V1682" s="260"/>
      <c r="W1682" s="260"/>
      <c r="X1682" s="260"/>
      <c r="Y1682" s="261"/>
      <c r="Z1682" s="14"/>
      <c r="AA1682" s="14"/>
      <c r="AB1682" s="14"/>
      <c r="AC1682" s="14"/>
      <c r="AD1682" s="14"/>
      <c r="AE1682" s="14"/>
      <c r="AT1682" s="262" t="s">
        <v>184</v>
      </c>
      <c r="AU1682" s="262" t="s">
        <v>102</v>
      </c>
      <c r="AV1682" s="14" t="s">
        <v>102</v>
      </c>
      <c r="AW1682" s="14" t="s">
        <v>5</v>
      </c>
      <c r="AX1682" s="14" t="s">
        <v>75</v>
      </c>
      <c r="AY1682" s="262" t="s">
        <v>175</v>
      </c>
    </row>
    <row r="1683" s="14" customFormat="1">
      <c r="A1683" s="14"/>
      <c r="B1683" s="252"/>
      <c r="C1683" s="253"/>
      <c r="D1683" s="237" t="s">
        <v>184</v>
      </c>
      <c r="E1683" s="254" t="s">
        <v>1</v>
      </c>
      <c r="F1683" s="255" t="s">
        <v>1514</v>
      </c>
      <c r="G1683" s="253"/>
      <c r="H1683" s="256">
        <v>2.6000000000000001</v>
      </c>
      <c r="I1683" s="257"/>
      <c r="J1683" s="257"/>
      <c r="K1683" s="253"/>
      <c r="L1683" s="253"/>
      <c r="M1683" s="258"/>
      <c r="N1683" s="259"/>
      <c r="O1683" s="260"/>
      <c r="P1683" s="260"/>
      <c r="Q1683" s="260"/>
      <c r="R1683" s="260"/>
      <c r="S1683" s="260"/>
      <c r="T1683" s="260"/>
      <c r="U1683" s="260"/>
      <c r="V1683" s="260"/>
      <c r="W1683" s="260"/>
      <c r="X1683" s="260"/>
      <c r="Y1683" s="261"/>
      <c r="Z1683" s="14"/>
      <c r="AA1683" s="14"/>
      <c r="AB1683" s="14"/>
      <c r="AC1683" s="14"/>
      <c r="AD1683" s="14"/>
      <c r="AE1683" s="14"/>
      <c r="AT1683" s="262" t="s">
        <v>184</v>
      </c>
      <c r="AU1683" s="262" t="s">
        <v>102</v>
      </c>
      <c r="AV1683" s="14" t="s">
        <v>102</v>
      </c>
      <c r="AW1683" s="14" t="s">
        <v>5</v>
      </c>
      <c r="AX1683" s="14" t="s">
        <v>75</v>
      </c>
      <c r="AY1683" s="262" t="s">
        <v>175</v>
      </c>
    </row>
    <row r="1684" s="15" customFormat="1">
      <c r="A1684" s="15"/>
      <c r="B1684" s="263"/>
      <c r="C1684" s="264"/>
      <c r="D1684" s="237" t="s">
        <v>184</v>
      </c>
      <c r="E1684" s="265" t="s">
        <v>1</v>
      </c>
      <c r="F1684" s="266" t="s">
        <v>189</v>
      </c>
      <c r="G1684" s="264"/>
      <c r="H1684" s="267">
        <v>33.712000000000003</v>
      </c>
      <c r="I1684" s="268"/>
      <c r="J1684" s="268"/>
      <c r="K1684" s="264"/>
      <c r="L1684" s="264"/>
      <c r="M1684" s="269"/>
      <c r="N1684" s="270"/>
      <c r="O1684" s="271"/>
      <c r="P1684" s="271"/>
      <c r="Q1684" s="271"/>
      <c r="R1684" s="271"/>
      <c r="S1684" s="271"/>
      <c r="T1684" s="271"/>
      <c r="U1684" s="271"/>
      <c r="V1684" s="271"/>
      <c r="W1684" s="271"/>
      <c r="X1684" s="271"/>
      <c r="Y1684" s="272"/>
      <c r="Z1684" s="15"/>
      <c r="AA1684" s="15"/>
      <c r="AB1684" s="15"/>
      <c r="AC1684" s="15"/>
      <c r="AD1684" s="15"/>
      <c r="AE1684" s="15"/>
      <c r="AT1684" s="273" t="s">
        <v>184</v>
      </c>
      <c r="AU1684" s="273" t="s">
        <v>102</v>
      </c>
      <c r="AV1684" s="15" t="s">
        <v>181</v>
      </c>
      <c r="AW1684" s="15" t="s">
        <v>5</v>
      </c>
      <c r="AX1684" s="15" t="s">
        <v>82</v>
      </c>
      <c r="AY1684" s="273" t="s">
        <v>175</v>
      </c>
    </row>
    <row r="1685" s="2" customFormat="1" ht="24.15" customHeight="1">
      <c r="A1685" s="39"/>
      <c r="B1685" s="40"/>
      <c r="C1685" s="222" t="s">
        <v>1515</v>
      </c>
      <c r="D1685" s="222" t="s">
        <v>177</v>
      </c>
      <c r="E1685" s="223" t="s">
        <v>1516</v>
      </c>
      <c r="F1685" s="224" t="s">
        <v>1517</v>
      </c>
      <c r="G1685" s="225" t="s">
        <v>369</v>
      </c>
      <c r="H1685" s="226">
        <v>66</v>
      </c>
      <c r="I1685" s="227"/>
      <c r="J1685" s="227"/>
      <c r="K1685" s="228">
        <f>ROUND(P1685*H1685,2)</f>
        <v>0</v>
      </c>
      <c r="L1685" s="229"/>
      <c r="M1685" s="45"/>
      <c r="N1685" s="230" t="s">
        <v>1</v>
      </c>
      <c r="O1685" s="231" t="s">
        <v>39</v>
      </c>
      <c r="P1685" s="232">
        <f>I1685+J1685</f>
        <v>0</v>
      </c>
      <c r="Q1685" s="232">
        <f>ROUND(I1685*H1685,2)</f>
        <v>0</v>
      </c>
      <c r="R1685" s="232">
        <f>ROUND(J1685*H1685,2)</f>
        <v>0</v>
      </c>
      <c r="S1685" s="92"/>
      <c r="T1685" s="233">
        <f>S1685*H1685</f>
        <v>0</v>
      </c>
      <c r="U1685" s="233">
        <v>0</v>
      </c>
      <c r="V1685" s="233">
        <f>U1685*H1685</f>
        <v>0</v>
      </c>
      <c r="W1685" s="233">
        <v>0</v>
      </c>
      <c r="X1685" s="233">
        <f>W1685*H1685</f>
        <v>0</v>
      </c>
      <c r="Y1685" s="234" t="s">
        <v>1</v>
      </c>
      <c r="Z1685" s="39"/>
      <c r="AA1685" s="39"/>
      <c r="AB1685" s="39"/>
      <c r="AC1685" s="39"/>
      <c r="AD1685" s="39"/>
      <c r="AE1685" s="39"/>
      <c r="AR1685" s="235" t="s">
        <v>229</v>
      </c>
      <c r="AT1685" s="235" t="s">
        <v>177</v>
      </c>
      <c r="AU1685" s="235" t="s">
        <v>102</v>
      </c>
      <c r="AY1685" s="18" t="s">
        <v>175</v>
      </c>
      <c r="BE1685" s="236">
        <f>IF(O1685="základní",K1685,0)</f>
        <v>0</v>
      </c>
      <c r="BF1685" s="236">
        <f>IF(O1685="snížená",K1685,0)</f>
        <v>0</v>
      </c>
      <c r="BG1685" s="236">
        <f>IF(O1685="zákl. přenesená",K1685,0)</f>
        <v>0</v>
      </c>
      <c r="BH1685" s="236">
        <f>IF(O1685="sníž. přenesená",K1685,0)</f>
        <v>0</v>
      </c>
      <c r="BI1685" s="236">
        <f>IF(O1685="nulová",K1685,0)</f>
        <v>0</v>
      </c>
      <c r="BJ1685" s="18" t="s">
        <v>102</v>
      </c>
      <c r="BK1685" s="236">
        <f>ROUND(P1685*H1685,2)</f>
        <v>0</v>
      </c>
      <c r="BL1685" s="18" t="s">
        <v>229</v>
      </c>
      <c r="BM1685" s="235" t="s">
        <v>1518</v>
      </c>
    </row>
    <row r="1686" s="13" customFormat="1">
      <c r="A1686" s="13"/>
      <c r="B1686" s="242"/>
      <c r="C1686" s="243"/>
      <c r="D1686" s="237" t="s">
        <v>184</v>
      </c>
      <c r="E1686" s="244" t="s">
        <v>1</v>
      </c>
      <c r="F1686" s="245" t="s">
        <v>352</v>
      </c>
      <c r="G1686" s="243"/>
      <c r="H1686" s="244" t="s">
        <v>1</v>
      </c>
      <c r="I1686" s="246"/>
      <c r="J1686" s="246"/>
      <c r="K1686" s="243"/>
      <c r="L1686" s="243"/>
      <c r="M1686" s="247"/>
      <c r="N1686" s="248"/>
      <c r="O1686" s="249"/>
      <c r="P1686" s="249"/>
      <c r="Q1686" s="249"/>
      <c r="R1686" s="249"/>
      <c r="S1686" s="249"/>
      <c r="T1686" s="249"/>
      <c r="U1686" s="249"/>
      <c r="V1686" s="249"/>
      <c r="W1686" s="249"/>
      <c r="X1686" s="249"/>
      <c r="Y1686" s="250"/>
      <c r="Z1686" s="13"/>
      <c r="AA1686" s="13"/>
      <c r="AB1686" s="13"/>
      <c r="AC1686" s="13"/>
      <c r="AD1686" s="13"/>
      <c r="AE1686" s="13"/>
      <c r="AT1686" s="251" t="s">
        <v>184</v>
      </c>
      <c r="AU1686" s="251" t="s">
        <v>102</v>
      </c>
      <c r="AV1686" s="13" t="s">
        <v>82</v>
      </c>
      <c r="AW1686" s="13" t="s">
        <v>5</v>
      </c>
      <c r="AX1686" s="13" t="s">
        <v>75</v>
      </c>
      <c r="AY1686" s="251" t="s">
        <v>175</v>
      </c>
    </row>
    <row r="1687" s="13" customFormat="1">
      <c r="A1687" s="13"/>
      <c r="B1687" s="242"/>
      <c r="C1687" s="243"/>
      <c r="D1687" s="237" t="s">
        <v>184</v>
      </c>
      <c r="E1687" s="244" t="s">
        <v>1</v>
      </c>
      <c r="F1687" s="245" t="s">
        <v>583</v>
      </c>
      <c r="G1687" s="243"/>
      <c r="H1687" s="244" t="s">
        <v>1</v>
      </c>
      <c r="I1687" s="246"/>
      <c r="J1687" s="246"/>
      <c r="K1687" s="243"/>
      <c r="L1687" s="243"/>
      <c r="M1687" s="247"/>
      <c r="N1687" s="248"/>
      <c r="O1687" s="249"/>
      <c r="P1687" s="249"/>
      <c r="Q1687" s="249"/>
      <c r="R1687" s="249"/>
      <c r="S1687" s="249"/>
      <c r="T1687" s="249"/>
      <c r="U1687" s="249"/>
      <c r="V1687" s="249"/>
      <c r="W1687" s="249"/>
      <c r="X1687" s="249"/>
      <c r="Y1687" s="250"/>
      <c r="Z1687" s="13"/>
      <c r="AA1687" s="13"/>
      <c r="AB1687" s="13"/>
      <c r="AC1687" s="13"/>
      <c r="AD1687" s="13"/>
      <c r="AE1687" s="13"/>
      <c r="AT1687" s="251" t="s">
        <v>184</v>
      </c>
      <c r="AU1687" s="251" t="s">
        <v>102</v>
      </c>
      <c r="AV1687" s="13" t="s">
        <v>82</v>
      </c>
      <c r="AW1687" s="13" t="s">
        <v>5</v>
      </c>
      <c r="AX1687" s="13" t="s">
        <v>75</v>
      </c>
      <c r="AY1687" s="251" t="s">
        <v>175</v>
      </c>
    </row>
    <row r="1688" s="14" customFormat="1">
      <c r="A1688" s="14"/>
      <c r="B1688" s="252"/>
      <c r="C1688" s="253"/>
      <c r="D1688" s="237" t="s">
        <v>184</v>
      </c>
      <c r="E1688" s="254" t="s">
        <v>1</v>
      </c>
      <c r="F1688" s="255" t="s">
        <v>1519</v>
      </c>
      <c r="G1688" s="253"/>
      <c r="H1688" s="256">
        <v>46</v>
      </c>
      <c r="I1688" s="257"/>
      <c r="J1688" s="257"/>
      <c r="K1688" s="253"/>
      <c r="L1688" s="253"/>
      <c r="M1688" s="258"/>
      <c r="N1688" s="259"/>
      <c r="O1688" s="260"/>
      <c r="P1688" s="260"/>
      <c r="Q1688" s="260"/>
      <c r="R1688" s="260"/>
      <c r="S1688" s="260"/>
      <c r="T1688" s="260"/>
      <c r="U1688" s="260"/>
      <c r="V1688" s="260"/>
      <c r="W1688" s="260"/>
      <c r="X1688" s="260"/>
      <c r="Y1688" s="261"/>
      <c r="Z1688" s="14"/>
      <c r="AA1688" s="14"/>
      <c r="AB1688" s="14"/>
      <c r="AC1688" s="14"/>
      <c r="AD1688" s="14"/>
      <c r="AE1688" s="14"/>
      <c r="AT1688" s="262" t="s">
        <v>184</v>
      </c>
      <c r="AU1688" s="262" t="s">
        <v>102</v>
      </c>
      <c r="AV1688" s="14" t="s">
        <v>102</v>
      </c>
      <c r="AW1688" s="14" t="s">
        <v>5</v>
      </c>
      <c r="AX1688" s="14" t="s">
        <v>75</v>
      </c>
      <c r="AY1688" s="262" t="s">
        <v>175</v>
      </c>
    </row>
    <row r="1689" s="14" customFormat="1">
      <c r="A1689" s="14"/>
      <c r="B1689" s="252"/>
      <c r="C1689" s="253"/>
      <c r="D1689" s="237" t="s">
        <v>184</v>
      </c>
      <c r="E1689" s="254" t="s">
        <v>1</v>
      </c>
      <c r="F1689" s="255" t="s">
        <v>1520</v>
      </c>
      <c r="G1689" s="253"/>
      <c r="H1689" s="256">
        <v>20</v>
      </c>
      <c r="I1689" s="257"/>
      <c r="J1689" s="257"/>
      <c r="K1689" s="253"/>
      <c r="L1689" s="253"/>
      <c r="M1689" s="258"/>
      <c r="N1689" s="259"/>
      <c r="O1689" s="260"/>
      <c r="P1689" s="260"/>
      <c r="Q1689" s="260"/>
      <c r="R1689" s="260"/>
      <c r="S1689" s="260"/>
      <c r="T1689" s="260"/>
      <c r="U1689" s="260"/>
      <c r="V1689" s="260"/>
      <c r="W1689" s="260"/>
      <c r="X1689" s="260"/>
      <c r="Y1689" s="261"/>
      <c r="Z1689" s="14"/>
      <c r="AA1689" s="14"/>
      <c r="AB1689" s="14"/>
      <c r="AC1689" s="14"/>
      <c r="AD1689" s="14"/>
      <c r="AE1689" s="14"/>
      <c r="AT1689" s="262" t="s">
        <v>184</v>
      </c>
      <c r="AU1689" s="262" t="s">
        <v>102</v>
      </c>
      <c r="AV1689" s="14" t="s">
        <v>102</v>
      </c>
      <c r="AW1689" s="14" t="s">
        <v>5</v>
      </c>
      <c r="AX1689" s="14" t="s">
        <v>75</v>
      </c>
      <c r="AY1689" s="262" t="s">
        <v>175</v>
      </c>
    </row>
    <row r="1690" s="15" customFormat="1">
      <c r="A1690" s="15"/>
      <c r="B1690" s="263"/>
      <c r="C1690" s="264"/>
      <c r="D1690" s="237" t="s">
        <v>184</v>
      </c>
      <c r="E1690" s="265" t="s">
        <v>1</v>
      </c>
      <c r="F1690" s="266" t="s">
        <v>189</v>
      </c>
      <c r="G1690" s="264"/>
      <c r="H1690" s="267">
        <v>66</v>
      </c>
      <c r="I1690" s="268"/>
      <c r="J1690" s="268"/>
      <c r="K1690" s="264"/>
      <c r="L1690" s="264"/>
      <c r="M1690" s="269"/>
      <c r="N1690" s="270"/>
      <c r="O1690" s="271"/>
      <c r="P1690" s="271"/>
      <c r="Q1690" s="271"/>
      <c r="R1690" s="271"/>
      <c r="S1690" s="271"/>
      <c r="T1690" s="271"/>
      <c r="U1690" s="271"/>
      <c r="V1690" s="271"/>
      <c r="W1690" s="271"/>
      <c r="X1690" s="271"/>
      <c r="Y1690" s="272"/>
      <c r="Z1690" s="15"/>
      <c r="AA1690" s="15"/>
      <c r="AB1690" s="15"/>
      <c r="AC1690" s="15"/>
      <c r="AD1690" s="15"/>
      <c r="AE1690" s="15"/>
      <c r="AT1690" s="273" t="s">
        <v>184</v>
      </c>
      <c r="AU1690" s="273" t="s">
        <v>102</v>
      </c>
      <c r="AV1690" s="15" t="s">
        <v>181</v>
      </c>
      <c r="AW1690" s="15" t="s">
        <v>5</v>
      </c>
      <c r="AX1690" s="15" t="s">
        <v>82</v>
      </c>
      <c r="AY1690" s="273" t="s">
        <v>175</v>
      </c>
    </row>
    <row r="1691" s="2" customFormat="1" ht="24.15" customHeight="1">
      <c r="A1691" s="39"/>
      <c r="B1691" s="40"/>
      <c r="C1691" s="222" t="s">
        <v>869</v>
      </c>
      <c r="D1691" s="222" t="s">
        <v>177</v>
      </c>
      <c r="E1691" s="223" t="s">
        <v>1521</v>
      </c>
      <c r="F1691" s="224" t="s">
        <v>1522</v>
      </c>
      <c r="G1691" s="225" t="s">
        <v>369</v>
      </c>
      <c r="H1691" s="226">
        <v>32.185000000000002</v>
      </c>
      <c r="I1691" s="227"/>
      <c r="J1691" s="227"/>
      <c r="K1691" s="228">
        <f>ROUND(P1691*H1691,2)</f>
        <v>0</v>
      </c>
      <c r="L1691" s="229"/>
      <c r="M1691" s="45"/>
      <c r="N1691" s="230" t="s">
        <v>1</v>
      </c>
      <c r="O1691" s="231" t="s">
        <v>39</v>
      </c>
      <c r="P1691" s="232">
        <f>I1691+J1691</f>
        <v>0</v>
      </c>
      <c r="Q1691" s="232">
        <f>ROUND(I1691*H1691,2)</f>
        <v>0</v>
      </c>
      <c r="R1691" s="232">
        <f>ROUND(J1691*H1691,2)</f>
        <v>0</v>
      </c>
      <c r="S1691" s="92"/>
      <c r="T1691" s="233">
        <f>S1691*H1691</f>
        <v>0</v>
      </c>
      <c r="U1691" s="233">
        <v>0</v>
      </c>
      <c r="V1691" s="233">
        <f>U1691*H1691</f>
        <v>0</v>
      </c>
      <c r="W1691" s="233">
        <v>0</v>
      </c>
      <c r="X1691" s="233">
        <f>W1691*H1691</f>
        <v>0</v>
      </c>
      <c r="Y1691" s="234" t="s">
        <v>1</v>
      </c>
      <c r="Z1691" s="39"/>
      <c r="AA1691" s="39"/>
      <c r="AB1691" s="39"/>
      <c r="AC1691" s="39"/>
      <c r="AD1691" s="39"/>
      <c r="AE1691" s="39"/>
      <c r="AR1691" s="235" t="s">
        <v>229</v>
      </c>
      <c r="AT1691" s="235" t="s">
        <v>177</v>
      </c>
      <c r="AU1691" s="235" t="s">
        <v>102</v>
      </c>
      <c r="AY1691" s="18" t="s">
        <v>175</v>
      </c>
      <c r="BE1691" s="236">
        <f>IF(O1691="základní",K1691,0)</f>
        <v>0</v>
      </c>
      <c r="BF1691" s="236">
        <f>IF(O1691="snížená",K1691,0)</f>
        <v>0</v>
      </c>
      <c r="BG1691" s="236">
        <f>IF(O1691="zákl. přenesená",K1691,0)</f>
        <v>0</v>
      </c>
      <c r="BH1691" s="236">
        <f>IF(O1691="sníž. přenesená",K1691,0)</f>
        <v>0</v>
      </c>
      <c r="BI1691" s="236">
        <f>IF(O1691="nulová",K1691,0)</f>
        <v>0</v>
      </c>
      <c r="BJ1691" s="18" t="s">
        <v>102</v>
      </c>
      <c r="BK1691" s="236">
        <f>ROUND(P1691*H1691,2)</f>
        <v>0</v>
      </c>
      <c r="BL1691" s="18" t="s">
        <v>229</v>
      </c>
      <c r="BM1691" s="235" t="s">
        <v>1523</v>
      </c>
    </row>
    <row r="1692" s="13" customFormat="1">
      <c r="A1692" s="13"/>
      <c r="B1692" s="242"/>
      <c r="C1692" s="243"/>
      <c r="D1692" s="237" t="s">
        <v>184</v>
      </c>
      <c r="E1692" s="244" t="s">
        <v>1</v>
      </c>
      <c r="F1692" s="245" t="s">
        <v>352</v>
      </c>
      <c r="G1692" s="243"/>
      <c r="H1692" s="244" t="s">
        <v>1</v>
      </c>
      <c r="I1692" s="246"/>
      <c r="J1692" s="246"/>
      <c r="K1692" s="243"/>
      <c r="L1692" s="243"/>
      <c r="M1692" s="247"/>
      <c r="N1692" s="248"/>
      <c r="O1692" s="249"/>
      <c r="P1692" s="249"/>
      <c r="Q1692" s="249"/>
      <c r="R1692" s="249"/>
      <c r="S1692" s="249"/>
      <c r="T1692" s="249"/>
      <c r="U1692" s="249"/>
      <c r="V1692" s="249"/>
      <c r="W1692" s="249"/>
      <c r="X1692" s="249"/>
      <c r="Y1692" s="250"/>
      <c r="Z1692" s="13"/>
      <c r="AA1692" s="13"/>
      <c r="AB1692" s="13"/>
      <c r="AC1692" s="13"/>
      <c r="AD1692" s="13"/>
      <c r="AE1692" s="13"/>
      <c r="AT1692" s="251" t="s">
        <v>184</v>
      </c>
      <c r="AU1692" s="251" t="s">
        <v>102</v>
      </c>
      <c r="AV1692" s="13" t="s">
        <v>82</v>
      </c>
      <c r="AW1692" s="13" t="s">
        <v>5</v>
      </c>
      <c r="AX1692" s="13" t="s">
        <v>75</v>
      </c>
      <c r="AY1692" s="251" t="s">
        <v>175</v>
      </c>
    </row>
    <row r="1693" s="13" customFormat="1">
      <c r="A1693" s="13"/>
      <c r="B1693" s="242"/>
      <c r="C1693" s="243"/>
      <c r="D1693" s="237" t="s">
        <v>184</v>
      </c>
      <c r="E1693" s="244" t="s">
        <v>1</v>
      </c>
      <c r="F1693" s="245" t="s">
        <v>372</v>
      </c>
      <c r="G1693" s="243"/>
      <c r="H1693" s="244" t="s">
        <v>1</v>
      </c>
      <c r="I1693" s="246"/>
      <c r="J1693" s="246"/>
      <c r="K1693" s="243"/>
      <c r="L1693" s="243"/>
      <c r="M1693" s="247"/>
      <c r="N1693" s="248"/>
      <c r="O1693" s="249"/>
      <c r="P1693" s="249"/>
      <c r="Q1693" s="249"/>
      <c r="R1693" s="249"/>
      <c r="S1693" s="249"/>
      <c r="T1693" s="249"/>
      <c r="U1693" s="249"/>
      <c r="V1693" s="249"/>
      <c r="W1693" s="249"/>
      <c r="X1693" s="249"/>
      <c r="Y1693" s="250"/>
      <c r="Z1693" s="13"/>
      <c r="AA1693" s="13"/>
      <c r="AB1693" s="13"/>
      <c r="AC1693" s="13"/>
      <c r="AD1693" s="13"/>
      <c r="AE1693" s="13"/>
      <c r="AT1693" s="251" t="s">
        <v>184</v>
      </c>
      <c r="AU1693" s="251" t="s">
        <v>102</v>
      </c>
      <c r="AV1693" s="13" t="s">
        <v>82</v>
      </c>
      <c r="AW1693" s="13" t="s">
        <v>5</v>
      </c>
      <c r="AX1693" s="13" t="s">
        <v>75</v>
      </c>
      <c r="AY1693" s="251" t="s">
        <v>175</v>
      </c>
    </row>
    <row r="1694" s="14" customFormat="1">
      <c r="A1694" s="14"/>
      <c r="B1694" s="252"/>
      <c r="C1694" s="253"/>
      <c r="D1694" s="237" t="s">
        <v>184</v>
      </c>
      <c r="E1694" s="254" t="s">
        <v>1</v>
      </c>
      <c r="F1694" s="255" t="s">
        <v>1114</v>
      </c>
      <c r="G1694" s="253"/>
      <c r="H1694" s="256">
        <v>1.8</v>
      </c>
      <c r="I1694" s="257"/>
      <c r="J1694" s="257"/>
      <c r="K1694" s="253"/>
      <c r="L1694" s="253"/>
      <c r="M1694" s="258"/>
      <c r="N1694" s="259"/>
      <c r="O1694" s="260"/>
      <c r="P1694" s="260"/>
      <c r="Q1694" s="260"/>
      <c r="R1694" s="260"/>
      <c r="S1694" s="260"/>
      <c r="T1694" s="260"/>
      <c r="U1694" s="260"/>
      <c r="V1694" s="260"/>
      <c r="W1694" s="260"/>
      <c r="X1694" s="260"/>
      <c r="Y1694" s="261"/>
      <c r="Z1694" s="14"/>
      <c r="AA1694" s="14"/>
      <c r="AB1694" s="14"/>
      <c r="AC1694" s="14"/>
      <c r="AD1694" s="14"/>
      <c r="AE1694" s="14"/>
      <c r="AT1694" s="262" t="s">
        <v>184</v>
      </c>
      <c r="AU1694" s="262" t="s">
        <v>102</v>
      </c>
      <c r="AV1694" s="14" t="s">
        <v>102</v>
      </c>
      <c r="AW1694" s="14" t="s">
        <v>5</v>
      </c>
      <c r="AX1694" s="14" t="s">
        <v>75</v>
      </c>
      <c r="AY1694" s="262" t="s">
        <v>175</v>
      </c>
    </row>
    <row r="1695" s="14" customFormat="1">
      <c r="A1695" s="14"/>
      <c r="B1695" s="252"/>
      <c r="C1695" s="253"/>
      <c r="D1695" s="237" t="s">
        <v>184</v>
      </c>
      <c r="E1695" s="254" t="s">
        <v>1</v>
      </c>
      <c r="F1695" s="255" t="s">
        <v>1524</v>
      </c>
      <c r="G1695" s="253"/>
      <c r="H1695" s="256">
        <v>0.68500000000000005</v>
      </c>
      <c r="I1695" s="257"/>
      <c r="J1695" s="257"/>
      <c r="K1695" s="253"/>
      <c r="L1695" s="253"/>
      <c r="M1695" s="258"/>
      <c r="N1695" s="259"/>
      <c r="O1695" s="260"/>
      <c r="P1695" s="260"/>
      <c r="Q1695" s="260"/>
      <c r="R1695" s="260"/>
      <c r="S1695" s="260"/>
      <c r="T1695" s="260"/>
      <c r="U1695" s="260"/>
      <c r="V1695" s="260"/>
      <c r="W1695" s="260"/>
      <c r="X1695" s="260"/>
      <c r="Y1695" s="261"/>
      <c r="Z1695" s="14"/>
      <c r="AA1695" s="14"/>
      <c r="AB1695" s="14"/>
      <c r="AC1695" s="14"/>
      <c r="AD1695" s="14"/>
      <c r="AE1695" s="14"/>
      <c r="AT1695" s="262" t="s">
        <v>184</v>
      </c>
      <c r="AU1695" s="262" t="s">
        <v>102</v>
      </c>
      <c r="AV1695" s="14" t="s">
        <v>102</v>
      </c>
      <c r="AW1695" s="14" t="s">
        <v>5</v>
      </c>
      <c r="AX1695" s="14" t="s">
        <v>75</v>
      </c>
      <c r="AY1695" s="262" t="s">
        <v>175</v>
      </c>
    </row>
    <row r="1696" s="14" customFormat="1">
      <c r="A1696" s="14"/>
      <c r="B1696" s="252"/>
      <c r="C1696" s="253"/>
      <c r="D1696" s="237" t="s">
        <v>184</v>
      </c>
      <c r="E1696" s="254" t="s">
        <v>1</v>
      </c>
      <c r="F1696" s="255" t="s">
        <v>1525</v>
      </c>
      <c r="G1696" s="253"/>
      <c r="H1696" s="256">
        <v>1.05</v>
      </c>
      <c r="I1696" s="257"/>
      <c r="J1696" s="257"/>
      <c r="K1696" s="253"/>
      <c r="L1696" s="253"/>
      <c r="M1696" s="258"/>
      <c r="N1696" s="259"/>
      <c r="O1696" s="260"/>
      <c r="P1696" s="260"/>
      <c r="Q1696" s="260"/>
      <c r="R1696" s="260"/>
      <c r="S1696" s="260"/>
      <c r="T1696" s="260"/>
      <c r="U1696" s="260"/>
      <c r="V1696" s="260"/>
      <c r="W1696" s="260"/>
      <c r="X1696" s="260"/>
      <c r="Y1696" s="261"/>
      <c r="Z1696" s="14"/>
      <c r="AA1696" s="14"/>
      <c r="AB1696" s="14"/>
      <c r="AC1696" s="14"/>
      <c r="AD1696" s="14"/>
      <c r="AE1696" s="14"/>
      <c r="AT1696" s="262" t="s">
        <v>184</v>
      </c>
      <c r="AU1696" s="262" t="s">
        <v>102</v>
      </c>
      <c r="AV1696" s="14" t="s">
        <v>102</v>
      </c>
      <c r="AW1696" s="14" t="s">
        <v>5</v>
      </c>
      <c r="AX1696" s="14" t="s">
        <v>75</v>
      </c>
      <c r="AY1696" s="262" t="s">
        <v>175</v>
      </c>
    </row>
    <row r="1697" s="14" customFormat="1">
      <c r="A1697" s="14"/>
      <c r="B1697" s="252"/>
      <c r="C1697" s="253"/>
      <c r="D1697" s="237" t="s">
        <v>184</v>
      </c>
      <c r="E1697" s="254" t="s">
        <v>1</v>
      </c>
      <c r="F1697" s="255" t="s">
        <v>1526</v>
      </c>
      <c r="G1697" s="253"/>
      <c r="H1697" s="256">
        <v>3.8500000000000001</v>
      </c>
      <c r="I1697" s="257"/>
      <c r="J1697" s="257"/>
      <c r="K1697" s="253"/>
      <c r="L1697" s="253"/>
      <c r="M1697" s="258"/>
      <c r="N1697" s="259"/>
      <c r="O1697" s="260"/>
      <c r="P1697" s="260"/>
      <c r="Q1697" s="260"/>
      <c r="R1697" s="260"/>
      <c r="S1697" s="260"/>
      <c r="T1697" s="260"/>
      <c r="U1697" s="260"/>
      <c r="V1697" s="260"/>
      <c r="W1697" s="260"/>
      <c r="X1697" s="260"/>
      <c r="Y1697" s="261"/>
      <c r="Z1697" s="14"/>
      <c r="AA1697" s="14"/>
      <c r="AB1697" s="14"/>
      <c r="AC1697" s="14"/>
      <c r="AD1697" s="14"/>
      <c r="AE1697" s="14"/>
      <c r="AT1697" s="262" t="s">
        <v>184</v>
      </c>
      <c r="AU1697" s="262" t="s">
        <v>102</v>
      </c>
      <c r="AV1697" s="14" t="s">
        <v>102</v>
      </c>
      <c r="AW1697" s="14" t="s">
        <v>5</v>
      </c>
      <c r="AX1697" s="14" t="s">
        <v>75</v>
      </c>
      <c r="AY1697" s="262" t="s">
        <v>175</v>
      </c>
    </row>
    <row r="1698" s="13" customFormat="1">
      <c r="A1698" s="13"/>
      <c r="B1698" s="242"/>
      <c r="C1698" s="243"/>
      <c r="D1698" s="237" t="s">
        <v>184</v>
      </c>
      <c r="E1698" s="244" t="s">
        <v>1</v>
      </c>
      <c r="F1698" s="245" t="s">
        <v>286</v>
      </c>
      <c r="G1698" s="243"/>
      <c r="H1698" s="244" t="s">
        <v>1</v>
      </c>
      <c r="I1698" s="246"/>
      <c r="J1698" s="246"/>
      <c r="K1698" s="243"/>
      <c r="L1698" s="243"/>
      <c r="M1698" s="247"/>
      <c r="N1698" s="248"/>
      <c r="O1698" s="249"/>
      <c r="P1698" s="249"/>
      <c r="Q1698" s="249"/>
      <c r="R1698" s="249"/>
      <c r="S1698" s="249"/>
      <c r="T1698" s="249"/>
      <c r="U1698" s="249"/>
      <c r="V1698" s="249"/>
      <c r="W1698" s="249"/>
      <c r="X1698" s="249"/>
      <c r="Y1698" s="250"/>
      <c r="Z1698" s="13"/>
      <c r="AA1698" s="13"/>
      <c r="AB1698" s="13"/>
      <c r="AC1698" s="13"/>
      <c r="AD1698" s="13"/>
      <c r="AE1698" s="13"/>
      <c r="AT1698" s="251" t="s">
        <v>184</v>
      </c>
      <c r="AU1698" s="251" t="s">
        <v>102</v>
      </c>
      <c r="AV1698" s="13" t="s">
        <v>82</v>
      </c>
      <c r="AW1698" s="13" t="s">
        <v>5</v>
      </c>
      <c r="AX1698" s="13" t="s">
        <v>75</v>
      </c>
      <c r="AY1698" s="251" t="s">
        <v>175</v>
      </c>
    </row>
    <row r="1699" s="14" customFormat="1">
      <c r="A1699" s="14"/>
      <c r="B1699" s="252"/>
      <c r="C1699" s="253"/>
      <c r="D1699" s="237" t="s">
        <v>184</v>
      </c>
      <c r="E1699" s="254" t="s">
        <v>1</v>
      </c>
      <c r="F1699" s="255" t="s">
        <v>1527</v>
      </c>
      <c r="G1699" s="253"/>
      <c r="H1699" s="256">
        <v>4.2000000000000002</v>
      </c>
      <c r="I1699" s="257"/>
      <c r="J1699" s="257"/>
      <c r="K1699" s="253"/>
      <c r="L1699" s="253"/>
      <c r="M1699" s="258"/>
      <c r="N1699" s="259"/>
      <c r="O1699" s="260"/>
      <c r="P1699" s="260"/>
      <c r="Q1699" s="260"/>
      <c r="R1699" s="260"/>
      <c r="S1699" s="260"/>
      <c r="T1699" s="260"/>
      <c r="U1699" s="260"/>
      <c r="V1699" s="260"/>
      <c r="W1699" s="260"/>
      <c r="X1699" s="260"/>
      <c r="Y1699" s="261"/>
      <c r="Z1699" s="14"/>
      <c r="AA1699" s="14"/>
      <c r="AB1699" s="14"/>
      <c r="AC1699" s="14"/>
      <c r="AD1699" s="14"/>
      <c r="AE1699" s="14"/>
      <c r="AT1699" s="262" t="s">
        <v>184</v>
      </c>
      <c r="AU1699" s="262" t="s">
        <v>102</v>
      </c>
      <c r="AV1699" s="14" t="s">
        <v>102</v>
      </c>
      <c r="AW1699" s="14" t="s">
        <v>5</v>
      </c>
      <c r="AX1699" s="14" t="s">
        <v>75</v>
      </c>
      <c r="AY1699" s="262" t="s">
        <v>175</v>
      </c>
    </row>
    <row r="1700" s="14" customFormat="1">
      <c r="A1700" s="14"/>
      <c r="B1700" s="252"/>
      <c r="C1700" s="253"/>
      <c r="D1700" s="237" t="s">
        <v>184</v>
      </c>
      <c r="E1700" s="254" t="s">
        <v>1</v>
      </c>
      <c r="F1700" s="255" t="s">
        <v>1528</v>
      </c>
      <c r="G1700" s="253"/>
      <c r="H1700" s="256">
        <v>5.4000000000000004</v>
      </c>
      <c r="I1700" s="257"/>
      <c r="J1700" s="257"/>
      <c r="K1700" s="253"/>
      <c r="L1700" s="253"/>
      <c r="M1700" s="258"/>
      <c r="N1700" s="259"/>
      <c r="O1700" s="260"/>
      <c r="P1700" s="260"/>
      <c r="Q1700" s="260"/>
      <c r="R1700" s="260"/>
      <c r="S1700" s="260"/>
      <c r="T1700" s="260"/>
      <c r="U1700" s="260"/>
      <c r="V1700" s="260"/>
      <c r="W1700" s="260"/>
      <c r="X1700" s="260"/>
      <c r="Y1700" s="261"/>
      <c r="Z1700" s="14"/>
      <c r="AA1700" s="14"/>
      <c r="AB1700" s="14"/>
      <c r="AC1700" s="14"/>
      <c r="AD1700" s="14"/>
      <c r="AE1700" s="14"/>
      <c r="AT1700" s="262" t="s">
        <v>184</v>
      </c>
      <c r="AU1700" s="262" t="s">
        <v>102</v>
      </c>
      <c r="AV1700" s="14" t="s">
        <v>102</v>
      </c>
      <c r="AW1700" s="14" t="s">
        <v>5</v>
      </c>
      <c r="AX1700" s="14" t="s">
        <v>75</v>
      </c>
      <c r="AY1700" s="262" t="s">
        <v>175</v>
      </c>
    </row>
    <row r="1701" s="14" customFormat="1">
      <c r="A1701" s="14"/>
      <c r="B1701" s="252"/>
      <c r="C1701" s="253"/>
      <c r="D1701" s="237" t="s">
        <v>184</v>
      </c>
      <c r="E1701" s="254" t="s">
        <v>1</v>
      </c>
      <c r="F1701" s="255" t="s">
        <v>1529</v>
      </c>
      <c r="G1701" s="253"/>
      <c r="H1701" s="256">
        <v>1.2</v>
      </c>
      <c r="I1701" s="257"/>
      <c r="J1701" s="257"/>
      <c r="K1701" s="253"/>
      <c r="L1701" s="253"/>
      <c r="M1701" s="258"/>
      <c r="N1701" s="259"/>
      <c r="O1701" s="260"/>
      <c r="P1701" s="260"/>
      <c r="Q1701" s="260"/>
      <c r="R1701" s="260"/>
      <c r="S1701" s="260"/>
      <c r="T1701" s="260"/>
      <c r="U1701" s="260"/>
      <c r="V1701" s="260"/>
      <c r="W1701" s="260"/>
      <c r="X1701" s="260"/>
      <c r="Y1701" s="261"/>
      <c r="Z1701" s="14"/>
      <c r="AA1701" s="14"/>
      <c r="AB1701" s="14"/>
      <c r="AC1701" s="14"/>
      <c r="AD1701" s="14"/>
      <c r="AE1701" s="14"/>
      <c r="AT1701" s="262" t="s">
        <v>184</v>
      </c>
      <c r="AU1701" s="262" t="s">
        <v>102</v>
      </c>
      <c r="AV1701" s="14" t="s">
        <v>102</v>
      </c>
      <c r="AW1701" s="14" t="s">
        <v>5</v>
      </c>
      <c r="AX1701" s="14" t="s">
        <v>75</v>
      </c>
      <c r="AY1701" s="262" t="s">
        <v>175</v>
      </c>
    </row>
    <row r="1702" s="14" customFormat="1">
      <c r="A1702" s="14"/>
      <c r="B1702" s="252"/>
      <c r="C1702" s="253"/>
      <c r="D1702" s="237" t="s">
        <v>184</v>
      </c>
      <c r="E1702" s="254" t="s">
        <v>1</v>
      </c>
      <c r="F1702" s="255" t="s">
        <v>1530</v>
      </c>
      <c r="G1702" s="253"/>
      <c r="H1702" s="256">
        <v>1.6000000000000001</v>
      </c>
      <c r="I1702" s="257"/>
      <c r="J1702" s="257"/>
      <c r="K1702" s="253"/>
      <c r="L1702" s="253"/>
      <c r="M1702" s="258"/>
      <c r="N1702" s="259"/>
      <c r="O1702" s="260"/>
      <c r="P1702" s="260"/>
      <c r="Q1702" s="260"/>
      <c r="R1702" s="260"/>
      <c r="S1702" s="260"/>
      <c r="T1702" s="260"/>
      <c r="U1702" s="260"/>
      <c r="V1702" s="260"/>
      <c r="W1702" s="260"/>
      <c r="X1702" s="260"/>
      <c r="Y1702" s="261"/>
      <c r="Z1702" s="14"/>
      <c r="AA1702" s="14"/>
      <c r="AB1702" s="14"/>
      <c r="AC1702" s="14"/>
      <c r="AD1702" s="14"/>
      <c r="AE1702" s="14"/>
      <c r="AT1702" s="262" t="s">
        <v>184</v>
      </c>
      <c r="AU1702" s="262" t="s">
        <v>102</v>
      </c>
      <c r="AV1702" s="14" t="s">
        <v>102</v>
      </c>
      <c r="AW1702" s="14" t="s">
        <v>5</v>
      </c>
      <c r="AX1702" s="14" t="s">
        <v>75</v>
      </c>
      <c r="AY1702" s="262" t="s">
        <v>175</v>
      </c>
    </row>
    <row r="1703" s="13" customFormat="1">
      <c r="A1703" s="13"/>
      <c r="B1703" s="242"/>
      <c r="C1703" s="243"/>
      <c r="D1703" s="237" t="s">
        <v>184</v>
      </c>
      <c r="E1703" s="244" t="s">
        <v>1</v>
      </c>
      <c r="F1703" s="245" t="s">
        <v>290</v>
      </c>
      <c r="G1703" s="243"/>
      <c r="H1703" s="244" t="s">
        <v>1</v>
      </c>
      <c r="I1703" s="246"/>
      <c r="J1703" s="246"/>
      <c r="K1703" s="243"/>
      <c r="L1703" s="243"/>
      <c r="M1703" s="247"/>
      <c r="N1703" s="248"/>
      <c r="O1703" s="249"/>
      <c r="P1703" s="249"/>
      <c r="Q1703" s="249"/>
      <c r="R1703" s="249"/>
      <c r="S1703" s="249"/>
      <c r="T1703" s="249"/>
      <c r="U1703" s="249"/>
      <c r="V1703" s="249"/>
      <c r="W1703" s="249"/>
      <c r="X1703" s="249"/>
      <c r="Y1703" s="250"/>
      <c r="Z1703" s="13"/>
      <c r="AA1703" s="13"/>
      <c r="AB1703" s="13"/>
      <c r="AC1703" s="13"/>
      <c r="AD1703" s="13"/>
      <c r="AE1703" s="13"/>
      <c r="AT1703" s="251" t="s">
        <v>184</v>
      </c>
      <c r="AU1703" s="251" t="s">
        <v>102</v>
      </c>
      <c r="AV1703" s="13" t="s">
        <v>82</v>
      </c>
      <c r="AW1703" s="13" t="s">
        <v>5</v>
      </c>
      <c r="AX1703" s="13" t="s">
        <v>75</v>
      </c>
      <c r="AY1703" s="251" t="s">
        <v>175</v>
      </c>
    </row>
    <row r="1704" s="14" customFormat="1">
      <c r="A1704" s="14"/>
      <c r="B1704" s="252"/>
      <c r="C1704" s="253"/>
      <c r="D1704" s="237" t="s">
        <v>184</v>
      </c>
      <c r="E1704" s="254" t="s">
        <v>1</v>
      </c>
      <c r="F1704" s="255" t="s">
        <v>1527</v>
      </c>
      <c r="G1704" s="253"/>
      <c r="H1704" s="256">
        <v>4.2000000000000002</v>
      </c>
      <c r="I1704" s="257"/>
      <c r="J1704" s="257"/>
      <c r="K1704" s="253"/>
      <c r="L1704" s="253"/>
      <c r="M1704" s="258"/>
      <c r="N1704" s="259"/>
      <c r="O1704" s="260"/>
      <c r="P1704" s="260"/>
      <c r="Q1704" s="260"/>
      <c r="R1704" s="260"/>
      <c r="S1704" s="260"/>
      <c r="T1704" s="260"/>
      <c r="U1704" s="260"/>
      <c r="V1704" s="260"/>
      <c r="W1704" s="260"/>
      <c r="X1704" s="260"/>
      <c r="Y1704" s="261"/>
      <c r="Z1704" s="14"/>
      <c r="AA1704" s="14"/>
      <c r="AB1704" s="14"/>
      <c r="AC1704" s="14"/>
      <c r="AD1704" s="14"/>
      <c r="AE1704" s="14"/>
      <c r="AT1704" s="262" t="s">
        <v>184</v>
      </c>
      <c r="AU1704" s="262" t="s">
        <v>102</v>
      </c>
      <c r="AV1704" s="14" t="s">
        <v>102</v>
      </c>
      <c r="AW1704" s="14" t="s">
        <v>5</v>
      </c>
      <c r="AX1704" s="14" t="s">
        <v>75</v>
      </c>
      <c r="AY1704" s="262" t="s">
        <v>175</v>
      </c>
    </row>
    <row r="1705" s="14" customFormat="1">
      <c r="A1705" s="14"/>
      <c r="B1705" s="252"/>
      <c r="C1705" s="253"/>
      <c r="D1705" s="237" t="s">
        <v>184</v>
      </c>
      <c r="E1705" s="254" t="s">
        <v>1</v>
      </c>
      <c r="F1705" s="255" t="s">
        <v>1528</v>
      </c>
      <c r="G1705" s="253"/>
      <c r="H1705" s="256">
        <v>5.4000000000000004</v>
      </c>
      <c r="I1705" s="257"/>
      <c r="J1705" s="257"/>
      <c r="K1705" s="253"/>
      <c r="L1705" s="253"/>
      <c r="M1705" s="258"/>
      <c r="N1705" s="259"/>
      <c r="O1705" s="260"/>
      <c r="P1705" s="260"/>
      <c r="Q1705" s="260"/>
      <c r="R1705" s="260"/>
      <c r="S1705" s="260"/>
      <c r="T1705" s="260"/>
      <c r="U1705" s="260"/>
      <c r="V1705" s="260"/>
      <c r="W1705" s="260"/>
      <c r="X1705" s="260"/>
      <c r="Y1705" s="261"/>
      <c r="Z1705" s="14"/>
      <c r="AA1705" s="14"/>
      <c r="AB1705" s="14"/>
      <c r="AC1705" s="14"/>
      <c r="AD1705" s="14"/>
      <c r="AE1705" s="14"/>
      <c r="AT1705" s="262" t="s">
        <v>184</v>
      </c>
      <c r="AU1705" s="262" t="s">
        <v>102</v>
      </c>
      <c r="AV1705" s="14" t="s">
        <v>102</v>
      </c>
      <c r="AW1705" s="14" t="s">
        <v>5</v>
      </c>
      <c r="AX1705" s="14" t="s">
        <v>75</v>
      </c>
      <c r="AY1705" s="262" t="s">
        <v>175</v>
      </c>
    </row>
    <row r="1706" s="14" customFormat="1">
      <c r="A1706" s="14"/>
      <c r="B1706" s="252"/>
      <c r="C1706" s="253"/>
      <c r="D1706" s="237" t="s">
        <v>184</v>
      </c>
      <c r="E1706" s="254" t="s">
        <v>1</v>
      </c>
      <c r="F1706" s="255" t="s">
        <v>1529</v>
      </c>
      <c r="G1706" s="253"/>
      <c r="H1706" s="256">
        <v>1.2</v>
      </c>
      <c r="I1706" s="257"/>
      <c r="J1706" s="257"/>
      <c r="K1706" s="253"/>
      <c r="L1706" s="253"/>
      <c r="M1706" s="258"/>
      <c r="N1706" s="259"/>
      <c r="O1706" s="260"/>
      <c r="P1706" s="260"/>
      <c r="Q1706" s="260"/>
      <c r="R1706" s="260"/>
      <c r="S1706" s="260"/>
      <c r="T1706" s="260"/>
      <c r="U1706" s="260"/>
      <c r="V1706" s="260"/>
      <c r="W1706" s="260"/>
      <c r="X1706" s="260"/>
      <c r="Y1706" s="261"/>
      <c r="Z1706" s="14"/>
      <c r="AA1706" s="14"/>
      <c r="AB1706" s="14"/>
      <c r="AC1706" s="14"/>
      <c r="AD1706" s="14"/>
      <c r="AE1706" s="14"/>
      <c r="AT1706" s="262" t="s">
        <v>184</v>
      </c>
      <c r="AU1706" s="262" t="s">
        <v>102</v>
      </c>
      <c r="AV1706" s="14" t="s">
        <v>102</v>
      </c>
      <c r="AW1706" s="14" t="s">
        <v>5</v>
      </c>
      <c r="AX1706" s="14" t="s">
        <v>75</v>
      </c>
      <c r="AY1706" s="262" t="s">
        <v>175</v>
      </c>
    </row>
    <row r="1707" s="14" customFormat="1">
      <c r="A1707" s="14"/>
      <c r="B1707" s="252"/>
      <c r="C1707" s="253"/>
      <c r="D1707" s="237" t="s">
        <v>184</v>
      </c>
      <c r="E1707" s="254" t="s">
        <v>1</v>
      </c>
      <c r="F1707" s="255" t="s">
        <v>1530</v>
      </c>
      <c r="G1707" s="253"/>
      <c r="H1707" s="256">
        <v>1.6000000000000001</v>
      </c>
      <c r="I1707" s="257"/>
      <c r="J1707" s="257"/>
      <c r="K1707" s="253"/>
      <c r="L1707" s="253"/>
      <c r="M1707" s="258"/>
      <c r="N1707" s="259"/>
      <c r="O1707" s="260"/>
      <c r="P1707" s="260"/>
      <c r="Q1707" s="260"/>
      <c r="R1707" s="260"/>
      <c r="S1707" s="260"/>
      <c r="T1707" s="260"/>
      <c r="U1707" s="260"/>
      <c r="V1707" s="260"/>
      <c r="W1707" s="260"/>
      <c r="X1707" s="260"/>
      <c r="Y1707" s="261"/>
      <c r="Z1707" s="14"/>
      <c r="AA1707" s="14"/>
      <c r="AB1707" s="14"/>
      <c r="AC1707" s="14"/>
      <c r="AD1707" s="14"/>
      <c r="AE1707" s="14"/>
      <c r="AT1707" s="262" t="s">
        <v>184</v>
      </c>
      <c r="AU1707" s="262" t="s">
        <v>102</v>
      </c>
      <c r="AV1707" s="14" t="s">
        <v>102</v>
      </c>
      <c r="AW1707" s="14" t="s">
        <v>5</v>
      </c>
      <c r="AX1707" s="14" t="s">
        <v>75</v>
      </c>
      <c r="AY1707" s="262" t="s">
        <v>175</v>
      </c>
    </row>
    <row r="1708" s="15" customFormat="1">
      <c r="A1708" s="15"/>
      <c r="B1708" s="263"/>
      <c r="C1708" s="264"/>
      <c r="D1708" s="237" t="s">
        <v>184</v>
      </c>
      <c r="E1708" s="265" t="s">
        <v>1</v>
      </c>
      <c r="F1708" s="266" t="s">
        <v>189</v>
      </c>
      <c r="G1708" s="264"/>
      <c r="H1708" s="267">
        <v>32.184999999999995</v>
      </c>
      <c r="I1708" s="268"/>
      <c r="J1708" s="268"/>
      <c r="K1708" s="264"/>
      <c r="L1708" s="264"/>
      <c r="M1708" s="269"/>
      <c r="N1708" s="270"/>
      <c r="O1708" s="271"/>
      <c r="P1708" s="271"/>
      <c r="Q1708" s="271"/>
      <c r="R1708" s="271"/>
      <c r="S1708" s="271"/>
      <c r="T1708" s="271"/>
      <c r="U1708" s="271"/>
      <c r="V1708" s="271"/>
      <c r="W1708" s="271"/>
      <c r="X1708" s="271"/>
      <c r="Y1708" s="272"/>
      <c r="Z1708" s="15"/>
      <c r="AA1708" s="15"/>
      <c r="AB1708" s="15"/>
      <c r="AC1708" s="15"/>
      <c r="AD1708" s="15"/>
      <c r="AE1708" s="15"/>
      <c r="AT1708" s="273" t="s">
        <v>184</v>
      </c>
      <c r="AU1708" s="273" t="s">
        <v>102</v>
      </c>
      <c r="AV1708" s="15" t="s">
        <v>181</v>
      </c>
      <c r="AW1708" s="15" t="s">
        <v>5</v>
      </c>
      <c r="AX1708" s="15" t="s">
        <v>82</v>
      </c>
      <c r="AY1708" s="273" t="s">
        <v>175</v>
      </c>
    </row>
    <row r="1709" s="2" customFormat="1" ht="24.15" customHeight="1">
      <c r="A1709" s="39"/>
      <c r="B1709" s="40"/>
      <c r="C1709" s="222" t="s">
        <v>1531</v>
      </c>
      <c r="D1709" s="222" t="s">
        <v>177</v>
      </c>
      <c r="E1709" s="223" t="s">
        <v>1532</v>
      </c>
      <c r="F1709" s="224" t="s">
        <v>1533</v>
      </c>
      <c r="G1709" s="225" t="s">
        <v>369</v>
      </c>
      <c r="H1709" s="226">
        <v>66</v>
      </c>
      <c r="I1709" s="227"/>
      <c r="J1709" s="227"/>
      <c r="K1709" s="228">
        <f>ROUND(P1709*H1709,2)</f>
        <v>0</v>
      </c>
      <c r="L1709" s="229"/>
      <c r="M1709" s="45"/>
      <c r="N1709" s="230" t="s">
        <v>1</v>
      </c>
      <c r="O1709" s="231" t="s">
        <v>39</v>
      </c>
      <c r="P1709" s="232">
        <f>I1709+J1709</f>
        <v>0</v>
      </c>
      <c r="Q1709" s="232">
        <f>ROUND(I1709*H1709,2)</f>
        <v>0</v>
      </c>
      <c r="R1709" s="232">
        <f>ROUND(J1709*H1709,2)</f>
        <v>0</v>
      </c>
      <c r="S1709" s="92"/>
      <c r="T1709" s="233">
        <f>S1709*H1709</f>
        <v>0</v>
      </c>
      <c r="U1709" s="233">
        <v>0</v>
      </c>
      <c r="V1709" s="233">
        <f>U1709*H1709</f>
        <v>0</v>
      </c>
      <c r="W1709" s="233">
        <v>0</v>
      </c>
      <c r="X1709" s="233">
        <f>W1709*H1709</f>
        <v>0</v>
      </c>
      <c r="Y1709" s="234" t="s">
        <v>1</v>
      </c>
      <c r="Z1709" s="39"/>
      <c r="AA1709" s="39"/>
      <c r="AB1709" s="39"/>
      <c r="AC1709" s="39"/>
      <c r="AD1709" s="39"/>
      <c r="AE1709" s="39"/>
      <c r="AR1709" s="235" t="s">
        <v>229</v>
      </c>
      <c r="AT1709" s="235" t="s">
        <v>177</v>
      </c>
      <c r="AU1709" s="235" t="s">
        <v>102</v>
      </c>
      <c r="AY1709" s="18" t="s">
        <v>175</v>
      </c>
      <c r="BE1709" s="236">
        <f>IF(O1709="základní",K1709,0)</f>
        <v>0</v>
      </c>
      <c r="BF1709" s="236">
        <f>IF(O1709="snížená",K1709,0)</f>
        <v>0</v>
      </c>
      <c r="BG1709" s="236">
        <f>IF(O1709="zákl. přenesená",K1709,0)</f>
        <v>0</v>
      </c>
      <c r="BH1709" s="236">
        <f>IF(O1709="sníž. přenesená",K1709,0)</f>
        <v>0</v>
      </c>
      <c r="BI1709" s="236">
        <f>IF(O1709="nulová",K1709,0)</f>
        <v>0</v>
      </c>
      <c r="BJ1709" s="18" t="s">
        <v>102</v>
      </c>
      <c r="BK1709" s="236">
        <f>ROUND(P1709*H1709,2)</f>
        <v>0</v>
      </c>
      <c r="BL1709" s="18" t="s">
        <v>229</v>
      </c>
      <c r="BM1709" s="235" t="s">
        <v>1534</v>
      </c>
    </row>
    <row r="1710" s="13" customFormat="1">
      <c r="A1710" s="13"/>
      <c r="B1710" s="242"/>
      <c r="C1710" s="243"/>
      <c r="D1710" s="237" t="s">
        <v>184</v>
      </c>
      <c r="E1710" s="244" t="s">
        <v>1</v>
      </c>
      <c r="F1710" s="245" t="s">
        <v>352</v>
      </c>
      <c r="G1710" s="243"/>
      <c r="H1710" s="244" t="s">
        <v>1</v>
      </c>
      <c r="I1710" s="246"/>
      <c r="J1710" s="246"/>
      <c r="K1710" s="243"/>
      <c r="L1710" s="243"/>
      <c r="M1710" s="247"/>
      <c r="N1710" s="248"/>
      <c r="O1710" s="249"/>
      <c r="P1710" s="249"/>
      <c r="Q1710" s="249"/>
      <c r="R1710" s="249"/>
      <c r="S1710" s="249"/>
      <c r="T1710" s="249"/>
      <c r="U1710" s="249"/>
      <c r="V1710" s="249"/>
      <c r="W1710" s="249"/>
      <c r="X1710" s="249"/>
      <c r="Y1710" s="250"/>
      <c r="Z1710" s="13"/>
      <c r="AA1710" s="13"/>
      <c r="AB1710" s="13"/>
      <c r="AC1710" s="13"/>
      <c r="AD1710" s="13"/>
      <c r="AE1710" s="13"/>
      <c r="AT1710" s="251" t="s">
        <v>184</v>
      </c>
      <c r="AU1710" s="251" t="s">
        <v>102</v>
      </c>
      <c r="AV1710" s="13" t="s">
        <v>82</v>
      </c>
      <c r="AW1710" s="13" t="s">
        <v>5</v>
      </c>
      <c r="AX1710" s="13" t="s">
        <v>75</v>
      </c>
      <c r="AY1710" s="251" t="s">
        <v>175</v>
      </c>
    </row>
    <row r="1711" s="13" customFormat="1">
      <c r="A1711" s="13"/>
      <c r="B1711" s="242"/>
      <c r="C1711" s="243"/>
      <c r="D1711" s="237" t="s">
        <v>184</v>
      </c>
      <c r="E1711" s="244" t="s">
        <v>1</v>
      </c>
      <c r="F1711" s="245" t="s">
        <v>583</v>
      </c>
      <c r="G1711" s="243"/>
      <c r="H1711" s="244" t="s">
        <v>1</v>
      </c>
      <c r="I1711" s="246"/>
      <c r="J1711" s="246"/>
      <c r="K1711" s="243"/>
      <c r="L1711" s="243"/>
      <c r="M1711" s="247"/>
      <c r="N1711" s="248"/>
      <c r="O1711" s="249"/>
      <c r="P1711" s="249"/>
      <c r="Q1711" s="249"/>
      <c r="R1711" s="249"/>
      <c r="S1711" s="249"/>
      <c r="T1711" s="249"/>
      <c r="U1711" s="249"/>
      <c r="V1711" s="249"/>
      <c r="W1711" s="249"/>
      <c r="X1711" s="249"/>
      <c r="Y1711" s="250"/>
      <c r="Z1711" s="13"/>
      <c r="AA1711" s="13"/>
      <c r="AB1711" s="13"/>
      <c r="AC1711" s="13"/>
      <c r="AD1711" s="13"/>
      <c r="AE1711" s="13"/>
      <c r="AT1711" s="251" t="s">
        <v>184</v>
      </c>
      <c r="AU1711" s="251" t="s">
        <v>102</v>
      </c>
      <c r="AV1711" s="13" t="s">
        <v>82</v>
      </c>
      <c r="AW1711" s="13" t="s">
        <v>5</v>
      </c>
      <c r="AX1711" s="13" t="s">
        <v>75</v>
      </c>
      <c r="AY1711" s="251" t="s">
        <v>175</v>
      </c>
    </row>
    <row r="1712" s="14" customFormat="1">
      <c r="A1712" s="14"/>
      <c r="B1712" s="252"/>
      <c r="C1712" s="253"/>
      <c r="D1712" s="237" t="s">
        <v>184</v>
      </c>
      <c r="E1712" s="254" t="s">
        <v>1</v>
      </c>
      <c r="F1712" s="255" t="s">
        <v>1519</v>
      </c>
      <c r="G1712" s="253"/>
      <c r="H1712" s="256">
        <v>46</v>
      </c>
      <c r="I1712" s="257"/>
      <c r="J1712" s="257"/>
      <c r="K1712" s="253"/>
      <c r="L1712" s="253"/>
      <c r="M1712" s="258"/>
      <c r="N1712" s="259"/>
      <c r="O1712" s="260"/>
      <c r="P1712" s="260"/>
      <c r="Q1712" s="260"/>
      <c r="R1712" s="260"/>
      <c r="S1712" s="260"/>
      <c r="T1712" s="260"/>
      <c r="U1712" s="260"/>
      <c r="V1712" s="260"/>
      <c r="W1712" s="260"/>
      <c r="X1712" s="260"/>
      <c r="Y1712" s="261"/>
      <c r="Z1712" s="14"/>
      <c r="AA1712" s="14"/>
      <c r="AB1712" s="14"/>
      <c r="AC1712" s="14"/>
      <c r="AD1712" s="14"/>
      <c r="AE1712" s="14"/>
      <c r="AT1712" s="262" t="s">
        <v>184</v>
      </c>
      <c r="AU1712" s="262" t="s">
        <v>102</v>
      </c>
      <c r="AV1712" s="14" t="s">
        <v>102</v>
      </c>
      <c r="AW1712" s="14" t="s">
        <v>5</v>
      </c>
      <c r="AX1712" s="14" t="s">
        <v>75</v>
      </c>
      <c r="AY1712" s="262" t="s">
        <v>175</v>
      </c>
    </row>
    <row r="1713" s="14" customFormat="1">
      <c r="A1713" s="14"/>
      <c r="B1713" s="252"/>
      <c r="C1713" s="253"/>
      <c r="D1713" s="237" t="s">
        <v>184</v>
      </c>
      <c r="E1713" s="254" t="s">
        <v>1</v>
      </c>
      <c r="F1713" s="255" t="s">
        <v>1520</v>
      </c>
      <c r="G1713" s="253"/>
      <c r="H1713" s="256">
        <v>20</v>
      </c>
      <c r="I1713" s="257"/>
      <c r="J1713" s="257"/>
      <c r="K1713" s="253"/>
      <c r="L1713" s="253"/>
      <c r="M1713" s="258"/>
      <c r="N1713" s="259"/>
      <c r="O1713" s="260"/>
      <c r="P1713" s="260"/>
      <c r="Q1713" s="260"/>
      <c r="R1713" s="260"/>
      <c r="S1713" s="260"/>
      <c r="T1713" s="260"/>
      <c r="U1713" s="260"/>
      <c r="V1713" s="260"/>
      <c r="W1713" s="260"/>
      <c r="X1713" s="260"/>
      <c r="Y1713" s="261"/>
      <c r="Z1713" s="14"/>
      <c r="AA1713" s="14"/>
      <c r="AB1713" s="14"/>
      <c r="AC1713" s="14"/>
      <c r="AD1713" s="14"/>
      <c r="AE1713" s="14"/>
      <c r="AT1713" s="262" t="s">
        <v>184</v>
      </c>
      <c r="AU1713" s="262" t="s">
        <v>102</v>
      </c>
      <c r="AV1713" s="14" t="s">
        <v>102</v>
      </c>
      <c r="AW1713" s="14" t="s">
        <v>5</v>
      </c>
      <c r="AX1713" s="14" t="s">
        <v>75</v>
      </c>
      <c r="AY1713" s="262" t="s">
        <v>175</v>
      </c>
    </row>
    <row r="1714" s="15" customFormat="1">
      <c r="A1714" s="15"/>
      <c r="B1714" s="263"/>
      <c r="C1714" s="264"/>
      <c r="D1714" s="237" t="s">
        <v>184</v>
      </c>
      <c r="E1714" s="265" t="s">
        <v>1</v>
      </c>
      <c r="F1714" s="266" t="s">
        <v>189</v>
      </c>
      <c r="G1714" s="264"/>
      <c r="H1714" s="267">
        <v>66</v>
      </c>
      <c r="I1714" s="268"/>
      <c r="J1714" s="268"/>
      <c r="K1714" s="264"/>
      <c r="L1714" s="264"/>
      <c r="M1714" s="269"/>
      <c r="N1714" s="270"/>
      <c r="O1714" s="271"/>
      <c r="P1714" s="271"/>
      <c r="Q1714" s="271"/>
      <c r="R1714" s="271"/>
      <c r="S1714" s="271"/>
      <c r="T1714" s="271"/>
      <c r="U1714" s="271"/>
      <c r="V1714" s="271"/>
      <c r="W1714" s="271"/>
      <c r="X1714" s="271"/>
      <c r="Y1714" s="272"/>
      <c r="Z1714" s="15"/>
      <c r="AA1714" s="15"/>
      <c r="AB1714" s="15"/>
      <c r="AC1714" s="15"/>
      <c r="AD1714" s="15"/>
      <c r="AE1714" s="15"/>
      <c r="AT1714" s="273" t="s">
        <v>184</v>
      </c>
      <c r="AU1714" s="273" t="s">
        <v>102</v>
      </c>
      <c r="AV1714" s="15" t="s">
        <v>181</v>
      </c>
      <c r="AW1714" s="15" t="s">
        <v>5</v>
      </c>
      <c r="AX1714" s="15" t="s">
        <v>82</v>
      </c>
      <c r="AY1714" s="273" t="s">
        <v>175</v>
      </c>
    </row>
    <row r="1715" s="2" customFormat="1" ht="16.5" customHeight="1">
      <c r="A1715" s="39"/>
      <c r="B1715" s="40"/>
      <c r="C1715" s="222" t="s">
        <v>872</v>
      </c>
      <c r="D1715" s="222" t="s">
        <v>177</v>
      </c>
      <c r="E1715" s="223" t="s">
        <v>1535</v>
      </c>
      <c r="F1715" s="224" t="s">
        <v>1536</v>
      </c>
      <c r="G1715" s="225" t="s">
        <v>369</v>
      </c>
      <c r="H1715" s="226">
        <v>59.060000000000002</v>
      </c>
      <c r="I1715" s="227"/>
      <c r="J1715" s="227"/>
      <c r="K1715" s="228">
        <f>ROUND(P1715*H1715,2)</f>
        <v>0</v>
      </c>
      <c r="L1715" s="229"/>
      <c r="M1715" s="45"/>
      <c r="N1715" s="230" t="s">
        <v>1</v>
      </c>
      <c r="O1715" s="231" t="s">
        <v>39</v>
      </c>
      <c r="P1715" s="232">
        <f>I1715+J1715</f>
        <v>0</v>
      </c>
      <c r="Q1715" s="232">
        <f>ROUND(I1715*H1715,2)</f>
        <v>0</v>
      </c>
      <c r="R1715" s="232">
        <f>ROUND(J1715*H1715,2)</f>
        <v>0</v>
      </c>
      <c r="S1715" s="92"/>
      <c r="T1715" s="233">
        <f>S1715*H1715</f>
        <v>0</v>
      </c>
      <c r="U1715" s="233">
        <v>0</v>
      </c>
      <c r="V1715" s="233">
        <f>U1715*H1715</f>
        <v>0</v>
      </c>
      <c r="W1715" s="233">
        <v>0</v>
      </c>
      <c r="X1715" s="233">
        <f>W1715*H1715</f>
        <v>0</v>
      </c>
      <c r="Y1715" s="234" t="s">
        <v>1</v>
      </c>
      <c r="Z1715" s="39"/>
      <c r="AA1715" s="39"/>
      <c r="AB1715" s="39"/>
      <c r="AC1715" s="39"/>
      <c r="AD1715" s="39"/>
      <c r="AE1715" s="39"/>
      <c r="AR1715" s="235" t="s">
        <v>229</v>
      </c>
      <c r="AT1715" s="235" t="s">
        <v>177</v>
      </c>
      <c r="AU1715" s="235" t="s">
        <v>102</v>
      </c>
      <c r="AY1715" s="18" t="s">
        <v>175</v>
      </c>
      <c r="BE1715" s="236">
        <f>IF(O1715="základní",K1715,0)</f>
        <v>0</v>
      </c>
      <c r="BF1715" s="236">
        <f>IF(O1715="snížená",K1715,0)</f>
        <v>0</v>
      </c>
      <c r="BG1715" s="236">
        <f>IF(O1715="zákl. přenesená",K1715,0)</f>
        <v>0</v>
      </c>
      <c r="BH1715" s="236">
        <f>IF(O1715="sníž. přenesená",K1715,0)</f>
        <v>0</v>
      </c>
      <c r="BI1715" s="236">
        <f>IF(O1715="nulová",K1715,0)</f>
        <v>0</v>
      </c>
      <c r="BJ1715" s="18" t="s">
        <v>102</v>
      </c>
      <c r="BK1715" s="236">
        <f>ROUND(P1715*H1715,2)</f>
        <v>0</v>
      </c>
      <c r="BL1715" s="18" t="s">
        <v>229</v>
      </c>
      <c r="BM1715" s="235" t="s">
        <v>1537</v>
      </c>
    </row>
    <row r="1716" s="13" customFormat="1">
      <c r="A1716" s="13"/>
      <c r="B1716" s="242"/>
      <c r="C1716" s="243"/>
      <c r="D1716" s="237" t="s">
        <v>184</v>
      </c>
      <c r="E1716" s="244" t="s">
        <v>1</v>
      </c>
      <c r="F1716" s="245" t="s">
        <v>352</v>
      </c>
      <c r="G1716" s="243"/>
      <c r="H1716" s="244" t="s">
        <v>1</v>
      </c>
      <c r="I1716" s="246"/>
      <c r="J1716" s="246"/>
      <c r="K1716" s="243"/>
      <c r="L1716" s="243"/>
      <c r="M1716" s="247"/>
      <c r="N1716" s="248"/>
      <c r="O1716" s="249"/>
      <c r="P1716" s="249"/>
      <c r="Q1716" s="249"/>
      <c r="R1716" s="249"/>
      <c r="S1716" s="249"/>
      <c r="T1716" s="249"/>
      <c r="U1716" s="249"/>
      <c r="V1716" s="249"/>
      <c r="W1716" s="249"/>
      <c r="X1716" s="249"/>
      <c r="Y1716" s="250"/>
      <c r="Z1716" s="13"/>
      <c r="AA1716" s="13"/>
      <c r="AB1716" s="13"/>
      <c r="AC1716" s="13"/>
      <c r="AD1716" s="13"/>
      <c r="AE1716" s="13"/>
      <c r="AT1716" s="251" t="s">
        <v>184</v>
      </c>
      <c r="AU1716" s="251" t="s">
        <v>102</v>
      </c>
      <c r="AV1716" s="13" t="s">
        <v>82</v>
      </c>
      <c r="AW1716" s="13" t="s">
        <v>5</v>
      </c>
      <c r="AX1716" s="13" t="s">
        <v>75</v>
      </c>
      <c r="AY1716" s="251" t="s">
        <v>175</v>
      </c>
    </row>
    <row r="1717" s="13" customFormat="1">
      <c r="A1717" s="13"/>
      <c r="B1717" s="242"/>
      <c r="C1717" s="243"/>
      <c r="D1717" s="237" t="s">
        <v>184</v>
      </c>
      <c r="E1717" s="244" t="s">
        <v>1</v>
      </c>
      <c r="F1717" s="245" t="s">
        <v>583</v>
      </c>
      <c r="G1717" s="243"/>
      <c r="H1717" s="244" t="s">
        <v>1</v>
      </c>
      <c r="I1717" s="246"/>
      <c r="J1717" s="246"/>
      <c r="K1717" s="243"/>
      <c r="L1717" s="243"/>
      <c r="M1717" s="247"/>
      <c r="N1717" s="248"/>
      <c r="O1717" s="249"/>
      <c r="P1717" s="249"/>
      <c r="Q1717" s="249"/>
      <c r="R1717" s="249"/>
      <c r="S1717" s="249"/>
      <c r="T1717" s="249"/>
      <c r="U1717" s="249"/>
      <c r="V1717" s="249"/>
      <c r="W1717" s="249"/>
      <c r="X1717" s="249"/>
      <c r="Y1717" s="250"/>
      <c r="Z1717" s="13"/>
      <c r="AA1717" s="13"/>
      <c r="AB1717" s="13"/>
      <c r="AC1717" s="13"/>
      <c r="AD1717" s="13"/>
      <c r="AE1717" s="13"/>
      <c r="AT1717" s="251" t="s">
        <v>184</v>
      </c>
      <c r="AU1717" s="251" t="s">
        <v>102</v>
      </c>
      <c r="AV1717" s="13" t="s">
        <v>82</v>
      </c>
      <c r="AW1717" s="13" t="s">
        <v>5</v>
      </c>
      <c r="AX1717" s="13" t="s">
        <v>75</v>
      </c>
      <c r="AY1717" s="251" t="s">
        <v>175</v>
      </c>
    </row>
    <row r="1718" s="14" customFormat="1">
      <c r="A1718" s="14"/>
      <c r="B1718" s="252"/>
      <c r="C1718" s="253"/>
      <c r="D1718" s="237" t="s">
        <v>184</v>
      </c>
      <c r="E1718" s="254" t="s">
        <v>1</v>
      </c>
      <c r="F1718" s="255" t="s">
        <v>1538</v>
      </c>
      <c r="G1718" s="253"/>
      <c r="H1718" s="256">
        <v>41.579999999999998</v>
      </c>
      <c r="I1718" s="257"/>
      <c r="J1718" s="257"/>
      <c r="K1718" s="253"/>
      <c r="L1718" s="253"/>
      <c r="M1718" s="258"/>
      <c r="N1718" s="259"/>
      <c r="O1718" s="260"/>
      <c r="P1718" s="260"/>
      <c r="Q1718" s="260"/>
      <c r="R1718" s="260"/>
      <c r="S1718" s="260"/>
      <c r="T1718" s="260"/>
      <c r="U1718" s="260"/>
      <c r="V1718" s="260"/>
      <c r="W1718" s="260"/>
      <c r="X1718" s="260"/>
      <c r="Y1718" s="261"/>
      <c r="Z1718" s="14"/>
      <c r="AA1718" s="14"/>
      <c r="AB1718" s="14"/>
      <c r="AC1718" s="14"/>
      <c r="AD1718" s="14"/>
      <c r="AE1718" s="14"/>
      <c r="AT1718" s="262" t="s">
        <v>184</v>
      </c>
      <c r="AU1718" s="262" t="s">
        <v>102</v>
      </c>
      <c r="AV1718" s="14" t="s">
        <v>102</v>
      </c>
      <c r="AW1718" s="14" t="s">
        <v>5</v>
      </c>
      <c r="AX1718" s="14" t="s">
        <v>75</v>
      </c>
      <c r="AY1718" s="262" t="s">
        <v>175</v>
      </c>
    </row>
    <row r="1719" s="14" customFormat="1">
      <c r="A1719" s="14"/>
      <c r="B1719" s="252"/>
      <c r="C1719" s="253"/>
      <c r="D1719" s="237" t="s">
        <v>184</v>
      </c>
      <c r="E1719" s="254" t="s">
        <v>1</v>
      </c>
      <c r="F1719" s="255" t="s">
        <v>1539</v>
      </c>
      <c r="G1719" s="253"/>
      <c r="H1719" s="256">
        <v>17.48</v>
      </c>
      <c r="I1719" s="257"/>
      <c r="J1719" s="257"/>
      <c r="K1719" s="253"/>
      <c r="L1719" s="253"/>
      <c r="M1719" s="258"/>
      <c r="N1719" s="259"/>
      <c r="O1719" s="260"/>
      <c r="P1719" s="260"/>
      <c r="Q1719" s="260"/>
      <c r="R1719" s="260"/>
      <c r="S1719" s="260"/>
      <c r="T1719" s="260"/>
      <c r="U1719" s="260"/>
      <c r="V1719" s="260"/>
      <c r="W1719" s="260"/>
      <c r="X1719" s="260"/>
      <c r="Y1719" s="261"/>
      <c r="Z1719" s="14"/>
      <c r="AA1719" s="14"/>
      <c r="AB1719" s="14"/>
      <c r="AC1719" s="14"/>
      <c r="AD1719" s="14"/>
      <c r="AE1719" s="14"/>
      <c r="AT1719" s="262" t="s">
        <v>184</v>
      </c>
      <c r="AU1719" s="262" t="s">
        <v>102</v>
      </c>
      <c r="AV1719" s="14" t="s">
        <v>102</v>
      </c>
      <c r="AW1719" s="14" t="s">
        <v>5</v>
      </c>
      <c r="AX1719" s="14" t="s">
        <v>75</v>
      </c>
      <c r="AY1719" s="262" t="s">
        <v>175</v>
      </c>
    </row>
    <row r="1720" s="15" customFormat="1">
      <c r="A1720" s="15"/>
      <c r="B1720" s="263"/>
      <c r="C1720" s="264"/>
      <c r="D1720" s="237" t="s">
        <v>184</v>
      </c>
      <c r="E1720" s="265" t="s">
        <v>1</v>
      </c>
      <c r="F1720" s="266" t="s">
        <v>189</v>
      </c>
      <c r="G1720" s="264"/>
      <c r="H1720" s="267">
        <v>59.060000000000002</v>
      </c>
      <c r="I1720" s="268"/>
      <c r="J1720" s="268"/>
      <c r="K1720" s="264"/>
      <c r="L1720" s="264"/>
      <c r="M1720" s="269"/>
      <c r="N1720" s="270"/>
      <c r="O1720" s="271"/>
      <c r="P1720" s="271"/>
      <c r="Q1720" s="271"/>
      <c r="R1720" s="271"/>
      <c r="S1720" s="271"/>
      <c r="T1720" s="271"/>
      <c r="U1720" s="271"/>
      <c r="V1720" s="271"/>
      <c r="W1720" s="271"/>
      <c r="X1720" s="271"/>
      <c r="Y1720" s="272"/>
      <c r="Z1720" s="15"/>
      <c r="AA1720" s="15"/>
      <c r="AB1720" s="15"/>
      <c r="AC1720" s="15"/>
      <c r="AD1720" s="15"/>
      <c r="AE1720" s="15"/>
      <c r="AT1720" s="273" t="s">
        <v>184</v>
      </c>
      <c r="AU1720" s="273" t="s">
        <v>102</v>
      </c>
      <c r="AV1720" s="15" t="s">
        <v>181</v>
      </c>
      <c r="AW1720" s="15" t="s">
        <v>5</v>
      </c>
      <c r="AX1720" s="15" t="s">
        <v>82</v>
      </c>
      <c r="AY1720" s="273" t="s">
        <v>175</v>
      </c>
    </row>
    <row r="1721" s="2" customFormat="1" ht="24.15" customHeight="1">
      <c r="A1721" s="39"/>
      <c r="B1721" s="40"/>
      <c r="C1721" s="222" t="s">
        <v>1540</v>
      </c>
      <c r="D1721" s="222" t="s">
        <v>177</v>
      </c>
      <c r="E1721" s="223" t="s">
        <v>1541</v>
      </c>
      <c r="F1721" s="224" t="s">
        <v>1542</v>
      </c>
      <c r="G1721" s="225" t="s">
        <v>369</v>
      </c>
      <c r="H1721" s="226">
        <v>100</v>
      </c>
      <c r="I1721" s="227"/>
      <c r="J1721" s="227"/>
      <c r="K1721" s="228">
        <f>ROUND(P1721*H1721,2)</f>
        <v>0</v>
      </c>
      <c r="L1721" s="229"/>
      <c r="M1721" s="45"/>
      <c r="N1721" s="230" t="s">
        <v>1</v>
      </c>
      <c r="O1721" s="231" t="s">
        <v>39</v>
      </c>
      <c r="P1721" s="232">
        <f>I1721+J1721</f>
        <v>0</v>
      </c>
      <c r="Q1721" s="232">
        <f>ROUND(I1721*H1721,2)</f>
        <v>0</v>
      </c>
      <c r="R1721" s="232">
        <f>ROUND(J1721*H1721,2)</f>
        <v>0</v>
      </c>
      <c r="S1721" s="92"/>
      <c r="T1721" s="233">
        <f>S1721*H1721</f>
        <v>0</v>
      </c>
      <c r="U1721" s="233">
        <v>0</v>
      </c>
      <c r="V1721" s="233">
        <f>U1721*H1721</f>
        <v>0</v>
      </c>
      <c r="W1721" s="233">
        <v>0</v>
      </c>
      <c r="X1721" s="233">
        <f>W1721*H1721</f>
        <v>0</v>
      </c>
      <c r="Y1721" s="234" t="s">
        <v>1</v>
      </c>
      <c r="Z1721" s="39"/>
      <c r="AA1721" s="39"/>
      <c r="AB1721" s="39"/>
      <c r="AC1721" s="39"/>
      <c r="AD1721" s="39"/>
      <c r="AE1721" s="39"/>
      <c r="AR1721" s="235" t="s">
        <v>229</v>
      </c>
      <c r="AT1721" s="235" t="s">
        <v>177</v>
      </c>
      <c r="AU1721" s="235" t="s">
        <v>102</v>
      </c>
      <c r="AY1721" s="18" t="s">
        <v>175</v>
      </c>
      <c r="BE1721" s="236">
        <f>IF(O1721="základní",K1721,0)</f>
        <v>0</v>
      </c>
      <c r="BF1721" s="236">
        <f>IF(O1721="snížená",K1721,0)</f>
        <v>0</v>
      </c>
      <c r="BG1721" s="236">
        <f>IF(O1721="zákl. přenesená",K1721,0)</f>
        <v>0</v>
      </c>
      <c r="BH1721" s="236">
        <f>IF(O1721="sníž. přenesená",K1721,0)</f>
        <v>0</v>
      </c>
      <c r="BI1721" s="236">
        <f>IF(O1721="nulová",K1721,0)</f>
        <v>0</v>
      </c>
      <c r="BJ1721" s="18" t="s">
        <v>102</v>
      </c>
      <c r="BK1721" s="236">
        <f>ROUND(P1721*H1721,2)</f>
        <v>0</v>
      </c>
      <c r="BL1721" s="18" t="s">
        <v>229</v>
      </c>
      <c r="BM1721" s="235" t="s">
        <v>1543</v>
      </c>
    </row>
    <row r="1722" s="2" customFormat="1">
      <c r="A1722" s="39"/>
      <c r="B1722" s="40"/>
      <c r="C1722" s="41"/>
      <c r="D1722" s="237" t="s">
        <v>182</v>
      </c>
      <c r="E1722" s="41"/>
      <c r="F1722" s="238" t="s">
        <v>1544</v>
      </c>
      <c r="G1722" s="41"/>
      <c r="H1722" s="41"/>
      <c r="I1722" s="239"/>
      <c r="J1722" s="239"/>
      <c r="K1722" s="41"/>
      <c r="L1722" s="41"/>
      <c r="M1722" s="45"/>
      <c r="N1722" s="240"/>
      <c r="O1722" s="241"/>
      <c r="P1722" s="92"/>
      <c r="Q1722" s="92"/>
      <c r="R1722" s="92"/>
      <c r="S1722" s="92"/>
      <c r="T1722" s="92"/>
      <c r="U1722" s="92"/>
      <c r="V1722" s="92"/>
      <c r="W1722" s="92"/>
      <c r="X1722" s="92"/>
      <c r="Y1722" s="93"/>
      <c r="Z1722" s="39"/>
      <c r="AA1722" s="39"/>
      <c r="AB1722" s="39"/>
      <c r="AC1722" s="39"/>
      <c r="AD1722" s="39"/>
      <c r="AE1722" s="39"/>
      <c r="AT1722" s="18" t="s">
        <v>182</v>
      </c>
      <c r="AU1722" s="18" t="s">
        <v>102</v>
      </c>
    </row>
    <row r="1723" s="2" customFormat="1" ht="24.15" customHeight="1">
      <c r="A1723" s="39"/>
      <c r="B1723" s="40"/>
      <c r="C1723" s="222" t="s">
        <v>876</v>
      </c>
      <c r="D1723" s="222" t="s">
        <v>177</v>
      </c>
      <c r="E1723" s="223" t="s">
        <v>1545</v>
      </c>
      <c r="F1723" s="224" t="s">
        <v>1546</v>
      </c>
      <c r="G1723" s="225" t="s">
        <v>228</v>
      </c>
      <c r="H1723" s="226">
        <v>341</v>
      </c>
      <c r="I1723" s="227"/>
      <c r="J1723" s="227"/>
      <c r="K1723" s="228">
        <f>ROUND(P1723*H1723,2)</f>
        <v>0</v>
      </c>
      <c r="L1723" s="229"/>
      <c r="M1723" s="45"/>
      <c r="N1723" s="230" t="s">
        <v>1</v>
      </c>
      <c r="O1723" s="231" t="s">
        <v>39</v>
      </c>
      <c r="P1723" s="232">
        <f>I1723+J1723</f>
        <v>0</v>
      </c>
      <c r="Q1723" s="232">
        <f>ROUND(I1723*H1723,2)</f>
        <v>0</v>
      </c>
      <c r="R1723" s="232">
        <f>ROUND(J1723*H1723,2)</f>
        <v>0</v>
      </c>
      <c r="S1723" s="92"/>
      <c r="T1723" s="233">
        <f>S1723*H1723</f>
        <v>0</v>
      </c>
      <c r="U1723" s="233">
        <v>0</v>
      </c>
      <c r="V1723" s="233">
        <f>U1723*H1723</f>
        <v>0</v>
      </c>
      <c r="W1723" s="233">
        <v>0</v>
      </c>
      <c r="X1723" s="233">
        <f>W1723*H1723</f>
        <v>0</v>
      </c>
      <c r="Y1723" s="234" t="s">
        <v>1</v>
      </c>
      <c r="Z1723" s="39"/>
      <c r="AA1723" s="39"/>
      <c r="AB1723" s="39"/>
      <c r="AC1723" s="39"/>
      <c r="AD1723" s="39"/>
      <c r="AE1723" s="39"/>
      <c r="AR1723" s="235" t="s">
        <v>229</v>
      </c>
      <c r="AT1723" s="235" t="s">
        <v>177</v>
      </c>
      <c r="AU1723" s="235" t="s">
        <v>102</v>
      </c>
      <c r="AY1723" s="18" t="s">
        <v>175</v>
      </c>
      <c r="BE1723" s="236">
        <f>IF(O1723="základní",K1723,0)</f>
        <v>0</v>
      </c>
      <c r="BF1723" s="236">
        <f>IF(O1723="snížená",K1723,0)</f>
        <v>0</v>
      </c>
      <c r="BG1723" s="236">
        <f>IF(O1723="zákl. přenesená",K1723,0)</f>
        <v>0</v>
      </c>
      <c r="BH1723" s="236">
        <f>IF(O1723="sníž. přenesená",K1723,0)</f>
        <v>0</v>
      </c>
      <c r="BI1723" s="236">
        <f>IF(O1723="nulová",K1723,0)</f>
        <v>0</v>
      </c>
      <c r="BJ1723" s="18" t="s">
        <v>102</v>
      </c>
      <c r="BK1723" s="236">
        <f>ROUND(P1723*H1723,2)</f>
        <v>0</v>
      </c>
      <c r="BL1723" s="18" t="s">
        <v>229</v>
      </c>
      <c r="BM1723" s="235" t="s">
        <v>1547</v>
      </c>
    </row>
    <row r="1724" s="13" customFormat="1">
      <c r="A1724" s="13"/>
      <c r="B1724" s="242"/>
      <c r="C1724" s="243"/>
      <c r="D1724" s="237" t="s">
        <v>184</v>
      </c>
      <c r="E1724" s="244" t="s">
        <v>1</v>
      </c>
      <c r="F1724" s="245" t="s">
        <v>193</v>
      </c>
      <c r="G1724" s="243"/>
      <c r="H1724" s="244" t="s">
        <v>1</v>
      </c>
      <c r="I1724" s="246"/>
      <c r="J1724" s="246"/>
      <c r="K1724" s="243"/>
      <c r="L1724" s="243"/>
      <c r="M1724" s="247"/>
      <c r="N1724" s="248"/>
      <c r="O1724" s="249"/>
      <c r="P1724" s="249"/>
      <c r="Q1724" s="249"/>
      <c r="R1724" s="249"/>
      <c r="S1724" s="249"/>
      <c r="T1724" s="249"/>
      <c r="U1724" s="249"/>
      <c r="V1724" s="249"/>
      <c r="W1724" s="249"/>
      <c r="X1724" s="249"/>
      <c r="Y1724" s="250"/>
      <c r="Z1724" s="13"/>
      <c r="AA1724" s="13"/>
      <c r="AB1724" s="13"/>
      <c r="AC1724" s="13"/>
      <c r="AD1724" s="13"/>
      <c r="AE1724" s="13"/>
      <c r="AT1724" s="251" t="s">
        <v>184</v>
      </c>
      <c r="AU1724" s="251" t="s">
        <v>102</v>
      </c>
      <c r="AV1724" s="13" t="s">
        <v>82</v>
      </c>
      <c r="AW1724" s="13" t="s">
        <v>5</v>
      </c>
      <c r="AX1724" s="13" t="s">
        <v>75</v>
      </c>
      <c r="AY1724" s="251" t="s">
        <v>175</v>
      </c>
    </row>
    <row r="1725" s="13" customFormat="1">
      <c r="A1725" s="13"/>
      <c r="B1725" s="242"/>
      <c r="C1725" s="243"/>
      <c r="D1725" s="237" t="s">
        <v>184</v>
      </c>
      <c r="E1725" s="244" t="s">
        <v>1</v>
      </c>
      <c r="F1725" s="245" t="s">
        <v>1323</v>
      </c>
      <c r="G1725" s="243"/>
      <c r="H1725" s="244" t="s">
        <v>1</v>
      </c>
      <c r="I1725" s="246"/>
      <c r="J1725" s="246"/>
      <c r="K1725" s="243"/>
      <c r="L1725" s="243"/>
      <c r="M1725" s="247"/>
      <c r="N1725" s="248"/>
      <c r="O1725" s="249"/>
      <c r="P1725" s="249"/>
      <c r="Q1725" s="249"/>
      <c r="R1725" s="249"/>
      <c r="S1725" s="249"/>
      <c r="T1725" s="249"/>
      <c r="U1725" s="249"/>
      <c r="V1725" s="249"/>
      <c r="W1725" s="249"/>
      <c r="X1725" s="249"/>
      <c r="Y1725" s="250"/>
      <c r="Z1725" s="13"/>
      <c r="AA1725" s="13"/>
      <c r="AB1725" s="13"/>
      <c r="AC1725" s="13"/>
      <c r="AD1725" s="13"/>
      <c r="AE1725" s="13"/>
      <c r="AT1725" s="251" t="s">
        <v>184</v>
      </c>
      <c r="AU1725" s="251" t="s">
        <v>102</v>
      </c>
      <c r="AV1725" s="13" t="s">
        <v>82</v>
      </c>
      <c r="AW1725" s="13" t="s">
        <v>5</v>
      </c>
      <c r="AX1725" s="13" t="s">
        <v>75</v>
      </c>
      <c r="AY1725" s="251" t="s">
        <v>175</v>
      </c>
    </row>
    <row r="1726" s="14" customFormat="1">
      <c r="A1726" s="14"/>
      <c r="B1726" s="252"/>
      <c r="C1726" s="253"/>
      <c r="D1726" s="237" t="s">
        <v>184</v>
      </c>
      <c r="E1726" s="254" t="s">
        <v>1</v>
      </c>
      <c r="F1726" s="255" t="s">
        <v>1324</v>
      </c>
      <c r="G1726" s="253"/>
      <c r="H1726" s="256">
        <v>292</v>
      </c>
      <c r="I1726" s="257"/>
      <c r="J1726" s="257"/>
      <c r="K1726" s="253"/>
      <c r="L1726" s="253"/>
      <c r="M1726" s="258"/>
      <c r="N1726" s="259"/>
      <c r="O1726" s="260"/>
      <c r="P1726" s="260"/>
      <c r="Q1726" s="260"/>
      <c r="R1726" s="260"/>
      <c r="S1726" s="260"/>
      <c r="T1726" s="260"/>
      <c r="U1726" s="260"/>
      <c r="V1726" s="260"/>
      <c r="W1726" s="260"/>
      <c r="X1726" s="260"/>
      <c r="Y1726" s="261"/>
      <c r="Z1726" s="14"/>
      <c r="AA1726" s="14"/>
      <c r="AB1726" s="14"/>
      <c r="AC1726" s="14"/>
      <c r="AD1726" s="14"/>
      <c r="AE1726" s="14"/>
      <c r="AT1726" s="262" t="s">
        <v>184</v>
      </c>
      <c r="AU1726" s="262" t="s">
        <v>102</v>
      </c>
      <c r="AV1726" s="14" t="s">
        <v>102</v>
      </c>
      <c r="AW1726" s="14" t="s">
        <v>5</v>
      </c>
      <c r="AX1726" s="14" t="s">
        <v>75</v>
      </c>
      <c r="AY1726" s="262" t="s">
        <v>175</v>
      </c>
    </row>
    <row r="1727" s="13" customFormat="1">
      <c r="A1727" s="13"/>
      <c r="B1727" s="242"/>
      <c r="C1727" s="243"/>
      <c r="D1727" s="237" t="s">
        <v>184</v>
      </c>
      <c r="E1727" s="244" t="s">
        <v>1</v>
      </c>
      <c r="F1727" s="245" t="s">
        <v>1325</v>
      </c>
      <c r="G1727" s="243"/>
      <c r="H1727" s="244" t="s">
        <v>1</v>
      </c>
      <c r="I1727" s="246"/>
      <c r="J1727" s="246"/>
      <c r="K1727" s="243"/>
      <c r="L1727" s="243"/>
      <c r="M1727" s="247"/>
      <c r="N1727" s="248"/>
      <c r="O1727" s="249"/>
      <c r="P1727" s="249"/>
      <c r="Q1727" s="249"/>
      <c r="R1727" s="249"/>
      <c r="S1727" s="249"/>
      <c r="T1727" s="249"/>
      <c r="U1727" s="249"/>
      <c r="V1727" s="249"/>
      <c r="W1727" s="249"/>
      <c r="X1727" s="249"/>
      <c r="Y1727" s="250"/>
      <c r="Z1727" s="13"/>
      <c r="AA1727" s="13"/>
      <c r="AB1727" s="13"/>
      <c r="AC1727" s="13"/>
      <c r="AD1727" s="13"/>
      <c r="AE1727" s="13"/>
      <c r="AT1727" s="251" t="s">
        <v>184</v>
      </c>
      <c r="AU1727" s="251" t="s">
        <v>102</v>
      </c>
      <c r="AV1727" s="13" t="s">
        <v>82</v>
      </c>
      <c r="AW1727" s="13" t="s">
        <v>5</v>
      </c>
      <c r="AX1727" s="13" t="s">
        <v>75</v>
      </c>
      <c r="AY1727" s="251" t="s">
        <v>175</v>
      </c>
    </row>
    <row r="1728" s="14" customFormat="1">
      <c r="A1728" s="14"/>
      <c r="B1728" s="252"/>
      <c r="C1728" s="253"/>
      <c r="D1728" s="237" t="s">
        <v>184</v>
      </c>
      <c r="E1728" s="254" t="s">
        <v>1</v>
      </c>
      <c r="F1728" s="255" t="s">
        <v>1326</v>
      </c>
      <c r="G1728" s="253"/>
      <c r="H1728" s="256">
        <v>19</v>
      </c>
      <c r="I1728" s="257"/>
      <c r="J1728" s="257"/>
      <c r="K1728" s="253"/>
      <c r="L1728" s="253"/>
      <c r="M1728" s="258"/>
      <c r="N1728" s="259"/>
      <c r="O1728" s="260"/>
      <c r="P1728" s="260"/>
      <c r="Q1728" s="260"/>
      <c r="R1728" s="260"/>
      <c r="S1728" s="260"/>
      <c r="T1728" s="260"/>
      <c r="U1728" s="260"/>
      <c r="V1728" s="260"/>
      <c r="W1728" s="260"/>
      <c r="X1728" s="260"/>
      <c r="Y1728" s="261"/>
      <c r="Z1728" s="14"/>
      <c r="AA1728" s="14"/>
      <c r="AB1728" s="14"/>
      <c r="AC1728" s="14"/>
      <c r="AD1728" s="14"/>
      <c r="AE1728" s="14"/>
      <c r="AT1728" s="262" t="s">
        <v>184</v>
      </c>
      <c r="AU1728" s="262" t="s">
        <v>102</v>
      </c>
      <c r="AV1728" s="14" t="s">
        <v>102</v>
      </c>
      <c r="AW1728" s="14" t="s">
        <v>5</v>
      </c>
      <c r="AX1728" s="14" t="s">
        <v>75</v>
      </c>
      <c r="AY1728" s="262" t="s">
        <v>175</v>
      </c>
    </row>
    <row r="1729" s="13" customFormat="1">
      <c r="A1729" s="13"/>
      <c r="B1729" s="242"/>
      <c r="C1729" s="243"/>
      <c r="D1729" s="237" t="s">
        <v>184</v>
      </c>
      <c r="E1729" s="244" t="s">
        <v>1</v>
      </c>
      <c r="F1729" s="245" t="s">
        <v>1327</v>
      </c>
      <c r="G1729" s="243"/>
      <c r="H1729" s="244" t="s">
        <v>1</v>
      </c>
      <c r="I1729" s="246"/>
      <c r="J1729" s="246"/>
      <c r="K1729" s="243"/>
      <c r="L1729" s="243"/>
      <c r="M1729" s="247"/>
      <c r="N1729" s="248"/>
      <c r="O1729" s="249"/>
      <c r="P1729" s="249"/>
      <c r="Q1729" s="249"/>
      <c r="R1729" s="249"/>
      <c r="S1729" s="249"/>
      <c r="T1729" s="249"/>
      <c r="U1729" s="249"/>
      <c r="V1729" s="249"/>
      <c r="W1729" s="249"/>
      <c r="X1729" s="249"/>
      <c r="Y1729" s="250"/>
      <c r="Z1729" s="13"/>
      <c r="AA1729" s="13"/>
      <c r="AB1729" s="13"/>
      <c r="AC1729" s="13"/>
      <c r="AD1729" s="13"/>
      <c r="AE1729" s="13"/>
      <c r="AT1729" s="251" t="s">
        <v>184</v>
      </c>
      <c r="AU1729" s="251" t="s">
        <v>102</v>
      </c>
      <c r="AV1729" s="13" t="s">
        <v>82</v>
      </c>
      <c r="AW1729" s="13" t="s">
        <v>5</v>
      </c>
      <c r="AX1729" s="13" t="s">
        <v>75</v>
      </c>
      <c r="AY1729" s="251" t="s">
        <v>175</v>
      </c>
    </row>
    <row r="1730" s="14" customFormat="1">
      <c r="A1730" s="14"/>
      <c r="B1730" s="252"/>
      <c r="C1730" s="253"/>
      <c r="D1730" s="237" t="s">
        <v>184</v>
      </c>
      <c r="E1730" s="254" t="s">
        <v>1</v>
      </c>
      <c r="F1730" s="255" t="s">
        <v>1328</v>
      </c>
      <c r="G1730" s="253"/>
      <c r="H1730" s="256">
        <v>30</v>
      </c>
      <c r="I1730" s="257"/>
      <c r="J1730" s="257"/>
      <c r="K1730" s="253"/>
      <c r="L1730" s="253"/>
      <c r="M1730" s="258"/>
      <c r="N1730" s="259"/>
      <c r="O1730" s="260"/>
      <c r="P1730" s="260"/>
      <c r="Q1730" s="260"/>
      <c r="R1730" s="260"/>
      <c r="S1730" s="260"/>
      <c r="T1730" s="260"/>
      <c r="U1730" s="260"/>
      <c r="V1730" s="260"/>
      <c r="W1730" s="260"/>
      <c r="X1730" s="260"/>
      <c r="Y1730" s="261"/>
      <c r="Z1730" s="14"/>
      <c r="AA1730" s="14"/>
      <c r="AB1730" s="14"/>
      <c r="AC1730" s="14"/>
      <c r="AD1730" s="14"/>
      <c r="AE1730" s="14"/>
      <c r="AT1730" s="262" t="s">
        <v>184</v>
      </c>
      <c r="AU1730" s="262" t="s">
        <v>102</v>
      </c>
      <c r="AV1730" s="14" t="s">
        <v>102</v>
      </c>
      <c r="AW1730" s="14" t="s">
        <v>5</v>
      </c>
      <c r="AX1730" s="14" t="s">
        <v>75</v>
      </c>
      <c r="AY1730" s="262" t="s">
        <v>175</v>
      </c>
    </row>
    <row r="1731" s="15" customFormat="1">
      <c r="A1731" s="15"/>
      <c r="B1731" s="263"/>
      <c r="C1731" s="264"/>
      <c r="D1731" s="237" t="s">
        <v>184</v>
      </c>
      <c r="E1731" s="265" t="s">
        <v>1</v>
      </c>
      <c r="F1731" s="266" t="s">
        <v>189</v>
      </c>
      <c r="G1731" s="264"/>
      <c r="H1731" s="267">
        <v>341</v>
      </c>
      <c r="I1731" s="268"/>
      <c r="J1731" s="268"/>
      <c r="K1731" s="264"/>
      <c r="L1731" s="264"/>
      <c r="M1731" s="269"/>
      <c r="N1731" s="270"/>
      <c r="O1731" s="271"/>
      <c r="P1731" s="271"/>
      <c r="Q1731" s="271"/>
      <c r="R1731" s="271"/>
      <c r="S1731" s="271"/>
      <c r="T1731" s="271"/>
      <c r="U1731" s="271"/>
      <c r="V1731" s="271"/>
      <c r="W1731" s="271"/>
      <c r="X1731" s="271"/>
      <c r="Y1731" s="272"/>
      <c r="Z1731" s="15"/>
      <c r="AA1731" s="15"/>
      <c r="AB1731" s="15"/>
      <c r="AC1731" s="15"/>
      <c r="AD1731" s="15"/>
      <c r="AE1731" s="15"/>
      <c r="AT1731" s="273" t="s">
        <v>184</v>
      </c>
      <c r="AU1731" s="273" t="s">
        <v>102</v>
      </c>
      <c r="AV1731" s="15" t="s">
        <v>181</v>
      </c>
      <c r="AW1731" s="15" t="s">
        <v>5</v>
      </c>
      <c r="AX1731" s="15" t="s">
        <v>82</v>
      </c>
      <c r="AY1731" s="273" t="s">
        <v>175</v>
      </c>
    </row>
    <row r="1732" s="2" customFormat="1" ht="37.8" customHeight="1">
      <c r="A1732" s="39"/>
      <c r="B1732" s="40"/>
      <c r="C1732" s="222" t="s">
        <v>1548</v>
      </c>
      <c r="D1732" s="222" t="s">
        <v>177</v>
      </c>
      <c r="E1732" s="223" t="s">
        <v>1549</v>
      </c>
      <c r="F1732" s="224" t="s">
        <v>1550</v>
      </c>
      <c r="G1732" s="225" t="s">
        <v>228</v>
      </c>
      <c r="H1732" s="226">
        <v>341</v>
      </c>
      <c r="I1732" s="227"/>
      <c r="J1732" s="227"/>
      <c r="K1732" s="228">
        <f>ROUND(P1732*H1732,2)</f>
        <v>0</v>
      </c>
      <c r="L1732" s="229"/>
      <c r="M1732" s="45"/>
      <c r="N1732" s="230" t="s">
        <v>1</v>
      </c>
      <c r="O1732" s="231" t="s">
        <v>39</v>
      </c>
      <c r="P1732" s="232">
        <f>I1732+J1732</f>
        <v>0</v>
      </c>
      <c r="Q1732" s="232">
        <f>ROUND(I1732*H1732,2)</f>
        <v>0</v>
      </c>
      <c r="R1732" s="232">
        <f>ROUND(J1732*H1732,2)</f>
        <v>0</v>
      </c>
      <c r="S1732" s="92"/>
      <c r="T1732" s="233">
        <f>S1732*H1732</f>
        <v>0</v>
      </c>
      <c r="U1732" s="233">
        <v>0</v>
      </c>
      <c r="V1732" s="233">
        <f>U1732*H1732</f>
        <v>0</v>
      </c>
      <c r="W1732" s="233">
        <v>0</v>
      </c>
      <c r="X1732" s="233">
        <f>W1732*H1732</f>
        <v>0</v>
      </c>
      <c r="Y1732" s="234" t="s">
        <v>1</v>
      </c>
      <c r="Z1732" s="39"/>
      <c r="AA1732" s="39"/>
      <c r="AB1732" s="39"/>
      <c r="AC1732" s="39"/>
      <c r="AD1732" s="39"/>
      <c r="AE1732" s="39"/>
      <c r="AR1732" s="235" t="s">
        <v>229</v>
      </c>
      <c r="AT1732" s="235" t="s">
        <v>177</v>
      </c>
      <c r="AU1732" s="235" t="s">
        <v>102</v>
      </c>
      <c r="AY1732" s="18" t="s">
        <v>175</v>
      </c>
      <c r="BE1732" s="236">
        <f>IF(O1732="základní",K1732,0)</f>
        <v>0</v>
      </c>
      <c r="BF1732" s="236">
        <f>IF(O1732="snížená",K1732,0)</f>
        <v>0</v>
      </c>
      <c r="BG1732" s="236">
        <f>IF(O1732="zákl. přenesená",K1732,0)</f>
        <v>0</v>
      </c>
      <c r="BH1732" s="236">
        <f>IF(O1732="sníž. přenesená",K1732,0)</f>
        <v>0</v>
      </c>
      <c r="BI1732" s="236">
        <f>IF(O1732="nulová",K1732,0)</f>
        <v>0</v>
      </c>
      <c r="BJ1732" s="18" t="s">
        <v>102</v>
      </c>
      <c r="BK1732" s="236">
        <f>ROUND(P1732*H1732,2)</f>
        <v>0</v>
      </c>
      <c r="BL1732" s="18" t="s">
        <v>229</v>
      </c>
      <c r="BM1732" s="235" t="s">
        <v>1551</v>
      </c>
    </row>
    <row r="1733" s="13" customFormat="1">
      <c r="A1733" s="13"/>
      <c r="B1733" s="242"/>
      <c r="C1733" s="243"/>
      <c r="D1733" s="237" t="s">
        <v>184</v>
      </c>
      <c r="E1733" s="244" t="s">
        <v>1</v>
      </c>
      <c r="F1733" s="245" t="s">
        <v>193</v>
      </c>
      <c r="G1733" s="243"/>
      <c r="H1733" s="244" t="s">
        <v>1</v>
      </c>
      <c r="I1733" s="246"/>
      <c r="J1733" s="246"/>
      <c r="K1733" s="243"/>
      <c r="L1733" s="243"/>
      <c r="M1733" s="247"/>
      <c r="N1733" s="248"/>
      <c r="O1733" s="249"/>
      <c r="P1733" s="249"/>
      <c r="Q1733" s="249"/>
      <c r="R1733" s="249"/>
      <c r="S1733" s="249"/>
      <c r="T1733" s="249"/>
      <c r="U1733" s="249"/>
      <c r="V1733" s="249"/>
      <c r="W1733" s="249"/>
      <c r="X1733" s="249"/>
      <c r="Y1733" s="250"/>
      <c r="Z1733" s="13"/>
      <c r="AA1733" s="13"/>
      <c r="AB1733" s="13"/>
      <c r="AC1733" s="13"/>
      <c r="AD1733" s="13"/>
      <c r="AE1733" s="13"/>
      <c r="AT1733" s="251" t="s">
        <v>184</v>
      </c>
      <c r="AU1733" s="251" t="s">
        <v>102</v>
      </c>
      <c r="AV1733" s="13" t="s">
        <v>82</v>
      </c>
      <c r="AW1733" s="13" t="s">
        <v>5</v>
      </c>
      <c r="AX1733" s="13" t="s">
        <v>75</v>
      </c>
      <c r="AY1733" s="251" t="s">
        <v>175</v>
      </c>
    </row>
    <row r="1734" s="13" customFormat="1">
      <c r="A1734" s="13"/>
      <c r="B1734" s="242"/>
      <c r="C1734" s="243"/>
      <c r="D1734" s="237" t="s">
        <v>184</v>
      </c>
      <c r="E1734" s="244" t="s">
        <v>1</v>
      </c>
      <c r="F1734" s="245" t="s">
        <v>1323</v>
      </c>
      <c r="G1734" s="243"/>
      <c r="H1734" s="244" t="s">
        <v>1</v>
      </c>
      <c r="I1734" s="246"/>
      <c r="J1734" s="246"/>
      <c r="K1734" s="243"/>
      <c r="L1734" s="243"/>
      <c r="M1734" s="247"/>
      <c r="N1734" s="248"/>
      <c r="O1734" s="249"/>
      <c r="P1734" s="249"/>
      <c r="Q1734" s="249"/>
      <c r="R1734" s="249"/>
      <c r="S1734" s="249"/>
      <c r="T1734" s="249"/>
      <c r="U1734" s="249"/>
      <c r="V1734" s="249"/>
      <c r="W1734" s="249"/>
      <c r="X1734" s="249"/>
      <c r="Y1734" s="250"/>
      <c r="Z1734" s="13"/>
      <c r="AA1734" s="13"/>
      <c r="AB1734" s="13"/>
      <c r="AC1734" s="13"/>
      <c r="AD1734" s="13"/>
      <c r="AE1734" s="13"/>
      <c r="AT1734" s="251" t="s">
        <v>184</v>
      </c>
      <c r="AU1734" s="251" t="s">
        <v>102</v>
      </c>
      <c r="AV1734" s="13" t="s">
        <v>82</v>
      </c>
      <c r="AW1734" s="13" t="s">
        <v>5</v>
      </c>
      <c r="AX1734" s="13" t="s">
        <v>75</v>
      </c>
      <c r="AY1734" s="251" t="s">
        <v>175</v>
      </c>
    </row>
    <row r="1735" s="14" customFormat="1">
      <c r="A1735" s="14"/>
      <c r="B1735" s="252"/>
      <c r="C1735" s="253"/>
      <c r="D1735" s="237" t="s">
        <v>184</v>
      </c>
      <c r="E1735" s="254" t="s">
        <v>1</v>
      </c>
      <c r="F1735" s="255" t="s">
        <v>1324</v>
      </c>
      <c r="G1735" s="253"/>
      <c r="H1735" s="256">
        <v>292</v>
      </c>
      <c r="I1735" s="257"/>
      <c r="J1735" s="257"/>
      <c r="K1735" s="253"/>
      <c r="L1735" s="253"/>
      <c r="M1735" s="258"/>
      <c r="N1735" s="259"/>
      <c r="O1735" s="260"/>
      <c r="P1735" s="260"/>
      <c r="Q1735" s="260"/>
      <c r="R1735" s="260"/>
      <c r="S1735" s="260"/>
      <c r="T1735" s="260"/>
      <c r="U1735" s="260"/>
      <c r="V1735" s="260"/>
      <c r="W1735" s="260"/>
      <c r="X1735" s="260"/>
      <c r="Y1735" s="261"/>
      <c r="Z1735" s="14"/>
      <c r="AA1735" s="14"/>
      <c r="AB1735" s="14"/>
      <c r="AC1735" s="14"/>
      <c r="AD1735" s="14"/>
      <c r="AE1735" s="14"/>
      <c r="AT1735" s="262" t="s">
        <v>184</v>
      </c>
      <c r="AU1735" s="262" t="s">
        <v>102</v>
      </c>
      <c r="AV1735" s="14" t="s">
        <v>102</v>
      </c>
      <c r="AW1735" s="14" t="s">
        <v>5</v>
      </c>
      <c r="AX1735" s="14" t="s">
        <v>75</v>
      </c>
      <c r="AY1735" s="262" t="s">
        <v>175</v>
      </c>
    </row>
    <row r="1736" s="13" customFormat="1">
      <c r="A1736" s="13"/>
      <c r="B1736" s="242"/>
      <c r="C1736" s="243"/>
      <c r="D1736" s="237" t="s">
        <v>184</v>
      </c>
      <c r="E1736" s="244" t="s">
        <v>1</v>
      </c>
      <c r="F1736" s="245" t="s">
        <v>1325</v>
      </c>
      <c r="G1736" s="243"/>
      <c r="H1736" s="244" t="s">
        <v>1</v>
      </c>
      <c r="I1736" s="246"/>
      <c r="J1736" s="246"/>
      <c r="K1736" s="243"/>
      <c r="L1736" s="243"/>
      <c r="M1736" s="247"/>
      <c r="N1736" s="248"/>
      <c r="O1736" s="249"/>
      <c r="P1736" s="249"/>
      <c r="Q1736" s="249"/>
      <c r="R1736" s="249"/>
      <c r="S1736" s="249"/>
      <c r="T1736" s="249"/>
      <c r="U1736" s="249"/>
      <c r="V1736" s="249"/>
      <c r="W1736" s="249"/>
      <c r="X1736" s="249"/>
      <c r="Y1736" s="250"/>
      <c r="Z1736" s="13"/>
      <c r="AA1736" s="13"/>
      <c r="AB1736" s="13"/>
      <c r="AC1736" s="13"/>
      <c r="AD1736" s="13"/>
      <c r="AE1736" s="13"/>
      <c r="AT1736" s="251" t="s">
        <v>184</v>
      </c>
      <c r="AU1736" s="251" t="s">
        <v>102</v>
      </c>
      <c r="AV1736" s="13" t="s">
        <v>82</v>
      </c>
      <c r="AW1736" s="13" t="s">
        <v>5</v>
      </c>
      <c r="AX1736" s="13" t="s">
        <v>75</v>
      </c>
      <c r="AY1736" s="251" t="s">
        <v>175</v>
      </c>
    </row>
    <row r="1737" s="14" customFormat="1">
      <c r="A1737" s="14"/>
      <c r="B1737" s="252"/>
      <c r="C1737" s="253"/>
      <c r="D1737" s="237" t="s">
        <v>184</v>
      </c>
      <c r="E1737" s="254" t="s">
        <v>1</v>
      </c>
      <c r="F1737" s="255" t="s">
        <v>1326</v>
      </c>
      <c r="G1737" s="253"/>
      <c r="H1737" s="256">
        <v>19</v>
      </c>
      <c r="I1737" s="257"/>
      <c r="J1737" s="257"/>
      <c r="K1737" s="253"/>
      <c r="L1737" s="253"/>
      <c r="M1737" s="258"/>
      <c r="N1737" s="259"/>
      <c r="O1737" s="260"/>
      <c r="P1737" s="260"/>
      <c r="Q1737" s="260"/>
      <c r="R1737" s="260"/>
      <c r="S1737" s="260"/>
      <c r="T1737" s="260"/>
      <c r="U1737" s="260"/>
      <c r="V1737" s="260"/>
      <c r="W1737" s="260"/>
      <c r="X1737" s="260"/>
      <c r="Y1737" s="261"/>
      <c r="Z1737" s="14"/>
      <c r="AA1737" s="14"/>
      <c r="AB1737" s="14"/>
      <c r="AC1737" s="14"/>
      <c r="AD1737" s="14"/>
      <c r="AE1737" s="14"/>
      <c r="AT1737" s="262" t="s">
        <v>184</v>
      </c>
      <c r="AU1737" s="262" t="s">
        <v>102</v>
      </c>
      <c r="AV1737" s="14" t="s">
        <v>102</v>
      </c>
      <c r="AW1737" s="14" t="s">
        <v>5</v>
      </c>
      <c r="AX1737" s="14" t="s">
        <v>75</v>
      </c>
      <c r="AY1737" s="262" t="s">
        <v>175</v>
      </c>
    </row>
    <row r="1738" s="13" customFormat="1">
      <c r="A1738" s="13"/>
      <c r="B1738" s="242"/>
      <c r="C1738" s="243"/>
      <c r="D1738" s="237" t="s">
        <v>184</v>
      </c>
      <c r="E1738" s="244" t="s">
        <v>1</v>
      </c>
      <c r="F1738" s="245" t="s">
        <v>1327</v>
      </c>
      <c r="G1738" s="243"/>
      <c r="H1738" s="244" t="s">
        <v>1</v>
      </c>
      <c r="I1738" s="246"/>
      <c r="J1738" s="246"/>
      <c r="K1738" s="243"/>
      <c r="L1738" s="243"/>
      <c r="M1738" s="247"/>
      <c r="N1738" s="248"/>
      <c r="O1738" s="249"/>
      <c r="P1738" s="249"/>
      <c r="Q1738" s="249"/>
      <c r="R1738" s="249"/>
      <c r="S1738" s="249"/>
      <c r="T1738" s="249"/>
      <c r="U1738" s="249"/>
      <c r="V1738" s="249"/>
      <c r="W1738" s="249"/>
      <c r="X1738" s="249"/>
      <c r="Y1738" s="250"/>
      <c r="Z1738" s="13"/>
      <c r="AA1738" s="13"/>
      <c r="AB1738" s="13"/>
      <c r="AC1738" s="13"/>
      <c r="AD1738" s="13"/>
      <c r="AE1738" s="13"/>
      <c r="AT1738" s="251" t="s">
        <v>184</v>
      </c>
      <c r="AU1738" s="251" t="s">
        <v>102</v>
      </c>
      <c r="AV1738" s="13" t="s">
        <v>82</v>
      </c>
      <c r="AW1738" s="13" t="s">
        <v>5</v>
      </c>
      <c r="AX1738" s="13" t="s">
        <v>75</v>
      </c>
      <c r="AY1738" s="251" t="s">
        <v>175</v>
      </c>
    </row>
    <row r="1739" s="14" customFormat="1">
      <c r="A1739" s="14"/>
      <c r="B1739" s="252"/>
      <c r="C1739" s="253"/>
      <c r="D1739" s="237" t="s">
        <v>184</v>
      </c>
      <c r="E1739" s="254" t="s">
        <v>1</v>
      </c>
      <c r="F1739" s="255" t="s">
        <v>1328</v>
      </c>
      <c r="G1739" s="253"/>
      <c r="H1739" s="256">
        <v>30</v>
      </c>
      <c r="I1739" s="257"/>
      <c r="J1739" s="257"/>
      <c r="K1739" s="253"/>
      <c r="L1739" s="253"/>
      <c r="M1739" s="258"/>
      <c r="N1739" s="259"/>
      <c r="O1739" s="260"/>
      <c r="P1739" s="260"/>
      <c r="Q1739" s="260"/>
      <c r="R1739" s="260"/>
      <c r="S1739" s="260"/>
      <c r="T1739" s="260"/>
      <c r="U1739" s="260"/>
      <c r="V1739" s="260"/>
      <c r="W1739" s="260"/>
      <c r="X1739" s="260"/>
      <c r="Y1739" s="261"/>
      <c r="Z1739" s="14"/>
      <c r="AA1739" s="14"/>
      <c r="AB1739" s="14"/>
      <c r="AC1739" s="14"/>
      <c r="AD1739" s="14"/>
      <c r="AE1739" s="14"/>
      <c r="AT1739" s="262" t="s">
        <v>184</v>
      </c>
      <c r="AU1739" s="262" t="s">
        <v>102</v>
      </c>
      <c r="AV1739" s="14" t="s">
        <v>102</v>
      </c>
      <c r="AW1739" s="14" t="s">
        <v>5</v>
      </c>
      <c r="AX1739" s="14" t="s">
        <v>75</v>
      </c>
      <c r="AY1739" s="262" t="s">
        <v>175</v>
      </c>
    </row>
    <row r="1740" s="15" customFormat="1">
      <c r="A1740" s="15"/>
      <c r="B1740" s="263"/>
      <c r="C1740" s="264"/>
      <c r="D1740" s="237" t="s">
        <v>184</v>
      </c>
      <c r="E1740" s="265" t="s">
        <v>1</v>
      </c>
      <c r="F1740" s="266" t="s">
        <v>189</v>
      </c>
      <c r="G1740" s="264"/>
      <c r="H1740" s="267">
        <v>341</v>
      </c>
      <c r="I1740" s="268"/>
      <c r="J1740" s="268"/>
      <c r="K1740" s="264"/>
      <c r="L1740" s="264"/>
      <c r="M1740" s="269"/>
      <c r="N1740" s="270"/>
      <c r="O1740" s="271"/>
      <c r="P1740" s="271"/>
      <c r="Q1740" s="271"/>
      <c r="R1740" s="271"/>
      <c r="S1740" s="271"/>
      <c r="T1740" s="271"/>
      <c r="U1740" s="271"/>
      <c r="V1740" s="271"/>
      <c r="W1740" s="271"/>
      <c r="X1740" s="271"/>
      <c r="Y1740" s="272"/>
      <c r="Z1740" s="15"/>
      <c r="AA1740" s="15"/>
      <c r="AB1740" s="15"/>
      <c r="AC1740" s="15"/>
      <c r="AD1740" s="15"/>
      <c r="AE1740" s="15"/>
      <c r="AT1740" s="273" t="s">
        <v>184</v>
      </c>
      <c r="AU1740" s="273" t="s">
        <v>102</v>
      </c>
      <c r="AV1740" s="15" t="s">
        <v>181</v>
      </c>
      <c r="AW1740" s="15" t="s">
        <v>5</v>
      </c>
      <c r="AX1740" s="15" t="s">
        <v>82</v>
      </c>
      <c r="AY1740" s="273" t="s">
        <v>175</v>
      </c>
    </row>
    <row r="1741" s="2" customFormat="1" ht="33" customHeight="1">
      <c r="A1741" s="39"/>
      <c r="B1741" s="40"/>
      <c r="C1741" s="222" t="s">
        <v>884</v>
      </c>
      <c r="D1741" s="222" t="s">
        <v>177</v>
      </c>
      <c r="E1741" s="223" t="s">
        <v>1552</v>
      </c>
      <c r="F1741" s="224" t="s">
        <v>1553</v>
      </c>
      <c r="G1741" s="225" t="s">
        <v>369</v>
      </c>
      <c r="H1741" s="226">
        <v>23</v>
      </c>
      <c r="I1741" s="227"/>
      <c r="J1741" s="227"/>
      <c r="K1741" s="228">
        <f>ROUND(P1741*H1741,2)</f>
        <v>0</v>
      </c>
      <c r="L1741" s="229"/>
      <c r="M1741" s="45"/>
      <c r="N1741" s="230" t="s">
        <v>1</v>
      </c>
      <c r="O1741" s="231" t="s">
        <v>39</v>
      </c>
      <c r="P1741" s="232">
        <f>I1741+J1741</f>
        <v>0</v>
      </c>
      <c r="Q1741" s="232">
        <f>ROUND(I1741*H1741,2)</f>
        <v>0</v>
      </c>
      <c r="R1741" s="232">
        <f>ROUND(J1741*H1741,2)</f>
        <v>0</v>
      </c>
      <c r="S1741" s="92"/>
      <c r="T1741" s="233">
        <f>S1741*H1741</f>
        <v>0</v>
      </c>
      <c r="U1741" s="233">
        <v>0</v>
      </c>
      <c r="V1741" s="233">
        <f>U1741*H1741</f>
        <v>0</v>
      </c>
      <c r="W1741" s="233">
        <v>0</v>
      </c>
      <c r="X1741" s="233">
        <f>W1741*H1741</f>
        <v>0</v>
      </c>
      <c r="Y1741" s="234" t="s">
        <v>1</v>
      </c>
      <c r="Z1741" s="39"/>
      <c r="AA1741" s="39"/>
      <c r="AB1741" s="39"/>
      <c r="AC1741" s="39"/>
      <c r="AD1741" s="39"/>
      <c r="AE1741" s="39"/>
      <c r="AR1741" s="235" t="s">
        <v>229</v>
      </c>
      <c r="AT1741" s="235" t="s">
        <v>177</v>
      </c>
      <c r="AU1741" s="235" t="s">
        <v>102</v>
      </c>
      <c r="AY1741" s="18" t="s">
        <v>175</v>
      </c>
      <c r="BE1741" s="236">
        <f>IF(O1741="základní",K1741,0)</f>
        <v>0</v>
      </c>
      <c r="BF1741" s="236">
        <f>IF(O1741="snížená",K1741,0)</f>
        <v>0</v>
      </c>
      <c r="BG1741" s="236">
        <f>IF(O1741="zákl. přenesená",K1741,0)</f>
        <v>0</v>
      </c>
      <c r="BH1741" s="236">
        <f>IF(O1741="sníž. přenesená",K1741,0)</f>
        <v>0</v>
      </c>
      <c r="BI1741" s="236">
        <f>IF(O1741="nulová",K1741,0)</f>
        <v>0</v>
      </c>
      <c r="BJ1741" s="18" t="s">
        <v>102</v>
      </c>
      <c r="BK1741" s="236">
        <f>ROUND(P1741*H1741,2)</f>
        <v>0</v>
      </c>
      <c r="BL1741" s="18" t="s">
        <v>229</v>
      </c>
      <c r="BM1741" s="235" t="s">
        <v>1554</v>
      </c>
    </row>
    <row r="1742" s="2" customFormat="1">
      <c r="A1742" s="39"/>
      <c r="B1742" s="40"/>
      <c r="C1742" s="41"/>
      <c r="D1742" s="237" t="s">
        <v>182</v>
      </c>
      <c r="E1742" s="41"/>
      <c r="F1742" s="238" t="s">
        <v>1555</v>
      </c>
      <c r="G1742" s="41"/>
      <c r="H1742" s="41"/>
      <c r="I1742" s="239"/>
      <c r="J1742" s="239"/>
      <c r="K1742" s="41"/>
      <c r="L1742" s="41"/>
      <c r="M1742" s="45"/>
      <c r="N1742" s="240"/>
      <c r="O1742" s="241"/>
      <c r="P1742" s="92"/>
      <c r="Q1742" s="92"/>
      <c r="R1742" s="92"/>
      <c r="S1742" s="92"/>
      <c r="T1742" s="92"/>
      <c r="U1742" s="92"/>
      <c r="V1742" s="92"/>
      <c r="W1742" s="92"/>
      <c r="X1742" s="92"/>
      <c r="Y1742" s="93"/>
      <c r="Z1742" s="39"/>
      <c r="AA1742" s="39"/>
      <c r="AB1742" s="39"/>
      <c r="AC1742" s="39"/>
      <c r="AD1742" s="39"/>
      <c r="AE1742" s="39"/>
      <c r="AT1742" s="18" t="s">
        <v>182</v>
      </c>
      <c r="AU1742" s="18" t="s">
        <v>102</v>
      </c>
    </row>
    <row r="1743" s="13" customFormat="1">
      <c r="A1743" s="13"/>
      <c r="B1743" s="242"/>
      <c r="C1743" s="243"/>
      <c r="D1743" s="237" t="s">
        <v>184</v>
      </c>
      <c r="E1743" s="244" t="s">
        <v>1</v>
      </c>
      <c r="F1743" s="245" t="s">
        <v>193</v>
      </c>
      <c r="G1743" s="243"/>
      <c r="H1743" s="244" t="s">
        <v>1</v>
      </c>
      <c r="I1743" s="246"/>
      <c r="J1743" s="246"/>
      <c r="K1743" s="243"/>
      <c r="L1743" s="243"/>
      <c r="M1743" s="247"/>
      <c r="N1743" s="248"/>
      <c r="O1743" s="249"/>
      <c r="P1743" s="249"/>
      <c r="Q1743" s="249"/>
      <c r="R1743" s="249"/>
      <c r="S1743" s="249"/>
      <c r="T1743" s="249"/>
      <c r="U1743" s="249"/>
      <c r="V1743" s="249"/>
      <c r="W1743" s="249"/>
      <c r="X1743" s="249"/>
      <c r="Y1743" s="250"/>
      <c r="Z1743" s="13"/>
      <c r="AA1743" s="13"/>
      <c r="AB1743" s="13"/>
      <c r="AC1743" s="13"/>
      <c r="AD1743" s="13"/>
      <c r="AE1743" s="13"/>
      <c r="AT1743" s="251" t="s">
        <v>184</v>
      </c>
      <c r="AU1743" s="251" t="s">
        <v>102</v>
      </c>
      <c r="AV1743" s="13" t="s">
        <v>82</v>
      </c>
      <c r="AW1743" s="13" t="s">
        <v>5</v>
      </c>
      <c r="AX1743" s="13" t="s">
        <v>75</v>
      </c>
      <c r="AY1743" s="251" t="s">
        <v>175</v>
      </c>
    </row>
    <row r="1744" s="14" customFormat="1">
      <c r="A1744" s="14"/>
      <c r="B1744" s="252"/>
      <c r="C1744" s="253"/>
      <c r="D1744" s="237" t="s">
        <v>184</v>
      </c>
      <c r="E1744" s="254" t="s">
        <v>1</v>
      </c>
      <c r="F1744" s="255" t="s">
        <v>1508</v>
      </c>
      <c r="G1744" s="253"/>
      <c r="H1744" s="256">
        <v>23</v>
      </c>
      <c r="I1744" s="257"/>
      <c r="J1744" s="257"/>
      <c r="K1744" s="253"/>
      <c r="L1744" s="253"/>
      <c r="M1744" s="258"/>
      <c r="N1744" s="259"/>
      <c r="O1744" s="260"/>
      <c r="P1744" s="260"/>
      <c r="Q1744" s="260"/>
      <c r="R1744" s="260"/>
      <c r="S1744" s="260"/>
      <c r="T1744" s="260"/>
      <c r="U1744" s="260"/>
      <c r="V1744" s="260"/>
      <c r="W1744" s="260"/>
      <c r="X1744" s="260"/>
      <c r="Y1744" s="261"/>
      <c r="Z1744" s="14"/>
      <c r="AA1744" s="14"/>
      <c r="AB1744" s="14"/>
      <c r="AC1744" s="14"/>
      <c r="AD1744" s="14"/>
      <c r="AE1744" s="14"/>
      <c r="AT1744" s="262" t="s">
        <v>184</v>
      </c>
      <c r="AU1744" s="262" t="s">
        <v>102</v>
      </c>
      <c r="AV1744" s="14" t="s">
        <v>102</v>
      </c>
      <c r="AW1744" s="14" t="s">
        <v>5</v>
      </c>
      <c r="AX1744" s="14" t="s">
        <v>75</v>
      </c>
      <c r="AY1744" s="262" t="s">
        <v>175</v>
      </c>
    </row>
    <row r="1745" s="15" customFormat="1">
      <c r="A1745" s="15"/>
      <c r="B1745" s="263"/>
      <c r="C1745" s="264"/>
      <c r="D1745" s="237" t="s">
        <v>184</v>
      </c>
      <c r="E1745" s="265" t="s">
        <v>1</v>
      </c>
      <c r="F1745" s="266" t="s">
        <v>189</v>
      </c>
      <c r="G1745" s="264"/>
      <c r="H1745" s="267">
        <v>23</v>
      </c>
      <c r="I1745" s="268"/>
      <c r="J1745" s="268"/>
      <c r="K1745" s="264"/>
      <c r="L1745" s="264"/>
      <c r="M1745" s="269"/>
      <c r="N1745" s="270"/>
      <c r="O1745" s="271"/>
      <c r="P1745" s="271"/>
      <c r="Q1745" s="271"/>
      <c r="R1745" s="271"/>
      <c r="S1745" s="271"/>
      <c r="T1745" s="271"/>
      <c r="U1745" s="271"/>
      <c r="V1745" s="271"/>
      <c r="W1745" s="271"/>
      <c r="X1745" s="271"/>
      <c r="Y1745" s="272"/>
      <c r="Z1745" s="15"/>
      <c r="AA1745" s="15"/>
      <c r="AB1745" s="15"/>
      <c r="AC1745" s="15"/>
      <c r="AD1745" s="15"/>
      <c r="AE1745" s="15"/>
      <c r="AT1745" s="273" t="s">
        <v>184</v>
      </c>
      <c r="AU1745" s="273" t="s">
        <v>102</v>
      </c>
      <c r="AV1745" s="15" t="s">
        <v>181</v>
      </c>
      <c r="AW1745" s="15" t="s">
        <v>5</v>
      </c>
      <c r="AX1745" s="15" t="s">
        <v>82</v>
      </c>
      <c r="AY1745" s="273" t="s">
        <v>175</v>
      </c>
    </row>
    <row r="1746" s="2" customFormat="1" ht="24.15" customHeight="1">
      <c r="A1746" s="39"/>
      <c r="B1746" s="40"/>
      <c r="C1746" s="222" t="s">
        <v>1556</v>
      </c>
      <c r="D1746" s="222" t="s">
        <v>177</v>
      </c>
      <c r="E1746" s="223" t="s">
        <v>1557</v>
      </c>
      <c r="F1746" s="224" t="s">
        <v>1558</v>
      </c>
      <c r="G1746" s="225" t="s">
        <v>369</v>
      </c>
      <c r="H1746" s="226">
        <v>34</v>
      </c>
      <c r="I1746" s="227"/>
      <c r="J1746" s="227"/>
      <c r="K1746" s="228">
        <f>ROUND(P1746*H1746,2)</f>
        <v>0</v>
      </c>
      <c r="L1746" s="229"/>
      <c r="M1746" s="45"/>
      <c r="N1746" s="230" t="s">
        <v>1</v>
      </c>
      <c r="O1746" s="231" t="s">
        <v>39</v>
      </c>
      <c r="P1746" s="232">
        <f>I1746+J1746</f>
        <v>0</v>
      </c>
      <c r="Q1746" s="232">
        <f>ROUND(I1746*H1746,2)</f>
        <v>0</v>
      </c>
      <c r="R1746" s="232">
        <f>ROUND(J1746*H1746,2)</f>
        <v>0</v>
      </c>
      <c r="S1746" s="92"/>
      <c r="T1746" s="233">
        <f>S1746*H1746</f>
        <v>0</v>
      </c>
      <c r="U1746" s="233">
        <v>0</v>
      </c>
      <c r="V1746" s="233">
        <f>U1746*H1746</f>
        <v>0</v>
      </c>
      <c r="W1746" s="233">
        <v>0</v>
      </c>
      <c r="X1746" s="233">
        <f>W1746*H1746</f>
        <v>0</v>
      </c>
      <c r="Y1746" s="234" t="s">
        <v>1</v>
      </c>
      <c r="Z1746" s="39"/>
      <c r="AA1746" s="39"/>
      <c r="AB1746" s="39"/>
      <c r="AC1746" s="39"/>
      <c r="AD1746" s="39"/>
      <c r="AE1746" s="39"/>
      <c r="AR1746" s="235" t="s">
        <v>229</v>
      </c>
      <c r="AT1746" s="235" t="s">
        <v>177</v>
      </c>
      <c r="AU1746" s="235" t="s">
        <v>102</v>
      </c>
      <c r="AY1746" s="18" t="s">
        <v>175</v>
      </c>
      <c r="BE1746" s="236">
        <f>IF(O1746="základní",K1746,0)</f>
        <v>0</v>
      </c>
      <c r="BF1746" s="236">
        <f>IF(O1746="snížená",K1746,0)</f>
        <v>0</v>
      </c>
      <c r="BG1746" s="236">
        <f>IF(O1746="zákl. přenesená",K1746,0)</f>
        <v>0</v>
      </c>
      <c r="BH1746" s="236">
        <f>IF(O1746="sníž. přenesená",K1746,0)</f>
        <v>0</v>
      </c>
      <c r="BI1746" s="236">
        <f>IF(O1746="nulová",K1746,0)</f>
        <v>0</v>
      </c>
      <c r="BJ1746" s="18" t="s">
        <v>102</v>
      </c>
      <c r="BK1746" s="236">
        <f>ROUND(P1746*H1746,2)</f>
        <v>0</v>
      </c>
      <c r="BL1746" s="18" t="s">
        <v>229</v>
      </c>
      <c r="BM1746" s="235" t="s">
        <v>1559</v>
      </c>
    </row>
    <row r="1747" s="2" customFormat="1">
      <c r="A1747" s="39"/>
      <c r="B1747" s="40"/>
      <c r="C1747" s="41"/>
      <c r="D1747" s="237" t="s">
        <v>182</v>
      </c>
      <c r="E1747" s="41"/>
      <c r="F1747" s="238" t="s">
        <v>1555</v>
      </c>
      <c r="G1747" s="41"/>
      <c r="H1747" s="41"/>
      <c r="I1747" s="239"/>
      <c r="J1747" s="239"/>
      <c r="K1747" s="41"/>
      <c r="L1747" s="41"/>
      <c r="M1747" s="45"/>
      <c r="N1747" s="240"/>
      <c r="O1747" s="241"/>
      <c r="P1747" s="92"/>
      <c r="Q1747" s="92"/>
      <c r="R1747" s="92"/>
      <c r="S1747" s="92"/>
      <c r="T1747" s="92"/>
      <c r="U1747" s="92"/>
      <c r="V1747" s="92"/>
      <c r="W1747" s="92"/>
      <c r="X1747" s="92"/>
      <c r="Y1747" s="93"/>
      <c r="Z1747" s="39"/>
      <c r="AA1747" s="39"/>
      <c r="AB1747" s="39"/>
      <c r="AC1747" s="39"/>
      <c r="AD1747" s="39"/>
      <c r="AE1747" s="39"/>
      <c r="AT1747" s="18" t="s">
        <v>182</v>
      </c>
      <c r="AU1747" s="18" t="s">
        <v>102</v>
      </c>
    </row>
    <row r="1748" s="13" customFormat="1">
      <c r="A1748" s="13"/>
      <c r="B1748" s="242"/>
      <c r="C1748" s="243"/>
      <c r="D1748" s="237" t="s">
        <v>184</v>
      </c>
      <c r="E1748" s="244" t="s">
        <v>1</v>
      </c>
      <c r="F1748" s="245" t="s">
        <v>193</v>
      </c>
      <c r="G1748" s="243"/>
      <c r="H1748" s="244" t="s">
        <v>1</v>
      </c>
      <c r="I1748" s="246"/>
      <c r="J1748" s="246"/>
      <c r="K1748" s="243"/>
      <c r="L1748" s="243"/>
      <c r="M1748" s="247"/>
      <c r="N1748" s="248"/>
      <c r="O1748" s="249"/>
      <c r="P1748" s="249"/>
      <c r="Q1748" s="249"/>
      <c r="R1748" s="249"/>
      <c r="S1748" s="249"/>
      <c r="T1748" s="249"/>
      <c r="U1748" s="249"/>
      <c r="V1748" s="249"/>
      <c r="W1748" s="249"/>
      <c r="X1748" s="249"/>
      <c r="Y1748" s="250"/>
      <c r="Z1748" s="13"/>
      <c r="AA1748" s="13"/>
      <c r="AB1748" s="13"/>
      <c r="AC1748" s="13"/>
      <c r="AD1748" s="13"/>
      <c r="AE1748" s="13"/>
      <c r="AT1748" s="251" t="s">
        <v>184</v>
      </c>
      <c r="AU1748" s="251" t="s">
        <v>102</v>
      </c>
      <c r="AV1748" s="13" t="s">
        <v>82</v>
      </c>
      <c r="AW1748" s="13" t="s">
        <v>5</v>
      </c>
      <c r="AX1748" s="13" t="s">
        <v>75</v>
      </c>
      <c r="AY1748" s="251" t="s">
        <v>175</v>
      </c>
    </row>
    <row r="1749" s="13" customFormat="1">
      <c r="A1749" s="13"/>
      <c r="B1749" s="242"/>
      <c r="C1749" s="243"/>
      <c r="D1749" s="237" t="s">
        <v>184</v>
      </c>
      <c r="E1749" s="244" t="s">
        <v>1</v>
      </c>
      <c r="F1749" s="245" t="s">
        <v>1560</v>
      </c>
      <c r="G1749" s="243"/>
      <c r="H1749" s="244" t="s">
        <v>1</v>
      </c>
      <c r="I1749" s="246"/>
      <c r="J1749" s="246"/>
      <c r="K1749" s="243"/>
      <c r="L1749" s="243"/>
      <c r="M1749" s="247"/>
      <c r="N1749" s="248"/>
      <c r="O1749" s="249"/>
      <c r="P1749" s="249"/>
      <c r="Q1749" s="249"/>
      <c r="R1749" s="249"/>
      <c r="S1749" s="249"/>
      <c r="T1749" s="249"/>
      <c r="U1749" s="249"/>
      <c r="V1749" s="249"/>
      <c r="W1749" s="249"/>
      <c r="X1749" s="249"/>
      <c r="Y1749" s="250"/>
      <c r="Z1749" s="13"/>
      <c r="AA1749" s="13"/>
      <c r="AB1749" s="13"/>
      <c r="AC1749" s="13"/>
      <c r="AD1749" s="13"/>
      <c r="AE1749" s="13"/>
      <c r="AT1749" s="251" t="s">
        <v>184</v>
      </c>
      <c r="AU1749" s="251" t="s">
        <v>102</v>
      </c>
      <c r="AV1749" s="13" t="s">
        <v>82</v>
      </c>
      <c r="AW1749" s="13" t="s">
        <v>5</v>
      </c>
      <c r="AX1749" s="13" t="s">
        <v>75</v>
      </c>
      <c r="AY1749" s="251" t="s">
        <v>175</v>
      </c>
    </row>
    <row r="1750" s="14" customFormat="1">
      <c r="A1750" s="14"/>
      <c r="B1750" s="252"/>
      <c r="C1750" s="253"/>
      <c r="D1750" s="237" t="s">
        <v>184</v>
      </c>
      <c r="E1750" s="254" t="s">
        <v>1</v>
      </c>
      <c r="F1750" s="255" t="s">
        <v>1561</v>
      </c>
      <c r="G1750" s="253"/>
      <c r="H1750" s="256">
        <v>34</v>
      </c>
      <c r="I1750" s="257"/>
      <c r="J1750" s="257"/>
      <c r="K1750" s="253"/>
      <c r="L1750" s="253"/>
      <c r="M1750" s="258"/>
      <c r="N1750" s="259"/>
      <c r="O1750" s="260"/>
      <c r="P1750" s="260"/>
      <c r="Q1750" s="260"/>
      <c r="R1750" s="260"/>
      <c r="S1750" s="260"/>
      <c r="T1750" s="260"/>
      <c r="U1750" s="260"/>
      <c r="V1750" s="260"/>
      <c r="W1750" s="260"/>
      <c r="X1750" s="260"/>
      <c r="Y1750" s="261"/>
      <c r="Z1750" s="14"/>
      <c r="AA1750" s="14"/>
      <c r="AB1750" s="14"/>
      <c r="AC1750" s="14"/>
      <c r="AD1750" s="14"/>
      <c r="AE1750" s="14"/>
      <c r="AT1750" s="262" t="s">
        <v>184</v>
      </c>
      <c r="AU1750" s="262" t="s">
        <v>102</v>
      </c>
      <c r="AV1750" s="14" t="s">
        <v>102</v>
      </c>
      <c r="AW1750" s="14" t="s">
        <v>5</v>
      </c>
      <c r="AX1750" s="14" t="s">
        <v>75</v>
      </c>
      <c r="AY1750" s="262" t="s">
        <v>175</v>
      </c>
    </row>
    <row r="1751" s="15" customFormat="1">
      <c r="A1751" s="15"/>
      <c r="B1751" s="263"/>
      <c r="C1751" s="264"/>
      <c r="D1751" s="237" t="s">
        <v>184</v>
      </c>
      <c r="E1751" s="265" t="s">
        <v>1</v>
      </c>
      <c r="F1751" s="266" t="s">
        <v>189</v>
      </c>
      <c r="G1751" s="264"/>
      <c r="H1751" s="267">
        <v>34</v>
      </c>
      <c r="I1751" s="268"/>
      <c r="J1751" s="268"/>
      <c r="K1751" s="264"/>
      <c r="L1751" s="264"/>
      <c r="M1751" s="269"/>
      <c r="N1751" s="270"/>
      <c r="O1751" s="271"/>
      <c r="P1751" s="271"/>
      <c r="Q1751" s="271"/>
      <c r="R1751" s="271"/>
      <c r="S1751" s="271"/>
      <c r="T1751" s="271"/>
      <c r="U1751" s="271"/>
      <c r="V1751" s="271"/>
      <c r="W1751" s="271"/>
      <c r="X1751" s="271"/>
      <c r="Y1751" s="272"/>
      <c r="Z1751" s="15"/>
      <c r="AA1751" s="15"/>
      <c r="AB1751" s="15"/>
      <c r="AC1751" s="15"/>
      <c r="AD1751" s="15"/>
      <c r="AE1751" s="15"/>
      <c r="AT1751" s="273" t="s">
        <v>184</v>
      </c>
      <c r="AU1751" s="273" t="s">
        <v>102</v>
      </c>
      <c r="AV1751" s="15" t="s">
        <v>181</v>
      </c>
      <c r="AW1751" s="15" t="s">
        <v>5</v>
      </c>
      <c r="AX1751" s="15" t="s">
        <v>82</v>
      </c>
      <c r="AY1751" s="273" t="s">
        <v>175</v>
      </c>
    </row>
    <row r="1752" s="2" customFormat="1" ht="33" customHeight="1">
      <c r="A1752" s="39"/>
      <c r="B1752" s="40"/>
      <c r="C1752" s="222" t="s">
        <v>888</v>
      </c>
      <c r="D1752" s="222" t="s">
        <v>177</v>
      </c>
      <c r="E1752" s="223" t="s">
        <v>1562</v>
      </c>
      <c r="F1752" s="224" t="s">
        <v>1563</v>
      </c>
      <c r="G1752" s="225" t="s">
        <v>369</v>
      </c>
      <c r="H1752" s="226">
        <v>25.100000000000001</v>
      </c>
      <c r="I1752" s="227"/>
      <c r="J1752" s="227"/>
      <c r="K1752" s="228">
        <f>ROUND(P1752*H1752,2)</f>
        <v>0</v>
      </c>
      <c r="L1752" s="229"/>
      <c r="M1752" s="45"/>
      <c r="N1752" s="230" t="s">
        <v>1</v>
      </c>
      <c r="O1752" s="231" t="s">
        <v>39</v>
      </c>
      <c r="P1752" s="232">
        <f>I1752+J1752</f>
        <v>0</v>
      </c>
      <c r="Q1752" s="232">
        <f>ROUND(I1752*H1752,2)</f>
        <v>0</v>
      </c>
      <c r="R1752" s="232">
        <f>ROUND(J1752*H1752,2)</f>
        <v>0</v>
      </c>
      <c r="S1752" s="92"/>
      <c r="T1752" s="233">
        <f>S1752*H1752</f>
        <v>0</v>
      </c>
      <c r="U1752" s="233">
        <v>0</v>
      </c>
      <c r="V1752" s="233">
        <f>U1752*H1752</f>
        <v>0</v>
      </c>
      <c r="W1752" s="233">
        <v>0</v>
      </c>
      <c r="X1752" s="233">
        <f>W1752*H1752</f>
        <v>0</v>
      </c>
      <c r="Y1752" s="234" t="s">
        <v>1</v>
      </c>
      <c r="Z1752" s="39"/>
      <c r="AA1752" s="39"/>
      <c r="AB1752" s="39"/>
      <c r="AC1752" s="39"/>
      <c r="AD1752" s="39"/>
      <c r="AE1752" s="39"/>
      <c r="AR1752" s="235" t="s">
        <v>229</v>
      </c>
      <c r="AT1752" s="235" t="s">
        <v>177</v>
      </c>
      <c r="AU1752" s="235" t="s">
        <v>102</v>
      </c>
      <c r="AY1752" s="18" t="s">
        <v>175</v>
      </c>
      <c r="BE1752" s="236">
        <f>IF(O1752="základní",K1752,0)</f>
        <v>0</v>
      </c>
      <c r="BF1752" s="236">
        <f>IF(O1752="snížená",K1752,0)</f>
        <v>0</v>
      </c>
      <c r="BG1752" s="236">
        <f>IF(O1752="zákl. přenesená",K1752,0)</f>
        <v>0</v>
      </c>
      <c r="BH1752" s="236">
        <f>IF(O1752="sníž. přenesená",K1752,0)</f>
        <v>0</v>
      </c>
      <c r="BI1752" s="236">
        <f>IF(O1752="nulová",K1752,0)</f>
        <v>0</v>
      </c>
      <c r="BJ1752" s="18" t="s">
        <v>102</v>
      </c>
      <c r="BK1752" s="236">
        <f>ROUND(P1752*H1752,2)</f>
        <v>0</v>
      </c>
      <c r="BL1752" s="18" t="s">
        <v>229</v>
      </c>
      <c r="BM1752" s="235" t="s">
        <v>1564</v>
      </c>
    </row>
    <row r="1753" s="2" customFormat="1">
      <c r="A1753" s="39"/>
      <c r="B1753" s="40"/>
      <c r="C1753" s="41"/>
      <c r="D1753" s="237" t="s">
        <v>182</v>
      </c>
      <c r="E1753" s="41"/>
      <c r="F1753" s="238" t="s">
        <v>1555</v>
      </c>
      <c r="G1753" s="41"/>
      <c r="H1753" s="41"/>
      <c r="I1753" s="239"/>
      <c r="J1753" s="239"/>
      <c r="K1753" s="41"/>
      <c r="L1753" s="41"/>
      <c r="M1753" s="45"/>
      <c r="N1753" s="240"/>
      <c r="O1753" s="241"/>
      <c r="P1753" s="92"/>
      <c r="Q1753" s="92"/>
      <c r="R1753" s="92"/>
      <c r="S1753" s="92"/>
      <c r="T1753" s="92"/>
      <c r="U1753" s="92"/>
      <c r="V1753" s="92"/>
      <c r="W1753" s="92"/>
      <c r="X1753" s="92"/>
      <c r="Y1753" s="93"/>
      <c r="Z1753" s="39"/>
      <c r="AA1753" s="39"/>
      <c r="AB1753" s="39"/>
      <c r="AC1753" s="39"/>
      <c r="AD1753" s="39"/>
      <c r="AE1753" s="39"/>
      <c r="AT1753" s="18" t="s">
        <v>182</v>
      </c>
      <c r="AU1753" s="18" t="s">
        <v>102</v>
      </c>
    </row>
    <row r="1754" s="13" customFormat="1">
      <c r="A1754" s="13"/>
      <c r="B1754" s="242"/>
      <c r="C1754" s="243"/>
      <c r="D1754" s="237" t="s">
        <v>184</v>
      </c>
      <c r="E1754" s="244" t="s">
        <v>1</v>
      </c>
      <c r="F1754" s="245" t="s">
        <v>193</v>
      </c>
      <c r="G1754" s="243"/>
      <c r="H1754" s="244" t="s">
        <v>1</v>
      </c>
      <c r="I1754" s="246"/>
      <c r="J1754" s="246"/>
      <c r="K1754" s="243"/>
      <c r="L1754" s="243"/>
      <c r="M1754" s="247"/>
      <c r="N1754" s="248"/>
      <c r="O1754" s="249"/>
      <c r="P1754" s="249"/>
      <c r="Q1754" s="249"/>
      <c r="R1754" s="249"/>
      <c r="S1754" s="249"/>
      <c r="T1754" s="249"/>
      <c r="U1754" s="249"/>
      <c r="V1754" s="249"/>
      <c r="W1754" s="249"/>
      <c r="X1754" s="249"/>
      <c r="Y1754" s="250"/>
      <c r="Z1754" s="13"/>
      <c r="AA1754" s="13"/>
      <c r="AB1754" s="13"/>
      <c r="AC1754" s="13"/>
      <c r="AD1754" s="13"/>
      <c r="AE1754" s="13"/>
      <c r="AT1754" s="251" t="s">
        <v>184</v>
      </c>
      <c r="AU1754" s="251" t="s">
        <v>102</v>
      </c>
      <c r="AV1754" s="13" t="s">
        <v>82</v>
      </c>
      <c r="AW1754" s="13" t="s">
        <v>5</v>
      </c>
      <c r="AX1754" s="13" t="s">
        <v>75</v>
      </c>
      <c r="AY1754" s="251" t="s">
        <v>175</v>
      </c>
    </row>
    <row r="1755" s="14" customFormat="1">
      <c r="A1755" s="14"/>
      <c r="B1755" s="252"/>
      <c r="C1755" s="253"/>
      <c r="D1755" s="237" t="s">
        <v>184</v>
      </c>
      <c r="E1755" s="254" t="s">
        <v>1</v>
      </c>
      <c r="F1755" s="255" t="s">
        <v>1565</v>
      </c>
      <c r="G1755" s="253"/>
      <c r="H1755" s="256">
        <v>25.100000000000001</v>
      </c>
      <c r="I1755" s="257"/>
      <c r="J1755" s="257"/>
      <c r="K1755" s="253"/>
      <c r="L1755" s="253"/>
      <c r="M1755" s="258"/>
      <c r="N1755" s="259"/>
      <c r="O1755" s="260"/>
      <c r="P1755" s="260"/>
      <c r="Q1755" s="260"/>
      <c r="R1755" s="260"/>
      <c r="S1755" s="260"/>
      <c r="T1755" s="260"/>
      <c r="U1755" s="260"/>
      <c r="V1755" s="260"/>
      <c r="W1755" s="260"/>
      <c r="X1755" s="260"/>
      <c r="Y1755" s="261"/>
      <c r="Z1755" s="14"/>
      <c r="AA1755" s="14"/>
      <c r="AB1755" s="14"/>
      <c r="AC1755" s="14"/>
      <c r="AD1755" s="14"/>
      <c r="AE1755" s="14"/>
      <c r="AT1755" s="262" t="s">
        <v>184</v>
      </c>
      <c r="AU1755" s="262" t="s">
        <v>102</v>
      </c>
      <c r="AV1755" s="14" t="s">
        <v>102</v>
      </c>
      <c r="AW1755" s="14" t="s">
        <v>5</v>
      </c>
      <c r="AX1755" s="14" t="s">
        <v>75</v>
      </c>
      <c r="AY1755" s="262" t="s">
        <v>175</v>
      </c>
    </row>
    <row r="1756" s="15" customFormat="1">
      <c r="A1756" s="15"/>
      <c r="B1756" s="263"/>
      <c r="C1756" s="264"/>
      <c r="D1756" s="237" t="s">
        <v>184</v>
      </c>
      <c r="E1756" s="265" t="s">
        <v>1</v>
      </c>
      <c r="F1756" s="266" t="s">
        <v>189</v>
      </c>
      <c r="G1756" s="264"/>
      <c r="H1756" s="267">
        <v>25.100000000000001</v>
      </c>
      <c r="I1756" s="268"/>
      <c r="J1756" s="268"/>
      <c r="K1756" s="264"/>
      <c r="L1756" s="264"/>
      <c r="M1756" s="269"/>
      <c r="N1756" s="270"/>
      <c r="O1756" s="271"/>
      <c r="P1756" s="271"/>
      <c r="Q1756" s="271"/>
      <c r="R1756" s="271"/>
      <c r="S1756" s="271"/>
      <c r="T1756" s="271"/>
      <c r="U1756" s="271"/>
      <c r="V1756" s="271"/>
      <c r="W1756" s="271"/>
      <c r="X1756" s="271"/>
      <c r="Y1756" s="272"/>
      <c r="Z1756" s="15"/>
      <c r="AA1756" s="15"/>
      <c r="AB1756" s="15"/>
      <c r="AC1756" s="15"/>
      <c r="AD1756" s="15"/>
      <c r="AE1756" s="15"/>
      <c r="AT1756" s="273" t="s">
        <v>184</v>
      </c>
      <c r="AU1756" s="273" t="s">
        <v>102</v>
      </c>
      <c r="AV1756" s="15" t="s">
        <v>181</v>
      </c>
      <c r="AW1756" s="15" t="s">
        <v>5</v>
      </c>
      <c r="AX1756" s="15" t="s">
        <v>82</v>
      </c>
      <c r="AY1756" s="273" t="s">
        <v>175</v>
      </c>
    </row>
    <row r="1757" s="2" customFormat="1" ht="33" customHeight="1">
      <c r="A1757" s="39"/>
      <c r="B1757" s="40"/>
      <c r="C1757" s="222" t="s">
        <v>1566</v>
      </c>
      <c r="D1757" s="222" t="s">
        <v>177</v>
      </c>
      <c r="E1757" s="223" t="s">
        <v>1567</v>
      </c>
      <c r="F1757" s="224" t="s">
        <v>1568</v>
      </c>
      <c r="G1757" s="225" t="s">
        <v>369</v>
      </c>
      <c r="H1757" s="226">
        <v>46</v>
      </c>
      <c r="I1757" s="227"/>
      <c r="J1757" s="227"/>
      <c r="K1757" s="228">
        <f>ROUND(P1757*H1757,2)</f>
        <v>0</v>
      </c>
      <c r="L1757" s="229"/>
      <c r="M1757" s="45"/>
      <c r="N1757" s="230" t="s">
        <v>1</v>
      </c>
      <c r="O1757" s="231" t="s">
        <v>39</v>
      </c>
      <c r="P1757" s="232">
        <f>I1757+J1757</f>
        <v>0</v>
      </c>
      <c r="Q1757" s="232">
        <f>ROUND(I1757*H1757,2)</f>
        <v>0</v>
      </c>
      <c r="R1757" s="232">
        <f>ROUND(J1757*H1757,2)</f>
        <v>0</v>
      </c>
      <c r="S1757" s="92"/>
      <c r="T1757" s="233">
        <f>S1757*H1757</f>
        <v>0</v>
      </c>
      <c r="U1757" s="233">
        <v>0</v>
      </c>
      <c r="V1757" s="233">
        <f>U1757*H1757</f>
        <v>0</v>
      </c>
      <c r="W1757" s="233">
        <v>0</v>
      </c>
      <c r="X1757" s="233">
        <f>W1757*H1757</f>
        <v>0</v>
      </c>
      <c r="Y1757" s="234" t="s">
        <v>1</v>
      </c>
      <c r="Z1757" s="39"/>
      <c r="AA1757" s="39"/>
      <c r="AB1757" s="39"/>
      <c r="AC1757" s="39"/>
      <c r="AD1757" s="39"/>
      <c r="AE1757" s="39"/>
      <c r="AR1757" s="235" t="s">
        <v>229</v>
      </c>
      <c r="AT1757" s="235" t="s">
        <v>177</v>
      </c>
      <c r="AU1757" s="235" t="s">
        <v>102</v>
      </c>
      <c r="AY1757" s="18" t="s">
        <v>175</v>
      </c>
      <c r="BE1757" s="236">
        <f>IF(O1757="základní",K1757,0)</f>
        <v>0</v>
      </c>
      <c r="BF1757" s="236">
        <f>IF(O1757="snížená",K1757,0)</f>
        <v>0</v>
      </c>
      <c r="BG1757" s="236">
        <f>IF(O1757="zákl. přenesená",K1757,0)</f>
        <v>0</v>
      </c>
      <c r="BH1757" s="236">
        <f>IF(O1757="sníž. přenesená",K1757,0)</f>
        <v>0</v>
      </c>
      <c r="BI1757" s="236">
        <f>IF(O1757="nulová",K1757,0)</f>
        <v>0</v>
      </c>
      <c r="BJ1757" s="18" t="s">
        <v>102</v>
      </c>
      <c r="BK1757" s="236">
        <f>ROUND(P1757*H1757,2)</f>
        <v>0</v>
      </c>
      <c r="BL1757" s="18" t="s">
        <v>229</v>
      </c>
      <c r="BM1757" s="235" t="s">
        <v>1569</v>
      </c>
    </row>
    <row r="1758" s="2" customFormat="1">
      <c r="A1758" s="39"/>
      <c r="B1758" s="40"/>
      <c r="C1758" s="41"/>
      <c r="D1758" s="237" t="s">
        <v>182</v>
      </c>
      <c r="E1758" s="41"/>
      <c r="F1758" s="238" t="s">
        <v>1555</v>
      </c>
      <c r="G1758" s="41"/>
      <c r="H1758" s="41"/>
      <c r="I1758" s="239"/>
      <c r="J1758" s="239"/>
      <c r="K1758" s="41"/>
      <c r="L1758" s="41"/>
      <c r="M1758" s="45"/>
      <c r="N1758" s="240"/>
      <c r="O1758" s="241"/>
      <c r="P1758" s="92"/>
      <c r="Q1758" s="92"/>
      <c r="R1758" s="92"/>
      <c r="S1758" s="92"/>
      <c r="T1758" s="92"/>
      <c r="U1758" s="92"/>
      <c r="V1758" s="92"/>
      <c r="W1758" s="92"/>
      <c r="X1758" s="92"/>
      <c r="Y1758" s="93"/>
      <c r="Z1758" s="39"/>
      <c r="AA1758" s="39"/>
      <c r="AB1758" s="39"/>
      <c r="AC1758" s="39"/>
      <c r="AD1758" s="39"/>
      <c r="AE1758" s="39"/>
      <c r="AT1758" s="18" t="s">
        <v>182</v>
      </c>
      <c r="AU1758" s="18" t="s">
        <v>102</v>
      </c>
    </row>
    <row r="1759" s="13" customFormat="1">
      <c r="A1759" s="13"/>
      <c r="B1759" s="242"/>
      <c r="C1759" s="243"/>
      <c r="D1759" s="237" t="s">
        <v>184</v>
      </c>
      <c r="E1759" s="244" t="s">
        <v>1</v>
      </c>
      <c r="F1759" s="245" t="s">
        <v>193</v>
      </c>
      <c r="G1759" s="243"/>
      <c r="H1759" s="244" t="s">
        <v>1</v>
      </c>
      <c r="I1759" s="246"/>
      <c r="J1759" s="246"/>
      <c r="K1759" s="243"/>
      <c r="L1759" s="243"/>
      <c r="M1759" s="247"/>
      <c r="N1759" s="248"/>
      <c r="O1759" s="249"/>
      <c r="P1759" s="249"/>
      <c r="Q1759" s="249"/>
      <c r="R1759" s="249"/>
      <c r="S1759" s="249"/>
      <c r="T1759" s="249"/>
      <c r="U1759" s="249"/>
      <c r="V1759" s="249"/>
      <c r="W1759" s="249"/>
      <c r="X1759" s="249"/>
      <c r="Y1759" s="250"/>
      <c r="Z1759" s="13"/>
      <c r="AA1759" s="13"/>
      <c r="AB1759" s="13"/>
      <c r="AC1759" s="13"/>
      <c r="AD1759" s="13"/>
      <c r="AE1759" s="13"/>
      <c r="AT1759" s="251" t="s">
        <v>184</v>
      </c>
      <c r="AU1759" s="251" t="s">
        <v>102</v>
      </c>
      <c r="AV1759" s="13" t="s">
        <v>82</v>
      </c>
      <c r="AW1759" s="13" t="s">
        <v>5</v>
      </c>
      <c r="AX1759" s="13" t="s">
        <v>75</v>
      </c>
      <c r="AY1759" s="251" t="s">
        <v>175</v>
      </c>
    </row>
    <row r="1760" s="14" customFormat="1">
      <c r="A1760" s="14"/>
      <c r="B1760" s="252"/>
      <c r="C1760" s="253"/>
      <c r="D1760" s="237" t="s">
        <v>184</v>
      </c>
      <c r="E1760" s="254" t="s">
        <v>1</v>
      </c>
      <c r="F1760" s="255" t="s">
        <v>1519</v>
      </c>
      <c r="G1760" s="253"/>
      <c r="H1760" s="256">
        <v>46</v>
      </c>
      <c r="I1760" s="257"/>
      <c r="J1760" s="257"/>
      <c r="K1760" s="253"/>
      <c r="L1760" s="253"/>
      <c r="M1760" s="258"/>
      <c r="N1760" s="259"/>
      <c r="O1760" s="260"/>
      <c r="P1760" s="260"/>
      <c r="Q1760" s="260"/>
      <c r="R1760" s="260"/>
      <c r="S1760" s="260"/>
      <c r="T1760" s="260"/>
      <c r="U1760" s="260"/>
      <c r="V1760" s="260"/>
      <c r="W1760" s="260"/>
      <c r="X1760" s="260"/>
      <c r="Y1760" s="261"/>
      <c r="Z1760" s="14"/>
      <c r="AA1760" s="14"/>
      <c r="AB1760" s="14"/>
      <c r="AC1760" s="14"/>
      <c r="AD1760" s="14"/>
      <c r="AE1760" s="14"/>
      <c r="AT1760" s="262" t="s">
        <v>184</v>
      </c>
      <c r="AU1760" s="262" t="s">
        <v>102</v>
      </c>
      <c r="AV1760" s="14" t="s">
        <v>102</v>
      </c>
      <c r="AW1760" s="14" t="s">
        <v>5</v>
      </c>
      <c r="AX1760" s="14" t="s">
        <v>75</v>
      </c>
      <c r="AY1760" s="262" t="s">
        <v>175</v>
      </c>
    </row>
    <row r="1761" s="15" customFormat="1">
      <c r="A1761" s="15"/>
      <c r="B1761" s="263"/>
      <c r="C1761" s="264"/>
      <c r="D1761" s="237" t="s">
        <v>184</v>
      </c>
      <c r="E1761" s="265" t="s">
        <v>1</v>
      </c>
      <c r="F1761" s="266" t="s">
        <v>189</v>
      </c>
      <c r="G1761" s="264"/>
      <c r="H1761" s="267">
        <v>46</v>
      </c>
      <c r="I1761" s="268"/>
      <c r="J1761" s="268"/>
      <c r="K1761" s="264"/>
      <c r="L1761" s="264"/>
      <c r="M1761" s="269"/>
      <c r="N1761" s="270"/>
      <c r="O1761" s="271"/>
      <c r="P1761" s="271"/>
      <c r="Q1761" s="271"/>
      <c r="R1761" s="271"/>
      <c r="S1761" s="271"/>
      <c r="T1761" s="271"/>
      <c r="U1761" s="271"/>
      <c r="V1761" s="271"/>
      <c r="W1761" s="271"/>
      <c r="X1761" s="271"/>
      <c r="Y1761" s="272"/>
      <c r="Z1761" s="15"/>
      <c r="AA1761" s="15"/>
      <c r="AB1761" s="15"/>
      <c r="AC1761" s="15"/>
      <c r="AD1761" s="15"/>
      <c r="AE1761" s="15"/>
      <c r="AT1761" s="273" t="s">
        <v>184</v>
      </c>
      <c r="AU1761" s="273" t="s">
        <v>102</v>
      </c>
      <c r="AV1761" s="15" t="s">
        <v>181</v>
      </c>
      <c r="AW1761" s="15" t="s">
        <v>5</v>
      </c>
      <c r="AX1761" s="15" t="s">
        <v>82</v>
      </c>
      <c r="AY1761" s="273" t="s">
        <v>175</v>
      </c>
    </row>
    <row r="1762" s="2" customFormat="1" ht="37.8" customHeight="1">
      <c r="A1762" s="39"/>
      <c r="B1762" s="40"/>
      <c r="C1762" s="222" t="s">
        <v>889</v>
      </c>
      <c r="D1762" s="222" t="s">
        <v>177</v>
      </c>
      <c r="E1762" s="223" t="s">
        <v>1570</v>
      </c>
      <c r="F1762" s="224" t="s">
        <v>1571</v>
      </c>
      <c r="G1762" s="225" t="s">
        <v>377</v>
      </c>
      <c r="H1762" s="226">
        <v>1</v>
      </c>
      <c r="I1762" s="227"/>
      <c r="J1762" s="227"/>
      <c r="K1762" s="228">
        <f>ROUND(P1762*H1762,2)</f>
        <v>0</v>
      </c>
      <c r="L1762" s="229"/>
      <c r="M1762" s="45"/>
      <c r="N1762" s="230" t="s">
        <v>1</v>
      </c>
      <c r="O1762" s="231" t="s">
        <v>39</v>
      </c>
      <c r="P1762" s="232">
        <f>I1762+J1762</f>
        <v>0</v>
      </c>
      <c r="Q1762" s="232">
        <f>ROUND(I1762*H1762,2)</f>
        <v>0</v>
      </c>
      <c r="R1762" s="232">
        <f>ROUND(J1762*H1762,2)</f>
        <v>0</v>
      </c>
      <c r="S1762" s="92"/>
      <c r="T1762" s="233">
        <f>S1762*H1762</f>
        <v>0</v>
      </c>
      <c r="U1762" s="233">
        <v>0</v>
      </c>
      <c r="V1762" s="233">
        <f>U1762*H1762</f>
        <v>0</v>
      </c>
      <c r="W1762" s="233">
        <v>0</v>
      </c>
      <c r="X1762" s="233">
        <f>W1762*H1762</f>
        <v>0</v>
      </c>
      <c r="Y1762" s="234" t="s">
        <v>1</v>
      </c>
      <c r="Z1762" s="39"/>
      <c r="AA1762" s="39"/>
      <c r="AB1762" s="39"/>
      <c r="AC1762" s="39"/>
      <c r="AD1762" s="39"/>
      <c r="AE1762" s="39"/>
      <c r="AR1762" s="235" t="s">
        <v>229</v>
      </c>
      <c r="AT1762" s="235" t="s">
        <v>177</v>
      </c>
      <c r="AU1762" s="235" t="s">
        <v>102</v>
      </c>
      <c r="AY1762" s="18" t="s">
        <v>175</v>
      </c>
      <c r="BE1762" s="236">
        <f>IF(O1762="základní",K1762,0)</f>
        <v>0</v>
      </c>
      <c r="BF1762" s="236">
        <f>IF(O1762="snížená",K1762,0)</f>
        <v>0</v>
      </c>
      <c r="BG1762" s="236">
        <f>IF(O1762="zákl. přenesená",K1762,0)</f>
        <v>0</v>
      </c>
      <c r="BH1762" s="236">
        <f>IF(O1762="sníž. přenesená",K1762,0)</f>
        <v>0</v>
      </c>
      <c r="BI1762" s="236">
        <f>IF(O1762="nulová",K1762,0)</f>
        <v>0</v>
      </c>
      <c r="BJ1762" s="18" t="s">
        <v>102</v>
      </c>
      <c r="BK1762" s="236">
        <f>ROUND(P1762*H1762,2)</f>
        <v>0</v>
      </c>
      <c r="BL1762" s="18" t="s">
        <v>229</v>
      </c>
      <c r="BM1762" s="235" t="s">
        <v>1572</v>
      </c>
    </row>
    <row r="1763" s="2" customFormat="1">
      <c r="A1763" s="39"/>
      <c r="B1763" s="40"/>
      <c r="C1763" s="41"/>
      <c r="D1763" s="237" t="s">
        <v>182</v>
      </c>
      <c r="E1763" s="41"/>
      <c r="F1763" s="238" t="s">
        <v>1555</v>
      </c>
      <c r="G1763" s="41"/>
      <c r="H1763" s="41"/>
      <c r="I1763" s="239"/>
      <c r="J1763" s="239"/>
      <c r="K1763" s="41"/>
      <c r="L1763" s="41"/>
      <c r="M1763" s="45"/>
      <c r="N1763" s="240"/>
      <c r="O1763" s="241"/>
      <c r="P1763" s="92"/>
      <c r="Q1763" s="92"/>
      <c r="R1763" s="92"/>
      <c r="S1763" s="92"/>
      <c r="T1763" s="92"/>
      <c r="U1763" s="92"/>
      <c r="V1763" s="92"/>
      <c r="W1763" s="92"/>
      <c r="X1763" s="92"/>
      <c r="Y1763" s="93"/>
      <c r="Z1763" s="39"/>
      <c r="AA1763" s="39"/>
      <c r="AB1763" s="39"/>
      <c r="AC1763" s="39"/>
      <c r="AD1763" s="39"/>
      <c r="AE1763" s="39"/>
      <c r="AT1763" s="18" t="s">
        <v>182</v>
      </c>
      <c r="AU1763" s="18" t="s">
        <v>102</v>
      </c>
    </row>
    <row r="1764" s="2" customFormat="1" ht="24.15" customHeight="1">
      <c r="A1764" s="39"/>
      <c r="B1764" s="40"/>
      <c r="C1764" s="222" t="s">
        <v>1573</v>
      </c>
      <c r="D1764" s="222" t="s">
        <v>177</v>
      </c>
      <c r="E1764" s="223" t="s">
        <v>1574</v>
      </c>
      <c r="F1764" s="224" t="s">
        <v>1575</v>
      </c>
      <c r="G1764" s="225" t="s">
        <v>369</v>
      </c>
      <c r="H1764" s="226">
        <v>46</v>
      </c>
      <c r="I1764" s="227"/>
      <c r="J1764" s="227"/>
      <c r="K1764" s="228">
        <f>ROUND(P1764*H1764,2)</f>
        <v>0</v>
      </c>
      <c r="L1764" s="229"/>
      <c r="M1764" s="45"/>
      <c r="N1764" s="230" t="s">
        <v>1</v>
      </c>
      <c r="O1764" s="231" t="s">
        <v>39</v>
      </c>
      <c r="P1764" s="232">
        <f>I1764+J1764</f>
        <v>0</v>
      </c>
      <c r="Q1764" s="232">
        <f>ROUND(I1764*H1764,2)</f>
        <v>0</v>
      </c>
      <c r="R1764" s="232">
        <f>ROUND(J1764*H1764,2)</f>
        <v>0</v>
      </c>
      <c r="S1764" s="92"/>
      <c r="T1764" s="233">
        <f>S1764*H1764</f>
        <v>0</v>
      </c>
      <c r="U1764" s="233">
        <v>0</v>
      </c>
      <c r="V1764" s="233">
        <f>U1764*H1764</f>
        <v>0</v>
      </c>
      <c r="W1764" s="233">
        <v>0</v>
      </c>
      <c r="X1764" s="233">
        <f>W1764*H1764</f>
        <v>0</v>
      </c>
      <c r="Y1764" s="234" t="s">
        <v>1</v>
      </c>
      <c r="Z1764" s="39"/>
      <c r="AA1764" s="39"/>
      <c r="AB1764" s="39"/>
      <c r="AC1764" s="39"/>
      <c r="AD1764" s="39"/>
      <c r="AE1764" s="39"/>
      <c r="AR1764" s="235" t="s">
        <v>229</v>
      </c>
      <c r="AT1764" s="235" t="s">
        <v>177</v>
      </c>
      <c r="AU1764" s="235" t="s">
        <v>102</v>
      </c>
      <c r="AY1764" s="18" t="s">
        <v>175</v>
      </c>
      <c r="BE1764" s="236">
        <f>IF(O1764="základní",K1764,0)</f>
        <v>0</v>
      </c>
      <c r="BF1764" s="236">
        <f>IF(O1764="snížená",K1764,0)</f>
        <v>0</v>
      </c>
      <c r="BG1764" s="236">
        <f>IF(O1764="zákl. přenesená",K1764,0)</f>
        <v>0</v>
      </c>
      <c r="BH1764" s="236">
        <f>IF(O1764="sníž. přenesená",K1764,0)</f>
        <v>0</v>
      </c>
      <c r="BI1764" s="236">
        <f>IF(O1764="nulová",K1764,0)</f>
        <v>0</v>
      </c>
      <c r="BJ1764" s="18" t="s">
        <v>102</v>
      </c>
      <c r="BK1764" s="236">
        <f>ROUND(P1764*H1764,2)</f>
        <v>0</v>
      </c>
      <c r="BL1764" s="18" t="s">
        <v>229</v>
      </c>
      <c r="BM1764" s="235" t="s">
        <v>1576</v>
      </c>
    </row>
    <row r="1765" s="2" customFormat="1">
      <c r="A1765" s="39"/>
      <c r="B1765" s="40"/>
      <c r="C1765" s="41"/>
      <c r="D1765" s="237" t="s">
        <v>182</v>
      </c>
      <c r="E1765" s="41"/>
      <c r="F1765" s="238" t="s">
        <v>1555</v>
      </c>
      <c r="G1765" s="41"/>
      <c r="H1765" s="41"/>
      <c r="I1765" s="239"/>
      <c r="J1765" s="239"/>
      <c r="K1765" s="41"/>
      <c r="L1765" s="41"/>
      <c r="M1765" s="45"/>
      <c r="N1765" s="240"/>
      <c r="O1765" s="241"/>
      <c r="P1765" s="92"/>
      <c r="Q1765" s="92"/>
      <c r="R1765" s="92"/>
      <c r="S1765" s="92"/>
      <c r="T1765" s="92"/>
      <c r="U1765" s="92"/>
      <c r="V1765" s="92"/>
      <c r="W1765" s="92"/>
      <c r="X1765" s="92"/>
      <c r="Y1765" s="93"/>
      <c r="Z1765" s="39"/>
      <c r="AA1765" s="39"/>
      <c r="AB1765" s="39"/>
      <c r="AC1765" s="39"/>
      <c r="AD1765" s="39"/>
      <c r="AE1765" s="39"/>
      <c r="AT1765" s="18" t="s">
        <v>182</v>
      </c>
      <c r="AU1765" s="18" t="s">
        <v>102</v>
      </c>
    </row>
    <row r="1766" s="13" customFormat="1">
      <c r="A1766" s="13"/>
      <c r="B1766" s="242"/>
      <c r="C1766" s="243"/>
      <c r="D1766" s="237" t="s">
        <v>184</v>
      </c>
      <c r="E1766" s="244" t="s">
        <v>1</v>
      </c>
      <c r="F1766" s="245" t="s">
        <v>193</v>
      </c>
      <c r="G1766" s="243"/>
      <c r="H1766" s="244" t="s">
        <v>1</v>
      </c>
      <c r="I1766" s="246"/>
      <c r="J1766" s="246"/>
      <c r="K1766" s="243"/>
      <c r="L1766" s="243"/>
      <c r="M1766" s="247"/>
      <c r="N1766" s="248"/>
      <c r="O1766" s="249"/>
      <c r="P1766" s="249"/>
      <c r="Q1766" s="249"/>
      <c r="R1766" s="249"/>
      <c r="S1766" s="249"/>
      <c r="T1766" s="249"/>
      <c r="U1766" s="249"/>
      <c r="V1766" s="249"/>
      <c r="W1766" s="249"/>
      <c r="X1766" s="249"/>
      <c r="Y1766" s="250"/>
      <c r="Z1766" s="13"/>
      <c r="AA1766" s="13"/>
      <c r="AB1766" s="13"/>
      <c r="AC1766" s="13"/>
      <c r="AD1766" s="13"/>
      <c r="AE1766" s="13"/>
      <c r="AT1766" s="251" t="s">
        <v>184</v>
      </c>
      <c r="AU1766" s="251" t="s">
        <v>102</v>
      </c>
      <c r="AV1766" s="13" t="s">
        <v>82</v>
      </c>
      <c r="AW1766" s="13" t="s">
        <v>5</v>
      </c>
      <c r="AX1766" s="13" t="s">
        <v>75</v>
      </c>
      <c r="AY1766" s="251" t="s">
        <v>175</v>
      </c>
    </row>
    <row r="1767" s="14" customFormat="1">
      <c r="A1767" s="14"/>
      <c r="B1767" s="252"/>
      <c r="C1767" s="253"/>
      <c r="D1767" s="237" t="s">
        <v>184</v>
      </c>
      <c r="E1767" s="254" t="s">
        <v>1</v>
      </c>
      <c r="F1767" s="255" t="s">
        <v>1519</v>
      </c>
      <c r="G1767" s="253"/>
      <c r="H1767" s="256">
        <v>46</v>
      </c>
      <c r="I1767" s="257"/>
      <c r="J1767" s="257"/>
      <c r="K1767" s="253"/>
      <c r="L1767" s="253"/>
      <c r="M1767" s="258"/>
      <c r="N1767" s="259"/>
      <c r="O1767" s="260"/>
      <c r="P1767" s="260"/>
      <c r="Q1767" s="260"/>
      <c r="R1767" s="260"/>
      <c r="S1767" s="260"/>
      <c r="T1767" s="260"/>
      <c r="U1767" s="260"/>
      <c r="V1767" s="260"/>
      <c r="W1767" s="260"/>
      <c r="X1767" s="260"/>
      <c r="Y1767" s="261"/>
      <c r="Z1767" s="14"/>
      <c r="AA1767" s="14"/>
      <c r="AB1767" s="14"/>
      <c r="AC1767" s="14"/>
      <c r="AD1767" s="14"/>
      <c r="AE1767" s="14"/>
      <c r="AT1767" s="262" t="s">
        <v>184</v>
      </c>
      <c r="AU1767" s="262" t="s">
        <v>102</v>
      </c>
      <c r="AV1767" s="14" t="s">
        <v>102</v>
      </c>
      <c r="AW1767" s="14" t="s">
        <v>5</v>
      </c>
      <c r="AX1767" s="14" t="s">
        <v>75</v>
      </c>
      <c r="AY1767" s="262" t="s">
        <v>175</v>
      </c>
    </row>
    <row r="1768" s="15" customFormat="1">
      <c r="A1768" s="15"/>
      <c r="B1768" s="263"/>
      <c r="C1768" s="264"/>
      <c r="D1768" s="237" t="s">
        <v>184</v>
      </c>
      <c r="E1768" s="265" t="s">
        <v>1</v>
      </c>
      <c r="F1768" s="266" t="s">
        <v>189</v>
      </c>
      <c r="G1768" s="264"/>
      <c r="H1768" s="267">
        <v>46</v>
      </c>
      <c r="I1768" s="268"/>
      <c r="J1768" s="268"/>
      <c r="K1768" s="264"/>
      <c r="L1768" s="264"/>
      <c r="M1768" s="269"/>
      <c r="N1768" s="270"/>
      <c r="O1768" s="271"/>
      <c r="P1768" s="271"/>
      <c r="Q1768" s="271"/>
      <c r="R1768" s="271"/>
      <c r="S1768" s="271"/>
      <c r="T1768" s="271"/>
      <c r="U1768" s="271"/>
      <c r="V1768" s="271"/>
      <c r="W1768" s="271"/>
      <c r="X1768" s="271"/>
      <c r="Y1768" s="272"/>
      <c r="Z1768" s="15"/>
      <c r="AA1768" s="15"/>
      <c r="AB1768" s="15"/>
      <c r="AC1768" s="15"/>
      <c r="AD1768" s="15"/>
      <c r="AE1768" s="15"/>
      <c r="AT1768" s="273" t="s">
        <v>184</v>
      </c>
      <c r="AU1768" s="273" t="s">
        <v>102</v>
      </c>
      <c r="AV1768" s="15" t="s">
        <v>181</v>
      </c>
      <c r="AW1768" s="15" t="s">
        <v>5</v>
      </c>
      <c r="AX1768" s="15" t="s">
        <v>82</v>
      </c>
      <c r="AY1768" s="273" t="s">
        <v>175</v>
      </c>
    </row>
    <row r="1769" s="2" customFormat="1" ht="33" customHeight="1">
      <c r="A1769" s="39"/>
      <c r="B1769" s="40"/>
      <c r="C1769" s="222" t="s">
        <v>894</v>
      </c>
      <c r="D1769" s="222" t="s">
        <v>177</v>
      </c>
      <c r="E1769" s="223" t="s">
        <v>1577</v>
      </c>
      <c r="F1769" s="224" t="s">
        <v>1578</v>
      </c>
      <c r="G1769" s="225" t="s">
        <v>369</v>
      </c>
      <c r="H1769" s="226">
        <v>11.865</v>
      </c>
      <c r="I1769" s="227"/>
      <c r="J1769" s="227"/>
      <c r="K1769" s="228">
        <f>ROUND(P1769*H1769,2)</f>
        <v>0</v>
      </c>
      <c r="L1769" s="229"/>
      <c r="M1769" s="45"/>
      <c r="N1769" s="230" t="s">
        <v>1</v>
      </c>
      <c r="O1769" s="231" t="s">
        <v>39</v>
      </c>
      <c r="P1769" s="232">
        <f>I1769+J1769</f>
        <v>0</v>
      </c>
      <c r="Q1769" s="232">
        <f>ROUND(I1769*H1769,2)</f>
        <v>0</v>
      </c>
      <c r="R1769" s="232">
        <f>ROUND(J1769*H1769,2)</f>
        <v>0</v>
      </c>
      <c r="S1769" s="92"/>
      <c r="T1769" s="233">
        <f>S1769*H1769</f>
        <v>0</v>
      </c>
      <c r="U1769" s="233">
        <v>0</v>
      </c>
      <c r="V1769" s="233">
        <f>U1769*H1769</f>
        <v>0</v>
      </c>
      <c r="W1769" s="233">
        <v>0</v>
      </c>
      <c r="X1769" s="233">
        <f>W1769*H1769</f>
        <v>0</v>
      </c>
      <c r="Y1769" s="234" t="s">
        <v>1</v>
      </c>
      <c r="Z1769" s="39"/>
      <c r="AA1769" s="39"/>
      <c r="AB1769" s="39"/>
      <c r="AC1769" s="39"/>
      <c r="AD1769" s="39"/>
      <c r="AE1769" s="39"/>
      <c r="AR1769" s="235" t="s">
        <v>229</v>
      </c>
      <c r="AT1769" s="235" t="s">
        <v>177</v>
      </c>
      <c r="AU1769" s="235" t="s">
        <v>102</v>
      </c>
      <c r="AY1769" s="18" t="s">
        <v>175</v>
      </c>
      <c r="BE1769" s="236">
        <f>IF(O1769="základní",K1769,0)</f>
        <v>0</v>
      </c>
      <c r="BF1769" s="236">
        <f>IF(O1769="snížená",K1769,0)</f>
        <v>0</v>
      </c>
      <c r="BG1769" s="236">
        <f>IF(O1769="zákl. přenesená",K1769,0)</f>
        <v>0</v>
      </c>
      <c r="BH1769" s="236">
        <f>IF(O1769="sníž. přenesená",K1769,0)</f>
        <v>0</v>
      </c>
      <c r="BI1769" s="236">
        <f>IF(O1769="nulová",K1769,0)</f>
        <v>0</v>
      </c>
      <c r="BJ1769" s="18" t="s">
        <v>102</v>
      </c>
      <c r="BK1769" s="236">
        <f>ROUND(P1769*H1769,2)</f>
        <v>0</v>
      </c>
      <c r="BL1769" s="18" t="s">
        <v>229</v>
      </c>
      <c r="BM1769" s="235" t="s">
        <v>1579</v>
      </c>
    </row>
    <row r="1770" s="13" customFormat="1">
      <c r="A1770" s="13"/>
      <c r="B1770" s="242"/>
      <c r="C1770" s="243"/>
      <c r="D1770" s="237" t="s">
        <v>184</v>
      </c>
      <c r="E1770" s="244" t="s">
        <v>1</v>
      </c>
      <c r="F1770" s="245" t="s">
        <v>193</v>
      </c>
      <c r="G1770" s="243"/>
      <c r="H1770" s="244" t="s">
        <v>1</v>
      </c>
      <c r="I1770" s="246"/>
      <c r="J1770" s="246"/>
      <c r="K1770" s="243"/>
      <c r="L1770" s="243"/>
      <c r="M1770" s="247"/>
      <c r="N1770" s="248"/>
      <c r="O1770" s="249"/>
      <c r="P1770" s="249"/>
      <c r="Q1770" s="249"/>
      <c r="R1770" s="249"/>
      <c r="S1770" s="249"/>
      <c r="T1770" s="249"/>
      <c r="U1770" s="249"/>
      <c r="V1770" s="249"/>
      <c r="W1770" s="249"/>
      <c r="X1770" s="249"/>
      <c r="Y1770" s="250"/>
      <c r="Z1770" s="13"/>
      <c r="AA1770" s="13"/>
      <c r="AB1770" s="13"/>
      <c r="AC1770" s="13"/>
      <c r="AD1770" s="13"/>
      <c r="AE1770" s="13"/>
      <c r="AT1770" s="251" t="s">
        <v>184</v>
      </c>
      <c r="AU1770" s="251" t="s">
        <v>102</v>
      </c>
      <c r="AV1770" s="13" t="s">
        <v>82</v>
      </c>
      <c r="AW1770" s="13" t="s">
        <v>5</v>
      </c>
      <c r="AX1770" s="13" t="s">
        <v>75</v>
      </c>
      <c r="AY1770" s="251" t="s">
        <v>175</v>
      </c>
    </row>
    <row r="1771" s="13" customFormat="1">
      <c r="A1771" s="13"/>
      <c r="B1771" s="242"/>
      <c r="C1771" s="243"/>
      <c r="D1771" s="237" t="s">
        <v>184</v>
      </c>
      <c r="E1771" s="244" t="s">
        <v>1</v>
      </c>
      <c r="F1771" s="245" t="s">
        <v>1580</v>
      </c>
      <c r="G1771" s="243"/>
      <c r="H1771" s="244" t="s">
        <v>1</v>
      </c>
      <c r="I1771" s="246"/>
      <c r="J1771" s="246"/>
      <c r="K1771" s="243"/>
      <c r="L1771" s="243"/>
      <c r="M1771" s="247"/>
      <c r="N1771" s="248"/>
      <c r="O1771" s="249"/>
      <c r="P1771" s="249"/>
      <c r="Q1771" s="249"/>
      <c r="R1771" s="249"/>
      <c r="S1771" s="249"/>
      <c r="T1771" s="249"/>
      <c r="U1771" s="249"/>
      <c r="V1771" s="249"/>
      <c r="W1771" s="249"/>
      <c r="X1771" s="249"/>
      <c r="Y1771" s="250"/>
      <c r="Z1771" s="13"/>
      <c r="AA1771" s="13"/>
      <c r="AB1771" s="13"/>
      <c r="AC1771" s="13"/>
      <c r="AD1771" s="13"/>
      <c r="AE1771" s="13"/>
      <c r="AT1771" s="251" t="s">
        <v>184</v>
      </c>
      <c r="AU1771" s="251" t="s">
        <v>102</v>
      </c>
      <c r="AV1771" s="13" t="s">
        <v>82</v>
      </c>
      <c r="AW1771" s="13" t="s">
        <v>5</v>
      </c>
      <c r="AX1771" s="13" t="s">
        <v>75</v>
      </c>
      <c r="AY1771" s="251" t="s">
        <v>175</v>
      </c>
    </row>
    <row r="1772" s="14" customFormat="1">
      <c r="A1772" s="14"/>
      <c r="B1772" s="252"/>
      <c r="C1772" s="253"/>
      <c r="D1772" s="237" t="s">
        <v>184</v>
      </c>
      <c r="E1772" s="254" t="s">
        <v>1</v>
      </c>
      <c r="F1772" s="255" t="s">
        <v>1524</v>
      </c>
      <c r="G1772" s="253"/>
      <c r="H1772" s="256">
        <v>0.68500000000000005</v>
      </c>
      <c r="I1772" s="257"/>
      <c r="J1772" s="257"/>
      <c r="K1772" s="253"/>
      <c r="L1772" s="253"/>
      <c r="M1772" s="258"/>
      <c r="N1772" s="259"/>
      <c r="O1772" s="260"/>
      <c r="P1772" s="260"/>
      <c r="Q1772" s="260"/>
      <c r="R1772" s="260"/>
      <c r="S1772" s="260"/>
      <c r="T1772" s="260"/>
      <c r="U1772" s="260"/>
      <c r="V1772" s="260"/>
      <c r="W1772" s="260"/>
      <c r="X1772" s="260"/>
      <c r="Y1772" s="261"/>
      <c r="Z1772" s="14"/>
      <c r="AA1772" s="14"/>
      <c r="AB1772" s="14"/>
      <c r="AC1772" s="14"/>
      <c r="AD1772" s="14"/>
      <c r="AE1772" s="14"/>
      <c r="AT1772" s="262" t="s">
        <v>184</v>
      </c>
      <c r="AU1772" s="262" t="s">
        <v>102</v>
      </c>
      <c r="AV1772" s="14" t="s">
        <v>102</v>
      </c>
      <c r="AW1772" s="14" t="s">
        <v>5</v>
      </c>
      <c r="AX1772" s="14" t="s">
        <v>75</v>
      </c>
      <c r="AY1772" s="262" t="s">
        <v>175</v>
      </c>
    </row>
    <row r="1773" s="13" customFormat="1">
      <c r="A1773" s="13"/>
      <c r="B1773" s="242"/>
      <c r="C1773" s="243"/>
      <c r="D1773" s="237" t="s">
        <v>184</v>
      </c>
      <c r="E1773" s="244" t="s">
        <v>1</v>
      </c>
      <c r="F1773" s="245" t="s">
        <v>1581</v>
      </c>
      <c r="G1773" s="243"/>
      <c r="H1773" s="244" t="s">
        <v>1</v>
      </c>
      <c r="I1773" s="246"/>
      <c r="J1773" s="246"/>
      <c r="K1773" s="243"/>
      <c r="L1773" s="243"/>
      <c r="M1773" s="247"/>
      <c r="N1773" s="248"/>
      <c r="O1773" s="249"/>
      <c r="P1773" s="249"/>
      <c r="Q1773" s="249"/>
      <c r="R1773" s="249"/>
      <c r="S1773" s="249"/>
      <c r="T1773" s="249"/>
      <c r="U1773" s="249"/>
      <c r="V1773" s="249"/>
      <c r="W1773" s="249"/>
      <c r="X1773" s="249"/>
      <c r="Y1773" s="250"/>
      <c r="Z1773" s="13"/>
      <c r="AA1773" s="13"/>
      <c r="AB1773" s="13"/>
      <c r="AC1773" s="13"/>
      <c r="AD1773" s="13"/>
      <c r="AE1773" s="13"/>
      <c r="AT1773" s="251" t="s">
        <v>184</v>
      </c>
      <c r="AU1773" s="251" t="s">
        <v>102</v>
      </c>
      <c r="AV1773" s="13" t="s">
        <v>82</v>
      </c>
      <c r="AW1773" s="13" t="s">
        <v>5</v>
      </c>
      <c r="AX1773" s="13" t="s">
        <v>75</v>
      </c>
      <c r="AY1773" s="251" t="s">
        <v>175</v>
      </c>
    </row>
    <row r="1774" s="14" customFormat="1">
      <c r="A1774" s="14"/>
      <c r="B1774" s="252"/>
      <c r="C1774" s="253"/>
      <c r="D1774" s="237" t="s">
        <v>184</v>
      </c>
      <c r="E1774" s="254" t="s">
        <v>1</v>
      </c>
      <c r="F1774" s="255" t="s">
        <v>1582</v>
      </c>
      <c r="G1774" s="253"/>
      <c r="H1774" s="256">
        <v>3.0800000000000001</v>
      </c>
      <c r="I1774" s="257"/>
      <c r="J1774" s="257"/>
      <c r="K1774" s="253"/>
      <c r="L1774" s="253"/>
      <c r="M1774" s="258"/>
      <c r="N1774" s="259"/>
      <c r="O1774" s="260"/>
      <c r="P1774" s="260"/>
      <c r="Q1774" s="260"/>
      <c r="R1774" s="260"/>
      <c r="S1774" s="260"/>
      <c r="T1774" s="260"/>
      <c r="U1774" s="260"/>
      <c r="V1774" s="260"/>
      <c r="W1774" s="260"/>
      <c r="X1774" s="260"/>
      <c r="Y1774" s="261"/>
      <c r="Z1774" s="14"/>
      <c r="AA1774" s="14"/>
      <c r="AB1774" s="14"/>
      <c r="AC1774" s="14"/>
      <c r="AD1774" s="14"/>
      <c r="AE1774" s="14"/>
      <c r="AT1774" s="262" t="s">
        <v>184</v>
      </c>
      <c r="AU1774" s="262" t="s">
        <v>102</v>
      </c>
      <c r="AV1774" s="14" t="s">
        <v>102</v>
      </c>
      <c r="AW1774" s="14" t="s">
        <v>5</v>
      </c>
      <c r="AX1774" s="14" t="s">
        <v>75</v>
      </c>
      <c r="AY1774" s="262" t="s">
        <v>175</v>
      </c>
    </row>
    <row r="1775" s="13" customFormat="1">
      <c r="A1775" s="13"/>
      <c r="B1775" s="242"/>
      <c r="C1775" s="243"/>
      <c r="D1775" s="237" t="s">
        <v>184</v>
      </c>
      <c r="E1775" s="244" t="s">
        <v>1</v>
      </c>
      <c r="F1775" s="245" t="s">
        <v>1583</v>
      </c>
      <c r="G1775" s="243"/>
      <c r="H1775" s="244" t="s">
        <v>1</v>
      </c>
      <c r="I1775" s="246"/>
      <c r="J1775" s="246"/>
      <c r="K1775" s="243"/>
      <c r="L1775" s="243"/>
      <c r="M1775" s="247"/>
      <c r="N1775" s="248"/>
      <c r="O1775" s="249"/>
      <c r="P1775" s="249"/>
      <c r="Q1775" s="249"/>
      <c r="R1775" s="249"/>
      <c r="S1775" s="249"/>
      <c r="T1775" s="249"/>
      <c r="U1775" s="249"/>
      <c r="V1775" s="249"/>
      <c r="W1775" s="249"/>
      <c r="X1775" s="249"/>
      <c r="Y1775" s="250"/>
      <c r="Z1775" s="13"/>
      <c r="AA1775" s="13"/>
      <c r="AB1775" s="13"/>
      <c r="AC1775" s="13"/>
      <c r="AD1775" s="13"/>
      <c r="AE1775" s="13"/>
      <c r="AT1775" s="251" t="s">
        <v>184</v>
      </c>
      <c r="AU1775" s="251" t="s">
        <v>102</v>
      </c>
      <c r="AV1775" s="13" t="s">
        <v>82</v>
      </c>
      <c r="AW1775" s="13" t="s">
        <v>5</v>
      </c>
      <c r="AX1775" s="13" t="s">
        <v>75</v>
      </c>
      <c r="AY1775" s="251" t="s">
        <v>175</v>
      </c>
    </row>
    <row r="1776" s="14" customFormat="1">
      <c r="A1776" s="14"/>
      <c r="B1776" s="252"/>
      <c r="C1776" s="253"/>
      <c r="D1776" s="237" t="s">
        <v>184</v>
      </c>
      <c r="E1776" s="254" t="s">
        <v>1</v>
      </c>
      <c r="F1776" s="255" t="s">
        <v>1584</v>
      </c>
      <c r="G1776" s="253"/>
      <c r="H1776" s="256">
        <v>1.5</v>
      </c>
      <c r="I1776" s="257"/>
      <c r="J1776" s="257"/>
      <c r="K1776" s="253"/>
      <c r="L1776" s="253"/>
      <c r="M1776" s="258"/>
      <c r="N1776" s="259"/>
      <c r="O1776" s="260"/>
      <c r="P1776" s="260"/>
      <c r="Q1776" s="260"/>
      <c r="R1776" s="260"/>
      <c r="S1776" s="260"/>
      <c r="T1776" s="260"/>
      <c r="U1776" s="260"/>
      <c r="V1776" s="260"/>
      <c r="W1776" s="260"/>
      <c r="X1776" s="260"/>
      <c r="Y1776" s="261"/>
      <c r="Z1776" s="14"/>
      <c r="AA1776" s="14"/>
      <c r="AB1776" s="14"/>
      <c r="AC1776" s="14"/>
      <c r="AD1776" s="14"/>
      <c r="AE1776" s="14"/>
      <c r="AT1776" s="262" t="s">
        <v>184</v>
      </c>
      <c r="AU1776" s="262" t="s">
        <v>102</v>
      </c>
      <c r="AV1776" s="14" t="s">
        <v>102</v>
      </c>
      <c r="AW1776" s="14" t="s">
        <v>5</v>
      </c>
      <c r="AX1776" s="14" t="s">
        <v>75</v>
      </c>
      <c r="AY1776" s="262" t="s">
        <v>175</v>
      </c>
    </row>
    <row r="1777" s="13" customFormat="1">
      <c r="A1777" s="13"/>
      <c r="B1777" s="242"/>
      <c r="C1777" s="243"/>
      <c r="D1777" s="237" t="s">
        <v>184</v>
      </c>
      <c r="E1777" s="244" t="s">
        <v>1</v>
      </c>
      <c r="F1777" s="245" t="s">
        <v>1585</v>
      </c>
      <c r="G1777" s="243"/>
      <c r="H1777" s="244" t="s">
        <v>1</v>
      </c>
      <c r="I1777" s="246"/>
      <c r="J1777" s="246"/>
      <c r="K1777" s="243"/>
      <c r="L1777" s="243"/>
      <c r="M1777" s="247"/>
      <c r="N1777" s="248"/>
      <c r="O1777" s="249"/>
      <c r="P1777" s="249"/>
      <c r="Q1777" s="249"/>
      <c r="R1777" s="249"/>
      <c r="S1777" s="249"/>
      <c r="T1777" s="249"/>
      <c r="U1777" s="249"/>
      <c r="V1777" s="249"/>
      <c r="W1777" s="249"/>
      <c r="X1777" s="249"/>
      <c r="Y1777" s="250"/>
      <c r="Z1777" s="13"/>
      <c r="AA1777" s="13"/>
      <c r="AB1777" s="13"/>
      <c r="AC1777" s="13"/>
      <c r="AD1777" s="13"/>
      <c r="AE1777" s="13"/>
      <c r="AT1777" s="251" t="s">
        <v>184</v>
      </c>
      <c r="AU1777" s="251" t="s">
        <v>102</v>
      </c>
      <c r="AV1777" s="13" t="s">
        <v>82</v>
      </c>
      <c r="AW1777" s="13" t="s">
        <v>5</v>
      </c>
      <c r="AX1777" s="13" t="s">
        <v>75</v>
      </c>
      <c r="AY1777" s="251" t="s">
        <v>175</v>
      </c>
    </row>
    <row r="1778" s="14" customFormat="1">
      <c r="A1778" s="14"/>
      <c r="B1778" s="252"/>
      <c r="C1778" s="253"/>
      <c r="D1778" s="237" t="s">
        <v>184</v>
      </c>
      <c r="E1778" s="254" t="s">
        <v>1</v>
      </c>
      <c r="F1778" s="255" t="s">
        <v>1586</v>
      </c>
      <c r="G1778" s="253"/>
      <c r="H1778" s="256">
        <v>2.3999999999999999</v>
      </c>
      <c r="I1778" s="257"/>
      <c r="J1778" s="257"/>
      <c r="K1778" s="253"/>
      <c r="L1778" s="253"/>
      <c r="M1778" s="258"/>
      <c r="N1778" s="259"/>
      <c r="O1778" s="260"/>
      <c r="P1778" s="260"/>
      <c r="Q1778" s="260"/>
      <c r="R1778" s="260"/>
      <c r="S1778" s="260"/>
      <c r="T1778" s="260"/>
      <c r="U1778" s="260"/>
      <c r="V1778" s="260"/>
      <c r="W1778" s="260"/>
      <c r="X1778" s="260"/>
      <c r="Y1778" s="261"/>
      <c r="Z1778" s="14"/>
      <c r="AA1778" s="14"/>
      <c r="AB1778" s="14"/>
      <c r="AC1778" s="14"/>
      <c r="AD1778" s="14"/>
      <c r="AE1778" s="14"/>
      <c r="AT1778" s="262" t="s">
        <v>184</v>
      </c>
      <c r="AU1778" s="262" t="s">
        <v>102</v>
      </c>
      <c r="AV1778" s="14" t="s">
        <v>102</v>
      </c>
      <c r="AW1778" s="14" t="s">
        <v>5</v>
      </c>
      <c r="AX1778" s="14" t="s">
        <v>75</v>
      </c>
      <c r="AY1778" s="262" t="s">
        <v>175</v>
      </c>
    </row>
    <row r="1779" s="13" customFormat="1">
      <c r="A1779" s="13"/>
      <c r="B1779" s="242"/>
      <c r="C1779" s="243"/>
      <c r="D1779" s="237" t="s">
        <v>184</v>
      </c>
      <c r="E1779" s="244" t="s">
        <v>1</v>
      </c>
      <c r="F1779" s="245" t="s">
        <v>1587</v>
      </c>
      <c r="G1779" s="243"/>
      <c r="H1779" s="244" t="s">
        <v>1</v>
      </c>
      <c r="I1779" s="246"/>
      <c r="J1779" s="246"/>
      <c r="K1779" s="243"/>
      <c r="L1779" s="243"/>
      <c r="M1779" s="247"/>
      <c r="N1779" s="248"/>
      <c r="O1779" s="249"/>
      <c r="P1779" s="249"/>
      <c r="Q1779" s="249"/>
      <c r="R1779" s="249"/>
      <c r="S1779" s="249"/>
      <c r="T1779" s="249"/>
      <c r="U1779" s="249"/>
      <c r="V1779" s="249"/>
      <c r="W1779" s="249"/>
      <c r="X1779" s="249"/>
      <c r="Y1779" s="250"/>
      <c r="Z1779" s="13"/>
      <c r="AA1779" s="13"/>
      <c r="AB1779" s="13"/>
      <c r="AC1779" s="13"/>
      <c r="AD1779" s="13"/>
      <c r="AE1779" s="13"/>
      <c r="AT1779" s="251" t="s">
        <v>184</v>
      </c>
      <c r="AU1779" s="251" t="s">
        <v>102</v>
      </c>
      <c r="AV1779" s="13" t="s">
        <v>82</v>
      </c>
      <c r="AW1779" s="13" t="s">
        <v>5</v>
      </c>
      <c r="AX1779" s="13" t="s">
        <v>75</v>
      </c>
      <c r="AY1779" s="251" t="s">
        <v>175</v>
      </c>
    </row>
    <row r="1780" s="14" customFormat="1">
      <c r="A1780" s="14"/>
      <c r="B1780" s="252"/>
      <c r="C1780" s="253"/>
      <c r="D1780" s="237" t="s">
        <v>184</v>
      </c>
      <c r="E1780" s="254" t="s">
        <v>1</v>
      </c>
      <c r="F1780" s="255" t="s">
        <v>1527</v>
      </c>
      <c r="G1780" s="253"/>
      <c r="H1780" s="256">
        <v>4.2000000000000002</v>
      </c>
      <c r="I1780" s="257"/>
      <c r="J1780" s="257"/>
      <c r="K1780" s="253"/>
      <c r="L1780" s="253"/>
      <c r="M1780" s="258"/>
      <c r="N1780" s="259"/>
      <c r="O1780" s="260"/>
      <c r="P1780" s="260"/>
      <c r="Q1780" s="260"/>
      <c r="R1780" s="260"/>
      <c r="S1780" s="260"/>
      <c r="T1780" s="260"/>
      <c r="U1780" s="260"/>
      <c r="V1780" s="260"/>
      <c r="W1780" s="260"/>
      <c r="X1780" s="260"/>
      <c r="Y1780" s="261"/>
      <c r="Z1780" s="14"/>
      <c r="AA1780" s="14"/>
      <c r="AB1780" s="14"/>
      <c r="AC1780" s="14"/>
      <c r="AD1780" s="14"/>
      <c r="AE1780" s="14"/>
      <c r="AT1780" s="262" t="s">
        <v>184</v>
      </c>
      <c r="AU1780" s="262" t="s">
        <v>102</v>
      </c>
      <c r="AV1780" s="14" t="s">
        <v>102</v>
      </c>
      <c r="AW1780" s="14" t="s">
        <v>5</v>
      </c>
      <c r="AX1780" s="14" t="s">
        <v>75</v>
      </c>
      <c r="AY1780" s="262" t="s">
        <v>175</v>
      </c>
    </row>
    <row r="1781" s="15" customFormat="1">
      <c r="A1781" s="15"/>
      <c r="B1781" s="263"/>
      <c r="C1781" s="264"/>
      <c r="D1781" s="237" t="s">
        <v>184</v>
      </c>
      <c r="E1781" s="265" t="s">
        <v>1</v>
      </c>
      <c r="F1781" s="266" t="s">
        <v>189</v>
      </c>
      <c r="G1781" s="264"/>
      <c r="H1781" s="267">
        <v>11.865000000000002</v>
      </c>
      <c r="I1781" s="268"/>
      <c r="J1781" s="268"/>
      <c r="K1781" s="264"/>
      <c r="L1781" s="264"/>
      <c r="M1781" s="269"/>
      <c r="N1781" s="270"/>
      <c r="O1781" s="271"/>
      <c r="P1781" s="271"/>
      <c r="Q1781" s="271"/>
      <c r="R1781" s="271"/>
      <c r="S1781" s="271"/>
      <c r="T1781" s="271"/>
      <c r="U1781" s="271"/>
      <c r="V1781" s="271"/>
      <c r="W1781" s="271"/>
      <c r="X1781" s="271"/>
      <c r="Y1781" s="272"/>
      <c r="Z1781" s="15"/>
      <c r="AA1781" s="15"/>
      <c r="AB1781" s="15"/>
      <c r="AC1781" s="15"/>
      <c r="AD1781" s="15"/>
      <c r="AE1781" s="15"/>
      <c r="AT1781" s="273" t="s">
        <v>184</v>
      </c>
      <c r="AU1781" s="273" t="s">
        <v>102</v>
      </c>
      <c r="AV1781" s="15" t="s">
        <v>181</v>
      </c>
      <c r="AW1781" s="15" t="s">
        <v>5</v>
      </c>
      <c r="AX1781" s="15" t="s">
        <v>82</v>
      </c>
      <c r="AY1781" s="273" t="s">
        <v>175</v>
      </c>
    </row>
    <row r="1782" s="2" customFormat="1" ht="33" customHeight="1">
      <c r="A1782" s="39"/>
      <c r="B1782" s="40"/>
      <c r="C1782" s="222" t="s">
        <v>1588</v>
      </c>
      <c r="D1782" s="222" t="s">
        <v>177</v>
      </c>
      <c r="E1782" s="223" t="s">
        <v>1589</v>
      </c>
      <c r="F1782" s="224" t="s">
        <v>1590</v>
      </c>
      <c r="G1782" s="225" t="s">
        <v>369</v>
      </c>
      <c r="H1782" s="226">
        <v>20.399999999999999</v>
      </c>
      <c r="I1782" s="227"/>
      <c r="J1782" s="227"/>
      <c r="K1782" s="228">
        <f>ROUND(P1782*H1782,2)</f>
        <v>0</v>
      </c>
      <c r="L1782" s="229"/>
      <c r="M1782" s="45"/>
      <c r="N1782" s="230" t="s">
        <v>1</v>
      </c>
      <c r="O1782" s="231" t="s">
        <v>39</v>
      </c>
      <c r="P1782" s="232">
        <f>I1782+J1782</f>
        <v>0</v>
      </c>
      <c r="Q1782" s="232">
        <f>ROUND(I1782*H1782,2)</f>
        <v>0</v>
      </c>
      <c r="R1782" s="232">
        <f>ROUND(J1782*H1782,2)</f>
        <v>0</v>
      </c>
      <c r="S1782" s="92"/>
      <c r="T1782" s="233">
        <f>S1782*H1782</f>
        <v>0</v>
      </c>
      <c r="U1782" s="233">
        <v>0</v>
      </c>
      <c r="V1782" s="233">
        <f>U1782*H1782</f>
        <v>0</v>
      </c>
      <c r="W1782" s="233">
        <v>0</v>
      </c>
      <c r="X1782" s="233">
        <f>W1782*H1782</f>
        <v>0</v>
      </c>
      <c r="Y1782" s="234" t="s">
        <v>1</v>
      </c>
      <c r="Z1782" s="39"/>
      <c r="AA1782" s="39"/>
      <c r="AB1782" s="39"/>
      <c r="AC1782" s="39"/>
      <c r="AD1782" s="39"/>
      <c r="AE1782" s="39"/>
      <c r="AR1782" s="235" t="s">
        <v>229</v>
      </c>
      <c r="AT1782" s="235" t="s">
        <v>177</v>
      </c>
      <c r="AU1782" s="235" t="s">
        <v>102</v>
      </c>
      <c r="AY1782" s="18" t="s">
        <v>175</v>
      </c>
      <c r="BE1782" s="236">
        <f>IF(O1782="základní",K1782,0)</f>
        <v>0</v>
      </c>
      <c r="BF1782" s="236">
        <f>IF(O1782="snížená",K1782,0)</f>
        <v>0</v>
      </c>
      <c r="BG1782" s="236">
        <f>IF(O1782="zákl. přenesená",K1782,0)</f>
        <v>0</v>
      </c>
      <c r="BH1782" s="236">
        <f>IF(O1782="sníž. přenesená",K1782,0)</f>
        <v>0</v>
      </c>
      <c r="BI1782" s="236">
        <f>IF(O1782="nulová",K1782,0)</f>
        <v>0</v>
      </c>
      <c r="BJ1782" s="18" t="s">
        <v>102</v>
      </c>
      <c r="BK1782" s="236">
        <f>ROUND(P1782*H1782,2)</f>
        <v>0</v>
      </c>
      <c r="BL1782" s="18" t="s">
        <v>229</v>
      </c>
      <c r="BM1782" s="235" t="s">
        <v>1591</v>
      </c>
    </row>
    <row r="1783" s="13" customFormat="1">
      <c r="A1783" s="13"/>
      <c r="B1783" s="242"/>
      <c r="C1783" s="243"/>
      <c r="D1783" s="237" t="s">
        <v>184</v>
      </c>
      <c r="E1783" s="244" t="s">
        <v>1</v>
      </c>
      <c r="F1783" s="245" t="s">
        <v>193</v>
      </c>
      <c r="G1783" s="243"/>
      <c r="H1783" s="244" t="s">
        <v>1</v>
      </c>
      <c r="I1783" s="246"/>
      <c r="J1783" s="246"/>
      <c r="K1783" s="243"/>
      <c r="L1783" s="243"/>
      <c r="M1783" s="247"/>
      <c r="N1783" s="248"/>
      <c r="O1783" s="249"/>
      <c r="P1783" s="249"/>
      <c r="Q1783" s="249"/>
      <c r="R1783" s="249"/>
      <c r="S1783" s="249"/>
      <c r="T1783" s="249"/>
      <c r="U1783" s="249"/>
      <c r="V1783" s="249"/>
      <c r="W1783" s="249"/>
      <c r="X1783" s="249"/>
      <c r="Y1783" s="250"/>
      <c r="Z1783" s="13"/>
      <c r="AA1783" s="13"/>
      <c r="AB1783" s="13"/>
      <c r="AC1783" s="13"/>
      <c r="AD1783" s="13"/>
      <c r="AE1783" s="13"/>
      <c r="AT1783" s="251" t="s">
        <v>184</v>
      </c>
      <c r="AU1783" s="251" t="s">
        <v>102</v>
      </c>
      <c r="AV1783" s="13" t="s">
        <v>82</v>
      </c>
      <c r="AW1783" s="13" t="s">
        <v>5</v>
      </c>
      <c r="AX1783" s="13" t="s">
        <v>75</v>
      </c>
      <c r="AY1783" s="251" t="s">
        <v>175</v>
      </c>
    </row>
    <row r="1784" s="13" customFormat="1">
      <c r="A1784" s="13"/>
      <c r="B1784" s="242"/>
      <c r="C1784" s="243"/>
      <c r="D1784" s="237" t="s">
        <v>184</v>
      </c>
      <c r="E1784" s="244" t="s">
        <v>1</v>
      </c>
      <c r="F1784" s="245" t="s">
        <v>1592</v>
      </c>
      <c r="G1784" s="243"/>
      <c r="H1784" s="244" t="s">
        <v>1</v>
      </c>
      <c r="I1784" s="246"/>
      <c r="J1784" s="246"/>
      <c r="K1784" s="243"/>
      <c r="L1784" s="243"/>
      <c r="M1784" s="247"/>
      <c r="N1784" s="248"/>
      <c r="O1784" s="249"/>
      <c r="P1784" s="249"/>
      <c r="Q1784" s="249"/>
      <c r="R1784" s="249"/>
      <c r="S1784" s="249"/>
      <c r="T1784" s="249"/>
      <c r="U1784" s="249"/>
      <c r="V1784" s="249"/>
      <c r="W1784" s="249"/>
      <c r="X1784" s="249"/>
      <c r="Y1784" s="250"/>
      <c r="Z1784" s="13"/>
      <c r="AA1784" s="13"/>
      <c r="AB1784" s="13"/>
      <c r="AC1784" s="13"/>
      <c r="AD1784" s="13"/>
      <c r="AE1784" s="13"/>
      <c r="AT1784" s="251" t="s">
        <v>184</v>
      </c>
      <c r="AU1784" s="251" t="s">
        <v>102</v>
      </c>
      <c r="AV1784" s="13" t="s">
        <v>82</v>
      </c>
      <c r="AW1784" s="13" t="s">
        <v>5</v>
      </c>
      <c r="AX1784" s="13" t="s">
        <v>75</v>
      </c>
      <c r="AY1784" s="251" t="s">
        <v>175</v>
      </c>
    </row>
    <row r="1785" s="14" customFormat="1">
      <c r="A1785" s="14"/>
      <c r="B1785" s="252"/>
      <c r="C1785" s="253"/>
      <c r="D1785" s="237" t="s">
        <v>184</v>
      </c>
      <c r="E1785" s="254" t="s">
        <v>1</v>
      </c>
      <c r="F1785" s="255" t="s">
        <v>1593</v>
      </c>
      <c r="G1785" s="253"/>
      <c r="H1785" s="256">
        <v>3.2000000000000002</v>
      </c>
      <c r="I1785" s="257"/>
      <c r="J1785" s="257"/>
      <c r="K1785" s="253"/>
      <c r="L1785" s="253"/>
      <c r="M1785" s="258"/>
      <c r="N1785" s="259"/>
      <c r="O1785" s="260"/>
      <c r="P1785" s="260"/>
      <c r="Q1785" s="260"/>
      <c r="R1785" s="260"/>
      <c r="S1785" s="260"/>
      <c r="T1785" s="260"/>
      <c r="U1785" s="260"/>
      <c r="V1785" s="260"/>
      <c r="W1785" s="260"/>
      <c r="X1785" s="260"/>
      <c r="Y1785" s="261"/>
      <c r="Z1785" s="14"/>
      <c r="AA1785" s="14"/>
      <c r="AB1785" s="14"/>
      <c r="AC1785" s="14"/>
      <c r="AD1785" s="14"/>
      <c r="AE1785" s="14"/>
      <c r="AT1785" s="262" t="s">
        <v>184</v>
      </c>
      <c r="AU1785" s="262" t="s">
        <v>102</v>
      </c>
      <c r="AV1785" s="14" t="s">
        <v>102</v>
      </c>
      <c r="AW1785" s="14" t="s">
        <v>5</v>
      </c>
      <c r="AX1785" s="14" t="s">
        <v>75</v>
      </c>
      <c r="AY1785" s="262" t="s">
        <v>175</v>
      </c>
    </row>
    <row r="1786" s="13" customFormat="1">
      <c r="A1786" s="13"/>
      <c r="B1786" s="242"/>
      <c r="C1786" s="243"/>
      <c r="D1786" s="237" t="s">
        <v>184</v>
      </c>
      <c r="E1786" s="244" t="s">
        <v>1</v>
      </c>
      <c r="F1786" s="245" t="s">
        <v>1594</v>
      </c>
      <c r="G1786" s="243"/>
      <c r="H1786" s="244" t="s">
        <v>1</v>
      </c>
      <c r="I1786" s="246"/>
      <c r="J1786" s="246"/>
      <c r="K1786" s="243"/>
      <c r="L1786" s="243"/>
      <c r="M1786" s="247"/>
      <c r="N1786" s="248"/>
      <c r="O1786" s="249"/>
      <c r="P1786" s="249"/>
      <c r="Q1786" s="249"/>
      <c r="R1786" s="249"/>
      <c r="S1786" s="249"/>
      <c r="T1786" s="249"/>
      <c r="U1786" s="249"/>
      <c r="V1786" s="249"/>
      <c r="W1786" s="249"/>
      <c r="X1786" s="249"/>
      <c r="Y1786" s="250"/>
      <c r="Z1786" s="13"/>
      <c r="AA1786" s="13"/>
      <c r="AB1786" s="13"/>
      <c r="AC1786" s="13"/>
      <c r="AD1786" s="13"/>
      <c r="AE1786" s="13"/>
      <c r="AT1786" s="251" t="s">
        <v>184</v>
      </c>
      <c r="AU1786" s="251" t="s">
        <v>102</v>
      </c>
      <c r="AV1786" s="13" t="s">
        <v>82</v>
      </c>
      <c r="AW1786" s="13" t="s">
        <v>5</v>
      </c>
      <c r="AX1786" s="13" t="s">
        <v>75</v>
      </c>
      <c r="AY1786" s="251" t="s">
        <v>175</v>
      </c>
    </row>
    <row r="1787" s="14" customFormat="1">
      <c r="A1787" s="14"/>
      <c r="B1787" s="252"/>
      <c r="C1787" s="253"/>
      <c r="D1787" s="237" t="s">
        <v>184</v>
      </c>
      <c r="E1787" s="254" t="s">
        <v>1</v>
      </c>
      <c r="F1787" s="255" t="s">
        <v>1595</v>
      </c>
      <c r="G1787" s="253"/>
      <c r="H1787" s="256">
        <v>2.2000000000000002</v>
      </c>
      <c r="I1787" s="257"/>
      <c r="J1787" s="257"/>
      <c r="K1787" s="253"/>
      <c r="L1787" s="253"/>
      <c r="M1787" s="258"/>
      <c r="N1787" s="259"/>
      <c r="O1787" s="260"/>
      <c r="P1787" s="260"/>
      <c r="Q1787" s="260"/>
      <c r="R1787" s="260"/>
      <c r="S1787" s="260"/>
      <c r="T1787" s="260"/>
      <c r="U1787" s="260"/>
      <c r="V1787" s="260"/>
      <c r="W1787" s="260"/>
      <c r="X1787" s="260"/>
      <c r="Y1787" s="261"/>
      <c r="Z1787" s="14"/>
      <c r="AA1787" s="14"/>
      <c r="AB1787" s="14"/>
      <c r="AC1787" s="14"/>
      <c r="AD1787" s="14"/>
      <c r="AE1787" s="14"/>
      <c r="AT1787" s="262" t="s">
        <v>184</v>
      </c>
      <c r="AU1787" s="262" t="s">
        <v>102</v>
      </c>
      <c r="AV1787" s="14" t="s">
        <v>102</v>
      </c>
      <c r="AW1787" s="14" t="s">
        <v>5</v>
      </c>
      <c r="AX1787" s="14" t="s">
        <v>75</v>
      </c>
      <c r="AY1787" s="262" t="s">
        <v>175</v>
      </c>
    </row>
    <row r="1788" s="13" customFormat="1">
      <c r="A1788" s="13"/>
      <c r="B1788" s="242"/>
      <c r="C1788" s="243"/>
      <c r="D1788" s="237" t="s">
        <v>184</v>
      </c>
      <c r="E1788" s="244" t="s">
        <v>1</v>
      </c>
      <c r="F1788" s="245" t="s">
        <v>1596</v>
      </c>
      <c r="G1788" s="243"/>
      <c r="H1788" s="244" t="s">
        <v>1</v>
      </c>
      <c r="I1788" s="246"/>
      <c r="J1788" s="246"/>
      <c r="K1788" s="243"/>
      <c r="L1788" s="243"/>
      <c r="M1788" s="247"/>
      <c r="N1788" s="248"/>
      <c r="O1788" s="249"/>
      <c r="P1788" s="249"/>
      <c r="Q1788" s="249"/>
      <c r="R1788" s="249"/>
      <c r="S1788" s="249"/>
      <c r="T1788" s="249"/>
      <c r="U1788" s="249"/>
      <c r="V1788" s="249"/>
      <c r="W1788" s="249"/>
      <c r="X1788" s="249"/>
      <c r="Y1788" s="250"/>
      <c r="Z1788" s="13"/>
      <c r="AA1788" s="13"/>
      <c r="AB1788" s="13"/>
      <c r="AC1788" s="13"/>
      <c r="AD1788" s="13"/>
      <c r="AE1788" s="13"/>
      <c r="AT1788" s="251" t="s">
        <v>184</v>
      </c>
      <c r="AU1788" s="251" t="s">
        <v>102</v>
      </c>
      <c r="AV1788" s="13" t="s">
        <v>82</v>
      </c>
      <c r="AW1788" s="13" t="s">
        <v>5</v>
      </c>
      <c r="AX1788" s="13" t="s">
        <v>75</v>
      </c>
      <c r="AY1788" s="251" t="s">
        <v>175</v>
      </c>
    </row>
    <row r="1789" s="14" customFormat="1">
      <c r="A1789" s="14"/>
      <c r="B1789" s="252"/>
      <c r="C1789" s="253"/>
      <c r="D1789" s="237" t="s">
        <v>184</v>
      </c>
      <c r="E1789" s="254" t="s">
        <v>1</v>
      </c>
      <c r="F1789" s="255" t="s">
        <v>1527</v>
      </c>
      <c r="G1789" s="253"/>
      <c r="H1789" s="256">
        <v>4.2000000000000002</v>
      </c>
      <c r="I1789" s="257"/>
      <c r="J1789" s="257"/>
      <c r="K1789" s="253"/>
      <c r="L1789" s="253"/>
      <c r="M1789" s="258"/>
      <c r="N1789" s="259"/>
      <c r="O1789" s="260"/>
      <c r="P1789" s="260"/>
      <c r="Q1789" s="260"/>
      <c r="R1789" s="260"/>
      <c r="S1789" s="260"/>
      <c r="T1789" s="260"/>
      <c r="U1789" s="260"/>
      <c r="V1789" s="260"/>
      <c r="W1789" s="260"/>
      <c r="X1789" s="260"/>
      <c r="Y1789" s="261"/>
      <c r="Z1789" s="14"/>
      <c r="AA1789" s="14"/>
      <c r="AB1789" s="14"/>
      <c r="AC1789" s="14"/>
      <c r="AD1789" s="14"/>
      <c r="AE1789" s="14"/>
      <c r="AT1789" s="262" t="s">
        <v>184</v>
      </c>
      <c r="AU1789" s="262" t="s">
        <v>102</v>
      </c>
      <c r="AV1789" s="14" t="s">
        <v>102</v>
      </c>
      <c r="AW1789" s="14" t="s">
        <v>5</v>
      </c>
      <c r="AX1789" s="14" t="s">
        <v>75</v>
      </c>
      <c r="AY1789" s="262" t="s">
        <v>175</v>
      </c>
    </row>
    <row r="1790" s="13" customFormat="1">
      <c r="A1790" s="13"/>
      <c r="B1790" s="242"/>
      <c r="C1790" s="243"/>
      <c r="D1790" s="237" t="s">
        <v>184</v>
      </c>
      <c r="E1790" s="244" t="s">
        <v>1</v>
      </c>
      <c r="F1790" s="245" t="s">
        <v>1597</v>
      </c>
      <c r="G1790" s="243"/>
      <c r="H1790" s="244" t="s">
        <v>1</v>
      </c>
      <c r="I1790" s="246"/>
      <c r="J1790" s="246"/>
      <c r="K1790" s="243"/>
      <c r="L1790" s="243"/>
      <c r="M1790" s="247"/>
      <c r="N1790" s="248"/>
      <c r="O1790" s="249"/>
      <c r="P1790" s="249"/>
      <c r="Q1790" s="249"/>
      <c r="R1790" s="249"/>
      <c r="S1790" s="249"/>
      <c r="T1790" s="249"/>
      <c r="U1790" s="249"/>
      <c r="V1790" s="249"/>
      <c r="W1790" s="249"/>
      <c r="X1790" s="249"/>
      <c r="Y1790" s="250"/>
      <c r="Z1790" s="13"/>
      <c r="AA1790" s="13"/>
      <c r="AB1790" s="13"/>
      <c r="AC1790" s="13"/>
      <c r="AD1790" s="13"/>
      <c r="AE1790" s="13"/>
      <c r="AT1790" s="251" t="s">
        <v>184</v>
      </c>
      <c r="AU1790" s="251" t="s">
        <v>102</v>
      </c>
      <c r="AV1790" s="13" t="s">
        <v>82</v>
      </c>
      <c r="AW1790" s="13" t="s">
        <v>5</v>
      </c>
      <c r="AX1790" s="13" t="s">
        <v>75</v>
      </c>
      <c r="AY1790" s="251" t="s">
        <v>175</v>
      </c>
    </row>
    <row r="1791" s="14" customFormat="1">
      <c r="A1791" s="14"/>
      <c r="B1791" s="252"/>
      <c r="C1791" s="253"/>
      <c r="D1791" s="237" t="s">
        <v>184</v>
      </c>
      <c r="E1791" s="254" t="s">
        <v>1</v>
      </c>
      <c r="F1791" s="255" t="s">
        <v>1598</v>
      </c>
      <c r="G1791" s="253"/>
      <c r="H1791" s="256">
        <v>10.800000000000001</v>
      </c>
      <c r="I1791" s="257"/>
      <c r="J1791" s="257"/>
      <c r="K1791" s="253"/>
      <c r="L1791" s="253"/>
      <c r="M1791" s="258"/>
      <c r="N1791" s="259"/>
      <c r="O1791" s="260"/>
      <c r="P1791" s="260"/>
      <c r="Q1791" s="260"/>
      <c r="R1791" s="260"/>
      <c r="S1791" s="260"/>
      <c r="T1791" s="260"/>
      <c r="U1791" s="260"/>
      <c r="V1791" s="260"/>
      <c r="W1791" s="260"/>
      <c r="X1791" s="260"/>
      <c r="Y1791" s="261"/>
      <c r="Z1791" s="14"/>
      <c r="AA1791" s="14"/>
      <c r="AB1791" s="14"/>
      <c r="AC1791" s="14"/>
      <c r="AD1791" s="14"/>
      <c r="AE1791" s="14"/>
      <c r="AT1791" s="262" t="s">
        <v>184</v>
      </c>
      <c r="AU1791" s="262" t="s">
        <v>102</v>
      </c>
      <c r="AV1791" s="14" t="s">
        <v>102</v>
      </c>
      <c r="AW1791" s="14" t="s">
        <v>5</v>
      </c>
      <c r="AX1791" s="14" t="s">
        <v>75</v>
      </c>
      <c r="AY1791" s="262" t="s">
        <v>175</v>
      </c>
    </row>
    <row r="1792" s="15" customFormat="1">
      <c r="A1792" s="15"/>
      <c r="B1792" s="263"/>
      <c r="C1792" s="264"/>
      <c r="D1792" s="237" t="s">
        <v>184</v>
      </c>
      <c r="E1792" s="265" t="s">
        <v>1</v>
      </c>
      <c r="F1792" s="266" t="s">
        <v>189</v>
      </c>
      <c r="G1792" s="264"/>
      <c r="H1792" s="267">
        <v>20.400000000000002</v>
      </c>
      <c r="I1792" s="268"/>
      <c r="J1792" s="268"/>
      <c r="K1792" s="264"/>
      <c r="L1792" s="264"/>
      <c r="M1792" s="269"/>
      <c r="N1792" s="270"/>
      <c r="O1792" s="271"/>
      <c r="P1792" s="271"/>
      <c r="Q1792" s="271"/>
      <c r="R1792" s="271"/>
      <c r="S1792" s="271"/>
      <c r="T1792" s="271"/>
      <c r="U1792" s="271"/>
      <c r="V1792" s="271"/>
      <c r="W1792" s="271"/>
      <c r="X1792" s="271"/>
      <c r="Y1792" s="272"/>
      <c r="Z1792" s="15"/>
      <c r="AA1792" s="15"/>
      <c r="AB1792" s="15"/>
      <c r="AC1792" s="15"/>
      <c r="AD1792" s="15"/>
      <c r="AE1792" s="15"/>
      <c r="AT1792" s="273" t="s">
        <v>184</v>
      </c>
      <c r="AU1792" s="273" t="s">
        <v>102</v>
      </c>
      <c r="AV1792" s="15" t="s">
        <v>181</v>
      </c>
      <c r="AW1792" s="15" t="s">
        <v>5</v>
      </c>
      <c r="AX1792" s="15" t="s">
        <v>82</v>
      </c>
      <c r="AY1792" s="273" t="s">
        <v>175</v>
      </c>
    </row>
    <row r="1793" s="2" customFormat="1" ht="37.8" customHeight="1">
      <c r="A1793" s="39"/>
      <c r="B1793" s="40"/>
      <c r="C1793" s="222" t="s">
        <v>898</v>
      </c>
      <c r="D1793" s="222" t="s">
        <v>177</v>
      </c>
      <c r="E1793" s="223" t="s">
        <v>1599</v>
      </c>
      <c r="F1793" s="224" t="s">
        <v>1600</v>
      </c>
      <c r="G1793" s="225" t="s">
        <v>369</v>
      </c>
      <c r="H1793" s="226">
        <v>20</v>
      </c>
      <c r="I1793" s="227"/>
      <c r="J1793" s="227"/>
      <c r="K1793" s="228">
        <f>ROUND(P1793*H1793,2)</f>
        <v>0</v>
      </c>
      <c r="L1793" s="229"/>
      <c r="M1793" s="45"/>
      <c r="N1793" s="230" t="s">
        <v>1</v>
      </c>
      <c r="O1793" s="231" t="s">
        <v>39</v>
      </c>
      <c r="P1793" s="232">
        <f>I1793+J1793</f>
        <v>0</v>
      </c>
      <c r="Q1793" s="232">
        <f>ROUND(I1793*H1793,2)</f>
        <v>0</v>
      </c>
      <c r="R1793" s="232">
        <f>ROUND(J1793*H1793,2)</f>
        <v>0</v>
      </c>
      <c r="S1793" s="92"/>
      <c r="T1793" s="233">
        <f>S1793*H1793</f>
        <v>0</v>
      </c>
      <c r="U1793" s="233">
        <v>0</v>
      </c>
      <c r="V1793" s="233">
        <f>U1793*H1793</f>
        <v>0</v>
      </c>
      <c r="W1793" s="233">
        <v>0</v>
      </c>
      <c r="X1793" s="233">
        <f>W1793*H1793</f>
        <v>0</v>
      </c>
      <c r="Y1793" s="234" t="s">
        <v>1</v>
      </c>
      <c r="Z1793" s="39"/>
      <c r="AA1793" s="39"/>
      <c r="AB1793" s="39"/>
      <c r="AC1793" s="39"/>
      <c r="AD1793" s="39"/>
      <c r="AE1793" s="39"/>
      <c r="AR1793" s="235" t="s">
        <v>229</v>
      </c>
      <c r="AT1793" s="235" t="s">
        <v>177</v>
      </c>
      <c r="AU1793" s="235" t="s">
        <v>102</v>
      </c>
      <c r="AY1793" s="18" t="s">
        <v>175</v>
      </c>
      <c r="BE1793" s="236">
        <f>IF(O1793="základní",K1793,0)</f>
        <v>0</v>
      </c>
      <c r="BF1793" s="236">
        <f>IF(O1793="snížená",K1793,0)</f>
        <v>0</v>
      </c>
      <c r="BG1793" s="236">
        <f>IF(O1793="zákl. přenesená",K1793,0)</f>
        <v>0</v>
      </c>
      <c r="BH1793" s="236">
        <f>IF(O1793="sníž. přenesená",K1793,0)</f>
        <v>0</v>
      </c>
      <c r="BI1793" s="236">
        <f>IF(O1793="nulová",K1793,0)</f>
        <v>0</v>
      </c>
      <c r="BJ1793" s="18" t="s">
        <v>102</v>
      </c>
      <c r="BK1793" s="236">
        <f>ROUND(P1793*H1793,2)</f>
        <v>0</v>
      </c>
      <c r="BL1793" s="18" t="s">
        <v>229</v>
      </c>
      <c r="BM1793" s="235" t="s">
        <v>1601</v>
      </c>
    </row>
    <row r="1794" s="13" customFormat="1">
      <c r="A1794" s="13"/>
      <c r="B1794" s="242"/>
      <c r="C1794" s="243"/>
      <c r="D1794" s="237" t="s">
        <v>184</v>
      </c>
      <c r="E1794" s="244" t="s">
        <v>1</v>
      </c>
      <c r="F1794" s="245" t="s">
        <v>193</v>
      </c>
      <c r="G1794" s="243"/>
      <c r="H1794" s="244" t="s">
        <v>1</v>
      </c>
      <c r="I1794" s="246"/>
      <c r="J1794" s="246"/>
      <c r="K1794" s="243"/>
      <c r="L1794" s="243"/>
      <c r="M1794" s="247"/>
      <c r="N1794" s="248"/>
      <c r="O1794" s="249"/>
      <c r="P1794" s="249"/>
      <c r="Q1794" s="249"/>
      <c r="R1794" s="249"/>
      <c r="S1794" s="249"/>
      <c r="T1794" s="249"/>
      <c r="U1794" s="249"/>
      <c r="V1794" s="249"/>
      <c r="W1794" s="249"/>
      <c r="X1794" s="249"/>
      <c r="Y1794" s="250"/>
      <c r="Z1794" s="13"/>
      <c r="AA1794" s="13"/>
      <c r="AB1794" s="13"/>
      <c r="AC1794" s="13"/>
      <c r="AD1794" s="13"/>
      <c r="AE1794" s="13"/>
      <c r="AT1794" s="251" t="s">
        <v>184</v>
      </c>
      <c r="AU1794" s="251" t="s">
        <v>102</v>
      </c>
      <c r="AV1794" s="13" t="s">
        <v>82</v>
      </c>
      <c r="AW1794" s="13" t="s">
        <v>5</v>
      </c>
      <c r="AX1794" s="13" t="s">
        <v>75</v>
      </c>
      <c r="AY1794" s="251" t="s">
        <v>175</v>
      </c>
    </row>
    <row r="1795" s="13" customFormat="1">
      <c r="A1795" s="13"/>
      <c r="B1795" s="242"/>
      <c r="C1795" s="243"/>
      <c r="D1795" s="237" t="s">
        <v>184</v>
      </c>
      <c r="E1795" s="244" t="s">
        <v>1</v>
      </c>
      <c r="F1795" s="245" t="s">
        <v>1602</v>
      </c>
      <c r="G1795" s="243"/>
      <c r="H1795" s="244" t="s">
        <v>1</v>
      </c>
      <c r="I1795" s="246"/>
      <c r="J1795" s="246"/>
      <c r="K1795" s="243"/>
      <c r="L1795" s="243"/>
      <c r="M1795" s="247"/>
      <c r="N1795" s="248"/>
      <c r="O1795" s="249"/>
      <c r="P1795" s="249"/>
      <c r="Q1795" s="249"/>
      <c r="R1795" s="249"/>
      <c r="S1795" s="249"/>
      <c r="T1795" s="249"/>
      <c r="U1795" s="249"/>
      <c r="V1795" s="249"/>
      <c r="W1795" s="249"/>
      <c r="X1795" s="249"/>
      <c r="Y1795" s="250"/>
      <c r="Z1795" s="13"/>
      <c r="AA1795" s="13"/>
      <c r="AB1795" s="13"/>
      <c r="AC1795" s="13"/>
      <c r="AD1795" s="13"/>
      <c r="AE1795" s="13"/>
      <c r="AT1795" s="251" t="s">
        <v>184</v>
      </c>
      <c r="AU1795" s="251" t="s">
        <v>102</v>
      </c>
      <c r="AV1795" s="13" t="s">
        <v>82</v>
      </c>
      <c r="AW1795" s="13" t="s">
        <v>5</v>
      </c>
      <c r="AX1795" s="13" t="s">
        <v>75</v>
      </c>
      <c r="AY1795" s="251" t="s">
        <v>175</v>
      </c>
    </row>
    <row r="1796" s="14" customFormat="1">
      <c r="A1796" s="14"/>
      <c r="B1796" s="252"/>
      <c r="C1796" s="253"/>
      <c r="D1796" s="237" t="s">
        <v>184</v>
      </c>
      <c r="E1796" s="254" t="s">
        <v>1</v>
      </c>
      <c r="F1796" s="255" t="s">
        <v>1603</v>
      </c>
      <c r="G1796" s="253"/>
      <c r="H1796" s="256">
        <v>20</v>
      </c>
      <c r="I1796" s="257"/>
      <c r="J1796" s="257"/>
      <c r="K1796" s="253"/>
      <c r="L1796" s="253"/>
      <c r="M1796" s="258"/>
      <c r="N1796" s="259"/>
      <c r="O1796" s="260"/>
      <c r="P1796" s="260"/>
      <c r="Q1796" s="260"/>
      <c r="R1796" s="260"/>
      <c r="S1796" s="260"/>
      <c r="T1796" s="260"/>
      <c r="U1796" s="260"/>
      <c r="V1796" s="260"/>
      <c r="W1796" s="260"/>
      <c r="X1796" s="260"/>
      <c r="Y1796" s="261"/>
      <c r="Z1796" s="14"/>
      <c r="AA1796" s="14"/>
      <c r="AB1796" s="14"/>
      <c r="AC1796" s="14"/>
      <c r="AD1796" s="14"/>
      <c r="AE1796" s="14"/>
      <c r="AT1796" s="262" t="s">
        <v>184</v>
      </c>
      <c r="AU1796" s="262" t="s">
        <v>102</v>
      </c>
      <c r="AV1796" s="14" t="s">
        <v>102</v>
      </c>
      <c r="AW1796" s="14" t="s">
        <v>5</v>
      </c>
      <c r="AX1796" s="14" t="s">
        <v>75</v>
      </c>
      <c r="AY1796" s="262" t="s">
        <v>175</v>
      </c>
    </row>
    <row r="1797" s="15" customFormat="1">
      <c r="A1797" s="15"/>
      <c r="B1797" s="263"/>
      <c r="C1797" s="264"/>
      <c r="D1797" s="237" t="s">
        <v>184</v>
      </c>
      <c r="E1797" s="265" t="s">
        <v>1</v>
      </c>
      <c r="F1797" s="266" t="s">
        <v>189</v>
      </c>
      <c r="G1797" s="264"/>
      <c r="H1797" s="267">
        <v>20</v>
      </c>
      <c r="I1797" s="268"/>
      <c r="J1797" s="268"/>
      <c r="K1797" s="264"/>
      <c r="L1797" s="264"/>
      <c r="M1797" s="269"/>
      <c r="N1797" s="270"/>
      <c r="O1797" s="271"/>
      <c r="P1797" s="271"/>
      <c r="Q1797" s="271"/>
      <c r="R1797" s="271"/>
      <c r="S1797" s="271"/>
      <c r="T1797" s="271"/>
      <c r="U1797" s="271"/>
      <c r="V1797" s="271"/>
      <c r="W1797" s="271"/>
      <c r="X1797" s="271"/>
      <c r="Y1797" s="272"/>
      <c r="Z1797" s="15"/>
      <c r="AA1797" s="15"/>
      <c r="AB1797" s="15"/>
      <c r="AC1797" s="15"/>
      <c r="AD1797" s="15"/>
      <c r="AE1797" s="15"/>
      <c r="AT1797" s="273" t="s">
        <v>184</v>
      </c>
      <c r="AU1797" s="273" t="s">
        <v>102</v>
      </c>
      <c r="AV1797" s="15" t="s">
        <v>181</v>
      </c>
      <c r="AW1797" s="15" t="s">
        <v>5</v>
      </c>
      <c r="AX1797" s="15" t="s">
        <v>82</v>
      </c>
      <c r="AY1797" s="273" t="s">
        <v>175</v>
      </c>
    </row>
    <row r="1798" s="2" customFormat="1" ht="24.15" customHeight="1">
      <c r="A1798" s="39"/>
      <c r="B1798" s="40"/>
      <c r="C1798" s="222" t="s">
        <v>1604</v>
      </c>
      <c r="D1798" s="222" t="s">
        <v>177</v>
      </c>
      <c r="E1798" s="223" t="s">
        <v>1605</v>
      </c>
      <c r="F1798" s="224" t="s">
        <v>1606</v>
      </c>
      <c r="G1798" s="225" t="s">
        <v>228</v>
      </c>
      <c r="H1798" s="226">
        <v>6</v>
      </c>
      <c r="I1798" s="227"/>
      <c r="J1798" s="227"/>
      <c r="K1798" s="228">
        <f>ROUND(P1798*H1798,2)</f>
        <v>0</v>
      </c>
      <c r="L1798" s="229"/>
      <c r="M1798" s="45"/>
      <c r="N1798" s="230" t="s">
        <v>1</v>
      </c>
      <c r="O1798" s="231" t="s">
        <v>39</v>
      </c>
      <c r="P1798" s="232">
        <f>I1798+J1798</f>
        <v>0</v>
      </c>
      <c r="Q1798" s="232">
        <f>ROUND(I1798*H1798,2)</f>
        <v>0</v>
      </c>
      <c r="R1798" s="232">
        <f>ROUND(J1798*H1798,2)</f>
        <v>0</v>
      </c>
      <c r="S1798" s="92"/>
      <c r="T1798" s="233">
        <f>S1798*H1798</f>
        <v>0</v>
      </c>
      <c r="U1798" s="233">
        <v>0</v>
      </c>
      <c r="V1798" s="233">
        <f>U1798*H1798</f>
        <v>0</v>
      </c>
      <c r="W1798" s="233">
        <v>0</v>
      </c>
      <c r="X1798" s="233">
        <f>W1798*H1798</f>
        <v>0</v>
      </c>
      <c r="Y1798" s="234" t="s">
        <v>1</v>
      </c>
      <c r="Z1798" s="39"/>
      <c r="AA1798" s="39"/>
      <c r="AB1798" s="39"/>
      <c r="AC1798" s="39"/>
      <c r="AD1798" s="39"/>
      <c r="AE1798" s="39"/>
      <c r="AR1798" s="235" t="s">
        <v>229</v>
      </c>
      <c r="AT1798" s="235" t="s">
        <v>177</v>
      </c>
      <c r="AU1798" s="235" t="s">
        <v>102</v>
      </c>
      <c r="AY1798" s="18" t="s">
        <v>175</v>
      </c>
      <c r="BE1798" s="236">
        <f>IF(O1798="základní",K1798,0)</f>
        <v>0</v>
      </c>
      <c r="BF1798" s="236">
        <f>IF(O1798="snížená",K1798,0)</f>
        <v>0</v>
      </c>
      <c r="BG1798" s="236">
        <f>IF(O1798="zákl. přenesená",K1798,0)</f>
        <v>0</v>
      </c>
      <c r="BH1798" s="236">
        <f>IF(O1798="sníž. přenesená",K1798,0)</f>
        <v>0</v>
      </c>
      <c r="BI1798" s="236">
        <f>IF(O1798="nulová",K1798,0)</f>
        <v>0</v>
      </c>
      <c r="BJ1798" s="18" t="s">
        <v>102</v>
      </c>
      <c r="BK1798" s="236">
        <f>ROUND(P1798*H1798,2)</f>
        <v>0</v>
      </c>
      <c r="BL1798" s="18" t="s">
        <v>229</v>
      </c>
      <c r="BM1798" s="235" t="s">
        <v>1607</v>
      </c>
    </row>
    <row r="1799" s="2" customFormat="1">
      <c r="A1799" s="39"/>
      <c r="B1799" s="40"/>
      <c r="C1799" s="41"/>
      <c r="D1799" s="237" t="s">
        <v>182</v>
      </c>
      <c r="E1799" s="41"/>
      <c r="F1799" s="238" t="s">
        <v>1608</v>
      </c>
      <c r="G1799" s="41"/>
      <c r="H1799" s="41"/>
      <c r="I1799" s="239"/>
      <c r="J1799" s="239"/>
      <c r="K1799" s="41"/>
      <c r="L1799" s="41"/>
      <c r="M1799" s="45"/>
      <c r="N1799" s="240"/>
      <c r="O1799" s="241"/>
      <c r="P1799" s="92"/>
      <c r="Q1799" s="92"/>
      <c r="R1799" s="92"/>
      <c r="S1799" s="92"/>
      <c r="T1799" s="92"/>
      <c r="U1799" s="92"/>
      <c r="V1799" s="92"/>
      <c r="W1799" s="92"/>
      <c r="X1799" s="92"/>
      <c r="Y1799" s="93"/>
      <c r="Z1799" s="39"/>
      <c r="AA1799" s="39"/>
      <c r="AB1799" s="39"/>
      <c r="AC1799" s="39"/>
      <c r="AD1799" s="39"/>
      <c r="AE1799" s="39"/>
      <c r="AT1799" s="18" t="s">
        <v>182</v>
      </c>
      <c r="AU1799" s="18" t="s">
        <v>102</v>
      </c>
    </row>
    <row r="1800" s="2" customFormat="1" ht="49.05" customHeight="1">
      <c r="A1800" s="39"/>
      <c r="B1800" s="40"/>
      <c r="C1800" s="222" t="s">
        <v>903</v>
      </c>
      <c r="D1800" s="222" t="s">
        <v>177</v>
      </c>
      <c r="E1800" s="223" t="s">
        <v>1609</v>
      </c>
      <c r="F1800" s="224" t="s">
        <v>1610</v>
      </c>
      <c r="G1800" s="225" t="s">
        <v>377</v>
      </c>
      <c r="H1800" s="226">
        <v>6</v>
      </c>
      <c r="I1800" s="227"/>
      <c r="J1800" s="227"/>
      <c r="K1800" s="228">
        <f>ROUND(P1800*H1800,2)</f>
        <v>0</v>
      </c>
      <c r="L1800" s="229"/>
      <c r="M1800" s="45"/>
      <c r="N1800" s="230" t="s">
        <v>1</v>
      </c>
      <c r="O1800" s="231" t="s">
        <v>39</v>
      </c>
      <c r="P1800" s="232">
        <f>I1800+J1800</f>
        <v>0</v>
      </c>
      <c r="Q1800" s="232">
        <f>ROUND(I1800*H1800,2)</f>
        <v>0</v>
      </c>
      <c r="R1800" s="232">
        <f>ROUND(J1800*H1800,2)</f>
        <v>0</v>
      </c>
      <c r="S1800" s="92"/>
      <c r="T1800" s="233">
        <f>S1800*H1800</f>
        <v>0</v>
      </c>
      <c r="U1800" s="233">
        <v>0</v>
      </c>
      <c r="V1800" s="233">
        <f>U1800*H1800</f>
        <v>0</v>
      </c>
      <c r="W1800" s="233">
        <v>0</v>
      </c>
      <c r="X1800" s="233">
        <f>W1800*H1800</f>
        <v>0</v>
      </c>
      <c r="Y1800" s="234" t="s">
        <v>1</v>
      </c>
      <c r="Z1800" s="39"/>
      <c r="AA1800" s="39"/>
      <c r="AB1800" s="39"/>
      <c r="AC1800" s="39"/>
      <c r="AD1800" s="39"/>
      <c r="AE1800" s="39"/>
      <c r="AR1800" s="235" t="s">
        <v>229</v>
      </c>
      <c r="AT1800" s="235" t="s">
        <v>177</v>
      </c>
      <c r="AU1800" s="235" t="s">
        <v>102</v>
      </c>
      <c r="AY1800" s="18" t="s">
        <v>175</v>
      </c>
      <c r="BE1800" s="236">
        <f>IF(O1800="základní",K1800,0)</f>
        <v>0</v>
      </c>
      <c r="BF1800" s="236">
        <f>IF(O1800="snížená",K1800,0)</f>
        <v>0</v>
      </c>
      <c r="BG1800" s="236">
        <f>IF(O1800="zákl. přenesená",K1800,0)</f>
        <v>0</v>
      </c>
      <c r="BH1800" s="236">
        <f>IF(O1800="sníž. přenesená",K1800,0)</f>
        <v>0</v>
      </c>
      <c r="BI1800" s="236">
        <f>IF(O1800="nulová",K1800,0)</f>
        <v>0</v>
      </c>
      <c r="BJ1800" s="18" t="s">
        <v>102</v>
      </c>
      <c r="BK1800" s="236">
        <f>ROUND(P1800*H1800,2)</f>
        <v>0</v>
      </c>
      <c r="BL1800" s="18" t="s">
        <v>229</v>
      </c>
      <c r="BM1800" s="235" t="s">
        <v>1611</v>
      </c>
    </row>
    <row r="1801" s="2" customFormat="1" ht="24.15" customHeight="1">
      <c r="A1801" s="39"/>
      <c r="B1801" s="40"/>
      <c r="C1801" s="222" t="s">
        <v>1612</v>
      </c>
      <c r="D1801" s="222" t="s">
        <v>177</v>
      </c>
      <c r="E1801" s="223" t="s">
        <v>1613</v>
      </c>
      <c r="F1801" s="224" t="s">
        <v>1614</v>
      </c>
      <c r="G1801" s="225" t="s">
        <v>369</v>
      </c>
      <c r="H1801" s="226">
        <v>12.5</v>
      </c>
      <c r="I1801" s="227"/>
      <c r="J1801" s="227"/>
      <c r="K1801" s="228">
        <f>ROUND(P1801*H1801,2)</f>
        <v>0</v>
      </c>
      <c r="L1801" s="229"/>
      <c r="M1801" s="45"/>
      <c r="N1801" s="230" t="s">
        <v>1</v>
      </c>
      <c r="O1801" s="231" t="s">
        <v>39</v>
      </c>
      <c r="P1801" s="232">
        <f>I1801+J1801</f>
        <v>0</v>
      </c>
      <c r="Q1801" s="232">
        <f>ROUND(I1801*H1801,2)</f>
        <v>0</v>
      </c>
      <c r="R1801" s="232">
        <f>ROUND(J1801*H1801,2)</f>
        <v>0</v>
      </c>
      <c r="S1801" s="92"/>
      <c r="T1801" s="233">
        <f>S1801*H1801</f>
        <v>0</v>
      </c>
      <c r="U1801" s="233">
        <v>0</v>
      </c>
      <c r="V1801" s="233">
        <f>U1801*H1801</f>
        <v>0</v>
      </c>
      <c r="W1801" s="233">
        <v>0</v>
      </c>
      <c r="X1801" s="233">
        <f>W1801*H1801</f>
        <v>0</v>
      </c>
      <c r="Y1801" s="234" t="s">
        <v>1</v>
      </c>
      <c r="Z1801" s="39"/>
      <c r="AA1801" s="39"/>
      <c r="AB1801" s="39"/>
      <c r="AC1801" s="39"/>
      <c r="AD1801" s="39"/>
      <c r="AE1801" s="39"/>
      <c r="AR1801" s="235" t="s">
        <v>229</v>
      </c>
      <c r="AT1801" s="235" t="s">
        <v>177</v>
      </c>
      <c r="AU1801" s="235" t="s">
        <v>102</v>
      </c>
      <c r="AY1801" s="18" t="s">
        <v>175</v>
      </c>
      <c r="BE1801" s="236">
        <f>IF(O1801="základní",K1801,0)</f>
        <v>0</v>
      </c>
      <c r="BF1801" s="236">
        <f>IF(O1801="snížená",K1801,0)</f>
        <v>0</v>
      </c>
      <c r="BG1801" s="236">
        <f>IF(O1801="zákl. přenesená",K1801,0)</f>
        <v>0</v>
      </c>
      <c r="BH1801" s="236">
        <f>IF(O1801="sníž. přenesená",K1801,0)</f>
        <v>0</v>
      </c>
      <c r="BI1801" s="236">
        <f>IF(O1801="nulová",K1801,0)</f>
        <v>0</v>
      </c>
      <c r="BJ1801" s="18" t="s">
        <v>102</v>
      </c>
      <c r="BK1801" s="236">
        <f>ROUND(P1801*H1801,2)</f>
        <v>0</v>
      </c>
      <c r="BL1801" s="18" t="s">
        <v>229</v>
      </c>
      <c r="BM1801" s="235" t="s">
        <v>1615</v>
      </c>
    </row>
    <row r="1802" s="13" customFormat="1">
      <c r="A1802" s="13"/>
      <c r="B1802" s="242"/>
      <c r="C1802" s="243"/>
      <c r="D1802" s="237" t="s">
        <v>184</v>
      </c>
      <c r="E1802" s="244" t="s">
        <v>1</v>
      </c>
      <c r="F1802" s="245" t="s">
        <v>193</v>
      </c>
      <c r="G1802" s="243"/>
      <c r="H1802" s="244" t="s">
        <v>1</v>
      </c>
      <c r="I1802" s="246"/>
      <c r="J1802" s="246"/>
      <c r="K1802" s="243"/>
      <c r="L1802" s="243"/>
      <c r="M1802" s="247"/>
      <c r="N1802" s="248"/>
      <c r="O1802" s="249"/>
      <c r="P1802" s="249"/>
      <c r="Q1802" s="249"/>
      <c r="R1802" s="249"/>
      <c r="S1802" s="249"/>
      <c r="T1802" s="249"/>
      <c r="U1802" s="249"/>
      <c r="V1802" s="249"/>
      <c r="W1802" s="249"/>
      <c r="X1802" s="249"/>
      <c r="Y1802" s="250"/>
      <c r="Z1802" s="13"/>
      <c r="AA1802" s="13"/>
      <c r="AB1802" s="13"/>
      <c r="AC1802" s="13"/>
      <c r="AD1802" s="13"/>
      <c r="AE1802" s="13"/>
      <c r="AT1802" s="251" t="s">
        <v>184</v>
      </c>
      <c r="AU1802" s="251" t="s">
        <v>102</v>
      </c>
      <c r="AV1802" s="13" t="s">
        <v>82</v>
      </c>
      <c r="AW1802" s="13" t="s">
        <v>5</v>
      </c>
      <c r="AX1802" s="13" t="s">
        <v>75</v>
      </c>
      <c r="AY1802" s="251" t="s">
        <v>175</v>
      </c>
    </row>
    <row r="1803" s="13" customFormat="1">
      <c r="A1803" s="13"/>
      <c r="B1803" s="242"/>
      <c r="C1803" s="243"/>
      <c r="D1803" s="237" t="s">
        <v>184</v>
      </c>
      <c r="E1803" s="244" t="s">
        <v>1</v>
      </c>
      <c r="F1803" s="245" t="s">
        <v>1616</v>
      </c>
      <c r="G1803" s="243"/>
      <c r="H1803" s="244" t="s">
        <v>1</v>
      </c>
      <c r="I1803" s="246"/>
      <c r="J1803" s="246"/>
      <c r="K1803" s="243"/>
      <c r="L1803" s="243"/>
      <c r="M1803" s="247"/>
      <c r="N1803" s="248"/>
      <c r="O1803" s="249"/>
      <c r="P1803" s="249"/>
      <c r="Q1803" s="249"/>
      <c r="R1803" s="249"/>
      <c r="S1803" s="249"/>
      <c r="T1803" s="249"/>
      <c r="U1803" s="249"/>
      <c r="V1803" s="249"/>
      <c r="W1803" s="249"/>
      <c r="X1803" s="249"/>
      <c r="Y1803" s="250"/>
      <c r="Z1803" s="13"/>
      <c r="AA1803" s="13"/>
      <c r="AB1803" s="13"/>
      <c r="AC1803" s="13"/>
      <c r="AD1803" s="13"/>
      <c r="AE1803" s="13"/>
      <c r="AT1803" s="251" t="s">
        <v>184</v>
      </c>
      <c r="AU1803" s="251" t="s">
        <v>102</v>
      </c>
      <c r="AV1803" s="13" t="s">
        <v>82</v>
      </c>
      <c r="AW1803" s="13" t="s">
        <v>5</v>
      </c>
      <c r="AX1803" s="13" t="s">
        <v>75</v>
      </c>
      <c r="AY1803" s="251" t="s">
        <v>175</v>
      </c>
    </row>
    <row r="1804" s="14" customFormat="1">
      <c r="A1804" s="14"/>
      <c r="B1804" s="252"/>
      <c r="C1804" s="253"/>
      <c r="D1804" s="237" t="s">
        <v>184</v>
      </c>
      <c r="E1804" s="254" t="s">
        <v>1</v>
      </c>
      <c r="F1804" s="255" t="s">
        <v>1617</v>
      </c>
      <c r="G1804" s="253"/>
      <c r="H1804" s="256">
        <v>12.5</v>
      </c>
      <c r="I1804" s="257"/>
      <c r="J1804" s="257"/>
      <c r="K1804" s="253"/>
      <c r="L1804" s="253"/>
      <c r="M1804" s="258"/>
      <c r="N1804" s="259"/>
      <c r="O1804" s="260"/>
      <c r="P1804" s="260"/>
      <c r="Q1804" s="260"/>
      <c r="R1804" s="260"/>
      <c r="S1804" s="260"/>
      <c r="T1804" s="260"/>
      <c r="U1804" s="260"/>
      <c r="V1804" s="260"/>
      <c r="W1804" s="260"/>
      <c r="X1804" s="260"/>
      <c r="Y1804" s="261"/>
      <c r="Z1804" s="14"/>
      <c r="AA1804" s="14"/>
      <c r="AB1804" s="14"/>
      <c r="AC1804" s="14"/>
      <c r="AD1804" s="14"/>
      <c r="AE1804" s="14"/>
      <c r="AT1804" s="262" t="s">
        <v>184</v>
      </c>
      <c r="AU1804" s="262" t="s">
        <v>102</v>
      </c>
      <c r="AV1804" s="14" t="s">
        <v>102</v>
      </c>
      <c r="AW1804" s="14" t="s">
        <v>5</v>
      </c>
      <c r="AX1804" s="14" t="s">
        <v>75</v>
      </c>
      <c r="AY1804" s="262" t="s">
        <v>175</v>
      </c>
    </row>
    <row r="1805" s="15" customFormat="1">
      <c r="A1805" s="15"/>
      <c r="B1805" s="263"/>
      <c r="C1805" s="264"/>
      <c r="D1805" s="237" t="s">
        <v>184</v>
      </c>
      <c r="E1805" s="265" t="s">
        <v>1</v>
      </c>
      <c r="F1805" s="266" t="s">
        <v>189</v>
      </c>
      <c r="G1805" s="264"/>
      <c r="H1805" s="267">
        <v>12.5</v>
      </c>
      <c r="I1805" s="268"/>
      <c r="J1805" s="268"/>
      <c r="K1805" s="264"/>
      <c r="L1805" s="264"/>
      <c r="M1805" s="269"/>
      <c r="N1805" s="270"/>
      <c r="O1805" s="271"/>
      <c r="P1805" s="271"/>
      <c r="Q1805" s="271"/>
      <c r="R1805" s="271"/>
      <c r="S1805" s="271"/>
      <c r="T1805" s="271"/>
      <c r="U1805" s="271"/>
      <c r="V1805" s="271"/>
      <c r="W1805" s="271"/>
      <c r="X1805" s="271"/>
      <c r="Y1805" s="272"/>
      <c r="Z1805" s="15"/>
      <c r="AA1805" s="15"/>
      <c r="AB1805" s="15"/>
      <c r="AC1805" s="15"/>
      <c r="AD1805" s="15"/>
      <c r="AE1805" s="15"/>
      <c r="AT1805" s="273" t="s">
        <v>184</v>
      </c>
      <c r="AU1805" s="273" t="s">
        <v>102</v>
      </c>
      <c r="AV1805" s="15" t="s">
        <v>181</v>
      </c>
      <c r="AW1805" s="15" t="s">
        <v>5</v>
      </c>
      <c r="AX1805" s="15" t="s">
        <v>82</v>
      </c>
      <c r="AY1805" s="273" t="s">
        <v>175</v>
      </c>
    </row>
    <row r="1806" s="2" customFormat="1" ht="24.15" customHeight="1">
      <c r="A1806" s="39"/>
      <c r="B1806" s="40"/>
      <c r="C1806" s="222" t="s">
        <v>909</v>
      </c>
      <c r="D1806" s="222" t="s">
        <v>177</v>
      </c>
      <c r="E1806" s="223" t="s">
        <v>1618</v>
      </c>
      <c r="F1806" s="224" t="s">
        <v>1619</v>
      </c>
      <c r="G1806" s="225" t="s">
        <v>369</v>
      </c>
      <c r="H1806" s="226">
        <v>46</v>
      </c>
      <c r="I1806" s="227"/>
      <c r="J1806" s="227"/>
      <c r="K1806" s="228">
        <f>ROUND(P1806*H1806,2)</f>
        <v>0</v>
      </c>
      <c r="L1806" s="229"/>
      <c r="M1806" s="45"/>
      <c r="N1806" s="230" t="s">
        <v>1</v>
      </c>
      <c r="O1806" s="231" t="s">
        <v>39</v>
      </c>
      <c r="P1806" s="232">
        <f>I1806+J1806</f>
        <v>0</v>
      </c>
      <c r="Q1806" s="232">
        <f>ROUND(I1806*H1806,2)</f>
        <v>0</v>
      </c>
      <c r="R1806" s="232">
        <f>ROUND(J1806*H1806,2)</f>
        <v>0</v>
      </c>
      <c r="S1806" s="92"/>
      <c r="T1806" s="233">
        <f>S1806*H1806</f>
        <v>0</v>
      </c>
      <c r="U1806" s="233">
        <v>0</v>
      </c>
      <c r="V1806" s="233">
        <f>U1806*H1806</f>
        <v>0</v>
      </c>
      <c r="W1806" s="233">
        <v>0</v>
      </c>
      <c r="X1806" s="233">
        <f>W1806*H1806</f>
        <v>0</v>
      </c>
      <c r="Y1806" s="234" t="s">
        <v>1</v>
      </c>
      <c r="Z1806" s="39"/>
      <c r="AA1806" s="39"/>
      <c r="AB1806" s="39"/>
      <c r="AC1806" s="39"/>
      <c r="AD1806" s="39"/>
      <c r="AE1806" s="39"/>
      <c r="AR1806" s="235" t="s">
        <v>229</v>
      </c>
      <c r="AT1806" s="235" t="s">
        <v>177</v>
      </c>
      <c r="AU1806" s="235" t="s">
        <v>102</v>
      </c>
      <c r="AY1806" s="18" t="s">
        <v>175</v>
      </c>
      <c r="BE1806" s="236">
        <f>IF(O1806="základní",K1806,0)</f>
        <v>0</v>
      </c>
      <c r="BF1806" s="236">
        <f>IF(O1806="snížená",K1806,0)</f>
        <v>0</v>
      </c>
      <c r="BG1806" s="236">
        <f>IF(O1806="zákl. přenesená",K1806,0)</f>
        <v>0</v>
      </c>
      <c r="BH1806" s="236">
        <f>IF(O1806="sníž. přenesená",K1806,0)</f>
        <v>0</v>
      </c>
      <c r="BI1806" s="236">
        <f>IF(O1806="nulová",K1806,0)</f>
        <v>0</v>
      </c>
      <c r="BJ1806" s="18" t="s">
        <v>102</v>
      </c>
      <c r="BK1806" s="236">
        <f>ROUND(P1806*H1806,2)</f>
        <v>0</v>
      </c>
      <c r="BL1806" s="18" t="s">
        <v>229</v>
      </c>
      <c r="BM1806" s="235" t="s">
        <v>1620</v>
      </c>
    </row>
    <row r="1807" s="13" customFormat="1">
      <c r="A1807" s="13"/>
      <c r="B1807" s="242"/>
      <c r="C1807" s="243"/>
      <c r="D1807" s="237" t="s">
        <v>184</v>
      </c>
      <c r="E1807" s="244" t="s">
        <v>1</v>
      </c>
      <c r="F1807" s="245" t="s">
        <v>193</v>
      </c>
      <c r="G1807" s="243"/>
      <c r="H1807" s="244" t="s">
        <v>1</v>
      </c>
      <c r="I1807" s="246"/>
      <c r="J1807" s="246"/>
      <c r="K1807" s="243"/>
      <c r="L1807" s="243"/>
      <c r="M1807" s="247"/>
      <c r="N1807" s="248"/>
      <c r="O1807" s="249"/>
      <c r="P1807" s="249"/>
      <c r="Q1807" s="249"/>
      <c r="R1807" s="249"/>
      <c r="S1807" s="249"/>
      <c r="T1807" s="249"/>
      <c r="U1807" s="249"/>
      <c r="V1807" s="249"/>
      <c r="W1807" s="249"/>
      <c r="X1807" s="249"/>
      <c r="Y1807" s="250"/>
      <c r="Z1807" s="13"/>
      <c r="AA1807" s="13"/>
      <c r="AB1807" s="13"/>
      <c r="AC1807" s="13"/>
      <c r="AD1807" s="13"/>
      <c r="AE1807" s="13"/>
      <c r="AT1807" s="251" t="s">
        <v>184</v>
      </c>
      <c r="AU1807" s="251" t="s">
        <v>102</v>
      </c>
      <c r="AV1807" s="13" t="s">
        <v>82</v>
      </c>
      <c r="AW1807" s="13" t="s">
        <v>5</v>
      </c>
      <c r="AX1807" s="13" t="s">
        <v>75</v>
      </c>
      <c r="AY1807" s="251" t="s">
        <v>175</v>
      </c>
    </row>
    <row r="1808" s="13" customFormat="1">
      <c r="A1808" s="13"/>
      <c r="B1808" s="242"/>
      <c r="C1808" s="243"/>
      <c r="D1808" s="237" t="s">
        <v>184</v>
      </c>
      <c r="E1808" s="244" t="s">
        <v>1</v>
      </c>
      <c r="F1808" s="245" t="s">
        <v>1621</v>
      </c>
      <c r="G1808" s="243"/>
      <c r="H1808" s="244" t="s">
        <v>1</v>
      </c>
      <c r="I1808" s="246"/>
      <c r="J1808" s="246"/>
      <c r="K1808" s="243"/>
      <c r="L1808" s="243"/>
      <c r="M1808" s="247"/>
      <c r="N1808" s="248"/>
      <c r="O1808" s="249"/>
      <c r="P1808" s="249"/>
      <c r="Q1808" s="249"/>
      <c r="R1808" s="249"/>
      <c r="S1808" s="249"/>
      <c r="T1808" s="249"/>
      <c r="U1808" s="249"/>
      <c r="V1808" s="249"/>
      <c r="W1808" s="249"/>
      <c r="X1808" s="249"/>
      <c r="Y1808" s="250"/>
      <c r="Z1808" s="13"/>
      <c r="AA1808" s="13"/>
      <c r="AB1808" s="13"/>
      <c r="AC1808" s="13"/>
      <c r="AD1808" s="13"/>
      <c r="AE1808" s="13"/>
      <c r="AT1808" s="251" t="s">
        <v>184</v>
      </c>
      <c r="AU1808" s="251" t="s">
        <v>102</v>
      </c>
      <c r="AV1808" s="13" t="s">
        <v>82</v>
      </c>
      <c r="AW1808" s="13" t="s">
        <v>5</v>
      </c>
      <c r="AX1808" s="13" t="s">
        <v>75</v>
      </c>
      <c r="AY1808" s="251" t="s">
        <v>175</v>
      </c>
    </row>
    <row r="1809" s="14" customFormat="1">
      <c r="A1809" s="14"/>
      <c r="B1809" s="252"/>
      <c r="C1809" s="253"/>
      <c r="D1809" s="237" t="s">
        <v>184</v>
      </c>
      <c r="E1809" s="254" t="s">
        <v>1</v>
      </c>
      <c r="F1809" s="255" t="s">
        <v>1622</v>
      </c>
      <c r="G1809" s="253"/>
      <c r="H1809" s="256">
        <v>46</v>
      </c>
      <c r="I1809" s="257"/>
      <c r="J1809" s="257"/>
      <c r="K1809" s="253"/>
      <c r="L1809" s="253"/>
      <c r="M1809" s="258"/>
      <c r="N1809" s="259"/>
      <c r="O1809" s="260"/>
      <c r="P1809" s="260"/>
      <c r="Q1809" s="260"/>
      <c r="R1809" s="260"/>
      <c r="S1809" s="260"/>
      <c r="T1809" s="260"/>
      <c r="U1809" s="260"/>
      <c r="V1809" s="260"/>
      <c r="W1809" s="260"/>
      <c r="X1809" s="260"/>
      <c r="Y1809" s="261"/>
      <c r="Z1809" s="14"/>
      <c r="AA1809" s="14"/>
      <c r="AB1809" s="14"/>
      <c r="AC1809" s="14"/>
      <c r="AD1809" s="14"/>
      <c r="AE1809" s="14"/>
      <c r="AT1809" s="262" t="s">
        <v>184</v>
      </c>
      <c r="AU1809" s="262" t="s">
        <v>102</v>
      </c>
      <c r="AV1809" s="14" t="s">
        <v>102</v>
      </c>
      <c r="AW1809" s="14" t="s">
        <v>5</v>
      </c>
      <c r="AX1809" s="14" t="s">
        <v>75</v>
      </c>
      <c r="AY1809" s="262" t="s">
        <v>175</v>
      </c>
    </row>
    <row r="1810" s="15" customFormat="1">
      <c r="A1810" s="15"/>
      <c r="B1810" s="263"/>
      <c r="C1810" s="264"/>
      <c r="D1810" s="237" t="s">
        <v>184</v>
      </c>
      <c r="E1810" s="265" t="s">
        <v>1</v>
      </c>
      <c r="F1810" s="266" t="s">
        <v>189</v>
      </c>
      <c r="G1810" s="264"/>
      <c r="H1810" s="267">
        <v>46</v>
      </c>
      <c r="I1810" s="268"/>
      <c r="J1810" s="268"/>
      <c r="K1810" s="264"/>
      <c r="L1810" s="264"/>
      <c r="M1810" s="269"/>
      <c r="N1810" s="270"/>
      <c r="O1810" s="271"/>
      <c r="P1810" s="271"/>
      <c r="Q1810" s="271"/>
      <c r="R1810" s="271"/>
      <c r="S1810" s="271"/>
      <c r="T1810" s="271"/>
      <c r="U1810" s="271"/>
      <c r="V1810" s="271"/>
      <c r="W1810" s="271"/>
      <c r="X1810" s="271"/>
      <c r="Y1810" s="272"/>
      <c r="Z1810" s="15"/>
      <c r="AA1810" s="15"/>
      <c r="AB1810" s="15"/>
      <c r="AC1810" s="15"/>
      <c r="AD1810" s="15"/>
      <c r="AE1810" s="15"/>
      <c r="AT1810" s="273" t="s">
        <v>184</v>
      </c>
      <c r="AU1810" s="273" t="s">
        <v>102</v>
      </c>
      <c r="AV1810" s="15" t="s">
        <v>181</v>
      </c>
      <c r="AW1810" s="15" t="s">
        <v>5</v>
      </c>
      <c r="AX1810" s="15" t="s">
        <v>82</v>
      </c>
      <c r="AY1810" s="273" t="s">
        <v>175</v>
      </c>
    </row>
    <row r="1811" s="2" customFormat="1" ht="37.8" customHeight="1">
      <c r="A1811" s="39"/>
      <c r="B1811" s="40"/>
      <c r="C1811" s="222" t="s">
        <v>1623</v>
      </c>
      <c r="D1811" s="222" t="s">
        <v>177</v>
      </c>
      <c r="E1811" s="223" t="s">
        <v>1624</v>
      </c>
      <c r="F1811" s="224" t="s">
        <v>1625</v>
      </c>
      <c r="G1811" s="225" t="s">
        <v>377</v>
      </c>
      <c r="H1811" s="226">
        <v>6</v>
      </c>
      <c r="I1811" s="227"/>
      <c r="J1811" s="227"/>
      <c r="K1811" s="228">
        <f>ROUND(P1811*H1811,2)</f>
        <v>0</v>
      </c>
      <c r="L1811" s="229"/>
      <c r="M1811" s="45"/>
      <c r="N1811" s="230" t="s">
        <v>1</v>
      </c>
      <c r="O1811" s="231" t="s">
        <v>39</v>
      </c>
      <c r="P1811" s="232">
        <f>I1811+J1811</f>
        <v>0</v>
      </c>
      <c r="Q1811" s="232">
        <f>ROUND(I1811*H1811,2)</f>
        <v>0</v>
      </c>
      <c r="R1811" s="232">
        <f>ROUND(J1811*H1811,2)</f>
        <v>0</v>
      </c>
      <c r="S1811" s="92"/>
      <c r="T1811" s="233">
        <f>S1811*H1811</f>
        <v>0</v>
      </c>
      <c r="U1811" s="233">
        <v>0</v>
      </c>
      <c r="V1811" s="233">
        <f>U1811*H1811</f>
        <v>0</v>
      </c>
      <c r="W1811" s="233">
        <v>0</v>
      </c>
      <c r="X1811" s="233">
        <f>W1811*H1811</f>
        <v>0</v>
      </c>
      <c r="Y1811" s="234" t="s">
        <v>1</v>
      </c>
      <c r="Z1811" s="39"/>
      <c r="AA1811" s="39"/>
      <c r="AB1811" s="39"/>
      <c r="AC1811" s="39"/>
      <c r="AD1811" s="39"/>
      <c r="AE1811" s="39"/>
      <c r="AR1811" s="235" t="s">
        <v>229</v>
      </c>
      <c r="AT1811" s="235" t="s">
        <v>177</v>
      </c>
      <c r="AU1811" s="235" t="s">
        <v>102</v>
      </c>
      <c r="AY1811" s="18" t="s">
        <v>175</v>
      </c>
      <c r="BE1811" s="236">
        <f>IF(O1811="základní",K1811,0)</f>
        <v>0</v>
      </c>
      <c r="BF1811" s="236">
        <f>IF(O1811="snížená",K1811,0)</f>
        <v>0</v>
      </c>
      <c r="BG1811" s="236">
        <f>IF(O1811="zákl. přenesená",K1811,0)</f>
        <v>0</v>
      </c>
      <c r="BH1811" s="236">
        <f>IF(O1811="sníž. přenesená",K1811,0)</f>
        <v>0</v>
      </c>
      <c r="BI1811" s="236">
        <f>IF(O1811="nulová",K1811,0)</f>
        <v>0</v>
      </c>
      <c r="BJ1811" s="18" t="s">
        <v>102</v>
      </c>
      <c r="BK1811" s="236">
        <f>ROUND(P1811*H1811,2)</f>
        <v>0</v>
      </c>
      <c r="BL1811" s="18" t="s">
        <v>229</v>
      </c>
      <c r="BM1811" s="235" t="s">
        <v>1626</v>
      </c>
    </row>
    <row r="1812" s="2" customFormat="1" ht="24.15" customHeight="1">
      <c r="A1812" s="39"/>
      <c r="B1812" s="40"/>
      <c r="C1812" s="222" t="s">
        <v>914</v>
      </c>
      <c r="D1812" s="222" t="s">
        <v>177</v>
      </c>
      <c r="E1812" s="223" t="s">
        <v>1627</v>
      </c>
      <c r="F1812" s="224" t="s">
        <v>1628</v>
      </c>
      <c r="G1812" s="225" t="s">
        <v>369</v>
      </c>
      <c r="H1812" s="226">
        <v>18</v>
      </c>
      <c r="I1812" s="227"/>
      <c r="J1812" s="227"/>
      <c r="K1812" s="228">
        <f>ROUND(P1812*H1812,2)</f>
        <v>0</v>
      </c>
      <c r="L1812" s="229"/>
      <c r="M1812" s="45"/>
      <c r="N1812" s="230" t="s">
        <v>1</v>
      </c>
      <c r="O1812" s="231" t="s">
        <v>39</v>
      </c>
      <c r="P1812" s="232">
        <f>I1812+J1812</f>
        <v>0</v>
      </c>
      <c r="Q1812" s="232">
        <f>ROUND(I1812*H1812,2)</f>
        <v>0</v>
      </c>
      <c r="R1812" s="232">
        <f>ROUND(J1812*H1812,2)</f>
        <v>0</v>
      </c>
      <c r="S1812" s="92"/>
      <c r="T1812" s="233">
        <f>S1812*H1812</f>
        <v>0</v>
      </c>
      <c r="U1812" s="233">
        <v>0</v>
      </c>
      <c r="V1812" s="233">
        <f>U1812*H1812</f>
        <v>0</v>
      </c>
      <c r="W1812" s="233">
        <v>0</v>
      </c>
      <c r="X1812" s="233">
        <f>W1812*H1812</f>
        <v>0</v>
      </c>
      <c r="Y1812" s="234" t="s">
        <v>1</v>
      </c>
      <c r="Z1812" s="39"/>
      <c r="AA1812" s="39"/>
      <c r="AB1812" s="39"/>
      <c r="AC1812" s="39"/>
      <c r="AD1812" s="39"/>
      <c r="AE1812" s="39"/>
      <c r="AR1812" s="235" t="s">
        <v>229</v>
      </c>
      <c r="AT1812" s="235" t="s">
        <v>177</v>
      </c>
      <c r="AU1812" s="235" t="s">
        <v>102</v>
      </c>
      <c r="AY1812" s="18" t="s">
        <v>175</v>
      </c>
      <c r="BE1812" s="236">
        <f>IF(O1812="základní",K1812,0)</f>
        <v>0</v>
      </c>
      <c r="BF1812" s="236">
        <f>IF(O1812="snížená",K1812,0)</f>
        <v>0</v>
      </c>
      <c r="BG1812" s="236">
        <f>IF(O1812="zákl. přenesená",K1812,0)</f>
        <v>0</v>
      </c>
      <c r="BH1812" s="236">
        <f>IF(O1812="sníž. přenesená",K1812,0)</f>
        <v>0</v>
      </c>
      <c r="BI1812" s="236">
        <f>IF(O1812="nulová",K1812,0)</f>
        <v>0</v>
      </c>
      <c r="BJ1812" s="18" t="s">
        <v>102</v>
      </c>
      <c r="BK1812" s="236">
        <f>ROUND(P1812*H1812,2)</f>
        <v>0</v>
      </c>
      <c r="BL1812" s="18" t="s">
        <v>229</v>
      </c>
      <c r="BM1812" s="235" t="s">
        <v>1629</v>
      </c>
    </row>
    <row r="1813" s="13" customFormat="1">
      <c r="A1813" s="13"/>
      <c r="B1813" s="242"/>
      <c r="C1813" s="243"/>
      <c r="D1813" s="237" t="s">
        <v>184</v>
      </c>
      <c r="E1813" s="244" t="s">
        <v>1</v>
      </c>
      <c r="F1813" s="245" t="s">
        <v>193</v>
      </c>
      <c r="G1813" s="243"/>
      <c r="H1813" s="244" t="s">
        <v>1</v>
      </c>
      <c r="I1813" s="246"/>
      <c r="J1813" s="246"/>
      <c r="K1813" s="243"/>
      <c r="L1813" s="243"/>
      <c r="M1813" s="247"/>
      <c r="N1813" s="248"/>
      <c r="O1813" s="249"/>
      <c r="P1813" s="249"/>
      <c r="Q1813" s="249"/>
      <c r="R1813" s="249"/>
      <c r="S1813" s="249"/>
      <c r="T1813" s="249"/>
      <c r="U1813" s="249"/>
      <c r="V1813" s="249"/>
      <c r="W1813" s="249"/>
      <c r="X1813" s="249"/>
      <c r="Y1813" s="250"/>
      <c r="Z1813" s="13"/>
      <c r="AA1813" s="13"/>
      <c r="AB1813" s="13"/>
      <c r="AC1813" s="13"/>
      <c r="AD1813" s="13"/>
      <c r="AE1813" s="13"/>
      <c r="AT1813" s="251" t="s">
        <v>184</v>
      </c>
      <c r="AU1813" s="251" t="s">
        <v>102</v>
      </c>
      <c r="AV1813" s="13" t="s">
        <v>82</v>
      </c>
      <c r="AW1813" s="13" t="s">
        <v>5</v>
      </c>
      <c r="AX1813" s="13" t="s">
        <v>75</v>
      </c>
      <c r="AY1813" s="251" t="s">
        <v>175</v>
      </c>
    </row>
    <row r="1814" s="13" customFormat="1">
      <c r="A1814" s="13"/>
      <c r="B1814" s="242"/>
      <c r="C1814" s="243"/>
      <c r="D1814" s="237" t="s">
        <v>184</v>
      </c>
      <c r="E1814" s="244" t="s">
        <v>1</v>
      </c>
      <c r="F1814" s="245" t="s">
        <v>1630</v>
      </c>
      <c r="G1814" s="243"/>
      <c r="H1814" s="244" t="s">
        <v>1</v>
      </c>
      <c r="I1814" s="246"/>
      <c r="J1814" s="246"/>
      <c r="K1814" s="243"/>
      <c r="L1814" s="243"/>
      <c r="M1814" s="247"/>
      <c r="N1814" s="248"/>
      <c r="O1814" s="249"/>
      <c r="P1814" s="249"/>
      <c r="Q1814" s="249"/>
      <c r="R1814" s="249"/>
      <c r="S1814" s="249"/>
      <c r="T1814" s="249"/>
      <c r="U1814" s="249"/>
      <c r="V1814" s="249"/>
      <c r="W1814" s="249"/>
      <c r="X1814" s="249"/>
      <c r="Y1814" s="250"/>
      <c r="Z1814" s="13"/>
      <c r="AA1814" s="13"/>
      <c r="AB1814" s="13"/>
      <c r="AC1814" s="13"/>
      <c r="AD1814" s="13"/>
      <c r="AE1814" s="13"/>
      <c r="AT1814" s="251" t="s">
        <v>184</v>
      </c>
      <c r="AU1814" s="251" t="s">
        <v>102</v>
      </c>
      <c r="AV1814" s="13" t="s">
        <v>82</v>
      </c>
      <c r="AW1814" s="13" t="s">
        <v>5</v>
      </c>
      <c r="AX1814" s="13" t="s">
        <v>75</v>
      </c>
      <c r="AY1814" s="251" t="s">
        <v>175</v>
      </c>
    </row>
    <row r="1815" s="14" customFormat="1">
      <c r="A1815" s="14"/>
      <c r="B1815" s="252"/>
      <c r="C1815" s="253"/>
      <c r="D1815" s="237" t="s">
        <v>184</v>
      </c>
      <c r="E1815" s="254" t="s">
        <v>1</v>
      </c>
      <c r="F1815" s="255" t="s">
        <v>1631</v>
      </c>
      <c r="G1815" s="253"/>
      <c r="H1815" s="256">
        <v>18</v>
      </c>
      <c r="I1815" s="257"/>
      <c r="J1815" s="257"/>
      <c r="K1815" s="253"/>
      <c r="L1815" s="253"/>
      <c r="M1815" s="258"/>
      <c r="N1815" s="259"/>
      <c r="O1815" s="260"/>
      <c r="P1815" s="260"/>
      <c r="Q1815" s="260"/>
      <c r="R1815" s="260"/>
      <c r="S1815" s="260"/>
      <c r="T1815" s="260"/>
      <c r="U1815" s="260"/>
      <c r="V1815" s="260"/>
      <c r="W1815" s="260"/>
      <c r="X1815" s="260"/>
      <c r="Y1815" s="261"/>
      <c r="Z1815" s="14"/>
      <c r="AA1815" s="14"/>
      <c r="AB1815" s="14"/>
      <c r="AC1815" s="14"/>
      <c r="AD1815" s="14"/>
      <c r="AE1815" s="14"/>
      <c r="AT1815" s="262" t="s">
        <v>184</v>
      </c>
      <c r="AU1815" s="262" t="s">
        <v>102</v>
      </c>
      <c r="AV1815" s="14" t="s">
        <v>102</v>
      </c>
      <c r="AW1815" s="14" t="s">
        <v>5</v>
      </c>
      <c r="AX1815" s="14" t="s">
        <v>75</v>
      </c>
      <c r="AY1815" s="262" t="s">
        <v>175</v>
      </c>
    </row>
    <row r="1816" s="15" customFormat="1">
      <c r="A1816" s="15"/>
      <c r="B1816" s="263"/>
      <c r="C1816" s="264"/>
      <c r="D1816" s="237" t="s">
        <v>184</v>
      </c>
      <c r="E1816" s="265" t="s">
        <v>1</v>
      </c>
      <c r="F1816" s="266" t="s">
        <v>189</v>
      </c>
      <c r="G1816" s="264"/>
      <c r="H1816" s="267">
        <v>18</v>
      </c>
      <c r="I1816" s="268"/>
      <c r="J1816" s="268"/>
      <c r="K1816" s="264"/>
      <c r="L1816" s="264"/>
      <c r="M1816" s="269"/>
      <c r="N1816" s="270"/>
      <c r="O1816" s="271"/>
      <c r="P1816" s="271"/>
      <c r="Q1816" s="271"/>
      <c r="R1816" s="271"/>
      <c r="S1816" s="271"/>
      <c r="T1816" s="271"/>
      <c r="U1816" s="271"/>
      <c r="V1816" s="271"/>
      <c r="W1816" s="271"/>
      <c r="X1816" s="271"/>
      <c r="Y1816" s="272"/>
      <c r="Z1816" s="15"/>
      <c r="AA1816" s="15"/>
      <c r="AB1816" s="15"/>
      <c r="AC1816" s="15"/>
      <c r="AD1816" s="15"/>
      <c r="AE1816" s="15"/>
      <c r="AT1816" s="273" t="s">
        <v>184</v>
      </c>
      <c r="AU1816" s="273" t="s">
        <v>102</v>
      </c>
      <c r="AV1816" s="15" t="s">
        <v>181</v>
      </c>
      <c r="AW1816" s="15" t="s">
        <v>5</v>
      </c>
      <c r="AX1816" s="15" t="s">
        <v>82</v>
      </c>
      <c r="AY1816" s="273" t="s">
        <v>175</v>
      </c>
    </row>
    <row r="1817" s="2" customFormat="1" ht="24.15" customHeight="1">
      <c r="A1817" s="39"/>
      <c r="B1817" s="40"/>
      <c r="C1817" s="222" t="s">
        <v>1632</v>
      </c>
      <c r="D1817" s="222" t="s">
        <v>177</v>
      </c>
      <c r="E1817" s="223" t="s">
        <v>1633</v>
      </c>
      <c r="F1817" s="224" t="s">
        <v>1634</v>
      </c>
      <c r="G1817" s="225" t="s">
        <v>369</v>
      </c>
      <c r="H1817" s="226">
        <v>4</v>
      </c>
      <c r="I1817" s="227"/>
      <c r="J1817" s="227"/>
      <c r="K1817" s="228">
        <f>ROUND(P1817*H1817,2)</f>
        <v>0</v>
      </c>
      <c r="L1817" s="229"/>
      <c r="M1817" s="45"/>
      <c r="N1817" s="230" t="s">
        <v>1</v>
      </c>
      <c r="O1817" s="231" t="s">
        <v>39</v>
      </c>
      <c r="P1817" s="232">
        <f>I1817+J1817</f>
        <v>0</v>
      </c>
      <c r="Q1817" s="232">
        <f>ROUND(I1817*H1817,2)</f>
        <v>0</v>
      </c>
      <c r="R1817" s="232">
        <f>ROUND(J1817*H1817,2)</f>
        <v>0</v>
      </c>
      <c r="S1817" s="92"/>
      <c r="T1817" s="233">
        <f>S1817*H1817</f>
        <v>0</v>
      </c>
      <c r="U1817" s="233">
        <v>0</v>
      </c>
      <c r="V1817" s="233">
        <f>U1817*H1817</f>
        <v>0</v>
      </c>
      <c r="W1817" s="233">
        <v>0</v>
      </c>
      <c r="X1817" s="233">
        <f>W1817*H1817</f>
        <v>0</v>
      </c>
      <c r="Y1817" s="234" t="s">
        <v>1</v>
      </c>
      <c r="Z1817" s="39"/>
      <c r="AA1817" s="39"/>
      <c r="AB1817" s="39"/>
      <c r="AC1817" s="39"/>
      <c r="AD1817" s="39"/>
      <c r="AE1817" s="39"/>
      <c r="AR1817" s="235" t="s">
        <v>229</v>
      </c>
      <c r="AT1817" s="235" t="s">
        <v>177</v>
      </c>
      <c r="AU1817" s="235" t="s">
        <v>102</v>
      </c>
      <c r="AY1817" s="18" t="s">
        <v>175</v>
      </c>
      <c r="BE1817" s="236">
        <f>IF(O1817="základní",K1817,0)</f>
        <v>0</v>
      </c>
      <c r="BF1817" s="236">
        <f>IF(O1817="snížená",K1817,0)</f>
        <v>0</v>
      </c>
      <c r="BG1817" s="236">
        <f>IF(O1817="zákl. přenesená",K1817,0)</f>
        <v>0</v>
      </c>
      <c r="BH1817" s="236">
        <f>IF(O1817="sníž. přenesená",K1817,0)</f>
        <v>0</v>
      </c>
      <c r="BI1817" s="236">
        <f>IF(O1817="nulová",K1817,0)</f>
        <v>0</v>
      </c>
      <c r="BJ1817" s="18" t="s">
        <v>102</v>
      </c>
      <c r="BK1817" s="236">
        <f>ROUND(P1817*H1817,2)</f>
        <v>0</v>
      </c>
      <c r="BL1817" s="18" t="s">
        <v>229</v>
      </c>
      <c r="BM1817" s="235" t="s">
        <v>1635</v>
      </c>
    </row>
    <row r="1818" s="13" customFormat="1">
      <c r="A1818" s="13"/>
      <c r="B1818" s="242"/>
      <c r="C1818" s="243"/>
      <c r="D1818" s="237" t="s">
        <v>184</v>
      </c>
      <c r="E1818" s="244" t="s">
        <v>1</v>
      </c>
      <c r="F1818" s="245" t="s">
        <v>193</v>
      </c>
      <c r="G1818" s="243"/>
      <c r="H1818" s="244" t="s">
        <v>1</v>
      </c>
      <c r="I1818" s="246"/>
      <c r="J1818" s="246"/>
      <c r="K1818" s="243"/>
      <c r="L1818" s="243"/>
      <c r="M1818" s="247"/>
      <c r="N1818" s="248"/>
      <c r="O1818" s="249"/>
      <c r="P1818" s="249"/>
      <c r="Q1818" s="249"/>
      <c r="R1818" s="249"/>
      <c r="S1818" s="249"/>
      <c r="T1818" s="249"/>
      <c r="U1818" s="249"/>
      <c r="V1818" s="249"/>
      <c r="W1818" s="249"/>
      <c r="X1818" s="249"/>
      <c r="Y1818" s="250"/>
      <c r="Z1818" s="13"/>
      <c r="AA1818" s="13"/>
      <c r="AB1818" s="13"/>
      <c r="AC1818" s="13"/>
      <c r="AD1818" s="13"/>
      <c r="AE1818" s="13"/>
      <c r="AT1818" s="251" t="s">
        <v>184</v>
      </c>
      <c r="AU1818" s="251" t="s">
        <v>102</v>
      </c>
      <c r="AV1818" s="13" t="s">
        <v>82</v>
      </c>
      <c r="AW1818" s="13" t="s">
        <v>5</v>
      </c>
      <c r="AX1818" s="13" t="s">
        <v>75</v>
      </c>
      <c r="AY1818" s="251" t="s">
        <v>175</v>
      </c>
    </row>
    <row r="1819" s="13" customFormat="1">
      <c r="A1819" s="13"/>
      <c r="B1819" s="242"/>
      <c r="C1819" s="243"/>
      <c r="D1819" s="237" t="s">
        <v>184</v>
      </c>
      <c r="E1819" s="244" t="s">
        <v>1</v>
      </c>
      <c r="F1819" s="245" t="s">
        <v>1636</v>
      </c>
      <c r="G1819" s="243"/>
      <c r="H1819" s="244" t="s">
        <v>1</v>
      </c>
      <c r="I1819" s="246"/>
      <c r="J1819" s="246"/>
      <c r="K1819" s="243"/>
      <c r="L1819" s="243"/>
      <c r="M1819" s="247"/>
      <c r="N1819" s="248"/>
      <c r="O1819" s="249"/>
      <c r="P1819" s="249"/>
      <c r="Q1819" s="249"/>
      <c r="R1819" s="249"/>
      <c r="S1819" s="249"/>
      <c r="T1819" s="249"/>
      <c r="U1819" s="249"/>
      <c r="V1819" s="249"/>
      <c r="W1819" s="249"/>
      <c r="X1819" s="249"/>
      <c r="Y1819" s="250"/>
      <c r="Z1819" s="13"/>
      <c r="AA1819" s="13"/>
      <c r="AB1819" s="13"/>
      <c r="AC1819" s="13"/>
      <c r="AD1819" s="13"/>
      <c r="AE1819" s="13"/>
      <c r="AT1819" s="251" t="s">
        <v>184</v>
      </c>
      <c r="AU1819" s="251" t="s">
        <v>102</v>
      </c>
      <c r="AV1819" s="13" t="s">
        <v>82</v>
      </c>
      <c r="AW1819" s="13" t="s">
        <v>5</v>
      </c>
      <c r="AX1819" s="13" t="s">
        <v>75</v>
      </c>
      <c r="AY1819" s="251" t="s">
        <v>175</v>
      </c>
    </row>
    <row r="1820" s="14" customFormat="1">
      <c r="A1820" s="14"/>
      <c r="B1820" s="252"/>
      <c r="C1820" s="253"/>
      <c r="D1820" s="237" t="s">
        <v>184</v>
      </c>
      <c r="E1820" s="254" t="s">
        <v>1</v>
      </c>
      <c r="F1820" s="255" t="s">
        <v>1637</v>
      </c>
      <c r="G1820" s="253"/>
      <c r="H1820" s="256">
        <v>4</v>
      </c>
      <c r="I1820" s="257"/>
      <c r="J1820" s="257"/>
      <c r="K1820" s="253"/>
      <c r="L1820" s="253"/>
      <c r="M1820" s="258"/>
      <c r="N1820" s="259"/>
      <c r="O1820" s="260"/>
      <c r="P1820" s="260"/>
      <c r="Q1820" s="260"/>
      <c r="R1820" s="260"/>
      <c r="S1820" s="260"/>
      <c r="T1820" s="260"/>
      <c r="U1820" s="260"/>
      <c r="V1820" s="260"/>
      <c r="W1820" s="260"/>
      <c r="X1820" s="260"/>
      <c r="Y1820" s="261"/>
      <c r="Z1820" s="14"/>
      <c r="AA1820" s="14"/>
      <c r="AB1820" s="14"/>
      <c r="AC1820" s="14"/>
      <c r="AD1820" s="14"/>
      <c r="AE1820" s="14"/>
      <c r="AT1820" s="262" t="s">
        <v>184</v>
      </c>
      <c r="AU1820" s="262" t="s">
        <v>102</v>
      </c>
      <c r="AV1820" s="14" t="s">
        <v>102</v>
      </c>
      <c r="AW1820" s="14" t="s">
        <v>5</v>
      </c>
      <c r="AX1820" s="14" t="s">
        <v>75</v>
      </c>
      <c r="AY1820" s="262" t="s">
        <v>175</v>
      </c>
    </row>
    <row r="1821" s="15" customFormat="1">
      <c r="A1821" s="15"/>
      <c r="B1821" s="263"/>
      <c r="C1821" s="264"/>
      <c r="D1821" s="237" t="s">
        <v>184</v>
      </c>
      <c r="E1821" s="265" t="s">
        <v>1</v>
      </c>
      <c r="F1821" s="266" t="s">
        <v>189</v>
      </c>
      <c r="G1821" s="264"/>
      <c r="H1821" s="267">
        <v>4</v>
      </c>
      <c r="I1821" s="268"/>
      <c r="J1821" s="268"/>
      <c r="K1821" s="264"/>
      <c r="L1821" s="264"/>
      <c r="M1821" s="269"/>
      <c r="N1821" s="270"/>
      <c r="O1821" s="271"/>
      <c r="P1821" s="271"/>
      <c r="Q1821" s="271"/>
      <c r="R1821" s="271"/>
      <c r="S1821" s="271"/>
      <c r="T1821" s="271"/>
      <c r="U1821" s="271"/>
      <c r="V1821" s="271"/>
      <c r="W1821" s="271"/>
      <c r="X1821" s="271"/>
      <c r="Y1821" s="272"/>
      <c r="Z1821" s="15"/>
      <c r="AA1821" s="15"/>
      <c r="AB1821" s="15"/>
      <c r="AC1821" s="15"/>
      <c r="AD1821" s="15"/>
      <c r="AE1821" s="15"/>
      <c r="AT1821" s="273" t="s">
        <v>184</v>
      </c>
      <c r="AU1821" s="273" t="s">
        <v>102</v>
      </c>
      <c r="AV1821" s="15" t="s">
        <v>181</v>
      </c>
      <c r="AW1821" s="15" t="s">
        <v>5</v>
      </c>
      <c r="AX1821" s="15" t="s">
        <v>82</v>
      </c>
      <c r="AY1821" s="273" t="s">
        <v>175</v>
      </c>
    </row>
    <row r="1822" s="2" customFormat="1" ht="24.15" customHeight="1">
      <c r="A1822" s="39"/>
      <c r="B1822" s="40"/>
      <c r="C1822" s="222" t="s">
        <v>918</v>
      </c>
      <c r="D1822" s="222" t="s">
        <v>177</v>
      </c>
      <c r="E1822" s="223" t="s">
        <v>1638</v>
      </c>
      <c r="F1822" s="224" t="s">
        <v>1639</v>
      </c>
      <c r="G1822" s="225" t="s">
        <v>377</v>
      </c>
      <c r="H1822" s="226">
        <v>4</v>
      </c>
      <c r="I1822" s="227"/>
      <c r="J1822" s="227"/>
      <c r="K1822" s="228">
        <f>ROUND(P1822*H1822,2)</f>
        <v>0</v>
      </c>
      <c r="L1822" s="229"/>
      <c r="M1822" s="45"/>
      <c r="N1822" s="230" t="s">
        <v>1</v>
      </c>
      <c r="O1822" s="231" t="s">
        <v>39</v>
      </c>
      <c r="P1822" s="232">
        <f>I1822+J1822</f>
        <v>0</v>
      </c>
      <c r="Q1822" s="232">
        <f>ROUND(I1822*H1822,2)</f>
        <v>0</v>
      </c>
      <c r="R1822" s="232">
        <f>ROUND(J1822*H1822,2)</f>
        <v>0</v>
      </c>
      <c r="S1822" s="92"/>
      <c r="T1822" s="233">
        <f>S1822*H1822</f>
        <v>0</v>
      </c>
      <c r="U1822" s="233">
        <v>0</v>
      </c>
      <c r="V1822" s="233">
        <f>U1822*H1822</f>
        <v>0</v>
      </c>
      <c r="W1822" s="233">
        <v>0</v>
      </c>
      <c r="X1822" s="233">
        <f>W1822*H1822</f>
        <v>0</v>
      </c>
      <c r="Y1822" s="234" t="s">
        <v>1</v>
      </c>
      <c r="Z1822" s="39"/>
      <c r="AA1822" s="39"/>
      <c r="AB1822" s="39"/>
      <c r="AC1822" s="39"/>
      <c r="AD1822" s="39"/>
      <c r="AE1822" s="39"/>
      <c r="AR1822" s="235" t="s">
        <v>229</v>
      </c>
      <c r="AT1822" s="235" t="s">
        <v>177</v>
      </c>
      <c r="AU1822" s="235" t="s">
        <v>102</v>
      </c>
      <c r="AY1822" s="18" t="s">
        <v>175</v>
      </c>
      <c r="BE1822" s="236">
        <f>IF(O1822="základní",K1822,0)</f>
        <v>0</v>
      </c>
      <c r="BF1822" s="236">
        <f>IF(O1822="snížená",K1822,0)</f>
        <v>0</v>
      </c>
      <c r="BG1822" s="236">
        <f>IF(O1822="zákl. přenesená",K1822,0)</f>
        <v>0</v>
      </c>
      <c r="BH1822" s="236">
        <f>IF(O1822="sníž. přenesená",K1822,0)</f>
        <v>0</v>
      </c>
      <c r="BI1822" s="236">
        <f>IF(O1822="nulová",K1822,0)</f>
        <v>0</v>
      </c>
      <c r="BJ1822" s="18" t="s">
        <v>102</v>
      </c>
      <c r="BK1822" s="236">
        <f>ROUND(P1822*H1822,2)</f>
        <v>0</v>
      </c>
      <c r="BL1822" s="18" t="s">
        <v>229</v>
      </c>
      <c r="BM1822" s="235" t="s">
        <v>1640</v>
      </c>
    </row>
    <row r="1823" s="2" customFormat="1" ht="24.15" customHeight="1">
      <c r="A1823" s="39"/>
      <c r="B1823" s="40"/>
      <c r="C1823" s="222" t="s">
        <v>1641</v>
      </c>
      <c r="D1823" s="222" t="s">
        <v>177</v>
      </c>
      <c r="E1823" s="223" t="s">
        <v>1642</v>
      </c>
      <c r="F1823" s="224" t="s">
        <v>1643</v>
      </c>
      <c r="G1823" s="225" t="s">
        <v>377</v>
      </c>
      <c r="H1823" s="226">
        <v>4</v>
      </c>
      <c r="I1823" s="227"/>
      <c r="J1823" s="227"/>
      <c r="K1823" s="228">
        <f>ROUND(P1823*H1823,2)</f>
        <v>0</v>
      </c>
      <c r="L1823" s="229"/>
      <c r="M1823" s="45"/>
      <c r="N1823" s="230" t="s">
        <v>1</v>
      </c>
      <c r="O1823" s="231" t="s">
        <v>39</v>
      </c>
      <c r="P1823" s="232">
        <f>I1823+J1823</f>
        <v>0</v>
      </c>
      <c r="Q1823" s="232">
        <f>ROUND(I1823*H1823,2)</f>
        <v>0</v>
      </c>
      <c r="R1823" s="232">
        <f>ROUND(J1823*H1823,2)</f>
        <v>0</v>
      </c>
      <c r="S1823" s="92"/>
      <c r="T1823" s="233">
        <f>S1823*H1823</f>
        <v>0</v>
      </c>
      <c r="U1823" s="233">
        <v>0</v>
      </c>
      <c r="V1823" s="233">
        <f>U1823*H1823</f>
        <v>0</v>
      </c>
      <c r="W1823" s="233">
        <v>0</v>
      </c>
      <c r="X1823" s="233">
        <f>W1823*H1823</f>
        <v>0</v>
      </c>
      <c r="Y1823" s="234" t="s">
        <v>1</v>
      </c>
      <c r="Z1823" s="39"/>
      <c r="AA1823" s="39"/>
      <c r="AB1823" s="39"/>
      <c r="AC1823" s="39"/>
      <c r="AD1823" s="39"/>
      <c r="AE1823" s="39"/>
      <c r="AR1823" s="235" t="s">
        <v>229</v>
      </c>
      <c r="AT1823" s="235" t="s">
        <v>177</v>
      </c>
      <c r="AU1823" s="235" t="s">
        <v>102</v>
      </c>
      <c r="AY1823" s="18" t="s">
        <v>175</v>
      </c>
      <c r="BE1823" s="236">
        <f>IF(O1823="základní",K1823,0)</f>
        <v>0</v>
      </c>
      <c r="BF1823" s="236">
        <f>IF(O1823="snížená",K1823,0)</f>
        <v>0</v>
      </c>
      <c r="BG1823" s="236">
        <f>IF(O1823="zákl. přenesená",K1823,0)</f>
        <v>0</v>
      </c>
      <c r="BH1823" s="236">
        <f>IF(O1823="sníž. přenesená",K1823,0)</f>
        <v>0</v>
      </c>
      <c r="BI1823" s="236">
        <f>IF(O1823="nulová",K1823,0)</f>
        <v>0</v>
      </c>
      <c r="BJ1823" s="18" t="s">
        <v>102</v>
      </c>
      <c r="BK1823" s="236">
        <f>ROUND(P1823*H1823,2)</f>
        <v>0</v>
      </c>
      <c r="BL1823" s="18" t="s">
        <v>229</v>
      </c>
      <c r="BM1823" s="235" t="s">
        <v>1644</v>
      </c>
    </row>
    <row r="1824" s="2" customFormat="1" ht="24.15" customHeight="1">
      <c r="A1824" s="39"/>
      <c r="B1824" s="40"/>
      <c r="C1824" s="222" t="s">
        <v>923</v>
      </c>
      <c r="D1824" s="222" t="s">
        <v>177</v>
      </c>
      <c r="E1824" s="223" t="s">
        <v>1645</v>
      </c>
      <c r="F1824" s="224" t="s">
        <v>1646</v>
      </c>
      <c r="G1824" s="225" t="s">
        <v>377</v>
      </c>
      <c r="H1824" s="226">
        <v>1</v>
      </c>
      <c r="I1824" s="227"/>
      <c r="J1824" s="227"/>
      <c r="K1824" s="228">
        <f>ROUND(P1824*H1824,2)</f>
        <v>0</v>
      </c>
      <c r="L1824" s="229"/>
      <c r="M1824" s="45"/>
      <c r="N1824" s="230" t="s">
        <v>1</v>
      </c>
      <c r="O1824" s="231" t="s">
        <v>39</v>
      </c>
      <c r="P1824" s="232">
        <f>I1824+J1824</f>
        <v>0</v>
      </c>
      <c r="Q1824" s="232">
        <f>ROUND(I1824*H1824,2)</f>
        <v>0</v>
      </c>
      <c r="R1824" s="232">
        <f>ROUND(J1824*H1824,2)</f>
        <v>0</v>
      </c>
      <c r="S1824" s="92"/>
      <c r="T1824" s="233">
        <f>S1824*H1824</f>
        <v>0</v>
      </c>
      <c r="U1824" s="233">
        <v>0</v>
      </c>
      <c r="V1824" s="233">
        <f>U1824*H1824</f>
        <v>0</v>
      </c>
      <c r="W1824" s="233">
        <v>0</v>
      </c>
      <c r="X1824" s="233">
        <f>W1824*H1824</f>
        <v>0</v>
      </c>
      <c r="Y1824" s="234" t="s">
        <v>1</v>
      </c>
      <c r="Z1824" s="39"/>
      <c r="AA1824" s="39"/>
      <c r="AB1824" s="39"/>
      <c r="AC1824" s="39"/>
      <c r="AD1824" s="39"/>
      <c r="AE1824" s="39"/>
      <c r="AR1824" s="235" t="s">
        <v>229</v>
      </c>
      <c r="AT1824" s="235" t="s">
        <v>177</v>
      </c>
      <c r="AU1824" s="235" t="s">
        <v>102</v>
      </c>
      <c r="AY1824" s="18" t="s">
        <v>175</v>
      </c>
      <c r="BE1824" s="236">
        <f>IF(O1824="základní",K1824,0)</f>
        <v>0</v>
      </c>
      <c r="BF1824" s="236">
        <f>IF(O1824="snížená",K1824,0)</f>
        <v>0</v>
      </c>
      <c r="BG1824" s="236">
        <f>IF(O1824="zákl. přenesená",K1824,0)</f>
        <v>0</v>
      </c>
      <c r="BH1824" s="236">
        <f>IF(O1824="sníž. přenesená",K1824,0)</f>
        <v>0</v>
      </c>
      <c r="BI1824" s="236">
        <f>IF(O1824="nulová",K1824,0)</f>
        <v>0</v>
      </c>
      <c r="BJ1824" s="18" t="s">
        <v>102</v>
      </c>
      <c r="BK1824" s="236">
        <f>ROUND(P1824*H1824,2)</f>
        <v>0</v>
      </c>
      <c r="BL1824" s="18" t="s">
        <v>229</v>
      </c>
      <c r="BM1824" s="235" t="s">
        <v>1647</v>
      </c>
    </row>
    <row r="1825" s="2" customFormat="1" ht="49.05" customHeight="1">
      <c r="A1825" s="39"/>
      <c r="B1825" s="40"/>
      <c r="C1825" s="222" t="s">
        <v>1648</v>
      </c>
      <c r="D1825" s="222" t="s">
        <v>177</v>
      </c>
      <c r="E1825" s="223" t="s">
        <v>1649</v>
      </c>
      <c r="F1825" s="224" t="s">
        <v>1650</v>
      </c>
      <c r="G1825" s="225" t="s">
        <v>203</v>
      </c>
      <c r="H1825" s="226">
        <v>1.5940000000000001</v>
      </c>
      <c r="I1825" s="227"/>
      <c r="J1825" s="227"/>
      <c r="K1825" s="228">
        <f>ROUND(P1825*H1825,2)</f>
        <v>0</v>
      </c>
      <c r="L1825" s="229"/>
      <c r="M1825" s="45"/>
      <c r="N1825" s="230" t="s">
        <v>1</v>
      </c>
      <c r="O1825" s="231" t="s">
        <v>39</v>
      </c>
      <c r="P1825" s="232">
        <f>I1825+J1825</f>
        <v>0</v>
      </c>
      <c r="Q1825" s="232">
        <f>ROUND(I1825*H1825,2)</f>
        <v>0</v>
      </c>
      <c r="R1825" s="232">
        <f>ROUND(J1825*H1825,2)</f>
        <v>0</v>
      </c>
      <c r="S1825" s="92"/>
      <c r="T1825" s="233">
        <f>S1825*H1825</f>
        <v>0</v>
      </c>
      <c r="U1825" s="233">
        <v>0</v>
      </c>
      <c r="V1825" s="233">
        <f>U1825*H1825</f>
        <v>0</v>
      </c>
      <c r="W1825" s="233">
        <v>0</v>
      </c>
      <c r="X1825" s="233">
        <f>W1825*H1825</f>
        <v>0</v>
      </c>
      <c r="Y1825" s="234" t="s">
        <v>1</v>
      </c>
      <c r="Z1825" s="39"/>
      <c r="AA1825" s="39"/>
      <c r="AB1825" s="39"/>
      <c r="AC1825" s="39"/>
      <c r="AD1825" s="39"/>
      <c r="AE1825" s="39"/>
      <c r="AR1825" s="235" t="s">
        <v>229</v>
      </c>
      <c r="AT1825" s="235" t="s">
        <v>177</v>
      </c>
      <c r="AU1825" s="235" t="s">
        <v>102</v>
      </c>
      <c r="AY1825" s="18" t="s">
        <v>175</v>
      </c>
      <c r="BE1825" s="236">
        <f>IF(O1825="základní",K1825,0)</f>
        <v>0</v>
      </c>
      <c r="BF1825" s="236">
        <f>IF(O1825="snížená",K1825,0)</f>
        <v>0</v>
      </c>
      <c r="BG1825" s="236">
        <f>IF(O1825="zákl. přenesená",K1825,0)</f>
        <v>0</v>
      </c>
      <c r="BH1825" s="236">
        <f>IF(O1825="sníž. přenesená",K1825,0)</f>
        <v>0</v>
      </c>
      <c r="BI1825" s="236">
        <f>IF(O1825="nulová",K1825,0)</f>
        <v>0</v>
      </c>
      <c r="BJ1825" s="18" t="s">
        <v>102</v>
      </c>
      <c r="BK1825" s="236">
        <f>ROUND(P1825*H1825,2)</f>
        <v>0</v>
      </c>
      <c r="BL1825" s="18" t="s">
        <v>229</v>
      </c>
      <c r="BM1825" s="235" t="s">
        <v>1651</v>
      </c>
    </row>
    <row r="1826" s="2" customFormat="1">
      <c r="A1826" s="39"/>
      <c r="B1826" s="40"/>
      <c r="C1826" s="41"/>
      <c r="D1826" s="237" t="s">
        <v>182</v>
      </c>
      <c r="E1826" s="41"/>
      <c r="F1826" s="238" t="s">
        <v>1652</v>
      </c>
      <c r="G1826" s="41"/>
      <c r="H1826" s="41"/>
      <c r="I1826" s="239"/>
      <c r="J1826" s="239"/>
      <c r="K1826" s="41"/>
      <c r="L1826" s="41"/>
      <c r="M1826" s="45"/>
      <c r="N1826" s="240"/>
      <c r="O1826" s="241"/>
      <c r="P1826" s="92"/>
      <c r="Q1826" s="92"/>
      <c r="R1826" s="92"/>
      <c r="S1826" s="92"/>
      <c r="T1826" s="92"/>
      <c r="U1826" s="92"/>
      <c r="V1826" s="92"/>
      <c r="W1826" s="92"/>
      <c r="X1826" s="92"/>
      <c r="Y1826" s="93"/>
      <c r="Z1826" s="39"/>
      <c r="AA1826" s="39"/>
      <c r="AB1826" s="39"/>
      <c r="AC1826" s="39"/>
      <c r="AD1826" s="39"/>
      <c r="AE1826" s="39"/>
      <c r="AT1826" s="18" t="s">
        <v>182</v>
      </c>
      <c r="AU1826" s="18" t="s">
        <v>102</v>
      </c>
    </row>
    <row r="1827" s="12" customFormat="1" ht="22.8" customHeight="1">
      <c r="A1827" s="12"/>
      <c r="B1827" s="205"/>
      <c r="C1827" s="206"/>
      <c r="D1827" s="207" t="s">
        <v>74</v>
      </c>
      <c r="E1827" s="220" t="s">
        <v>1653</v>
      </c>
      <c r="F1827" s="220" t="s">
        <v>1654</v>
      </c>
      <c r="G1827" s="206"/>
      <c r="H1827" s="206"/>
      <c r="I1827" s="209"/>
      <c r="J1827" s="209"/>
      <c r="K1827" s="221">
        <f>BK1827</f>
        <v>0</v>
      </c>
      <c r="L1827" s="206"/>
      <c r="M1827" s="211"/>
      <c r="N1827" s="212"/>
      <c r="O1827" s="213"/>
      <c r="P1827" s="213"/>
      <c r="Q1827" s="214">
        <f>SUM(Q1828:Q1910)</f>
        <v>0</v>
      </c>
      <c r="R1827" s="214">
        <f>SUM(R1828:R1910)</f>
        <v>0</v>
      </c>
      <c r="S1827" s="213"/>
      <c r="T1827" s="215">
        <f>SUM(T1828:T1910)</f>
        <v>0</v>
      </c>
      <c r="U1827" s="213"/>
      <c r="V1827" s="215">
        <f>SUM(V1828:V1910)</f>
        <v>0</v>
      </c>
      <c r="W1827" s="213"/>
      <c r="X1827" s="215">
        <f>SUM(X1828:X1910)</f>
        <v>0</v>
      </c>
      <c r="Y1827" s="216"/>
      <c r="Z1827" s="12"/>
      <c r="AA1827" s="12"/>
      <c r="AB1827" s="12"/>
      <c r="AC1827" s="12"/>
      <c r="AD1827" s="12"/>
      <c r="AE1827" s="12"/>
      <c r="AR1827" s="217" t="s">
        <v>102</v>
      </c>
      <c r="AT1827" s="218" t="s">
        <v>74</v>
      </c>
      <c r="AU1827" s="218" t="s">
        <v>82</v>
      </c>
      <c r="AY1827" s="217" t="s">
        <v>175</v>
      </c>
      <c r="BK1827" s="219">
        <f>SUM(BK1828:BK1910)</f>
        <v>0</v>
      </c>
    </row>
    <row r="1828" s="2" customFormat="1" ht="24.15" customHeight="1">
      <c r="A1828" s="39"/>
      <c r="B1828" s="40"/>
      <c r="C1828" s="222" t="s">
        <v>926</v>
      </c>
      <c r="D1828" s="222" t="s">
        <v>177</v>
      </c>
      <c r="E1828" s="223" t="s">
        <v>1655</v>
      </c>
      <c r="F1828" s="224" t="s">
        <v>1656</v>
      </c>
      <c r="G1828" s="225" t="s">
        <v>369</v>
      </c>
      <c r="H1828" s="226">
        <v>16.5</v>
      </c>
      <c r="I1828" s="227"/>
      <c r="J1828" s="227"/>
      <c r="K1828" s="228">
        <f>ROUND(P1828*H1828,2)</f>
        <v>0</v>
      </c>
      <c r="L1828" s="229"/>
      <c r="M1828" s="45"/>
      <c r="N1828" s="230" t="s">
        <v>1</v>
      </c>
      <c r="O1828" s="231" t="s">
        <v>39</v>
      </c>
      <c r="P1828" s="232">
        <f>I1828+J1828</f>
        <v>0</v>
      </c>
      <c r="Q1828" s="232">
        <f>ROUND(I1828*H1828,2)</f>
        <v>0</v>
      </c>
      <c r="R1828" s="232">
        <f>ROUND(J1828*H1828,2)</f>
        <v>0</v>
      </c>
      <c r="S1828" s="92"/>
      <c r="T1828" s="233">
        <f>S1828*H1828</f>
        <v>0</v>
      </c>
      <c r="U1828" s="233">
        <v>0</v>
      </c>
      <c r="V1828" s="233">
        <f>U1828*H1828</f>
        <v>0</v>
      </c>
      <c r="W1828" s="233">
        <v>0</v>
      </c>
      <c r="X1828" s="233">
        <f>W1828*H1828</f>
        <v>0</v>
      </c>
      <c r="Y1828" s="234" t="s">
        <v>1</v>
      </c>
      <c r="Z1828" s="39"/>
      <c r="AA1828" s="39"/>
      <c r="AB1828" s="39"/>
      <c r="AC1828" s="39"/>
      <c r="AD1828" s="39"/>
      <c r="AE1828" s="39"/>
      <c r="AR1828" s="235" t="s">
        <v>229</v>
      </c>
      <c r="AT1828" s="235" t="s">
        <v>177</v>
      </c>
      <c r="AU1828" s="235" t="s">
        <v>102</v>
      </c>
      <c r="AY1828" s="18" t="s">
        <v>175</v>
      </c>
      <c r="BE1828" s="236">
        <f>IF(O1828="základní",K1828,0)</f>
        <v>0</v>
      </c>
      <c r="BF1828" s="236">
        <f>IF(O1828="snížená",K1828,0)</f>
        <v>0</v>
      </c>
      <c r="BG1828" s="236">
        <f>IF(O1828="zákl. přenesená",K1828,0)</f>
        <v>0</v>
      </c>
      <c r="BH1828" s="236">
        <f>IF(O1828="sníž. přenesená",K1828,0)</f>
        <v>0</v>
      </c>
      <c r="BI1828" s="236">
        <f>IF(O1828="nulová",K1828,0)</f>
        <v>0</v>
      </c>
      <c r="BJ1828" s="18" t="s">
        <v>102</v>
      </c>
      <c r="BK1828" s="236">
        <f>ROUND(P1828*H1828,2)</f>
        <v>0</v>
      </c>
      <c r="BL1828" s="18" t="s">
        <v>229</v>
      </c>
      <c r="BM1828" s="235" t="s">
        <v>1657</v>
      </c>
    </row>
    <row r="1829" s="2" customFormat="1">
      <c r="A1829" s="39"/>
      <c r="B1829" s="40"/>
      <c r="C1829" s="41"/>
      <c r="D1829" s="237" t="s">
        <v>182</v>
      </c>
      <c r="E1829" s="41"/>
      <c r="F1829" s="238" t="s">
        <v>1658</v>
      </c>
      <c r="G1829" s="41"/>
      <c r="H1829" s="41"/>
      <c r="I1829" s="239"/>
      <c r="J1829" s="239"/>
      <c r="K1829" s="41"/>
      <c r="L1829" s="41"/>
      <c r="M1829" s="45"/>
      <c r="N1829" s="240"/>
      <c r="O1829" s="241"/>
      <c r="P1829" s="92"/>
      <c r="Q1829" s="92"/>
      <c r="R1829" s="92"/>
      <c r="S1829" s="92"/>
      <c r="T1829" s="92"/>
      <c r="U1829" s="92"/>
      <c r="V1829" s="92"/>
      <c r="W1829" s="92"/>
      <c r="X1829" s="92"/>
      <c r="Y1829" s="93"/>
      <c r="Z1829" s="39"/>
      <c r="AA1829" s="39"/>
      <c r="AB1829" s="39"/>
      <c r="AC1829" s="39"/>
      <c r="AD1829" s="39"/>
      <c r="AE1829" s="39"/>
      <c r="AT1829" s="18" t="s">
        <v>182</v>
      </c>
      <c r="AU1829" s="18" t="s">
        <v>102</v>
      </c>
    </row>
    <row r="1830" s="13" customFormat="1">
      <c r="A1830" s="13"/>
      <c r="B1830" s="242"/>
      <c r="C1830" s="243"/>
      <c r="D1830" s="237" t="s">
        <v>184</v>
      </c>
      <c r="E1830" s="244" t="s">
        <v>1</v>
      </c>
      <c r="F1830" s="245" t="s">
        <v>193</v>
      </c>
      <c r="G1830" s="243"/>
      <c r="H1830" s="244" t="s">
        <v>1</v>
      </c>
      <c r="I1830" s="246"/>
      <c r="J1830" s="246"/>
      <c r="K1830" s="243"/>
      <c r="L1830" s="243"/>
      <c r="M1830" s="247"/>
      <c r="N1830" s="248"/>
      <c r="O1830" s="249"/>
      <c r="P1830" s="249"/>
      <c r="Q1830" s="249"/>
      <c r="R1830" s="249"/>
      <c r="S1830" s="249"/>
      <c r="T1830" s="249"/>
      <c r="U1830" s="249"/>
      <c r="V1830" s="249"/>
      <c r="W1830" s="249"/>
      <c r="X1830" s="249"/>
      <c r="Y1830" s="250"/>
      <c r="Z1830" s="13"/>
      <c r="AA1830" s="13"/>
      <c r="AB1830" s="13"/>
      <c r="AC1830" s="13"/>
      <c r="AD1830" s="13"/>
      <c r="AE1830" s="13"/>
      <c r="AT1830" s="251" t="s">
        <v>184</v>
      </c>
      <c r="AU1830" s="251" t="s">
        <v>102</v>
      </c>
      <c r="AV1830" s="13" t="s">
        <v>82</v>
      </c>
      <c r="AW1830" s="13" t="s">
        <v>5</v>
      </c>
      <c r="AX1830" s="13" t="s">
        <v>75</v>
      </c>
      <c r="AY1830" s="251" t="s">
        <v>175</v>
      </c>
    </row>
    <row r="1831" s="14" customFormat="1">
      <c r="A1831" s="14"/>
      <c r="B1831" s="252"/>
      <c r="C1831" s="253"/>
      <c r="D1831" s="237" t="s">
        <v>184</v>
      </c>
      <c r="E1831" s="254" t="s">
        <v>1</v>
      </c>
      <c r="F1831" s="255" t="s">
        <v>1659</v>
      </c>
      <c r="G1831" s="253"/>
      <c r="H1831" s="256">
        <v>16.5</v>
      </c>
      <c r="I1831" s="257"/>
      <c r="J1831" s="257"/>
      <c r="K1831" s="253"/>
      <c r="L1831" s="253"/>
      <c r="M1831" s="258"/>
      <c r="N1831" s="259"/>
      <c r="O1831" s="260"/>
      <c r="P1831" s="260"/>
      <c r="Q1831" s="260"/>
      <c r="R1831" s="260"/>
      <c r="S1831" s="260"/>
      <c r="T1831" s="260"/>
      <c r="U1831" s="260"/>
      <c r="V1831" s="260"/>
      <c r="W1831" s="260"/>
      <c r="X1831" s="260"/>
      <c r="Y1831" s="261"/>
      <c r="Z1831" s="14"/>
      <c r="AA1831" s="14"/>
      <c r="AB1831" s="14"/>
      <c r="AC1831" s="14"/>
      <c r="AD1831" s="14"/>
      <c r="AE1831" s="14"/>
      <c r="AT1831" s="262" t="s">
        <v>184</v>
      </c>
      <c r="AU1831" s="262" t="s">
        <v>102</v>
      </c>
      <c r="AV1831" s="14" t="s">
        <v>102</v>
      </c>
      <c r="AW1831" s="14" t="s">
        <v>5</v>
      </c>
      <c r="AX1831" s="14" t="s">
        <v>75</v>
      </c>
      <c r="AY1831" s="262" t="s">
        <v>175</v>
      </c>
    </row>
    <row r="1832" s="15" customFormat="1">
      <c r="A1832" s="15"/>
      <c r="B1832" s="263"/>
      <c r="C1832" s="264"/>
      <c r="D1832" s="237" t="s">
        <v>184</v>
      </c>
      <c r="E1832" s="265" t="s">
        <v>1</v>
      </c>
      <c r="F1832" s="266" t="s">
        <v>189</v>
      </c>
      <c r="G1832" s="264"/>
      <c r="H1832" s="267">
        <v>16.5</v>
      </c>
      <c r="I1832" s="268"/>
      <c r="J1832" s="268"/>
      <c r="K1832" s="264"/>
      <c r="L1832" s="264"/>
      <c r="M1832" s="269"/>
      <c r="N1832" s="270"/>
      <c r="O1832" s="271"/>
      <c r="P1832" s="271"/>
      <c r="Q1832" s="271"/>
      <c r="R1832" s="271"/>
      <c r="S1832" s="271"/>
      <c r="T1832" s="271"/>
      <c r="U1832" s="271"/>
      <c r="V1832" s="271"/>
      <c r="W1832" s="271"/>
      <c r="X1832" s="271"/>
      <c r="Y1832" s="272"/>
      <c r="Z1832" s="15"/>
      <c r="AA1832" s="15"/>
      <c r="AB1832" s="15"/>
      <c r="AC1832" s="15"/>
      <c r="AD1832" s="15"/>
      <c r="AE1832" s="15"/>
      <c r="AT1832" s="273" t="s">
        <v>184</v>
      </c>
      <c r="AU1832" s="273" t="s">
        <v>102</v>
      </c>
      <c r="AV1832" s="15" t="s">
        <v>181</v>
      </c>
      <c r="AW1832" s="15" t="s">
        <v>5</v>
      </c>
      <c r="AX1832" s="15" t="s">
        <v>82</v>
      </c>
      <c r="AY1832" s="273" t="s">
        <v>175</v>
      </c>
    </row>
    <row r="1833" s="2" customFormat="1" ht="24.15" customHeight="1">
      <c r="A1833" s="39"/>
      <c r="B1833" s="40"/>
      <c r="C1833" s="274" t="s">
        <v>1660</v>
      </c>
      <c r="D1833" s="274" t="s">
        <v>315</v>
      </c>
      <c r="E1833" s="275" t="s">
        <v>1661</v>
      </c>
      <c r="F1833" s="276" t="s">
        <v>1662</v>
      </c>
      <c r="G1833" s="277" t="s">
        <v>369</v>
      </c>
      <c r="H1833" s="278">
        <v>16.5</v>
      </c>
      <c r="I1833" s="279"/>
      <c r="J1833" s="280"/>
      <c r="K1833" s="281">
        <f>ROUND(P1833*H1833,2)</f>
        <v>0</v>
      </c>
      <c r="L1833" s="280"/>
      <c r="M1833" s="282"/>
      <c r="N1833" s="283" t="s">
        <v>1</v>
      </c>
      <c r="O1833" s="231" t="s">
        <v>39</v>
      </c>
      <c r="P1833" s="232">
        <f>I1833+J1833</f>
        <v>0</v>
      </c>
      <c r="Q1833" s="232">
        <f>ROUND(I1833*H1833,2)</f>
        <v>0</v>
      </c>
      <c r="R1833" s="232">
        <f>ROUND(J1833*H1833,2)</f>
        <v>0</v>
      </c>
      <c r="S1833" s="92"/>
      <c r="T1833" s="233">
        <f>S1833*H1833</f>
        <v>0</v>
      </c>
      <c r="U1833" s="233">
        <v>0</v>
      </c>
      <c r="V1833" s="233">
        <f>U1833*H1833</f>
        <v>0</v>
      </c>
      <c r="W1833" s="233">
        <v>0</v>
      </c>
      <c r="X1833" s="233">
        <f>W1833*H1833</f>
        <v>0</v>
      </c>
      <c r="Y1833" s="234" t="s">
        <v>1</v>
      </c>
      <c r="Z1833" s="39"/>
      <c r="AA1833" s="39"/>
      <c r="AB1833" s="39"/>
      <c r="AC1833" s="39"/>
      <c r="AD1833" s="39"/>
      <c r="AE1833" s="39"/>
      <c r="AR1833" s="235" t="s">
        <v>270</v>
      </c>
      <c r="AT1833" s="235" t="s">
        <v>315</v>
      </c>
      <c r="AU1833" s="235" t="s">
        <v>102</v>
      </c>
      <c r="AY1833" s="18" t="s">
        <v>175</v>
      </c>
      <c r="BE1833" s="236">
        <f>IF(O1833="základní",K1833,0)</f>
        <v>0</v>
      </c>
      <c r="BF1833" s="236">
        <f>IF(O1833="snížená",K1833,0)</f>
        <v>0</v>
      </c>
      <c r="BG1833" s="236">
        <f>IF(O1833="zákl. přenesená",K1833,0)</f>
        <v>0</v>
      </c>
      <c r="BH1833" s="236">
        <f>IF(O1833="sníž. přenesená",K1833,0)</f>
        <v>0</v>
      </c>
      <c r="BI1833" s="236">
        <f>IF(O1833="nulová",K1833,0)</f>
        <v>0</v>
      </c>
      <c r="BJ1833" s="18" t="s">
        <v>102</v>
      </c>
      <c r="BK1833" s="236">
        <f>ROUND(P1833*H1833,2)</f>
        <v>0</v>
      </c>
      <c r="BL1833" s="18" t="s">
        <v>229</v>
      </c>
      <c r="BM1833" s="235" t="s">
        <v>1663</v>
      </c>
    </row>
    <row r="1834" s="2" customFormat="1" ht="24.15" customHeight="1">
      <c r="A1834" s="39"/>
      <c r="B1834" s="40"/>
      <c r="C1834" s="222" t="s">
        <v>930</v>
      </c>
      <c r="D1834" s="222" t="s">
        <v>177</v>
      </c>
      <c r="E1834" s="223" t="s">
        <v>1664</v>
      </c>
      <c r="F1834" s="224" t="s">
        <v>1665</v>
      </c>
      <c r="G1834" s="225" t="s">
        <v>377</v>
      </c>
      <c r="H1834" s="226">
        <v>14.199999999999999</v>
      </c>
      <c r="I1834" s="227"/>
      <c r="J1834" s="227"/>
      <c r="K1834" s="228">
        <f>ROUND(P1834*H1834,2)</f>
        <v>0</v>
      </c>
      <c r="L1834" s="229"/>
      <c r="M1834" s="45"/>
      <c r="N1834" s="230" t="s">
        <v>1</v>
      </c>
      <c r="O1834" s="231" t="s">
        <v>39</v>
      </c>
      <c r="P1834" s="232">
        <f>I1834+J1834</f>
        <v>0</v>
      </c>
      <c r="Q1834" s="232">
        <f>ROUND(I1834*H1834,2)</f>
        <v>0</v>
      </c>
      <c r="R1834" s="232">
        <f>ROUND(J1834*H1834,2)</f>
        <v>0</v>
      </c>
      <c r="S1834" s="92"/>
      <c r="T1834" s="233">
        <f>S1834*H1834</f>
        <v>0</v>
      </c>
      <c r="U1834" s="233">
        <v>0</v>
      </c>
      <c r="V1834" s="233">
        <f>U1834*H1834</f>
        <v>0</v>
      </c>
      <c r="W1834" s="233">
        <v>0</v>
      </c>
      <c r="X1834" s="233">
        <f>W1834*H1834</f>
        <v>0</v>
      </c>
      <c r="Y1834" s="234" t="s">
        <v>1</v>
      </c>
      <c r="Z1834" s="39"/>
      <c r="AA1834" s="39"/>
      <c r="AB1834" s="39"/>
      <c r="AC1834" s="39"/>
      <c r="AD1834" s="39"/>
      <c r="AE1834" s="39"/>
      <c r="AR1834" s="235" t="s">
        <v>229</v>
      </c>
      <c r="AT1834" s="235" t="s">
        <v>177</v>
      </c>
      <c r="AU1834" s="235" t="s">
        <v>102</v>
      </c>
      <c r="AY1834" s="18" t="s">
        <v>175</v>
      </c>
      <c r="BE1834" s="236">
        <f>IF(O1834="základní",K1834,0)</f>
        <v>0</v>
      </c>
      <c r="BF1834" s="236">
        <f>IF(O1834="snížená",K1834,0)</f>
        <v>0</v>
      </c>
      <c r="BG1834" s="236">
        <f>IF(O1834="zákl. přenesená",K1834,0)</f>
        <v>0</v>
      </c>
      <c r="BH1834" s="236">
        <f>IF(O1834="sníž. přenesená",K1834,0)</f>
        <v>0</v>
      </c>
      <c r="BI1834" s="236">
        <f>IF(O1834="nulová",K1834,0)</f>
        <v>0</v>
      </c>
      <c r="BJ1834" s="18" t="s">
        <v>102</v>
      </c>
      <c r="BK1834" s="236">
        <f>ROUND(P1834*H1834,2)</f>
        <v>0</v>
      </c>
      <c r="BL1834" s="18" t="s">
        <v>229</v>
      </c>
      <c r="BM1834" s="235" t="s">
        <v>1666</v>
      </c>
    </row>
    <row r="1835" s="13" customFormat="1">
      <c r="A1835" s="13"/>
      <c r="B1835" s="242"/>
      <c r="C1835" s="243"/>
      <c r="D1835" s="237" t="s">
        <v>184</v>
      </c>
      <c r="E1835" s="244" t="s">
        <v>1</v>
      </c>
      <c r="F1835" s="245" t="s">
        <v>352</v>
      </c>
      <c r="G1835" s="243"/>
      <c r="H1835" s="244" t="s">
        <v>1</v>
      </c>
      <c r="I1835" s="246"/>
      <c r="J1835" s="246"/>
      <c r="K1835" s="243"/>
      <c r="L1835" s="243"/>
      <c r="M1835" s="247"/>
      <c r="N1835" s="248"/>
      <c r="O1835" s="249"/>
      <c r="P1835" s="249"/>
      <c r="Q1835" s="249"/>
      <c r="R1835" s="249"/>
      <c r="S1835" s="249"/>
      <c r="T1835" s="249"/>
      <c r="U1835" s="249"/>
      <c r="V1835" s="249"/>
      <c r="W1835" s="249"/>
      <c r="X1835" s="249"/>
      <c r="Y1835" s="250"/>
      <c r="Z1835" s="13"/>
      <c r="AA1835" s="13"/>
      <c r="AB1835" s="13"/>
      <c r="AC1835" s="13"/>
      <c r="AD1835" s="13"/>
      <c r="AE1835" s="13"/>
      <c r="AT1835" s="251" t="s">
        <v>184</v>
      </c>
      <c r="AU1835" s="251" t="s">
        <v>102</v>
      </c>
      <c r="AV1835" s="13" t="s">
        <v>82</v>
      </c>
      <c r="AW1835" s="13" t="s">
        <v>5</v>
      </c>
      <c r="AX1835" s="13" t="s">
        <v>75</v>
      </c>
      <c r="AY1835" s="251" t="s">
        <v>175</v>
      </c>
    </row>
    <row r="1836" s="13" customFormat="1">
      <c r="A1836" s="13"/>
      <c r="B1836" s="242"/>
      <c r="C1836" s="243"/>
      <c r="D1836" s="237" t="s">
        <v>184</v>
      </c>
      <c r="E1836" s="244" t="s">
        <v>1</v>
      </c>
      <c r="F1836" s="245" t="s">
        <v>286</v>
      </c>
      <c r="G1836" s="243"/>
      <c r="H1836" s="244" t="s">
        <v>1</v>
      </c>
      <c r="I1836" s="246"/>
      <c r="J1836" s="246"/>
      <c r="K1836" s="243"/>
      <c r="L1836" s="243"/>
      <c r="M1836" s="247"/>
      <c r="N1836" s="248"/>
      <c r="O1836" s="249"/>
      <c r="P1836" s="249"/>
      <c r="Q1836" s="249"/>
      <c r="R1836" s="249"/>
      <c r="S1836" s="249"/>
      <c r="T1836" s="249"/>
      <c r="U1836" s="249"/>
      <c r="V1836" s="249"/>
      <c r="W1836" s="249"/>
      <c r="X1836" s="249"/>
      <c r="Y1836" s="250"/>
      <c r="Z1836" s="13"/>
      <c r="AA1836" s="13"/>
      <c r="AB1836" s="13"/>
      <c r="AC1836" s="13"/>
      <c r="AD1836" s="13"/>
      <c r="AE1836" s="13"/>
      <c r="AT1836" s="251" t="s">
        <v>184</v>
      </c>
      <c r="AU1836" s="251" t="s">
        <v>102</v>
      </c>
      <c r="AV1836" s="13" t="s">
        <v>82</v>
      </c>
      <c r="AW1836" s="13" t="s">
        <v>5</v>
      </c>
      <c r="AX1836" s="13" t="s">
        <v>75</v>
      </c>
      <c r="AY1836" s="251" t="s">
        <v>175</v>
      </c>
    </row>
    <row r="1837" s="14" customFormat="1">
      <c r="A1837" s="14"/>
      <c r="B1837" s="252"/>
      <c r="C1837" s="253"/>
      <c r="D1837" s="237" t="s">
        <v>184</v>
      </c>
      <c r="E1837" s="254" t="s">
        <v>1</v>
      </c>
      <c r="F1837" s="255" t="s">
        <v>1667</v>
      </c>
      <c r="G1837" s="253"/>
      <c r="H1837" s="256">
        <v>6</v>
      </c>
      <c r="I1837" s="257"/>
      <c r="J1837" s="257"/>
      <c r="K1837" s="253"/>
      <c r="L1837" s="253"/>
      <c r="M1837" s="258"/>
      <c r="N1837" s="259"/>
      <c r="O1837" s="260"/>
      <c r="P1837" s="260"/>
      <c r="Q1837" s="260"/>
      <c r="R1837" s="260"/>
      <c r="S1837" s="260"/>
      <c r="T1837" s="260"/>
      <c r="U1837" s="260"/>
      <c r="V1837" s="260"/>
      <c r="W1837" s="260"/>
      <c r="X1837" s="260"/>
      <c r="Y1837" s="261"/>
      <c r="Z1837" s="14"/>
      <c r="AA1837" s="14"/>
      <c r="AB1837" s="14"/>
      <c r="AC1837" s="14"/>
      <c r="AD1837" s="14"/>
      <c r="AE1837" s="14"/>
      <c r="AT1837" s="262" t="s">
        <v>184</v>
      </c>
      <c r="AU1837" s="262" t="s">
        <v>102</v>
      </c>
      <c r="AV1837" s="14" t="s">
        <v>102</v>
      </c>
      <c r="AW1837" s="14" t="s">
        <v>5</v>
      </c>
      <c r="AX1837" s="14" t="s">
        <v>75</v>
      </c>
      <c r="AY1837" s="262" t="s">
        <v>175</v>
      </c>
    </row>
    <row r="1838" s="13" customFormat="1">
      <c r="A1838" s="13"/>
      <c r="B1838" s="242"/>
      <c r="C1838" s="243"/>
      <c r="D1838" s="237" t="s">
        <v>184</v>
      </c>
      <c r="E1838" s="244" t="s">
        <v>1</v>
      </c>
      <c r="F1838" s="245" t="s">
        <v>290</v>
      </c>
      <c r="G1838" s="243"/>
      <c r="H1838" s="244" t="s">
        <v>1</v>
      </c>
      <c r="I1838" s="246"/>
      <c r="J1838" s="246"/>
      <c r="K1838" s="243"/>
      <c r="L1838" s="243"/>
      <c r="M1838" s="247"/>
      <c r="N1838" s="248"/>
      <c r="O1838" s="249"/>
      <c r="P1838" s="249"/>
      <c r="Q1838" s="249"/>
      <c r="R1838" s="249"/>
      <c r="S1838" s="249"/>
      <c r="T1838" s="249"/>
      <c r="U1838" s="249"/>
      <c r="V1838" s="249"/>
      <c r="W1838" s="249"/>
      <c r="X1838" s="249"/>
      <c r="Y1838" s="250"/>
      <c r="Z1838" s="13"/>
      <c r="AA1838" s="13"/>
      <c r="AB1838" s="13"/>
      <c r="AC1838" s="13"/>
      <c r="AD1838" s="13"/>
      <c r="AE1838" s="13"/>
      <c r="AT1838" s="251" t="s">
        <v>184</v>
      </c>
      <c r="AU1838" s="251" t="s">
        <v>102</v>
      </c>
      <c r="AV1838" s="13" t="s">
        <v>82</v>
      </c>
      <c r="AW1838" s="13" t="s">
        <v>5</v>
      </c>
      <c r="AX1838" s="13" t="s">
        <v>75</v>
      </c>
      <c r="AY1838" s="251" t="s">
        <v>175</v>
      </c>
    </row>
    <row r="1839" s="14" customFormat="1">
      <c r="A1839" s="14"/>
      <c r="B1839" s="252"/>
      <c r="C1839" s="253"/>
      <c r="D1839" s="237" t="s">
        <v>184</v>
      </c>
      <c r="E1839" s="254" t="s">
        <v>1</v>
      </c>
      <c r="F1839" s="255" t="s">
        <v>1667</v>
      </c>
      <c r="G1839" s="253"/>
      <c r="H1839" s="256">
        <v>6</v>
      </c>
      <c r="I1839" s="257"/>
      <c r="J1839" s="257"/>
      <c r="K1839" s="253"/>
      <c r="L1839" s="253"/>
      <c r="M1839" s="258"/>
      <c r="N1839" s="259"/>
      <c r="O1839" s="260"/>
      <c r="P1839" s="260"/>
      <c r="Q1839" s="260"/>
      <c r="R1839" s="260"/>
      <c r="S1839" s="260"/>
      <c r="T1839" s="260"/>
      <c r="U1839" s="260"/>
      <c r="V1839" s="260"/>
      <c r="W1839" s="260"/>
      <c r="X1839" s="260"/>
      <c r="Y1839" s="261"/>
      <c r="Z1839" s="14"/>
      <c r="AA1839" s="14"/>
      <c r="AB1839" s="14"/>
      <c r="AC1839" s="14"/>
      <c r="AD1839" s="14"/>
      <c r="AE1839" s="14"/>
      <c r="AT1839" s="262" t="s">
        <v>184</v>
      </c>
      <c r="AU1839" s="262" t="s">
        <v>102</v>
      </c>
      <c r="AV1839" s="14" t="s">
        <v>102</v>
      </c>
      <c r="AW1839" s="14" t="s">
        <v>5</v>
      </c>
      <c r="AX1839" s="14" t="s">
        <v>75</v>
      </c>
      <c r="AY1839" s="262" t="s">
        <v>175</v>
      </c>
    </row>
    <row r="1840" s="13" customFormat="1">
      <c r="A1840" s="13"/>
      <c r="B1840" s="242"/>
      <c r="C1840" s="243"/>
      <c r="D1840" s="237" t="s">
        <v>184</v>
      </c>
      <c r="E1840" s="244" t="s">
        <v>1</v>
      </c>
      <c r="F1840" s="245" t="s">
        <v>583</v>
      </c>
      <c r="G1840" s="243"/>
      <c r="H1840" s="244" t="s">
        <v>1</v>
      </c>
      <c r="I1840" s="246"/>
      <c r="J1840" s="246"/>
      <c r="K1840" s="243"/>
      <c r="L1840" s="243"/>
      <c r="M1840" s="247"/>
      <c r="N1840" s="248"/>
      <c r="O1840" s="249"/>
      <c r="P1840" s="249"/>
      <c r="Q1840" s="249"/>
      <c r="R1840" s="249"/>
      <c r="S1840" s="249"/>
      <c r="T1840" s="249"/>
      <c r="U1840" s="249"/>
      <c r="V1840" s="249"/>
      <c r="W1840" s="249"/>
      <c r="X1840" s="249"/>
      <c r="Y1840" s="250"/>
      <c r="Z1840" s="13"/>
      <c r="AA1840" s="13"/>
      <c r="AB1840" s="13"/>
      <c r="AC1840" s="13"/>
      <c r="AD1840" s="13"/>
      <c r="AE1840" s="13"/>
      <c r="AT1840" s="251" t="s">
        <v>184</v>
      </c>
      <c r="AU1840" s="251" t="s">
        <v>102</v>
      </c>
      <c r="AV1840" s="13" t="s">
        <v>82</v>
      </c>
      <c r="AW1840" s="13" t="s">
        <v>5</v>
      </c>
      <c r="AX1840" s="13" t="s">
        <v>75</v>
      </c>
      <c r="AY1840" s="251" t="s">
        <v>175</v>
      </c>
    </row>
    <row r="1841" s="14" customFormat="1">
      <c r="A1841" s="14"/>
      <c r="B1841" s="252"/>
      <c r="C1841" s="253"/>
      <c r="D1841" s="237" t="s">
        <v>184</v>
      </c>
      <c r="E1841" s="254" t="s">
        <v>1</v>
      </c>
      <c r="F1841" s="255" t="s">
        <v>1595</v>
      </c>
      <c r="G1841" s="253"/>
      <c r="H1841" s="256">
        <v>2.2000000000000002</v>
      </c>
      <c r="I1841" s="257"/>
      <c r="J1841" s="257"/>
      <c r="K1841" s="253"/>
      <c r="L1841" s="253"/>
      <c r="M1841" s="258"/>
      <c r="N1841" s="259"/>
      <c r="O1841" s="260"/>
      <c r="P1841" s="260"/>
      <c r="Q1841" s="260"/>
      <c r="R1841" s="260"/>
      <c r="S1841" s="260"/>
      <c r="T1841" s="260"/>
      <c r="U1841" s="260"/>
      <c r="V1841" s="260"/>
      <c r="W1841" s="260"/>
      <c r="X1841" s="260"/>
      <c r="Y1841" s="261"/>
      <c r="Z1841" s="14"/>
      <c r="AA1841" s="14"/>
      <c r="AB1841" s="14"/>
      <c r="AC1841" s="14"/>
      <c r="AD1841" s="14"/>
      <c r="AE1841" s="14"/>
      <c r="AT1841" s="262" t="s">
        <v>184</v>
      </c>
      <c r="AU1841" s="262" t="s">
        <v>102</v>
      </c>
      <c r="AV1841" s="14" t="s">
        <v>102</v>
      </c>
      <c r="AW1841" s="14" t="s">
        <v>5</v>
      </c>
      <c r="AX1841" s="14" t="s">
        <v>75</v>
      </c>
      <c r="AY1841" s="262" t="s">
        <v>175</v>
      </c>
    </row>
    <row r="1842" s="15" customFormat="1">
      <c r="A1842" s="15"/>
      <c r="B1842" s="263"/>
      <c r="C1842" s="264"/>
      <c r="D1842" s="237" t="s">
        <v>184</v>
      </c>
      <c r="E1842" s="265" t="s">
        <v>1</v>
      </c>
      <c r="F1842" s="266" t="s">
        <v>189</v>
      </c>
      <c r="G1842" s="264"/>
      <c r="H1842" s="267">
        <v>14.199999999999999</v>
      </c>
      <c r="I1842" s="268"/>
      <c r="J1842" s="268"/>
      <c r="K1842" s="264"/>
      <c r="L1842" s="264"/>
      <c r="M1842" s="269"/>
      <c r="N1842" s="270"/>
      <c r="O1842" s="271"/>
      <c r="P1842" s="271"/>
      <c r="Q1842" s="271"/>
      <c r="R1842" s="271"/>
      <c r="S1842" s="271"/>
      <c r="T1842" s="271"/>
      <c r="U1842" s="271"/>
      <c r="V1842" s="271"/>
      <c r="W1842" s="271"/>
      <c r="X1842" s="271"/>
      <c r="Y1842" s="272"/>
      <c r="Z1842" s="15"/>
      <c r="AA1842" s="15"/>
      <c r="AB1842" s="15"/>
      <c r="AC1842" s="15"/>
      <c r="AD1842" s="15"/>
      <c r="AE1842" s="15"/>
      <c r="AT1842" s="273" t="s">
        <v>184</v>
      </c>
      <c r="AU1842" s="273" t="s">
        <v>102</v>
      </c>
      <c r="AV1842" s="15" t="s">
        <v>181</v>
      </c>
      <c r="AW1842" s="15" t="s">
        <v>5</v>
      </c>
      <c r="AX1842" s="15" t="s">
        <v>82</v>
      </c>
      <c r="AY1842" s="273" t="s">
        <v>175</v>
      </c>
    </row>
    <row r="1843" s="2" customFormat="1" ht="24.15" customHeight="1">
      <c r="A1843" s="39"/>
      <c r="B1843" s="40"/>
      <c r="C1843" s="222" t="s">
        <v>1668</v>
      </c>
      <c r="D1843" s="222" t="s">
        <v>177</v>
      </c>
      <c r="E1843" s="223" t="s">
        <v>1669</v>
      </c>
      <c r="F1843" s="224" t="s">
        <v>1670</v>
      </c>
      <c r="G1843" s="225" t="s">
        <v>377</v>
      </c>
      <c r="H1843" s="226">
        <v>16</v>
      </c>
      <c r="I1843" s="227"/>
      <c r="J1843" s="227"/>
      <c r="K1843" s="228">
        <f>ROUND(P1843*H1843,2)</f>
        <v>0</v>
      </c>
      <c r="L1843" s="229"/>
      <c r="M1843" s="45"/>
      <c r="N1843" s="230" t="s">
        <v>1</v>
      </c>
      <c r="O1843" s="231" t="s">
        <v>39</v>
      </c>
      <c r="P1843" s="232">
        <f>I1843+J1843</f>
        <v>0</v>
      </c>
      <c r="Q1843" s="232">
        <f>ROUND(I1843*H1843,2)</f>
        <v>0</v>
      </c>
      <c r="R1843" s="232">
        <f>ROUND(J1843*H1843,2)</f>
        <v>0</v>
      </c>
      <c r="S1843" s="92"/>
      <c r="T1843" s="233">
        <f>S1843*H1843</f>
        <v>0</v>
      </c>
      <c r="U1843" s="233">
        <v>0</v>
      </c>
      <c r="V1843" s="233">
        <f>U1843*H1843</f>
        <v>0</v>
      </c>
      <c r="W1843" s="233">
        <v>0</v>
      </c>
      <c r="X1843" s="233">
        <f>W1843*H1843</f>
        <v>0</v>
      </c>
      <c r="Y1843" s="234" t="s">
        <v>1</v>
      </c>
      <c r="Z1843" s="39"/>
      <c r="AA1843" s="39"/>
      <c r="AB1843" s="39"/>
      <c r="AC1843" s="39"/>
      <c r="AD1843" s="39"/>
      <c r="AE1843" s="39"/>
      <c r="AR1843" s="235" t="s">
        <v>229</v>
      </c>
      <c r="AT1843" s="235" t="s">
        <v>177</v>
      </c>
      <c r="AU1843" s="235" t="s">
        <v>102</v>
      </c>
      <c r="AY1843" s="18" t="s">
        <v>175</v>
      </c>
      <c r="BE1843" s="236">
        <f>IF(O1843="základní",K1843,0)</f>
        <v>0</v>
      </c>
      <c r="BF1843" s="236">
        <f>IF(O1843="snížená",K1843,0)</f>
        <v>0</v>
      </c>
      <c r="BG1843" s="236">
        <f>IF(O1843="zákl. přenesená",K1843,0)</f>
        <v>0</v>
      </c>
      <c r="BH1843" s="236">
        <f>IF(O1843="sníž. přenesená",K1843,0)</f>
        <v>0</v>
      </c>
      <c r="BI1843" s="236">
        <f>IF(O1843="nulová",K1843,0)</f>
        <v>0</v>
      </c>
      <c r="BJ1843" s="18" t="s">
        <v>102</v>
      </c>
      <c r="BK1843" s="236">
        <f>ROUND(P1843*H1843,2)</f>
        <v>0</v>
      </c>
      <c r="BL1843" s="18" t="s">
        <v>229</v>
      </c>
      <c r="BM1843" s="235" t="s">
        <v>1671</v>
      </c>
    </row>
    <row r="1844" s="13" customFormat="1">
      <c r="A1844" s="13"/>
      <c r="B1844" s="242"/>
      <c r="C1844" s="243"/>
      <c r="D1844" s="237" t="s">
        <v>184</v>
      </c>
      <c r="E1844" s="244" t="s">
        <v>1</v>
      </c>
      <c r="F1844" s="245" t="s">
        <v>352</v>
      </c>
      <c r="G1844" s="243"/>
      <c r="H1844" s="244" t="s">
        <v>1</v>
      </c>
      <c r="I1844" s="246"/>
      <c r="J1844" s="246"/>
      <c r="K1844" s="243"/>
      <c r="L1844" s="243"/>
      <c r="M1844" s="247"/>
      <c r="N1844" s="248"/>
      <c r="O1844" s="249"/>
      <c r="P1844" s="249"/>
      <c r="Q1844" s="249"/>
      <c r="R1844" s="249"/>
      <c r="S1844" s="249"/>
      <c r="T1844" s="249"/>
      <c r="U1844" s="249"/>
      <c r="V1844" s="249"/>
      <c r="W1844" s="249"/>
      <c r="X1844" s="249"/>
      <c r="Y1844" s="250"/>
      <c r="Z1844" s="13"/>
      <c r="AA1844" s="13"/>
      <c r="AB1844" s="13"/>
      <c r="AC1844" s="13"/>
      <c r="AD1844" s="13"/>
      <c r="AE1844" s="13"/>
      <c r="AT1844" s="251" t="s">
        <v>184</v>
      </c>
      <c r="AU1844" s="251" t="s">
        <v>102</v>
      </c>
      <c r="AV1844" s="13" t="s">
        <v>82</v>
      </c>
      <c r="AW1844" s="13" t="s">
        <v>5</v>
      </c>
      <c r="AX1844" s="13" t="s">
        <v>75</v>
      </c>
      <c r="AY1844" s="251" t="s">
        <v>175</v>
      </c>
    </row>
    <row r="1845" s="13" customFormat="1">
      <c r="A1845" s="13"/>
      <c r="B1845" s="242"/>
      <c r="C1845" s="243"/>
      <c r="D1845" s="237" t="s">
        <v>184</v>
      </c>
      <c r="E1845" s="244" t="s">
        <v>1</v>
      </c>
      <c r="F1845" s="245" t="s">
        <v>286</v>
      </c>
      <c r="G1845" s="243"/>
      <c r="H1845" s="244" t="s">
        <v>1</v>
      </c>
      <c r="I1845" s="246"/>
      <c r="J1845" s="246"/>
      <c r="K1845" s="243"/>
      <c r="L1845" s="243"/>
      <c r="M1845" s="247"/>
      <c r="N1845" s="248"/>
      <c r="O1845" s="249"/>
      <c r="P1845" s="249"/>
      <c r="Q1845" s="249"/>
      <c r="R1845" s="249"/>
      <c r="S1845" s="249"/>
      <c r="T1845" s="249"/>
      <c r="U1845" s="249"/>
      <c r="V1845" s="249"/>
      <c r="W1845" s="249"/>
      <c r="X1845" s="249"/>
      <c r="Y1845" s="250"/>
      <c r="Z1845" s="13"/>
      <c r="AA1845" s="13"/>
      <c r="AB1845" s="13"/>
      <c r="AC1845" s="13"/>
      <c r="AD1845" s="13"/>
      <c r="AE1845" s="13"/>
      <c r="AT1845" s="251" t="s">
        <v>184</v>
      </c>
      <c r="AU1845" s="251" t="s">
        <v>102</v>
      </c>
      <c r="AV1845" s="13" t="s">
        <v>82</v>
      </c>
      <c r="AW1845" s="13" t="s">
        <v>5</v>
      </c>
      <c r="AX1845" s="13" t="s">
        <v>75</v>
      </c>
      <c r="AY1845" s="251" t="s">
        <v>175</v>
      </c>
    </row>
    <row r="1846" s="14" customFormat="1">
      <c r="A1846" s="14"/>
      <c r="B1846" s="252"/>
      <c r="C1846" s="253"/>
      <c r="D1846" s="237" t="s">
        <v>184</v>
      </c>
      <c r="E1846" s="254" t="s">
        <v>1</v>
      </c>
      <c r="F1846" s="255" t="s">
        <v>204</v>
      </c>
      <c r="G1846" s="253"/>
      <c r="H1846" s="256">
        <v>8</v>
      </c>
      <c r="I1846" s="257"/>
      <c r="J1846" s="257"/>
      <c r="K1846" s="253"/>
      <c r="L1846" s="253"/>
      <c r="M1846" s="258"/>
      <c r="N1846" s="259"/>
      <c r="O1846" s="260"/>
      <c r="P1846" s="260"/>
      <c r="Q1846" s="260"/>
      <c r="R1846" s="260"/>
      <c r="S1846" s="260"/>
      <c r="T1846" s="260"/>
      <c r="U1846" s="260"/>
      <c r="V1846" s="260"/>
      <c r="W1846" s="260"/>
      <c r="X1846" s="260"/>
      <c r="Y1846" s="261"/>
      <c r="Z1846" s="14"/>
      <c r="AA1846" s="14"/>
      <c r="AB1846" s="14"/>
      <c r="AC1846" s="14"/>
      <c r="AD1846" s="14"/>
      <c r="AE1846" s="14"/>
      <c r="AT1846" s="262" t="s">
        <v>184</v>
      </c>
      <c r="AU1846" s="262" t="s">
        <v>102</v>
      </c>
      <c r="AV1846" s="14" t="s">
        <v>102</v>
      </c>
      <c r="AW1846" s="14" t="s">
        <v>5</v>
      </c>
      <c r="AX1846" s="14" t="s">
        <v>75</v>
      </c>
      <c r="AY1846" s="262" t="s">
        <v>175</v>
      </c>
    </row>
    <row r="1847" s="13" customFormat="1">
      <c r="A1847" s="13"/>
      <c r="B1847" s="242"/>
      <c r="C1847" s="243"/>
      <c r="D1847" s="237" t="s">
        <v>184</v>
      </c>
      <c r="E1847" s="244" t="s">
        <v>1</v>
      </c>
      <c r="F1847" s="245" t="s">
        <v>290</v>
      </c>
      <c r="G1847" s="243"/>
      <c r="H1847" s="244" t="s">
        <v>1</v>
      </c>
      <c r="I1847" s="246"/>
      <c r="J1847" s="246"/>
      <c r="K1847" s="243"/>
      <c r="L1847" s="243"/>
      <c r="M1847" s="247"/>
      <c r="N1847" s="248"/>
      <c r="O1847" s="249"/>
      <c r="P1847" s="249"/>
      <c r="Q1847" s="249"/>
      <c r="R1847" s="249"/>
      <c r="S1847" s="249"/>
      <c r="T1847" s="249"/>
      <c r="U1847" s="249"/>
      <c r="V1847" s="249"/>
      <c r="W1847" s="249"/>
      <c r="X1847" s="249"/>
      <c r="Y1847" s="250"/>
      <c r="Z1847" s="13"/>
      <c r="AA1847" s="13"/>
      <c r="AB1847" s="13"/>
      <c r="AC1847" s="13"/>
      <c r="AD1847" s="13"/>
      <c r="AE1847" s="13"/>
      <c r="AT1847" s="251" t="s">
        <v>184</v>
      </c>
      <c r="AU1847" s="251" t="s">
        <v>102</v>
      </c>
      <c r="AV1847" s="13" t="s">
        <v>82</v>
      </c>
      <c r="AW1847" s="13" t="s">
        <v>5</v>
      </c>
      <c r="AX1847" s="13" t="s">
        <v>75</v>
      </c>
      <c r="AY1847" s="251" t="s">
        <v>175</v>
      </c>
    </row>
    <row r="1848" s="14" customFormat="1">
      <c r="A1848" s="14"/>
      <c r="B1848" s="252"/>
      <c r="C1848" s="253"/>
      <c r="D1848" s="237" t="s">
        <v>184</v>
      </c>
      <c r="E1848" s="254" t="s">
        <v>1</v>
      </c>
      <c r="F1848" s="255" t="s">
        <v>204</v>
      </c>
      <c r="G1848" s="253"/>
      <c r="H1848" s="256">
        <v>8</v>
      </c>
      <c r="I1848" s="257"/>
      <c r="J1848" s="257"/>
      <c r="K1848" s="253"/>
      <c r="L1848" s="253"/>
      <c r="M1848" s="258"/>
      <c r="N1848" s="259"/>
      <c r="O1848" s="260"/>
      <c r="P1848" s="260"/>
      <c r="Q1848" s="260"/>
      <c r="R1848" s="260"/>
      <c r="S1848" s="260"/>
      <c r="T1848" s="260"/>
      <c r="U1848" s="260"/>
      <c r="V1848" s="260"/>
      <c r="W1848" s="260"/>
      <c r="X1848" s="260"/>
      <c r="Y1848" s="261"/>
      <c r="Z1848" s="14"/>
      <c r="AA1848" s="14"/>
      <c r="AB1848" s="14"/>
      <c r="AC1848" s="14"/>
      <c r="AD1848" s="14"/>
      <c r="AE1848" s="14"/>
      <c r="AT1848" s="262" t="s">
        <v>184</v>
      </c>
      <c r="AU1848" s="262" t="s">
        <v>102</v>
      </c>
      <c r="AV1848" s="14" t="s">
        <v>102</v>
      </c>
      <c r="AW1848" s="14" t="s">
        <v>5</v>
      </c>
      <c r="AX1848" s="14" t="s">
        <v>75</v>
      </c>
      <c r="AY1848" s="262" t="s">
        <v>175</v>
      </c>
    </row>
    <row r="1849" s="15" customFormat="1">
      <c r="A1849" s="15"/>
      <c r="B1849" s="263"/>
      <c r="C1849" s="264"/>
      <c r="D1849" s="237" t="s">
        <v>184</v>
      </c>
      <c r="E1849" s="265" t="s">
        <v>1</v>
      </c>
      <c r="F1849" s="266" t="s">
        <v>189</v>
      </c>
      <c r="G1849" s="264"/>
      <c r="H1849" s="267">
        <v>16</v>
      </c>
      <c r="I1849" s="268"/>
      <c r="J1849" s="268"/>
      <c r="K1849" s="264"/>
      <c r="L1849" s="264"/>
      <c r="M1849" s="269"/>
      <c r="N1849" s="270"/>
      <c r="O1849" s="271"/>
      <c r="P1849" s="271"/>
      <c r="Q1849" s="271"/>
      <c r="R1849" s="271"/>
      <c r="S1849" s="271"/>
      <c r="T1849" s="271"/>
      <c r="U1849" s="271"/>
      <c r="V1849" s="271"/>
      <c r="W1849" s="271"/>
      <c r="X1849" s="271"/>
      <c r="Y1849" s="272"/>
      <c r="Z1849" s="15"/>
      <c r="AA1849" s="15"/>
      <c r="AB1849" s="15"/>
      <c r="AC1849" s="15"/>
      <c r="AD1849" s="15"/>
      <c r="AE1849" s="15"/>
      <c r="AT1849" s="273" t="s">
        <v>184</v>
      </c>
      <c r="AU1849" s="273" t="s">
        <v>102</v>
      </c>
      <c r="AV1849" s="15" t="s">
        <v>181</v>
      </c>
      <c r="AW1849" s="15" t="s">
        <v>5</v>
      </c>
      <c r="AX1849" s="15" t="s">
        <v>82</v>
      </c>
      <c r="AY1849" s="273" t="s">
        <v>175</v>
      </c>
    </row>
    <row r="1850" s="2" customFormat="1" ht="37.8" customHeight="1">
      <c r="A1850" s="39"/>
      <c r="B1850" s="40"/>
      <c r="C1850" s="222" t="s">
        <v>934</v>
      </c>
      <c r="D1850" s="222" t="s">
        <v>177</v>
      </c>
      <c r="E1850" s="223" t="s">
        <v>1672</v>
      </c>
      <c r="F1850" s="224" t="s">
        <v>1673</v>
      </c>
      <c r="G1850" s="225" t="s">
        <v>377</v>
      </c>
      <c r="H1850" s="226">
        <v>28</v>
      </c>
      <c r="I1850" s="227"/>
      <c r="J1850" s="227"/>
      <c r="K1850" s="228">
        <f>ROUND(P1850*H1850,2)</f>
        <v>0</v>
      </c>
      <c r="L1850" s="229"/>
      <c r="M1850" s="45"/>
      <c r="N1850" s="230" t="s">
        <v>1</v>
      </c>
      <c r="O1850" s="231" t="s">
        <v>39</v>
      </c>
      <c r="P1850" s="232">
        <f>I1850+J1850</f>
        <v>0</v>
      </c>
      <c r="Q1850" s="232">
        <f>ROUND(I1850*H1850,2)</f>
        <v>0</v>
      </c>
      <c r="R1850" s="232">
        <f>ROUND(J1850*H1850,2)</f>
        <v>0</v>
      </c>
      <c r="S1850" s="92"/>
      <c r="T1850" s="233">
        <f>S1850*H1850</f>
        <v>0</v>
      </c>
      <c r="U1850" s="233">
        <v>0</v>
      </c>
      <c r="V1850" s="233">
        <f>U1850*H1850</f>
        <v>0</v>
      </c>
      <c r="W1850" s="233">
        <v>0</v>
      </c>
      <c r="X1850" s="233">
        <f>W1850*H1850</f>
        <v>0</v>
      </c>
      <c r="Y1850" s="234" t="s">
        <v>1</v>
      </c>
      <c r="Z1850" s="39"/>
      <c r="AA1850" s="39"/>
      <c r="AB1850" s="39"/>
      <c r="AC1850" s="39"/>
      <c r="AD1850" s="39"/>
      <c r="AE1850" s="39"/>
      <c r="AR1850" s="235" t="s">
        <v>229</v>
      </c>
      <c r="AT1850" s="235" t="s">
        <v>177</v>
      </c>
      <c r="AU1850" s="235" t="s">
        <v>102</v>
      </c>
      <c r="AY1850" s="18" t="s">
        <v>175</v>
      </c>
      <c r="BE1850" s="236">
        <f>IF(O1850="základní",K1850,0)</f>
        <v>0</v>
      </c>
      <c r="BF1850" s="236">
        <f>IF(O1850="snížená",K1850,0)</f>
        <v>0</v>
      </c>
      <c r="BG1850" s="236">
        <f>IF(O1850="zákl. přenesená",K1850,0)</f>
        <v>0</v>
      </c>
      <c r="BH1850" s="236">
        <f>IF(O1850="sníž. přenesená",K1850,0)</f>
        <v>0</v>
      </c>
      <c r="BI1850" s="236">
        <f>IF(O1850="nulová",K1850,0)</f>
        <v>0</v>
      </c>
      <c r="BJ1850" s="18" t="s">
        <v>102</v>
      </c>
      <c r="BK1850" s="236">
        <f>ROUND(P1850*H1850,2)</f>
        <v>0</v>
      </c>
      <c r="BL1850" s="18" t="s">
        <v>229</v>
      </c>
      <c r="BM1850" s="235" t="s">
        <v>1674</v>
      </c>
    </row>
    <row r="1851" s="2" customFormat="1">
      <c r="A1851" s="39"/>
      <c r="B1851" s="40"/>
      <c r="C1851" s="41"/>
      <c r="D1851" s="237" t="s">
        <v>182</v>
      </c>
      <c r="E1851" s="41"/>
      <c r="F1851" s="238" t="s">
        <v>1675</v>
      </c>
      <c r="G1851" s="41"/>
      <c r="H1851" s="41"/>
      <c r="I1851" s="239"/>
      <c r="J1851" s="239"/>
      <c r="K1851" s="41"/>
      <c r="L1851" s="41"/>
      <c r="M1851" s="45"/>
      <c r="N1851" s="240"/>
      <c r="O1851" s="241"/>
      <c r="P1851" s="92"/>
      <c r="Q1851" s="92"/>
      <c r="R1851" s="92"/>
      <c r="S1851" s="92"/>
      <c r="T1851" s="92"/>
      <c r="U1851" s="92"/>
      <c r="V1851" s="92"/>
      <c r="W1851" s="92"/>
      <c r="X1851" s="92"/>
      <c r="Y1851" s="93"/>
      <c r="Z1851" s="39"/>
      <c r="AA1851" s="39"/>
      <c r="AB1851" s="39"/>
      <c r="AC1851" s="39"/>
      <c r="AD1851" s="39"/>
      <c r="AE1851" s="39"/>
      <c r="AT1851" s="18" t="s">
        <v>182</v>
      </c>
      <c r="AU1851" s="18" t="s">
        <v>102</v>
      </c>
    </row>
    <row r="1852" s="13" customFormat="1">
      <c r="A1852" s="13"/>
      <c r="B1852" s="242"/>
      <c r="C1852" s="243"/>
      <c r="D1852" s="237" t="s">
        <v>184</v>
      </c>
      <c r="E1852" s="244" t="s">
        <v>1</v>
      </c>
      <c r="F1852" s="245" t="s">
        <v>193</v>
      </c>
      <c r="G1852" s="243"/>
      <c r="H1852" s="244" t="s">
        <v>1</v>
      </c>
      <c r="I1852" s="246"/>
      <c r="J1852" s="246"/>
      <c r="K1852" s="243"/>
      <c r="L1852" s="243"/>
      <c r="M1852" s="247"/>
      <c r="N1852" s="248"/>
      <c r="O1852" s="249"/>
      <c r="P1852" s="249"/>
      <c r="Q1852" s="249"/>
      <c r="R1852" s="249"/>
      <c r="S1852" s="249"/>
      <c r="T1852" s="249"/>
      <c r="U1852" s="249"/>
      <c r="V1852" s="249"/>
      <c r="W1852" s="249"/>
      <c r="X1852" s="249"/>
      <c r="Y1852" s="250"/>
      <c r="Z1852" s="13"/>
      <c r="AA1852" s="13"/>
      <c r="AB1852" s="13"/>
      <c r="AC1852" s="13"/>
      <c r="AD1852" s="13"/>
      <c r="AE1852" s="13"/>
      <c r="AT1852" s="251" t="s">
        <v>184</v>
      </c>
      <c r="AU1852" s="251" t="s">
        <v>102</v>
      </c>
      <c r="AV1852" s="13" t="s">
        <v>82</v>
      </c>
      <c r="AW1852" s="13" t="s">
        <v>5</v>
      </c>
      <c r="AX1852" s="13" t="s">
        <v>75</v>
      </c>
      <c r="AY1852" s="251" t="s">
        <v>175</v>
      </c>
    </row>
    <row r="1853" s="14" customFormat="1">
      <c r="A1853" s="14"/>
      <c r="B1853" s="252"/>
      <c r="C1853" s="253"/>
      <c r="D1853" s="237" t="s">
        <v>184</v>
      </c>
      <c r="E1853" s="254" t="s">
        <v>1</v>
      </c>
      <c r="F1853" s="255" t="s">
        <v>1676</v>
      </c>
      <c r="G1853" s="253"/>
      <c r="H1853" s="256">
        <v>28</v>
      </c>
      <c r="I1853" s="257"/>
      <c r="J1853" s="257"/>
      <c r="K1853" s="253"/>
      <c r="L1853" s="253"/>
      <c r="M1853" s="258"/>
      <c r="N1853" s="259"/>
      <c r="O1853" s="260"/>
      <c r="P1853" s="260"/>
      <c r="Q1853" s="260"/>
      <c r="R1853" s="260"/>
      <c r="S1853" s="260"/>
      <c r="T1853" s="260"/>
      <c r="U1853" s="260"/>
      <c r="V1853" s="260"/>
      <c r="W1853" s="260"/>
      <c r="X1853" s="260"/>
      <c r="Y1853" s="261"/>
      <c r="Z1853" s="14"/>
      <c r="AA1853" s="14"/>
      <c r="AB1853" s="14"/>
      <c r="AC1853" s="14"/>
      <c r="AD1853" s="14"/>
      <c r="AE1853" s="14"/>
      <c r="AT1853" s="262" t="s">
        <v>184</v>
      </c>
      <c r="AU1853" s="262" t="s">
        <v>102</v>
      </c>
      <c r="AV1853" s="14" t="s">
        <v>102</v>
      </c>
      <c r="AW1853" s="14" t="s">
        <v>5</v>
      </c>
      <c r="AX1853" s="14" t="s">
        <v>75</v>
      </c>
      <c r="AY1853" s="262" t="s">
        <v>175</v>
      </c>
    </row>
    <row r="1854" s="15" customFormat="1">
      <c r="A1854" s="15"/>
      <c r="B1854" s="263"/>
      <c r="C1854" s="264"/>
      <c r="D1854" s="237" t="s">
        <v>184</v>
      </c>
      <c r="E1854" s="265" t="s">
        <v>1</v>
      </c>
      <c r="F1854" s="266" t="s">
        <v>189</v>
      </c>
      <c r="G1854" s="264"/>
      <c r="H1854" s="267">
        <v>28</v>
      </c>
      <c r="I1854" s="268"/>
      <c r="J1854" s="268"/>
      <c r="K1854" s="264"/>
      <c r="L1854" s="264"/>
      <c r="M1854" s="269"/>
      <c r="N1854" s="270"/>
      <c r="O1854" s="271"/>
      <c r="P1854" s="271"/>
      <c r="Q1854" s="271"/>
      <c r="R1854" s="271"/>
      <c r="S1854" s="271"/>
      <c r="T1854" s="271"/>
      <c r="U1854" s="271"/>
      <c r="V1854" s="271"/>
      <c r="W1854" s="271"/>
      <c r="X1854" s="271"/>
      <c r="Y1854" s="272"/>
      <c r="Z1854" s="15"/>
      <c r="AA1854" s="15"/>
      <c r="AB1854" s="15"/>
      <c r="AC1854" s="15"/>
      <c r="AD1854" s="15"/>
      <c r="AE1854" s="15"/>
      <c r="AT1854" s="273" t="s">
        <v>184</v>
      </c>
      <c r="AU1854" s="273" t="s">
        <v>102</v>
      </c>
      <c r="AV1854" s="15" t="s">
        <v>181</v>
      </c>
      <c r="AW1854" s="15" t="s">
        <v>5</v>
      </c>
      <c r="AX1854" s="15" t="s">
        <v>82</v>
      </c>
      <c r="AY1854" s="273" t="s">
        <v>175</v>
      </c>
    </row>
    <row r="1855" s="2" customFormat="1" ht="37.8" customHeight="1">
      <c r="A1855" s="39"/>
      <c r="B1855" s="40"/>
      <c r="C1855" s="274" t="s">
        <v>1677</v>
      </c>
      <c r="D1855" s="274" t="s">
        <v>315</v>
      </c>
      <c r="E1855" s="275" t="s">
        <v>1678</v>
      </c>
      <c r="F1855" s="276" t="s">
        <v>1679</v>
      </c>
      <c r="G1855" s="277" t="s">
        <v>377</v>
      </c>
      <c r="H1855" s="278">
        <v>8</v>
      </c>
      <c r="I1855" s="279"/>
      <c r="J1855" s="280"/>
      <c r="K1855" s="281">
        <f>ROUND(P1855*H1855,2)</f>
        <v>0</v>
      </c>
      <c r="L1855" s="280"/>
      <c r="M1855" s="282"/>
      <c r="N1855" s="283" t="s">
        <v>1</v>
      </c>
      <c r="O1855" s="231" t="s">
        <v>39</v>
      </c>
      <c r="P1855" s="232">
        <f>I1855+J1855</f>
        <v>0</v>
      </c>
      <c r="Q1855" s="232">
        <f>ROUND(I1855*H1855,2)</f>
        <v>0</v>
      </c>
      <c r="R1855" s="232">
        <f>ROUND(J1855*H1855,2)</f>
        <v>0</v>
      </c>
      <c r="S1855" s="92"/>
      <c r="T1855" s="233">
        <f>S1855*H1855</f>
        <v>0</v>
      </c>
      <c r="U1855" s="233">
        <v>0</v>
      </c>
      <c r="V1855" s="233">
        <f>U1855*H1855</f>
        <v>0</v>
      </c>
      <c r="W1855" s="233">
        <v>0</v>
      </c>
      <c r="X1855" s="233">
        <f>W1855*H1855</f>
        <v>0</v>
      </c>
      <c r="Y1855" s="234" t="s">
        <v>1</v>
      </c>
      <c r="Z1855" s="39"/>
      <c r="AA1855" s="39"/>
      <c r="AB1855" s="39"/>
      <c r="AC1855" s="39"/>
      <c r="AD1855" s="39"/>
      <c r="AE1855" s="39"/>
      <c r="AR1855" s="235" t="s">
        <v>270</v>
      </c>
      <c r="AT1855" s="235" t="s">
        <v>315</v>
      </c>
      <c r="AU1855" s="235" t="s">
        <v>102</v>
      </c>
      <c r="AY1855" s="18" t="s">
        <v>175</v>
      </c>
      <c r="BE1855" s="236">
        <f>IF(O1855="základní",K1855,0)</f>
        <v>0</v>
      </c>
      <c r="BF1855" s="236">
        <f>IF(O1855="snížená",K1855,0)</f>
        <v>0</v>
      </c>
      <c r="BG1855" s="236">
        <f>IF(O1855="zákl. přenesená",K1855,0)</f>
        <v>0</v>
      </c>
      <c r="BH1855" s="236">
        <f>IF(O1855="sníž. přenesená",K1855,0)</f>
        <v>0</v>
      </c>
      <c r="BI1855" s="236">
        <f>IF(O1855="nulová",K1855,0)</f>
        <v>0</v>
      </c>
      <c r="BJ1855" s="18" t="s">
        <v>102</v>
      </c>
      <c r="BK1855" s="236">
        <f>ROUND(P1855*H1855,2)</f>
        <v>0</v>
      </c>
      <c r="BL1855" s="18" t="s">
        <v>229</v>
      </c>
      <c r="BM1855" s="235" t="s">
        <v>1680</v>
      </c>
    </row>
    <row r="1856" s="2" customFormat="1" ht="37.8" customHeight="1">
      <c r="A1856" s="39"/>
      <c r="B1856" s="40"/>
      <c r="C1856" s="274" t="s">
        <v>939</v>
      </c>
      <c r="D1856" s="274" t="s">
        <v>315</v>
      </c>
      <c r="E1856" s="275" t="s">
        <v>1681</v>
      </c>
      <c r="F1856" s="276" t="s">
        <v>1682</v>
      </c>
      <c r="G1856" s="277" t="s">
        <v>377</v>
      </c>
      <c r="H1856" s="278">
        <v>4</v>
      </c>
      <c r="I1856" s="279"/>
      <c r="J1856" s="280"/>
      <c r="K1856" s="281">
        <f>ROUND(P1856*H1856,2)</f>
        <v>0</v>
      </c>
      <c r="L1856" s="280"/>
      <c r="M1856" s="282"/>
      <c r="N1856" s="283" t="s">
        <v>1</v>
      </c>
      <c r="O1856" s="231" t="s">
        <v>39</v>
      </c>
      <c r="P1856" s="232">
        <f>I1856+J1856</f>
        <v>0</v>
      </c>
      <c r="Q1856" s="232">
        <f>ROUND(I1856*H1856,2)</f>
        <v>0</v>
      </c>
      <c r="R1856" s="232">
        <f>ROUND(J1856*H1856,2)</f>
        <v>0</v>
      </c>
      <c r="S1856" s="92"/>
      <c r="T1856" s="233">
        <f>S1856*H1856</f>
        <v>0</v>
      </c>
      <c r="U1856" s="233">
        <v>0</v>
      </c>
      <c r="V1856" s="233">
        <f>U1856*H1856</f>
        <v>0</v>
      </c>
      <c r="W1856" s="233">
        <v>0</v>
      </c>
      <c r="X1856" s="233">
        <f>W1856*H1856</f>
        <v>0</v>
      </c>
      <c r="Y1856" s="234" t="s">
        <v>1</v>
      </c>
      <c r="Z1856" s="39"/>
      <c r="AA1856" s="39"/>
      <c r="AB1856" s="39"/>
      <c r="AC1856" s="39"/>
      <c r="AD1856" s="39"/>
      <c r="AE1856" s="39"/>
      <c r="AR1856" s="235" t="s">
        <v>270</v>
      </c>
      <c r="AT1856" s="235" t="s">
        <v>315</v>
      </c>
      <c r="AU1856" s="235" t="s">
        <v>102</v>
      </c>
      <c r="AY1856" s="18" t="s">
        <v>175</v>
      </c>
      <c r="BE1856" s="236">
        <f>IF(O1856="základní",K1856,0)</f>
        <v>0</v>
      </c>
      <c r="BF1856" s="236">
        <f>IF(O1856="snížená",K1856,0)</f>
        <v>0</v>
      </c>
      <c r="BG1856" s="236">
        <f>IF(O1856="zákl. přenesená",K1856,0)</f>
        <v>0</v>
      </c>
      <c r="BH1856" s="236">
        <f>IF(O1856="sníž. přenesená",K1856,0)</f>
        <v>0</v>
      </c>
      <c r="BI1856" s="236">
        <f>IF(O1856="nulová",K1856,0)</f>
        <v>0</v>
      </c>
      <c r="BJ1856" s="18" t="s">
        <v>102</v>
      </c>
      <c r="BK1856" s="236">
        <f>ROUND(P1856*H1856,2)</f>
        <v>0</v>
      </c>
      <c r="BL1856" s="18" t="s">
        <v>229</v>
      </c>
      <c r="BM1856" s="235" t="s">
        <v>1683</v>
      </c>
    </row>
    <row r="1857" s="2" customFormat="1" ht="37.8" customHeight="1">
      <c r="A1857" s="39"/>
      <c r="B1857" s="40"/>
      <c r="C1857" s="274" t="s">
        <v>1684</v>
      </c>
      <c r="D1857" s="274" t="s">
        <v>315</v>
      </c>
      <c r="E1857" s="275" t="s">
        <v>1685</v>
      </c>
      <c r="F1857" s="276" t="s">
        <v>1686</v>
      </c>
      <c r="G1857" s="277" t="s">
        <v>377</v>
      </c>
      <c r="H1857" s="278">
        <v>12</v>
      </c>
      <c r="I1857" s="279"/>
      <c r="J1857" s="280"/>
      <c r="K1857" s="281">
        <f>ROUND(P1857*H1857,2)</f>
        <v>0</v>
      </c>
      <c r="L1857" s="280"/>
      <c r="M1857" s="282"/>
      <c r="N1857" s="283" t="s">
        <v>1</v>
      </c>
      <c r="O1857" s="231" t="s">
        <v>39</v>
      </c>
      <c r="P1857" s="232">
        <f>I1857+J1857</f>
        <v>0</v>
      </c>
      <c r="Q1857" s="232">
        <f>ROUND(I1857*H1857,2)</f>
        <v>0</v>
      </c>
      <c r="R1857" s="232">
        <f>ROUND(J1857*H1857,2)</f>
        <v>0</v>
      </c>
      <c r="S1857" s="92"/>
      <c r="T1857" s="233">
        <f>S1857*H1857</f>
        <v>0</v>
      </c>
      <c r="U1857" s="233">
        <v>0</v>
      </c>
      <c r="V1857" s="233">
        <f>U1857*H1857</f>
        <v>0</v>
      </c>
      <c r="W1857" s="233">
        <v>0</v>
      </c>
      <c r="X1857" s="233">
        <f>W1857*H1857</f>
        <v>0</v>
      </c>
      <c r="Y1857" s="234" t="s">
        <v>1</v>
      </c>
      <c r="Z1857" s="39"/>
      <c r="AA1857" s="39"/>
      <c r="AB1857" s="39"/>
      <c r="AC1857" s="39"/>
      <c r="AD1857" s="39"/>
      <c r="AE1857" s="39"/>
      <c r="AR1857" s="235" t="s">
        <v>270</v>
      </c>
      <c r="AT1857" s="235" t="s">
        <v>315</v>
      </c>
      <c r="AU1857" s="235" t="s">
        <v>102</v>
      </c>
      <c r="AY1857" s="18" t="s">
        <v>175</v>
      </c>
      <c r="BE1857" s="236">
        <f>IF(O1857="základní",K1857,0)</f>
        <v>0</v>
      </c>
      <c r="BF1857" s="236">
        <f>IF(O1857="snížená",K1857,0)</f>
        <v>0</v>
      </c>
      <c r="BG1857" s="236">
        <f>IF(O1857="zákl. přenesená",K1857,0)</f>
        <v>0</v>
      </c>
      <c r="BH1857" s="236">
        <f>IF(O1857="sníž. přenesená",K1857,0)</f>
        <v>0</v>
      </c>
      <c r="BI1857" s="236">
        <f>IF(O1857="nulová",K1857,0)</f>
        <v>0</v>
      </c>
      <c r="BJ1857" s="18" t="s">
        <v>102</v>
      </c>
      <c r="BK1857" s="236">
        <f>ROUND(P1857*H1857,2)</f>
        <v>0</v>
      </c>
      <c r="BL1857" s="18" t="s">
        <v>229</v>
      </c>
      <c r="BM1857" s="235" t="s">
        <v>1687</v>
      </c>
    </row>
    <row r="1858" s="2" customFormat="1" ht="37.8" customHeight="1">
      <c r="A1858" s="39"/>
      <c r="B1858" s="40"/>
      <c r="C1858" s="274" t="s">
        <v>943</v>
      </c>
      <c r="D1858" s="274" t="s">
        <v>315</v>
      </c>
      <c r="E1858" s="275" t="s">
        <v>1688</v>
      </c>
      <c r="F1858" s="276" t="s">
        <v>1689</v>
      </c>
      <c r="G1858" s="277" t="s">
        <v>377</v>
      </c>
      <c r="H1858" s="278">
        <v>4</v>
      </c>
      <c r="I1858" s="279"/>
      <c r="J1858" s="280"/>
      <c r="K1858" s="281">
        <f>ROUND(P1858*H1858,2)</f>
        <v>0</v>
      </c>
      <c r="L1858" s="280"/>
      <c r="M1858" s="282"/>
      <c r="N1858" s="283" t="s">
        <v>1</v>
      </c>
      <c r="O1858" s="231" t="s">
        <v>39</v>
      </c>
      <c r="P1858" s="232">
        <f>I1858+J1858</f>
        <v>0</v>
      </c>
      <c r="Q1858" s="232">
        <f>ROUND(I1858*H1858,2)</f>
        <v>0</v>
      </c>
      <c r="R1858" s="232">
        <f>ROUND(J1858*H1858,2)</f>
        <v>0</v>
      </c>
      <c r="S1858" s="92"/>
      <c r="T1858" s="233">
        <f>S1858*H1858</f>
        <v>0</v>
      </c>
      <c r="U1858" s="233">
        <v>0</v>
      </c>
      <c r="V1858" s="233">
        <f>U1858*H1858</f>
        <v>0</v>
      </c>
      <c r="W1858" s="233">
        <v>0</v>
      </c>
      <c r="X1858" s="233">
        <f>W1858*H1858</f>
        <v>0</v>
      </c>
      <c r="Y1858" s="234" t="s">
        <v>1</v>
      </c>
      <c r="Z1858" s="39"/>
      <c r="AA1858" s="39"/>
      <c r="AB1858" s="39"/>
      <c r="AC1858" s="39"/>
      <c r="AD1858" s="39"/>
      <c r="AE1858" s="39"/>
      <c r="AR1858" s="235" t="s">
        <v>270</v>
      </c>
      <c r="AT1858" s="235" t="s">
        <v>315</v>
      </c>
      <c r="AU1858" s="235" t="s">
        <v>102</v>
      </c>
      <c r="AY1858" s="18" t="s">
        <v>175</v>
      </c>
      <c r="BE1858" s="236">
        <f>IF(O1858="základní",K1858,0)</f>
        <v>0</v>
      </c>
      <c r="BF1858" s="236">
        <f>IF(O1858="snížená",K1858,0)</f>
        <v>0</v>
      </c>
      <c r="BG1858" s="236">
        <f>IF(O1858="zákl. přenesená",K1858,0)</f>
        <v>0</v>
      </c>
      <c r="BH1858" s="236">
        <f>IF(O1858="sníž. přenesená",K1858,0)</f>
        <v>0</v>
      </c>
      <c r="BI1858" s="236">
        <f>IF(O1858="nulová",K1858,0)</f>
        <v>0</v>
      </c>
      <c r="BJ1858" s="18" t="s">
        <v>102</v>
      </c>
      <c r="BK1858" s="236">
        <f>ROUND(P1858*H1858,2)</f>
        <v>0</v>
      </c>
      <c r="BL1858" s="18" t="s">
        <v>229</v>
      </c>
      <c r="BM1858" s="235" t="s">
        <v>1690</v>
      </c>
    </row>
    <row r="1859" s="2" customFormat="1" ht="37.8" customHeight="1">
      <c r="A1859" s="39"/>
      <c r="B1859" s="40"/>
      <c r="C1859" s="222" t="s">
        <v>1691</v>
      </c>
      <c r="D1859" s="222" t="s">
        <v>177</v>
      </c>
      <c r="E1859" s="223" t="s">
        <v>1692</v>
      </c>
      <c r="F1859" s="224" t="s">
        <v>1693</v>
      </c>
      <c r="G1859" s="225" t="s">
        <v>377</v>
      </c>
      <c r="H1859" s="226">
        <v>1</v>
      </c>
      <c r="I1859" s="227"/>
      <c r="J1859" s="227"/>
      <c r="K1859" s="228">
        <f>ROUND(P1859*H1859,2)</f>
        <v>0</v>
      </c>
      <c r="L1859" s="229"/>
      <c r="M1859" s="45"/>
      <c r="N1859" s="230" t="s">
        <v>1</v>
      </c>
      <c r="O1859" s="231" t="s">
        <v>39</v>
      </c>
      <c r="P1859" s="232">
        <f>I1859+J1859</f>
        <v>0</v>
      </c>
      <c r="Q1859" s="232">
        <f>ROUND(I1859*H1859,2)</f>
        <v>0</v>
      </c>
      <c r="R1859" s="232">
        <f>ROUND(J1859*H1859,2)</f>
        <v>0</v>
      </c>
      <c r="S1859" s="92"/>
      <c r="T1859" s="233">
        <f>S1859*H1859</f>
        <v>0</v>
      </c>
      <c r="U1859" s="233">
        <v>0</v>
      </c>
      <c r="V1859" s="233">
        <f>U1859*H1859</f>
        <v>0</v>
      </c>
      <c r="W1859" s="233">
        <v>0</v>
      </c>
      <c r="X1859" s="233">
        <f>W1859*H1859</f>
        <v>0</v>
      </c>
      <c r="Y1859" s="234" t="s">
        <v>1</v>
      </c>
      <c r="Z1859" s="39"/>
      <c r="AA1859" s="39"/>
      <c r="AB1859" s="39"/>
      <c r="AC1859" s="39"/>
      <c r="AD1859" s="39"/>
      <c r="AE1859" s="39"/>
      <c r="AR1859" s="235" t="s">
        <v>229</v>
      </c>
      <c r="AT1859" s="235" t="s">
        <v>177</v>
      </c>
      <c r="AU1859" s="235" t="s">
        <v>102</v>
      </c>
      <c r="AY1859" s="18" t="s">
        <v>175</v>
      </c>
      <c r="BE1859" s="236">
        <f>IF(O1859="základní",K1859,0)</f>
        <v>0</v>
      </c>
      <c r="BF1859" s="236">
        <f>IF(O1859="snížená",K1859,0)</f>
        <v>0</v>
      </c>
      <c r="BG1859" s="236">
        <f>IF(O1859="zákl. přenesená",K1859,0)</f>
        <v>0</v>
      </c>
      <c r="BH1859" s="236">
        <f>IF(O1859="sníž. přenesená",K1859,0)</f>
        <v>0</v>
      </c>
      <c r="BI1859" s="236">
        <f>IF(O1859="nulová",K1859,0)</f>
        <v>0</v>
      </c>
      <c r="BJ1859" s="18" t="s">
        <v>102</v>
      </c>
      <c r="BK1859" s="236">
        <f>ROUND(P1859*H1859,2)</f>
        <v>0</v>
      </c>
      <c r="BL1859" s="18" t="s">
        <v>229</v>
      </c>
      <c r="BM1859" s="235" t="s">
        <v>1694</v>
      </c>
    </row>
    <row r="1860" s="2" customFormat="1">
      <c r="A1860" s="39"/>
      <c r="B1860" s="40"/>
      <c r="C1860" s="41"/>
      <c r="D1860" s="237" t="s">
        <v>182</v>
      </c>
      <c r="E1860" s="41"/>
      <c r="F1860" s="238" t="s">
        <v>1675</v>
      </c>
      <c r="G1860" s="41"/>
      <c r="H1860" s="41"/>
      <c r="I1860" s="239"/>
      <c r="J1860" s="239"/>
      <c r="K1860" s="41"/>
      <c r="L1860" s="41"/>
      <c r="M1860" s="45"/>
      <c r="N1860" s="240"/>
      <c r="O1860" s="241"/>
      <c r="P1860" s="92"/>
      <c r="Q1860" s="92"/>
      <c r="R1860" s="92"/>
      <c r="S1860" s="92"/>
      <c r="T1860" s="92"/>
      <c r="U1860" s="92"/>
      <c r="V1860" s="92"/>
      <c r="W1860" s="92"/>
      <c r="X1860" s="92"/>
      <c r="Y1860" s="93"/>
      <c r="Z1860" s="39"/>
      <c r="AA1860" s="39"/>
      <c r="AB1860" s="39"/>
      <c r="AC1860" s="39"/>
      <c r="AD1860" s="39"/>
      <c r="AE1860" s="39"/>
      <c r="AT1860" s="18" t="s">
        <v>182</v>
      </c>
      <c r="AU1860" s="18" t="s">
        <v>102</v>
      </c>
    </row>
    <row r="1861" s="13" customFormat="1">
      <c r="A1861" s="13"/>
      <c r="B1861" s="242"/>
      <c r="C1861" s="243"/>
      <c r="D1861" s="237" t="s">
        <v>184</v>
      </c>
      <c r="E1861" s="244" t="s">
        <v>1</v>
      </c>
      <c r="F1861" s="245" t="s">
        <v>193</v>
      </c>
      <c r="G1861" s="243"/>
      <c r="H1861" s="244" t="s">
        <v>1</v>
      </c>
      <c r="I1861" s="246"/>
      <c r="J1861" s="246"/>
      <c r="K1861" s="243"/>
      <c r="L1861" s="243"/>
      <c r="M1861" s="247"/>
      <c r="N1861" s="248"/>
      <c r="O1861" s="249"/>
      <c r="P1861" s="249"/>
      <c r="Q1861" s="249"/>
      <c r="R1861" s="249"/>
      <c r="S1861" s="249"/>
      <c r="T1861" s="249"/>
      <c r="U1861" s="249"/>
      <c r="V1861" s="249"/>
      <c r="W1861" s="249"/>
      <c r="X1861" s="249"/>
      <c r="Y1861" s="250"/>
      <c r="Z1861" s="13"/>
      <c r="AA1861" s="13"/>
      <c r="AB1861" s="13"/>
      <c r="AC1861" s="13"/>
      <c r="AD1861" s="13"/>
      <c r="AE1861" s="13"/>
      <c r="AT1861" s="251" t="s">
        <v>184</v>
      </c>
      <c r="AU1861" s="251" t="s">
        <v>102</v>
      </c>
      <c r="AV1861" s="13" t="s">
        <v>82</v>
      </c>
      <c r="AW1861" s="13" t="s">
        <v>5</v>
      </c>
      <c r="AX1861" s="13" t="s">
        <v>75</v>
      </c>
      <c r="AY1861" s="251" t="s">
        <v>175</v>
      </c>
    </row>
    <row r="1862" s="14" customFormat="1">
      <c r="A1862" s="14"/>
      <c r="B1862" s="252"/>
      <c r="C1862" s="253"/>
      <c r="D1862" s="237" t="s">
        <v>184</v>
      </c>
      <c r="E1862" s="254" t="s">
        <v>1</v>
      </c>
      <c r="F1862" s="255" t="s">
        <v>82</v>
      </c>
      <c r="G1862" s="253"/>
      <c r="H1862" s="256">
        <v>1</v>
      </c>
      <c r="I1862" s="257"/>
      <c r="J1862" s="257"/>
      <c r="K1862" s="253"/>
      <c r="L1862" s="253"/>
      <c r="M1862" s="258"/>
      <c r="N1862" s="259"/>
      <c r="O1862" s="260"/>
      <c r="P1862" s="260"/>
      <c r="Q1862" s="260"/>
      <c r="R1862" s="260"/>
      <c r="S1862" s="260"/>
      <c r="T1862" s="260"/>
      <c r="U1862" s="260"/>
      <c r="V1862" s="260"/>
      <c r="W1862" s="260"/>
      <c r="X1862" s="260"/>
      <c r="Y1862" s="261"/>
      <c r="Z1862" s="14"/>
      <c r="AA1862" s="14"/>
      <c r="AB1862" s="14"/>
      <c r="AC1862" s="14"/>
      <c r="AD1862" s="14"/>
      <c r="AE1862" s="14"/>
      <c r="AT1862" s="262" t="s">
        <v>184</v>
      </c>
      <c r="AU1862" s="262" t="s">
        <v>102</v>
      </c>
      <c r="AV1862" s="14" t="s">
        <v>102</v>
      </c>
      <c r="AW1862" s="14" t="s">
        <v>5</v>
      </c>
      <c r="AX1862" s="14" t="s">
        <v>75</v>
      </c>
      <c r="AY1862" s="262" t="s">
        <v>175</v>
      </c>
    </row>
    <row r="1863" s="15" customFormat="1">
      <c r="A1863" s="15"/>
      <c r="B1863" s="263"/>
      <c r="C1863" s="264"/>
      <c r="D1863" s="237" t="s">
        <v>184</v>
      </c>
      <c r="E1863" s="265" t="s">
        <v>1</v>
      </c>
      <c r="F1863" s="266" t="s">
        <v>189</v>
      </c>
      <c r="G1863" s="264"/>
      <c r="H1863" s="267">
        <v>1</v>
      </c>
      <c r="I1863" s="268"/>
      <c r="J1863" s="268"/>
      <c r="K1863" s="264"/>
      <c r="L1863" s="264"/>
      <c r="M1863" s="269"/>
      <c r="N1863" s="270"/>
      <c r="O1863" s="271"/>
      <c r="P1863" s="271"/>
      <c r="Q1863" s="271"/>
      <c r="R1863" s="271"/>
      <c r="S1863" s="271"/>
      <c r="T1863" s="271"/>
      <c r="U1863" s="271"/>
      <c r="V1863" s="271"/>
      <c r="W1863" s="271"/>
      <c r="X1863" s="271"/>
      <c r="Y1863" s="272"/>
      <c r="Z1863" s="15"/>
      <c r="AA1863" s="15"/>
      <c r="AB1863" s="15"/>
      <c r="AC1863" s="15"/>
      <c r="AD1863" s="15"/>
      <c r="AE1863" s="15"/>
      <c r="AT1863" s="273" t="s">
        <v>184</v>
      </c>
      <c r="AU1863" s="273" t="s">
        <v>102</v>
      </c>
      <c r="AV1863" s="15" t="s">
        <v>181</v>
      </c>
      <c r="AW1863" s="15" t="s">
        <v>5</v>
      </c>
      <c r="AX1863" s="15" t="s">
        <v>82</v>
      </c>
      <c r="AY1863" s="273" t="s">
        <v>175</v>
      </c>
    </row>
    <row r="1864" s="2" customFormat="1" ht="37.8" customHeight="1">
      <c r="A1864" s="39"/>
      <c r="B1864" s="40"/>
      <c r="C1864" s="274" t="s">
        <v>949</v>
      </c>
      <c r="D1864" s="274" t="s">
        <v>315</v>
      </c>
      <c r="E1864" s="275" t="s">
        <v>1695</v>
      </c>
      <c r="F1864" s="276" t="s">
        <v>1696</v>
      </c>
      <c r="G1864" s="277" t="s">
        <v>377</v>
      </c>
      <c r="H1864" s="278">
        <v>1</v>
      </c>
      <c r="I1864" s="279"/>
      <c r="J1864" s="280"/>
      <c r="K1864" s="281">
        <f>ROUND(P1864*H1864,2)</f>
        <v>0</v>
      </c>
      <c r="L1864" s="280"/>
      <c r="M1864" s="282"/>
      <c r="N1864" s="283" t="s">
        <v>1</v>
      </c>
      <c r="O1864" s="231" t="s">
        <v>39</v>
      </c>
      <c r="P1864" s="232">
        <f>I1864+J1864</f>
        <v>0</v>
      </c>
      <c r="Q1864" s="232">
        <f>ROUND(I1864*H1864,2)</f>
        <v>0</v>
      </c>
      <c r="R1864" s="232">
        <f>ROUND(J1864*H1864,2)</f>
        <v>0</v>
      </c>
      <c r="S1864" s="92"/>
      <c r="T1864" s="233">
        <f>S1864*H1864</f>
        <v>0</v>
      </c>
      <c r="U1864" s="233">
        <v>0</v>
      </c>
      <c r="V1864" s="233">
        <f>U1864*H1864</f>
        <v>0</v>
      </c>
      <c r="W1864" s="233">
        <v>0</v>
      </c>
      <c r="X1864" s="233">
        <f>W1864*H1864</f>
        <v>0</v>
      </c>
      <c r="Y1864" s="234" t="s">
        <v>1</v>
      </c>
      <c r="Z1864" s="39"/>
      <c r="AA1864" s="39"/>
      <c r="AB1864" s="39"/>
      <c r="AC1864" s="39"/>
      <c r="AD1864" s="39"/>
      <c r="AE1864" s="39"/>
      <c r="AR1864" s="235" t="s">
        <v>270</v>
      </c>
      <c r="AT1864" s="235" t="s">
        <v>315</v>
      </c>
      <c r="AU1864" s="235" t="s">
        <v>102</v>
      </c>
      <c r="AY1864" s="18" t="s">
        <v>175</v>
      </c>
      <c r="BE1864" s="236">
        <f>IF(O1864="základní",K1864,0)</f>
        <v>0</v>
      </c>
      <c r="BF1864" s="236">
        <f>IF(O1864="snížená",K1864,0)</f>
        <v>0</v>
      </c>
      <c r="BG1864" s="236">
        <f>IF(O1864="zákl. přenesená",K1864,0)</f>
        <v>0</v>
      </c>
      <c r="BH1864" s="236">
        <f>IF(O1864="sníž. přenesená",K1864,0)</f>
        <v>0</v>
      </c>
      <c r="BI1864" s="236">
        <f>IF(O1864="nulová",K1864,0)</f>
        <v>0</v>
      </c>
      <c r="BJ1864" s="18" t="s">
        <v>102</v>
      </c>
      <c r="BK1864" s="236">
        <f>ROUND(P1864*H1864,2)</f>
        <v>0</v>
      </c>
      <c r="BL1864" s="18" t="s">
        <v>229</v>
      </c>
      <c r="BM1864" s="235" t="s">
        <v>1697</v>
      </c>
    </row>
    <row r="1865" s="2" customFormat="1" ht="37.8" customHeight="1">
      <c r="A1865" s="39"/>
      <c r="B1865" s="40"/>
      <c r="C1865" s="222" t="s">
        <v>1698</v>
      </c>
      <c r="D1865" s="222" t="s">
        <v>177</v>
      </c>
      <c r="E1865" s="223" t="s">
        <v>1699</v>
      </c>
      <c r="F1865" s="224" t="s">
        <v>1700</v>
      </c>
      <c r="G1865" s="225" t="s">
        <v>377</v>
      </c>
      <c r="H1865" s="226">
        <v>4</v>
      </c>
      <c r="I1865" s="227"/>
      <c r="J1865" s="227"/>
      <c r="K1865" s="228">
        <f>ROUND(P1865*H1865,2)</f>
        <v>0</v>
      </c>
      <c r="L1865" s="229"/>
      <c r="M1865" s="45"/>
      <c r="N1865" s="230" t="s">
        <v>1</v>
      </c>
      <c r="O1865" s="231" t="s">
        <v>39</v>
      </c>
      <c r="P1865" s="232">
        <f>I1865+J1865</f>
        <v>0</v>
      </c>
      <c r="Q1865" s="232">
        <f>ROUND(I1865*H1865,2)</f>
        <v>0</v>
      </c>
      <c r="R1865" s="232">
        <f>ROUND(J1865*H1865,2)</f>
        <v>0</v>
      </c>
      <c r="S1865" s="92"/>
      <c r="T1865" s="233">
        <f>S1865*H1865</f>
        <v>0</v>
      </c>
      <c r="U1865" s="233">
        <v>0</v>
      </c>
      <c r="V1865" s="233">
        <f>U1865*H1865</f>
        <v>0</v>
      </c>
      <c r="W1865" s="233">
        <v>0</v>
      </c>
      <c r="X1865" s="233">
        <f>W1865*H1865</f>
        <v>0</v>
      </c>
      <c r="Y1865" s="234" t="s">
        <v>1</v>
      </c>
      <c r="Z1865" s="39"/>
      <c r="AA1865" s="39"/>
      <c r="AB1865" s="39"/>
      <c r="AC1865" s="39"/>
      <c r="AD1865" s="39"/>
      <c r="AE1865" s="39"/>
      <c r="AR1865" s="235" t="s">
        <v>229</v>
      </c>
      <c r="AT1865" s="235" t="s">
        <v>177</v>
      </c>
      <c r="AU1865" s="235" t="s">
        <v>102</v>
      </c>
      <c r="AY1865" s="18" t="s">
        <v>175</v>
      </c>
      <c r="BE1865" s="236">
        <f>IF(O1865="základní",K1865,0)</f>
        <v>0</v>
      </c>
      <c r="BF1865" s="236">
        <f>IF(O1865="snížená",K1865,0)</f>
        <v>0</v>
      </c>
      <c r="BG1865" s="236">
        <f>IF(O1865="zákl. přenesená",K1865,0)</f>
        <v>0</v>
      </c>
      <c r="BH1865" s="236">
        <f>IF(O1865="sníž. přenesená",K1865,0)</f>
        <v>0</v>
      </c>
      <c r="BI1865" s="236">
        <f>IF(O1865="nulová",K1865,0)</f>
        <v>0</v>
      </c>
      <c r="BJ1865" s="18" t="s">
        <v>102</v>
      </c>
      <c r="BK1865" s="236">
        <f>ROUND(P1865*H1865,2)</f>
        <v>0</v>
      </c>
      <c r="BL1865" s="18" t="s">
        <v>229</v>
      </c>
      <c r="BM1865" s="235" t="s">
        <v>1701</v>
      </c>
    </row>
    <row r="1866" s="2" customFormat="1">
      <c r="A1866" s="39"/>
      <c r="B1866" s="40"/>
      <c r="C1866" s="41"/>
      <c r="D1866" s="237" t="s">
        <v>182</v>
      </c>
      <c r="E1866" s="41"/>
      <c r="F1866" s="238" t="s">
        <v>1675</v>
      </c>
      <c r="G1866" s="41"/>
      <c r="H1866" s="41"/>
      <c r="I1866" s="239"/>
      <c r="J1866" s="239"/>
      <c r="K1866" s="41"/>
      <c r="L1866" s="41"/>
      <c r="M1866" s="45"/>
      <c r="N1866" s="240"/>
      <c r="O1866" s="241"/>
      <c r="P1866" s="92"/>
      <c r="Q1866" s="92"/>
      <c r="R1866" s="92"/>
      <c r="S1866" s="92"/>
      <c r="T1866" s="92"/>
      <c r="U1866" s="92"/>
      <c r="V1866" s="92"/>
      <c r="W1866" s="92"/>
      <c r="X1866" s="92"/>
      <c r="Y1866" s="93"/>
      <c r="Z1866" s="39"/>
      <c r="AA1866" s="39"/>
      <c r="AB1866" s="39"/>
      <c r="AC1866" s="39"/>
      <c r="AD1866" s="39"/>
      <c r="AE1866" s="39"/>
      <c r="AT1866" s="18" t="s">
        <v>182</v>
      </c>
      <c r="AU1866" s="18" t="s">
        <v>102</v>
      </c>
    </row>
    <row r="1867" s="13" customFormat="1">
      <c r="A1867" s="13"/>
      <c r="B1867" s="242"/>
      <c r="C1867" s="243"/>
      <c r="D1867" s="237" t="s">
        <v>184</v>
      </c>
      <c r="E1867" s="244" t="s">
        <v>1</v>
      </c>
      <c r="F1867" s="245" t="s">
        <v>193</v>
      </c>
      <c r="G1867" s="243"/>
      <c r="H1867" s="244" t="s">
        <v>1</v>
      </c>
      <c r="I1867" s="246"/>
      <c r="J1867" s="246"/>
      <c r="K1867" s="243"/>
      <c r="L1867" s="243"/>
      <c r="M1867" s="247"/>
      <c r="N1867" s="248"/>
      <c r="O1867" s="249"/>
      <c r="P1867" s="249"/>
      <c r="Q1867" s="249"/>
      <c r="R1867" s="249"/>
      <c r="S1867" s="249"/>
      <c r="T1867" s="249"/>
      <c r="U1867" s="249"/>
      <c r="V1867" s="249"/>
      <c r="W1867" s="249"/>
      <c r="X1867" s="249"/>
      <c r="Y1867" s="250"/>
      <c r="Z1867" s="13"/>
      <c r="AA1867" s="13"/>
      <c r="AB1867" s="13"/>
      <c r="AC1867" s="13"/>
      <c r="AD1867" s="13"/>
      <c r="AE1867" s="13"/>
      <c r="AT1867" s="251" t="s">
        <v>184</v>
      </c>
      <c r="AU1867" s="251" t="s">
        <v>102</v>
      </c>
      <c r="AV1867" s="13" t="s">
        <v>82</v>
      </c>
      <c r="AW1867" s="13" t="s">
        <v>5</v>
      </c>
      <c r="AX1867" s="13" t="s">
        <v>75</v>
      </c>
      <c r="AY1867" s="251" t="s">
        <v>175</v>
      </c>
    </row>
    <row r="1868" s="14" customFormat="1">
      <c r="A1868" s="14"/>
      <c r="B1868" s="252"/>
      <c r="C1868" s="253"/>
      <c r="D1868" s="237" t="s">
        <v>184</v>
      </c>
      <c r="E1868" s="254" t="s">
        <v>1</v>
      </c>
      <c r="F1868" s="255" t="s">
        <v>1702</v>
      </c>
      <c r="G1868" s="253"/>
      <c r="H1868" s="256">
        <v>4</v>
      </c>
      <c r="I1868" s="257"/>
      <c r="J1868" s="257"/>
      <c r="K1868" s="253"/>
      <c r="L1868" s="253"/>
      <c r="M1868" s="258"/>
      <c r="N1868" s="259"/>
      <c r="O1868" s="260"/>
      <c r="P1868" s="260"/>
      <c r="Q1868" s="260"/>
      <c r="R1868" s="260"/>
      <c r="S1868" s="260"/>
      <c r="T1868" s="260"/>
      <c r="U1868" s="260"/>
      <c r="V1868" s="260"/>
      <c r="W1868" s="260"/>
      <c r="X1868" s="260"/>
      <c r="Y1868" s="261"/>
      <c r="Z1868" s="14"/>
      <c r="AA1868" s="14"/>
      <c r="AB1868" s="14"/>
      <c r="AC1868" s="14"/>
      <c r="AD1868" s="14"/>
      <c r="AE1868" s="14"/>
      <c r="AT1868" s="262" t="s">
        <v>184</v>
      </c>
      <c r="AU1868" s="262" t="s">
        <v>102</v>
      </c>
      <c r="AV1868" s="14" t="s">
        <v>102</v>
      </c>
      <c r="AW1868" s="14" t="s">
        <v>5</v>
      </c>
      <c r="AX1868" s="14" t="s">
        <v>75</v>
      </c>
      <c r="AY1868" s="262" t="s">
        <v>175</v>
      </c>
    </row>
    <row r="1869" s="15" customFormat="1">
      <c r="A1869" s="15"/>
      <c r="B1869" s="263"/>
      <c r="C1869" s="264"/>
      <c r="D1869" s="237" t="s">
        <v>184</v>
      </c>
      <c r="E1869" s="265" t="s">
        <v>1</v>
      </c>
      <c r="F1869" s="266" t="s">
        <v>189</v>
      </c>
      <c r="G1869" s="264"/>
      <c r="H1869" s="267">
        <v>4</v>
      </c>
      <c r="I1869" s="268"/>
      <c r="J1869" s="268"/>
      <c r="K1869" s="264"/>
      <c r="L1869" s="264"/>
      <c r="M1869" s="269"/>
      <c r="N1869" s="270"/>
      <c r="O1869" s="271"/>
      <c r="P1869" s="271"/>
      <c r="Q1869" s="271"/>
      <c r="R1869" s="271"/>
      <c r="S1869" s="271"/>
      <c r="T1869" s="271"/>
      <c r="U1869" s="271"/>
      <c r="V1869" s="271"/>
      <c r="W1869" s="271"/>
      <c r="X1869" s="271"/>
      <c r="Y1869" s="272"/>
      <c r="Z1869" s="15"/>
      <c r="AA1869" s="15"/>
      <c r="AB1869" s="15"/>
      <c r="AC1869" s="15"/>
      <c r="AD1869" s="15"/>
      <c r="AE1869" s="15"/>
      <c r="AT1869" s="273" t="s">
        <v>184</v>
      </c>
      <c r="AU1869" s="273" t="s">
        <v>102</v>
      </c>
      <c r="AV1869" s="15" t="s">
        <v>181</v>
      </c>
      <c r="AW1869" s="15" t="s">
        <v>5</v>
      </c>
      <c r="AX1869" s="15" t="s">
        <v>82</v>
      </c>
      <c r="AY1869" s="273" t="s">
        <v>175</v>
      </c>
    </row>
    <row r="1870" s="2" customFormat="1" ht="37.8" customHeight="1">
      <c r="A1870" s="39"/>
      <c r="B1870" s="40"/>
      <c r="C1870" s="274" t="s">
        <v>952</v>
      </c>
      <c r="D1870" s="274" t="s">
        <v>315</v>
      </c>
      <c r="E1870" s="275" t="s">
        <v>1703</v>
      </c>
      <c r="F1870" s="276" t="s">
        <v>1704</v>
      </c>
      <c r="G1870" s="277" t="s">
        <v>377</v>
      </c>
      <c r="H1870" s="278">
        <v>2</v>
      </c>
      <c r="I1870" s="279"/>
      <c r="J1870" s="280"/>
      <c r="K1870" s="281">
        <f>ROUND(P1870*H1870,2)</f>
        <v>0</v>
      </c>
      <c r="L1870" s="280"/>
      <c r="M1870" s="282"/>
      <c r="N1870" s="283" t="s">
        <v>1</v>
      </c>
      <c r="O1870" s="231" t="s">
        <v>39</v>
      </c>
      <c r="P1870" s="232">
        <f>I1870+J1870</f>
        <v>0</v>
      </c>
      <c r="Q1870" s="232">
        <f>ROUND(I1870*H1870,2)</f>
        <v>0</v>
      </c>
      <c r="R1870" s="232">
        <f>ROUND(J1870*H1870,2)</f>
        <v>0</v>
      </c>
      <c r="S1870" s="92"/>
      <c r="T1870" s="233">
        <f>S1870*H1870</f>
        <v>0</v>
      </c>
      <c r="U1870" s="233">
        <v>0</v>
      </c>
      <c r="V1870" s="233">
        <f>U1870*H1870</f>
        <v>0</v>
      </c>
      <c r="W1870" s="233">
        <v>0</v>
      </c>
      <c r="X1870" s="233">
        <f>W1870*H1870</f>
        <v>0</v>
      </c>
      <c r="Y1870" s="234" t="s">
        <v>1</v>
      </c>
      <c r="Z1870" s="39"/>
      <c r="AA1870" s="39"/>
      <c r="AB1870" s="39"/>
      <c r="AC1870" s="39"/>
      <c r="AD1870" s="39"/>
      <c r="AE1870" s="39"/>
      <c r="AR1870" s="235" t="s">
        <v>270</v>
      </c>
      <c r="AT1870" s="235" t="s">
        <v>315</v>
      </c>
      <c r="AU1870" s="235" t="s">
        <v>102</v>
      </c>
      <c r="AY1870" s="18" t="s">
        <v>175</v>
      </c>
      <c r="BE1870" s="236">
        <f>IF(O1870="základní",K1870,0)</f>
        <v>0</v>
      </c>
      <c r="BF1870" s="236">
        <f>IF(O1870="snížená",K1870,0)</f>
        <v>0</v>
      </c>
      <c r="BG1870" s="236">
        <f>IF(O1870="zákl. přenesená",K1870,0)</f>
        <v>0</v>
      </c>
      <c r="BH1870" s="236">
        <f>IF(O1870="sníž. přenesená",K1870,0)</f>
        <v>0</v>
      </c>
      <c r="BI1870" s="236">
        <f>IF(O1870="nulová",K1870,0)</f>
        <v>0</v>
      </c>
      <c r="BJ1870" s="18" t="s">
        <v>102</v>
      </c>
      <c r="BK1870" s="236">
        <f>ROUND(P1870*H1870,2)</f>
        <v>0</v>
      </c>
      <c r="BL1870" s="18" t="s">
        <v>229</v>
      </c>
      <c r="BM1870" s="235" t="s">
        <v>1705</v>
      </c>
    </row>
    <row r="1871" s="2" customFormat="1" ht="37.8" customHeight="1">
      <c r="A1871" s="39"/>
      <c r="B1871" s="40"/>
      <c r="C1871" s="274" t="s">
        <v>1706</v>
      </c>
      <c r="D1871" s="274" t="s">
        <v>315</v>
      </c>
      <c r="E1871" s="275" t="s">
        <v>1707</v>
      </c>
      <c r="F1871" s="276" t="s">
        <v>1708</v>
      </c>
      <c r="G1871" s="277" t="s">
        <v>377</v>
      </c>
      <c r="H1871" s="278">
        <v>2</v>
      </c>
      <c r="I1871" s="279"/>
      <c r="J1871" s="280"/>
      <c r="K1871" s="281">
        <f>ROUND(P1871*H1871,2)</f>
        <v>0</v>
      </c>
      <c r="L1871" s="280"/>
      <c r="M1871" s="282"/>
      <c r="N1871" s="283" t="s">
        <v>1</v>
      </c>
      <c r="O1871" s="231" t="s">
        <v>39</v>
      </c>
      <c r="P1871" s="232">
        <f>I1871+J1871</f>
        <v>0</v>
      </c>
      <c r="Q1871" s="232">
        <f>ROUND(I1871*H1871,2)</f>
        <v>0</v>
      </c>
      <c r="R1871" s="232">
        <f>ROUND(J1871*H1871,2)</f>
        <v>0</v>
      </c>
      <c r="S1871" s="92"/>
      <c r="T1871" s="233">
        <f>S1871*H1871</f>
        <v>0</v>
      </c>
      <c r="U1871" s="233">
        <v>0</v>
      </c>
      <c r="V1871" s="233">
        <f>U1871*H1871</f>
        <v>0</v>
      </c>
      <c r="W1871" s="233">
        <v>0</v>
      </c>
      <c r="X1871" s="233">
        <f>W1871*H1871</f>
        <v>0</v>
      </c>
      <c r="Y1871" s="234" t="s">
        <v>1</v>
      </c>
      <c r="Z1871" s="39"/>
      <c r="AA1871" s="39"/>
      <c r="AB1871" s="39"/>
      <c r="AC1871" s="39"/>
      <c r="AD1871" s="39"/>
      <c r="AE1871" s="39"/>
      <c r="AR1871" s="235" t="s">
        <v>270</v>
      </c>
      <c r="AT1871" s="235" t="s">
        <v>315</v>
      </c>
      <c r="AU1871" s="235" t="s">
        <v>102</v>
      </c>
      <c r="AY1871" s="18" t="s">
        <v>175</v>
      </c>
      <c r="BE1871" s="236">
        <f>IF(O1871="základní",K1871,0)</f>
        <v>0</v>
      </c>
      <c r="BF1871" s="236">
        <f>IF(O1871="snížená",K1871,0)</f>
        <v>0</v>
      </c>
      <c r="BG1871" s="236">
        <f>IF(O1871="zákl. přenesená",K1871,0)</f>
        <v>0</v>
      </c>
      <c r="BH1871" s="236">
        <f>IF(O1871="sníž. přenesená",K1871,0)</f>
        <v>0</v>
      </c>
      <c r="BI1871" s="236">
        <f>IF(O1871="nulová",K1871,0)</f>
        <v>0</v>
      </c>
      <c r="BJ1871" s="18" t="s">
        <v>102</v>
      </c>
      <c r="BK1871" s="236">
        <f>ROUND(P1871*H1871,2)</f>
        <v>0</v>
      </c>
      <c r="BL1871" s="18" t="s">
        <v>229</v>
      </c>
      <c r="BM1871" s="235" t="s">
        <v>1709</v>
      </c>
    </row>
    <row r="1872" s="2" customFormat="1" ht="37.8" customHeight="1">
      <c r="A1872" s="39"/>
      <c r="B1872" s="40"/>
      <c r="C1872" s="222" t="s">
        <v>960</v>
      </c>
      <c r="D1872" s="222" t="s">
        <v>177</v>
      </c>
      <c r="E1872" s="223" t="s">
        <v>1710</v>
      </c>
      <c r="F1872" s="224" t="s">
        <v>1711</v>
      </c>
      <c r="G1872" s="225" t="s">
        <v>377</v>
      </c>
      <c r="H1872" s="226">
        <v>2</v>
      </c>
      <c r="I1872" s="227"/>
      <c r="J1872" s="227"/>
      <c r="K1872" s="228">
        <f>ROUND(P1872*H1872,2)</f>
        <v>0</v>
      </c>
      <c r="L1872" s="229"/>
      <c r="M1872" s="45"/>
      <c r="N1872" s="230" t="s">
        <v>1</v>
      </c>
      <c r="O1872" s="231" t="s">
        <v>39</v>
      </c>
      <c r="P1872" s="232">
        <f>I1872+J1872</f>
        <v>0</v>
      </c>
      <c r="Q1872" s="232">
        <f>ROUND(I1872*H1872,2)</f>
        <v>0</v>
      </c>
      <c r="R1872" s="232">
        <f>ROUND(J1872*H1872,2)</f>
        <v>0</v>
      </c>
      <c r="S1872" s="92"/>
      <c r="T1872" s="233">
        <f>S1872*H1872</f>
        <v>0</v>
      </c>
      <c r="U1872" s="233">
        <v>0</v>
      </c>
      <c r="V1872" s="233">
        <f>U1872*H1872</f>
        <v>0</v>
      </c>
      <c r="W1872" s="233">
        <v>0</v>
      </c>
      <c r="X1872" s="233">
        <f>W1872*H1872</f>
        <v>0</v>
      </c>
      <c r="Y1872" s="234" t="s">
        <v>1</v>
      </c>
      <c r="Z1872" s="39"/>
      <c r="AA1872" s="39"/>
      <c r="AB1872" s="39"/>
      <c r="AC1872" s="39"/>
      <c r="AD1872" s="39"/>
      <c r="AE1872" s="39"/>
      <c r="AR1872" s="235" t="s">
        <v>229</v>
      </c>
      <c r="AT1872" s="235" t="s">
        <v>177</v>
      </c>
      <c r="AU1872" s="235" t="s">
        <v>102</v>
      </c>
      <c r="AY1872" s="18" t="s">
        <v>175</v>
      </c>
      <c r="BE1872" s="236">
        <f>IF(O1872="základní",K1872,0)</f>
        <v>0</v>
      </c>
      <c r="BF1872" s="236">
        <f>IF(O1872="snížená",K1872,0)</f>
        <v>0</v>
      </c>
      <c r="BG1872" s="236">
        <f>IF(O1872="zákl. přenesená",K1872,0)</f>
        <v>0</v>
      </c>
      <c r="BH1872" s="236">
        <f>IF(O1872="sníž. přenesená",K1872,0)</f>
        <v>0</v>
      </c>
      <c r="BI1872" s="236">
        <f>IF(O1872="nulová",K1872,0)</f>
        <v>0</v>
      </c>
      <c r="BJ1872" s="18" t="s">
        <v>102</v>
      </c>
      <c r="BK1872" s="236">
        <f>ROUND(P1872*H1872,2)</f>
        <v>0</v>
      </c>
      <c r="BL1872" s="18" t="s">
        <v>229</v>
      </c>
      <c r="BM1872" s="235" t="s">
        <v>1712</v>
      </c>
    </row>
    <row r="1873" s="2" customFormat="1">
      <c r="A1873" s="39"/>
      <c r="B1873" s="40"/>
      <c r="C1873" s="41"/>
      <c r="D1873" s="237" t="s">
        <v>182</v>
      </c>
      <c r="E1873" s="41"/>
      <c r="F1873" s="238" t="s">
        <v>1675</v>
      </c>
      <c r="G1873" s="41"/>
      <c r="H1873" s="41"/>
      <c r="I1873" s="239"/>
      <c r="J1873" s="239"/>
      <c r="K1873" s="41"/>
      <c r="L1873" s="41"/>
      <c r="M1873" s="45"/>
      <c r="N1873" s="240"/>
      <c r="O1873" s="241"/>
      <c r="P1873" s="92"/>
      <c r="Q1873" s="92"/>
      <c r="R1873" s="92"/>
      <c r="S1873" s="92"/>
      <c r="T1873" s="92"/>
      <c r="U1873" s="92"/>
      <c r="V1873" s="92"/>
      <c r="W1873" s="92"/>
      <c r="X1873" s="92"/>
      <c r="Y1873" s="93"/>
      <c r="Z1873" s="39"/>
      <c r="AA1873" s="39"/>
      <c r="AB1873" s="39"/>
      <c r="AC1873" s="39"/>
      <c r="AD1873" s="39"/>
      <c r="AE1873" s="39"/>
      <c r="AT1873" s="18" t="s">
        <v>182</v>
      </c>
      <c r="AU1873" s="18" t="s">
        <v>102</v>
      </c>
    </row>
    <row r="1874" s="13" customFormat="1">
      <c r="A1874" s="13"/>
      <c r="B1874" s="242"/>
      <c r="C1874" s="243"/>
      <c r="D1874" s="237" t="s">
        <v>184</v>
      </c>
      <c r="E1874" s="244" t="s">
        <v>1</v>
      </c>
      <c r="F1874" s="245" t="s">
        <v>193</v>
      </c>
      <c r="G1874" s="243"/>
      <c r="H1874" s="244" t="s">
        <v>1</v>
      </c>
      <c r="I1874" s="246"/>
      <c r="J1874" s="246"/>
      <c r="K1874" s="243"/>
      <c r="L1874" s="243"/>
      <c r="M1874" s="247"/>
      <c r="N1874" s="248"/>
      <c r="O1874" s="249"/>
      <c r="P1874" s="249"/>
      <c r="Q1874" s="249"/>
      <c r="R1874" s="249"/>
      <c r="S1874" s="249"/>
      <c r="T1874" s="249"/>
      <c r="U1874" s="249"/>
      <c r="V1874" s="249"/>
      <c r="W1874" s="249"/>
      <c r="X1874" s="249"/>
      <c r="Y1874" s="250"/>
      <c r="Z1874" s="13"/>
      <c r="AA1874" s="13"/>
      <c r="AB1874" s="13"/>
      <c r="AC1874" s="13"/>
      <c r="AD1874" s="13"/>
      <c r="AE1874" s="13"/>
      <c r="AT1874" s="251" t="s">
        <v>184</v>
      </c>
      <c r="AU1874" s="251" t="s">
        <v>102</v>
      </c>
      <c r="AV1874" s="13" t="s">
        <v>82</v>
      </c>
      <c r="AW1874" s="13" t="s">
        <v>5</v>
      </c>
      <c r="AX1874" s="13" t="s">
        <v>75</v>
      </c>
      <c r="AY1874" s="251" t="s">
        <v>175</v>
      </c>
    </row>
    <row r="1875" s="14" customFormat="1">
      <c r="A1875" s="14"/>
      <c r="B1875" s="252"/>
      <c r="C1875" s="253"/>
      <c r="D1875" s="237" t="s">
        <v>184</v>
      </c>
      <c r="E1875" s="254" t="s">
        <v>1</v>
      </c>
      <c r="F1875" s="255" t="s">
        <v>1713</v>
      </c>
      <c r="G1875" s="253"/>
      <c r="H1875" s="256">
        <v>2</v>
      </c>
      <c r="I1875" s="257"/>
      <c r="J1875" s="257"/>
      <c r="K1875" s="253"/>
      <c r="L1875" s="253"/>
      <c r="M1875" s="258"/>
      <c r="N1875" s="259"/>
      <c r="O1875" s="260"/>
      <c r="P1875" s="260"/>
      <c r="Q1875" s="260"/>
      <c r="R1875" s="260"/>
      <c r="S1875" s="260"/>
      <c r="T1875" s="260"/>
      <c r="U1875" s="260"/>
      <c r="V1875" s="260"/>
      <c r="W1875" s="260"/>
      <c r="X1875" s="260"/>
      <c r="Y1875" s="261"/>
      <c r="Z1875" s="14"/>
      <c r="AA1875" s="14"/>
      <c r="AB1875" s="14"/>
      <c r="AC1875" s="14"/>
      <c r="AD1875" s="14"/>
      <c r="AE1875" s="14"/>
      <c r="AT1875" s="262" t="s">
        <v>184</v>
      </c>
      <c r="AU1875" s="262" t="s">
        <v>102</v>
      </c>
      <c r="AV1875" s="14" t="s">
        <v>102</v>
      </c>
      <c r="AW1875" s="14" t="s">
        <v>5</v>
      </c>
      <c r="AX1875" s="14" t="s">
        <v>75</v>
      </c>
      <c r="AY1875" s="262" t="s">
        <v>175</v>
      </c>
    </row>
    <row r="1876" s="15" customFormat="1">
      <c r="A1876" s="15"/>
      <c r="B1876" s="263"/>
      <c r="C1876" s="264"/>
      <c r="D1876" s="237" t="s">
        <v>184</v>
      </c>
      <c r="E1876" s="265" t="s">
        <v>1</v>
      </c>
      <c r="F1876" s="266" t="s">
        <v>189</v>
      </c>
      <c r="G1876" s="264"/>
      <c r="H1876" s="267">
        <v>2</v>
      </c>
      <c r="I1876" s="268"/>
      <c r="J1876" s="268"/>
      <c r="K1876" s="264"/>
      <c r="L1876" s="264"/>
      <c r="M1876" s="269"/>
      <c r="N1876" s="270"/>
      <c r="O1876" s="271"/>
      <c r="P1876" s="271"/>
      <c r="Q1876" s="271"/>
      <c r="R1876" s="271"/>
      <c r="S1876" s="271"/>
      <c r="T1876" s="271"/>
      <c r="U1876" s="271"/>
      <c r="V1876" s="271"/>
      <c r="W1876" s="271"/>
      <c r="X1876" s="271"/>
      <c r="Y1876" s="272"/>
      <c r="Z1876" s="15"/>
      <c r="AA1876" s="15"/>
      <c r="AB1876" s="15"/>
      <c r="AC1876" s="15"/>
      <c r="AD1876" s="15"/>
      <c r="AE1876" s="15"/>
      <c r="AT1876" s="273" t="s">
        <v>184</v>
      </c>
      <c r="AU1876" s="273" t="s">
        <v>102</v>
      </c>
      <c r="AV1876" s="15" t="s">
        <v>181</v>
      </c>
      <c r="AW1876" s="15" t="s">
        <v>5</v>
      </c>
      <c r="AX1876" s="15" t="s">
        <v>82</v>
      </c>
      <c r="AY1876" s="273" t="s">
        <v>175</v>
      </c>
    </row>
    <row r="1877" s="2" customFormat="1" ht="44.25" customHeight="1">
      <c r="A1877" s="39"/>
      <c r="B1877" s="40"/>
      <c r="C1877" s="274" t="s">
        <v>1714</v>
      </c>
      <c r="D1877" s="274" t="s">
        <v>315</v>
      </c>
      <c r="E1877" s="275" t="s">
        <v>1715</v>
      </c>
      <c r="F1877" s="276" t="s">
        <v>1716</v>
      </c>
      <c r="G1877" s="277" t="s">
        <v>377</v>
      </c>
      <c r="H1877" s="278">
        <v>1</v>
      </c>
      <c r="I1877" s="279"/>
      <c r="J1877" s="280"/>
      <c r="K1877" s="281">
        <f>ROUND(P1877*H1877,2)</f>
        <v>0</v>
      </c>
      <c r="L1877" s="280"/>
      <c r="M1877" s="282"/>
      <c r="N1877" s="283" t="s">
        <v>1</v>
      </c>
      <c r="O1877" s="231" t="s">
        <v>39</v>
      </c>
      <c r="P1877" s="232">
        <f>I1877+J1877</f>
        <v>0</v>
      </c>
      <c r="Q1877" s="232">
        <f>ROUND(I1877*H1877,2)</f>
        <v>0</v>
      </c>
      <c r="R1877" s="232">
        <f>ROUND(J1877*H1877,2)</f>
        <v>0</v>
      </c>
      <c r="S1877" s="92"/>
      <c r="T1877" s="233">
        <f>S1877*H1877</f>
        <v>0</v>
      </c>
      <c r="U1877" s="233">
        <v>0</v>
      </c>
      <c r="V1877" s="233">
        <f>U1877*H1877</f>
        <v>0</v>
      </c>
      <c r="W1877" s="233">
        <v>0</v>
      </c>
      <c r="X1877" s="233">
        <f>W1877*H1877</f>
        <v>0</v>
      </c>
      <c r="Y1877" s="234" t="s">
        <v>1</v>
      </c>
      <c r="Z1877" s="39"/>
      <c r="AA1877" s="39"/>
      <c r="AB1877" s="39"/>
      <c r="AC1877" s="39"/>
      <c r="AD1877" s="39"/>
      <c r="AE1877" s="39"/>
      <c r="AR1877" s="235" t="s">
        <v>270</v>
      </c>
      <c r="AT1877" s="235" t="s">
        <v>315</v>
      </c>
      <c r="AU1877" s="235" t="s">
        <v>102</v>
      </c>
      <c r="AY1877" s="18" t="s">
        <v>175</v>
      </c>
      <c r="BE1877" s="236">
        <f>IF(O1877="základní",K1877,0)</f>
        <v>0</v>
      </c>
      <c r="BF1877" s="236">
        <f>IF(O1877="snížená",K1877,0)</f>
        <v>0</v>
      </c>
      <c r="BG1877" s="236">
        <f>IF(O1877="zákl. přenesená",K1877,0)</f>
        <v>0</v>
      </c>
      <c r="BH1877" s="236">
        <f>IF(O1877="sníž. přenesená",K1877,0)</f>
        <v>0</v>
      </c>
      <c r="BI1877" s="236">
        <f>IF(O1877="nulová",K1877,0)</f>
        <v>0</v>
      </c>
      <c r="BJ1877" s="18" t="s">
        <v>102</v>
      </c>
      <c r="BK1877" s="236">
        <f>ROUND(P1877*H1877,2)</f>
        <v>0</v>
      </c>
      <c r="BL1877" s="18" t="s">
        <v>229</v>
      </c>
      <c r="BM1877" s="235" t="s">
        <v>1717</v>
      </c>
    </row>
    <row r="1878" s="2" customFormat="1" ht="44.25" customHeight="1">
      <c r="A1878" s="39"/>
      <c r="B1878" s="40"/>
      <c r="C1878" s="274" t="s">
        <v>965</v>
      </c>
      <c r="D1878" s="274" t="s">
        <v>315</v>
      </c>
      <c r="E1878" s="275" t="s">
        <v>1718</v>
      </c>
      <c r="F1878" s="276" t="s">
        <v>1719</v>
      </c>
      <c r="G1878" s="277" t="s">
        <v>377</v>
      </c>
      <c r="H1878" s="278">
        <v>1</v>
      </c>
      <c r="I1878" s="279"/>
      <c r="J1878" s="280"/>
      <c r="K1878" s="281">
        <f>ROUND(P1878*H1878,2)</f>
        <v>0</v>
      </c>
      <c r="L1878" s="280"/>
      <c r="M1878" s="282"/>
      <c r="N1878" s="283" t="s">
        <v>1</v>
      </c>
      <c r="O1878" s="231" t="s">
        <v>39</v>
      </c>
      <c r="P1878" s="232">
        <f>I1878+J1878</f>
        <v>0</v>
      </c>
      <c r="Q1878" s="232">
        <f>ROUND(I1878*H1878,2)</f>
        <v>0</v>
      </c>
      <c r="R1878" s="232">
        <f>ROUND(J1878*H1878,2)</f>
        <v>0</v>
      </c>
      <c r="S1878" s="92"/>
      <c r="T1878" s="233">
        <f>S1878*H1878</f>
        <v>0</v>
      </c>
      <c r="U1878" s="233">
        <v>0</v>
      </c>
      <c r="V1878" s="233">
        <f>U1878*H1878</f>
        <v>0</v>
      </c>
      <c r="W1878" s="233">
        <v>0</v>
      </c>
      <c r="X1878" s="233">
        <f>W1878*H1878</f>
        <v>0</v>
      </c>
      <c r="Y1878" s="234" t="s">
        <v>1</v>
      </c>
      <c r="Z1878" s="39"/>
      <c r="AA1878" s="39"/>
      <c r="AB1878" s="39"/>
      <c r="AC1878" s="39"/>
      <c r="AD1878" s="39"/>
      <c r="AE1878" s="39"/>
      <c r="AR1878" s="235" t="s">
        <v>270</v>
      </c>
      <c r="AT1878" s="235" t="s">
        <v>315</v>
      </c>
      <c r="AU1878" s="235" t="s">
        <v>102</v>
      </c>
      <c r="AY1878" s="18" t="s">
        <v>175</v>
      </c>
      <c r="BE1878" s="236">
        <f>IF(O1878="základní",K1878,0)</f>
        <v>0</v>
      </c>
      <c r="BF1878" s="236">
        <f>IF(O1878="snížená",K1878,0)</f>
        <v>0</v>
      </c>
      <c r="BG1878" s="236">
        <f>IF(O1878="zákl. přenesená",K1878,0)</f>
        <v>0</v>
      </c>
      <c r="BH1878" s="236">
        <f>IF(O1878="sníž. přenesená",K1878,0)</f>
        <v>0</v>
      </c>
      <c r="BI1878" s="236">
        <f>IF(O1878="nulová",K1878,0)</f>
        <v>0</v>
      </c>
      <c r="BJ1878" s="18" t="s">
        <v>102</v>
      </c>
      <c r="BK1878" s="236">
        <f>ROUND(P1878*H1878,2)</f>
        <v>0</v>
      </c>
      <c r="BL1878" s="18" t="s">
        <v>229</v>
      </c>
      <c r="BM1878" s="235" t="s">
        <v>1720</v>
      </c>
    </row>
    <row r="1879" s="2" customFormat="1" ht="24.15" customHeight="1">
      <c r="A1879" s="39"/>
      <c r="B1879" s="40"/>
      <c r="C1879" s="222" t="s">
        <v>1721</v>
      </c>
      <c r="D1879" s="222" t="s">
        <v>177</v>
      </c>
      <c r="E1879" s="223" t="s">
        <v>1722</v>
      </c>
      <c r="F1879" s="224" t="s">
        <v>1723</v>
      </c>
      <c r="G1879" s="225" t="s">
        <v>377</v>
      </c>
      <c r="H1879" s="226">
        <v>2</v>
      </c>
      <c r="I1879" s="227"/>
      <c r="J1879" s="227"/>
      <c r="K1879" s="228">
        <f>ROUND(P1879*H1879,2)</f>
        <v>0</v>
      </c>
      <c r="L1879" s="229"/>
      <c r="M1879" s="45"/>
      <c r="N1879" s="230" t="s">
        <v>1</v>
      </c>
      <c r="O1879" s="231" t="s">
        <v>39</v>
      </c>
      <c r="P1879" s="232">
        <f>I1879+J1879</f>
        <v>0</v>
      </c>
      <c r="Q1879" s="232">
        <f>ROUND(I1879*H1879,2)</f>
        <v>0</v>
      </c>
      <c r="R1879" s="232">
        <f>ROUND(J1879*H1879,2)</f>
        <v>0</v>
      </c>
      <c r="S1879" s="92"/>
      <c r="T1879" s="233">
        <f>S1879*H1879</f>
        <v>0</v>
      </c>
      <c r="U1879" s="233">
        <v>0</v>
      </c>
      <c r="V1879" s="233">
        <f>U1879*H1879</f>
        <v>0</v>
      </c>
      <c r="W1879" s="233">
        <v>0</v>
      </c>
      <c r="X1879" s="233">
        <f>W1879*H1879</f>
        <v>0</v>
      </c>
      <c r="Y1879" s="234" t="s">
        <v>1</v>
      </c>
      <c r="Z1879" s="39"/>
      <c r="AA1879" s="39"/>
      <c r="AB1879" s="39"/>
      <c r="AC1879" s="39"/>
      <c r="AD1879" s="39"/>
      <c r="AE1879" s="39"/>
      <c r="AR1879" s="235" t="s">
        <v>229</v>
      </c>
      <c r="AT1879" s="235" t="s">
        <v>177</v>
      </c>
      <c r="AU1879" s="235" t="s">
        <v>102</v>
      </c>
      <c r="AY1879" s="18" t="s">
        <v>175</v>
      </c>
      <c r="BE1879" s="236">
        <f>IF(O1879="základní",K1879,0)</f>
        <v>0</v>
      </c>
      <c r="BF1879" s="236">
        <f>IF(O1879="snížená",K1879,0)</f>
        <v>0</v>
      </c>
      <c r="BG1879" s="236">
        <f>IF(O1879="zákl. přenesená",K1879,0)</f>
        <v>0</v>
      </c>
      <c r="BH1879" s="236">
        <f>IF(O1879="sníž. přenesená",K1879,0)</f>
        <v>0</v>
      </c>
      <c r="BI1879" s="236">
        <f>IF(O1879="nulová",K1879,0)</f>
        <v>0</v>
      </c>
      <c r="BJ1879" s="18" t="s">
        <v>102</v>
      </c>
      <c r="BK1879" s="236">
        <f>ROUND(P1879*H1879,2)</f>
        <v>0</v>
      </c>
      <c r="BL1879" s="18" t="s">
        <v>229</v>
      </c>
      <c r="BM1879" s="235" t="s">
        <v>1724</v>
      </c>
    </row>
    <row r="1880" s="13" customFormat="1">
      <c r="A1880" s="13"/>
      <c r="B1880" s="242"/>
      <c r="C1880" s="243"/>
      <c r="D1880" s="237" t="s">
        <v>184</v>
      </c>
      <c r="E1880" s="244" t="s">
        <v>1</v>
      </c>
      <c r="F1880" s="245" t="s">
        <v>352</v>
      </c>
      <c r="G1880" s="243"/>
      <c r="H1880" s="244" t="s">
        <v>1</v>
      </c>
      <c r="I1880" s="246"/>
      <c r="J1880" s="246"/>
      <c r="K1880" s="243"/>
      <c r="L1880" s="243"/>
      <c r="M1880" s="247"/>
      <c r="N1880" s="248"/>
      <c r="O1880" s="249"/>
      <c r="P1880" s="249"/>
      <c r="Q1880" s="249"/>
      <c r="R1880" s="249"/>
      <c r="S1880" s="249"/>
      <c r="T1880" s="249"/>
      <c r="U1880" s="249"/>
      <c r="V1880" s="249"/>
      <c r="W1880" s="249"/>
      <c r="X1880" s="249"/>
      <c r="Y1880" s="250"/>
      <c r="Z1880" s="13"/>
      <c r="AA1880" s="13"/>
      <c r="AB1880" s="13"/>
      <c r="AC1880" s="13"/>
      <c r="AD1880" s="13"/>
      <c r="AE1880" s="13"/>
      <c r="AT1880" s="251" t="s">
        <v>184</v>
      </c>
      <c r="AU1880" s="251" t="s">
        <v>102</v>
      </c>
      <c r="AV1880" s="13" t="s">
        <v>82</v>
      </c>
      <c r="AW1880" s="13" t="s">
        <v>5</v>
      </c>
      <c r="AX1880" s="13" t="s">
        <v>75</v>
      </c>
      <c r="AY1880" s="251" t="s">
        <v>175</v>
      </c>
    </row>
    <row r="1881" s="13" customFormat="1">
      <c r="A1881" s="13"/>
      <c r="B1881" s="242"/>
      <c r="C1881" s="243"/>
      <c r="D1881" s="237" t="s">
        <v>184</v>
      </c>
      <c r="E1881" s="244" t="s">
        <v>1</v>
      </c>
      <c r="F1881" s="245" t="s">
        <v>583</v>
      </c>
      <c r="G1881" s="243"/>
      <c r="H1881" s="244" t="s">
        <v>1</v>
      </c>
      <c r="I1881" s="246"/>
      <c r="J1881" s="246"/>
      <c r="K1881" s="243"/>
      <c r="L1881" s="243"/>
      <c r="M1881" s="247"/>
      <c r="N1881" s="248"/>
      <c r="O1881" s="249"/>
      <c r="P1881" s="249"/>
      <c r="Q1881" s="249"/>
      <c r="R1881" s="249"/>
      <c r="S1881" s="249"/>
      <c r="T1881" s="249"/>
      <c r="U1881" s="249"/>
      <c r="V1881" s="249"/>
      <c r="W1881" s="249"/>
      <c r="X1881" s="249"/>
      <c r="Y1881" s="250"/>
      <c r="Z1881" s="13"/>
      <c r="AA1881" s="13"/>
      <c r="AB1881" s="13"/>
      <c r="AC1881" s="13"/>
      <c r="AD1881" s="13"/>
      <c r="AE1881" s="13"/>
      <c r="AT1881" s="251" t="s">
        <v>184</v>
      </c>
      <c r="AU1881" s="251" t="s">
        <v>102</v>
      </c>
      <c r="AV1881" s="13" t="s">
        <v>82</v>
      </c>
      <c r="AW1881" s="13" t="s">
        <v>5</v>
      </c>
      <c r="AX1881" s="13" t="s">
        <v>75</v>
      </c>
      <c r="AY1881" s="251" t="s">
        <v>175</v>
      </c>
    </row>
    <row r="1882" s="14" customFormat="1">
      <c r="A1882" s="14"/>
      <c r="B1882" s="252"/>
      <c r="C1882" s="253"/>
      <c r="D1882" s="237" t="s">
        <v>184</v>
      </c>
      <c r="E1882" s="254" t="s">
        <v>1</v>
      </c>
      <c r="F1882" s="255" t="s">
        <v>102</v>
      </c>
      <c r="G1882" s="253"/>
      <c r="H1882" s="256">
        <v>2</v>
      </c>
      <c r="I1882" s="257"/>
      <c r="J1882" s="257"/>
      <c r="K1882" s="253"/>
      <c r="L1882" s="253"/>
      <c r="M1882" s="258"/>
      <c r="N1882" s="259"/>
      <c r="O1882" s="260"/>
      <c r="P1882" s="260"/>
      <c r="Q1882" s="260"/>
      <c r="R1882" s="260"/>
      <c r="S1882" s="260"/>
      <c r="T1882" s="260"/>
      <c r="U1882" s="260"/>
      <c r="V1882" s="260"/>
      <c r="W1882" s="260"/>
      <c r="X1882" s="260"/>
      <c r="Y1882" s="261"/>
      <c r="Z1882" s="14"/>
      <c r="AA1882" s="14"/>
      <c r="AB1882" s="14"/>
      <c r="AC1882" s="14"/>
      <c r="AD1882" s="14"/>
      <c r="AE1882" s="14"/>
      <c r="AT1882" s="262" t="s">
        <v>184</v>
      </c>
      <c r="AU1882" s="262" t="s">
        <v>102</v>
      </c>
      <c r="AV1882" s="14" t="s">
        <v>102</v>
      </c>
      <c r="AW1882" s="14" t="s">
        <v>5</v>
      </c>
      <c r="AX1882" s="14" t="s">
        <v>75</v>
      </c>
      <c r="AY1882" s="262" t="s">
        <v>175</v>
      </c>
    </row>
    <row r="1883" s="15" customFormat="1">
      <c r="A1883" s="15"/>
      <c r="B1883" s="263"/>
      <c r="C1883" s="264"/>
      <c r="D1883" s="237" t="s">
        <v>184</v>
      </c>
      <c r="E1883" s="265" t="s">
        <v>1</v>
      </c>
      <c r="F1883" s="266" t="s">
        <v>189</v>
      </c>
      <c r="G1883" s="264"/>
      <c r="H1883" s="267">
        <v>2</v>
      </c>
      <c r="I1883" s="268"/>
      <c r="J1883" s="268"/>
      <c r="K1883" s="264"/>
      <c r="L1883" s="264"/>
      <c r="M1883" s="269"/>
      <c r="N1883" s="270"/>
      <c r="O1883" s="271"/>
      <c r="P1883" s="271"/>
      <c r="Q1883" s="271"/>
      <c r="R1883" s="271"/>
      <c r="S1883" s="271"/>
      <c r="T1883" s="271"/>
      <c r="U1883" s="271"/>
      <c r="V1883" s="271"/>
      <c r="W1883" s="271"/>
      <c r="X1883" s="271"/>
      <c r="Y1883" s="272"/>
      <c r="Z1883" s="15"/>
      <c r="AA1883" s="15"/>
      <c r="AB1883" s="15"/>
      <c r="AC1883" s="15"/>
      <c r="AD1883" s="15"/>
      <c r="AE1883" s="15"/>
      <c r="AT1883" s="273" t="s">
        <v>184</v>
      </c>
      <c r="AU1883" s="273" t="s">
        <v>102</v>
      </c>
      <c r="AV1883" s="15" t="s">
        <v>181</v>
      </c>
      <c r="AW1883" s="15" t="s">
        <v>5</v>
      </c>
      <c r="AX1883" s="15" t="s">
        <v>82</v>
      </c>
      <c r="AY1883" s="273" t="s">
        <v>175</v>
      </c>
    </row>
    <row r="1884" s="2" customFormat="1" ht="44.25" customHeight="1">
      <c r="A1884" s="39"/>
      <c r="B1884" s="40"/>
      <c r="C1884" s="222" t="s">
        <v>969</v>
      </c>
      <c r="D1884" s="222" t="s">
        <v>177</v>
      </c>
      <c r="E1884" s="223" t="s">
        <v>1725</v>
      </c>
      <c r="F1884" s="224" t="s">
        <v>1726</v>
      </c>
      <c r="G1884" s="225" t="s">
        <v>377</v>
      </c>
      <c r="H1884" s="226">
        <v>8</v>
      </c>
      <c r="I1884" s="227"/>
      <c r="J1884" s="227"/>
      <c r="K1884" s="228">
        <f>ROUND(P1884*H1884,2)</f>
        <v>0</v>
      </c>
      <c r="L1884" s="229"/>
      <c r="M1884" s="45"/>
      <c r="N1884" s="230" t="s">
        <v>1</v>
      </c>
      <c r="O1884" s="231" t="s">
        <v>39</v>
      </c>
      <c r="P1884" s="232">
        <f>I1884+J1884</f>
        <v>0</v>
      </c>
      <c r="Q1884" s="232">
        <f>ROUND(I1884*H1884,2)</f>
        <v>0</v>
      </c>
      <c r="R1884" s="232">
        <f>ROUND(J1884*H1884,2)</f>
        <v>0</v>
      </c>
      <c r="S1884" s="92"/>
      <c r="T1884" s="233">
        <f>S1884*H1884</f>
        <v>0</v>
      </c>
      <c r="U1884" s="233">
        <v>0</v>
      </c>
      <c r="V1884" s="233">
        <f>U1884*H1884</f>
        <v>0</v>
      </c>
      <c r="W1884" s="233">
        <v>0</v>
      </c>
      <c r="X1884" s="233">
        <f>W1884*H1884</f>
        <v>0</v>
      </c>
      <c r="Y1884" s="234" t="s">
        <v>1</v>
      </c>
      <c r="Z1884" s="39"/>
      <c r="AA1884" s="39"/>
      <c r="AB1884" s="39"/>
      <c r="AC1884" s="39"/>
      <c r="AD1884" s="39"/>
      <c r="AE1884" s="39"/>
      <c r="AR1884" s="235" t="s">
        <v>229</v>
      </c>
      <c r="AT1884" s="235" t="s">
        <v>177</v>
      </c>
      <c r="AU1884" s="235" t="s">
        <v>102</v>
      </c>
      <c r="AY1884" s="18" t="s">
        <v>175</v>
      </c>
      <c r="BE1884" s="236">
        <f>IF(O1884="základní",K1884,0)</f>
        <v>0</v>
      </c>
      <c r="BF1884" s="236">
        <f>IF(O1884="snížená",K1884,0)</f>
        <v>0</v>
      </c>
      <c r="BG1884" s="236">
        <f>IF(O1884="zákl. přenesená",K1884,0)</f>
        <v>0</v>
      </c>
      <c r="BH1884" s="236">
        <f>IF(O1884="sníž. přenesená",K1884,0)</f>
        <v>0</v>
      </c>
      <c r="BI1884" s="236">
        <f>IF(O1884="nulová",K1884,0)</f>
        <v>0</v>
      </c>
      <c r="BJ1884" s="18" t="s">
        <v>102</v>
      </c>
      <c r="BK1884" s="236">
        <f>ROUND(P1884*H1884,2)</f>
        <v>0</v>
      </c>
      <c r="BL1884" s="18" t="s">
        <v>229</v>
      </c>
      <c r="BM1884" s="235" t="s">
        <v>1727</v>
      </c>
    </row>
    <row r="1885" s="2" customFormat="1" ht="44.25" customHeight="1">
      <c r="A1885" s="39"/>
      <c r="B1885" s="40"/>
      <c r="C1885" s="222" t="s">
        <v>1728</v>
      </c>
      <c r="D1885" s="222" t="s">
        <v>177</v>
      </c>
      <c r="E1885" s="223" t="s">
        <v>1729</v>
      </c>
      <c r="F1885" s="224" t="s">
        <v>1730</v>
      </c>
      <c r="G1885" s="225" t="s">
        <v>377</v>
      </c>
      <c r="H1885" s="226">
        <v>1</v>
      </c>
      <c r="I1885" s="227"/>
      <c r="J1885" s="227"/>
      <c r="K1885" s="228">
        <f>ROUND(P1885*H1885,2)</f>
        <v>0</v>
      </c>
      <c r="L1885" s="229"/>
      <c r="M1885" s="45"/>
      <c r="N1885" s="230" t="s">
        <v>1</v>
      </c>
      <c r="O1885" s="231" t="s">
        <v>39</v>
      </c>
      <c r="P1885" s="232">
        <f>I1885+J1885</f>
        <v>0</v>
      </c>
      <c r="Q1885" s="232">
        <f>ROUND(I1885*H1885,2)</f>
        <v>0</v>
      </c>
      <c r="R1885" s="232">
        <f>ROUND(J1885*H1885,2)</f>
        <v>0</v>
      </c>
      <c r="S1885" s="92"/>
      <c r="T1885" s="233">
        <f>S1885*H1885</f>
        <v>0</v>
      </c>
      <c r="U1885" s="233">
        <v>0</v>
      </c>
      <c r="V1885" s="233">
        <f>U1885*H1885</f>
        <v>0</v>
      </c>
      <c r="W1885" s="233">
        <v>0</v>
      </c>
      <c r="X1885" s="233">
        <f>W1885*H1885</f>
        <v>0</v>
      </c>
      <c r="Y1885" s="234" t="s">
        <v>1</v>
      </c>
      <c r="Z1885" s="39"/>
      <c r="AA1885" s="39"/>
      <c r="AB1885" s="39"/>
      <c r="AC1885" s="39"/>
      <c r="AD1885" s="39"/>
      <c r="AE1885" s="39"/>
      <c r="AR1885" s="235" t="s">
        <v>229</v>
      </c>
      <c r="AT1885" s="235" t="s">
        <v>177</v>
      </c>
      <c r="AU1885" s="235" t="s">
        <v>102</v>
      </c>
      <c r="AY1885" s="18" t="s">
        <v>175</v>
      </c>
      <c r="BE1885" s="236">
        <f>IF(O1885="základní",K1885,0)</f>
        <v>0</v>
      </c>
      <c r="BF1885" s="236">
        <f>IF(O1885="snížená",K1885,0)</f>
        <v>0</v>
      </c>
      <c r="BG1885" s="236">
        <f>IF(O1885="zákl. přenesená",K1885,0)</f>
        <v>0</v>
      </c>
      <c r="BH1885" s="236">
        <f>IF(O1885="sníž. přenesená",K1885,0)</f>
        <v>0</v>
      </c>
      <c r="BI1885" s="236">
        <f>IF(O1885="nulová",K1885,0)</f>
        <v>0</v>
      </c>
      <c r="BJ1885" s="18" t="s">
        <v>102</v>
      </c>
      <c r="BK1885" s="236">
        <f>ROUND(P1885*H1885,2)</f>
        <v>0</v>
      </c>
      <c r="BL1885" s="18" t="s">
        <v>229</v>
      </c>
      <c r="BM1885" s="235" t="s">
        <v>1731</v>
      </c>
    </row>
    <row r="1886" s="2" customFormat="1" ht="44.25" customHeight="1">
      <c r="A1886" s="39"/>
      <c r="B1886" s="40"/>
      <c r="C1886" s="222" t="s">
        <v>974</v>
      </c>
      <c r="D1886" s="222" t="s">
        <v>177</v>
      </c>
      <c r="E1886" s="223" t="s">
        <v>1732</v>
      </c>
      <c r="F1886" s="224" t="s">
        <v>1733</v>
      </c>
      <c r="G1886" s="225" t="s">
        <v>377</v>
      </c>
      <c r="H1886" s="226">
        <v>4</v>
      </c>
      <c r="I1886" s="227"/>
      <c r="J1886" s="227"/>
      <c r="K1886" s="228">
        <f>ROUND(P1886*H1886,2)</f>
        <v>0</v>
      </c>
      <c r="L1886" s="229"/>
      <c r="M1886" s="45"/>
      <c r="N1886" s="230" t="s">
        <v>1</v>
      </c>
      <c r="O1886" s="231" t="s">
        <v>39</v>
      </c>
      <c r="P1886" s="232">
        <f>I1886+J1886</f>
        <v>0</v>
      </c>
      <c r="Q1886" s="232">
        <f>ROUND(I1886*H1886,2)</f>
        <v>0</v>
      </c>
      <c r="R1886" s="232">
        <f>ROUND(J1886*H1886,2)</f>
        <v>0</v>
      </c>
      <c r="S1886" s="92"/>
      <c r="T1886" s="233">
        <f>S1886*H1886</f>
        <v>0</v>
      </c>
      <c r="U1886" s="233">
        <v>0</v>
      </c>
      <c r="V1886" s="233">
        <f>U1886*H1886</f>
        <v>0</v>
      </c>
      <c r="W1886" s="233">
        <v>0</v>
      </c>
      <c r="X1886" s="233">
        <f>W1886*H1886</f>
        <v>0</v>
      </c>
      <c r="Y1886" s="234" t="s">
        <v>1</v>
      </c>
      <c r="Z1886" s="39"/>
      <c r="AA1886" s="39"/>
      <c r="AB1886" s="39"/>
      <c r="AC1886" s="39"/>
      <c r="AD1886" s="39"/>
      <c r="AE1886" s="39"/>
      <c r="AR1886" s="235" t="s">
        <v>229</v>
      </c>
      <c r="AT1886" s="235" t="s">
        <v>177</v>
      </c>
      <c r="AU1886" s="235" t="s">
        <v>102</v>
      </c>
      <c r="AY1886" s="18" t="s">
        <v>175</v>
      </c>
      <c r="BE1886" s="236">
        <f>IF(O1886="základní",K1886,0)</f>
        <v>0</v>
      </c>
      <c r="BF1886" s="236">
        <f>IF(O1886="snížená",K1886,0)</f>
        <v>0</v>
      </c>
      <c r="BG1886" s="236">
        <f>IF(O1886="zákl. přenesená",K1886,0)</f>
        <v>0</v>
      </c>
      <c r="BH1886" s="236">
        <f>IF(O1886="sníž. přenesená",K1886,0)</f>
        <v>0</v>
      </c>
      <c r="BI1886" s="236">
        <f>IF(O1886="nulová",K1886,0)</f>
        <v>0</v>
      </c>
      <c r="BJ1886" s="18" t="s">
        <v>102</v>
      </c>
      <c r="BK1886" s="236">
        <f>ROUND(P1886*H1886,2)</f>
        <v>0</v>
      </c>
      <c r="BL1886" s="18" t="s">
        <v>229</v>
      </c>
      <c r="BM1886" s="235" t="s">
        <v>1734</v>
      </c>
    </row>
    <row r="1887" s="2" customFormat="1" ht="44.25" customHeight="1">
      <c r="A1887" s="39"/>
      <c r="B1887" s="40"/>
      <c r="C1887" s="222" t="s">
        <v>1735</v>
      </c>
      <c r="D1887" s="222" t="s">
        <v>177</v>
      </c>
      <c r="E1887" s="223" t="s">
        <v>1736</v>
      </c>
      <c r="F1887" s="224" t="s">
        <v>1737</v>
      </c>
      <c r="G1887" s="225" t="s">
        <v>377</v>
      </c>
      <c r="H1887" s="226">
        <v>1</v>
      </c>
      <c r="I1887" s="227"/>
      <c r="J1887" s="227"/>
      <c r="K1887" s="228">
        <f>ROUND(P1887*H1887,2)</f>
        <v>0</v>
      </c>
      <c r="L1887" s="229"/>
      <c r="M1887" s="45"/>
      <c r="N1887" s="230" t="s">
        <v>1</v>
      </c>
      <c r="O1887" s="231" t="s">
        <v>39</v>
      </c>
      <c r="P1887" s="232">
        <f>I1887+J1887</f>
        <v>0</v>
      </c>
      <c r="Q1887" s="232">
        <f>ROUND(I1887*H1887,2)</f>
        <v>0</v>
      </c>
      <c r="R1887" s="232">
        <f>ROUND(J1887*H1887,2)</f>
        <v>0</v>
      </c>
      <c r="S1887" s="92"/>
      <c r="T1887" s="233">
        <f>S1887*H1887</f>
        <v>0</v>
      </c>
      <c r="U1887" s="233">
        <v>0</v>
      </c>
      <c r="V1887" s="233">
        <f>U1887*H1887</f>
        <v>0</v>
      </c>
      <c r="W1887" s="233">
        <v>0</v>
      </c>
      <c r="X1887" s="233">
        <f>W1887*H1887</f>
        <v>0</v>
      </c>
      <c r="Y1887" s="234" t="s">
        <v>1</v>
      </c>
      <c r="Z1887" s="39"/>
      <c r="AA1887" s="39"/>
      <c r="AB1887" s="39"/>
      <c r="AC1887" s="39"/>
      <c r="AD1887" s="39"/>
      <c r="AE1887" s="39"/>
      <c r="AR1887" s="235" t="s">
        <v>229</v>
      </c>
      <c r="AT1887" s="235" t="s">
        <v>177</v>
      </c>
      <c r="AU1887" s="235" t="s">
        <v>102</v>
      </c>
      <c r="AY1887" s="18" t="s">
        <v>175</v>
      </c>
      <c r="BE1887" s="236">
        <f>IF(O1887="základní",K1887,0)</f>
        <v>0</v>
      </c>
      <c r="BF1887" s="236">
        <f>IF(O1887="snížená",K1887,0)</f>
        <v>0</v>
      </c>
      <c r="BG1887" s="236">
        <f>IF(O1887="zákl. přenesená",K1887,0)</f>
        <v>0</v>
      </c>
      <c r="BH1887" s="236">
        <f>IF(O1887="sníž. přenesená",K1887,0)</f>
        <v>0</v>
      </c>
      <c r="BI1887" s="236">
        <f>IF(O1887="nulová",K1887,0)</f>
        <v>0</v>
      </c>
      <c r="BJ1887" s="18" t="s">
        <v>102</v>
      </c>
      <c r="BK1887" s="236">
        <f>ROUND(P1887*H1887,2)</f>
        <v>0</v>
      </c>
      <c r="BL1887" s="18" t="s">
        <v>229</v>
      </c>
      <c r="BM1887" s="235" t="s">
        <v>1738</v>
      </c>
    </row>
    <row r="1888" s="2" customFormat="1" ht="44.25" customHeight="1">
      <c r="A1888" s="39"/>
      <c r="B1888" s="40"/>
      <c r="C1888" s="222" t="s">
        <v>980</v>
      </c>
      <c r="D1888" s="222" t="s">
        <v>177</v>
      </c>
      <c r="E1888" s="223" t="s">
        <v>1739</v>
      </c>
      <c r="F1888" s="224" t="s">
        <v>1740</v>
      </c>
      <c r="G1888" s="225" t="s">
        <v>377</v>
      </c>
      <c r="H1888" s="226">
        <v>3</v>
      </c>
      <c r="I1888" s="227"/>
      <c r="J1888" s="227"/>
      <c r="K1888" s="228">
        <f>ROUND(P1888*H1888,2)</f>
        <v>0</v>
      </c>
      <c r="L1888" s="229"/>
      <c r="M1888" s="45"/>
      <c r="N1888" s="230" t="s">
        <v>1</v>
      </c>
      <c r="O1888" s="231" t="s">
        <v>39</v>
      </c>
      <c r="P1888" s="232">
        <f>I1888+J1888</f>
        <v>0</v>
      </c>
      <c r="Q1888" s="232">
        <f>ROUND(I1888*H1888,2)</f>
        <v>0</v>
      </c>
      <c r="R1888" s="232">
        <f>ROUND(J1888*H1888,2)</f>
        <v>0</v>
      </c>
      <c r="S1888" s="92"/>
      <c r="T1888" s="233">
        <f>S1888*H1888</f>
        <v>0</v>
      </c>
      <c r="U1888" s="233">
        <v>0</v>
      </c>
      <c r="V1888" s="233">
        <f>U1888*H1888</f>
        <v>0</v>
      </c>
      <c r="W1888" s="233">
        <v>0</v>
      </c>
      <c r="X1888" s="233">
        <f>W1888*H1888</f>
        <v>0</v>
      </c>
      <c r="Y1888" s="234" t="s">
        <v>1</v>
      </c>
      <c r="Z1888" s="39"/>
      <c r="AA1888" s="39"/>
      <c r="AB1888" s="39"/>
      <c r="AC1888" s="39"/>
      <c r="AD1888" s="39"/>
      <c r="AE1888" s="39"/>
      <c r="AR1888" s="235" t="s">
        <v>229</v>
      </c>
      <c r="AT1888" s="235" t="s">
        <v>177</v>
      </c>
      <c r="AU1888" s="235" t="s">
        <v>102</v>
      </c>
      <c r="AY1888" s="18" t="s">
        <v>175</v>
      </c>
      <c r="BE1888" s="236">
        <f>IF(O1888="základní",K1888,0)</f>
        <v>0</v>
      </c>
      <c r="BF1888" s="236">
        <f>IF(O1888="snížená",K1888,0)</f>
        <v>0</v>
      </c>
      <c r="BG1888" s="236">
        <f>IF(O1888="zákl. přenesená",K1888,0)</f>
        <v>0</v>
      </c>
      <c r="BH1888" s="236">
        <f>IF(O1888="sníž. přenesená",K1888,0)</f>
        <v>0</v>
      </c>
      <c r="BI1888" s="236">
        <f>IF(O1888="nulová",K1888,0)</f>
        <v>0</v>
      </c>
      <c r="BJ1888" s="18" t="s">
        <v>102</v>
      </c>
      <c r="BK1888" s="236">
        <f>ROUND(P1888*H1888,2)</f>
        <v>0</v>
      </c>
      <c r="BL1888" s="18" t="s">
        <v>229</v>
      </c>
      <c r="BM1888" s="235" t="s">
        <v>1741</v>
      </c>
    </row>
    <row r="1889" s="2" customFormat="1" ht="44.25" customHeight="1">
      <c r="A1889" s="39"/>
      <c r="B1889" s="40"/>
      <c r="C1889" s="222" t="s">
        <v>1742</v>
      </c>
      <c r="D1889" s="222" t="s">
        <v>177</v>
      </c>
      <c r="E1889" s="223" t="s">
        <v>1743</v>
      </c>
      <c r="F1889" s="224" t="s">
        <v>1744</v>
      </c>
      <c r="G1889" s="225" t="s">
        <v>377</v>
      </c>
      <c r="H1889" s="226">
        <v>4</v>
      </c>
      <c r="I1889" s="227"/>
      <c r="J1889" s="227"/>
      <c r="K1889" s="228">
        <f>ROUND(P1889*H1889,2)</f>
        <v>0</v>
      </c>
      <c r="L1889" s="229"/>
      <c r="M1889" s="45"/>
      <c r="N1889" s="230" t="s">
        <v>1</v>
      </c>
      <c r="O1889" s="231" t="s">
        <v>39</v>
      </c>
      <c r="P1889" s="232">
        <f>I1889+J1889</f>
        <v>0</v>
      </c>
      <c r="Q1889" s="232">
        <f>ROUND(I1889*H1889,2)</f>
        <v>0</v>
      </c>
      <c r="R1889" s="232">
        <f>ROUND(J1889*H1889,2)</f>
        <v>0</v>
      </c>
      <c r="S1889" s="92"/>
      <c r="T1889" s="233">
        <f>S1889*H1889</f>
        <v>0</v>
      </c>
      <c r="U1889" s="233">
        <v>0</v>
      </c>
      <c r="V1889" s="233">
        <f>U1889*H1889</f>
        <v>0</v>
      </c>
      <c r="W1889" s="233">
        <v>0</v>
      </c>
      <c r="X1889" s="233">
        <f>W1889*H1889</f>
        <v>0</v>
      </c>
      <c r="Y1889" s="234" t="s">
        <v>1</v>
      </c>
      <c r="Z1889" s="39"/>
      <c r="AA1889" s="39"/>
      <c r="AB1889" s="39"/>
      <c r="AC1889" s="39"/>
      <c r="AD1889" s="39"/>
      <c r="AE1889" s="39"/>
      <c r="AR1889" s="235" t="s">
        <v>229</v>
      </c>
      <c r="AT1889" s="235" t="s">
        <v>177</v>
      </c>
      <c r="AU1889" s="235" t="s">
        <v>102</v>
      </c>
      <c r="AY1889" s="18" t="s">
        <v>175</v>
      </c>
      <c r="BE1889" s="236">
        <f>IF(O1889="základní",K1889,0)</f>
        <v>0</v>
      </c>
      <c r="BF1889" s="236">
        <f>IF(O1889="snížená",K1889,0)</f>
        <v>0</v>
      </c>
      <c r="BG1889" s="236">
        <f>IF(O1889="zákl. přenesená",K1889,0)</f>
        <v>0</v>
      </c>
      <c r="BH1889" s="236">
        <f>IF(O1889="sníž. přenesená",K1889,0)</f>
        <v>0</v>
      </c>
      <c r="BI1889" s="236">
        <f>IF(O1889="nulová",K1889,0)</f>
        <v>0</v>
      </c>
      <c r="BJ1889" s="18" t="s">
        <v>102</v>
      </c>
      <c r="BK1889" s="236">
        <f>ROUND(P1889*H1889,2)</f>
        <v>0</v>
      </c>
      <c r="BL1889" s="18" t="s">
        <v>229</v>
      </c>
      <c r="BM1889" s="235" t="s">
        <v>1745</v>
      </c>
    </row>
    <row r="1890" s="2" customFormat="1" ht="44.25" customHeight="1">
      <c r="A1890" s="39"/>
      <c r="B1890" s="40"/>
      <c r="C1890" s="222" t="s">
        <v>986</v>
      </c>
      <c r="D1890" s="222" t="s">
        <v>177</v>
      </c>
      <c r="E1890" s="223" t="s">
        <v>1746</v>
      </c>
      <c r="F1890" s="224" t="s">
        <v>1747</v>
      </c>
      <c r="G1890" s="225" t="s">
        <v>377</v>
      </c>
      <c r="H1890" s="226">
        <v>4</v>
      </c>
      <c r="I1890" s="227"/>
      <c r="J1890" s="227"/>
      <c r="K1890" s="228">
        <f>ROUND(P1890*H1890,2)</f>
        <v>0</v>
      </c>
      <c r="L1890" s="229"/>
      <c r="M1890" s="45"/>
      <c r="N1890" s="230" t="s">
        <v>1</v>
      </c>
      <c r="O1890" s="231" t="s">
        <v>39</v>
      </c>
      <c r="P1890" s="232">
        <f>I1890+J1890</f>
        <v>0</v>
      </c>
      <c r="Q1890" s="232">
        <f>ROUND(I1890*H1890,2)</f>
        <v>0</v>
      </c>
      <c r="R1890" s="232">
        <f>ROUND(J1890*H1890,2)</f>
        <v>0</v>
      </c>
      <c r="S1890" s="92"/>
      <c r="T1890" s="233">
        <f>S1890*H1890</f>
        <v>0</v>
      </c>
      <c r="U1890" s="233">
        <v>0</v>
      </c>
      <c r="V1890" s="233">
        <f>U1890*H1890</f>
        <v>0</v>
      </c>
      <c r="W1890" s="233">
        <v>0</v>
      </c>
      <c r="X1890" s="233">
        <f>W1890*H1890</f>
        <v>0</v>
      </c>
      <c r="Y1890" s="234" t="s">
        <v>1</v>
      </c>
      <c r="Z1890" s="39"/>
      <c r="AA1890" s="39"/>
      <c r="AB1890" s="39"/>
      <c r="AC1890" s="39"/>
      <c r="AD1890" s="39"/>
      <c r="AE1890" s="39"/>
      <c r="AR1890" s="235" t="s">
        <v>229</v>
      </c>
      <c r="AT1890" s="235" t="s">
        <v>177</v>
      </c>
      <c r="AU1890" s="235" t="s">
        <v>102</v>
      </c>
      <c r="AY1890" s="18" t="s">
        <v>175</v>
      </c>
      <c r="BE1890" s="236">
        <f>IF(O1890="základní",K1890,0)</f>
        <v>0</v>
      </c>
      <c r="BF1890" s="236">
        <f>IF(O1890="snížená",K1890,0)</f>
        <v>0</v>
      </c>
      <c r="BG1890" s="236">
        <f>IF(O1890="zákl. přenesená",K1890,0)</f>
        <v>0</v>
      </c>
      <c r="BH1890" s="236">
        <f>IF(O1890="sníž. přenesená",K1890,0)</f>
        <v>0</v>
      </c>
      <c r="BI1890" s="236">
        <f>IF(O1890="nulová",K1890,0)</f>
        <v>0</v>
      </c>
      <c r="BJ1890" s="18" t="s">
        <v>102</v>
      </c>
      <c r="BK1890" s="236">
        <f>ROUND(P1890*H1890,2)</f>
        <v>0</v>
      </c>
      <c r="BL1890" s="18" t="s">
        <v>229</v>
      </c>
      <c r="BM1890" s="235" t="s">
        <v>1748</v>
      </c>
    </row>
    <row r="1891" s="2" customFormat="1" ht="44.25" customHeight="1">
      <c r="A1891" s="39"/>
      <c r="B1891" s="40"/>
      <c r="C1891" s="222" t="s">
        <v>1749</v>
      </c>
      <c r="D1891" s="222" t="s">
        <v>177</v>
      </c>
      <c r="E1891" s="223" t="s">
        <v>1750</v>
      </c>
      <c r="F1891" s="224" t="s">
        <v>1751</v>
      </c>
      <c r="G1891" s="225" t="s">
        <v>377</v>
      </c>
      <c r="H1891" s="226">
        <v>8</v>
      </c>
      <c r="I1891" s="227"/>
      <c r="J1891" s="227"/>
      <c r="K1891" s="228">
        <f>ROUND(P1891*H1891,2)</f>
        <v>0</v>
      </c>
      <c r="L1891" s="229"/>
      <c r="M1891" s="45"/>
      <c r="N1891" s="230" t="s">
        <v>1</v>
      </c>
      <c r="O1891" s="231" t="s">
        <v>39</v>
      </c>
      <c r="P1891" s="232">
        <f>I1891+J1891</f>
        <v>0</v>
      </c>
      <c r="Q1891" s="232">
        <f>ROUND(I1891*H1891,2)</f>
        <v>0</v>
      </c>
      <c r="R1891" s="232">
        <f>ROUND(J1891*H1891,2)</f>
        <v>0</v>
      </c>
      <c r="S1891" s="92"/>
      <c r="T1891" s="233">
        <f>S1891*H1891</f>
        <v>0</v>
      </c>
      <c r="U1891" s="233">
        <v>0</v>
      </c>
      <c r="V1891" s="233">
        <f>U1891*H1891</f>
        <v>0</v>
      </c>
      <c r="W1891" s="233">
        <v>0</v>
      </c>
      <c r="X1891" s="233">
        <f>W1891*H1891</f>
        <v>0</v>
      </c>
      <c r="Y1891" s="234" t="s">
        <v>1</v>
      </c>
      <c r="Z1891" s="39"/>
      <c r="AA1891" s="39"/>
      <c r="AB1891" s="39"/>
      <c r="AC1891" s="39"/>
      <c r="AD1891" s="39"/>
      <c r="AE1891" s="39"/>
      <c r="AR1891" s="235" t="s">
        <v>229</v>
      </c>
      <c r="AT1891" s="235" t="s">
        <v>177</v>
      </c>
      <c r="AU1891" s="235" t="s">
        <v>102</v>
      </c>
      <c r="AY1891" s="18" t="s">
        <v>175</v>
      </c>
      <c r="BE1891" s="236">
        <f>IF(O1891="základní",K1891,0)</f>
        <v>0</v>
      </c>
      <c r="BF1891" s="236">
        <f>IF(O1891="snížená",K1891,0)</f>
        <v>0</v>
      </c>
      <c r="BG1891" s="236">
        <f>IF(O1891="zákl. přenesená",K1891,0)</f>
        <v>0</v>
      </c>
      <c r="BH1891" s="236">
        <f>IF(O1891="sníž. přenesená",K1891,0)</f>
        <v>0</v>
      </c>
      <c r="BI1891" s="236">
        <f>IF(O1891="nulová",K1891,0)</f>
        <v>0</v>
      </c>
      <c r="BJ1891" s="18" t="s">
        <v>102</v>
      </c>
      <c r="BK1891" s="236">
        <f>ROUND(P1891*H1891,2)</f>
        <v>0</v>
      </c>
      <c r="BL1891" s="18" t="s">
        <v>229</v>
      </c>
      <c r="BM1891" s="235" t="s">
        <v>1752</v>
      </c>
    </row>
    <row r="1892" s="2" customFormat="1" ht="44.25" customHeight="1">
      <c r="A1892" s="39"/>
      <c r="B1892" s="40"/>
      <c r="C1892" s="222" t="s">
        <v>993</v>
      </c>
      <c r="D1892" s="222" t="s">
        <v>177</v>
      </c>
      <c r="E1892" s="223" t="s">
        <v>1753</v>
      </c>
      <c r="F1892" s="224" t="s">
        <v>1754</v>
      </c>
      <c r="G1892" s="225" t="s">
        <v>377</v>
      </c>
      <c r="H1892" s="226">
        <v>8</v>
      </c>
      <c r="I1892" s="227"/>
      <c r="J1892" s="227"/>
      <c r="K1892" s="228">
        <f>ROUND(P1892*H1892,2)</f>
        <v>0</v>
      </c>
      <c r="L1892" s="229"/>
      <c r="M1892" s="45"/>
      <c r="N1892" s="230" t="s">
        <v>1</v>
      </c>
      <c r="O1892" s="231" t="s">
        <v>39</v>
      </c>
      <c r="P1892" s="232">
        <f>I1892+J1892</f>
        <v>0</v>
      </c>
      <c r="Q1892" s="232">
        <f>ROUND(I1892*H1892,2)</f>
        <v>0</v>
      </c>
      <c r="R1892" s="232">
        <f>ROUND(J1892*H1892,2)</f>
        <v>0</v>
      </c>
      <c r="S1892" s="92"/>
      <c r="T1892" s="233">
        <f>S1892*H1892</f>
        <v>0</v>
      </c>
      <c r="U1892" s="233">
        <v>0</v>
      </c>
      <c r="V1892" s="233">
        <f>U1892*H1892</f>
        <v>0</v>
      </c>
      <c r="W1892" s="233">
        <v>0</v>
      </c>
      <c r="X1892" s="233">
        <f>W1892*H1892</f>
        <v>0</v>
      </c>
      <c r="Y1892" s="234" t="s">
        <v>1</v>
      </c>
      <c r="Z1892" s="39"/>
      <c r="AA1892" s="39"/>
      <c r="AB1892" s="39"/>
      <c r="AC1892" s="39"/>
      <c r="AD1892" s="39"/>
      <c r="AE1892" s="39"/>
      <c r="AR1892" s="235" t="s">
        <v>229</v>
      </c>
      <c r="AT1892" s="235" t="s">
        <v>177</v>
      </c>
      <c r="AU1892" s="235" t="s">
        <v>102</v>
      </c>
      <c r="AY1892" s="18" t="s">
        <v>175</v>
      </c>
      <c r="BE1892" s="236">
        <f>IF(O1892="základní",K1892,0)</f>
        <v>0</v>
      </c>
      <c r="BF1892" s="236">
        <f>IF(O1892="snížená",K1892,0)</f>
        <v>0</v>
      </c>
      <c r="BG1892" s="236">
        <f>IF(O1892="zákl. přenesená",K1892,0)</f>
        <v>0</v>
      </c>
      <c r="BH1892" s="236">
        <f>IF(O1892="sníž. přenesená",K1892,0)</f>
        <v>0</v>
      </c>
      <c r="BI1892" s="236">
        <f>IF(O1892="nulová",K1892,0)</f>
        <v>0</v>
      </c>
      <c r="BJ1892" s="18" t="s">
        <v>102</v>
      </c>
      <c r="BK1892" s="236">
        <f>ROUND(P1892*H1892,2)</f>
        <v>0</v>
      </c>
      <c r="BL1892" s="18" t="s">
        <v>229</v>
      </c>
      <c r="BM1892" s="235" t="s">
        <v>1755</v>
      </c>
    </row>
    <row r="1893" s="2" customFormat="1" ht="24.15" customHeight="1">
      <c r="A1893" s="39"/>
      <c r="B1893" s="40"/>
      <c r="C1893" s="222" t="s">
        <v>1756</v>
      </c>
      <c r="D1893" s="222" t="s">
        <v>177</v>
      </c>
      <c r="E1893" s="223" t="s">
        <v>1757</v>
      </c>
      <c r="F1893" s="224" t="s">
        <v>1758</v>
      </c>
      <c r="G1893" s="225" t="s">
        <v>377</v>
      </c>
      <c r="H1893" s="226">
        <v>4</v>
      </c>
      <c r="I1893" s="227"/>
      <c r="J1893" s="227"/>
      <c r="K1893" s="228">
        <f>ROUND(P1893*H1893,2)</f>
        <v>0</v>
      </c>
      <c r="L1893" s="229"/>
      <c r="M1893" s="45"/>
      <c r="N1893" s="230" t="s">
        <v>1</v>
      </c>
      <c r="O1893" s="231" t="s">
        <v>39</v>
      </c>
      <c r="P1893" s="232">
        <f>I1893+J1893</f>
        <v>0</v>
      </c>
      <c r="Q1893" s="232">
        <f>ROUND(I1893*H1893,2)</f>
        <v>0</v>
      </c>
      <c r="R1893" s="232">
        <f>ROUND(J1893*H1893,2)</f>
        <v>0</v>
      </c>
      <c r="S1893" s="92"/>
      <c r="T1893" s="233">
        <f>S1893*H1893</f>
        <v>0</v>
      </c>
      <c r="U1893" s="233">
        <v>0</v>
      </c>
      <c r="V1893" s="233">
        <f>U1893*H1893</f>
        <v>0</v>
      </c>
      <c r="W1893" s="233">
        <v>0</v>
      </c>
      <c r="X1893" s="233">
        <f>W1893*H1893</f>
        <v>0</v>
      </c>
      <c r="Y1893" s="234" t="s">
        <v>1</v>
      </c>
      <c r="Z1893" s="39"/>
      <c r="AA1893" s="39"/>
      <c r="AB1893" s="39"/>
      <c r="AC1893" s="39"/>
      <c r="AD1893" s="39"/>
      <c r="AE1893" s="39"/>
      <c r="AR1893" s="235" t="s">
        <v>229</v>
      </c>
      <c r="AT1893" s="235" t="s">
        <v>177</v>
      </c>
      <c r="AU1893" s="235" t="s">
        <v>102</v>
      </c>
      <c r="AY1893" s="18" t="s">
        <v>175</v>
      </c>
      <c r="BE1893" s="236">
        <f>IF(O1893="základní",K1893,0)</f>
        <v>0</v>
      </c>
      <c r="BF1893" s="236">
        <f>IF(O1893="snížená",K1893,0)</f>
        <v>0</v>
      </c>
      <c r="BG1893" s="236">
        <f>IF(O1893="zákl. přenesená",K1893,0)</f>
        <v>0</v>
      </c>
      <c r="BH1893" s="236">
        <f>IF(O1893="sníž. přenesená",K1893,0)</f>
        <v>0</v>
      </c>
      <c r="BI1893" s="236">
        <f>IF(O1893="nulová",K1893,0)</f>
        <v>0</v>
      </c>
      <c r="BJ1893" s="18" t="s">
        <v>102</v>
      </c>
      <c r="BK1893" s="236">
        <f>ROUND(P1893*H1893,2)</f>
        <v>0</v>
      </c>
      <c r="BL1893" s="18" t="s">
        <v>229</v>
      </c>
      <c r="BM1893" s="235" t="s">
        <v>1759</v>
      </c>
    </row>
    <row r="1894" s="14" customFormat="1">
      <c r="A1894" s="14"/>
      <c r="B1894" s="252"/>
      <c r="C1894" s="253"/>
      <c r="D1894" s="237" t="s">
        <v>184</v>
      </c>
      <c r="E1894" s="254" t="s">
        <v>1</v>
      </c>
      <c r="F1894" s="255" t="s">
        <v>1702</v>
      </c>
      <c r="G1894" s="253"/>
      <c r="H1894" s="256">
        <v>4</v>
      </c>
      <c r="I1894" s="257"/>
      <c r="J1894" s="257"/>
      <c r="K1894" s="253"/>
      <c r="L1894" s="253"/>
      <c r="M1894" s="258"/>
      <c r="N1894" s="259"/>
      <c r="O1894" s="260"/>
      <c r="P1894" s="260"/>
      <c r="Q1894" s="260"/>
      <c r="R1894" s="260"/>
      <c r="S1894" s="260"/>
      <c r="T1894" s="260"/>
      <c r="U1894" s="260"/>
      <c r="V1894" s="260"/>
      <c r="W1894" s="260"/>
      <c r="X1894" s="260"/>
      <c r="Y1894" s="261"/>
      <c r="Z1894" s="14"/>
      <c r="AA1894" s="14"/>
      <c r="AB1894" s="14"/>
      <c r="AC1894" s="14"/>
      <c r="AD1894" s="14"/>
      <c r="AE1894" s="14"/>
      <c r="AT1894" s="262" t="s">
        <v>184</v>
      </c>
      <c r="AU1894" s="262" t="s">
        <v>102</v>
      </c>
      <c r="AV1894" s="14" t="s">
        <v>102</v>
      </c>
      <c r="AW1894" s="14" t="s">
        <v>5</v>
      </c>
      <c r="AX1894" s="14" t="s">
        <v>75</v>
      </c>
      <c r="AY1894" s="262" t="s">
        <v>175</v>
      </c>
    </row>
    <row r="1895" s="15" customFormat="1">
      <c r="A1895" s="15"/>
      <c r="B1895" s="263"/>
      <c r="C1895" s="264"/>
      <c r="D1895" s="237" t="s">
        <v>184</v>
      </c>
      <c r="E1895" s="265" t="s">
        <v>1</v>
      </c>
      <c r="F1895" s="266" t="s">
        <v>189</v>
      </c>
      <c r="G1895" s="264"/>
      <c r="H1895" s="267">
        <v>4</v>
      </c>
      <c r="I1895" s="268"/>
      <c r="J1895" s="268"/>
      <c r="K1895" s="264"/>
      <c r="L1895" s="264"/>
      <c r="M1895" s="269"/>
      <c r="N1895" s="270"/>
      <c r="O1895" s="271"/>
      <c r="P1895" s="271"/>
      <c r="Q1895" s="271"/>
      <c r="R1895" s="271"/>
      <c r="S1895" s="271"/>
      <c r="T1895" s="271"/>
      <c r="U1895" s="271"/>
      <c r="V1895" s="271"/>
      <c r="W1895" s="271"/>
      <c r="X1895" s="271"/>
      <c r="Y1895" s="272"/>
      <c r="Z1895" s="15"/>
      <c r="AA1895" s="15"/>
      <c r="AB1895" s="15"/>
      <c r="AC1895" s="15"/>
      <c r="AD1895" s="15"/>
      <c r="AE1895" s="15"/>
      <c r="AT1895" s="273" t="s">
        <v>184</v>
      </c>
      <c r="AU1895" s="273" t="s">
        <v>102</v>
      </c>
      <c r="AV1895" s="15" t="s">
        <v>181</v>
      </c>
      <c r="AW1895" s="15" t="s">
        <v>5</v>
      </c>
      <c r="AX1895" s="15" t="s">
        <v>82</v>
      </c>
      <c r="AY1895" s="273" t="s">
        <v>175</v>
      </c>
    </row>
    <row r="1896" s="2" customFormat="1" ht="33" customHeight="1">
      <c r="A1896" s="39"/>
      <c r="B1896" s="40"/>
      <c r="C1896" s="222" t="s">
        <v>999</v>
      </c>
      <c r="D1896" s="222" t="s">
        <v>177</v>
      </c>
      <c r="E1896" s="223" t="s">
        <v>1760</v>
      </c>
      <c r="F1896" s="224" t="s">
        <v>1761</v>
      </c>
      <c r="G1896" s="225" t="s">
        <v>377</v>
      </c>
      <c r="H1896" s="226">
        <v>16</v>
      </c>
      <c r="I1896" s="227"/>
      <c r="J1896" s="227"/>
      <c r="K1896" s="228">
        <f>ROUND(P1896*H1896,2)</f>
        <v>0</v>
      </c>
      <c r="L1896" s="229"/>
      <c r="M1896" s="45"/>
      <c r="N1896" s="230" t="s">
        <v>1</v>
      </c>
      <c r="O1896" s="231" t="s">
        <v>39</v>
      </c>
      <c r="P1896" s="232">
        <f>I1896+J1896</f>
        <v>0</v>
      </c>
      <c r="Q1896" s="232">
        <f>ROUND(I1896*H1896,2)</f>
        <v>0</v>
      </c>
      <c r="R1896" s="232">
        <f>ROUND(J1896*H1896,2)</f>
        <v>0</v>
      </c>
      <c r="S1896" s="92"/>
      <c r="T1896" s="233">
        <f>S1896*H1896</f>
        <v>0</v>
      </c>
      <c r="U1896" s="233">
        <v>0</v>
      </c>
      <c r="V1896" s="233">
        <f>U1896*H1896</f>
        <v>0</v>
      </c>
      <c r="W1896" s="233">
        <v>0</v>
      </c>
      <c r="X1896" s="233">
        <f>W1896*H1896</f>
        <v>0</v>
      </c>
      <c r="Y1896" s="234" t="s">
        <v>1</v>
      </c>
      <c r="Z1896" s="39"/>
      <c r="AA1896" s="39"/>
      <c r="AB1896" s="39"/>
      <c r="AC1896" s="39"/>
      <c r="AD1896" s="39"/>
      <c r="AE1896" s="39"/>
      <c r="AR1896" s="235" t="s">
        <v>229</v>
      </c>
      <c r="AT1896" s="235" t="s">
        <v>177</v>
      </c>
      <c r="AU1896" s="235" t="s">
        <v>102</v>
      </c>
      <c r="AY1896" s="18" t="s">
        <v>175</v>
      </c>
      <c r="BE1896" s="236">
        <f>IF(O1896="základní",K1896,0)</f>
        <v>0</v>
      </c>
      <c r="BF1896" s="236">
        <f>IF(O1896="snížená",K1896,0)</f>
        <v>0</v>
      </c>
      <c r="BG1896" s="236">
        <f>IF(O1896="zákl. přenesená",K1896,0)</f>
        <v>0</v>
      </c>
      <c r="BH1896" s="236">
        <f>IF(O1896="sníž. přenesená",K1896,0)</f>
        <v>0</v>
      </c>
      <c r="BI1896" s="236">
        <f>IF(O1896="nulová",K1896,0)</f>
        <v>0</v>
      </c>
      <c r="BJ1896" s="18" t="s">
        <v>102</v>
      </c>
      <c r="BK1896" s="236">
        <f>ROUND(P1896*H1896,2)</f>
        <v>0</v>
      </c>
      <c r="BL1896" s="18" t="s">
        <v>229</v>
      </c>
      <c r="BM1896" s="235" t="s">
        <v>1762</v>
      </c>
    </row>
    <row r="1897" s="14" customFormat="1">
      <c r="A1897" s="14"/>
      <c r="B1897" s="252"/>
      <c r="C1897" s="253"/>
      <c r="D1897" s="237" t="s">
        <v>184</v>
      </c>
      <c r="E1897" s="254" t="s">
        <v>1</v>
      </c>
      <c r="F1897" s="255" t="s">
        <v>1763</v>
      </c>
      <c r="G1897" s="253"/>
      <c r="H1897" s="256">
        <v>16</v>
      </c>
      <c r="I1897" s="257"/>
      <c r="J1897" s="257"/>
      <c r="K1897" s="253"/>
      <c r="L1897" s="253"/>
      <c r="M1897" s="258"/>
      <c r="N1897" s="259"/>
      <c r="O1897" s="260"/>
      <c r="P1897" s="260"/>
      <c r="Q1897" s="260"/>
      <c r="R1897" s="260"/>
      <c r="S1897" s="260"/>
      <c r="T1897" s="260"/>
      <c r="U1897" s="260"/>
      <c r="V1897" s="260"/>
      <c r="W1897" s="260"/>
      <c r="X1897" s="260"/>
      <c r="Y1897" s="261"/>
      <c r="Z1897" s="14"/>
      <c r="AA1897" s="14"/>
      <c r="AB1897" s="14"/>
      <c r="AC1897" s="14"/>
      <c r="AD1897" s="14"/>
      <c r="AE1897" s="14"/>
      <c r="AT1897" s="262" t="s">
        <v>184</v>
      </c>
      <c r="AU1897" s="262" t="s">
        <v>102</v>
      </c>
      <c r="AV1897" s="14" t="s">
        <v>102</v>
      </c>
      <c r="AW1897" s="14" t="s">
        <v>5</v>
      </c>
      <c r="AX1897" s="14" t="s">
        <v>75</v>
      </c>
      <c r="AY1897" s="262" t="s">
        <v>175</v>
      </c>
    </row>
    <row r="1898" s="15" customFormat="1">
      <c r="A1898" s="15"/>
      <c r="B1898" s="263"/>
      <c r="C1898" s="264"/>
      <c r="D1898" s="237" t="s">
        <v>184</v>
      </c>
      <c r="E1898" s="265" t="s">
        <v>1</v>
      </c>
      <c r="F1898" s="266" t="s">
        <v>189</v>
      </c>
      <c r="G1898" s="264"/>
      <c r="H1898" s="267">
        <v>16</v>
      </c>
      <c r="I1898" s="268"/>
      <c r="J1898" s="268"/>
      <c r="K1898" s="264"/>
      <c r="L1898" s="264"/>
      <c r="M1898" s="269"/>
      <c r="N1898" s="270"/>
      <c r="O1898" s="271"/>
      <c r="P1898" s="271"/>
      <c r="Q1898" s="271"/>
      <c r="R1898" s="271"/>
      <c r="S1898" s="271"/>
      <c r="T1898" s="271"/>
      <c r="U1898" s="271"/>
      <c r="V1898" s="271"/>
      <c r="W1898" s="271"/>
      <c r="X1898" s="271"/>
      <c r="Y1898" s="272"/>
      <c r="Z1898" s="15"/>
      <c r="AA1898" s="15"/>
      <c r="AB1898" s="15"/>
      <c r="AC1898" s="15"/>
      <c r="AD1898" s="15"/>
      <c r="AE1898" s="15"/>
      <c r="AT1898" s="273" t="s">
        <v>184</v>
      </c>
      <c r="AU1898" s="273" t="s">
        <v>102</v>
      </c>
      <c r="AV1898" s="15" t="s">
        <v>181</v>
      </c>
      <c r="AW1898" s="15" t="s">
        <v>5</v>
      </c>
      <c r="AX1898" s="15" t="s">
        <v>82</v>
      </c>
      <c r="AY1898" s="273" t="s">
        <v>175</v>
      </c>
    </row>
    <row r="1899" s="2" customFormat="1" ht="44.25" customHeight="1">
      <c r="A1899" s="39"/>
      <c r="B1899" s="40"/>
      <c r="C1899" s="222" t="s">
        <v>1764</v>
      </c>
      <c r="D1899" s="222" t="s">
        <v>177</v>
      </c>
      <c r="E1899" s="223" t="s">
        <v>1765</v>
      </c>
      <c r="F1899" s="224" t="s">
        <v>1766</v>
      </c>
      <c r="G1899" s="225" t="s">
        <v>377</v>
      </c>
      <c r="H1899" s="226">
        <v>2</v>
      </c>
      <c r="I1899" s="227"/>
      <c r="J1899" s="227"/>
      <c r="K1899" s="228">
        <f>ROUND(P1899*H1899,2)</f>
        <v>0</v>
      </c>
      <c r="L1899" s="229"/>
      <c r="M1899" s="45"/>
      <c r="N1899" s="230" t="s">
        <v>1</v>
      </c>
      <c r="O1899" s="231" t="s">
        <v>39</v>
      </c>
      <c r="P1899" s="232">
        <f>I1899+J1899</f>
        <v>0</v>
      </c>
      <c r="Q1899" s="232">
        <f>ROUND(I1899*H1899,2)</f>
        <v>0</v>
      </c>
      <c r="R1899" s="232">
        <f>ROUND(J1899*H1899,2)</f>
        <v>0</v>
      </c>
      <c r="S1899" s="92"/>
      <c r="T1899" s="233">
        <f>S1899*H1899</f>
        <v>0</v>
      </c>
      <c r="U1899" s="233">
        <v>0</v>
      </c>
      <c r="V1899" s="233">
        <f>U1899*H1899</f>
        <v>0</v>
      </c>
      <c r="W1899" s="233">
        <v>0</v>
      </c>
      <c r="X1899" s="233">
        <f>W1899*H1899</f>
        <v>0</v>
      </c>
      <c r="Y1899" s="234" t="s">
        <v>1</v>
      </c>
      <c r="Z1899" s="39"/>
      <c r="AA1899" s="39"/>
      <c r="AB1899" s="39"/>
      <c r="AC1899" s="39"/>
      <c r="AD1899" s="39"/>
      <c r="AE1899" s="39"/>
      <c r="AR1899" s="235" t="s">
        <v>229</v>
      </c>
      <c r="AT1899" s="235" t="s">
        <v>177</v>
      </c>
      <c r="AU1899" s="235" t="s">
        <v>102</v>
      </c>
      <c r="AY1899" s="18" t="s">
        <v>175</v>
      </c>
      <c r="BE1899" s="236">
        <f>IF(O1899="základní",K1899,0)</f>
        <v>0</v>
      </c>
      <c r="BF1899" s="236">
        <f>IF(O1899="snížená",K1899,0)</f>
        <v>0</v>
      </c>
      <c r="BG1899" s="236">
        <f>IF(O1899="zákl. přenesená",K1899,0)</f>
        <v>0</v>
      </c>
      <c r="BH1899" s="236">
        <f>IF(O1899="sníž. přenesená",K1899,0)</f>
        <v>0</v>
      </c>
      <c r="BI1899" s="236">
        <f>IF(O1899="nulová",K1899,0)</f>
        <v>0</v>
      </c>
      <c r="BJ1899" s="18" t="s">
        <v>102</v>
      </c>
      <c r="BK1899" s="236">
        <f>ROUND(P1899*H1899,2)</f>
        <v>0</v>
      </c>
      <c r="BL1899" s="18" t="s">
        <v>229</v>
      </c>
      <c r="BM1899" s="235" t="s">
        <v>1767</v>
      </c>
    </row>
    <row r="1900" s="2" customFormat="1" ht="44.25" customHeight="1">
      <c r="A1900" s="39"/>
      <c r="B1900" s="40"/>
      <c r="C1900" s="222" t="s">
        <v>1008</v>
      </c>
      <c r="D1900" s="222" t="s">
        <v>177</v>
      </c>
      <c r="E1900" s="223" t="s">
        <v>1768</v>
      </c>
      <c r="F1900" s="224" t="s">
        <v>1769</v>
      </c>
      <c r="G1900" s="225" t="s">
        <v>377</v>
      </c>
      <c r="H1900" s="226">
        <v>2</v>
      </c>
      <c r="I1900" s="227"/>
      <c r="J1900" s="227"/>
      <c r="K1900" s="228">
        <f>ROUND(P1900*H1900,2)</f>
        <v>0</v>
      </c>
      <c r="L1900" s="229"/>
      <c r="M1900" s="45"/>
      <c r="N1900" s="230" t="s">
        <v>1</v>
      </c>
      <c r="O1900" s="231" t="s">
        <v>39</v>
      </c>
      <c r="P1900" s="232">
        <f>I1900+J1900</f>
        <v>0</v>
      </c>
      <c r="Q1900" s="232">
        <f>ROUND(I1900*H1900,2)</f>
        <v>0</v>
      </c>
      <c r="R1900" s="232">
        <f>ROUND(J1900*H1900,2)</f>
        <v>0</v>
      </c>
      <c r="S1900" s="92"/>
      <c r="T1900" s="233">
        <f>S1900*H1900</f>
        <v>0</v>
      </c>
      <c r="U1900" s="233">
        <v>0</v>
      </c>
      <c r="V1900" s="233">
        <f>U1900*H1900</f>
        <v>0</v>
      </c>
      <c r="W1900" s="233">
        <v>0</v>
      </c>
      <c r="X1900" s="233">
        <f>W1900*H1900</f>
        <v>0</v>
      </c>
      <c r="Y1900" s="234" t="s">
        <v>1</v>
      </c>
      <c r="Z1900" s="39"/>
      <c r="AA1900" s="39"/>
      <c r="AB1900" s="39"/>
      <c r="AC1900" s="39"/>
      <c r="AD1900" s="39"/>
      <c r="AE1900" s="39"/>
      <c r="AR1900" s="235" t="s">
        <v>229</v>
      </c>
      <c r="AT1900" s="235" t="s">
        <v>177</v>
      </c>
      <c r="AU1900" s="235" t="s">
        <v>102</v>
      </c>
      <c r="AY1900" s="18" t="s">
        <v>175</v>
      </c>
      <c r="BE1900" s="236">
        <f>IF(O1900="základní",K1900,0)</f>
        <v>0</v>
      </c>
      <c r="BF1900" s="236">
        <f>IF(O1900="snížená",K1900,0)</f>
        <v>0</v>
      </c>
      <c r="BG1900" s="236">
        <f>IF(O1900="zákl. přenesená",K1900,0)</f>
        <v>0</v>
      </c>
      <c r="BH1900" s="236">
        <f>IF(O1900="sníž. přenesená",K1900,0)</f>
        <v>0</v>
      </c>
      <c r="BI1900" s="236">
        <f>IF(O1900="nulová",K1900,0)</f>
        <v>0</v>
      </c>
      <c r="BJ1900" s="18" t="s">
        <v>102</v>
      </c>
      <c r="BK1900" s="236">
        <f>ROUND(P1900*H1900,2)</f>
        <v>0</v>
      </c>
      <c r="BL1900" s="18" t="s">
        <v>229</v>
      </c>
      <c r="BM1900" s="235" t="s">
        <v>1770</v>
      </c>
    </row>
    <row r="1901" s="2" customFormat="1" ht="24.15" customHeight="1">
      <c r="A1901" s="39"/>
      <c r="B1901" s="40"/>
      <c r="C1901" s="222" t="s">
        <v>1771</v>
      </c>
      <c r="D1901" s="222" t="s">
        <v>177</v>
      </c>
      <c r="E1901" s="223" t="s">
        <v>1772</v>
      </c>
      <c r="F1901" s="224" t="s">
        <v>1773</v>
      </c>
      <c r="G1901" s="225" t="s">
        <v>228</v>
      </c>
      <c r="H1901" s="226">
        <v>60.399999999999999</v>
      </c>
      <c r="I1901" s="227"/>
      <c r="J1901" s="227"/>
      <c r="K1901" s="228">
        <f>ROUND(P1901*H1901,2)</f>
        <v>0</v>
      </c>
      <c r="L1901" s="229"/>
      <c r="M1901" s="45"/>
      <c r="N1901" s="230" t="s">
        <v>1</v>
      </c>
      <c r="O1901" s="231" t="s">
        <v>39</v>
      </c>
      <c r="P1901" s="232">
        <f>I1901+J1901</f>
        <v>0</v>
      </c>
      <c r="Q1901" s="232">
        <f>ROUND(I1901*H1901,2)</f>
        <v>0</v>
      </c>
      <c r="R1901" s="232">
        <f>ROUND(J1901*H1901,2)</f>
        <v>0</v>
      </c>
      <c r="S1901" s="92"/>
      <c r="T1901" s="233">
        <f>S1901*H1901</f>
        <v>0</v>
      </c>
      <c r="U1901" s="233">
        <v>0</v>
      </c>
      <c r="V1901" s="233">
        <f>U1901*H1901</f>
        <v>0</v>
      </c>
      <c r="W1901" s="233">
        <v>0</v>
      </c>
      <c r="X1901" s="233">
        <f>W1901*H1901</f>
        <v>0</v>
      </c>
      <c r="Y1901" s="234" t="s">
        <v>1</v>
      </c>
      <c r="Z1901" s="39"/>
      <c r="AA1901" s="39"/>
      <c r="AB1901" s="39"/>
      <c r="AC1901" s="39"/>
      <c r="AD1901" s="39"/>
      <c r="AE1901" s="39"/>
      <c r="AR1901" s="235" t="s">
        <v>229</v>
      </c>
      <c r="AT1901" s="235" t="s">
        <v>177</v>
      </c>
      <c r="AU1901" s="235" t="s">
        <v>102</v>
      </c>
      <c r="AY1901" s="18" t="s">
        <v>175</v>
      </c>
      <c r="BE1901" s="236">
        <f>IF(O1901="základní",K1901,0)</f>
        <v>0</v>
      </c>
      <c r="BF1901" s="236">
        <f>IF(O1901="snížená",K1901,0)</f>
        <v>0</v>
      </c>
      <c r="BG1901" s="236">
        <f>IF(O1901="zákl. přenesená",K1901,0)</f>
        <v>0</v>
      </c>
      <c r="BH1901" s="236">
        <f>IF(O1901="sníž. přenesená",K1901,0)</f>
        <v>0</v>
      </c>
      <c r="BI1901" s="236">
        <f>IF(O1901="nulová",K1901,0)</f>
        <v>0</v>
      </c>
      <c r="BJ1901" s="18" t="s">
        <v>102</v>
      </c>
      <c r="BK1901" s="236">
        <f>ROUND(P1901*H1901,2)</f>
        <v>0</v>
      </c>
      <c r="BL1901" s="18" t="s">
        <v>229</v>
      </c>
      <c r="BM1901" s="235" t="s">
        <v>1774</v>
      </c>
    </row>
    <row r="1902" s="13" customFormat="1">
      <c r="A1902" s="13"/>
      <c r="B1902" s="242"/>
      <c r="C1902" s="243"/>
      <c r="D1902" s="237" t="s">
        <v>184</v>
      </c>
      <c r="E1902" s="244" t="s">
        <v>1</v>
      </c>
      <c r="F1902" s="245" t="s">
        <v>193</v>
      </c>
      <c r="G1902" s="243"/>
      <c r="H1902" s="244" t="s">
        <v>1</v>
      </c>
      <c r="I1902" s="246"/>
      <c r="J1902" s="246"/>
      <c r="K1902" s="243"/>
      <c r="L1902" s="243"/>
      <c r="M1902" s="247"/>
      <c r="N1902" s="248"/>
      <c r="O1902" s="249"/>
      <c r="P1902" s="249"/>
      <c r="Q1902" s="249"/>
      <c r="R1902" s="249"/>
      <c r="S1902" s="249"/>
      <c r="T1902" s="249"/>
      <c r="U1902" s="249"/>
      <c r="V1902" s="249"/>
      <c r="W1902" s="249"/>
      <c r="X1902" s="249"/>
      <c r="Y1902" s="250"/>
      <c r="Z1902" s="13"/>
      <c r="AA1902" s="13"/>
      <c r="AB1902" s="13"/>
      <c r="AC1902" s="13"/>
      <c r="AD1902" s="13"/>
      <c r="AE1902" s="13"/>
      <c r="AT1902" s="251" t="s">
        <v>184</v>
      </c>
      <c r="AU1902" s="251" t="s">
        <v>102</v>
      </c>
      <c r="AV1902" s="13" t="s">
        <v>82</v>
      </c>
      <c r="AW1902" s="13" t="s">
        <v>5</v>
      </c>
      <c r="AX1902" s="13" t="s">
        <v>75</v>
      </c>
      <c r="AY1902" s="251" t="s">
        <v>175</v>
      </c>
    </row>
    <row r="1903" s="13" customFormat="1">
      <c r="A1903" s="13"/>
      <c r="B1903" s="242"/>
      <c r="C1903" s="243"/>
      <c r="D1903" s="237" t="s">
        <v>184</v>
      </c>
      <c r="E1903" s="244" t="s">
        <v>1</v>
      </c>
      <c r="F1903" s="245" t="s">
        <v>1325</v>
      </c>
      <c r="G1903" s="243"/>
      <c r="H1903" s="244" t="s">
        <v>1</v>
      </c>
      <c r="I1903" s="246"/>
      <c r="J1903" s="246"/>
      <c r="K1903" s="243"/>
      <c r="L1903" s="243"/>
      <c r="M1903" s="247"/>
      <c r="N1903" s="248"/>
      <c r="O1903" s="249"/>
      <c r="P1903" s="249"/>
      <c r="Q1903" s="249"/>
      <c r="R1903" s="249"/>
      <c r="S1903" s="249"/>
      <c r="T1903" s="249"/>
      <c r="U1903" s="249"/>
      <c r="V1903" s="249"/>
      <c r="W1903" s="249"/>
      <c r="X1903" s="249"/>
      <c r="Y1903" s="250"/>
      <c r="Z1903" s="13"/>
      <c r="AA1903" s="13"/>
      <c r="AB1903" s="13"/>
      <c r="AC1903" s="13"/>
      <c r="AD1903" s="13"/>
      <c r="AE1903" s="13"/>
      <c r="AT1903" s="251" t="s">
        <v>184</v>
      </c>
      <c r="AU1903" s="251" t="s">
        <v>102</v>
      </c>
      <c r="AV1903" s="13" t="s">
        <v>82</v>
      </c>
      <c r="AW1903" s="13" t="s">
        <v>5</v>
      </c>
      <c r="AX1903" s="13" t="s">
        <v>75</v>
      </c>
      <c r="AY1903" s="251" t="s">
        <v>175</v>
      </c>
    </row>
    <row r="1904" s="14" customFormat="1">
      <c r="A1904" s="14"/>
      <c r="B1904" s="252"/>
      <c r="C1904" s="253"/>
      <c r="D1904" s="237" t="s">
        <v>184</v>
      </c>
      <c r="E1904" s="254" t="s">
        <v>1</v>
      </c>
      <c r="F1904" s="255" t="s">
        <v>1326</v>
      </c>
      <c r="G1904" s="253"/>
      <c r="H1904" s="256">
        <v>19</v>
      </c>
      <c r="I1904" s="257"/>
      <c r="J1904" s="257"/>
      <c r="K1904" s="253"/>
      <c r="L1904" s="253"/>
      <c r="M1904" s="258"/>
      <c r="N1904" s="259"/>
      <c r="O1904" s="260"/>
      <c r="P1904" s="260"/>
      <c r="Q1904" s="260"/>
      <c r="R1904" s="260"/>
      <c r="S1904" s="260"/>
      <c r="T1904" s="260"/>
      <c r="U1904" s="260"/>
      <c r="V1904" s="260"/>
      <c r="W1904" s="260"/>
      <c r="X1904" s="260"/>
      <c r="Y1904" s="261"/>
      <c r="Z1904" s="14"/>
      <c r="AA1904" s="14"/>
      <c r="AB1904" s="14"/>
      <c r="AC1904" s="14"/>
      <c r="AD1904" s="14"/>
      <c r="AE1904" s="14"/>
      <c r="AT1904" s="262" t="s">
        <v>184</v>
      </c>
      <c r="AU1904" s="262" t="s">
        <v>102</v>
      </c>
      <c r="AV1904" s="14" t="s">
        <v>102</v>
      </c>
      <c r="AW1904" s="14" t="s">
        <v>5</v>
      </c>
      <c r="AX1904" s="14" t="s">
        <v>75</v>
      </c>
      <c r="AY1904" s="262" t="s">
        <v>175</v>
      </c>
    </row>
    <row r="1905" s="14" customFormat="1">
      <c r="A1905" s="14"/>
      <c r="B1905" s="252"/>
      <c r="C1905" s="253"/>
      <c r="D1905" s="237" t="s">
        <v>184</v>
      </c>
      <c r="E1905" s="254" t="s">
        <v>1</v>
      </c>
      <c r="F1905" s="255" t="s">
        <v>1775</v>
      </c>
      <c r="G1905" s="253"/>
      <c r="H1905" s="256">
        <v>41.399999999999999</v>
      </c>
      <c r="I1905" s="257"/>
      <c r="J1905" s="257"/>
      <c r="K1905" s="253"/>
      <c r="L1905" s="253"/>
      <c r="M1905" s="258"/>
      <c r="N1905" s="259"/>
      <c r="O1905" s="260"/>
      <c r="P1905" s="260"/>
      <c r="Q1905" s="260"/>
      <c r="R1905" s="260"/>
      <c r="S1905" s="260"/>
      <c r="T1905" s="260"/>
      <c r="U1905" s="260"/>
      <c r="V1905" s="260"/>
      <c r="W1905" s="260"/>
      <c r="X1905" s="260"/>
      <c r="Y1905" s="261"/>
      <c r="Z1905" s="14"/>
      <c r="AA1905" s="14"/>
      <c r="AB1905" s="14"/>
      <c r="AC1905" s="14"/>
      <c r="AD1905" s="14"/>
      <c r="AE1905" s="14"/>
      <c r="AT1905" s="262" t="s">
        <v>184</v>
      </c>
      <c r="AU1905" s="262" t="s">
        <v>102</v>
      </c>
      <c r="AV1905" s="14" t="s">
        <v>102</v>
      </c>
      <c r="AW1905" s="14" t="s">
        <v>5</v>
      </c>
      <c r="AX1905" s="14" t="s">
        <v>75</v>
      </c>
      <c r="AY1905" s="262" t="s">
        <v>175</v>
      </c>
    </row>
    <row r="1906" s="15" customFormat="1">
      <c r="A1906" s="15"/>
      <c r="B1906" s="263"/>
      <c r="C1906" s="264"/>
      <c r="D1906" s="237" t="s">
        <v>184</v>
      </c>
      <c r="E1906" s="265" t="s">
        <v>1</v>
      </c>
      <c r="F1906" s="266" t="s">
        <v>189</v>
      </c>
      <c r="G1906" s="264"/>
      <c r="H1906" s="267">
        <v>60.399999999999999</v>
      </c>
      <c r="I1906" s="268"/>
      <c r="J1906" s="268"/>
      <c r="K1906" s="264"/>
      <c r="L1906" s="264"/>
      <c r="M1906" s="269"/>
      <c r="N1906" s="270"/>
      <c r="O1906" s="271"/>
      <c r="P1906" s="271"/>
      <c r="Q1906" s="271"/>
      <c r="R1906" s="271"/>
      <c r="S1906" s="271"/>
      <c r="T1906" s="271"/>
      <c r="U1906" s="271"/>
      <c r="V1906" s="271"/>
      <c r="W1906" s="271"/>
      <c r="X1906" s="271"/>
      <c r="Y1906" s="272"/>
      <c r="Z1906" s="15"/>
      <c r="AA1906" s="15"/>
      <c r="AB1906" s="15"/>
      <c r="AC1906" s="15"/>
      <c r="AD1906" s="15"/>
      <c r="AE1906" s="15"/>
      <c r="AT1906" s="273" t="s">
        <v>184</v>
      </c>
      <c r="AU1906" s="273" t="s">
        <v>102</v>
      </c>
      <c r="AV1906" s="15" t="s">
        <v>181</v>
      </c>
      <c r="AW1906" s="15" t="s">
        <v>5</v>
      </c>
      <c r="AX1906" s="15" t="s">
        <v>82</v>
      </c>
      <c r="AY1906" s="273" t="s">
        <v>175</v>
      </c>
    </row>
    <row r="1907" s="2" customFormat="1" ht="37.8" customHeight="1">
      <c r="A1907" s="39"/>
      <c r="B1907" s="40"/>
      <c r="C1907" s="222" t="s">
        <v>1012</v>
      </c>
      <c r="D1907" s="222" t="s">
        <v>177</v>
      </c>
      <c r="E1907" s="223" t="s">
        <v>1776</v>
      </c>
      <c r="F1907" s="224" t="s">
        <v>1777</v>
      </c>
      <c r="G1907" s="225" t="s">
        <v>377</v>
      </c>
      <c r="H1907" s="226">
        <v>8</v>
      </c>
      <c r="I1907" s="227"/>
      <c r="J1907" s="227"/>
      <c r="K1907" s="228">
        <f>ROUND(P1907*H1907,2)</f>
        <v>0</v>
      </c>
      <c r="L1907" s="229"/>
      <c r="M1907" s="45"/>
      <c r="N1907" s="230" t="s">
        <v>1</v>
      </c>
      <c r="O1907" s="231" t="s">
        <v>39</v>
      </c>
      <c r="P1907" s="232">
        <f>I1907+J1907</f>
        <v>0</v>
      </c>
      <c r="Q1907" s="232">
        <f>ROUND(I1907*H1907,2)</f>
        <v>0</v>
      </c>
      <c r="R1907" s="232">
        <f>ROUND(J1907*H1907,2)</f>
        <v>0</v>
      </c>
      <c r="S1907" s="92"/>
      <c r="T1907" s="233">
        <f>S1907*H1907</f>
        <v>0</v>
      </c>
      <c r="U1907" s="233">
        <v>0</v>
      </c>
      <c r="V1907" s="233">
        <f>U1907*H1907</f>
        <v>0</v>
      </c>
      <c r="W1907" s="233">
        <v>0</v>
      </c>
      <c r="X1907" s="233">
        <f>W1907*H1907</f>
        <v>0</v>
      </c>
      <c r="Y1907" s="234" t="s">
        <v>1</v>
      </c>
      <c r="Z1907" s="39"/>
      <c r="AA1907" s="39"/>
      <c r="AB1907" s="39"/>
      <c r="AC1907" s="39"/>
      <c r="AD1907" s="39"/>
      <c r="AE1907" s="39"/>
      <c r="AR1907" s="235" t="s">
        <v>229</v>
      </c>
      <c r="AT1907" s="235" t="s">
        <v>177</v>
      </c>
      <c r="AU1907" s="235" t="s">
        <v>102</v>
      </c>
      <c r="AY1907" s="18" t="s">
        <v>175</v>
      </c>
      <c r="BE1907" s="236">
        <f>IF(O1907="základní",K1907,0)</f>
        <v>0</v>
      </c>
      <c r="BF1907" s="236">
        <f>IF(O1907="snížená",K1907,0)</f>
        <v>0</v>
      </c>
      <c r="BG1907" s="236">
        <f>IF(O1907="zákl. přenesená",K1907,0)</f>
        <v>0</v>
      </c>
      <c r="BH1907" s="236">
        <f>IF(O1907="sníž. přenesená",K1907,0)</f>
        <v>0</v>
      </c>
      <c r="BI1907" s="236">
        <f>IF(O1907="nulová",K1907,0)</f>
        <v>0</v>
      </c>
      <c r="BJ1907" s="18" t="s">
        <v>102</v>
      </c>
      <c r="BK1907" s="236">
        <f>ROUND(P1907*H1907,2)</f>
        <v>0</v>
      </c>
      <c r="BL1907" s="18" t="s">
        <v>229</v>
      </c>
      <c r="BM1907" s="235" t="s">
        <v>1778</v>
      </c>
    </row>
    <row r="1908" s="2" customFormat="1" ht="37.8" customHeight="1">
      <c r="A1908" s="39"/>
      <c r="B1908" s="40"/>
      <c r="C1908" s="222" t="s">
        <v>1779</v>
      </c>
      <c r="D1908" s="222" t="s">
        <v>177</v>
      </c>
      <c r="E1908" s="223" t="s">
        <v>1780</v>
      </c>
      <c r="F1908" s="224" t="s">
        <v>1781</v>
      </c>
      <c r="G1908" s="225" t="s">
        <v>377</v>
      </c>
      <c r="H1908" s="226">
        <v>1</v>
      </c>
      <c r="I1908" s="227"/>
      <c r="J1908" s="227"/>
      <c r="K1908" s="228">
        <f>ROUND(P1908*H1908,2)</f>
        <v>0</v>
      </c>
      <c r="L1908" s="229"/>
      <c r="M1908" s="45"/>
      <c r="N1908" s="230" t="s">
        <v>1</v>
      </c>
      <c r="O1908" s="231" t="s">
        <v>39</v>
      </c>
      <c r="P1908" s="232">
        <f>I1908+J1908</f>
        <v>0</v>
      </c>
      <c r="Q1908" s="232">
        <f>ROUND(I1908*H1908,2)</f>
        <v>0</v>
      </c>
      <c r="R1908" s="232">
        <f>ROUND(J1908*H1908,2)</f>
        <v>0</v>
      </c>
      <c r="S1908" s="92"/>
      <c r="T1908" s="233">
        <f>S1908*H1908</f>
        <v>0</v>
      </c>
      <c r="U1908" s="233">
        <v>0</v>
      </c>
      <c r="V1908" s="233">
        <f>U1908*H1908</f>
        <v>0</v>
      </c>
      <c r="W1908" s="233">
        <v>0</v>
      </c>
      <c r="X1908" s="233">
        <f>W1908*H1908</f>
        <v>0</v>
      </c>
      <c r="Y1908" s="234" t="s">
        <v>1</v>
      </c>
      <c r="Z1908" s="39"/>
      <c r="AA1908" s="39"/>
      <c r="AB1908" s="39"/>
      <c r="AC1908" s="39"/>
      <c r="AD1908" s="39"/>
      <c r="AE1908" s="39"/>
      <c r="AR1908" s="235" t="s">
        <v>229</v>
      </c>
      <c r="AT1908" s="235" t="s">
        <v>177</v>
      </c>
      <c r="AU1908" s="235" t="s">
        <v>102</v>
      </c>
      <c r="AY1908" s="18" t="s">
        <v>175</v>
      </c>
      <c r="BE1908" s="236">
        <f>IF(O1908="základní",K1908,0)</f>
        <v>0</v>
      </c>
      <c r="BF1908" s="236">
        <f>IF(O1908="snížená",K1908,0)</f>
        <v>0</v>
      </c>
      <c r="BG1908" s="236">
        <f>IF(O1908="zákl. přenesená",K1908,0)</f>
        <v>0</v>
      </c>
      <c r="BH1908" s="236">
        <f>IF(O1908="sníž. přenesená",K1908,0)</f>
        <v>0</v>
      </c>
      <c r="BI1908" s="236">
        <f>IF(O1908="nulová",K1908,0)</f>
        <v>0</v>
      </c>
      <c r="BJ1908" s="18" t="s">
        <v>102</v>
      </c>
      <c r="BK1908" s="236">
        <f>ROUND(P1908*H1908,2)</f>
        <v>0</v>
      </c>
      <c r="BL1908" s="18" t="s">
        <v>229</v>
      </c>
      <c r="BM1908" s="235" t="s">
        <v>1782</v>
      </c>
    </row>
    <row r="1909" s="2" customFormat="1" ht="49.05" customHeight="1">
      <c r="A1909" s="39"/>
      <c r="B1909" s="40"/>
      <c r="C1909" s="222" t="s">
        <v>1020</v>
      </c>
      <c r="D1909" s="222" t="s">
        <v>177</v>
      </c>
      <c r="E1909" s="223" t="s">
        <v>1783</v>
      </c>
      <c r="F1909" s="224" t="s">
        <v>1784</v>
      </c>
      <c r="G1909" s="225" t="s">
        <v>203</v>
      </c>
      <c r="H1909" s="226">
        <v>4.0389999999999997</v>
      </c>
      <c r="I1909" s="227"/>
      <c r="J1909" s="227"/>
      <c r="K1909" s="228">
        <f>ROUND(P1909*H1909,2)</f>
        <v>0</v>
      </c>
      <c r="L1909" s="229"/>
      <c r="M1909" s="45"/>
      <c r="N1909" s="230" t="s">
        <v>1</v>
      </c>
      <c r="O1909" s="231" t="s">
        <v>39</v>
      </c>
      <c r="P1909" s="232">
        <f>I1909+J1909</f>
        <v>0</v>
      </c>
      <c r="Q1909" s="232">
        <f>ROUND(I1909*H1909,2)</f>
        <v>0</v>
      </c>
      <c r="R1909" s="232">
        <f>ROUND(J1909*H1909,2)</f>
        <v>0</v>
      </c>
      <c r="S1909" s="92"/>
      <c r="T1909" s="233">
        <f>S1909*H1909</f>
        <v>0</v>
      </c>
      <c r="U1909" s="233">
        <v>0</v>
      </c>
      <c r="V1909" s="233">
        <f>U1909*H1909</f>
        <v>0</v>
      </c>
      <c r="W1909" s="233">
        <v>0</v>
      </c>
      <c r="X1909" s="233">
        <f>W1909*H1909</f>
        <v>0</v>
      </c>
      <c r="Y1909" s="234" t="s">
        <v>1</v>
      </c>
      <c r="Z1909" s="39"/>
      <c r="AA1909" s="39"/>
      <c r="AB1909" s="39"/>
      <c r="AC1909" s="39"/>
      <c r="AD1909" s="39"/>
      <c r="AE1909" s="39"/>
      <c r="AR1909" s="235" t="s">
        <v>229</v>
      </c>
      <c r="AT1909" s="235" t="s">
        <v>177</v>
      </c>
      <c r="AU1909" s="235" t="s">
        <v>102</v>
      </c>
      <c r="AY1909" s="18" t="s">
        <v>175</v>
      </c>
      <c r="BE1909" s="236">
        <f>IF(O1909="základní",K1909,0)</f>
        <v>0</v>
      </c>
      <c r="BF1909" s="236">
        <f>IF(O1909="snížená",K1909,0)</f>
        <v>0</v>
      </c>
      <c r="BG1909" s="236">
        <f>IF(O1909="zákl. přenesená",K1909,0)</f>
        <v>0</v>
      </c>
      <c r="BH1909" s="236">
        <f>IF(O1909="sníž. přenesená",K1909,0)</f>
        <v>0</v>
      </c>
      <c r="BI1909" s="236">
        <f>IF(O1909="nulová",K1909,0)</f>
        <v>0</v>
      </c>
      <c r="BJ1909" s="18" t="s">
        <v>102</v>
      </c>
      <c r="BK1909" s="236">
        <f>ROUND(P1909*H1909,2)</f>
        <v>0</v>
      </c>
      <c r="BL1909" s="18" t="s">
        <v>229</v>
      </c>
      <c r="BM1909" s="235" t="s">
        <v>1785</v>
      </c>
    </row>
    <row r="1910" s="2" customFormat="1">
      <c r="A1910" s="39"/>
      <c r="B1910" s="40"/>
      <c r="C1910" s="41"/>
      <c r="D1910" s="237" t="s">
        <v>182</v>
      </c>
      <c r="E1910" s="41"/>
      <c r="F1910" s="238" t="s">
        <v>1786</v>
      </c>
      <c r="G1910" s="41"/>
      <c r="H1910" s="41"/>
      <c r="I1910" s="239"/>
      <c r="J1910" s="239"/>
      <c r="K1910" s="41"/>
      <c r="L1910" s="41"/>
      <c r="M1910" s="45"/>
      <c r="N1910" s="240"/>
      <c r="O1910" s="241"/>
      <c r="P1910" s="92"/>
      <c r="Q1910" s="92"/>
      <c r="R1910" s="92"/>
      <c r="S1910" s="92"/>
      <c r="T1910" s="92"/>
      <c r="U1910" s="92"/>
      <c r="V1910" s="92"/>
      <c r="W1910" s="92"/>
      <c r="X1910" s="92"/>
      <c r="Y1910" s="93"/>
      <c r="Z1910" s="39"/>
      <c r="AA1910" s="39"/>
      <c r="AB1910" s="39"/>
      <c r="AC1910" s="39"/>
      <c r="AD1910" s="39"/>
      <c r="AE1910" s="39"/>
      <c r="AT1910" s="18" t="s">
        <v>182</v>
      </c>
      <c r="AU1910" s="18" t="s">
        <v>102</v>
      </c>
    </row>
    <row r="1911" s="12" customFormat="1" ht="22.8" customHeight="1">
      <c r="A1911" s="12"/>
      <c r="B1911" s="205"/>
      <c r="C1911" s="206"/>
      <c r="D1911" s="207" t="s">
        <v>74</v>
      </c>
      <c r="E1911" s="220" t="s">
        <v>1787</v>
      </c>
      <c r="F1911" s="220" t="s">
        <v>1788</v>
      </c>
      <c r="G1911" s="206"/>
      <c r="H1911" s="206"/>
      <c r="I1911" s="209"/>
      <c r="J1911" s="209"/>
      <c r="K1911" s="221">
        <f>BK1911</f>
        <v>0</v>
      </c>
      <c r="L1911" s="206"/>
      <c r="M1911" s="211"/>
      <c r="N1911" s="212"/>
      <c r="O1911" s="213"/>
      <c r="P1911" s="213"/>
      <c r="Q1911" s="214">
        <f>SUM(Q1912:Q1983)</f>
        <v>0</v>
      </c>
      <c r="R1911" s="214">
        <f>SUM(R1912:R1983)</f>
        <v>0</v>
      </c>
      <c r="S1911" s="213"/>
      <c r="T1911" s="215">
        <f>SUM(T1912:T1983)</f>
        <v>0</v>
      </c>
      <c r="U1911" s="213"/>
      <c r="V1911" s="215">
        <f>SUM(V1912:V1983)</f>
        <v>0</v>
      </c>
      <c r="W1911" s="213"/>
      <c r="X1911" s="215">
        <f>SUM(X1912:X1983)</f>
        <v>0</v>
      </c>
      <c r="Y1911" s="216"/>
      <c r="Z1911" s="12"/>
      <c r="AA1911" s="12"/>
      <c r="AB1911" s="12"/>
      <c r="AC1911" s="12"/>
      <c r="AD1911" s="12"/>
      <c r="AE1911" s="12"/>
      <c r="AR1911" s="217" t="s">
        <v>102</v>
      </c>
      <c r="AT1911" s="218" t="s">
        <v>74</v>
      </c>
      <c r="AU1911" s="218" t="s">
        <v>82</v>
      </c>
      <c r="AY1911" s="217" t="s">
        <v>175</v>
      </c>
      <c r="BK1911" s="219">
        <f>SUM(BK1912:BK1983)</f>
        <v>0</v>
      </c>
    </row>
    <row r="1912" s="2" customFormat="1" ht="24.15" customHeight="1">
      <c r="A1912" s="39"/>
      <c r="B1912" s="40"/>
      <c r="C1912" s="222" t="s">
        <v>1789</v>
      </c>
      <c r="D1912" s="222" t="s">
        <v>177</v>
      </c>
      <c r="E1912" s="223" t="s">
        <v>1790</v>
      </c>
      <c r="F1912" s="224" t="s">
        <v>1791</v>
      </c>
      <c r="G1912" s="225" t="s">
        <v>228</v>
      </c>
      <c r="H1912" s="226">
        <v>39.292000000000002</v>
      </c>
      <c r="I1912" s="227"/>
      <c r="J1912" s="227"/>
      <c r="K1912" s="228">
        <f>ROUND(P1912*H1912,2)</f>
        <v>0</v>
      </c>
      <c r="L1912" s="229"/>
      <c r="M1912" s="45"/>
      <c r="N1912" s="230" t="s">
        <v>1</v>
      </c>
      <c r="O1912" s="231" t="s">
        <v>39</v>
      </c>
      <c r="P1912" s="232">
        <f>I1912+J1912</f>
        <v>0</v>
      </c>
      <c r="Q1912" s="232">
        <f>ROUND(I1912*H1912,2)</f>
        <v>0</v>
      </c>
      <c r="R1912" s="232">
        <f>ROUND(J1912*H1912,2)</f>
        <v>0</v>
      </c>
      <c r="S1912" s="92"/>
      <c r="T1912" s="233">
        <f>S1912*H1912</f>
        <v>0</v>
      </c>
      <c r="U1912" s="233">
        <v>0</v>
      </c>
      <c r="V1912" s="233">
        <f>U1912*H1912</f>
        <v>0</v>
      </c>
      <c r="W1912" s="233">
        <v>0</v>
      </c>
      <c r="X1912" s="233">
        <f>W1912*H1912</f>
        <v>0</v>
      </c>
      <c r="Y1912" s="234" t="s">
        <v>1</v>
      </c>
      <c r="Z1912" s="39"/>
      <c r="AA1912" s="39"/>
      <c r="AB1912" s="39"/>
      <c r="AC1912" s="39"/>
      <c r="AD1912" s="39"/>
      <c r="AE1912" s="39"/>
      <c r="AR1912" s="235" t="s">
        <v>229</v>
      </c>
      <c r="AT1912" s="235" t="s">
        <v>177</v>
      </c>
      <c r="AU1912" s="235" t="s">
        <v>102</v>
      </c>
      <c r="AY1912" s="18" t="s">
        <v>175</v>
      </c>
      <c r="BE1912" s="236">
        <f>IF(O1912="základní",K1912,0)</f>
        <v>0</v>
      </c>
      <c r="BF1912" s="236">
        <f>IF(O1912="snížená",K1912,0)</f>
        <v>0</v>
      </c>
      <c r="BG1912" s="236">
        <f>IF(O1912="zákl. přenesená",K1912,0)</f>
        <v>0</v>
      </c>
      <c r="BH1912" s="236">
        <f>IF(O1912="sníž. přenesená",K1912,0)</f>
        <v>0</v>
      </c>
      <c r="BI1912" s="236">
        <f>IF(O1912="nulová",K1912,0)</f>
        <v>0</v>
      </c>
      <c r="BJ1912" s="18" t="s">
        <v>102</v>
      </c>
      <c r="BK1912" s="236">
        <f>ROUND(P1912*H1912,2)</f>
        <v>0</v>
      </c>
      <c r="BL1912" s="18" t="s">
        <v>229</v>
      </c>
      <c r="BM1912" s="235" t="s">
        <v>1792</v>
      </c>
    </row>
    <row r="1913" s="2" customFormat="1">
      <c r="A1913" s="39"/>
      <c r="B1913" s="40"/>
      <c r="C1913" s="41"/>
      <c r="D1913" s="237" t="s">
        <v>182</v>
      </c>
      <c r="E1913" s="41"/>
      <c r="F1913" s="238" t="s">
        <v>1793</v>
      </c>
      <c r="G1913" s="41"/>
      <c r="H1913" s="41"/>
      <c r="I1913" s="239"/>
      <c r="J1913" s="239"/>
      <c r="K1913" s="41"/>
      <c r="L1913" s="41"/>
      <c r="M1913" s="45"/>
      <c r="N1913" s="240"/>
      <c r="O1913" s="241"/>
      <c r="P1913" s="92"/>
      <c r="Q1913" s="92"/>
      <c r="R1913" s="92"/>
      <c r="S1913" s="92"/>
      <c r="T1913" s="92"/>
      <c r="U1913" s="92"/>
      <c r="V1913" s="92"/>
      <c r="W1913" s="92"/>
      <c r="X1913" s="92"/>
      <c r="Y1913" s="93"/>
      <c r="Z1913" s="39"/>
      <c r="AA1913" s="39"/>
      <c r="AB1913" s="39"/>
      <c r="AC1913" s="39"/>
      <c r="AD1913" s="39"/>
      <c r="AE1913" s="39"/>
      <c r="AT1913" s="18" t="s">
        <v>182</v>
      </c>
      <c r="AU1913" s="18" t="s">
        <v>102</v>
      </c>
    </row>
    <row r="1914" s="13" customFormat="1">
      <c r="A1914" s="13"/>
      <c r="B1914" s="242"/>
      <c r="C1914" s="243"/>
      <c r="D1914" s="237" t="s">
        <v>184</v>
      </c>
      <c r="E1914" s="244" t="s">
        <v>1</v>
      </c>
      <c r="F1914" s="245" t="s">
        <v>193</v>
      </c>
      <c r="G1914" s="243"/>
      <c r="H1914" s="244" t="s">
        <v>1</v>
      </c>
      <c r="I1914" s="246"/>
      <c r="J1914" s="246"/>
      <c r="K1914" s="243"/>
      <c r="L1914" s="243"/>
      <c r="M1914" s="247"/>
      <c r="N1914" s="248"/>
      <c r="O1914" s="249"/>
      <c r="P1914" s="249"/>
      <c r="Q1914" s="249"/>
      <c r="R1914" s="249"/>
      <c r="S1914" s="249"/>
      <c r="T1914" s="249"/>
      <c r="U1914" s="249"/>
      <c r="V1914" s="249"/>
      <c r="W1914" s="249"/>
      <c r="X1914" s="249"/>
      <c r="Y1914" s="250"/>
      <c r="Z1914" s="13"/>
      <c r="AA1914" s="13"/>
      <c r="AB1914" s="13"/>
      <c r="AC1914" s="13"/>
      <c r="AD1914" s="13"/>
      <c r="AE1914" s="13"/>
      <c r="AT1914" s="251" t="s">
        <v>184</v>
      </c>
      <c r="AU1914" s="251" t="s">
        <v>102</v>
      </c>
      <c r="AV1914" s="13" t="s">
        <v>82</v>
      </c>
      <c r="AW1914" s="13" t="s">
        <v>5</v>
      </c>
      <c r="AX1914" s="13" t="s">
        <v>75</v>
      </c>
      <c r="AY1914" s="251" t="s">
        <v>175</v>
      </c>
    </row>
    <row r="1915" s="13" customFormat="1">
      <c r="A1915" s="13"/>
      <c r="B1915" s="242"/>
      <c r="C1915" s="243"/>
      <c r="D1915" s="237" t="s">
        <v>184</v>
      </c>
      <c r="E1915" s="244" t="s">
        <v>1</v>
      </c>
      <c r="F1915" s="245" t="s">
        <v>1794</v>
      </c>
      <c r="G1915" s="243"/>
      <c r="H1915" s="244" t="s">
        <v>1</v>
      </c>
      <c r="I1915" s="246"/>
      <c r="J1915" s="246"/>
      <c r="K1915" s="243"/>
      <c r="L1915" s="243"/>
      <c r="M1915" s="247"/>
      <c r="N1915" s="248"/>
      <c r="O1915" s="249"/>
      <c r="P1915" s="249"/>
      <c r="Q1915" s="249"/>
      <c r="R1915" s="249"/>
      <c r="S1915" s="249"/>
      <c r="T1915" s="249"/>
      <c r="U1915" s="249"/>
      <c r="V1915" s="249"/>
      <c r="W1915" s="249"/>
      <c r="X1915" s="249"/>
      <c r="Y1915" s="250"/>
      <c r="Z1915" s="13"/>
      <c r="AA1915" s="13"/>
      <c r="AB1915" s="13"/>
      <c r="AC1915" s="13"/>
      <c r="AD1915" s="13"/>
      <c r="AE1915" s="13"/>
      <c r="AT1915" s="251" t="s">
        <v>184</v>
      </c>
      <c r="AU1915" s="251" t="s">
        <v>102</v>
      </c>
      <c r="AV1915" s="13" t="s">
        <v>82</v>
      </c>
      <c r="AW1915" s="13" t="s">
        <v>5</v>
      </c>
      <c r="AX1915" s="13" t="s">
        <v>75</v>
      </c>
      <c r="AY1915" s="251" t="s">
        <v>175</v>
      </c>
    </row>
    <row r="1916" s="14" customFormat="1">
      <c r="A1916" s="14"/>
      <c r="B1916" s="252"/>
      <c r="C1916" s="253"/>
      <c r="D1916" s="237" t="s">
        <v>184</v>
      </c>
      <c r="E1916" s="254" t="s">
        <v>1</v>
      </c>
      <c r="F1916" s="255" t="s">
        <v>1795</v>
      </c>
      <c r="G1916" s="253"/>
      <c r="H1916" s="256">
        <v>18.620000000000001</v>
      </c>
      <c r="I1916" s="257"/>
      <c r="J1916" s="257"/>
      <c r="K1916" s="253"/>
      <c r="L1916" s="253"/>
      <c r="M1916" s="258"/>
      <c r="N1916" s="259"/>
      <c r="O1916" s="260"/>
      <c r="P1916" s="260"/>
      <c r="Q1916" s="260"/>
      <c r="R1916" s="260"/>
      <c r="S1916" s="260"/>
      <c r="T1916" s="260"/>
      <c r="U1916" s="260"/>
      <c r="V1916" s="260"/>
      <c r="W1916" s="260"/>
      <c r="X1916" s="260"/>
      <c r="Y1916" s="261"/>
      <c r="Z1916" s="14"/>
      <c r="AA1916" s="14"/>
      <c r="AB1916" s="14"/>
      <c r="AC1916" s="14"/>
      <c r="AD1916" s="14"/>
      <c r="AE1916" s="14"/>
      <c r="AT1916" s="262" t="s">
        <v>184</v>
      </c>
      <c r="AU1916" s="262" t="s">
        <v>102</v>
      </c>
      <c r="AV1916" s="14" t="s">
        <v>102</v>
      </c>
      <c r="AW1916" s="14" t="s">
        <v>5</v>
      </c>
      <c r="AX1916" s="14" t="s">
        <v>75</v>
      </c>
      <c r="AY1916" s="262" t="s">
        <v>175</v>
      </c>
    </row>
    <row r="1917" s="13" customFormat="1">
      <c r="A1917" s="13"/>
      <c r="B1917" s="242"/>
      <c r="C1917" s="243"/>
      <c r="D1917" s="237" t="s">
        <v>184</v>
      </c>
      <c r="E1917" s="244" t="s">
        <v>1</v>
      </c>
      <c r="F1917" s="245" t="s">
        <v>1796</v>
      </c>
      <c r="G1917" s="243"/>
      <c r="H1917" s="244" t="s">
        <v>1</v>
      </c>
      <c r="I1917" s="246"/>
      <c r="J1917" s="246"/>
      <c r="K1917" s="243"/>
      <c r="L1917" s="243"/>
      <c r="M1917" s="247"/>
      <c r="N1917" s="248"/>
      <c r="O1917" s="249"/>
      <c r="P1917" s="249"/>
      <c r="Q1917" s="249"/>
      <c r="R1917" s="249"/>
      <c r="S1917" s="249"/>
      <c r="T1917" s="249"/>
      <c r="U1917" s="249"/>
      <c r="V1917" s="249"/>
      <c r="W1917" s="249"/>
      <c r="X1917" s="249"/>
      <c r="Y1917" s="250"/>
      <c r="Z1917" s="13"/>
      <c r="AA1917" s="13"/>
      <c r="AB1917" s="13"/>
      <c r="AC1917" s="13"/>
      <c r="AD1917" s="13"/>
      <c r="AE1917" s="13"/>
      <c r="AT1917" s="251" t="s">
        <v>184</v>
      </c>
      <c r="AU1917" s="251" t="s">
        <v>102</v>
      </c>
      <c r="AV1917" s="13" t="s">
        <v>82</v>
      </c>
      <c r="AW1917" s="13" t="s">
        <v>5</v>
      </c>
      <c r="AX1917" s="13" t="s">
        <v>75</v>
      </c>
      <c r="AY1917" s="251" t="s">
        <v>175</v>
      </c>
    </row>
    <row r="1918" s="14" customFormat="1">
      <c r="A1918" s="14"/>
      <c r="B1918" s="252"/>
      <c r="C1918" s="253"/>
      <c r="D1918" s="237" t="s">
        <v>184</v>
      </c>
      <c r="E1918" s="254" t="s">
        <v>1</v>
      </c>
      <c r="F1918" s="255" t="s">
        <v>1797</v>
      </c>
      <c r="G1918" s="253"/>
      <c r="H1918" s="256">
        <v>13.167</v>
      </c>
      <c r="I1918" s="257"/>
      <c r="J1918" s="257"/>
      <c r="K1918" s="253"/>
      <c r="L1918" s="253"/>
      <c r="M1918" s="258"/>
      <c r="N1918" s="259"/>
      <c r="O1918" s="260"/>
      <c r="P1918" s="260"/>
      <c r="Q1918" s="260"/>
      <c r="R1918" s="260"/>
      <c r="S1918" s="260"/>
      <c r="T1918" s="260"/>
      <c r="U1918" s="260"/>
      <c r="V1918" s="260"/>
      <c r="W1918" s="260"/>
      <c r="X1918" s="260"/>
      <c r="Y1918" s="261"/>
      <c r="Z1918" s="14"/>
      <c r="AA1918" s="14"/>
      <c r="AB1918" s="14"/>
      <c r="AC1918" s="14"/>
      <c r="AD1918" s="14"/>
      <c r="AE1918" s="14"/>
      <c r="AT1918" s="262" t="s">
        <v>184</v>
      </c>
      <c r="AU1918" s="262" t="s">
        <v>102</v>
      </c>
      <c r="AV1918" s="14" t="s">
        <v>102</v>
      </c>
      <c r="AW1918" s="14" t="s">
        <v>5</v>
      </c>
      <c r="AX1918" s="14" t="s">
        <v>75</v>
      </c>
      <c r="AY1918" s="262" t="s">
        <v>175</v>
      </c>
    </row>
    <row r="1919" s="13" customFormat="1">
      <c r="A1919" s="13"/>
      <c r="B1919" s="242"/>
      <c r="C1919" s="243"/>
      <c r="D1919" s="237" t="s">
        <v>184</v>
      </c>
      <c r="E1919" s="244" t="s">
        <v>1</v>
      </c>
      <c r="F1919" s="245" t="s">
        <v>1798</v>
      </c>
      <c r="G1919" s="243"/>
      <c r="H1919" s="244" t="s">
        <v>1</v>
      </c>
      <c r="I1919" s="246"/>
      <c r="J1919" s="246"/>
      <c r="K1919" s="243"/>
      <c r="L1919" s="243"/>
      <c r="M1919" s="247"/>
      <c r="N1919" s="248"/>
      <c r="O1919" s="249"/>
      <c r="P1919" s="249"/>
      <c r="Q1919" s="249"/>
      <c r="R1919" s="249"/>
      <c r="S1919" s="249"/>
      <c r="T1919" s="249"/>
      <c r="U1919" s="249"/>
      <c r="V1919" s="249"/>
      <c r="W1919" s="249"/>
      <c r="X1919" s="249"/>
      <c r="Y1919" s="250"/>
      <c r="Z1919" s="13"/>
      <c r="AA1919" s="13"/>
      <c r="AB1919" s="13"/>
      <c r="AC1919" s="13"/>
      <c r="AD1919" s="13"/>
      <c r="AE1919" s="13"/>
      <c r="AT1919" s="251" t="s">
        <v>184</v>
      </c>
      <c r="AU1919" s="251" t="s">
        <v>102</v>
      </c>
      <c r="AV1919" s="13" t="s">
        <v>82</v>
      </c>
      <c r="AW1919" s="13" t="s">
        <v>5</v>
      </c>
      <c r="AX1919" s="13" t="s">
        <v>75</v>
      </c>
      <c r="AY1919" s="251" t="s">
        <v>175</v>
      </c>
    </row>
    <row r="1920" s="14" customFormat="1">
      <c r="A1920" s="14"/>
      <c r="B1920" s="252"/>
      <c r="C1920" s="253"/>
      <c r="D1920" s="237" t="s">
        <v>184</v>
      </c>
      <c r="E1920" s="254" t="s">
        <v>1</v>
      </c>
      <c r="F1920" s="255" t="s">
        <v>1799</v>
      </c>
      <c r="G1920" s="253"/>
      <c r="H1920" s="256">
        <v>7.5049999999999999</v>
      </c>
      <c r="I1920" s="257"/>
      <c r="J1920" s="257"/>
      <c r="K1920" s="253"/>
      <c r="L1920" s="253"/>
      <c r="M1920" s="258"/>
      <c r="N1920" s="259"/>
      <c r="O1920" s="260"/>
      <c r="P1920" s="260"/>
      <c r="Q1920" s="260"/>
      <c r="R1920" s="260"/>
      <c r="S1920" s="260"/>
      <c r="T1920" s="260"/>
      <c r="U1920" s="260"/>
      <c r="V1920" s="260"/>
      <c r="W1920" s="260"/>
      <c r="X1920" s="260"/>
      <c r="Y1920" s="261"/>
      <c r="Z1920" s="14"/>
      <c r="AA1920" s="14"/>
      <c r="AB1920" s="14"/>
      <c r="AC1920" s="14"/>
      <c r="AD1920" s="14"/>
      <c r="AE1920" s="14"/>
      <c r="AT1920" s="262" t="s">
        <v>184</v>
      </c>
      <c r="AU1920" s="262" t="s">
        <v>102</v>
      </c>
      <c r="AV1920" s="14" t="s">
        <v>102</v>
      </c>
      <c r="AW1920" s="14" t="s">
        <v>5</v>
      </c>
      <c r="AX1920" s="14" t="s">
        <v>75</v>
      </c>
      <c r="AY1920" s="262" t="s">
        <v>175</v>
      </c>
    </row>
    <row r="1921" s="15" customFormat="1">
      <c r="A1921" s="15"/>
      <c r="B1921" s="263"/>
      <c r="C1921" s="264"/>
      <c r="D1921" s="237" t="s">
        <v>184</v>
      </c>
      <c r="E1921" s="265" t="s">
        <v>1</v>
      </c>
      <c r="F1921" s="266" t="s">
        <v>189</v>
      </c>
      <c r="G1921" s="264"/>
      <c r="H1921" s="267">
        <v>39.292000000000002</v>
      </c>
      <c r="I1921" s="268"/>
      <c r="J1921" s="268"/>
      <c r="K1921" s="264"/>
      <c r="L1921" s="264"/>
      <c r="M1921" s="269"/>
      <c r="N1921" s="270"/>
      <c r="O1921" s="271"/>
      <c r="P1921" s="271"/>
      <c r="Q1921" s="271"/>
      <c r="R1921" s="271"/>
      <c r="S1921" s="271"/>
      <c r="T1921" s="271"/>
      <c r="U1921" s="271"/>
      <c r="V1921" s="271"/>
      <c r="W1921" s="271"/>
      <c r="X1921" s="271"/>
      <c r="Y1921" s="272"/>
      <c r="Z1921" s="15"/>
      <c r="AA1921" s="15"/>
      <c r="AB1921" s="15"/>
      <c r="AC1921" s="15"/>
      <c r="AD1921" s="15"/>
      <c r="AE1921" s="15"/>
      <c r="AT1921" s="273" t="s">
        <v>184</v>
      </c>
      <c r="AU1921" s="273" t="s">
        <v>102</v>
      </c>
      <c r="AV1921" s="15" t="s">
        <v>181</v>
      </c>
      <c r="AW1921" s="15" t="s">
        <v>5</v>
      </c>
      <c r="AX1921" s="15" t="s">
        <v>82</v>
      </c>
      <c r="AY1921" s="273" t="s">
        <v>175</v>
      </c>
    </row>
    <row r="1922" s="2" customFormat="1" ht="37.8" customHeight="1">
      <c r="A1922" s="39"/>
      <c r="B1922" s="40"/>
      <c r="C1922" s="274" t="s">
        <v>1024</v>
      </c>
      <c r="D1922" s="274" t="s">
        <v>315</v>
      </c>
      <c r="E1922" s="275" t="s">
        <v>1800</v>
      </c>
      <c r="F1922" s="276" t="s">
        <v>1801</v>
      </c>
      <c r="G1922" s="277" t="s">
        <v>1260</v>
      </c>
      <c r="H1922" s="278">
        <v>225.24000000000001</v>
      </c>
      <c r="I1922" s="279"/>
      <c r="J1922" s="280"/>
      <c r="K1922" s="281">
        <f>ROUND(P1922*H1922,2)</f>
        <v>0</v>
      </c>
      <c r="L1922" s="280"/>
      <c r="M1922" s="282"/>
      <c r="N1922" s="283" t="s">
        <v>1</v>
      </c>
      <c r="O1922" s="231" t="s">
        <v>39</v>
      </c>
      <c r="P1922" s="232">
        <f>I1922+J1922</f>
        <v>0</v>
      </c>
      <c r="Q1922" s="232">
        <f>ROUND(I1922*H1922,2)</f>
        <v>0</v>
      </c>
      <c r="R1922" s="232">
        <f>ROUND(J1922*H1922,2)</f>
        <v>0</v>
      </c>
      <c r="S1922" s="92"/>
      <c r="T1922" s="233">
        <f>S1922*H1922</f>
        <v>0</v>
      </c>
      <c r="U1922" s="233">
        <v>0</v>
      </c>
      <c r="V1922" s="233">
        <f>U1922*H1922</f>
        <v>0</v>
      </c>
      <c r="W1922" s="233">
        <v>0</v>
      </c>
      <c r="X1922" s="233">
        <f>W1922*H1922</f>
        <v>0</v>
      </c>
      <c r="Y1922" s="234" t="s">
        <v>1</v>
      </c>
      <c r="Z1922" s="39"/>
      <c r="AA1922" s="39"/>
      <c r="AB1922" s="39"/>
      <c r="AC1922" s="39"/>
      <c r="AD1922" s="39"/>
      <c r="AE1922" s="39"/>
      <c r="AR1922" s="235" t="s">
        <v>270</v>
      </c>
      <c r="AT1922" s="235" t="s">
        <v>315</v>
      </c>
      <c r="AU1922" s="235" t="s">
        <v>102</v>
      </c>
      <c r="AY1922" s="18" t="s">
        <v>175</v>
      </c>
      <c r="BE1922" s="236">
        <f>IF(O1922="základní",K1922,0)</f>
        <v>0</v>
      </c>
      <c r="BF1922" s="236">
        <f>IF(O1922="snížená",K1922,0)</f>
        <v>0</v>
      </c>
      <c r="BG1922" s="236">
        <f>IF(O1922="zákl. přenesená",K1922,0)</f>
        <v>0</v>
      </c>
      <c r="BH1922" s="236">
        <f>IF(O1922="sníž. přenesená",K1922,0)</f>
        <v>0</v>
      </c>
      <c r="BI1922" s="236">
        <f>IF(O1922="nulová",K1922,0)</f>
        <v>0</v>
      </c>
      <c r="BJ1922" s="18" t="s">
        <v>102</v>
      </c>
      <c r="BK1922" s="236">
        <f>ROUND(P1922*H1922,2)</f>
        <v>0</v>
      </c>
      <c r="BL1922" s="18" t="s">
        <v>229</v>
      </c>
      <c r="BM1922" s="235" t="s">
        <v>1802</v>
      </c>
    </row>
    <row r="1923" s="14" customFormat="1">
      <c r="A1923" s="14"/>
      <c r="B1923" s="252"/>
      <c r="C1923" s="253"/>
      <c r="D1923" s="237" t="s">
        <v>184</v>
      </c>
      <c r="E1923" s="254" t="s">
        <v>1</v>
      </c>
      <c r="F1923" s="255" t="s">
        <v>1803</v>
      </c>
      <c r="G1923" s="253"/>
      <c r="H1923" s="256">
        <v>225.24000000000001</v>
      </c>
      <c r="I1923" s="257"/>
      <c r="J1923" s="257"/>
      <c r="K1923" s="253"/>
      <c r="L1923" s="253"/>
      <c r="M1923" s="258"/>
      <c r="N1923" s="259"/>
      <c r="O1923" s="260"/>
      <c r="P1923" s="260"/>
      <c r="Q1923" s="260"/>
      <c r="R1923" s="260"/>
      <c r="S1923" s="260"/>
      <c r="T1923" s="260"/>
      <c r="U1923" s="260"/>
      <c r="V1923" s="260"/>
      <c r="W1923" s="260"/>
      <c r="X1923" s="260"/>
      <c r="Y1923" s="261"/>
      <c r="Z1923" s="14"/>
      <c r="AA1923" s="14"/>
      <c r="AB1923" s="14"/>
      <c r="AC1923" s="14"/>
      <c r="AD1923" s="14"/>
      <c r="AE1923" s="14"/>
      <c r="AT1923" s="262" t="s">
        <v>184</v>
      </c>
      <c r="AU1923" s="262" t="s">
        <v>102</v>
      </c>
      <c r="AV1923" s="14" t="s">
        <v>102</v>
      </c>
      <c r="AW1923" s="14" t="s">
        <v>5</v>
      </c>
      <c r="AX1923" s="14" t="s">
        <v>75</v>
      </c>
      <c r="AY1923" s="262" t="s">
        <v>175</v>
      </c>
    </row>
    <row r="1924" s="15" customFormat="1">
      <c r="A1924" s="15"/>
      <c r="B1924" s="263"/>
      <c r="C1924" s="264"/>
      <c r="D1924" s="237" t="s">
        <v>184</v>
      </c>
      <c r="E1924" s="265" t="s">
        <v>1</v>
      </c>
      <c r="F1924" s="266" t="s">
        <v>189</v>
      </c>
      <c r="G1924" s="264"/>
      <c r="H1924" s="267">
        <v>225.24000000000001</v>
      </c>
      <c r="I1924" s="268"/>
      <c r="J1924" s="268"/>
      <c r="K1924" s="264"/>
      <c r="L1924" s="264"/>
      <c r="M1924" s="269"/>
      <c r="N1924" s="270"/>
      <c r="O1924" s="271"/>
      <c r="P1924" s="271"/>
      <c r="Q1924" s="271"/>
      <c r="R1924" s="271"/>
      <c r="S1924" s="271"/>
      <c r="T1924" s="271"/>
      <c r="U1924" s="271"/>
      <c r="V1924" s="271"/>
      <c r="W1924" s="271"/>
      <c r="X1924" s="271"/>
      <c r="Y1924" s="272"/>
      <c r="Z1924" s="15"/>
      <c r="AA1924" s="15"/>
      <c r="AB1924" s="15"/>
      <c r="AC1924" s="15"/>
      <c r="AD1924" s="15"/>
      <c r="AE1924" s="15"/>
      <c r="AT1924" s="273" t="s">
        <v>184</v>
      </c>
      <c r="AU1924" s="273" t="s">
        <v>102</v>
      </c>
      <c r="AV1924" s="15" t="s">
        <v>181</v>
      </c>
      <c r="AW1924" s="15" t="s">
        <v>5</v>
      </c>
      <c r="AX1924" s="15" t="s">
        <v>82</v>
      </c>
      <c r="AY1924" s="273" t="s">
        <v>175</v>
      </c>
    </row>
    <row r="1925" s="2" customFormat="1" ht="37.8" customHeight="1">
      <c r="A1925" s="39"/>
      <c r="B1925" s="40"/>
      <c r="C1925" s="274" t="s">
        <v>1804</v>
      </c>
      <c r="D1925" s="274" t="s">
        <v>315</v>
      </c>
      <c r="E1925" s="275" t="s">
        <v>1805</v>
      </c>
      <c r="F1925" s="276" t="s">
        <v>1806</v>
      </c>
      <c r="G1925" s="277" t="s">
        <v>1260</v>
      </c>
      <c r="H1925" s="278">
        <v>138.24000000000001</v>
      </c>
      <c r="I1925" s="279"/>
      <c r="J1925" s="280"/>
      <c r="K1925" s="281">
        <f>ROUND(P1925*H1925,2)</f>
        <v>0</v>
      </c>
      <c r="L1925" s="280"/>
      <c r="M1925" s="282"/>
      <c r="N1925" s="283" t="s">
        <v>1</v>
      </c>
      <c r="O1925" s="231" t="s">
        <v>39</v>
      </c>
      <c r="P1925" s="232">
        <f>I1925+J1925</f>
        <v>0</v>
      </c>
      <c r="Q1925" s="232">
        <f>ROUND(I1925*H1925,2)</f>
        <v>0</v>
      </c>
      <c r="R1925" s="232">
        <f>ROUND(J1925*H1925,2)</f>
        <v>0</v>
      </c>
      <c r="S1925" s="92"/>
      <c r="T1925" s="233">
        <f>S1925*H1925</f>
        <v>0</v>
      </c>
      <c r="U1925" s="233">
        <v>0</v>
      </c>
      <c r="V1925" s="233">
        <f>U1925*H1925</f>
        <v>0</v>
      </c>
      <c r="W1925" s="233">
        <v>0</v>
      </c>
      <c r="X1925" s="233">
        <f>W1925*H1925</f>
        <v>0</v>
      </c>
      <c r="Y1925" s="234" t="s">
        <v>1</v>
      </c>
      <c r="Z1925" s="39"/>
      <c r="AA1925" s="39"/>
      <c r="AB1925" s="39"/>
      <c r="AC1925" s="39"/>
      <c r="AD1925" s="39"/>
      <c r="AE1925" s="39"/>
      <c r="AR1925" s="235" t="s">
        <v>270</v>
      </c>
      <c r="AT1925" s="235" t="s">
        <v>315</v>
      </c>
      <c r="AU1925" s="235" t="s">
        <v>102</v>
      </c>
      <c r="AY1925" s="18" t="s">
        <v>175</v>
      </c>
      <c r="BE1925" s="236">
        <f>IF(O1925="základní",K1925,0)</f>
        <v>0</v>
      </c>
      <c r="BF1925" s="236">
        <f>IF(O1925="snížená",K1925,0)</f>
        <v>0</v>
      </c>
      <c r="BG1925" s="236">
        <f>IF(O1925="zákl. přenesená",K1925,0)</f>
        <v>0</v>
      </c>
      <c r="BH1925" s="236">
        <f>IF(O1925="sníž. přenesená",K1925,0)</f>
        <v>0</v>
      </c>
      <c r="BI1925" s="236">
        <f>IF(O1925="nulová",K1925,0)</f>
        <v>0</v>
      </c>
      <c r="BJ1925" s="18" t="s">
        <v>102</v>
      </c>
      <c r="BK1925" s="236">
        <f>ROUND(P1925*H1925,2)</f>
        <v>0</v>
      </c>
      <c r="BL1925" s="18" t="s">
        <v>229</v>
      </c>
      <c r="BM1925" s="235" t="s">
        <v>1807</v>
      </c>
    </row>
    <row r="1926" s="14" customFormat="1">
      <c r="A1926" s="14"/>
      <c r="B1926" s="252"/>
      <c r="C1926" s="253"/>
      <c r="D1926" s="237" t="s">
        <v>184</v>
      </c>
      <c r="E1926" s="254" t="s">
        <v>1</v>
      </c>
      <c r="F1926" s="255" t="s">
        <v>1808</v>
      </c>
      <c r="G1926" s="253"/>
      <c r="H1926" s="256">
        <v>138.24000000000001</v>
      </c>
      <c r="I1926" s="257"/>
      <c r="J1926" s="257"/>
      <c r="K1926" s="253"/>
      <c r="L1926" s="253"/>
      <c r="M1926" s="258"/>
      <c r="N1926" s="259"/>
      <c r="O1926" s="260"/>
      <c r="P1926" s="260"/>
      <c r="Q1926" s="260"/>
      <c r="R1926" s="260"/>
      <c r="S1926" s="260"/>
      <c r="T1926" s="260"/>
      <c r="U1926" s="260"/>
      <c r="V1926" s="260"/>
      <c r="W1926" s="260"/>
      <c r="X1926" s="260"/>
      <c r="Y1926" s="261"/>
      <c r="Z1926" s="14"/>
      <c r="AA1926" s="14"/>
      <c r="AB1926" s="14"/>
      <c r="AC1926" s="14"/>
      <c r="AD1926" s="14"/>
      <c r="AE1926" s="14"/>
      <c r="AT1926" s="262" t="s">
        <v>184</v>
      </c>
      <c r="AU1926" s="262" t="s">
        <v>102</v>
      </c>
      <c r="AV1926" s="14" t="s">
        <v>102</v>
      </c>
      <c r="AW1926" s="14" t="s">
        <v>5</v>
      </c>
      <c r="AX1926" s="14" t="s">
        <v>75</v>
      </c>
      <c r="AY1926" s="262" t="s">
        <v>175</v>
      </c>
    </row>
    <row r="1927" s="15" customFormat="1">
      <c r="A1927" s="15"/>
      <c r="B1927" s="263"/>
      <c r="C1927" s="264"/>
      <c r="D1927" s="237" t="s">
        <v>184</v>
      </c>
      <c r="E1927" s="265" t="s">
        <v>1</v>
      </c>
      <c r="F1927" s="266" t="s">
        <v>189</v>
      </c>
      <c r="G1927" s="264"/>
      <c r="H1927" s="267">
        <v>138.24000000000001</v>
      </c>
      <c r="I1927" s="268"/>
      <c r="J1927" s="268"/>
      <c r="K1927" s="264"/>
      <c r="L1927" s="264"/>
      <c r="M1927" s="269"/>
      <c r="N1927" s="270"/>
      <c r="O1927" s="271"/>
      <c r="P1927" s="271"/>
      <c r="Q1927" s="271"/>
      <c r="R1927" s="271"/>
      <c r="S1927" s="271"/>
      <c r="T1927" s="271"/>
      <c r="U1927" s="271"/>
      <c r="V1927" s="271"/>
      <c r="W1927" s="271"/>
      <c r="X1927" s="271"/>
      <c r="Y1927" s="272"/>
      <c r="Z1927" s="15"/>
      <c r="AA1927" s="15"/>
      <c r="AB1927" s="15"/>
      <c r="AC1927" s="15"/>
      <c r="AD1927" s="15"/>
      <c r="AE1927" s="15"/>
      <c r="AT1927" s="273" t="s">
        <v>184</v>
      </c>
      <c r="AU1927" s="273" t="s">
        <v>102</v>
      </c>
      <c r="AV1927" s="15" t="s">
        <v>181</v>
      </c>
      <c r="AW1927" s="15" t="s">
        <v>5</v>
      </c>
      <c r="AX1927" s="15" t="s">
        <v>82</v>
      </c>
      <c r="AY1927" s="273" t="s">
        <v>175</v>
      </c>
    </row>
    <row r="1928" s="2" customFormat="1" ht="37.8" customHeight="1">
      <c r="A1928" s="39"/>
      <c r="B1928" s="40"/>
      <c r="C1928" s="274" t="s">
        <v>1029</v>
      </c>
      <c r="D1928" s="274" t="s">
        <v>315</v>
      </c>
      <c r="E1928" s="275" t="s">
        <v>1809</v>
      </c>
      <c r="F1928" s="276" t="s">
        <v>1810</v>
      </c>
      <c r="G1928" s="277" t="s">
        <v>1260</v>
      </c>
      <c r="H1928" s="278">
        <v>97</v>
      </c>
      <c r="I1928" s="279"/>
      <c r="J1928" s="280"/>
      <c r="K1928" s="281">
        <f>ROUND(P1928*H1928,2)</f>
        <v>0</v>
      </c>
      <c r="L1928" s="280"/>
      <c r="M1928" s="282"/>
      <c r="N1928" s="283" t="s">
        <v>1</v>
      </c>
      <c r="O1928" s="231" t="s">
        <v>39</v>
      </c>
      <c r="P1928" s="232">
        <f>I1928+J1928</f>
        <v>0</v>
      </c>
      <c r="Q1928" s="232">
        <f>ROUND(I1928*H1928,2)</f>
        <v>0</v>
      </c>
      <c r="R1928" s="232">
        <f>ROUND(J1928*H1928,2)</f>
        <v>0</v>
      </c>
      <c r="S1928" s="92"/>
      <c r="T1928" s="233">
        <f>S1928*H1928</f>
        <v>0</v>
      </c>
      <c r="U1928" s="233">
        <v>0</v>
      </c>
      <c r="V1928" s="233">
        <f>U1928*H1928</f>
        <v>0</v>
      </c>
      <c r="W1928" s="233">
        <v>0</v>
      </c>
      <c r="X1928" s="233">
        <f>W1928*H1928</f>
        <v>0</v>
      </c>
      <c r="Y1928" s="234" t="s">
        <v>1</v>
      </c>
      <c r="Z1928" s="39"/>
      <c r="AA1928" s="39"/>
      <c r="AB1928" s="39"/>
      <c r="AC1928" s="39"/>
      <c r="AD1928" s="39"/>
      <c r="AE1928" s="39"/>
      <c r="AR1928" s="235" t="s">
        <v>270</v>
      </c>
      <c r="AT1928" s="235" t="s">
        <v>315</v>
      </c>
      <c r="AU1928" s="235" t="s">
        <v>102</v>
      </c>
      <c r="AY1928" s="18" t="s">
        <v>175</v>
      </c>
      <c r="BE1928" s="236">
        <f>IF(O1928="základní",K1928,0)</f>
        <v>0</v>
      </c>
      <c r="BF1928" s="236">
        <f>IF(O1928="snížená",K1928,0)</f>
        <v>0</v>
      </c>
      <c r="BG1928" s="236">
        <f>IF(O1928="zákl. přenesená",K1928,0)</f>
        <v>0</v>
      </c>
      <c r="BH1928" s="236">
        <f>IF(O1928="sníž. přenesená",K1928,0)</f>
        <v>0</v>
      </c>
      <c r="BI1928" s="236">
        <f>IF(O1928="nulová",K1928,0)</f>
        <v>0</v>
      </c>
      <c r="BJ1928" s="18" t="s">
        <v>102</v>
      </c>
      <c r="BK1928" s="236">
        <f>ROUND(P1928*H1928,2)</f>
        <v>0</v>
      </c>
      <c r="BL1928" s="18" t="s">
        <v>229</v>
      </c>
      <c r="BM1928" s="235" t="s">
        <v>1811</v>
      </c>
    </row>
    <row r="1929" s="14" customFormat="1">
      <c r="A1929" s="14"/>
      <c r="B1929" s="252"/>
      <c r="C1929" s="253"/>
      <c r="D1929" s="237" t="s">
        <v>184</v>
      </c>
      <c r="E1929" s="254" t="s">
        <v>1</v>
      </c>
      <c r="F1929" s="255" t="s">
        <v>1812</v>
      </c>
      <c r="G1929" s="253"/>
      <c r="H1929" s="256">
        <v>97</v>
      </c>
      <c r="I1929" s="257"/>
      <c r="J1929" s="257"/>
      <c r="K1929" s="253"/>
      <c r="L1929" s="253"/>
      <c r="M1929" s="258"/>
      <c r="N1929" s="259"/>
      <c r="O1929" s="260"/>
      <c r="P1929" s="260"/>
      <c r="Q1929" s="260"/>
      <c r="R1929" s="260"/>
      <c r="S1929" s="260"/>
      <c r="T1929" s="260"/>
      <c r="U1929" s="260"/>
      <c r="V1929" s="260"/>
      <c r="W1929" s="260"/>
      <c r="X1929" s="260"/>
      <c r="Y1929" s="261"/>
      <c r="Z1929" s="14"/>
      <c r="AA1929" s="14"/>
      <c r="AB1929" s="14"/>
      <c r="AC1929" s="14"/>
      <c r="AD1929" s="14"/>
      <c r="AE1929" s="14"/>
      <c r="AT1929" s="262" t="s">
        <v>184</v>
      </c>
      <c r="AU1929" s="262" t="s">
        <v>102</v>
      </c>
      <c r="AV1929" s="14" t="s">
        <v>102</v>
      </c>
      <c r="AW1929" s="14" t="s">
        <v>5</v>
      </c>
      <c r="AX1929" s="14" t="s">
        <v>75</v>
      </c>
      <c r="AY1929" s="262" t="s">
        <v>175</v>
      </c>
    </row>
    <row r="1930" s="15" customFormat="1">
      <c r="A1930" s="15"/>
      <c r="B1930" s="263"/>
      <c r="C1930" s="264"/>
      <c r="D1930" s="237" t="s">
        <v>184</v>
      </c>
      <c r="E1930" s="265" t="s">
        <v>1</v>
      </c>
      <c r="F1930" s="266" t="s">
        <v>189</v>
      </c>
      <c r="G1930" s="264"/>
      <c r="H1930" s="267">
        <v>97</v>
      </c>
      <c r="I1930" s="268"/>
      <c r="J1930" s="268"/>
      <c r="K1930" s="264"/>
      <c r="L1930" s="264"/>
      <c r="M1930" s="269"/>
      <c r="N1930" s="270"/>
      <c r="O1930" s="271"/>
      <c r="P1930" s="271"/>
      <c r="Q1930" s="271"/>
      <c r="R1930" s="271"/>
      <c r="S1930" s="271"/>
      <c r="T1930" s="271"/>
      <c r="U1930" s="271"/>
      <c r="V1930" s="271"/>
      <c r="W1930" s="271"/>
      <c r="X1930" s="271"/>
      <c r="Y1930" s="272"/>
      <c r="Z1930" s="15"/>
      <c r="AA1930" s="15"/>
      <c r="AB1930" s="15"/>
      <c r="AC1930" s="15"/>
      <c r="AD1930" s="15"/>
      <c r="AE1930" s="15"/>
      <c r="AT1930" s="273" t="s">
        <v>184</v>
      </c>
      <c r="AU1930" s="273" t="s">
        <v>102</v>
      </c>
      <c r="AV1930" s="15" t="s">
        <v>181</v>
      </c>
      <c r="AW1930" s="15" t="s">
        <v>5</v>
      </c>
      <c r="AX1930" s="15" t="s">
        <v>82</v>
      </c>
      <c r="AY1930" s="273" t="s">
        <v>175</v>
      </c>
    </row>
    <row r="1931" s="2" customFormat="1" ht="33" customHeight="1">
      <c r="A1931" s="39"/>
      <c r="B1931" s="40"/>
      <c r="C1931" s="222" t="s">
        <v>1813</v>
      </c>
      <c r="D1931" s="222" t="s">
        <v>177</v>
      </c>
      <c r="E1931" s="223" t="s">
        <v>1814</v>
      </c>
      <c r="F1931" s="224" t="s">
        <v>1815</v>
      </c>
      <c r="G1931" s="225" t="s">
        <v>369</v>
      </c>
      <c r="H1931" s="226">
        <v>24.039999999999999</v>
      </c>
      <c r="I1931" s="227"/>
      <c r="J1931" s="227"/>
      <c r="K1931" s="228">
        <f>ROUND(P1931*H1931,2)</f>
        <v>0</v>
      </c>
      <c r="L1931" s="229"/>
      <c r="M1931" s="45"/>
      <c r="N1931" s="230" t="s">
        <v>1</v>
      </c>
      <c r="O1931" s="231" t="s">
        <v>39</v>
      </c>
      <c r="P1931" s="232">
        <f>I1931+J1931</f>
        <v>0</v>
      </c>
      <c r="Q1931" s="232">
        <f>ROUND(I1931*H1931,2)</f>
        <v>0</v>
      </c>
      <c r="R1931" s="232">
        <f>ROUND(J1931*H1931,2)</f>
        <v>0</v>
      </c>
      <c r="S1931" s="92"/>
      <c r="T1931" s="233">
        <f>S1931*H1931</f>
        <v>0</v>
      </c>
      <c r="U1931" s="233">
        <v>0</v>
      </c>
      <c r="V1931" s="233">
        <f>U1931*H1931</f>
        <v>0</v>
      </c>
      <c r="W1931" s="233">
        <v>0</v>
      </c>
      <c r="X1931" s="233">
        <f>W1931*H1931</f>
        <v>0</v>
      </c>
      <c r="Y1931" s="234" t="s">
        <v>1</v>
      </c>
      <c r="Z1931" s="39"/>
      <c r="AA1931" s="39"/>
      <c r="AB1931" s="39"/>
      <c r="AC1931" s="39"/>
      <c r="AD1931" s="39"/>
      <c r="AE1931" s="39"/>
      <c r="AR1931" s="235" t="s">
        <v>229</v>
      </c>
      <c r="AT1931" s="235" t="s">
        <v>177</v>
      </c>
      <c r="AU1931" s="235" t="s">
        <v>102</v>
      </c>
      <c r="AY1931" s="18" t="s">
        <v>175</v>
      </c>
      <c r="BE1931" s="236">
        <f>IF(O1931="základní",K1931,0)</f>
        <v>0</v>
      </c>
      <c r="BF1931" s="236">
        <f>IF(O1931="snížená",K1931,0)</f>
        <v>0</v>
      </c>
      <c r="BG1931" s="236">
        <f>IF(O1931="zákl. přenesená",K1931,0)</f>
        <v>0</v>
      </c>
      <c r="BH1931" s="236">
        <f>IF(O1931="sníž. přenesená",K1931,0)</f>
        <v>0</v>
      </c>
      <c r="BI1931" s="236">
        <f>IF(O1931="nulová",K1931,0)</f>
        <v>0</v>
      </c>
      <c r="BJ1931" s="18" t="s">
        <v>102</v>
      </c>
      <c r="BK1931" s="236">
        <f>ROUND(P1931*H1931,2)</f>
        <v>0</v>
      </c>
      <c r="BL1931" s="18" t="s">
        <v>229</v>
      </c>
      <c r="BM1931" s="235" t="s">
        <v>1816</v>
      </c>
    </row>
    <row r="1932" s="2" customFormat="1">
      <c r="A1932" s="39"/>
      <c r="B1932" s="40"/>
      <c r="C1932" s="41"/>
      <c r="D1932" s="237" t="s">
        <v>182</v>
      </c>
      <c r="E1932" s="41"/>
      <c r="F1932" s="238" t="s">
        <v>1817</v>
      </c>
      <c r="G1932" s="41"/>
      <c r="H1932" s="41"/>
      <c r="I1932" s="239"/>
      <c r="J1932" s="239"/>
      <c r="K1932" s="41"/>
      <c r="L1932" s="41"/>
      <c r="M1932" s="45"/>
      <c r="N1932" s="240"/>
      <c r="O1932" s="241"/>
      <c r="P1932" s="92"/>
      <c r="Q1932" s="92"/>
      <c r="R1932" s="92"/>
      <c r="S1932" s="92"/>
      <c r="T1932" s="92"/>
      <c r="U1932" s="92"/>
      <c r="V1932" s="92"/>
      <c r="W1932" s="92"/>
      <c r="X1932" s="92"/>
      <c r="Y1932" s="93"/>
      <c r="Z1932" s="39"/>
      <c r="AA1932" s="39"/>
      <c r="AB1932" s="39"/>
      <c r="AC1932" s="39"/>
      <c r="AD1932" s="39"/>
      <c r="AE1932" s="39"/>
      <c r="AT1932" s="18" t="s">
        <v>182</v>
      </c>
      <c r="AU1932" s="18" t="s">
        <v>102</v>
      </c>
    </row>
    <row r="1933" s="13" customFormat="1">
      <c r="A1933" s="13"/>
      <c r="B1933" s="242"/>
      <c r="C1933" s="243"/>
      <c r="D1933" s="237" t="s">
        <v>184</v>
      </c>
      <c r="E1933" s="244" t="s">
        <v>1</v>
      </c>
      <c r="F1933" s="245" t="s">
        <v>193</v>
      </c>
      <c r="G1933" s="243"/>
      <c r="H1933" s="244" t="s">
        <v>1</v>
      </c>
      <c r="I1933" s="246"/>
      <c r="J1933" s="246"/>
      <c r="K1933" s="243"/>
      <c r="L1933" s="243"/>
      <c r="M1933" s="247"/>
      <c r="N1933" s="248"/>
      <c r="O1933" s="249"/>
      <c r="P1933" s="249"/>
      <c r="Q1933" s="249"/>
      <c r="R1933" s="249"/>
      <c r="S1933" s="249"/>
      <c r="T1933" s="249"/>
      <c r="U1933" s="249"/>
      <c r="V1933" s="249"/>
      <c r="W1933" s="249"/>
      <c r="X1933" s="249"/>
      <c r="Y1933" s="250"/>
      <c r="Z1933" s="13"/>
      <c r="AA1933" s="13"/>
      <c r="AB1933" s="13"/>
      <c r="AC1933" s="13"/>
      <c r="AD1933" s="13"/>
      <c r="AE1933" s="13"/>
      <c r="AT1933" s="251" t="s">
        <v>184</v>
      </c>
      <c r="AU1933" s="251" t="s">
        <v>102</v>
      </c>
      <c r="AV1933" s="13" t="s">
        <v>82</v>
      </c>
      <c r="AW1933" s="13" t="s">
        <v>5</v>
      </c>
      <c r="AX1933" s="13" t="s">
        <v>75</v>
      </c>
      <c r="AY1933" s="251" t="s">
        <v>175</v>
      </c>
    </row>
    <row r="1934" s="13" customFormat="1">
      <c r="A1934" s="13"/>
      <c r="B1934" s="242"/>
      <c r="C1934" s="243"/>
      <c r="D1934" s="237" t="s">
        <v>184</v>
      </c>
      <c r="E1934" s="244" t="s">
        <v>1</v>
      </c>
      <c r="F1934" s="245" t="s">
        <v>1818</v>
      </c>
      <c r="G1934" s="243"/>
      <c r="H1934" s="244" t="s">
        <v>1</v>
      </c>
      <c r="I1934" s="246"/>
      <c r="J1934" s="246"/>
      <c r="K1934" s="243"/>
      <c r="L1934" s="243"/>
      <c r="M1934" s="247"/>
      <c r="N1934" s="248"/>
      <c r="O1934" s="249"/>
      <c r="P1934" s="249"/>
      <c r="Q1934" s="249"/>
      <c r="R1934" s="249"/>
      <c r="S1934" s="249"/>
      <c r="T1934" s="249"/>
      <c r="U1934" s="249"/>
      <c r="V1934" s="249"/>
      <c r="W1934" s="249"/>
      <c r="X1934" s="249"/>
      <c r="Y1934" s="250"/>
      <c r="Z1934" s="13"/>
      <c r="AA1934" s="13"/>
      <c r="AB1934" s="13"/>
      <c r="AC1934" s="13"/>
      <c r="AD1934" s="13"/>
      <c r="AE1934" s="13"/>
      <c r="AT1934" s="251" t="s">
        <v>184</v>
      </c>
      <c r="AU1934" s="251" t="s">
        <v>102</v>
      </c>
      <c r="AV1934" s="13" t="s">
        <v>82</v>
      </c>
      <c r="AW1934" s="13" t="s">
        <v>5</v>
      </c>
      <c r="AX1934" s="13" t="s">
        <v>75</v>
      </c>
      <c r="AY1934" s="251" t="s">
        <v>175</v>
      </c>
    </row>
    <row r="1935" s="14" customFormat="1">
      <c r="A1935" s="14"/>
      <c r="B1935" s="252"/>
      <c r="C1935" s="253"/>
      <c r="D1935" s="237" t="s">
        <v>184</v>
      </c>
      <c r="E1935" s="254" t="s">
        <v>1</v>
      </c>
      <c r="F1935" s="255" t="s">
        <v>1819</v>
      </c>
      <c r="G1935" s="253"/>
      <c r="H1935" s="256">
        <v>8.6999999999999993</v>
      </c>
      <c r="I1935" s="257"/>
      <c r="J1935" s="257"/>
      <c r="K1935" s="253"/>
      <c r="L1935" s="253"/>
      <c r="M1935" s="258"/>
      <c r="N1935" s="259"/>
      <c r="O1935" s="260"/>
      <c r="P1935" s="260"/>
      <c r="Q1935" s="260"/>
      <c r="R1935" s="260"/>
      <c r="S1935" s="260"/>
      <c r="T1935" s="260"/>
      <c r="U1935" s="260"/>
      <c r="V1935" s="260"/>
      <c r="W1935" s="260"/>
      <c r="X1935" s="260"/>
      <c r="Y1935" s="261"/>
      <c r="Z1935" s="14"/>
      <c r="AA1935" s="14"/>
      <c r="AB1935" s="14"/>
      <c r="AC1935" s="14"/>
      <c r="AD1935" s="14"/>
      <c r="AE1935" s="14"/>
      <c r="AT1935" s="262" t="s">
        <v>184</v>
      </c>
      <c r="AU1935" s="262" t="s">
        <v>102</v>
      </c>
      <c r="AV1935" s="14" t="s">
        <v>102</v>
      </c>
      <c r="AW1935" s="14" t="s">
        <v>5</v>
      </c>
      <c r="AX1935" s="14" t="s">
        <v>75</v>
      </c>
      <c r="AY1935" s="262" t="s">
        <v>175</v>
      </c>
    </row>
    <row r="1936" s="13" customFormat="1">
      <c r="A1936" s="13"/>
      <c r="B1936" s="242"/>
      <c r="C1936" s="243"/>
      <c r="D1936" s="237" t="s">
        <v>184</v>
      </c>
      <c r="E1936" s="244" t="s">
        <v>1</v>
      </c>
      <c r="F1936" s="245" t="s">
        <v>1820</v>
      </c>
      <c r="G1936" s="243"/>
      <c r="H1936" s="244" t="s">
        <v>1</v>
      </c>
      <c r="I1936" s="246"/>
      <c r="J1936" s="246"/>
      <c r="K1936" s="243"/>
      <c r="L1936" s="243"/>
      <c r="M1936" s="247"/>
      <c r="N1936" s="248"/>
      <c r="O1936" s="249"/>
      <c r="P1936" s="249"/>
      <c r="Q1936" s="249"/>
      <c r="R1936" s="249"/>
      <c r="S1936" s="249"/>
      <c r="T1936" s="249"/>
      <c r="U1936" s="249"/>
      <c r="V1936" s="249"/>
      <c r="W1936" s="249"/>
      <c r="X1936" s="249"/>
      <c r="Y1936" s="250"/>
      <c r="Z1936" s="13"/>
      <c r="AA1936" s="13"/>
      <c r="AB1936" s="13"/>
      <c r="AC1936" s="13"/>
      <c r="AD1936" s="13"/>
      <c r="AE1936" s="13"/>
      <c r="AT1936" s="251" t="s">
        <v>184</v>
      </c>
      <c r="AU1936" s="251" t="s">
        <v>102</v>
      </c>
      <c r="AV1936" s="13" t="s">
        <v>82</v>
      </c>
      <c r="AW1936" s="13" t="s">
        <v>5</v>
      </c>
      <c r="AX1936" s="13" t="s">
        <v>75</v>
      </c>
      <c r="AY1936" s="251" t="s">
        <v>175</v>
      </c>
    </row>
    <row r="1937" s="14" customFormat="1">
      <c r="A1937" s="14"/>
      <c r="B1937" s="252"/>
      <c r="C1937" s="253"/>
      <c r="D1937" s="237" t="s">
        <v>184</v>
      </c>
      <c r="E1937" s="254" t="s">
        <v>1</v>
      </c>
      <c r="F1937" s="255" t="s">
        <v>1821</v>
      </c>
      <c r="G1937" s="253"/>
      <c r="H1937" s="256">
        <v>5</v>
      </c>
      <c r="I1937" s="257"/>
      <c r="J1937" s="257"/>
      <c r="K1937" s="253"/>
      <c r="L1937" s="253"/>
      <c r="M1937" s="258"/>
      <c r="N1937" s="259"/>
      <c r="O1937" s="260"/>
      <c r="P1937" s="260"/>
      <c r="Q1937" s="260"/>
      <c r="R1937" s="260"/>
      <c r="S1937" s="260"/>
      <c r="T1937" s="260"/>
      <c r="U1937" s="260"/>
      <c r="V1937" s="260"/>
      <c r="W1937" s="260"/>
      <c r="X1937" s="260"/>
      <c r="Y1937" s="261"/>
      <c r="Z1937" s="14"/>
      <c r="AA1937" s="14"/>
      <c r="AB1937" s="14"/>
      <c r="AC1937" s="14"/>
      <c r="AD1937" s="14"/>
      <c r="AE1937" s="14"/>
      <c r="AT1937" s="262" t="s">
        <v>184</v>
      </c>
      <c r="AU1937" s="262" t="s">
        <v>102</v>
      </c>
      <c r="AV1937" s="14" t="s">
        <v>102</v>
      </c>
      <c r="AW1937" s="14" t="s">
        <v>5</v>
      </c>
      <c r="AX1937" s="14" t="s">
        <v>75</v>
      </c>
      <c r="AY1937" s="262" t="s">
        <v>175</v>
      </c>
    </row>
    <row r="1938" s="13" customFormat="1">
      <c r="A1938" s="13"/>
      <c r="B1938" s="242"/>
      <c r="C1938" s="243"/>
      <c r="D1938" s="237" t="s">
        <v>184</v>
      </c>
      <c r="E1938" s="244" t="s">
        <v>1</v>
      </c>
      <c r="F1938" s="245" t="s">
        <v>1822</v>
      </c>
      <c r="G1938" s="243"/>
      <c r="H1938" s="244" t="s">
        <v>1</v>
      </c>
      <c r="I1938" s="246"/>
      <c r="J1938" s="246"/>
      <c r="K1938" s="243"/>
      <c r="L1938" s="243"/>
      <c r="M1938" s="247"/>
      <c r="N1938" s="248"/>
      <c r="O1938" s="249"/>
      <c r="P1938" s="249"/>
      <c r="Q1938" s="249"/>
      <c r="R1938" s="249"/>
      <c r="S1938" s="249"/>
      <c r="T1938" s="249"/>
      <c r="U1938" s="249"/>
      <c r="V1938" s="249"/>
      <c r="W1938" s="249"/>
      <c r="X1938" s="249"/>
      <c r="Y1938" s="250"/>
      <c r="Z1938" s="13"/>
      <c r="AA1938" s="13"/>
      <c r="AB1938" s="13"/>
      <c r="AC1938" s="13"/>
      <c r="AD1938" s="13"/>
      <c r="AE1938" s="13"/>
      <c r="AT1938" s="251" t="s">
        <v>184</v>
      </c>
      <c r="AU1938" s="251" t="s">
        <v>102</v>
      </c>
      <c r="AV1938" s="13" t="s">
        <v>82</v>
      </c>
      <c r="AW1938" s="13" t="s">
        <v>5</v>
      </c>
      <c r="AX1938" s="13" t="s">
        <v>75</v>
      </c>
      <c r="AY1938" s="251" t="s">
        <v>175</v>
      </c>
    </row>
    <row r="1939" s="14" customFormat="1">
      <c r="A1939" s="14"/>
      <c r="B1939" s="252"/>
      <c r="C1939" s="253"/>
      <c r="D1939" s="237" t="s">
        <v>184</v>
      </c>
      <c r="E1939" s="254" t="s">
        <v>1</v>
      </c>
      <c r="F1939" s="255" t="s">
        <v>1823</v>
      </c>
      <c r="G1939" s="253"/>
      <c r="H1939" s="256">
        <v>10.34</v>
      </c>
      <c r="I1939" s="257"/>
      <c r="J1939" s="257"/>
      <c r="K1939" s="253"/>
      <c r="L1939" s="253"/>
      <c r="M1939" s="258"/>
      <c r="N1939" s="259"/>
      <c r="O1939" s="260"/>
      <c r="P1939" s="260"/>
      <c r="Q1939" s="260"/>
      <c r="R1939" s="260"/>
      <c r="S1939" s="260"/>
      <c r="T1939" s="260"/>
      <c r="U1939" s="260"/>
      <c r="V1939" s="260"/>
      <c r="W1939" s="260"/>
      <c r="X1939" s="260"/>
      <c r="Y1939" s="261"/>
      <c r="Z1939" s="14"/>
      <c r="AA1939" s="14"/>
      <c r="AB1939" s="14"/>
      <c r="AC1939" s="14"/>
      <c r="AD1939" s="14"/>
      <c r="AE1939" s="14"/>
      <c r="AT1939" s="262" t="s">
        <v>184</v>
      </c>
      <c r="AU1939" s="262" t="s">
        <v>102</v>
      </c>
      <c r="AV1939" s="14" t="s">
        <v>102</v>
      </c>
      <c r="AW1939" s="14" t="s">
        <v>5</v>
      </c>
      <c r="AX1939" s="14" t="s">
        <v>75</v>
      </c>
      <c r="AY1939" s="262" t="s">
        <v>175</v>
      </c>
    </row>
    <row r="1940" s="15" customFormat="1">
      <c r="A1940" s="15"/>
      <c r="B1940" s="263"/>
      <c r="C1940" s="264"/>
      <c r="D1940" s="237" t="s">
        <v>184</v>
      </c>
      <c r="E1940" s="265" t="s">
        <v>1</v>
      </c>
      <c r="F1940" s="266" t="s">
        <v>189</v>
      </c>
      <c r="G1940" s="264"/>
      <c r="H1940" s="267">
        <v>24.039999999999999</v>
      </c>
      <c r="I1940" s="268"/>
      <c r="J1940" s="268"/>
      <c r="K1940" s="264"/>
      <c r="L1940" s="264"/>
      <c r="M1940" s="269"/>
      <c r="N1940" s="270"/>
      <c r="O1940" s="271"/>
      <c r="P1940" s="271"/>
      <c r="Q1940" s="271"/>
      <c r="R1940" s="271"/>
      <c r="S1940" s="271"/>
      <c r="T1940" s="271"/>
      <c r="U1940" s="271"/>
      <c r="V1940" s="271"/>
      <c r="W1940" s="271"/>
      <c r="X1940" s="271"/>
      <c r="Y1940" s="272"/>
      <c r="Z1940" s="15"/>
      <c r="AA1940" s="15"/>
      <c r="AB1940" s="15"/>
      <c r="AC1940" s="15"/>
      <c r="AD1940" s="15"/>
      <c r="AE1940" s="15"/>
      <c r="AT1940" s="273" t="s">
        <v>184</v>
      </c>
      <c r="AU1940" s="273" t="s">
        <v>102</v>
      </c>
      <c r="AV1940" s="15" t="s">
        <v>181</v>
      </c>
      <c r="AW1940" s="15" t="s">
        <v>5</v>
      </c>
      <c r="AX1940" s="15" t="s">
        <v>82</v>
      </c>
      <c r="AY1940" s="273" t="s">
        <v>175</v>
      </c>
    </row>
    <row r="1941" s="2" customFormat="1" ht="33" customHeight="1">
      <c r="A1941" s="39"/>
      <c r="B1941" s="40"/>
      <c r="C1941" s="274" t="s">
        <v>1035</v>
      </c>
      <c r="D1941" s="274" t="s">
        <v>315</v>
      </c>
      <c r="E1941" s="275" t="s">
        <v>1824</v>
      </c>
      <c r="F1941" s="276" t="s">
        <v>1825</v>
      </c>
      <c r="G1941" s="277" t="s">
        <v>1260</v>
      </c>
      <c r="H1941" s="278">
        <v>220.66</v>
      </c>
      <c r="I1941" s="279"/>
      <c r="J1941" s="280"/>
      <c r="K1941" s="281">
        <f>ROUND(P1941*H1941,2)</f>
        <v>0</v>
      </c>
      <c r="L1941" s="280"/>
      <c r="M1941" s="282"/>
      <c r="N1941" s="283" t="s">
        <v>1</v>
      </c>
      <c r="O1941" s="231" t="s">
        <v>39</v>
      </c>
      <c r="P1941" s="232">
        <f>I1941+J1941</f>
        <v>0</v>
      </c>
      <c r="Q1941" s="232">
        <f>ROUND(I1941*H1941,2)</f>
        <v>0</v>
      </c>
      <c r="R1941" s="232">
        <f>ROUND(J1941*H1941,2)</f>
        <v>0</v>
      </c>
      <c r="S1941" s="92"/>
      <c r="T1941" s="233">
        <f>S1941*H1941</f>
        <v>0</v>
      </c>
      <c r="U1941" s="233">
        <v>0</v>
      </c>
      <c r="V1941" s="233">
        <f>U1941*H1941</f>
        <v>0</v>
      </c>
      <c r="W1941" s="233">
        <v>0</v>
      </c>
      <c r="X1941" s="233">
        <f>W1941*H1941</f>
        <v>0</v>
      </c>
      <c r="Y1941" s="234" t="s">
        <v>1</v>
      </c>
      <c r="Z1941" s="39"/>
      <c r="AA1941" s="39"/>
      <c r="AB1941" s="39"/>
      <c r="AC1941" s="39"/>
      <c r="AD1941" s="39"/>
      <c r="AE1941" s="39"/>
      <c r="AR1941" s="235" t="s">
        <v>270</v>
      </c>
      <c r="AT1941" s="235" t="s">
        <v>315</v>
      </c>
      <c r="AU1941" s="235" t="s">
        <v>102</v>
      </c>
      <c r="AY1941" s="18" t="s">
        <v>175</v>
      </c>
      <c r="BE1941" s="236">
        <f>IF(O1941="základní",K1941,0)</f>
        <v>0</v>
      </c>
      <c r="BF1941" s="236">
        <f>IF(O1941="snížená",K1941,0)</f>
        <v>0</v>
      </c>
      <c r="BG1941" s="236">
        <f>IF(O1941="zákl. přenesená",K1941,0)</f>
        <v>0</v>
      </c>
      <c r="BH1941" s="236">
        <f>IF(O1941="sníž. přenesená",K1941,0)</f>
        <v>0</v>
      </c>
      <c r="BI1941" s="236">
        <f>IF(O1941="nulová",K1941,0)</f>
        <v>0</v>
      </c>
      <c r="BJ1941" s="18" t="s">
        <v>102</v>
      </c>
      <c r="BK1941" s="236">
        <f>ROUND(P1941*H1941,2)</f>
        <v>0</v>
      </c>
      <c r="BL1941" s="18" t="s">
        <v>229</v>
      </c>
      <c r="BM1941" s="235" t="s">
        <v>1826</v>
      </c>
    </row>
    <row r="1942" s="14" customFormat="1">
      <c r="A1942" s="14"/>
      <c r="B1942" s="252"/>
      <c r="C1942" s="253"/>
      <c r="D1942" s="237" t="s">
        <v>184</v>
      </c>
      <c r="E1942" s="254" t="s">
        <v>1</v>
      </c>
      <c r="F1942" s="255" t="s">
        <v>1827</v>
      </c>
      <c r="G1942" s="253"/>
      <c r="H1942" s="256">
        <v>220.66</v>
      </c>
      <c r="I1942" s="257"/>
      <c r="J1942" s="257"/>
      <c r="K1942" s="253"/>
      <c r="L1942" s="253"/>
      <c r="M1942" s="258"/>
      <c r="N1942" s="259"/>
      <c r="O1942" s="260"/>
      <c r="P1942" s="260"/>
      <c r="Q1942" s="260"/>
      <c r="R1942" s="260"/>
      <c r="S1942" s="260"/>
      <c r="T1942" s="260"/>
      <c r="U1942" s="260"/>
      <c r="V1942" s="260"/>
      <c r="W1942" s="260"/>
      <c r="X1942" s="260"/>
      <c r="Y1942" s="261"/>
      <c r="Z1942" s="14"/>
      <c r="AA1942" s="14"/>
      <c r="AB1942" s="14"/>
      <c r="AC1942" s="14"/>
      <c r="AD1942" s="14"/>
      <c r="AE1942" s="14"/>
      <c r="AT1942" s="262" t="s">
        <v>184</v>
      </c>
      <c r="AU1942" s="262" t="s">
        <v>102</v>
      </c>
      <c r="AV1942" s="14" t="s">
        <v>102</v>
      </c>
      <c r="AW1942" s="14" t="s">
        <v>5</v>
      </c>
      <c r="AX1942" s="14" t="s">
        <v>75</v>
      </c>
      <c r="AY1942" s="262" t="s">
        <v>175</v>
      </c>
    </row>
    <row r="1943" s="15" customFormat="1">
      <c r="A1943" s="15"/>
      <c r="B1943" s="263"/>
      <c r="C1943" s="264"/>
      <c r="D1943" s="237" t="s">
        <v>184</v>
      </c>
      <c r="E1943" s="265" t="s">
        <v>1</v>
      </c>
      <c r="F1943" s="266" t="s">
        <v>189</v>
      </c>
      <c r="G1943" s="264"/>
      <c r="H1943" s="267">
        <v>220.66</v>
      </c>
      <c r="I1943" s="268"/>
      <c r="J1943" s="268"/>
      <c r="K1943" s="264"/>
      <c r="L1943" s="264"/>
      <c r="M1943" s="269"/>
      <c r="N1943" s="270"/>
      <c r="O1943" s="271"/>
      <c r="P1943" s="271"/>
      <c r="Q1943" s="271"/>
      <c r="R1943" s="271"/>
      <c r="S1943" s="271"/>
      <c r="T1943" s="271"/>
      <c r="U1943" s="271"/>
      <c r="V1943" s="271"/>
      <c r="W1943" s="271"/>
      <c r="X1943" s="271"/>
      <c r="Y1943" s="272"/>
      <c r="Z1943" s="15"/>
      <c r="AA1943" s="15"/>
      <c r="AB1943" s="15"/>
      <c r="AC1943" s="15"/>
      <c r="AD1943" s="15"/>
      <c r="AE1943" s="15"/>
      <c r="AT1943" s="273" t="s">
        <v>184</v>
      </c>
      <c r="AU1943" s="273" t="s">
        <v>102</v>
      </c>
      <c r="AV1943" s="15" t="s">
        <v>181</v>
      </c>
      <c r="AW1943" s="15" t="s">
        <v>5</v>
      </c>
      <c r="AX1943" s="15" t="s">
        <v>82</v>
      </c>
      <c r="AY1943" s="273" t="s">
        <v>175</v>
      </c>
    </row>
    <row r="1944" s="2" customFormat="1" ht="33" customHeight="1">
      <c r="A1944" s="39"/>
      <c r="B1944" s="40"/>
      <c r="C1944" s="274" t="s">
        <v>1828</v>
      </c>
      <c r="D1944" s="274" t="s">
        <v>315</v>
      </c>
      <c r="E1944" s="275" t="s">
        <v>1829</v>
      </c>
      <c r="F1944" s="276" t="s">
        <v>1830</v>
      </c>
      <c r="G1944" s="277" t="s">
        <v>1260</v>
      </c>
      <c r="H1944" s="278">
        <v>108.02</v>
      </c>
      <c r="I1944" s="279"/>
      <c r="J1944" s="280"/>
      <c r="K1944" s="281">
        <f>ROUND(P1944*H1944,2)</f>
        <v>0</v>
      </c>
      <c r="L1944" s="280"/>
      <c r="M1944" s="282"/>
      <c r="N1944" s="283" t="s">
        <v>1</v>
      </c>
      <c r="O1944" s="231" t="s">
        <v>39</v>
      </c>
      <c r="P1944" s="232">
        <f>I1944+J1944</f>
        <v>0</v>
      </c>
      <c r="Q1944" s="232">
        <f>ROUND(I1944*H1944,2)</f>
        <v>0</v>
      </c>
      <c r="R1944" s="232">
        <f>ROUND(J1944*H1944,2)</f>
        <v>0</v>
      </c>
      <c r="S1944" s="92"/>
      <c r="T1944" s="233">
        <f>S1944*H1944</f>
        <v>0</v>
      </c>
      <c r="U1944" s="233">
        <v>0</v>
      </c>
      <c r="V1944" s="233">
        <f>U1944*H1944</f>
        <v>0</v>
      </c>
      <c r="W1944" s="233">
        <v>0</v>
      </c>
      <c r="X1944" s="233">
        <f>W1944*H1944</f>
        <v>0</v>
      </c>
      <c r="Y1944" s="234" t="s">
        <v>1</v>
      </c>
      <c r="Z1944" s="39"/>
      <c r="AA1944" s="39"/>
      <c r="AB1944" s="39"/>
      <c r="AC1944" s="39"/>
      <c r="AD1944" s="39"/>
      <c r="AE1944" s="39"/>
      <c r="AR1944" s="235" t="s">
        <v>270</v>
      </c>
      <c r="AT1944" s="235" t="s">
        <v>315</v>
      </c>
      <c r="AU1944" s="235" t="s">
        <v>102</v>
      </c>
      <c r="AY1944" s="18" t="s">
        <v>175</v>
      </c>
      <c r="BE1944" s="236">
        <f>IF(O1944="základní",K1944,0)</f>
        <v>0</v>
      </c>
      <c r="BF1944" s="236">
        <f>IF(O1944="snížená",K1944,0)</f>
        <v>0</v>
      </c>
      <c r="BG1944" s="236">
        <f>IF(O1944="zákl. přenesená",K1944,0)</f>
        <v>0</v>
      </c>
      <c r="BH1944" s="236">
        <f>IF(O1944="sníž. přenesená",K1944,0)</f>
        <v>0</v>
      </c>
      <c r="BI1944" s="236">
        <f>IF(O1944="nulová",K1944,0)</f>
        <v>0</v>
      </c>
      <c r="BJ1944" s="18" t="s">
        <v>102</v>
      </c>
      <c r="BK1944" s="236">
        <f>ROUND(P1944*H1944,2)</f>
        <v>0</v>
      </c>
      <c r="BL1944" s="18" t="s">
        <v>229</v>
      </c>
      <c r="BM1944" s="235" t="s">
        <v>1831</v>
      </c>
    </row>
    <row r="1945" s="14" customFormat="1">
      <c r="A1945" s="14"/>
      <c r="B1945" s="252"/>
      <c r="C1945" s="253"/>
      <c r="D1945" s="237" t="s">
        <v>184</v>
      </c>
      <c r="E1945" s="254" t="s">
        <v>1</v>
      </c>
      <c r="F1945" s="255" t="s">
        <v>1832</v>
      </c>
      <c r="G1945" s="253"/>
      <c r="H1945" s="256">
        <v>108.02</v>
      </c>
      <c r="I1945" s="257"/>
      <c r="J1945" s="257"/>
      <c r="K1945" s="253"/>
      <c r="L1945" s="253"/>
      <c r="M1945" s="258"/>
      <c r="N1945" s="259"/>
      <c r="O1945" s="260"/>
      <c r="P1945" s="260"/>
      <c r="Q1945" s="260"/>
      <c r="R1945" s="260"/>
      <c r="S1945" s="260"/>
      <c r="T1945" s="260"/>
      <c r="U1945" s="260"/>
      <c r="V1945" s="260"/>
      <c r="W1945" s="260"/>
      <c r="X1945" s="260"/>
      <c r="Y1945" s="261"/>
      <c r="Z1945" s="14"/>
      <c r="AA1945" s="14"/>
      <c r="AB1945" s="14"/>
      <c r="AC1945" s="14"/>
      <c r="AD1945" s="14"/>
      <c r="AE1945" s="14"/>
      <c r="AT1945" s="262" t="s">
        <v>184</v>
      </c>
      <c r="AU1945" s="262" t="s">
        <v>102</v>
      </c>
      <c r="AV1945" s="14" t="s">
        <v>102</v>
      </c>
      <c r="AW1945" s="14" t="s">
        <v>5</v>
      </c>
      <c r="AX1945" s="14" t="s">
        <v>75</v>
      </c>
      <c r="AY1945" s="262" t="s">
        <v>175</v>
      </c>
    </row>
    <row r="1946" s="15" customFormat="1">
      <c r="A1946" s="15"/>
      <c r="B1946" s="263"/>
      <c r="C1946" s="264"/>
      <c r="D1946" s="237" t="s">
        <v>184</v>
      </c>
      <c r="E1946" s="265" t="s">
        <v>1</v>
      </c>
      <c r="F1946" s="266" t="s">
        <v>189</v>
      </c>
      <c r="G1946" s="264"/>
      <c r="H1946" s="267">
        <v>108.02</v>
      </c>
      <c r="I1946" s="268"/>
      <c r="J1946" s="268"/>
      <c r="K1946" s="264"/>
      <c r="L1946" s="264"/>
      <c r="M1946" s="269"/>
      <c r="N1946" s="270"/>
      <c r="O1946" s="271"/>
      <c r="P1946" s="271"/>
      <c r="Q1946" s="271"/>
      <c r="R1946" s="271"/>
      <c r="S1946" s="271"/>
      <c r="T1946" s="271"/>
      <c r="U1946" s="271"/>
      <c r="V1946" s="271"/>
      <c r="W1946" s="271"/>
      <c r="X1946" s="271"/>
      <c r="Y1946" s="272"/>
      <c r="Z1946" s="15"/>
      <c r="AA1946" s="15"/>
      <c r="AB1946" s="15"/>
      <c r="AC1946" s="15"/>
      <c r="AD1946" s="15"/>
      <c r="AE1946" s="15"/>
      <c r="AT1946" s="273" t="s">
        <v>184</v>
      </c>
      <c r="AU1946" s="273" t="s">
        <v>102</v>
      </c>
      <c r="AV1946" s="15" t="s">
        <v>181</v>
      </c>
      <c r="AW1946" s="15" t="s">
        <v>5</v>
      </c>
      <c r="AX1946" s="15" t="s">
        <v>82</v>
      </c>
      <c r="AY1946" s="273" t="s">
        <v>175</v>
      </c>
    </row>
    <row r="1947" s="2" customFormat="1" ht="33" customHeight="1">
      <c r="A1947" s="39"/>
      <c r="B1947" s="40"/>
      <c r="C1947" s="274" t="s">
        <v>1040</v>
      </c>
      <c r="D1947" s="274" t="s">
        <v>315</v>
      </c>
      <c r="E1947" s="275" t="s">
        <v>1833</v>
      </c>
      <c r="F1947" s="276" t="s">
        <v>1834</v>
      </c>
      <c r="G1947" s="277" t="s">
        <v>1260</v>
      </c>
      <c r="H1947" s="278">
        <v>259.86000000000001</v>
      </c>
      <c r="I1947" s="279"/>
      <c r="J1947" s="280"/>
      <c r="K1947" s="281">
        <f>ROUND(P1947*H1947,2)</f>
        <v>0</v>
      </c>
      <c r="L1947" s="280"/>
      <c r="M1947" s="282"/>
      <c r="N1947" s="283" t="s">
        <v>1</v>
      </c>
      <c r="O1947" s="231" t="s">
        <v>39</v>
      </c>
      <c r="P1947" s="232">
        <f>I1947+J1947</f>
        <v>0</v>
      </c>
      <c r="Q1947" s="232">
        <f>ROUND(I1947*H1947,2)</f>
        <v>0</v>
      </c>
      <c r="R1947" s="232">
        <f>ROUND(J1947*H1947,2)</f>
        <v>0</v>
      </c>
      <c r="S1947" s="92"/>
      <c r="T1947" s="233">
        <f>S1947*H1947</f>
        <v>0</v>
      </c>
      <c r="U1947" s="233">
        <v>0</v>
      </c>
      <c r="V1947" s="233">
        <f>U1947*H1947</f>
        <v>0</v>
      </c>
      <c r="W1947" s="233">
        <v>0</v>
      </c>
      <c r="X1947" s="233">
        <f>W1947*H1947</f>
        <v>0</v>
      </c>
      <c r="Y1947" s="234" t="s">
        <v>1</v>
      </c>
      <c r="Z1947" s="39"/>
      <c r="AA1947" s="39"/>
      <c r="AB1947" s="39"/>
      <c r="AC1947" s="39"/>
      <c r="AD1947" s="39"/>
      <c r="AE1947" s="39"/>
      <c r="AR1947" s="235" t="s">
        <v>270</v>
      </c>
      <c r="AT1947" s="235" t="s">
        <v>315</v>
      </c>
      <c r="AU1947" s="235" t="s">
        <v>102</v>
      </c>
      <c r="AY1947" s="18" t="s">
        <v>175</v>
      </c>
      <c r="BE1947" s="236">
        <f>IF(O1947="základní",K1947,0)</f>
        <v>0</v>
      </c>
      <c r="BF1947" s="236">
        <f>IF(O1947="snížená",K1947,0)</f>
        <v>0</v>
      </c>
      <c r="BG1947" s="236">
        <f>IF(O1947="zákl. přenesená",K1947,0)</f>
        <v>0</v>
      </c>
      <c r="BH1947" s="236">
        <f>IF(O1947="sníž. přenesená",K1947,0)</f>
        <v>0</v>
      </c>
      <c r="BI1947" s="236">
        <f>IF(O1947="nulová",K1947,0)</f>
        <v>0</v>
      </c>
      <c r="BJ1947" s="18" t="s">
        <v>102</v>
      </c>
      <c r="BK1947" s="236">
        <f>ROUND(P1947*H1947,2)</f>
        <v>0</v>
      </c>
      <c r="BL1947" s="18" t="s">
        <v>229</v>
      </c>
      <c r="BM1947" s="235" t="s">
        <v>1835</v>
      </c>
    </row>
    <row r="1948" s="2" customFormat="1" ht="49.05" customHeight="1">
      <c r="A1948" s="39"/>
      <c r="B1948" s="40"/>
      <c r="C1948" s="222" t="s">
        <v>1836</v>
      </c>
      <c r="D1948" s="222" t="s">
        <v>177</v>
      </c>
      <c r="E1948" s="223" t="s">
        <v>1837</v>
      </c>
      <c r="F1948" s="224" t="s">
        <v>1838</v>
      </c>
      <c r="G1948" s="225" t="s">
        <v>377</v>
      </c>
      <c r="H1948" s="226">
        <v>10</v>
      </c>
      <c r="I1948" s="227"/>
      <c r="J1948" s="227"/>
      <c r="K1948" s="228">
        <f>ROUND(P1948*H1948,2)</f>
        <v>0</v>
      </c>
      <c r="L1948" s="229"/>
      <c r="M1948" s="45"/>
      <c r="N1948" s="230" t="s">
        <v>1</v>
      </c>
      <c r="O1948" s="231" t="s">
        <v>39</v>
      </c>
      <c r="P1948" s="232">
        <f>I1948+J1948</f>
        <v>0</v>
      </c>
      <c r="Q1948" s="232">
        <f>ROUND(I1948*H1948,2)</f>
        <v>0</v>
      </c>
      <c r="R1948" s="232">
        <f>ROUND(J1948*H1948,2)</f>
        <v>0</v>
      </c>
      <c r="S1948" s="92"/>
      <c r="T1948" s="233">
        <f>S1948*H1948</f>
        <v>0</v>
      </c>
      <c r="U1948" s="233">
        <v>0</v>
      </c>
      <c r="V1948" s="233">
        <f>U1948*H1948</f>
        <v>0</v>
      </c>
      <c r="W1948" s="233">
        <v>0</v>
      </c>
      <c r="X1948" s="233">
        <f>W1948*H1948</f>
        <v>0</v>
      </c>
      <c r="Y1948" s="234" t="s">
        <v>1</v>
      </c>
      <c r="Z1948" s="39"/>
      <c r="AA1948" s="39"/>
      <c r="AB1948" s="39"/>
      <c r="AC1948" s="39"/>
      <c r="AD1948" s="39"/>
      <c r="AE1948" s="39"/>
      <c r="AR1948" s="235" t="s">
        <v>229</v>
      </c>
      <c r="AT1948" s="235" t="s">
        <v>177</v>
      </c>
      <c r="AU1948" s="235" t="s">
        <v>102</v>
      </c>
      <c r="AY1948" s="18" t="s">
        <v>175</v>
      </c>
      <c r="BE1948" s="236">
        <f>IF(O1948="základní",K1948,0)</f>
        <v>0</v>
      </c>
      <c r="BF1948" s="236">
        <f>IF(O1948="snížená",K1948,0)</f>
        <v>0</v>
      </c>
      <c r="BG1948" s="236">
        <f>IF(O1948="zákl. přenesená",K1948,0)</f>
        <v>0</v>
      </c>
      <c r="BH1948" s="236">
        <f>IF(O1948="sníž. přenesená",K1948,0)</f>
        <v>0</v>
      </c>
      <c r="BI1948" s="236">
        <f>IF(O1948="nulová",K1948,0)</f>
        <v>0</v>
      </c>
      <c r="BJ1948" s="18" t="s">
        <v>102</v>
      </c>
      <c r="BK1948" s="236">
        <f>ROUND(P1948*H1948,2)</f>
        <v>0</v>
      </c>
      <c r="BL1948" s="18" t="s">
        <v>229</v>
      </c>
      <c r="BM1948" s="235" t="s">
        <v>1839</v>
      </c>
    </row>
    <row r="1949" s="2" customFormat="1">
      <c r="A1949" s="39"/>
      <c r="B1949" s="40"/>
      <c r="C1949" s="41"/>
      <c r="D1949" s="237" t="s">
        <v>182</v>
      </c>
      <c r="E1949" s="41"/>
      <c r="F1949" s="238" t="s">
        <v>1840</v>
      </c>
      <c r="G1949" s="41"/>
      <c r="H1949" s="41"/>
      <c r="I1949" s="239"/>
      <c r="J1949" s="239"/>
      <c r="K1949" s="41"/>
      <c r="L1949" s="41"/>
      <c r="M1949" s="45"/>
      <c r="N1949" s="240"/>
      <c r="O1949" s="241"/>
      <c r="P1949" s="92"/>
      <c r="Q1949" s="92"/>
      <c r="R1949" s="92"/>
      <c r="S1949" s="92"/>
      <c r="T1949" s="92"/>
      <c r="U1949" s="92"/>
      <c r="V1949" s="92"/>
      <c r="W1949" s="92"/>
      <c r="X1949" s="92"/>
      <c r="Y1949" s="93"/>
      <c r="Z1949" s="39"/>
      <c r="AA1949" s="39"/>
      <c r="AB1949" s="39"/>
      <c r="AC1949" s="39"/>
      <c r="AD1949" s="39"/>
      <c r="AE1949" s="39"/>
      <c r="AT1949" s="18" t="s">
        <v>182</v>
      </c>
      <c r="AU1949" s="18" t="s">
        <v>102</v>
      </c>
    </row>
    <row r="1950" s="13" customFormat="1">
      <c r="A1950" s="13"/>
      <c r="B1950" s="242"/>
      <c r="C1950" s="243"/>
      <c r="D1950" s="237" t="s">
        <v>184</v>
      </c>
      <c r="E1950" s="244" t="s">
        <v>1</v>
      </c>
      <c r="F1950" s="245" t="s">
        <v>1841</v>
      </c>
      <c r="G1950" s="243"/>
      <c r="H1950" s="244" t="s">
        <v>1</v>
      </c>
      <c r="I1950" s="246"/>
      <c r="J1950" s="246"/>
      <c r="K1950" s="243"/>
      <c r="L1950" s="243"/>
      <c r="M1950" s="247"/>
      <c r="N1950" s="248"/>
      <c r="O1950" s="249"/>
      <c r="P1950" s="249"/>
      <c r="Q1950" s="249"/>
      <c r="R1950" s="249"/>
      <c r="S1950" s="249"/>
      <c r="T1950" s="249"/>
      <c r="U1950" s="249"/>
      <c r="V1950" s="249"/>
      <c r="W1950" s="249"/>
      <c r="X1950" s="249"/>
      <c r="Y1950" s="250"/>
      <c r="Z1950" s="13"/>
      <c r="AA1950" s="13"/>
      <c r="AB1950" s="13"/>
      <c r="AC1950" s="13"/>
      <c r="AD1950" s="13"/>
      <c r="AE1950" s="13"/>
      <c r="AT1950" s="251" t="s">
        <v>184</v>
      </c>
      <c r="AU1950" s="251" t="s">
        <v>102</v>
      </c>
      <c r="AV1950" s="13" t="s">
        <v>82</v>
      </c>
      <c r="AW1950" s="13" t="s">
        <v>5</v>
      </c>
      <c r="AX1950" s="13" t="s">
        <v>75</v>
      </c>
      <c r="AY1950" s="251" t="s">
        <v>175</v>
      </c>
    </row>
    <row r="1951" s="13" customFormat="1">
      <c r="A1951" s="13"/>
      <c r="B1951" s="242"/>
      <c r="C1951" s="243"/>
      <c r="D1951" s="237" t="s">
        <v>184</v>
      </c>
      <c r="E1951" s="244" t="s">
        <v>1</v>
      </c>
      <c r="F1951" s="245" t="s">
        <v>1842</v>
      </c>
      <c r="G1951" s="243"/>
      <c r="H1951" s="244" t="s">
        <v>1</v>
      </c>
      <c r="I1951" s="246"/>
      <c r="J1951" s="246"/>
      <c r="K1951" s="243"/>
      <c r="L1951" s="243"/>
      <c r="M1951" s="247"/>
      <c r="N1951" s="248"/>
      <c r="O1951" s="249"/>
      <c r="P1951" s="249"/>
      <c r="Q1951" s="249"/>
      <c r="R1951" s="249"/>
      <c r="S1951" s="249"/>
      <c r="T1951" s="249"/>
      <c r="U1951" s="249"/>
      <c r="V1951" s="249"/>
      <c r="W1951" s="249"/>
      <c r="X1951" s="249"/>
      <c r="Y1951" s="250"/>
      <c r="Z1951" s="13"/>
      <c r="AA1951" s="13"/>
      <c r="AB1951" s="13"/>
      <c r="AC1951" s="13"/>
      <c r="AD1951" s="13"/>
      <c r="AE1951" s="13"/>
      <c r="AT1951" s="251" t="s">
        <v>184</v>
      </c>
      <c r="AU1951" s="251" t="s">
        <v>102</v>
      </c>
      <c r="AV1951" s="13" t="s">
        <v>82</v>
      </c>
      <c r="AW1951" s="13" t="s">
        <v>5</v>
      </c>
      <c r="AX1951" s="13" t="s">
        <v>75</v>
      </c>
      <c r="AY1951" s="251" t="s">
        <v>175</v>
      </c>
    </row>
    <row r="1952" s="14" customFormat="1">
      <c r="A1952" s="14"/>
      <c r="B1952" s="252"/>
      <c r="C1952" s="253"/>
      <c r="D1952" s="237" t="s">
        <v>184</v>
      </c>
      <c r="E1952" s="254" t="s">
        <v>1</v>
      </c>
      <c r="F1952" s="255" t="s">
        <v>210</v>
      </c>
      <c r="G1952" s="253"/>
      <c r="H1952" s="256">
        <v>10</v>
      </c>
      <c r="I1952" s="257"/>
      <c r="J1952" s="257"/>
      <c r="K1952" s="253"/>
      <c r="L1952" s="253"/>
      <c r="M1952" s="258"/>
      <c r="N1952" s="259"/>
      <c r="O1952" s="260"/>
      <c r="P1952" s="260"/>
      <c r="Q1952" s="260"/>
      <c r="R1952" s="260"/>
      <c r="S1952" s="260"/>
      <c r="T1952" s="260"/>
      <c r="U1952" s="260"/>
      <c r="V1952" s="260"/>
      <c r="W1952" s="260"/>
      <c r="X1952" s="260"/>
      <c r="Y1952" s="261"/>
      <c r="Z1952" s="14"/>
      <c r="AA1952" s="14"/>
      <c r="AB1952" s="14"/>
      <c r="AC1952" s="14"/>
      <c r="AD1952" s="14"/>
      <c r="AE1952" s="14"/>
      <c r="AT1952" s="262" t="s">
        <v>184</v>
      </c>
      <c r="AU1952" s="262" t="s">
        <v>102</v>
      </c>
      <c r="AV1952" s="14" t="s">
        <v>102</v>
      </c>
      <c r="AW1952" s="14" t="s">
        <v>5</v>
      </c>
      <c r="AX1952" s="14" t="s">
        <v>75</v>
      </c>
      <c r="AY1952" s="262" t="s">
        <v>175</v>
      </c>
    </row>
    <row r="1953" s="15" customFormat="1">
      <c r="A1953" s="15"/>
      <c r="B1953" s="263"/>
      <c r="C1953" s="264"/>
      <c r="D1953" s="237" t="s">
        <v>184</v>
      </c>
      <c r="E1953" s="265" t="s">
        <v>1</v>
      </c>
      <c r="F1953" s="266" t="s">
        <v>189</v>
      </c>
      <c r="G1953" s="264"/>
      <c r="H1953" s="267">
        <v>10</v>
      </c>
      <c r="I1953" s="268"/>
      <c r="J1953" s="268"/>
      <c r="K1953" s="264"/>
      <c r="L1953" s="264"/>
      <c r="M1953" s="269"/>
      <c r="N1953" s="270"/>
      <c r="O1953" s="271"/>
      <c r="P1953" s="271"/>
      <c r="Q1953" s="271"/>
      <c r="R1953" s="271"/>
      <c r="S1953" s="271"/>
      <c r="T1953" s="271"/>
      <c r="U1953" s="271"/>
      <c r="V1953" s="271"/>
      <c r="W1953" s="271"/>
      <c r="X1953" s="271"/>
      <c r="Y1953" s="272"/>
      <c r="Z1953" s="15"/>
      <c r="AA1953" s="15"/>
      <c r="AB1953" s="15"/>
      <c r="AC1953" s="15"/>
      <c r="AD1953" s="15"/>
      <c r="AE1953" s="15"/>
      <c r="AT1953" s="273" t="s">
        <v>184</v>
      </c>
      <c r="AU1953" s="273" t="s">
        <v>102</v>
      </c>
      <c r="AV1953" s="15" t="s">
        <v>181</v>
      </c>
      <c r="AW1953" s="15" t="s">
        <v>5</v>
      </c>
      <c r="AX1953" s="15" t="s">
        <v>82</v>
      </c>
      <c r="AY1953" s="273" t="s">
        <v>175</v>
      </c>
    </row>
    <row r="1954" s="2" customFormat="1" ht="24.15" customHeight="1">
      <c r="A1954" s="39"/>
      <c r="B1954" s="40"/>
      <c r="C1954" s="274" t="s">
        <v>1044</v>
      </c>
      <c r="D1954" s="274" t="s">
        <v>315</v>
      </c>
      <c r="E1954" s="275" t="s">
        <v>1843</v>
      </c>
      <c r="F1954" s="276" t="s">
        <v>1844</v>
      </c>
      <c r="G1954" s="277" t="s">
        <v>377</v>
      </c>
      <c r="H1954" s="278">
        <v>10</v>
      </c>
      <c r="I1954" s="279"/>
      <c r="J1954" s="280"/>
      <c r="K1954" s="281">
        <f>ROUND(P1954*H1954,2)</f>
        <v>0</v>
      </c>
      <c r="L1954" s="280"/>
      <c r="M1954" s="282"/>
      <c r="N1954" s="283" t="s">
        <v>1</v>
      </c>
      <c r="O1954" s="231" t="s">
        <v>39</v>
      </c>
      <c r="P1954" s="232">
        <f>I1954+J1954</f>
        <v>0</v>
      </c>
      <c r="Q1954" s="232">
        <f>ROUND(I1954*H1954,2)</f>
        <v>0</v>
      </c>
      <c r="R1954" s="232">
        <f>ROUND(J1954*H1954,2)</f>
        <v>0</v>
      </c>
      <c r="S1954" s="92"/>
      <c r="T1954" s="233">
        <f>S1954*H1954</f>
        <v>0</v>
      </c>
      <c r="U1954" s="233">
        <v>0</v>
      </c>
      <c r="V1954" s="233">
        <f>U1954*H1954</f>
        <v>0</v>
      </c>
      <c r="W1954" s="233">
        <v>0</v>
      </c>
      <c r="X1954" s="233">
        <f>W1954*H1954</f>
        <v>0</v>
      </c>
      <c r="Y1954" s="234" t="s">
        <v>1</v>
      </c>
      <c r="Z1954" s="39"/>
      <c r="AA1954" s="39"/>
      <c r="AB1954" s="39"/>
      <c r="AC1954" s="39"/>
      <c r="AD1954" s="39"/>
      <c r="AE1954" s="39"/>
      <c r="AR1954" s="235" t="s">
        <v>270</v>
      </c>
      <c r="AT1954" s="235" t="s">
        <v>315</v>
      </c>
      <c r="AU1954" s="235" t="s">
        <v>102</v>
      </c>
      <c r="AY1954" s="18" t="s">
        <v>175</v>
      </c>
      <c r="BE1954" s="236">
        <f>IF(O1954="základní",K1954,0)</f>
        <v>0</v>
      </c>
      <c r="BF1954" s="236">
        <f>IF(O1954="snížená",K1954,0)</f>
        <v>0</v>
      </c>
      <c r="BG1954" s="236">
        <f>IF(O1954="zákl. přenesená",K1954,0)</f>
        <v>0</v>
      </c>
      <c r="BH1954" s="236">
        <f>IF(O1954="sníž. přenesená",K1954,0)</f>
        <v>0</v>
      </c>
      <c r="BI1954" s="236">
        <f>IF(O1954="nulová",K1954,0)</f>
        <v>0</v>
      </c>
      <c r="BJ1954" s="18" t="s">
        <v>102</v>
      </c>
      <c r="BK1954" s="236">
        <f>ROUND(P1954*H1954,2)</f>
        <v>0</v>
      </c>
      <c r="BL1954" s="18" t="s">
        <v>229</v>
      </c>
      <c r="BM1954" s="235" t="s">
        <v>1845</v>
      </c>
    </row>
    <row r="1955" s="2" customFormat="1" ht="24.15" customHeight="1">
      <c r="A1955" s="39"/>
      <c r="B1955" s="40"/>
      <c r="C1955" s="222" t="s">
        <v>1846</v>
      </c>
      <c r="D1955" s="222" t="s">
        <v>177</v>
      </c>
      <c r="E1955" s="223" t="s">
        <v>1847</v>
      </c>
      <c r="F1955" s="224" t="s">
        <v>1848</v>
      </c>
      <c r="G1955" s="225" t="s">
        <v>1260</v>
      </c>
      <c r="H1955" s="226">
        <v>15.6</v>
      </c>
      <c r="I1955" s="227"/>
      <c r="J1955" s="227"/>
      <c r="K1955" s="228">
        <f>ROUND(P1955*H1955,2)</f>
        <v>0</v>
      </c>
      <c r="L1955" s="229"/>
      <c r="M1955" s="45"/>
      <c r="N1955" s="230" t="s">
        <v>1</v>
      </c>
      <c r="O1955" s="231" t="s">
        <v>39</v>
      </c>
      <c r="P1955" s="232">
        <f>I1955+J1955</f>
        <v>0</v>
      </c>
      <c r="Q1955" s="232">
        <f>ROUND(I1955*H1955,2)</f>
        <v>0</v>
      </c>
      <c r="R1955" s="232">
        <f>ROUND(J1955*H1955,2)</f>
        <v>0</v>
      </c>
      <c r="S1955" s="92"/>
      <c r="T1955" s="233">
        <f>S1955*H1955</f>
        <v>0</v>
      </c>
      <c r="U1955" s="233">
        <v>0</v>
      </c>
      <c r="V1955" s="233">
        <f>U1955*H1955</f>
        <v>0</v>
      </c>
      <c r="W1955" s="233">
        <v>0</v>
      </c>
      <c r="X1955" s="233">
        <f>W1955*H1955</f>
        <v>0</v>
      </c>
      <c r="Y1955" s="234" t="s">
        <v>1</v>
      </c>
      <c r="Z1955" s="39"/>
      <c r="AA1955" s="39"/>
      <c r="AB1955" s="39"/>
      <c r="AC1955" s="39"/>
      <c r="AD1955" s="39"/>
      <c r="AE1955" s="39"/>
      <c r="AR1955" s="235" t="s">
        <v>229</v>
      </c>
      <c r="AT1955" s="235" t="s">
        <v>177</v>
      </c>
      <c r="AU1955" s="235" t="s">
        <v>102</v>
      </c>
      <c r="AY1955" s="18" t="s">
        <v>175</v>
      </c>
      <c r="BE1955" s="236">
        <f>IF(O1955="základní",K1955,0)</f>
        <v>0</v>
      </c>
      <c r="BF1955" s="236">
        <f>IF(O1955="snížená",K1955,0)</f>
        <v>0</v>
      </c>
      <c r="BG1955" s="236">
        <f>IF(O1955="zákl. přenesená",K1955,0)</f>
        <v>0</v>
      </c>
      <c r="BH1955" s="236">
        <f>IF(O1955="sníž. přenesená",K1955,0)</f>
        <v>0</v>
      </c>
      <c r="BI1955" s="236">
        <f>IF(O1955="nulová",K1955,0)</f>
        <v>0</v>
      </c>
      <c r="BJ1955" s="18" t="s">
        <v>102</v>
      </c>
      <c r="BK1955" s="236">
        <f>ROUND(P1955*H1955,2)</f>
        <v>0</v>
      </c>
      <c r="BL1955" s="18" t="s">
        <v>229</v>
      </c>
      <c r="BM1955" s="235" t="s">
        <v>1849</v>
      </c>
    </row>
    <row r="1956" s="2" customFormat="1">
      <c r="A1956" s="39"/>
      <c r="B1956" s="40"/>
      <c r="C1956" s="41"/>
      <c r="D1956" s="237" t="s">
        <v>182</v>
      </c>
      <c r="E1956" s="41"/>
      <c r="F1956" s="238" t="s">
        <v>1850</v>
      </c>
      <c r="G1956" s="41"/>
      <c r="H1956" s="41"/>
      <c r="I1956" s="239"/>
      <c r="J1956" s="239"/>
      <c r="K1956" s="41"/>
      <c r="L1956" s="41"/>
      <c r="M1956" s="45"/>
      <c r="N1956" s="240"/>
      <c r="O1956" s="241"/>
      <c r="P1956" s="92"/>
      <c r="Q1956" s="92"/>
      <c r="R1956" s="92"/>
      <c r="S1956" s="92"/>
      <c r="T1956" s="92"/>
      <c r="U1956" s="92"/>
      <c r="V1956" s="92"/>
      <c r="W1956" s="92"/>
      <c r="X1956" s="92"/>
      <c r="Y1956" s="93"/>
      <c r="Z1956" s="39"/>
      <c r="AA1956" s="39"/>
      <c r="AB1956" s="39"/>
      <c r="AC1956" s="39"/>
      <c r="AD1956" s="39"/>
      <c r="AE1956" s="39"/>
      <c r="AT1956" s="18" t="s">
        <v>182</v>
      </c>
      <c r="AU1956" s="18" t="s">
        <v>102</v>
      </c>
    </row>
    <row r="1957" s="13" customFormat="1">
      <c r="A1957" s="13"/>
      <c r="B1957" s="242"/>
      <c r="C1957" s="243"/>
      <c r="D1957" s="237" t="s">
        <v>184</v>
      </c>
      <c r="E1957" s="244" t="s">
        <v>1</v>
      </c>
      <c r="F1957" s="245" t="s">
        <v>193</v>
      </c>
      <c r="G1957" s="243"/>
      <c r="H1957" s="244" t="s">
        <v>1</v>
      </c>
      <c r="I1957" s="246"/>
      <c r="J1957" s="246"/>
      <c r="K1957" s="243"/>
      <c r="L1957" s="243"/>
      <c r="M1957" s="247"/>
      <c r="N1957" s="248"/>
      <c r="O1957" s="249"/>
      <c r="P1957" s="249"/>
      <c r="Q1957" s="249"/>
      <c r="R1957" s="249"/>
      <c r="S1957" s="249"/>
      <c r="T1957" s="249"/>
      <c r="U1957" s="249"/>
      <c r="V1957" s="249"/>
      <c r="W1957" s="249"/>
      <c r="X1957" s="249"/>
      <c r="Y1957" s="250"/>
      <c r="Z1957" s="13"/>
      <c r="AA1957" s="13"/>
      <c r="AB1957" s="13"/>
      <c r="AC1957" s="13"/>
      <c r="AD1957" s="13"/>
      <c r="AE1957" s="13"/>
      <c r="AT1957" s="251" t="s">
        <v>184</v>
      </c>
      <c r="AU1957" s="251" t="s">
        <v>102</v>
      </c>
      <c r="AV1957" s="13" t="s">
        <v>82</v>
      </c>
      <c r="AW1957" s="13" t="s">
        <v>5</v>
      </c>
      <c r="AX1957" s="13" t="s">
        <v>75</v>
      </c>
      <c r="AY1957" s="251" t="s">
        <v>175</v>
      </c>
    </row>
    <row r="1958" s="13" customFormat="1">
      <c r="A1958" s="13"/>
      <c r="B1958" s="242"/>
      <c r="C1958" s="243"/>
      <c r="D1958" s="237" t="s">
        <v>184</v>
      </c>
      <c r="E1958" s="244" t="s">
        <v>1</v>
      </c>
      <c r="F1958" s="245" t="s">
        <v>1851</v>
      </c>
      <c r="G1958" s="243"/>
      <c r="H1958" s="244" t="s">
        <v>1</v>
      </c>
      <c r="I1958" s="246"/>
      <c r="J1958" s="246"/>
      <c r="K1958" s="243"/>
      <c r="L1958" s="243"/>
      <c r="M1958" s="247"/>
      <c r="N1958" s="248"/>
      <c r="O1958" s="249"/>
      <c r="P1958" s="249"/>
      <c r="Q1958" s="249"/>
      <c r="R1958" s="249"/>
      <c r="S1958" s="249"/>
      <c r="T1958" s="249"/>
      <c r="U1958" s="249"/>
      <c r="V1958" s="249"/>
      <c r="W1958" s="249"/>
      <c r="X1958" s="249"/>
      <c r="Y1958" s="250"/>
      <c r="Z1958" s="13"/>
      <c r="AA1958" s="13"/>
      <c r="AB1958" s="13"/>
      <c r="AC1958" s="13"/>
      <c r="AD1958" s="13"/>
      <c r="AE1958" s="13"/>
      <c r="AT1958" s="251" t="s">
        <v>184</v>
      </c>
      <c r="AU1958" s="251" t="s">
        <v>102</v>
      </c>
      <c r="AV1958" s="13" t="s">
        <v>82</v>
      </c>
      <c r="AW1958" s="13" t="s">
        <v>5</v>
      </c>
      <c r="AX1958" s="13" t="s">
        <v>75</v>
      </c>
      <c r="AY1958" s="251" t="s">
        <v>175</v>
      </c>
    </row>
    <row r="1959" s="14" customFormat="1">
      <c r="A1959" s="14"/>
      <c r="B1959" s="252"/>
      <c r="C1959" s="253"/>
      <c r="D1959" s="237" t="s">
        <v>184</v>
      </c>
      <c r="E1959" s="254" t="s">
        <v>1</v>
      </c>
      <c r="F1959" s="255" t="s">
        <v>1852</v>
      </c>
      <c r="G1959" s="253"/>
      <c r="H1959" s="256">
        <v>15.6</v>
      </c>
      <c r="I1959" s="257"/>
      <c r="J1959" s="257"/>
      <c r="K1959" s="253"/>
      <c r="L1959" s="253"/>
      <c r="M1959" s="258"/>
      <c r="N1959" s="259"/>
      <c r="O1959" s="260"/>
      <c r="P1959" s="260"/>
      <c r="Q1959" s="260"/>
      <c r="R1959" s="260"/>
      <c r="S1959" s="260"/>
      <c r="T1959" s="260"/>
      <c r="U1959" s="260"/>
      <c r="V1959" s="260"/>
      <c r="W1959" s="260"/>
      <c r="X1959" s="260"/>
      <c r="Y1959" s="261"/>
      <c r="Z1959" s="14"/>
      <c r="AA1959" s="14"/>
      <c r="AB1959" s="14"/>
      <c r="AC1959" s="14"/>
      <c r="AD1959" s="14"/>
      <c r="AE1959" s="14"/>
      <c r="AT1959" s="262" t="s">
        <v>184</v>
      </c>
      <c r="AU1959" s="262" t="s">
        <v>102</v>
      </c>
      <c r="AV1959" s="14" t="s">
        <v>102</v>
      </c>
      <c r="AW1959" s="14" t="s">
        <v>5</v>
      </c>
      <c r="AX1959" s="14" t="s">
        <v>75</v>
      </c>
      <c r="AY1959" s="262" t="s">
        <v>175</v>
      </c>
    </row>
    <row r="1960" s="15" customFormat="1">
      <c r="A1960" s="15"/>
      <c r="B1960" s="263"/>
      <c r="C1960" s="264"/>
      <c r="D1960" s="237" t="s">
        <v>184</v>
      </c>
      <c r="E1960" s="265" t="s">
        <v>1</v>
      </c>
      <c r="F1960" s="266" t="s">
        <v>189</v>
      </c>
      <c r="G1960" s="264"/>
      <c r="H1960" s="267">
        <v>15.6</v>
      </c>
      <c r="I1960" s="268"/>
      <c r="J1960" s="268"/>
      <c r="K1960" s="264"/>
      <c r="L1960" s="264"/>
      <c r="M1960" s="269"/>
      <c r="N1960" s="270"/>
      <c r="O1960" s="271"/>
      <c r="P1960" s="271"/>
      <c r="Q1960" s="271"/>
      <c r="R1960" s="271"/>
      <c r="S1960" s="271"/>
      <c r="T1960" s="271"/>
      <c r="U1960" s="271"/>
      <c r="V1960" s="271"/>
      <c r="W1960" s="271"/>
      <c r="X1960" s="271"/>
      <c r="Y1960" s="272"/>
      <c r="Z1960" s="15"/>
      <c r="AA1960" s="15"/>
      <c r="AB1960" s="15"/>
      <c r="AC1960" s="15"/>
      <c r="AD1960" s="15"/>
      <c r="AE1960" s="15"/>
      <c r="AT1960" s="273" t="s">
        <v>184</v>
      </c>
      <c r="AU1960" s="273" t="s">
        <v>102</v>
      </c>
      <c r="AV1960" s="15" t="s">
        <v>181</v>
      </c>
      <c r="AW1960" s="15" t="s">
        <v>5</v>
      </c>
      <c r="AX1960" s="15" t="s">
        <v>82</v>
      </c>
      <c r="AY1960" s="273" t="s">
        <v>175</v>
      </c>
    </row>
    <row r="1961" s="2" customFormat="1" ht="24.15" customHeight="1">
      <c r="A1961" s="39"/>
      <c r="B1961" s="40"/>
      <c r="C1961" s="274" t="s">
        <v>1049</v>
      </c>
      <c r="D1961" s="274" t="s">
        <v>315</v>
      </c>
      <c r="E1961" s="275" t="s">
        <v>1853</v>
      </c>
      <c r="F1961" s="276" t="s">
        <v>1854</v>
      </c>
      <c r="G1961" s="277" t="s">
        <v>1260</v>
      </c>
      <c r="H1961" s="278">
        <v>15.6</v>
      </c>
      <c r="I1961" s="279"/>
      <c r="J1961" s="280"/>
      <c r="K1961" s="281">
        <f>ROUND(P1961*H1961,2)</f>
        <v>0</v>
      </c>
      <c r="L1961" s="280"/>
      <c r="M1961" s="282"/>
      <c r="N1961" s="283" t="s">
        <v>1</v>
      </c>
      <c r="O1961" s="231" t="s">
        <v>39</v>
      </c>
      <c r="P1961" s="232">
        <f>I1961+J1961</f>
        <v>0</v>
      </c>
      <c r="Q1961" s="232">
        <f>ROUND(I1961*H1961,2)</f>
        <v>0</v>
      </c>
      <c r="R1961" s="232">
        <f>ROUND(J1961*H1961,2)</f>
        <v>0</v>
      </c>
      <c r="S1961" s="92"/>
      <c r="T1961" s="233">
        <f>S1961*H1961</f>
        <v>0</v>
      </c>
      <c r="U1961" s="233">
        <v>0</v>
      </c>
      <c r="V1961" s="233">
        <f>U1961*H1961</f>
        <v>0</v>
      </c>
      <c r="W1961" s="233">
        <v>0</v>
      </c>
      <c r="X1961" s="233">
        <f>W1961*H1961</f>
        <v>0</v>
      </c>
      <c r="Y1961" s="234" t="s">
        <v>1</v>
      </c>
      <c r="Z1961" s="39"/>
      <c r="AA1961" s="39"/>
      <c r="AB1961" s="39"/>
      <c r="AC1961" s="39"/>
      <c r="AD1961" s="39"/>
      <c r="AE1961" s="39"/>
      <c r="AR1961" s="235" t="s">
        <v>270</v>
      </c>
      <c r="AT1961" s="235" t="s">
        <v>315</v>
      </c>
      <c r="AU1961" s="235" t="s">
        <v>102</v>
      </c>
      <c r="AY1961" s="18" t="s">
        <v>175</v>
      </c>
      <c r="BE1961" s="236">
        <f>IF(O1961="základní",K1961,0)</f>
        <v>0</v>
      </c>
      <c r="BF1961" s="236">
        <f>IF(O1961="snížená",K1961,0)</f>
        <v>0</v>
      </c>
      <c r="BG1961" s="236">
        <f>IF(O1961="zákl. přenesená",K1961,0)</f>
        <v>0</v>
      </c>
      <c r="BH1961" s="236">
        <f>IF(O1961="sníž. přenesená",K1961,0)</f>
        <v>0</v>
      </c>
      <c r="BI1961" s="236">
        <f>IF(O1961="nulová",K1961,0)</f>
        <v>0</v>
      </c>
      <c r="BJ1961" s="18" t="s">
        <v>102</v>
      </c>
      <c r="BK1961" s="236">
        <f>ROUND(P1961*H1961,2)</f>
        <v>0</v>
      </c>
      <c r="BL1961" s="18" t="s">
        <v>229</v>
      </c>
      <c r="BM1961" s="235" t="s">
        <v>1855</v>
      </c>
    </row>
    <row r="1962" s="2" customFormat="1" ht="24.15" customHeight="1">
      <c r="A1962" s="39"/>
      <c r="B1962" s="40"/>
      <c r="C1962" s="222" t="s">
        <v>1856</v>
      </c>
      <c r="D1962" s="222" t="s">
        <v>177</v>
      </c>
      <c r="E1962" s="223" t="s">
        <v>1857</v>
      </c>
      <c r="F1962" s="224" t="s">
        <v>1858</v>
      </c>
      <c r="G1962" s="225" t="s">
        <v>1260</v>
      </c>
      <c r="H1962" s="226">
        <v>730.125</v>
      </c>
      <c r="I1962" s="227"/>
      <c r="J1962" s="227"/>
      <c r="K1962" s="228">
        <f>ROUND(P1962*H1962,2)</f>
        <v>0</v>
      </c>
      <c r="L1962" s="229"/>
      <c r="M1962" s="45"/>
      <c r="N1962" s="230" t="s">
        <v>1</v>
      </c>
      <c r="O1962" s="231" t="s">
        <v>39</v>
      </c>
      <c r="P1962" s="232">
        <f>I1962+J1962</f>
        <v>0</v>
      </c>
      <c r="Q1962" s="232">
        <f>ROUND(I1962*H1962,2)</f>
        <v>0</v>
      </c>
      <c r="R1962" s="232">
        <f>ROUND(J1962*H1962,2)</f>
        <v>0</v>
      </c>
      <c r="S1962" s="92"/>
      <c r="T1962" s="233">
        <f>S1962*H1962</f>
        <v>0</v>
      </c>
      <c r="U1962" s="233">
        <v>0</v>
      </c>
      <c r="V1962" s="233">
        <f>U1962*H1962</f>
        <v>0</v>
      </c>
      <c r="W1962" s="233">
        <v>0</v>
      </c>
      <c r="X1962" s="233">
        <f>W1962*H1962</f>
        <v>0</v>
      </c>
      <c r="Y1962" s="234" t="s">
        <v>1</v>
      </c>
      <c r="Z1962" s="39"/>
      <c r="AA1962" s="39"/>
      <c r="AB1962" s="39"/>
      <c r="AC1962" s="39"/>
      <c r="AD1962" s="39"/>
      <c r="AE1962" s="39"/>
      <c r="AR1962" s="235" t="s">
        <v>229</v>
      </c>
      <c r="AT1962" s="235" t="s">
        <v>177</v>
      </c>
      <c r="AU1962" s="235" t="s">
        <v>102</v>
      </c>
      <c r="AY1962" s="18" t="s">
        <v>175</v>
      </c>
      <c r="BE1962" s="236">
        <f>IF(O1962="základní",K1962,0)</f>
        <v>0</v>
      </c>
      <c r="BF1962" s="236">
        <f>IF(O1962="snížená",K1962,0)</f>
        <v>0</v>
      </c>
      <c r="BG1962" s="236">
        <f>IF(O1962="zákl. přenesená",K1962,0)</f>
        <v>0</v>
      </c>
      <c r="BH1962" s="236">
        <f>IF(O1962="sníž. přenesená",K1962,0)</f>
        <v>0</v>
      </c>
      <c r="BI1962" s="236">
        <f>IF(O1962="nulová",K1962,0)</f>
        <v>0</v>
      </c>
      <c r="BJ1962" s="18" t="s">
        <v>102</v>
      </c>
      <c r="BK1962" s="236">
        <f>ROUND(P1962*H1962,2)</f>
        <v>0</v>
      </c>
      <c r="BL1962" s="18" t="s">
        <v>229</v>
      </c>
      <c r="BM1962" s="235" t="s">
        <v>1859</v>
      </c>
    </row>
    <row r="1963" s="2" customFormat="1">
      <c r="A1963" s="39"/>
      <c r="B1963" s="40"/>
      <c r="C1963" s="41"/>
      <c r="D1963" s="237" t="s">
        <v>182</v>
      </c>
      <c r="E1963" s="41"/>
      <c r="F1963" s="238" t="s">
        <v>1850</v>
      </c>
      <c r="G1963" s="41"/>
      <c r="H1963" s="41"/>
      <c r="I1963" s="239"/>
      <c r="J1963" s="239"/>
      <c r="K1963" s="41"/>
      <c r="L1963" s="41"/>
      <c r="M1963" s="45"/>
      <c r="N1963" s="240"/>
      <c r="O1963" s="241"/>
      <c r="P1963" s="92"/>
      <c r="Q1963" s="92"/>
      <c r="R1963" s="92"/>
      <c r="S1963" s="92"/>
      <c r="T1963" s="92"/>
      <c r="U1963" s="92"/>
      <c r="V1963" s="92"/>
      <c r="W1963" s="92"/>
      <c r="X1963" s="92"/>
      <c r="Y1963" s="93"/>
      <c r="Z1963" s="39"/>
      <c r="AA1963" s="39"/>
      <c r="AB1963" s="39"/>
      <c r="AC1963" s="39"/>
      <c r="AD1963" s="39"/>
      <c r="AE1963" s="39"/>
      <c r="AT1963" s="18" t="s">
        <v>182</v>
      </c>
      <c r="AU1963" s="18" t="s">
        <v>102</v>
      </c>
    </row>
    <row r="1964" s="13" customFormat="1">
      <c r="A1964" s="13"/>
      <c r="B1964" s="242"/>
      <c r="C1964" s="243"/>
      <c r="D1964" s="237" t="s">
        <v>184</v>
      </c>
      <c r="E1964" s="244" t="s">
        <v>1</v>
      </c>
      <c r="F1964" s="245" t="s">
        <v>222</v>
      </c>
      <c r="G1964" s="243"/>
      <c r="H1964" s="244" t="s">
        <v>1</v>
      </c>
      <c r="I1964" s="246"/>
      <c r="J1964" s="246"/>
      <c r="K1964" s="243"/>
      <c r="L1964" s="243"/>
      <c r="M1964" s="247"/>
      <c r="N1964" s="248"/>
      <c r="O1964" s="249"/>
      <c r="P1964" s="249"/>
      <c r="Q1964" s="249"/>
      <c r="R1964" s="249"/>
      <c r="S1964" s="249"/>
      <c r="T1964" s="249"/>
      <c r="U1964" s="249"/>
      <c r="V1964" s="249"/>
      <c r="W1964" s="249"/>
      <c r="X1964" s="249"/>
      <c r="Y1964" s="250"/>
      <c r="Z1964" s="13"/>
      <c r="AA1964" s="13"/>
      <c r="AB1964" s="13"/>
      <c r="AC1964" s="13"/>
      <c r="AD1964" s="13"/>
      <c r="AE1964" s="13"/>
      <c r="AT1964" s="251" t="s">
        <v>184</v>
      </c>
      <c r="AU1964" s="251" t="s">
        <v>102</v>
      </c>
      <c r="AV1964" s="13" t="s">
        <v>82</v>
      </c>
      <c r="AW1964" s="13" t="s">
        <v>5</v>
      </c>
      <c r="AX1964" s="13" t="s">
        <v>75</v>
      </c>
      <c r="AY1964" s="251" t="s">
        <v>175</v>
      </c>
    </row>
    <row r="1965" s="13" customFormat="1">
      <c r="A1965" s="13"/>
      <c r="B1965" s="242"/>
      <c r="C1965" s="243"/>
      <c r="D1965" s="237" t="s">
        <v>184</v>
      </c>
      <c r="E1965" s="244" t="s">
        <v>1</v>
      </c>
      <c r="F1965" s="245" t="s">
        <v>1860</v>
      </c>
      <c r="G1965" s="243"/>
      <c r="H1965" s="244" t="s">
        <v>1</v>
      </c>
      <c r="I1965" s="246"/>
      <c r="J1965" s="246"/>
      <c r="K1965" s="243"/>
      <c r="L1965" s="243"/>
      <c r="M1965" s="247"/>
      <c r="N1965" s="248"/>
      <c r="O1965" s="249"/>
      <c r="P1965" s="249"/>
      <c r="Q1965" s="249"/>
      <c r="R1965" s="249"/>
      <c r="S1965" s="249"/>
      <c r="T1965" s="249"/>
      <c r="U1965" s="249"/>
      <c r="V1965" s="249"/>
      <c r="W1965" s="249"/>
      <c r="X1965" s="249"/>
      <c r="Y1965" s="250"/>
      <c r="Z1965" s="13"/>
      <c r="AA1965" s="13"/>
      <c r="AB1965" s="13"/>
      <c r="AC1965" s="13"/>
      <c r="AD1965" s="13"/>
      <c r="AE1965" s="13"/>
      <c r="AT1965" s="251" t="s">
        <v>184</v>
      </c>
      <c r="AU1965" s="251" t="s">
        <v>102</v>
      </c>
      <c r="AV1965" s="13" t="s">
        <v>82</v>
      </c>
      <c r="AW1965" s="13" t="s">
        <v>5</v>
      </c>
      <c r="AX1965" s="13" t="s">
        <v>75</v>
      </c>
      <c r="AY1965" s="251" t="s">
        <v>175</v>
      </c>
    </row>
    <row r="1966" s="13" customFormat="1">
      <c r="A1966" s="13"/>
      <c r="B1966" s="242"/>
      <c r="C1966" s="243"/>
      <c r="D1966" s="237" t="s">
        <v>184</v>
      </c>
      <c r="E1966" s="244" t="s">
        <v>1</v>
      </c>
      <c r="F1966" s="245" t="s">
        <v>1861</v>
      </c>
      <c r="G1966" s="243"/>
      <c r="H1966" s="244" t="s">
        <v>1</v>
      </c>
      <c r="I1966" s="246"/>
      <c r="J1966" s="246"/>
      <c r="K1966" s="243"/>
      <c r="L1966" s="243"/>
      <c r="M1966" s="247"/>
      <c r="N1966" s="248"/>
      <c r="O1966" s="249"/>
      <c r="P1966" s="249"/>
      <c r="Q1966" s="249"/>
      <c r="R1966" s="249"/>
      <c r="S1966" s="249"/>
      <c r="T1966" s="249"/>
      <c r="U1966" s="249"/>
      <c r="V1966" s="249"/>
      <c r="W1966" s="249"/>
      <c r="X1966" s="249"/>
      <c r="Y1966" s="250"/>
      <c r="Z1966" s="13"/>
      <c r="AA1966" s="13"/>
      <c r="AB1966" s="13"/>
      <c r="AC1966" s="13"/>
      <c r="AD1966" s="13"/>
      <c r="AE1966" s="13"/>
      <c r="AT1966" s="251" t="s">
        <v>184</v>
      </c>
      <c r="AU1966" s="251" t="s">
        <v>102</v>
      </c>
      <c r="AV1966" s="13" t="s">
        <v>82</v>
      </c>
      <c r="AW1966" s="13" t="s">
        <v>5</v>
      </c>
      <c r="AX1966" s="13" t="s">
        <v>75</v>
      </c>
      <c r="AY1966" s="251" t="s">
        <v>175</v>
      </c>
    </row>
    <row r="1967" s="14" customFormat="1">
      <c r="A1967" s="14"/>
      <c r="B1967" s="252"/>
      <c r="C1967" s="253"/>
      <c r="D1967" s="237" t="s">
        <v>184</v>
      </c>
      <c r="E1967" s="254" t="s">
        <v>1</v>
      </c>
      <c r="F1967" s="255" t="s">
        <v>1862</v>
      </c>
      <c r="G1967" s="253"/>
      <c r="H1967" s="256">
        <v>730.125</v>
      </c>
      <c r="I1967" s="257"/>
      <c r="J1967" s="257"/>
      <c r="K1967" s="253"/>
      <c r="L1967" s="253"/>
      <c r="M1967" s="258"/>
      <c r="N1967" s="259"/>
      <c r="O1967" s="260"/>
      <c r="P1967" s="260"/>
      <c r="Q1967" s="260"/>
      <c r="R1967" s="260"/>
      <c r="S1967" s="260"/>
      <c r="T1967" s="260"/>
      <c r="U1967" s="260"/>
      <c r="V1967" s="260"/>
      <c r="W1967" s="260"/>
      <c r="X1967" s="260"/>
      <c r="Y1967" s="261"/>
      <c r="Z1967" s="14"/>
      <c r="AA1967" s="14"/>
      <c r="AB1967" s="14"/>
      <c r="AC1967" s="14"/>
      <c r="AD1967" s="14"/>
      <c r="AE1967" s="14"/>
      <c r="AT1967" s="262" t="s">
        <v>184</v>
      </c>
      <c r="AU1967" s="262" t="s">
        <v>102</v>
      </c>
      <c r="AV1967" s="14" t="s">
        <v>102</v>
      </c>
      <c r="AW1967" s="14" t="s">
        <v>5</v>
      </c>
      <c r="AX1967" s="14" t="s">
        <v>75</v>
      </c>
      <c r="AY1967" s="262" t="s">
        <v>175</v>
      </c>
    </row>
    <row r="1968" s="15" customFormat="1">
      <c r="A1968" s="15"/>
      <c r="B1968" s="263"/>
      <c r="C1968" s="264"/>
      <c r="D1968" s="237" t="s">
        <v>184</v>
      </c>
      <c r="E1968" s="265" t="s">
        <v>1</v>
      </c>
      <c r="F1968" s="266" t="s">
        <v>189</v>
      </c>
      <c r="G1968" s="264"/>
      <c r="H1968" s="267">
        <v>730.125</v>
      </c>
      <c r="I1968" s="268"/>
      <c r="J1968" s="268"/>
      <c r="K1968" s="264"/>
      <c r="L1968" s="264"/>
      <c r="M1968" s="269"/>
      <c r="N1968" s="270"/>
      <c r="O1968" s="271"/>
      <c r="P1968" s="271"/>
      <c r="Q1968" s="271"/>
      <c r="R1968" s="271"/>
      <c r="S1968" s="271"/>
      <c r="T1968" s="271"/>
      <c r="U1968" s="271"/>
      <c r="V1968" s="271"/>
      <c r="W1968" s="271"/>
      <c r="X1968" s="271"/>
      <c r="Y1968" s="272"/>
      <c r="Z1968" s="15"/>
      <c r="AA1968" s="15"/>
      <c r="AB1968" s="15"/>
      <c r="AC1968" s="15"/>
      <c r="AD1968" s="15"/>
      <c r="AE1968" s="15"/>
      <c r="AT1968" s="273" t="s">
        <v>184</v>
      </c>
      <c r="AU1968" s="273" t="s">
        <v>102</v>
      </c>
      <c r="AV1968" s="15" t="s">
        <v>181</v>
      </c>
      <c r="AW1968" s="15" t="s">
        <v>5</v>
      </c>
      <c r="AX1968" s="15" t="s">
        <v>82</v>
      </c>
      <c r="AY1968" s="273" t="s">
        <v>175</v>
      </c>
    </row>
    <row r="1969" s="2" customFormat="1" ht="24.15" customHeight="1">
      <c r="A1969" s="39"/>
      <c r="B1969" s="40"/>
      <c r="C1969" s="274" t="s">
        <v>1052</v>
      </c>
      <c r="D1969" s="274" t="s">
        <v>315</v>
      </c>
      <c r="E1969" s="275" t="s">
        <v>1863</v>
      </c>
      <c r="F1969" s="276" t="s">
        <v>1864</v>
      </c>
      <c r="G1969" s="277" t="s">
        <v>1260</v>
      </c>
      <c r="H1969" s="278">
        <v>788.53499999999997</v>
      </c>
      <c r="I1969" s="279"/>
      <c r="J1969" s="280"/>
      <c r="K1969" s="281">
        <f>ROUND(P1969*H1969,2)</f>
        <v>0</v>
      </c>
      <c r="L1969" s="280"/>
      <c r="M1969" s="282"/>
      <c r="N1969" s="283" t="s">
        <v>1</v>
      </c>
      <c r="O1969" s="231" t="s">
        <v>39</v>
      </c>
      <c r="P1969" s="232">
        <f>I1969+J1969</f>
        <v>0</v>
      </c>
      <c r="Q1969" s="232">
        <f>ROUND(I1969*H1969,2)</f>
        <v>0</v>
      </c>
      <c r="R1969" s="232">
        <f>ROUND(J1969*H1969,2)</f>
        <v>0</v>
      </c>
      <c r="S1969" s="92"/>
      <c r="T1969" s="233">
        <f>S1969*H1969</f>
        <v>0</v>
      </c>
      <c r="U1969" s="233">
        <v>0</v>
      </c>
      <c r="V1969" s="233">
        <f>U1969*H1969</f>
        <v>0</v>
      </c>
      <c r="W1969" s="233">
        <v>0</v>
      </c>
      <c r="X1969" s="233">
        <f>W1969*H1969</f>
        <v>0</v>
      </c>
      <c r="Y1969" s="234" t="s">
        <v>1</v>
      </c>
      <c r="Z1969" s="39"/>
      <c r="AA1969" s="39"/>
      <c r="AB1969" s="39"/>
      <c r="AC1969" s="39"/>
      <c r="AD1969" s="39"/>
      <c r="AE1969" s="39"/>
      <c r="AR1969" s="235" t="s">
        <v>270</v>
      </c>
      <c r="AT1969" s="235" t="s">
        <v>315</v>
      </c>
      <c r="AU1969" s="235" t="s">
        <v>102</v>
      </c>
      <c r="AY1969" s="18" t="s">
        <v>175</v>
      </c>
      <c r="BE1969" s="236">
        <f>IF(O1969="základní",K1969,0)</f>
        <v>0</v>
      </c>
      <c r="BF1969" s="236">
        <f>IF(O1969="snížená",K1969,0)</f>
        <v>0</v>
      </c>
      <c r="BG1969" s="236">
        <f>IF(O1969="zákl. přenesená",K1969,0)</f>
        <v>0</v>
      </c>
      <c r="BH1969" s="236">
        <f>IF(O1969="sníž. přenesená",K1969,0)</f>
        <v>0</v>
      </c>
      <c r="BI1969" s="236">
        <f>IF(O1969="nulová",K1969,0)</f>
        <v>0</v>
      </c>
      <c r="BJ1969" s="18" t="s">
        <v>102</v>
      </c>
      <c r="BK1969" s="236">
        <f>ROUND(P1969*H1969,2)</f>
        <v>0</v>
      </c>
      <c r="BL1969" s="18" t="s">
        <v>229</v>
      </c>
      <c r="BM1969" s="235" t="s">
        <v>1865</v>
      </c>
    </row>
    <row r="1970" s="14" customFormat="1">
      <c r="A1970" s="14"/>
      <c r="B1970" s="252"/>
      <c r="C1970" s="253"/>
      <c r="D1970" s="237" t="s">
        <v>184</v>
      </c>
      <c r="E1970" s="254" t="s">
        <v>1</v>
      </c>
      <c r="F1970" s="255" t="s">
        <v>1866</v>
      </c>
      <c r="G1970" s="253"/>
      <c r="H1970" s="256">
        <v>788.53499999999997</v>
      </c>
      <c r="I1970" s="257"/>
      <c r="J1970" s="257"/>
      <c r="K1970" s="253"/>
      <c r="L1970" s="253"/>
      <c r="M1970" s="258"/>
      <c r="N1970" s="259"/>
      <c r="O1970" s="260"/>
      <c r="P1970" s="260"/>
      <c r="Q1970" s="260"/>
      <c r="R1970" s="260"/>
      <c r="S1970" s="260"/>
      <c r="T1970" s="260"/>
      <c r="U1970" s="260"/>
      <c r="V1970" s="260"/>
      <c r="W1970" s="260"/>
      <c r="X1970" s="260"/>
      <c r="Y1970" s="261"/>
      <c r="Z1970" s="14"/>
      <c r="AA1970" s="14"/>
      <c r="AB1970" s="14"/>
      <c r="AC1970" s="14"/>
      <c r="AD1970" s="14"/>
      <c r="AE1970" s="14"/>
      <c r="AT1970" s="262" t="s">
        <v>184</v>
      </c>
      <c r="AU1970" s="262" t="s">
        <v>102</v>
      </c>
      <c r="AV1970" s="14" t="s">
        <v>102</v>
      </c>
      <c r="AW1970" s="14" t="s">
        <v>5</v>
      </c>
      <c r="AX1970" s="14" t="s">
        <v>75</v>
      </c>
      <c r="AY1970" s="262" t="s">
        <v>175</v>
      </c>
    </row>
    <row r="1971" s="15" customFormat="1">
      <c r="A1971" s="15"/>
      <c r="B1971" s="263"/>
      <c r="C1971" s="264"/>
      <c r="D1971" s="237" t="s">
        <v>184</v>
      </c>
      <c r="E1971" s="265" t="s">
        <v>1</v>
      </c>
      <c r="F1971" s="266" t="s">
        <v>189</v>
      </c>
      <c r="G1971" s="264"/>
      <c r="H1971" s="267">
        <v>788.53499999999997</v>
      </c>
      <c r="I1971" s="268"/>
      <c r="J1971" s="268"/>
      <c r="K1971" s="264"/>
      <c r="L1971" s="264"/>
      <c r="M1971" s="269"/>
      <c r="N1971" s="270"/>
      <c r="O1971" s="271"/>
      <c r="P1971" s="271"/>
      <c r="Q1971" s="271"/>
      <c r="R1971" s="271"/>
      <c r="S1971" s="271"/>
      <c r="T1971" s="271"/>
      <c r="U1971" s="271"/>
      <c r="V1971" s="271"/>
      <c r="W1971" s="271"/>
      <c r="X1971" s="271"/>
      <c r="Y1971" s="272"/>
      <c r="Z1971" s="15"/>
      <c r="AA1971" s="15"/>
      <c r="AB1971" s="15"/>
      <c r="AC1971" s="15"/>
      <c r="AD1971" s="15"/>
      <c r="AE1971" s="15"/>
      <c r="AT1971" s="273" t="s">
        <v>184</v>
      </c>
      <c r="AU1971" s="273" t="s">
        <v>102</v>
      </c>
      <c r="AV1971" s="15" t="s">
        <v>181</v>
      </c>
      <c r="AW1971" s="15" t="s">
        <v>5</v>
      </c>
      <c r="AX1971" s="15" t="s">
        <v>82</v>
      </c>
      <c r="AY1971" s="273" t="s">
        <v>175</v>
      </c>
    </row>
    <row r="1972" s="2" customFormat="1" ht="24.15" customHeight="1">
      <c r="A1972" s="39"/>
      <c r="B1972" s="40"/>
      <c r="C1972" s="222" t="s">
        <v>1867</v>
      </c>
      <c r="D1972" s="222" t="s">
        <v>177</v>
      </c>
      <c r="E1972" s="223" t="s">
        <v>1868</v>
      </c>
      <c r="F1972" s="224" t="s">
        <v>1869</v>
      </c>
      <c r="G1972" s="225" t="s">
        <v>1260</v>
      </c>
      <c r="H1972" s="226">
        <v>630.64999999999998</v>
      </c>
      <c r="I1972" s="227"/>
      <c r="J1972" s="227"/>
      <c r="K1972" s="228">
        <f>ROUND(P1972*H1972,2)</f>
        <v>0</v>
      </c>
      <c r="L1972" s="229"/>
      <c r="M1972" s="45"/>
      <c r="N1972" s="230" t="s">
        <v>1</v>
      </c>
      <c r="O1972" s="231" t="s">
        <v>39</v>
      </c>
      <c r="P1972" s="232">
        <f>I1972+J1972</f>
        <v>0</v>
      </c>
      <c r="Q1972" s="232">
        <f>ROUND(I1972*H1972,2)</f>
        <v>0</v>
      </c>
      <c r="R1972" s="232">
        <f>ROUND(J1972*H1972,2)</f>
        <v>0</v>
      </c>
      <c r="S1972" s="92"/>
      <c r="T1972" s="233">
        <f>S1972*H1972</f>
        <v>0</v>
      </c>
      <c r="U1972" s="233">
        <v>0</v>
      </c>
      <c r="V1972" s="233">
        <f>U1972*H1972</f>
        <v>0</v>
      </c>
      <c r="W1972" s="233">
        <v>0</v>
      </c>
      <c r="X1972" s="233">
        <f>W1972*H1972</f>
        <v>0</v>
      </c>
      <c r="Y1972" s="234" t="s">
        <v>1</v>
      </c>
      <c r="Z1972" s="39"/>
      <c r="AA1972" s="39"/>
      <c r="AB1972" s="39"/>
      <c r="AC1972" s="39"/>
      <c r="AD1972" s="39"/>
      <c r="AE1972" s="39"/>
      <c r="AR1972" s="235" t="s">
        <v>229</v>
      </c>
      <c r="AT1972" s="235" t="s">
        <v>177</v>
      </c>
      <c r="AU1972" s="235" t="s">
        <v>102</v>
      </c>
      <c r="AY1972" s="18" t="s">
        <v>175</v>
      </c>
      <c r="BE1972" s="236">
        <f>IF(O1972="základní",K1972,0)</f>
        <v>0</v>
      </c>
      <c r="BF1972" s="236">
        <f>IF(O1972="snížená",K1972,0)</f>
        <v>0</v>
      </c>
      <c r="BG1972" s="236">
        <f>IF(O1972="zákl. přenesená",K1972,0)</f>
        <v>0</v>
      </c>
      <c r="BH1972" s="236">
        <f>IF(O1972="sníž. přenesená",K1972,0)</f>
        <v>0</v>
      </c>
      <c r="BI1972" s="236">
        <f>IF(O1972="nulová",K1972,0)</f>
        <v>0</v>
      </c>
      <c r="BJ1972" s="18" t="s">
        <v>102</v>
      </c>
      <c r="BK1972" s="236">
        <f>ROUND(P1972*H1972,2)</f>
        <v>0</v>
      </c>
      <c r="BL1972" s="18" t="s">
        <v>229</v>
      </c>
      <c r="BM1972" s="235" t="s">
        <v>1870</v>
      </c>
    </row>
    <row r="1973" s="2" customFormat="1">
      <c r="A1973" s="39"/>
      <c r="B1973" s="40"/>
      <c r="C1973" s="41"/>
      <c r="D1973" s="237" t="s">
        <v>182</v>
      </c>
      <c r="E1973" s="41"/>
      <c r="F1973" s="238" t="s">
        <v>1850</v>
      </c>
      <c r="G1973" s="41"/>
      <c r="H1973" s="41"/>
      <c r="I1973" s="239"/>
      <c r="J1973" s="239"/>
      <c r="K1973" s="41"/>
      <c r="L1973" s="41"/>
      <c r="M1973" s="45"/>
      <c r="N1973" s="240"/>
      <c r="O1973" s="241"/>
      <c r="P1973" s="92"/>
      <c r="Q1973" s="92"/>
      <c r="R1973" s="92"/>
      <c r="S1973" s="92"/>
      <c r="T1973" s="92"/>
      <c r="U1973" s="92"/>
      <c r="V1973" s="92"/>
      <c r="W1973" s="92"/>
      <c r="X1973" s="92"/>
      <c r="Y1973" s="93"/>
      <c r="Z1973" s="39"/>
      <c r="AA1973" s="39"/>
      <c r="AB1973" s="39"/>
      <c r="AC1973" s="39"/>
      <c r="AD1973" s="39"/>
      <c r="AE1973" s="39"/>
      <c r="AT1973" s="18" t="s">
        <v>182</v>
      </c>
      <c r="AU1973" s="18" t="s">
        <v>102</v>
      </c>
    </row>
    <row r="1974" s="13" customFormat="1">
      <c r="A1974" s="13"/>
      <c r="B1974" s="242"/>
      <c r="C1974" s="243"/>
      <c r="D1974" s="237" t="s">
        <v>184</v>
      </c>
      <c r="E1974" s="244" t="s">
        <v>1</v>
      </c>
      <c r="F1974" s="245" t="s">
        <v>222</v>
      </c>
      <c r="G1974" s="243"/>
      <c r="H1974" s="244" t="s">
        <v>1</v>
      </c>
      <c r="I1974" s="246"/>
      <c r="J1974" s="246"/>
      <c r="K1974" s="243"/>
      <c r="L1974" s="243"/>
      <c r="M1974" s="247"/>
      <c r="N1974" s="248"/>
      <c r="O1974" s="249"/>
      <c r="P1974" s="249"/>
      <c r="Q1974" s="249"/>
      <c r="R1974" s="249"/>
      <c r="S1974" s="249"/>
      <c r="T1974" s="249"/>
      <c r="U1974" s="249"/>
      <c r="V1974" s="249"/>
      <c r="W1974" s="249"/>
      <c r="X1974" s="249"/>
      <c r="Y1974" s="250"/>
      <c r="Z1974" s="13"/>
      <c r="AA1974" s="13"/>
      <c r="AB1974" s="13"/>
      <c r="AC1974" s="13"/>
      <c r="AD1974" s="13"/>
      <c r="AE1974" s="13"/>
      <c r="AT1974" s="251" t="s">
        <v>184</v>
      </c>
      <c r="AU1974" s="251" t="s">
        <v>102</v>
      </c>
      <c r="AV1974" s="13" t="s">
        <v>82</v>
      </c>
      <c r="AW1974" s="13" t="s">
        <v>5</v>
      </c>
      <c r="AX1974" s="13" t="s">
        <v>75</v>
      </c>
      <c r="AY1974" s="251" t="s">
        <v>175</v>
      </c>
    </row>
    <row r="1975" s="13" customFormat="1">
      <c r="A1975" s="13"/>
      <c r="B1975" s="242"/>
      <c r="C1975" s="243"/>
      <c r="D1975" s="237" t="s">
        <v>184</v>
      </c>
      <c r="E1975" s="244" t="s">
        <v>1</v>
      </c>
      <c r="F1975" s="245" t="s">
        <v>1871</v>
      </c>
      <c r="G1975" s="243"/>
      <c r="H1975" s="244" t="s">
        <v>1</v>
      </c>
      <c r="I1975" s="246"/>
      <c r="J1975" s="246"/>
      <c r="K1975" s="243"/>
      <c r="L1975" s="243"/>
      <c r="M1975" s="247"/>
      <c r="N1975" s="248"/>
      <c r="O1975" s="249"/>
      <c r="P1975" s="249"/>
      <c r="Q1975" s="249"/>
      <c r="R1975" s="249"/>
      <c r="S1975" s="249"/>
      <c r="T1975" s="249"/>
      <c r="U1975" s="249"/>
      <c r="V1975" s="249"/>
      <c r="W1975" s="249"/>
      <c r="X1975" s="249"/>
      <c r="Y1975" s="250"/>
      <c r="Z1975" s="13"/>
      <c r="AA1975" s="13"/>
      <c r="AB1975" s="13"/>
      <c r="AC1975" s="13"/>
      <c r="AD1975" s="13"/>
      <c r="AE1975" s="13"/>
      <c r="AT1975" s="251" t="s">
        <v>184</v>
      </c>
      <c r="AU1975" s="251" t="s">
        <v>102</v>
      </c>
      <c r="AV1975" s="13" t="s">
        <v>82</v>
      </c>
      <c r="AW1975" s="13" t="s">
        <v>5</v>
      </c>
      <c r="AX1975" s="13" t="s">
        <v>75</v>
      </c>
      <c r="AY1975" s="251" t="s">
        <v>175</v>
      </c>
    </row>
    <row r="1976" s="14" customFormat="1">
      <c r="A1976" s="14"/>
      <c r="B1976" s="252"/>
      <c r="C1976" s="253"/>
      <c r="D1976" s="237" t="s">
        <v>184</v>
      </c>
      <c r="E1976" s="254" t="s">
        <v>1</v>
      </c>
      <c r="F1976" s="255" t="s">
        <v>1872</v>
      </c>
      <c r="G1976" s="253"/>
      <c r="H1976" s="256">
        <v>630.64999999999998</v>
      </c>
      <c r="I1976" s="257"/>
      <c r="J1976" s="257"/>
      <c r="K1976" s="253"/>
      <c r="L1976" s="253"/>
      <c r="M1976" s="258"/>
      <c r="N1976" s="259"/>
      <c r="O1976" s="260"/>
      <c r="P1976" s="260"/>
      <c r="Q1976" s="260"/>
      <c r="R1976" s="260"/>
      <c r="S1976" s="260"/>
      <c r="T1976" s="260"/>
      <c r="U1976" s="260"/>
      <c r="V1976" s="260"/>
      <c r="W1976" s="260"/>
      <c r="X1976" s="260"/>
      <c r="Y1976" s="261"/>
      <c r="Z1976" s="14"/>
      <c r="AA1976" s="14"/>
      <c r="AB1976" s="14"/>
      <c r="AC1976" s="14"/>
      <c r="AD1976" s="14"/>
      <c r="AE1976" s="14"/>
      <c r="AT1976" s="262" t="s">
        <v>184</v>
      </c>
      <c r="AU1976" s="262" t="s">
        <v>102</v>
      </c>
      <c r="AV1976" s="14" t="s">
        <v>102</v>
      </c>
      <c r="AW1976" s="14" t="s">
        <v>5</v>
      </c>
      <c r="AX1976" s="14" t="s">
        <v>75</v>
      </c>
      <c r="AY1976" s="262" t="s">
        <v>175</v>
      </c>
    </row>
    <row r="1977" s="15" customFormat="1">
      <c r="A1977" s="15"/>
      <c r="B1977" s="263"/>
      <c r="C1977" s="264"/>
      <c r="D1977" s="237" t="s">
        <v>184</v>
      </c>
      <c r="E1977" s="265" t="s">
        <v>1</v>
      </c>
      <c r="F1977" s="266" t="s">
        <v>189</v>
      </c>
      <c r="G1977" s="264"/>
      <c r="H1977" s="267">
        <v>630.64999999999998</v>
      </c>
      <c r="I1977" s="268"/>
      <c r="J1977" s="268"/>
      <c r="K1977" s="264"/>
      <c r="L1977" s="264"/>
      <c r="M1977" s="269"/>
      <c r="N1977" s="270"/>
      <c r="O1977" s="271"/>
      <c r="P1977" s="271"/>
      <c r="Q1977" s="271"/>
      <c r="R1977" s="271"/>
      <c r="S1977" s="271"/>
      <c r="T1977" s="271"/>
      <c r="U1977" s="271"/>
      <c r="V1977" s="271"/>
      <c r="W1977" s="271"/>
      <c r="X1977" s="271"/>
      <c r="Y1977" s="272"/>
      <c r="Z1977" s="15"/>
      <c r="AA1977" s="15"/>
      <c r="AB1977" s="15"/>
      <c r="AC1977" s="15"/>
      <c r="AD1977" s="15"/>
      <c r="AE1977" s="15"/>
      <c r="AT1977" s="273" t="s">
        <v>184</v>
      </c>
      <c r="AU1977" s="273" t="s">
        <v>102</v>
      </c>
      <c r="AV1977" s="15" t="s">
        <v>181</v>
      </c>
      <c r="AW1977" s="15" t="s">
        <v>5</v>
      </c>
      <c r="AX1977" s="15" t="s">
        <v>82</v>
      </c>
      <c r="AY1977" s="273" t="s">
        <v>175</v>
      </c>
    </row>
    <row r="1978" s="2" customFormat="1" ht="24.15" customHeight="1">
      <c r="A1978" s="39"/>
      <c r="B1978" s="40"/>
      <c r="C1978" s="274" t="s">
        <v>1058</v>
      </c>
      <c r="D1978" s="274" t="s">
        <v>315</v>
      </c>
      <c r="E1978" s="275" t="s">
        <v>1873</v>
      </c>
      <c r="F1978" s="276" t="s">
        <v>1874</v>
      </c>
      <c r="G1978" s="277" t="s">
        <v>1260</v>
      </c>
      <c r="H1978" s="278">
        <v>630.64999999999998</v>
      </c>
      <c r="I1978" s="279"/>
      <c r="J1978" s="280"/>
      <c r="K1978" s="281">
        <f>ROUND(P1978*H1978,2)</f>
        <v>0</v>
      </c>
      <c r="L1978" s="280"/>
      <c r="M1978" s="282"/>
      <c r="N1978" s="283" t="s">
        <v>1</v>
      </c>
      <c r="O1978" s="231" t="s">
        <v>39</v>
      </c>
      <c r="P1978" s="232">
        <f>I1978+J1978</f>
        <v>0</v>
      </c>
      <c r="Q1978" s="232">
        <f>ROUND(I1978*H1978,2)</f>
        <v>0</v>
      </c>
      <c r="R1978" s="232">
        <f>ROUND(J1978*H1978,2)</f>
        <v>0</v>
      </c>
      <c r="S1978" s="92"/>
      <c r="T1978" s="233">
        <f>S1978*H1978</f>
        <v>0</v>
      </c>
      <c r="U1978" s="233">
        <v>0</v>
      </c>
      <c r="V1978" s="233">
        <f>U1978*H1978</f>
        <v>0</v>
      </c>
      <c r="W1978" s="233">
        <v>0</v>
      </c>
      <c r="X1978" s="233">
        <f>W1978*H1978</f>
        <v>0</v>
      </c>
      <c r="Y1978" s="234" t="s">
        <v>1</v>
      </c>
      <c r="Z1978" s="39"/>
      <c r="AA1978" s="39"/>
      <c r="AB1978" s="39"/>
      <c r="AC1978" s="39"/>
      <c r="AD1978" s="39"/>
      <c r="AE1978" s="39"/>
      <c r="AR1978" s="235" t="s">
        <v>270</v>
      </c>
      <c r="AT1978" s="235" t="s">
        <v>315</v>
      </c>
      <c r="AU1978" s="235" t="s">
        <v>102</v>
      </c>
      <c r="AY1978" s="18" t="s">
        <v>175</v>
      </c>
      <c r="BE1978" s="236">
        <f>IF(O1978="základní",K1978,0)</f>
        <v>0</v>
      </c>
      <c r="BF1978" s="236">
        <f>IF(O1978="snížená",K1978,0)</f>
        <v>0</v>
      </c>
      <c r="BG1978" s="236">
        <f>IF(O1978="zákl. přenesená",K1978,0)</f>
        <v>0</v>
      </c>
      <c r="BH1978" s="236">
        <f>IF(O1978="sníž. přenesená",K1978,0)</f>
        <v>0</v>
      </c>
      <c r="BI1978" s="236">
        <f>IF(O1978="nulová",K1978,0)</f>
        <v>0</v>
      </c>
      <c r="BJ1978" s="18" t="s">
        <v>102</v>
      </c>
      <c r="BK1978" s="236">
        <f>ROUND(P1978*H1978,2)</f>
        <v>0</v>
      </c>
      <c r="BL1978" s="18" t="s">
        <v>229</v>
      </c>
      <c r="BM1978" s="235" t="s">
        <v>1875</v>
      </c>
    </row>
    <row r="1979" s="2" customFormat="1" ht="24.15" customHeight="1">
      <c r="A1979" s="39"/>
      <c r="B1979" s="40"/>
      <c r="C1979" s="274" t="s">
        <v>1876</v>
      </c>
      <c r="D1979" s="274" t="s">
        <v>315</v>
      </c>
      <c r="E1979" s="275" t="s">
        <v>1877</v>
      </c>
      <c r="F1979" s="276" t="s">
        <v>1878</v>
      </c>
      <c r="G1979" s="277" t="s">
        <v>377</v>
      </c>
      <c r="H1979" s="278">
        <v>16</v>
      </c>
      <c r="I1979" s="279"/>
      <c r="J1979" s="280"/>
      <c r="K1979" s="281">
        <f>ROUND(P1979*H1979,2)</f>
        <v>0</v>
      </c>
      <c r="L1979" s="280"/>
      <c r="M1979" s="282"/>
      <c r="N1979" s="283" t="s">
        <v>1</v>
      </c>
      <c r="O1979" s="231" t="s">
        <v>39</v>
      </c>
      <c r="P1979" s="232">
        <f>I1979+J1979</f>
        <v>0</v>
      </c>
      <c r="Q1979" s="232">
        <f>ROUND(I1979*H1979,2)</f>
        <v>0</v>
      </c>
      <c r="R1979" s="232">
        <f>ROUND(J1979*H1979,2)</f>
        <v>0</v>
      </c>
      <c r="S1979" s="92"/>
      <c r="T1979" s="233">
        <f>S1979*H1979</f>
        <v>0</v>
      </c>
      <c r="U1979" s="233">
        <v>0</v>
      </c>
      <c r="V1979" s="233">
        <f>U1979*H1979</f>
        <v>0</v>
      </c>
      <c r="W1979" s="233">
        <v>0</v>
      </c>
      <c r="X1979" s="233">
        <f>W1979*H1979</f>
        <v>0</v>
      </c>
      <c r="Y1979" s="234" t="s">
        <v>1</v>
      </c>
      <c r="Z1979" s="39"/>
      <c r="AA1979" s="39"/>
      <c r="AB1979" s="39"/>
      <c r="AC1979" s="39"/>
      <c r="AD1979" s="39"/>
      <c r="AE1979" s="39"/>
      <c r="AR1979" s="235" t="s">
        <v>270</v>
      </c>
      <c r="AT1979" s="235" t="s">
        <v>315</v>
      </c>
      <c r="AU1979" s="235" t="s">
        <v>102</v>
      </c>
      <c r="AY1979" s="18" t="s">
        <v>175</v>
      </c>
      <c r="BE1979" s="236">
        <f>IF(O1979="základní",K1979,0)</f>
        <v>0</v>
      </c>
      <c r="BF1979" s="236">
        <f>IF(O1979="snížená",K1979,0)</f>
        <v>0</v>
      </c>
      <c r="BG1979" s="236">
        <f>IF(O1979="zákl. přenesená",K1979,0)</f>
        <v>0</v>
      </c>
      <c r="BH1979" s="236">
        <f>IF(O1979="sníž. přenesená",K1979,0)</f>
        <v>0</v>
      </c>
      <c r="BI1979" s="236">
        <f>IF(O1979="nulová",K1979,0)</f>
        <v>0</v>
      </c>
      <c r="BJ1979" s="18" t="s">
        <v>102</v>
      </c>
      <c r="BK1979" s="236">
        <f>ROUND(P1979*H1979,2)</f>
        <v>0</v>
      </c>
      <c r="BL1979" s="18" t="s">
        <v>229</v>
      </c>
      <c r="BM1979" s="235" t="s">
        <v>1879</v>
      </c>
    </row>
    <row r="1980" s="2" customFormat="1" ht="24.15" customHeight="1">
      <c r="A1980" s="39"/>
      <c r="B1980" s="40"/>
      <c r="C1980" s="274" t="s">
        <v>1062</v>
      </c>
      <c r="D1980" s="274" t="s">
        <v>315</v>
      </c>
      <c r="E1980" s="275" t="s">
        <v>1880</v>
      </c>
      <c r="F1980" s="276" t="s">
        <v>1881</v>
      </c>
      <c r="G1980" s="277" t="s">
        <v>377</v>
      </c>
      <c r="H1980" s="278">
        <v>80</v>
      </c>
      <c r="I1980" s="279"/>
      <c r="J1980" s="280"/>
      <c r="K1980" s="281">
        <f>ROUND(P1980*H1980,2)</f>
        <v>0</v>
      </c>
      <c r="L1980" s="280"/>
      <c r="M1980" s="282"/>
      <c r="N1980" s="283" t="s">
        <v>1</v>
      </c>
      <c r="O1980" s="231" t="s">
        <v>39</v>
      </c>
      <c r="P1980" s="232">
        <f>I1980+J1980</f>
        <v>0</v>
      </c>
      <c r="Q1980" s="232">
        <f>ROUND(I1980*H1980,2)</f>
        <v>0</v>
      </c>
      <c r="R1980" s="232">
        <f>ROUND(J1980*H1980,2)</f>
        <v>0</v>
      </c>
      <c r="S1980" s="92"/>
      <c r="T1980" s="233">
        <f>S1980*H1980</f>
        <v>0</v>
      </c>
      <c r="U1980" s="233">
        <v>0</v>
      </c>
      <c r="V1980" s="233">
        <f>U1980*H1980</f>
        <v>0</v>
      </c>
      <c r="W1980" s="233">
        <v>0</v>
      </c>
      <c r="X1980" s="233">
        <f>W1980*H1980</f>
        <v>0</v>
      </c>
      <c r="Y1980" s="234" t="s">
        <v>1</v>
      </c>
      <c r="Z1980" s="39"/>
      <c r="AA1980" s="39"/>
      <c r="AB1980" s="39"/>
      <c r="AC1980" s="39"/>
      <c r="AD1980" s="39"/>
      <c r="AE1980" s="39"/>
      <c r="AR1980" s="235" t="s">
        <v>270</v>
      </c>
      <c r="AT1980" s="235" t="s">
        <v>315</v>
      </c>
      <c r="AU1980" s="235" t="s">
        <v>102</v>
      </c>
      <c r="AY1980" s="18" t="s">
        <v>175</v>
      </c>
      <c r="BE1980" s="236">
        <f>IF(O1980="základní",K1980,0)</f>
        <v>0</v>
      </c>
      <c r="BF1980" s="236">
        <f>IF(O1980="snížená",K1980,0)</f>
        <v>0</v>
      </c>
      <c r="BG1980" s="236">
        <f>IF(O1980="zákl. přenesená",K1980,0)</f>
        <v>0</v>
      </c>
      <c r="BH1980" s="236">
        <f>IF(O1980="sníž. přenesená",K1980,0)</f>
        <v>0</v>
      </c>
      <c r="BI1980" s="236">
        <f>IF(O1980="nulová",K1980,0)</f>
        <v>0</v>
      </c>
      <c r="BJ1980" s="18" t="s">
        <v>102</v>
      </c>
      <c r="BK1980" s="236">
        <f>ROUND(P1980*H1980,2)</f>
        <v>0</v>
      </c>
      <c r="BL1980" s="18" t="s">
        <v>229</v>
      </c>
      <c r="BM1980" s="235" t="s">
        <v>1882</v>
      </c>
    </row>
    <row r="1981" s="2" customFormat="1" ht="49.05" customHeight="1">
      <c r="A1981" s="39"/>
      <c r="B1981" s="40"/>
      <c r="C1981" s="222" t="s">
        <v>1883</v>
      </c>
      <c r="D1981" s="222" t="s">
        <v>177</v>
      </c>
      <c r="E1981" s="223" t="s">
        <v>1884</v>
      </c>
      <c r="F1981" s="224" t="s">
        <v>1885</v>
      </c>
      <c r="G1981" s="225" t="s">
        <v>377</v>
      </c>
      <c r="H1981" s="226">
        <v>2</v>
      </c>
      <c r="I1981" s="227"/>
      <c r="J1981" s="227"/>
      <c r="K1981" s="228">
        <f>ROUND(P1981*H1981,2)</f>
        <v>0</v>
      </c>
      <c r="L1981" s="229"/>
      <c r="M1981" s="45"/>
      <c r="N1981" s="230" t="s">
        <v>1</v>
      </c>
      <c r="O1981" s="231" t="s">
        <v>39</v>
      </c>
      <c r="P1981" s="232">
        <f>I1981+J1981</f>
        <v>0</v>
      </c>
      <c r="Q1981" s="232">
        <f>ROUND(I1981*H1981,2)</f>
        <v>0</v>
      </c>
      <c r="R1981" s="232">
        <f>ROUND(J1981*H1981,2)</f>
        <v>0</v>
      </c>
      <c r="S1981" s="92"/>
      <c r="T1981" s="233">
        <f>S1981*H1981</f>
        <v>0</v>
      </c>
      <c r="U1981" s="233">
        <v>0</v>
      </c>
      <c r="V1981" s="233">
        <f>U1981*H1981</f>
        <v>0</v>
      </c>
      <c r="W1981" s="233">
        <v>0</v>
      </c>
      <c r="X1981" s="233">
        <f>W1981*H1981</f>
        <v>0</v>
      </c>
      <c r="Y1981" s="234" t="s">
        <v>1</v>
      </c>
      <c r="Z1981" s="39"/>
      <c r="AA1981" s="39"/>
      <c r="AB1981" s="39"/>
      <c r="AC1981" s="39"/>
      <c r="AD1981" s="39"/>
      <c r="AE1981" s="39"/>
      <c r="AR1981" s="235" t="s">
        <v>229</v>
      </c>
      <c r="AT1981" s="235" t="s">
        <v>177</v>
      </c>
      <c r="AU1981" s="235" t="s">
        <v>102</v>
      </c>
      <c r="AY1981" s="18" t="s">
        <v>175</v>
      </c>
      <c r="BE1981" s="236">
        <f>IF(O1981="základní",K1981,0)</f>
        <v>0</v>
      </c>
      <c r="BF1981" s="236">
        <f>IF(O1981="snížená",K1981,0)</f>
        <v>0</v>
      </c>
      <c r="BG1981" s="236">
        <f>IF(O1981="zákl. přenesená",K1981,0)</f>
        <v>0</v>
      </c>
      <c r="BH1981" s="236">
        <f>IF(O1981="sníž. přenesená",K1981,0)</f>
        <v>0</v>
      </c>
      <c r="BI1981" s="236">
        <f>IF(O1981="nulová",K1981,0)</f>
        <v>0</v>
      </c>
      <c r="BJ1981" s="18" t="s">
        <v>102</v>
      </c>
      <c r="BK1981" s="236">
        <f>ROUND(P1981*H1981,2)</f>
        <v>0</v>
      </c>
      <c r="BL1981" s="18" t="s">
        <v>229</v>
      </c>
      <c r="BM1981" s="235" t="s">
        <v>1886</v>
      </c>
    </row>
    <row r="1982" s="2" customFormat="1" ht="49.05" customHeight="1">
      <c r="A1982" s="39"/>
      <c r="B1982" s="40"/>
      <c r="C1982" s="222" t="s">
        <v>1068</v>
      </c>
      <c r="D1982" s="222" t="s">
        <v>177</v>
      </c>
      <c r="E1982" s="223" t="s">
        <v>1887</v>
      </c>
      <c r="F1982" s="224" t="s">
        <v>1888</v>
      </c>
      <c r="G1982" s="225" t="s">
        <v>203</v>
      </c>
      <c r="H1982" s="226">
        <v>2.7370000000000001</v>
      </c>
      <c r="I1982" s="227"/>
      <c r="J1982" s="227"/>
      <c r="K1982" s="228">
        <f>ROUND(P1982*H1982,2)</f>
        <v>0</v>
      </c>
      <c r="L1982" s="229"/>
      <c r="M1982" s="45"/>
      <c r="N1982" s="230" t="s">
        <v>1</v>
      </c>
      <c r="O1982" s="231" t="s">
        <v>39</v>
      </c>
      <c r="P1982" s="232">
        <f>I1982+J1982</f>
        <v>0</v>
      </c>
      <c r="Q1982" s="232">
        <f>ROUND(I1982*H1982,2)</f>
        <v>0</v>
      </c>
      <c r="R1982" s="232">
        <f>ROUND(J1982*H1982,2)</f>
        <v>0</v>
      </c>
      <c r="S1982" s="92"/>
      <c r="T1982" s="233">
        <f>S1982*H1982</f>
        <v>0</v>
      </c>
      <c r="U1982" s="233">
        <v>0</v>
      </c>
      <c r="V1982" s="233">
        <f>U1982*H1982</f>
        <v>0</v>
      </c>
      <c r="W1982" s="233">
        <v>0</v>
      </c>
      <c r="X1982" s="233">
        <f>W1982*H1982</f>
        <v>0</v>
      </c>
      <c r="Y1982" s="234" t="s">
        <v>1</v>
      </c>
      <c r="Z1982" s="39"/>
      <c r="AA1982" s="39"/>
      <c r="AB1982" s="39"/>
      <c r="AC1982" s="39"/>
      <c r="AD1982" s="39"/>
      <c r="AE1982" s="39"/>
      <c r="AR1982" s="235" t="s">
        <v>229</v>
      </c>
      <c r="AT1982" s="235" t="s">
        <v>177</v>
      </c>
      <c r="AU1982" s="235" t="s">
        <v>102</v>
      </c>
      <c r="AY1982" s="18" t="s">
        <v>175</v>
      </c>
      <c r="BE1982" s="236">
        <f>IF(O1982="základní",K1982,0)</f>
        <v>0</v>
      </c>
      <c r="BF1982" s="236">
        <f>IF(O1982="snížená",K1982,0)</f>
        <v>0</v>
      </c>
      <c r="BG1982" s="236">
        <f>IF(O1982="zákl. přenesená",K1982,0)</f>
        <v>0</v>
      </c>
      <c r="BH1982" s="236">
        <f>IF(O1982="sníž. přenesená",K1982,0)</f>
        <v>0</v>
      </c>
      <c r="BI1982" s="236">
        <f>IF(O1982="nulová",K1982,0)</f>
        <v>0</v>
      </c>
      <c r="BJ1982" s="18" t="s">
        <v>102</v>
      </c>
      <c r="BK1982" s="236">
        <f>ROUND(P1982*H1982,2)</f>
        <v>0</v>
      </c>
      <c r="BL1982" s="18" t="s">
        <v>229</v>
      </c>
      <c r="BM1982" s="235" t="s">
        <v>1889</v>
      </c>
    </row>
    <row r="1983" s="2" customFormat="1">
      <c r="A1983" s="39"/>
      <c r="B1983" s="40"/>
      <c r="C1983" s="41"/>
      <c r="D1983" s="237" t="s">
        <v>182</v>
      </c>
      <c r="E1983" s="41"/>
      <c r="F1983" s="238" t="s">
        <v>1890</v>
      </c>
      <c r="G1983" s="41"/>
      <c r="H1983" s="41"/>
      <c r="I1983" s="239"/>
      <c r="J1983" s="239"/>
      <c r="K1983" s="41"/>
      <c r="L1983" s="41"/>
      <c r="M1983" s="45"/>
      <c r="N1983" s="240"/>
      <c r="O1983" s="241"/>
      <c r="P1983" s="92"/>
      <c r="Q1983" s="92"/>
      <c r="R1983" s="92"/>
      <c r="S1983" s="92"/>
      <c r="T1983" s="92"/>
      <c r="U1983" s="92"/>
      <c r="V1983" s="92"/>
      <c r="W1983" s="92"/>
      <c r="X1983" s="92"/>
      <c r="Y1983" s="93"/>
      <c r="Z1983" s="39"/>
      <c r="AA1983" s="39"/>
      <c r="AB1983" s="39"/>
      <c r="AC1983" s="39"/>
      <c r="AD1983" s="39"/>
      <c r="AE1983" s="39"/>
      <c r="AT1983" s="18" t="s">
        <v>182</v>
      </c>
      <c r="AU1983" s="18" t="s">
        <v>102</v>
      </c>
    </row>
    <row r="1984" s="12" customFormat="1" ht="22.8" customHeight="1">
      <c r="A1984" s="12"/>
      <c r="B1984" s="205"/>
      <c r="C1984" s="206"/>
      <c r="D1984" s="207" t="s">
        <v>74</v>
      </c>
      <c r="E1984" s="220" t="s">
        <v>1891</v>
      </c>
      <c r="F1984" s="220" t="s">
        <v>1892</v>
      </c>
      <c r="G1984" s="206"/>
      <c r="H1984" s="206"/>
      <c r="I1984" s="209"/>
      <c r="J1984" s="209"/>
      <c r="K1984" s="221">
        <f>BK1984</f>
        <v>0</v>
      </c>
      <c r="L1984" s="206"/>
      <c r="M1984" s="211"/>
      <c r="N1984" s="212"/>
      <c r="O1984" s="213"/>
      <c r="P1984" s="213"/>
      <c r="Q1984" s="214">
        <f>SUM(Q1985:Q2120)</f>
        <v>0</v>
      </c>
      <c r="R1984" s="214">
        <f>SUM(R1985:R2120)</f>
        <v>0</v>
      </c>
      <c r="S1984" s="213"/>
      <c r="T1984" s="215">
        <f>SUM(T1985:T2120)</f>
        <v>0</v>
      </c>
      <c r="U1984" s="213"/>
      <c r="V1984" s="215">
        <f>SUM(V1985:V2120)</f>
        <v>0</v>
      </c>
      <c r="W1984" s="213"/>
      <c r="X1984" s="215">
        <f>SUM(X1985:X2120)</f>
        <v>0</v>
      </c>
      <c r="Y1984" s="216"/>
      <c r="Z1984" s="12"/>
      <c r="AA1984" s="12"/>
      <c r="AB1984" s="12"/>
      <c r="AC1984" s="12"/>
      <c r="AD1984" s="12"/>
      <c r="AE1984" s="12"/>
      <c r="AR1984" s="217" t="s">
        <v>102</v>
      </c>
      <c r="AT1984" s="218" t="s">
        <v>74</v>
      </c>
      <c r="AU1984" s="218" t="s">
        <v>82</v>
      </c>
      <c r="AY1984" s="217" t="s">
        <v>175</v>
      </c>
      <c r="BK1984" s="219">
        <f>SUM(BK1985:BK2120)</f>
        <v>0</v>
      </c>
    </row>
    <row r="1985" s="2" customFormat="1" ht="24.15" customHeight="1">
      <c r="A1985" s="39"/>
      <c r="B1985" s="40"/>
      <c r="C1985" s="222" t="s">
        <v>1893</v>
      </c>
      <c r="D1985" s="222" t="s">
        <v>177</v>
      </c>
      <c r="E1985" s="223" t="s">
        <v>1894</v>
      </c>
      <c r="F1985" s="224" t="s">
        <v>1895</v>
      </c>
      <c r="G1985" s="225" t="s">
        <v>228</v>
      </c>
      <c r="H1985" s="226">
        <v>42.130000000000003</v>
      </c>
      <c r="I1985" s="227"/>
      <c r="J1985" s="227"/>
      <c r="K1985" s="228">
        <f>ROUND(P1985*H1985,2)</f>
        <v>0</v>
      </c>
      <c r="L1985" s="229"/>
      <c r="M1985" s="45"/>
      <c r="N1985" s="230" t="s">
        <v>1</v>
      </c>
      <c r="O1985" s="231" t="s">
        <v>39</v>
      </c>
      <c r="P1985" s="232">
        <f>I1985+J1985</f>
        <v>0</v>
      </c>
      <c r="Q1985" s="232">
        <f>ROUND(I1985*H1985,2)</f>
        <v>0</v>
      </c>
      <c r="R1985" s="232">
        <f>ROUND(J1985*H1985,2)</f>
        <v>0</v>
      </c>
      <c r="S1985" s="92"/>
      <c r="T1985" s="233">
        <f>S1985*H1985</f>
        <v>0</v>
      </c>
      <c r="U1985" s="233">
        <v>0</v>
      </c>
      <c r="V1985" s="233">
        <f>U1985*H1985</f>
        <v>0</v>
      </c>
      <c r="W1985" s="233">
        <v>0</v>
      </c>
      <c r="X1985" s="233">
        <f>W1985*H1985</f>
        <v>0</v>
      </c>
      <c r="Y1985" s="234" t="s">
        <v>1</v>
      </c>
      <c r="Z1985" s="39"/>
      <c r="AA1985" s="39"/>
      <c r="AB1985" s="39"/>
      <c r="AC1985" s="39"/>
      <c r="AD1985" s="39"/>
      <c r="AE1985" s="39"/>
      <c r="AR1985" s="235" t="s">
        <v>229</v>
      </c>
      <c r="AT1985" s="235" t="s">
        <v>177</v>
      </c>
      <c r="AU1985" s="235" t="s">
        <v>102</v>
      </c>
      <c r="AY1985" s="18" t="s">
        <v>175</v>
      </c>
      <c r="BE1985" s="236">
        <f>IF(O1985="základní",K1985,0)</f>
        <v>0</v>
      </c>
      <c r="BF1985" s="236">
        <f>IF(O1985="snížená",K1985,0)</f>
        <v>0</v>
      </c>
      <c r="BG1985" s="236">
        <f>IF(O1985="zákl. přenesená",K1985,0)</f>
        <v>0</v>
      </c>
      <c r="BH1985" s="236">
        <f>IF(O1985="sníž. přenesená",K1985,0)</f>
        <v>0</v>
      </c>
      <c r="BI1985" s="236">
        <f>IF(O1985="nulová",K1985,0)</f>
        <v>0</v>
      </c>
      <c r="BJ1985" s="18" t="s">
        <v>102</v>
      </c>
      <c r="BK1985" s="236">
        <f>ROUND(P1985*H1985,2)</f>
        <v>0</v>
      </c>
      <c r="BL1985" s="18" t="s">
        <v>229</v>
      </c>
      <c r="BM1985" s="235" t="s">
        <v>1896</v>
      </c>
    </row>
    <row r="1986" s="2" customFormat="1">
      <c r="A1986" s="39"/>
      <c r="B1986" s="40"/>
      <c r="C1986" s="41"/>
      <c r="D1986" s="237" t="s">
        <v>182</v>
      </c>
      <c r="E1986" s="41"/>
      <c r="F1986" s="238" t="s">
        <v>1897</v>
      </c>
      <c r="G1986" s="41"/>
      <c r="H1986" s="41"/>
      <c r="I1986" s="239"/>
      <c r="J1986" s="239"/>
      <c r="K1986" s="41"/>
      <c r="L1986" s="41"/>
      <c r="M1986" s="45"/>
      <c r="N1986" s="240"/>
      <c r="O1986" s="241"/>
      <c r="P1986" s="92"/>
      <c r="Q1986" s="92"/>
      <c r="R1986" s="92"/>
      <c r="S1986" s="92"/>
      <c r="T1986" s="92"/>
      <c r="U1986" s="92"/>
      <c r="V1986" s="92"/>
      <c r="W1986" s="92"/>
      <c r="X1986" s="92"/>
      <c r="Y1986" s="93"/>
      <c r="Z1986" s="39"/>
      <c r="AA1986" s="39"/>
      <c r="AB1986" s="39"/>
      <c r="AC1986" s="39"/>
      <c r="AD1986" s="39"/>
      <c r="AE1986" s="39"/>
      <c r="AT1986" s="18" t="s">
        <v>182</v>
      </c>
      <c r="AU1986" s="18" t="s">
        <v>102</v>
      </c>
    </row>
    <row r="1987" s="2" customFormat="1" ht="24.15" customHeight="1">
      <c r="A1987" s="39"/>
      <c r="B1987" s="40"/>
      <c r="C1987" s="222" t="s">
        <v>1072</v>
      </c>
      <c r="D1987" s="222" t="s">
        <v>177</v>
      </c>
      <c r="E1987" s="223" t="s">
        <v>1898</v>
      </c>
      <c r="F1987" s="224" t="s">
        <v>1899</v>
      </c>
      <c r="G1987" s="225" t="s">
        <v>228</v>
      </c>
      <c r="H1987" s="226">
        <v>48.255000000000003</v>
      </c>
      <c r="I1987" s="227"/>
      <c r="J1987" s="227"/>
      <c r="K1987" s="228">
        <f>ROUND(P1987*H1987,2)</f>
        <v>0</v>
      </c>
      <c r="L1987" s="229"/>
      <c r="M1987" s="45"/>
      <c r="N1987" s="230" t="s">
        <v>1</v>
      </c>
      <c r="O1987" s="231" t="s">
        <v>39</v>
      </c>
      <c r="P1987" s="232">
        <f>I1987+J1987</f>
        <v>0</v>
      </c>
      <c r="Q1987" s="232">
        <f>ROUND(I1987*H1987,2)</f>
        <v>0</v>
      </c>
      <c r="R1987" s="232">
        <f>ROUND(J1987*H1987,2)</f>
        <v>0</v>
      </c>
      <c r="S1987" s="92"/>
      <c r="T1987" s="233">
        <f>S1987*H1987</f>
        <v>0</v>
      </c>
      <c r="U1987" s="233">
        <v>0</v>
      </c>
      <c r="V1987" s="233">
        <f>U1987*H1987</f>
        <v>0</v>
      </c>
      <c r="W1987" s="233">
        <v>0</v>
      </c>
      <c r="X1987" s="233">
        <f>W1987*H1987</f>
        <v>0</v>
      </c>
      <c r="Y1987" s="234" t="s">
        <v>1</v>
      </c>
      <c r="Z1987" s="39"/>
      <c r="AA1987" s="39"/>
      <c r="AB1987" s="39"/>
      <c r="AC1987" s="39"/>
      <c r="AD1987" s="39"/>
      <c r="AE1987" s="39"/>
      <c r="AR1987" s="235" t="s">
        <v>229</v>
      </c>
      <c r="AT1987" s="235" t="s">
        <v>177</v>
      </c>
      <c r="AU1987" s="235" t="s">
        <v>102</v>
      </c>
      <c r="AY1987" s="18" t="s">
        <v>175</v>
      </c>
      <c r="BE1987" s="236">
        <f>IF(O1987="základní",K1987,0)</f>
        <v>0</v>
      </c>
      <c r="BF1987" s="236">
        <f>IF(O1987="snížená",K1987,0)</f>
        <v>0</v>
      </c>
      <c r="BG1987" s="236">
        <f>IF(O1987="zákl. přenesená",K1987,0)</f>
        <v>0</v>
      </c>
      <c r="BH1987" s="236">
        <f>IF(O1987="sníž. přenesená",K1987,0)</f>
        <v>0</v>
      </c>
      <c r="BI1987" s="236">
        <f>IF(O1987="nulová",K1987,0)</f>
        <v>0</v>
      </c>
      <c r="BJ1987" s="18" t="s">
        <v>102</v>
      </c>
      <c r="BK1987" s="236">
        <f>ROUND(P1987*H1987,2)</f>
        <v>0</v>
      </c>
      <c r="BL1987" s="18" t="s">
        <v>229</v>
      </c>
      <c r="BM1987" s="235" t="s">
        <v>1900</v>
      </c>
    </row>
    <row r="1988" s="2" customFormat="1">
      <c r="A1988" s="39"/>
      <c r="B1988" s="40"/>
      <c r="C1988" s="41"/>
      <c r="D1988" s="237" t="s">
        <v>182</v>
      </c>
      <c r="E1988" s="41"/>
      <c r="F1988" s="238" t="s">
        <v>1897</v>
      </c>
      <c r="G1988" s="41"/>
      <c r="H1988" s="41"/>
      <c r="I1988" s="239"/>
      <c r="J1988" s="239"/>
      <c r="K1988" s="41"/>
      <c r="L1988" s="41"/>
      <c r="M1988" s="45"/>
      <c r="N1988" s="240"/>
      <c r="O1988" s="241"/>
      <c r="P1988" s="92"/>
      <c r="Q1988" s="92"/>
      <c r="R1988" s="92"/>
      <c r="S1988" s="92"/>
      <c r="T1988" s="92"/>
      <c r="U1988" s="92"/>
      <c r="V1988" s="92"/>
      <c r="W1988" s="92"/>
      <c r="X1988" s="92"/>
      <c r="Y1988" s="93"/>
      <c r="Z1988" s="39"/>
      <c r="AA1988" s="39"/>
      <c r="AB1988" s="39"/>
      <c r="AC1988" s="39"/>
      <c r="AD1988" s="39"/>
      <c r="AE1988" s="39"/>
      <c r="AT1988" s="18" t="s">
        <v>182</v>
      </c>
      <c r="AU1988" s="18" t="s">
        <v>102</v>
      </c>
    </row>
    <row r="1989" s="2" customFormat="1" ht="37.8" customHeight="1">
      <c r="A1989" s="39"/>
      <c r="B1989" s="40"/>
      <c r="C1989" s="222" t="s">
        <v>1901</v>
      </c>
      <c r="D1989" s="222" t="s">
        <v>177</v>
      </c>
      <c r="E1989" s="223" t="s">
        <v>1902</v>
      </c>
      <c r="F1989" s="224" t="s">
        <v>1903</v>
      </c>
      <c r="G1989" s="225" t="s">
        <v>228</v>
      </c>
      <c r="H1989" s="226">
        <v>9</v>
      </c>
      <c r="I1989" s="227"/>
      <c r="J1989" s="227"/>
      <c r="K1989" s="228">
        <f>ROUND(P1989*H1989,2)</f>
        <v>0</v>
      </c>
      <c r="L1989" s="229"/>
      <c r="M1989" s="45"/>
      <c r="N1989" s="230" t="s">
        <v>1</v>
      </c>
      <c r="O1989" s="231" t="s">
        <v>39</v>
      </c>
      <c r="P1989" s="232">
        <f>I1989+J1989</f>
        <v>0</v>
      </c>
      <c r="Q1989" s="232">
        <f>ROUND(I1989*H1989,2)</f>
        <v>0</v>
      </c>
      <c r="R1989" s="232">
        <f>ROUND(J1989*H1989,2)</f>
        <v>0</v>
      </c>
      <c r="S1989" s="92"/>
      <c r="T1989" s="233">
        <f>S1989*H1989</f>
        <v>0</v>
      </c>
      <c r="U1989" s="233">
        <v>0</v>
      </c>
      <c r="V1989" s="233">
        <f>U1989*H1989</f>
        <v>0</v>
      </c>
      <c r="W1989" s="233">
        <v>0</v>
      </c>
      <c r="X1989" s="233">
        <f>W1989*H1989</f>
        <v>0</v>
      </c>
      <c r="Y1989" s="234" t="s">
        <v>1</v>
      </c>
      <c r="Z1989" s="39"/>
      <c r="AA1989" s="39"/>
      <c r="AB1989" s="39"/>
      <c r="AC1989" s="39"/>
      <c r="AD1989" s="39"/>
      <c r="AE1989" s="39"/>
      <c r="AR1989" s="235" t="s">
        <v>229</v>
      </c>
      <c r="AT1989" s="235" t="s">
        <v>177</v>
      </c>
      <c r="AU1989" s="235" t="s">
        <v>102</v>
      </c>
      <c r="AY1989" s="18" t="s">
        <v>175</v>
      </c>
      <c r="BE1989" s="236">
        <f>IF(O1989="základní",K1989,0)</f>
        <v>0</v>
      </c>
      <c r="BF1989" s="236">
        <f>IF(O1989="snížená",K1989,0)</f>
        <v>0</v>
      </c>
      <c r="BG1989" s="236">
        <f>IF(O1989="zákl. přenesená",K1989,0)</f>
        <v>0</v>
      </c>
      <c r="BH1989" s="236">
        <f>IF(O1989="sníž. přenesená",K1989,0)</f>
        <v>0</v>
      </c>
      <c r="BI1989" s="236">
        <f>IF(O1989="nulová",K1989,0)</f>
        <v>0</v>
      </c>
      <c r="BJ1989" s="18" t="s">
        <v>102</v>
      </c>
      <c r="BK1989" s="236">
        <f>ROUND(P1989*H1989,2)</f>
        <v>0</v>
      </c>
      <c r="BL1989" s="18" t="s">
        <v>229</v>
      </c>
      <c r="BM1989" s="235" t="s">
        <v>1904</v>
      </c>
    </row>
    <row r="1990" s="2" customFormat="1">
      <c r="A1990" s="39"/>
      <c r="B1990" s="40"/>
      <c r="C1990" s="41"/>
      <c r="D1990" s="237" t="s">
        <v>182</v>
      </c>
      <c r="E1990" s="41"/>
      <c r="F1990" s="238" t="s">
        <v>1897</v>
      </c>
      <c r="G1990" s="41"/>
      <c r="H1990" s="41"/>
      <c r="I1990" s="239"/>
      <c r="J1990" s="239"/>
      <c r="K1990" s="41"/>
      <c r="L1990" s="41"/>
      <c r="M1990" s="45"/>
      <c r="N1990" s="240"/>
      <c r="O1990" s="241"/>
      <c r="P1990" s="92"/>
      <c r="Q1990" s="92"/>
      <c r="R1990" s="92"/>
      <c r="S1990" s="92"/>
      <c r="T1990" s="92"/>
      <c r="U1990" s="92"/>
      <c r="V1990" s="92"/>
      <c r="W1990" s="92"/>
      <c r="X1990" s="92"/>
      <c r="Y1990" s="93"/>
      <c r="Z1990" s="39"/>
      <c r="AA1990" s="39"/>
      <c r="AB1990" s="39"/>
      <c r="AC1990" s="39"/>
      <c r="AD1990" s="39"/>
      <c r="AE1990" s="39"/>
      <c r="AT1990" s="18" t="s">
        <v>182</v>
      </c>
      <c r="AU1990" s="18" t="s">
        <v>102</v>
      </c>
    </row>
    <row r="1991" s="2" customFormat="1" ht="37.8" customHeight="1">
      <c r="A1991" s="39"/>
      <c r="B1991" s="40"/>
      <c r="C1991" s="222" t="s">
        <v>1077</v>
      </c>
      <c r="D1991" s="222" t="s">
        <v>177</v>
      </c>
      <c r="E1991" s="223" t="s">
        <v>1905</v>
      </c>
      <c r="F1991" s="224" t="s">
        <v>1906</v>
      </c>
      <c r="G1991" s="225" t="s">
        <v>228</v>
      </c>
      <c r="H1991" s="226">
        <v>5.0999999999999996</v>
      </c>
      <c r="I1991" s="227"/>
      <c r="J1991" s="227"/>
      <c r="K1991" s="228">
        <f>ROUND(P1991*H1991,2)</f>
        <v>0</v>
      </c>
      <c r="L1991" s="229"/>
      <c r="M1991" s="45"/>
      <c r="N1991" s="230" t="s">
        <v>1</v>
      </c>
      <c r="O1991" s="231" t="s">
        <v>39</v>
      </c>
      <c r="P1991" s="232">
        <f>I1991+J1991</f>
        <v>0</v>
      </c>
      <c r="Q1991" s="232">
        <f>ROUND(I1991*H1991,2)</f>
        <v>0</v>
      </c>
      <c r="R1991" s="232">
        <f>ROUND(J1991*H1991,2)</f>
        <v>0</v>
      </c>
      <c r="S1991" s="92"/>
      <c r="T1991" s="233">
        <f>S1991*H1991</f>
        <v>0</v>
      </c>
      <c r="U1991" s="233">
        <v>0</v>
      </c>
      <c r="V1991" s="233">
        <f>U1991*H1991</f>
        <v>0</v>
      </c>
      <c r="W1991" s="233">
        <v>0</v>
      </c>
      <c r="X1991" s="233">
        <f>W1991*H1991</f>
        <v>0</v>
      </c>
      <c r="Y1991" s="234" t="s">
        <v>1</v>
      </c>
      <c r="Z1991" s="39"/>
      <c r="AA1991" s="39"/>
      <c r="AB1991" s="39"/>
      <c r="AC1991" s="39"/>
      <c r="AD1991" s="39"/>
      <c r="AE1991" s="39"/>
      <c r="AR1991" s="235" t="s">
        <v>229</v>
      </c>
      <c r="AT1991" s="235" t="s">
        <v>177</v>
      </c>
      <c r="AU1991" s="235" t="s">
        <v>102</v>
      </c>
      <c r="AY1991" s="18" t="s">
        <v>175</v>
      </c>
      <c r="BE1991" s="236">
        <f>IF(O1991="základní",K1991,0)</f>
        <v>0</v>
      </c>
      <c r="BF1991" s="236">
        <f>IF(O1991="snížená",K1991,0)</f>
        <v>0</v>
      </c>
      <c r="BG1991" s="236">
        <f>IF(O1991="zákl. přenesená",K1991,0)</f>
        <v>0</v>
      </c>
      <c r="BH1991" s="236">
        <f>IF(O1991="sníž. přenesená",K1991,0)</f>
        <v>0</v>
      </c>
      <c r="BI1991" s="236">
        <f>IF(O1991="nulová",K1991,0)</f>
        <v>0</v>
      </c>
      <c r="BJ1991" s="18" t="s">
        <v>102</v>
      </c>
      <c r="BK1991" s="236">
        <f>ROUND(P1991*H1991,2)</f>
        <v>0</v>
      </c>
      <c r="BL1991" s="18" t="s">
        <v>229</v>
      </c>
      <c r="BM1991" s="235" t="s">
        <v>1907</v>
      </c>
    </row>
    <row r="1992" s="2" customFormat="1">
      <c r="A1992" s="39"/>
      <c r="B1992" s="40"/>
      <c r="C1992" s="41"/>
      <c r="D1992" s="237" t="s">
        <v>182</v>
      </c>
      <c r="E1992" s="41"/>
      <c r="F1992" s="238" t="s">
        <v>1897</v>
      </c>
      <c r="G1992" s="41"/>
      <c r="H1992" s="41"/>
      <c r="I1992" s="239"/>
      <c r="J1992" s="239"/>
      <c r="K1992" s="41"/>
      <c r="L1992" s="41"/>
      <c r="M1992" s="45"/>
      <c r="N1992" s="240"/>
      <c r="O1992" s="241"/>
      <c r="P1992" s="92"/>
      <c r="Q1992" s="92"/>
      <c r="R1992" s="92"/>
      <c r="S1992" s="92"/>
      <c r="T1992" s="92"/>
      <c r="U1992" s="92"/>
      <c r="V1992" s="92"/>
      <c r="W1992" s="92"/>
      <c r="X1992" s="92"/>
      <c r="Y1992" s="93"/>
      <c r="Z1992" s="39"/>
      <c r="AA1992" s="39"/>
      <c r="AB1992" s="39"/>
      <c r="AC1992" s="39"/>
      <c r="AD1992" s="39"/>
      <c r="AE1992" s="39"/>
      <c r="AT1992" s="18" t="s">
        <v>182</v>
      </c>
      <c r="AU1992" s="18" t="s">
        <v>102</v>
      </c>
    </row>
    <row r="1993" s="2" customFormat="1" ht="37.8" customHeight="1">
      <c r="A1993" s="39"/>
      <c r="B1993" s="40"/>
      <c r="C1993" s="222" t="s">
        <v>1908</v>
      </c>
      <c r="D1993" s="222" t="s">
        <v>177</v>
      </c>
      <c r="E1993" s="223" t="s">
        <v>1909</v>
      </c>
      <c r="F1993" s="224" t="s">
        <v>1910</v>
      </c>
      <c r="G1993" s="225" t="s">
        <v>228</v>
      </c>
      <c r="H1993" s="226">
        <v>24.82</v>
      </c>
      <c r="I1993" s="227"/>
      <c r="J1993" s="227"/>
      <c r="K1993" s="228">
        <f>ROUND(P1993*H1993,2)</f>
        <v>0</v>
      </c>
      <c r="L1993" s="229"/>
      <c r="M1993" s="45"/>
      <c r="N1993" s="230" t="s">
        <v>1</v>
      </c>
      <c r="O1993" s="231" t="s">
        <v>39</v>
      </c>
      <c r="P1993" s="232">
        <f>I1993+J1993</f>
        <v>0</v>
      </c>
      <c r="Q1993" s="232">
        <f>ROUND(I1993*H1993,2)</f>
        <v>0</v>
      </c>
      <c r="R1993" s="232">
        <f>ROUND(J1993*H1993,2)</f>
        <v>0</v>
      </c>
      <c r="S1993" s="92"/>
      <c r="T1993" s="233">
        <f>S1993*H1993</f>
        <v>0</v>
      </c>
      <c r="U1993" s="233">
        <v>0</v>
      </c>
      <c r="V1993" s="233">
        <f>U1993*H1993</f>
        <v>0</v>
      </c>
      <c r="W1993" s="233">
        <v>0</v>
      </c>
      <c r="X1993" s="233">
        <f>W1993*H1993</f>
        <v>0</v>
      </c>
      <c r="Y1993" s="234" t="s">
        <v>1</v>
      </c>
      <c r="Z1993" s="39"/>
      <c r="AA1993" s="39"/>
      <c r="AB1993" s="39"/>
      <c r="AC1993" s="39"/>
      <c r="AD1993" s="39"/>
      <c r="AE1993" s="39"/>
      <c r="AR1993" s="235" t="s">
        <v>229</v>
      </c>
      <c r="AT1993" s="235" t="s">
        <v>177</v>
      </c>
      <c r="AU1993" s="235" t="s">
        <v>102</v>
      </c>
      <c r="AY1993" s="18" t="s">
        <v>175</v>
      </c>
      <c r="BE1993" s="236">
        <f>IF(O1993="základní",K1993,0)</f>
        <v>0</v>
      </c>
      <c r="BF1993" s="236">
        <f>IF(O1993="snížená",K1993,0)</f>
        <v>0</v>
      </c>
      <c r="BG1993" s="236">
        <f>IF(O1993="zákl. přenesená",K1993,0)</f>
        <v>0</v>
      </c>
      <c r="BH1993" s="236">
        <f>IF(O1993="sníž. přenesená",K1993,0)</f>
        <v>0</v>
      </c>
      <c r="BI1993" s="236">
        <f>IF(O1993="nulová",K1993,0)</f>
        <v>0</v>
      </c>
      <c r="BJ1993" s="18" t="s">
        <v>102</v>
      </c>
      <c r="BK1993" s="236">
        <f>ROUND(P1993*H1993,2)</f>
        <v>0</v>
      </c>
      <c r="BL1993" s="18" t="s">
        <v>229</v>
      </c>
      <c r="BM1993" s="235" t="s">
        <v>1911</v>
      </c>
    </row>
    <row r="1994" s="2" customFormat="1">
      <c r="A1994" s="39"/>
      <c r="B1994" s="40"/>
      <c r="C1994" s="41"/>
      <c r="D1994" s="237" t="s">
        <v>182</v>
      </c>
      <c r="E1994" s="41"/>
      <c r="F1994" s="238" t="s">
        <v>1897</v>
      </c>
      <c r="G1994" s="41"/>
      <c r="H1994" s="41"/>
      <c r="I1994" s="239"/>
      <c r="J1994" s="239"/>
      <c r="K1994" s="41"/>
      <c r="L1994" s="41"/>
      <c r="M1994" s="45"/>
      <c r="N1994" s="240"/>
      <c r="O1994" s="241"/>
      <c r="P1994" s="92"/>
      <c r="Q1994" s="92"/>
      <c r="R1994" s="92"/>
      <c r="S1994" s="92"/>
      <c r="T1994" s="92"/>
      <c r="U1994" s="92"/>
      <c r="V1994" s="92"/>
      <c r="W1994" s="92"/>
      <c r="X1994" s="92"/>
      <c r="Y1994" s="93"/>
      <c r="Z1994" s="39"/>
      <c r="AA1994" s="39"/>
      <c r="AB1994" s="39"/>
      <c r="AC1994" s="39"/>
      <c r="AD1994" s="39"/>
      <c r="AE1994" s="39"/>
      <c r="AT1994" s="18" t="s">
        <v>182</v>
      </c>
      <c r="AU1994" s="18" t="s">
        <v>102</v>
      </c>
    </row>
    <row r="1995" s="2" customFormat="1" ht="37.8" customHeight="1">
      <c r="A1995" s="39"/>
      <c r="B1995" s="40"/>
      <c r="C1995" s="222" t="s">
        <v>1085</v>
      </c>
      <c r="D1995" s="222" t="s">
        <v>177</v>
      </c>
      <c r="E1995" s="223" t="s">
        <v>1912</v>
      </c>
      <c r="F1995" s="224" t="s">
        <v>1913</v>
      </c>
      <c r="G1995" s="225" t="s">
        <v>369</v>
      </c>
      <c r="H1995" s="226">
        <v>9.5999999999999996</v>
      </c>
      <c r="I1995" s="227"/>
      <c r="J1995" s="227"/>
      <c r="K1995" s="228">
        <f>ROUND(P1995*H1995,2)</f>
        <v>0</v>
      </c>
      <c r="L1995" s="229"/>
      <c r="M1995" s="45"/>
      <c r="N1995" s="230" t="s">
        <v>1</v>
      </c>
      <c r="O1995" s="231" t="s">
        <v>39</v>
      </c>
      <c r="P1995" s="232">
        <f>I1995+J1995</f>
        <v>0</v>
      </c>
      <c r="Q1995" s="232">
        <f>ROUND(I1995*H1995,2)</f>
        <v>0</v>
      </c>
      <c r="R1995" s="232">
        <f>ROUND(J1995*H1995,2)</f>
        <v>0</v>
      </c>
      <c r="S1995" s="92"/>
      <c r="T1995" s="233">
        <f>S1995*H1995</f>
        <v>0</v>
      </c>
      <c r="U1995" s="233">
        <v>0</v>
      </c>
      <c r="V1995" s="233">
        <f>U1995*H1995</f>
        <v>0</v>
      </c>
      <c r="W1995" s="233">
        <v>0</v>
      </c>
      <c r="X1995" s="233">
        <f>W1995*H1995</f>
        <v>0</v>
      </c>
      <c r="Y1995" s="234" t="s">
        <v>1</v>
      </c>
      <c r="Z1995" s="39"/>
      <c r="AA1995" s="39"/>
      <c r="AB1995" s="39"/>
      <c r="AC1995" s="39"/>
      <c r="AD1995" s="39"/>
      <c r="AE1995" s="39"/>
      <c r="AR1995" s="235" t="s">
        <v>229</v>
      </c>
      <c r="AT1995" s="235" t="s">
        <v>177</v>
      </c>
      <c r="AU1995" s="235" t="s">
        <v>102</v>
      </c>
      <c r="AY1995" s="18" t="s">
        <v>175</v>
      </c>
      <c r="BE1995" s="236">
        <f>IF(O1995="základní",K1995,0)</f>
        <v>0</v>
      </c>
      <c r="BF1995" s="236">
        <f>IF(O1995="snížená",K1995,0)</f>
        <v>0</v>
      </c>
      <c r="BG1995" s="236">
        <f>IF(O1995="zákl. přenesená",K1995,0)</f>
        <v>0</v>
      </c>
      <c r="BH1995" s="236">
        <f>IF(O1995="sníž. přenesená",K1995,0)</f>
        <v>0</v>
      </c>
      <c r="BI1995" s="236">
        <f>IF(O1995="nulová",K1995,0)</f>
        <v>0</v>
      </c>
      <c r="BJ1995" s="18" t="s">
        <v>102</v>
      </c>
      <c r="BK1995" s="236">
        <f>ROUND(P1995*H1995,2)</f>
        <v>0</v>
      </c>
      <c r="BL1995" s="18" t="s">
        <v>229</v>
      </c>
      <c r="BM1995" s="235" t="s">
        <v>1914</v>
      </c>
    </row>
    <row r="1996" s="2" customFormat="1">
      <c r="A1996" s="39"/>
      <c r="B1996" s="40"/>
      <c r="C1996" s="41"/>
      <c r="D1996" s="237" t="s">
        <v>182</v>
      </c>
      <c r="E1996" s="41"/>
      <c r="F1996" s="238" t="s">
        <v>1897</v>
      </c>
      <c r="G1996" s="41"/>
      <c r="H1996" s="41"/>
      <c r="I1996" s="239"/>
      <c r="J1996" s="239"/>
      <c r="K1996" s="41"/>
      <c r="L1996" s="41"/>
      <c r="M1996" s="45"/>
      <c r="N1996" s="240"/>
      <c r="O1996" s="241"/>
      <c r="P1996" s="92"/>
      <c r="Q1996" s="92"/>
      <c r="R1996" s="92"/>
      <c r="S1996" s="92"/>
      <c r="T1996" s="92"/>
      <c r="U1996" s="92"/>
      <c r="V1996" s="92"/>
      <c r="W1996" s="92"/>
      <c r="X1996" s="92"/>
      <c r="Y1996" s="93"/>
      <c r="Z1996" s="39"/>
      <c r="AA1996" s="39"/>
      <c r="AB1996" s="39"/>
      <c r="AC1996" s="39"/>
      <c r="AD1996" s="39"/>
      <c r="AE1996" s="39"/>
      <c r="AT1996" s="18" t="s">
        <v>182</v>
      </c>
      <c r="AU1996" s="18" t="s">
        <v>102</v>
      </c>
    </row>
    <row r="1997" s="13" customFormat="1">
      <c r="A1997" s="13"/>
      <c r="B1997" s="242"/>
      <c r="C1997" s="243"/>
      <c r="D1997" s="237" t="s">
        <v>184</v>
      </c>
      <c r="E1997" s="244" t="s">
        <v>1</v>
      </c>
      <c r="F1997" s="245" t="s">
        <v>193</v>
      </c>
      <c r="G1997" s="243"/>
      <c r="H1997" s="244" t="s">
        <v>1</v>
      </c>
      <c r="I1997" s="246"/>
      <c r="J1997" s="246"/>
      <c r="K1997" s="243"/>
      <c r="L1997" s="243"/>
      <c r="M1997" s="247"/>
      <c r="N1997" s="248"/>
      <c r="O1997" s="249"/>
      <c r="P1997" s="249"/>
      <c r="Q1997" s="249"/>
      <c r="R1997" s="249"/>
      <c r="S1997" s="249"/>
      <c r="T1997" s="249"/>
      <c r="U1997" s="249"/>
      <c r="V1997" s="249"/>
      <c r="W1997" s="249"/>
      <c r="X1997" s="249"/>
      <c r="Y1997" s="250"/>
      <c r="Z1997" s="13"/>
      <c r="AA1997" s="13"/>
      <c r="AB1997" s="13"/>
      <c r="AC1997" s="13"/>
      <c r="AD1997" s="13"/>
      <c r="AE1997" s="13"/>
      <c r="AT1997" s="251" t="s">
        <v>184</v>
      </c>
      <c r="AU1997" s="251" t="s">
        <v>102</v>
      </c>
      <c r="AV1997" s="13" t="s">
        <v>82</v>
      </c>
      <c r="AW1997" s="13" t="s">
        <v>5</v>
      </c>
      <c r="AX1997" s="13" t="s">
        <v>75</v>
      </c>
      <c r="AY1997" s="251" t="s">
        <v>175</v>
      </c>
    </row>
    <row r="1998" s="13" customFormat="1">
      <c r="A1998" s="13"/>
      <c r="B1998" s="242"/>
      <c r="C1998" s="243"/>
      <c r="D1998" s="237" t="s">
        <v>184</v>
      </c>
      <c r="E1998" s="244" t="s">
        <v>1</v>
      </c>
      <c r="F1998" s="245" t="s">
        <v>1915</v>
      </c>
      <c r="G1998" s="243"/>
      <c r="H1998" s="244" t="s">
        <v>1</v>
      </c>
      <c r="I1998" s="246"/>
      <c r="J1998" s="246"/>
      <c r="K1998" s="243"/>
      <c r="L1998" s="243"/>
      <c r="M1998" s="247"/>
      <c r="N1998" s="248"/>
      <c r="O1998" s="249"/>
      <c r="P1998" s="249"/>
      <c r="Q1998" s="249"/>
      <c r="R1998" s="249"/>
      <c r="S1998" s="249"/>
      <c r="T1998" s="249"/>
      <c r="U1998" s="249"/>
      <c r="V1998" s="249"/>
      <c r="W1998" s="249"/>
      <c r="X1998" s="249"/>
      <c r="Y1998" s="250"/>
      <c r="Z1998" s="13"/>
      <c r="AA1998" s="13"/>
      <c r="AB1998" s="13"/>
      <c r="AC1998" s="13"/>
      <c r="AD1998" s="13"/>
      <c r="AE1998" s="13"/>
      <c r="AT1998" s="251" t="s">
        <v>184</v>
      </c>
      <c r="AU1998" s="251" t="s">
        <v>102</v>
      </c>
      <c r="AV1998" s="13" t="s">
        <v>82</v>
      </c>
      <c r="AW1998" s="13" t="s">
        <v>5</v>
      </c>
      <c r="AX1998" s="13" t="s">
        <v>75</v>
      </c>
      <c r="AY1998" s="251" t="s">
        <v>175</v>
      </c>
    </row>
    <row r="1999" s="14" customFormat="1">
      <c r="A1999" s="14"/>
      <c r="B1999" s="252"/>
      <c r="C1999" s="253"/>
      <c r="D1999" s="237" t="s">
        <v>184</v>
      </c>
      <c r="E1999" s="254" t="s">
        <v>1</v>
      </c>
      <c r="F1999" s="255" t="s">
        <v>1916</v>
      </c>
      <c r="G1999" s="253"/>
      <c r="H1999" s="256">
        <v>9.5999999999999996</v>
      </c>
      <c r="I1999" s="257"/>
      <c r="J1999" s="257"/>
      <c r="K1999" s="253"/>
      <c r="L1999" s="253"/>
      <c r="M1999" s="258"/>
      <c r="N1999" s="259"/>
      <c r="O1999" s="260"/>
      <c r="P1999" s="260"/>
      <c r="Q1999" s="260"/>
      <c r="R1999" s="260"/>
      <c r="S1999" s="260"/>
      <c r="T1999" s="260"/>
      <c r="U1999" s="260"/>
      <c r="V1999" s="260"/>
      <c r="W1999" s="260"/>
      <c r="X1999" s="260"/>
      <c r="Y1999" s="261"/>
      <c r="Z1999" s="14"/>
      <c r="AA1999" s="14"/>
      <c r="AB1999" s="14"/>
      <c r="AC1999" s="14"/>
      <c r="AD1999" s="14"/>
      <c r="AE1999" s="14"/>
      <c r="AT1999" s="262" t="s">
        <v>184</v>
      </c>
      <c r="AU1999" s="262" t="s">
        <v>102</v>
      </c>
      <c r="AV1999" s="14" t="s">
        <v>102</v>
      </c>
      <c r="AW1999" s="14" t="s">
        <v>5</v>
      </c>
      <c r="AX1999" s="14" t="s">
        <v>75</v>
      </c>
      <c r="AY1999" s="262" t="s">
        <v>175</v>
      </c>
    </row>
    <row r="2000" s="15" customFormat="1">
      <c r="A2000" s="15"/>
      <c r="B2000" s="263"/>
      <c r="C2000" s="264"/>
      <c r="D2000" s="237" t="s">
        <v>184</v>
      </c>
      <c r="E2000" s="265" t="s">
        <v>1</v>
      </c>
      <c r="F2000" s="266" t="s">
        <v>189</v>
      </c>
      <c r="G2000" s="264"/>
      <c r="H2000" s="267">
        <v>9.5999999999999996</v>
      </c>
      <c r="I2000" s="268"/>
      <c r="J2000" s="268"/>
      <c r="K2000" s="264"/>
      <c r="L2000" s="264"/>
      <c r="M2000" s="269"/>
      <c r="N2000" s="270"/>
      <c r="O2000" s="271"/>
      <c r="P2000" s="271"/>
      <c r="Q2000" s="271"/>
      <c r="R2000" s="271"/>
      <c r="S2000" s="271"/>
      <c r="T2000" s="271"/>
      <c r="U2000" s="271"/>
      <c r="V2000" s="271"/>
      <c r="W2000" s="271"/>
      <c r="X2000" s="271"/>
      <c r="Y2000" s="272"/>
      <c r="Z2000" s="15"/>
      <c r="AA2000" s="15"/>
      <c r="AB2000" s="15"/>
      <c r="AC2000" s="15"/>
      <c r="AD2000" s="15"/>
      <c r="AE2000" s="15"/>
      <c r="AT2000" s="273" t="s">
        <v>184</v>
      </c>
      <c r="AU2000" s="273" t="s">
        <v>102</v>
      </c>
      <c r="AV2000" s="15" t="s">
        <v>181</v>
      </c>
      <c r="AW2000" s="15" t="s">
        <v>5</v>
      </c>
      <c r="AX2000" s="15" t="s">
        <v>82</v>
      </c>
      <c r="AY2000" s="273" t="s">
        <v>175</v>
      </c>
    </row>
    <row r="2001" s="2" customFormat="1" ht="33" customHeight="1">
      <c r="A2001" s="39"/>
      <c r="B2001" s="40"/>
      <c r="C2001" s="274" t="s">
        <v>1917</v>
      </c>
      <c r="D2001" s="274" t="s">
        <v>315</v>
      </c>
      <c r="E2001" s="275" t="s">
        <v>1918</v>
      </c>
      <c r="F2001" s="276" t="s">
        <v>1919</v>
      </c>
      <c r="G2001" s="277" t="s">
        <v>369</v>
      </c>
      <c r="H2001" s="278">
        <v>9.5999999999999996</v>
      </c>
      <c r="I2001" s="279"/>
      <c r="J2001" s="280"/>
      <c r="K2001" s="281">
        <f>ROUND(P2001*H2001,2)</f>
        <v>0</v>
      </c>
      <c r="L2001" s="280"/>
      <c r="M2001" s="282"/>
      <c r="N2001" s="283" t="s">
        <v>1</v>
      </c>
      <c r="O2001" s="231" t="s">
        <v>39</v>
      </c>
      <c r="P2001" s="232">
        <f>I2001+J2001</f>
        <v>0</v>
      </c>
      <c r="Q2001" s="232">
        <f>ROUND(I2001*H2001,2)</f>
        <v>0</v>
      </c>
      <c r="R2001" s="232">
        <f>ROUND(J2001*H2001,2)</f>
        <v>0</v>
      </c>
      <c r="S2001" s="92"/>
      <c r="T2001" s="233">
        <f>S2001*H2001</f>
        <v>0</v>
      </c>
      <c r="U2001" s="233">
        <v>0</v>
      </c>
      <c r="V2001" s="233">
        <f>U2001*H2001</f>
        <v>0</v>
      </c>
      <c r="W2001" s="233">
        <v>0</v>
      </c>
      <c r="X2001" s="233">
        <f>W2001*H2001</f>
        <v>0</v>
      </c>
      <c r="Y2001" s="234" t="s">
        <v>1</v>
      </c>
      <c r="Z2001" s="39"/>
      <c r="AA2001" s="39"/>
      <c r="AB2001" s="39"/>
      <c r="AC2001" s="39"/>
      <c r="AD2001" s="39"/>
      <c r="AE2001" s="39"/>
      <c r="AR2001" s="235" t="s">
        <v>270</v>
      </c>
      <c r="AT2001" s="235" t="s">
        <v>315</v>
      </c>
      <c r="AU2001" s="235" t="s">
        <v>102</v>
      </c>
      <c r="AY2001" s="18" t="s">
        <v>175</v>
      </c>
      <c r="BE2001" s="236">
        <f>IF(O2001="základní",K2001,0)</f>
        <v>0</v>
      </c>
      <c r="BF2001" s="236">
        <f>IF(O2001="snížená",K2001,0)</f>
        <v>0</v>
      </c>
      <c r="BG2001" s="236">
        <f>IF(O2001="zákl. přenesená",K2001,0)</f>
        <v>0</v>
      </c>
      <c r="BH2001" s="236">
        <f>IF(O2001="sníž. přenesená",K2001,0)</f>
        <v>0</v>
      </c>
      <c r="BI2001" s="236">
        <f>IF(O2001="nulová",K2001,0)</f>
        <v>0</v>
      </c>
      <c r="BJ2001" s="18" t="s">
        <v>102</v>
      </c>
      <c r="BK2001" s="236">
        <f>ROUND(P2001*H2001,2)</f>
        <v>0</v>
      </c>
      <c r="BL2001" s="18" t="s">
        <v>229</v>
      </c>
      <c r="BM2001" s="235" t="s">
        <v>1920</v>
      </c>
    </row>
    <row r="2002" s="2" customFormat="1" ht="37.8" customHeight="1">
      <c r="A2002" s="39"/>
      <c r="B2002" s="40"/>
      <c r="C2002" s="222" t="s">
        <v>1093</v>
      </c>
      <c r="D2002" s="222" t="s">
        <v>177</v>
      </c>
      <c r="E2002" s="223" t="s">
        <v>1921</v>
      </c>
      <c r="F2002" s="224" t="s">
        <v>1922</v>
      </c>
      <c r="G2002" s="225" t="s">
        <v>369</v>
      </c>
      <c r="H2002" s="226">
        <v>12.25</v>
      </c>
      <c r="I2002" s="227"/>
      <c r="J2002" s="227"/>
      <c r="K2002" s="228">
        <f>ROUND(P2002*H2002,2)</f>
        <v>0</v>
      </c>
      <c r="L2002" s="229"/>
      <c r="M2002" s="45"/>
      <c r="N2002" s="230" t="s">
        <v>1</v>
      </c>
      <c r="O2002" s="231" t="s">
        <v>39</v>
      </c>
      <c r="P2002" s="232">
        <f>I2002+J2002</f>
        <v>0</v>
      </c>
      <c r="Q2002" s="232">
        <f>ROUND(I2002*H2002,2)</f>
        <v>0</v>
      </c>
      <c r="R2002" s="232">
        <f>ROUND(J2002*H2002,2)</f>
        <v>0</v>
      </c>
      <c r="S2002" s="92"/>
      <c r="T2002" s="233">
        <f>S2002*H2002</f>
        <v>0</v>
      </c>
      <c r="U2002" s="233">
        <v>0</v>
      </c>
      <c r="V2002" s="233">
        <f>U2002*H2002</f>
        <v>0</v>
      </c>
      <c r="W2002" s="233">
        <v>0</v>
      </c>
      <c r="X2002" s="233">
        <f>W2002*H2002</f>
        <v>0</v>
      </c>
      <c r="Y2002" s="234" t="s">
        <v>1</v>
      </c>
      <c r="Z2002" s="39"/>
      <c r="AA2002" s="39"/>
      <c r="AB2002" s="39"/>
      <c r="AC2002" s="39"/>
      <c r="AD2002" s="39"/>
      <c r="AE2002" s="39"/>
      <c r="AR2002" s="235" t="s">
        <v>229</v>
      </c>
      <c r="AT2002" s="235" t="s">
        <v>177</v>
      </c>
      <c r="AU2002" s="235" t="s">
        <v>102</v>
      </c>
      <c r="AY2002" s="18" t="s">
        <v>175</v>
      </c>
      <c r="BE2002" s="236">
        <f>IF(O2002="základní",K2002,0)</f>
        <v>0</v>
      </c>
      <c r="BF2002" s="236">
        <f>IF(O2002="snížená",K2002,0)</f>
        <v>0</v>
      </c>
      <c r="BG2002" s="236">
        <f>IF(O2002="zákl. přenesená",K2002,0)</f>
        <v>0</v>
      </c>
      <c r="BH2002" s="236">
        <f>IF(O2002="sníž. přenesená",K2002,0)</f>
        <v>0</v>
      </c>
      <c r="BI2002" s="236">
        <f>IF(O2002="nulová",K2002,0)</f>
        <v>0</v>
      </c>
      <c r="BJ2002" s="18" t="s">
        <v>102</v>
      </c>
      <c r="BK2002" s="236">
        <f>ROUND(P2002*H2002,2)</f>
        <v>0</v>
      </c>
      <c r="BL2002" s="18" t="s">
        <v>229</v>
      </c>
      <c r="BM2002" s="235" t="s">
        <v>1923</v>
      </c>
    </row>
    <row r="2003" s="2" customFormat="1">
      <c r="A2003" s="39"/>
      <c r="B2003" s="40"/>
      <c r="C2003" s="41"/>
      <c r="D2003" s="237" t="s">
        <v>182</v>
      </c>
      <c r="E2003" s="41"/>
      <c r="F2003" s="238" t="s">
        <v>1897</v>
      </c>
      <c r="G2003" s="41"/>
      <c r="H2003" s="41"/>
      <c r="I2003" s="239"/>
      <c r="J2003" s="239"/>
      <c r="K2003" s="41"/>
      <c r="L2003" s="41"/>
      <c r="M2003" s="45"/>
      <c r="N2003" s="240"/>
      <c r="O2003" s="241"/>
      <c r="P2003" s="92"/>
      <c r="Q2003" s="92"/>
      <c r="R2003" s="92"/>
      <c r="S2003" s="92"/>
      <c r="T2003" s="92"/>
      <c r="U2003" s="92"/>
      <c r="V2003" s="92"/>
      <c r="W2003" s="92"/>
      <c r="X2003" s="92"/>
      <c r="Y2003" s="93"/>
      <c r="Z2003" s="39"/>
      <c r="AA2003" s="39"/>
      <c r="AB2003" s="39"/>
      <c r="AC2003" s="39"/>
      <c r="AD2003" s="39"/>
      <c r="AE2003" s="39"/>
      <c r="AT2003" s="18" t="s">
        <v>182</v>
      </c>
      <c r="AU2003" s="18" t="s">
        <v>102</v>
      </c>
    </row>
    <row r="2004" s="13" customFormat="1">
      <c r="A2004" s="13"/>
      <c r="B2004" s="242"/>
      <c r="C2004" s="243"/>
      <c r="D2004" s="237" t="s">
        <v>184</v>
      </c>
      <c r="E2004" s="244" t="s">
        <v>1</v>
      </c>
      <c r="F2004" s="245" t="s">
        <v>193</v>
      </c>
      <c r="G2004" s="243"/>
      <c r="H2004" s="244" t="s">
        <v>1</v>
      </c>
      <c r="I2004" s="246"/>
      <c r="J2004" s="246"/>
      <c r="K2004" s="243"/>
      <c r="L2004" s="243"/>
      <c r="M2004" s="247"/>
      <c r="N2004" s="248"/>
      <c r="O2004" s="249"/>
      <c r="P2004" s="249"/>
      <c r="Q2004" s="249"/>
      <c r="R2004" s="249"/>
      <c r="S2004" s="249"/>
      <c r="T2004" s="249"/>
      <c r="U2004" s="249"/>
      <c r="V2004" s="249"/>
      <c r="W2004" s="249"/>
      <c r="X2004" s="249"/>
      <c r="Y2004" s="250"/>
      <c r="Z2004" s="13"/>
      <c r="AA2004" s="13"/>
      <c r="AB2004" s="13"/>
      <c r="AC2004" s="13"/>
      <c r="AD2004" s="13"/>
      <c r="AE2004" s="13"/>
      <c r="AT2004" s="251" t="s">
        <v>184</v>
      </c>
      <c r="AU2004" s="251" t="s">
        <v>102</v>
      </c>
      <c r="AV2004" s="13" t="s">
        <v>82</v>
      </c>
      <c r="AW2004" s="13" t="s">
        <v>5</v>
      </c>
      <c r="AX2004" s="13" t="s">
        <v>75</v>
      </c>
      <c r="AY2004" s="251" t="s">
        <v>175</v>
      </c>
    </row>
    <row r="2005" s="14" customFormat="1">
      <c r="A2005" s="14"/>
      <c r="B2005" s="252"/>
      <c r="C2005" s="253"/>
      <c r="D2005" s="237" t="s">
        <v>184</v>
      </c>
      <c r="E2005" s="254" t="s">
        <v>1</v>
      </c>
      <c r="F2005" s="255" t="s">
        <v>1924</v>
      </c>
      <c r="G2005" s="253"/>
      <c r="H2005" s="256">
        <v>12.25</v>
      </c>
      <c r="I2005" s="257"/>
      <c r="J2005" s="257"/>
      <c r="K2005" s="253"/>
      <c r="L2005" s="253"/>
      <c r="M2005" s="258"/>
      <c r="N2005" s="259"/>
      <c r="O2005" s="260"/>
      <c r="P2005" s="260"/>
      <c r="Q2005" s="260"/>
      <c r="R2005" s="260"/>
      <c r="S2005" s="260"/>
      <c r="T2005" s="260"/>
      <c r="U2005" s="260"/>
      <c r="V2005" s="260"/>
      <c r="W2005" s="260"/>
      <c r="X2005" s="260"/>
      <c r="Y2005" s="261"/>
      <c r="Z2005" s="14"/>
      <c r="AA2005" s="14"/>
      <c r="AB2005" s="14"/>
      <c r="AC2005" s="14"/>
      <c r="AD2005" s="14"/>
      <c r="AE2005" s="14"/>
      <c r="AT2005" s="262" t="s">
        <v>184</v>
      </c>
      <c r="AU2005" s="262" t="s">
        <v>102</v>
      </c>
      <c r="AV2005" s="14" t="s">
        <v>102</v>
      </c>
      <c r="AW2005" s="14" t="s">
        <v>5</v>
      </c>
      <c r="AX2005" s="14" t="s">
        <v>75</v>
      </c>
      <c r="AY2005" s="262" t="s">
        <v>175</v>
      </c>
    </row>
    <row r="2006" s="15" customFormat="1">
      <c r="A2006" s="15"/>
      <c r="B2006" s="263"/>
      <c r="C2006" s="264"/>
      <c r="D2006" s="237" t="s">
        <v>184</v>
      </c>
      <c r="E2006" s="265" t="s">
        <v>1</v>
      </c>
      <c r="F2006" s="266" t="s">
        <v>189</v>
      </c>
      <c r="G2006" s="264"/>
      <c r="H2006" s="267">
        <v>12.25</v>
      </c>
      <c r="I2006" s="268"/>
      <c r="J2006" s="268"/>
      <c r="K2006" s="264"/>
      <c r="L2006" s="264"/>
      <c r="M2006" s="269"/>
      <c r="N2006" s="270"/>
      <c r="O2006" s="271"/>
      <c r="P2006" s="271"/>
      <c r="Q2006" s="271"/>
      <c r="R2006" s="271"/>
      <c r="S2006" s="271"/>
      <c r="T2006" s="271"/>
      <c r="U2006" s="271"/>
      <c r="V2006" s="271"/>
      <c r="W2006" s="271"/>
      <c r="X2006" s="271"/>
      <c r="Y2006" s="272"/>
      <c r="Z2006" s="15"/>
      <c r="AA2006" s="15"/>
      <c r="AB2006" s="15"/>
      <c r="AC2006" s="15"/>
      <c r="AD2006" s="15"/>
      <c r="AE2006" s="15"/>
      <c r="AT2006" s="273" t="s">
        <v>184</v>
      </c>
      <c r="AU2006" s="273" t="s">
        <v>102</v>
      </c>
      <c r="AV2006" s="15" t="s">
        <v>181</v>
      </c>
      <c r="AW2006" s="15" t="s">
        <v>5</v>
      </c>
      <c r="AX2006" s="15" t="s">
        <v>82</v>
      </c>
      <c r="AY2006" s="273" t="s">
        <v>175</v>
      </c>
    </row>
    <row r="2007" s="2" customFormat="1" ht="16.5" customHeight="1">
      <c r="A2007" s="39"/>
      <c r="B2007" s="40"/>
      <c r="C2007" s="274" t="s">
        <v>1925</v>
      </c>
      <c r="D2007" s="274" t="s">
        <v>315</v>
      </c>
      <c r="E2007" s="275" t="s">
        <v>1926</v>
      </c>
      <c r="F2007" s="276" t="s">
        <v>1927</v>
      </c>
      <c r="G2007" s="277" t="s">
        <v>369</v>
      </c>
      <c r="H2007" s="278">
        <v>13.475</v>
      </c>
      <c r="I2007" s="279"/>
      <c r="J2007" s="280"/>
      <c r="K2007" s="281">
        <f>ROUND(P2007*H2007,2)</f>
        <v>0</v>
      </c>
      <c r="L2007" s="280"/>
      <c r="M2007" s="282"/>
      <c r="N2007" s="283" t="s">
        <v>1</v>
      </c>
      <c r="O2007" s="231" t="s">
        <v>39</v>
      </c>
      <c r="P2007" s="232">
        <f>I2007+J2007</f>
        <v>0</v>
      </c>
      <c r="Q2007" s="232">
        <f>ROUND(I2007*H2007,2)</f>
        <v>0</v>
      </c>
      <c r="R2007" s="232">
        <f>ROUND(J2007*H2007,2)</f>
        <v>0</v>
      </c>
      <c r="S2007" s="92"/>
      <c r="T2007" s="233">
        <f>S2007*H2007</f>
        <v>0</v>
      </c>
      <c r="U2007" s="233">
        <v>0</v>
      </c>
      <c r="V2007" s="233">
        <f>U2007*H2007</f>
        <v>0</v>
      </c>
      <c r="W2007" s="233">
        <v>0</v>
      </c>
      <c r="X2007" s="233">
        <f>W2007*H2007</f>
        <v>0</v>
      </c>
      <c r="Y2007" s="234" t="s">
        <v>1</v>
      </c>
      <c r="Z2007" s="39"/>
      <c r="AA2007" s="39"/>
      <c r="AB2007" s="39"/>
      <c r="AC2007" s="39"/>
      <c r="AD2007" s="39"/>
      <c r="AE2007" s="39"/>
      <c r="AR2007" s="235" t="s">
        <v>270</v>
      </c>
      <c r="AT2007" s="235" t="s">
        <v>315</v>
      </c>
      <c r="AU2007" s="235" t="s">
        <v>102</v>
      </c>
      <c r="AY2007" s="18" t="s">
        <v>175</v>
      </c>
      <c r="BE2007" s="236">
        <f>IF(O2007="základní",K2007,0)</f>
        <v>0</v>
      </c>
      <c r="BF2007" s="236">
        <f>IF(O2007="snížená",K2007,0)</f>
        <v>0</v>
      </c>
      <c r="BG2007" s="236">
        <f>IF(O2007="zákl. přenesená",K2007,0)</f>
        <v>0</v>
      </c>
      <c r="BH2007" s="236">
        <f>IF(O2007="sníž. přenesená",K2007,0)</f>
        <v>0</v>
      </c>
      <c r="BI2007" s="236">
        <f>IF(O2007="nulová",K2007,0)</f>
        <v>0</v>
      </c>
      <c r="BJ2007" s="18" t="s">
        <v>102</v>
      </c>
      <c r="BK2007" s="236">
        <f>ROUND(P2007*H2007,2)</f>
        <v>0</v>
      </c>
      <c r="BL2007" s="18" t="s">
        <v>229</v>
      </c>
      <c r="BM2007" s="235" t="s">
        <v>1928</v>
      </c>
    </row>
    <row r="2008" s="14" customFormat="1">
      <c r="A2008" s="14"/>
      <c r="B2008" s="252"/>
      <c r="C2008" s="253"/>
      <c r="D2008" s="237" t="s">
        <v>184</v>
      </c>
      <c r="E2008" s="254" t="s">
        <v>1</v>
      </c>
      <c r="F2008" s="255" t="s">
        <v>1929</v>
      </c>
      <c r="G2008" s="253"/>
      <c r="H2008" s="256">
        <v>13.475</v>
      </c>
      <c r="I2008" s="257"/>
      <c r="J2008" s="257"/>
      <c r="K2008" s="253"/>
      <c r="L2008" s="253"/>
      <c r="M2008" s="258"/>
      <c r="N2008" s="259"/>
      <c r="O2008" s="260"/>
      <c r="P2008" s="260"/>
      <c r="Q2008" s="260"/>
      <c r="R2008" s="260"/>
      <c r="S2008" s="260"/>
      <c r="T2008" s="260"/>
      <c r="U2008" s="260"/>
      <c r="V2008" s="260"/>
      <c r="W2008" s="260"/>
      <c r="X2008" s="260"/>
      <c r="Y2008" s="261"/>
      <c r="Z2008" s="14"/>
      <c r="AA2008" s="14"/>
      <c r="AB2008" s="14"/>
      <c r="AC2008" s="14"/>
      <c r="AD2008" s="14"/>
      <c r="AE2008" s="14"/>
      <c r="AT2008" s="262" t="s">
        <v>184</v>
      </c>
      <c r="AU2008" s="262" t="s">
        <v>102</v>
      </c>
      <c r="AV2008" s="14" t="s">
        <v>102</v>
      </c>
      <c r="AW2008" s="14" t="s">
        <v>5</v>
      </c>
      <c r="AX2008" s="14" t="s">
        <v>75</v>
      </c>
      <c r="AY2008" s="262" t="s">
        <v>175</v>
      </c>
    </row>
    <row r="2009" s="15" customFormat="1">
      <c r="A2009" s="15"/>
      <c r="B2009" s="263"/>
      <c r="C2009" s="264"/>
      <c r="D2009" s="237" t="s">
        <v>184</v>
      </c>
      <c r="E2009" s="265" t="s">
        <v>1</v>
      </c>
      <c r="F2009" s="266" t="s">
        <v>189</v>
      </c>
      <c r="G2009" s="264"/>
      <c r="H2009" s="267">
        <v>13.475</v>
      </c>
      <c r="I2009" s="268"/>
      <c r="J2009" s="268"/>
      <c r="K2009" s="264"/>
      <c r="L2009" s="264"/>
      <c r="M2009" s="269"/>
      <c r="N2009" s="270"/>
      <c r="O2009" s="271"/>
      <c r="P2009" s="271"/>
      <c r="Q2009" s="271"/>
      <c r="R2009" s="271"/>
      <c r="S2009" s="271"/>
      <c r="T2009" s="271"/>
      <c r="U2009" s="271"/>
      <c r="V2009" s="271"/>
      <c r="W2009" s="271"/>
      <c r="X2009" s="271"/>
      <c r="Y2009" s="272"/>
      <c r="Z2009" s="15"/>
      <c r="AA2009" s="15"/>
      <c r="AB2009" s="15"/>
      <c r="AC2009" s="15"/>
      <c r="AD2009" s="15"/>
      <c r="AE2009" s="15"/>
      <c r="AT2009" s="273" t="s">
        <v>184</v>
      </c>
      <c r="AU2009" s="273" t="s">
        <v>102</v>
      </c>
      <c r="AV2009" s="15" t="s">
        <v>181</v>
      </c>
      <c r="AW2009" s="15" t="s">
        <v>5</v>
      </c>
      <c r="AX2009" s="15" t="s">
        <v>82</v>
      </c>
      <c r="AY2009" s="273" t="s">
        <v>175</v>
      </c>
    </row>
    <row r="2010" s="2" customFormat="1" ht="33" customHeight="1">
      <c r="A2010" s="39"/>
      <c r="B2010" s="40"/>
      <c r="C2010" s="222" t="s">
        <v>1097</v>
      </c>
      <c r="D2010" s="222" t="s">
        <v>177</v>
      </c>
      <c r="E2010" s="223" t="s">
        <v>1930</v>
      </c>
      <c r="F2010" s="224" t="s">
        <v>1931</v>
      </c>
      <c r="G2010" s="225" t="s">
        <v>369</v>
      </c>
      <c r="H2010" s="226">
        <v>20.859999999999999</v>
      </c>
      <c r="I2010" s="227"/>
      <c r="J2010" s="227"/>
      <c r="K2010" s="228">
        <f>ROUND(P2010*H2010,2)</f>
        <v>0</v>
      </c>
      <c r="L2010" s="229"/>
      <c r="M2010" s="45"/>
      <c r="N2010" s="230" t="s">
        <v>1</v>
      </c>
      <c r="O2010" s="231" t="s">
        <v>39</v>
      </c>
      <c r="P2010" s="232">
        <f>I2010+J2010</f>
        <v>0</v>
      </c>
      <c r="Q2010" s="232">
        <f>ROUND(I2010*H2010,2)</f>
        <v>0</v>
      </c>
      <c r="R2010" s="232">
        <f>ROUND(J2010*H2010,2)</f>
        <v>0</v>
      </c>
      <c r="S2010" s="92"/>
      <c r="T2010" s="233">
        <f>S2010*H2010</f>
        <v>0</v>
      </c>
      <c r="U2010" s="233">
        <v>0</v>
      </c>
      <c r="V2010" s="233">
        <f>U2010*H2010</f>
        <v>0</v>
      </c>
      <c r="W2010" s="233">
        <v>0</v>
      </c>
      <c r="X2010" s="233">
        <f>W2010*H2010</f>
        <v>0</v>
      </c>
      <c r="Y2010" s="234" t="s">
        <v>1</v>
      </c>
      <c r="Z2010" s="39"/>
      <c r="AA2010" s="39"/>
      <c r="AB2010" s="39"/>
      <c r="AC2010" s="39"/>
      <c r="AD2010" s="39"/>
      <c r="AE2010" s="39"/>
      <c r="AR2010" s="235" t="s">
        <v>229</v>
      </c>
      <c r="AT2010" s="235" t="s">
        <v>177</v>
      </c>
      <c r="AU2010" s="235" t="s">
        <v>102</v>
      </c>
      <c r="AY2010" s="18" t="s">
        <v>175</v>
      </c>
      <c r="BE2010" s="236">
        <f>IF(O2010="základní",K2010,0)</f>
        <v>0</v>
      </c>
      <c r="BF2010" s="236">
        <f>IF(O2010="snížená",K2010,0)</f>
        <v>0</v>
      </c>
      <c r="BG2010" s="236">
        <f>IF(O2010="zákl. přenesená",K2010,0)</f>
        <v>0</v>
      </c>
      <c r="BH2010" s="236">
        <f>IF(O2010="sníž. přenesená",K2010,0)</f>
        <v>0</v>
      </c>
      <c r="BI2010" s="236">
        <f>IF(O2010="nulová",K2010,0)</f>
        <v>0</v>
      </c>
      <c r="BJ2010" s="18" t="s">
        <v>102</v>
      </c>
      <c r="BK2010" s="236">
        <f>ROUND(P2010*H2010,2)</f>
        <v>0</v>
      </c>
      <c r="BL2010" s="18" t="s">
        <v>229</v>
      </c>
      <c r="BM2010" s="235" t="s">
        <v>1932</v>
      </c>
    </row>
    <row r="2011" s="2" customFormat="1">
      <c r="A2011" s="39"/>
      <c r="B2011" s="40"/>
      <c r="C2011" s="41"/>
      <c r="D2011" s="237" t="s">
        <v>182</v>
      </c>
      <c r="E2011" s="41"/>
      <c r="F2011" s="238" t="s">
        <v>1897</v>
      </c>
      <c r="G2011" s="41"/>
      <c r="H2011" s="41"/>
      <c r="I2011" s="239"/>
      <c r="J2011" s="239"/>
      <c r="K2011" s="41"/>
      <c r="L2011" s="41"/>
      <c r="M2011" s="45"/>
      <c r="N2011" s="240"/>
      <c r="O2011" s="241"/>
      <c r="P2011" s="92"/>
      <c r="Q2011" s="92"/>
      <c r="R2011" s="92"/>
      <c r="S2011" s="92"/>
      <c r="T2011" s="92"/>
      <c r="U2011" s="92"/>
      <c r="V2011" s="92"/>
      <c r="W2011" s="92"/>
      <c r="X2011" s="92"/>
      <c r="Y2011" s="93"/>
      <c r="Z2011" s="39"/>
      <c r="AA2011" s="39"/>
      <c r="AB2011" s="39"/>
      <c r="AC2011" s="39"/>
      <c r="AD2011" s="39"/>
      <c r="AE2011" s="39"/>
      <c r="AT2011" s="18" t="s">
        <v>182</v>
      </c>
      <c r="AU2011" s="18" t="s">
        <v>102</v>
      </c>
    </row>
    <row r="2012" s="13" customFormat="1">
      <c r="A2012" s="13"/>
      <c r="B2012" s="242"/>
      <c r="C2012" s="243"/>
      <c r="D2012" s="237" t="s">
        <v>184</v>
      </c>
      <c r="E2012" s="244" t="s">
        <v>1</v>
      </c>
      <c r="F2012" s="245" t="s">
        <v>193</v>
      </c>
      <c r="G2012" s="243"/>
      <c r="H2012" s="244" t="s">
        <v>1</v>
      </c>
      <c r="I2012" s="246"/>
      <c r="J2012" s="246"/>
      <c r="K2012" s="243"/>
      <c r="L2012" s="243"/>
      <c r="M2012" s="247"/>
      <c r="N2012" s="248"/>
      <c r="O2012" s="249"/>
      <c r="P2012" s="249"/>
      <c r="Q2012" s="249"/>
      <c r="R2012" s="249"/>
      <c r="S2012" s="249"/>
      <c r="T2012" s="249"/>
      <c r="U2012" s="249"/>
      <c r="V2012" s="249"/>
      <c r="W2012" s="249"/>
      <c r="X2012" s="249"/>
      <c r="Y2012" s="250"/>
      <c r="Z2012" s="13"/>
      <c r="AA2012" s="13"/>
      <c r="AB2012" s="13"/>
      <c r="AC2012" s="13"/>
      <c r="AD2012" s="13"/>
      <c r="AE2012" s="13"/>
      <c r="AT2012" s="251" t="s">
        <v>184</v>
      </c>
      <c r="AU2012" s="251" t="s">
        <v>102</v>
      </c>
      <c r="AV2012" s="13" t="s">
        <v>82</v>
      </c>
      <c r="AW2012" s="13" t="s">
        <v>5</v>
      </c>
      <c r="AX2012" s="13" t="s">
        <v>75</v>
      </c>
      <c r="AY2012" s="251" t="s">
        <v>175</v>
      </c>
    </row>
    <row r="2013" s="14" customFormat="1">
      <c r="A2013" s="14"/>
      <c r="B2013" s="252"/>
      <c r="C2013" s="253"/>
      <c r="D2013" s="237" t="s">
        <v>184</v>
      </c>
      <c r="E2013" s="254" t="s">
        <v>1</v>
      </c>
      <c r="F2013" s="255" t="s">
        <v>1933</v>
      </c>
      <c r="G2013" s="253"/>
      <c r="H2013" s="256">
        <v>20.859999999999999</v>
      </c>
      <c r="I2013" s="257"/>
      <c r="J2013" s="257"/>
      <c r="K2013" s="253"/>
      <c r="L2013" s="253"/>
      <c r="M2013" s="258"/>
      <c r="N2013" s="259"/>
      <c r="O2013" s="260"/>
      <c r="P2013" s="260"/>
      <c r="Q2013" s="260"/>
      <c r="R2013" s="260"/>
      <c r="S2013" s="260"/>
      <c r="T2013" s="260"/>
      <c r="U2013" s="260"/>
      <c r="V2013" s="260"/>
      <c r="W2013" s="260"/>
      <c r="X2013" s="260"/>
      <c r="Y2013" s="261"/>
      <c r="Z2013" s="14"/>
      <c r="AA2013" s="14"/>
      <c r="AB2013" s="14"/>
      <c r="AC2013" s="14"/>
      <c r="AD2013" s="14"/>
      <c r="AE2013" s="14"/>
      <c r="AT2013" s="262" t="s">
        <v>184</v>
      </c>
      <c r="AU2013" s="262" t="s">
        <v>102</v>
      </c>
      <c r="AV2013" s="14" t="s">
        <v>102</v>
      </c>
      <c r="AW2013" s="14" t="s">
        <v>5</v>
      </c>
      <c r="AX2013" s="14" t="s">
        <v>75</v>
      </c>
      <c r="AY2013" s="262" t="s">
        <v>175</v>
      </c>
    </row>
    <row r="2014" s="15" customFormat="1">
      <c r="A2014" s="15"/>
      <c r="B2014" s="263"/>
      <c r="C2014" s="264"/>
      <c r="D2014" s="237" t="s">
        <v>184</v>
      </c>
      <c r="E2014" s="265" t="s">
        <v>1</v>
      </c>
      <c r="F2014" s="266" t="s">
        <v>189</v>
      </c>
      <c r="G2014" s="264"/>
      <c r="H2014" s="267">
        <v>20.859999999999999</v>
      </c>
      <c r="I2014" s="268"/>
      <c r="J2014" s="268"/>
      <c r="K2014" s="264"/>
      <c r="L2014" s="264"/>
      <c r="M2014" s="269"/>
      <c r="N2014" s="270"/>
      <c r="O2014" s="271"/>
      <c r="P2014" s="271"/>
      <c r="Q2014" s="271"/>
      <c r="R2014" s="271"/>
      <c r="S2014" s="271"/>
      <c r="T2014" s="271"/>
      <c r="U2014" s="271"/>
      <c r="V2014" s="271"/>
      <c r="W2014" s="271"/>
      <c r="X2014" s="271"/>
      <c r="Y2014" s="272"/>
      <c r="Z2014" s="15"/>
      <c r="AA2014" s="15"/>
      <c r="AB2014" s="15"/>
      <c r="AC2014" s="15"/>
      <c r="AD2014" s="15"/>
      <c r="AE2014" s="15"/>
      <c r="AT2014" s="273" t="s">
        <v>184</v>
      </c>
      <c r="AU2014" s="273" t="s">
        <v>102</v>
      </c>
      <c r="AV2014" s="15" t="s">
        <v>181</v>
      </c>
      <c r="AW2014" s="15" t="s">
        <v>5</v>
      </c>
      <c r="AX2014" s="15" t="s">
        <v>82</v>
      </c>
      <c r="AY2014" s="273" t="s">
        <v>175</v>
      </c>
    </row>
    <row r="2015" s="2" customFormat="1" ht="24.15" customHeight="1">
      <c r="A2015" s="39"/>
      <c r="B2015" s="40"/>
      <c r="C2015" s="274" t="s">
        <v>1934</v>
      </c>
      <c r="D2015" s="274" t="s">
        <v>315</v>
      </c>
      <c r="E2015" s="275" t="s">
        <v>1935</v>
      </c>
      <c r="F2015" s="276" t="s">
        <v>1936</v>
      </c>
      <c r="G2015" s="277" t="s">
        <v>369</v>
      </c>
      <c r="H2015" s="278">
        <v>22.946000000000002</v>
      </c>
      <c r="I2015" s="279"/>
      <c r="J2015" s="280"/>
      <c r="K2015" s="281">
        <f>ROUND(P2015*H2015,2)</f>
        <v>0</v>
      </c>
      <c r="L2015" s="280"/>
      <c r="M2015" s="282"/>
      <c r="N2015" s="283" t="s">
        <v>1</v>
      </c>
      <c r="O2015" s="231" t="s">
        <v>39</v>
      </c>
      <c r="P2015" s="232">
        <f>I2015+J2015</f>
        <v>0</v>
      </c>
      <c r="Q2015" s="232">
        <f>ROUND(I2015*H2015,2)</f>
        <v>0</v>
      </c>
      <c r="R2015" s="232">
        <f>ROUND(J2015*H2015,2)</f>
        <v>0</v>
      </c>
      <c r="S2015" s="92"/>
      <c r="T2015" s="233">
        <f>S2015*H2015</f>
        <v>0</v>
      </c>
      <c r="U2015" s="233">
        <v>0</v>
      </c>
      <c r="V2015" s="233">
        <f>U2015*H2015</f>
        <v>0</v>
      </c>
      <c r="W2015" s="233">
        <v>0</v>
      </c>
      <c r="X2015" s="233">
        <f>W2015*H2015</f>
        <v>0</v>
      </c>
      <c r="Y2015" s="234" t="s">
        <v>1</v>
      </c>
      <c r="Z2015" s="39"/>
      <c r="AA2015" s="39"/>
      <c r="AB2015" s="39"/>
      <c r="AC2015" s="39"/>
      <c r="AD2015" s="39"/>
      <c r="AE2015" s="39"/>
      <c r="AR2015" s="235" t="s">
        <v>270</v>
      </c>
      <c r="AT2015" s="235" t="s">
        <v>315</v>
      </c>
      <c r="AU2015" s="235" t="s">
        <v>102</v>
      </c>
      <c r="AY2015" s="18" t="s">
        <v>175</v>
      </c>
      <c r="BE2015" s="236">
        <f>IF(O2015="základní",K2015,0)</f>
        <v>0</v>
      </c>
      <c r="BF2015" s="236">
        <f>IF(O2015="snížená",K2015,0)</f>
        <v>0</v>
      </c>
      <c r="BG2015" s="236">
        <f>IF(O2015="zákl. přenesená",K2015,0)</f>
        <v>0</v>
      </c>
      <c r="BH2015" s="236">
        <f>IF(O2015="sníž. přenesená",K2015,0)</f>
        <v>0</v>
      </c>
      <c r="BI2015" s="236">
        <f>IF(O2015="nulová",K2015,0)</f>
        <v>0</v>
      </c>
      <c r="BJ2015" s="18" t="s">
        <v>102</v>
      </c>
      <c r="BK2015" s="236">
        <f>ROUND(P2015*H2015,2)</f>
        <v>0</v>
      </c>
      <c r="BL2015" s="18" t="s">
        <v>229</v>
      </c>
      <c r="BM2015" s="235" t="s">
        <v>1937</v>
      </c>
    </row>
    <row r="2016" s="14" customFormat="1">
      <c r="A2016" s="14"/>
      <c r="B2016" s="252"/>
      <c r="C2016" s="253"/>
      <c r="D2016" s="237" t="s">
        <v>184</v>
      </c>
      <c r="E2016" s="254" t="s">
        <v>1</v>
      </c>
      <c r="F2016" s="255" t="s">
        <v>1938</v>
      </c>
      <c r="G2016" s="253"/>
      <c r="H2016" s="256">
        <v>22.946000000000002</v>
      </c>
      <c r="I2016" s="257"/>
      <c r="J2016" s="257"/>
      <c r="K2016" s="253"/>
      <c r="L2016" s="253"/>
      <c r="M2016" s="258"/>
      <c r="N2016" s="259"/>
      <c r="O2016" s="260"/>
      <c r="P2016" s="260"/>
      <c r="Q2016" s="260"/>
      <c r="R2016" s="260"/>
      <c r="S2016" s="260"/>
      <c r="T2016" s="260"/>
      <c r="U2016" s="260"/>
      <c r="V2016" s="260"/>
      <c r="W2016" s="260"/>
      <c r="X2016" s="260"/>
      <c r="Y2016" s="261"/>
      <c r="Z2016" s="14"/>
      <c r="AA2016" s="14"/>
      <c r="AB2016" s="14"/>
      <c r="AC2016" s="14"/>
      <c r="AD2016" s="14"/>
      <c r="AE2016" s="14"/>
      <c r="AT2016" s="262" t="s">
        <v>184</v>
      </c>
      <c r="AU2016" s="262" t="s">
        <v>102</v>
      </c>
      <c r="AV2016" s="14" t="s">
        <v>102</v>
      </c>
      <c r="AW2016" s="14" t="s">
        <v>5</v>
      </c>
      <c r="AX2016" s="14" t="s">
        <v>75</v>
      </c>
      <c r="AY2016" s="262" t="s">
        <v>175</v>
      </c>
    </row>
    <row r="2017" s="15" customFormat="1">
      <c r="A2017" s="15"/>
      <c r="B2017" s="263"/>
      <c r="C2017" s="264"/>
      <c r="D2017" s="237" t="s">
        <v>184</v>
      </c>
      <c r="E2017" s="265" t="s">
        <v>1</v>
      </c>
      <c r="F2017" s="266" t="s">
        <v>189</v>
      </c>
      <c r="G2017" s="264"/>
      <c r="H2017" s="267">
        <v>22.946000000000002</v>
      </c>
      <c r="I2017" s="268"/>
      <c r="J2017" s="268"/>
      <c r="K2017" s="264"/>
      <c r="L2017" s="264"/>
      <c r="M2017" s="269"/>
      <c r="N2017" s="270"/>
      <c r="O2017" s="271"/>
      <c r="P2017" s="271"/>
      <c r="Q2017" s="271"/>
      <c r="R2017" s="271"/>
      <c r="S2017" s="271"/>
      <c r="T2017" s="271"/>
      <c r="U2017" s="271"/>
      <c r="V2017" s="271"/>
      <c r="W2017" s="271"/>
      <c r="X2017" s="271"/>
      <c r="Y2017" s="272"/>
      <c r="Z2017" s="15"/>
      <c r="AA2017" s="15"/>
      <c r="AB2017" s="15"/>
      <c r="AC2017" s="15"/>
      <c r="AD2017" s="15"/>
      <c r="AE2017" s="15"/>
      <c r="AT2017" s="273" t="s">
        <v>184</v>
      </c>
      <c r="AU2017" s="273" t="s">
        <v>102</v>
      </c>
      <c r="AV2017" s="15" t="s">
        <v>181</v>
      </c>
      <c r="AW2017" s="15" t="s">
        <v>5</v>
      </c>
      <c r="AX2017" s="15" t="s">
        <v>82</v>
      </c>
      <c r="AY2017" s="273" t="s">
        <v>175</v>
      </c>
    </row>
    <row r="2018" s="2" customFormat="1" ht="44.25" customHeight="1">
      <c r="A2018" s="39"/>
      <c r="B2018" s="40"/>
      <c r="C2018" s="222" t="s">
        <v>1102</v>
      </c>
      <c r="D2018" s="222" t="s">
        <v>177</v>
      </c>
      <c r="E2018" s="223" t="s">
        <v>1939</v>
      </c>
      <c r="F2018" s="224" t="s">
        <v>1940</v>
      </c>
      <c r="G2018" s="225" t="s">
        <v>369</v>
      </c>
      <c r="H2018" s="226">
        <v>12.25</v>
      </c>
      <c r="I2018" s="227"/>
      <c r="J2018" s="227"/>
      <c r="K2018" s="228">
        <f>ROUND(P2018*H2018,2)</f>
        <v>0</v>
      </c>
      <c r="L2018" s="229"/>
      <c r="M2018" s="45"/>
      <c r="N2018" s="230" t="s">
        <v>1</v>
      </c>
      <c r="O2018" s="231" t="s">
        <v>39</v>
      </c>
      <c r="P2018" s="232">
        <f>I2018+J2018</f>
        <v>0</v>
      </c>
      <c r="Q2018" s="232">
        <f>ROUND(I2018*H2018,2)</f>
        <v>0</v>
      </c>
      <c r="R2018" s="232">
        <f>ROUND(J2018*H2018,2)</f>
        <v>0</v>
      </c>
      <c r="S2018" s="92"/>
      <c r="T2018" s="233">
        <f>S2018*H2018</f>
        <v>0</v>
      </c>
      <c r="U2018" s="233">
        <v>0</v>
      </c>
      <c r="V2018" s="233">
        <f>U2018*H2018</f>
        <v>0</v>
      </c>
      <c r="W2018" s="233">
        <v>0</v>
      </c>
      <c r="X2018" s="233">
        <f>W2018*H2018</f>
        <v>0</v>
      </c>
      <c r="Y2018" s="234" t="s">
        <v>1</v>
      </c>
      <c r="Z2018" s="39"/>
      <c r="AA2018" s="39"/>
      <c r="AB2018" s="39"/>
      <c r="AC2018" s="39"/>
      <c r="AD2018" s="39"/>
      <c r="AE2018" s="39"/>
      <c r="AR2018" s="235" t="s">
        <v>229</v>
      </c>
      <c r="AT2018" s="235" t="s">
        <v>177</v>
      </c>
      <c r="AU2018" s="235" t="s">
        <v>102</v>
      </c>
      <c r="AY2018" s="18" t="s">
        <v>175</v>
      </c>
      <c r="BE2018" s="236">
        <f>IF(O2018="základní",K2018,0)</f>
        <v>0</v>
      </c>
      <c r="BF2018" s="236">
        <f>IF(O2018="snížená",K2018,0)</f>
        <v>0</v>
      </c>
      <c r="BG2018" s="236">
        <f>IF(O2018="zákl. přenesená",K2018,0)</f>
        <v>0</v>
      </c>
      <c r="BH2018" s="236">
        <f>IF(O2018="sníž. přenesená",K2018,0)</f>
        <v>0</v>
      </c>
      <c r="BI2018" s="236">
        <f>IF(O2018="nulová",K2018,0)</f>
        <v>0</v>
      </c>
      <c r="BJ2018" s="18" t="s">
        <v>102</v>
      </c>
      <c r="BK2018" s="236">
        <f>ROUND(P2018*H2018,2)</f>
        <v>0</v>
      </c>
      <c r="BL2018" s="18" t="s">
        <v>229</v>
      </c>
      <c r="BM2018" s="235" t="s">
        <v>1941</v>
      </c>
    </row>
    <row r="2019" s="2" customFormat="1">
      <c r="A2019" s="39"/>
      <c r="B2019" s="40"/>
      <c r="C2019" s="41"/>
      <c r="D2019" s="237" t="s">
        <v>182</v>
      </c>
      <c r="E2019" s="41"/>
      <c r="F2019" s="238" t="s">
        <v>1942</v>
      </c>
      <c r="G2019" s="41"/>
      <c r="H2019" s="41"/>
      <c r="I2019" s="239"/>
      <c r="J2019" s="239"/>
      <c r="K2019" s="41"/>
      <c r="L2019" s="41"/>
      <c r="M2019" s="45"/>
      <c r="N2019" s="240"/>
      <c r="O2019" s="241"/>
      <c r="P2019" s="92"/>
      <c r="Q2019" s="92"/>
      <c r="R2019" s="92"/>
      <c r="S2019" s="92"/>
      <c r="T2019" s="92"/>
      <c r="U2019" s="92"/>
      <c r="V2019" s="92"/>
      <c r="W2019" s="92"/>
      <c r="X2019" s="92"/>
      <c r="Y2019" s="93"/>
      <c r="Z2019" s="39"/>
      <c r="AA2019" s="39"/>
      <c r="AB2019" s="39"/>
      <c r="AC2019" s="39"/>
      <c r="AD2019" s="39"/>
      <c r="AE2019" s="39"/>
      <c r="AT2019" s="18" t="s">
        <v>182</v>
      </c>
      <c r="AU2019" s="18" t="s">
        <v>102</v>
      </c>
    </row>
    <row r="2020" s="13" customFormat="1">
      <c r="A2020" s="13"/>
      <c r="B2020" s="242"/>
      <c r="C2020" s="243"/>
      <c r="D2020" s="237" t="s">
        <v>184</v>
      </c>
      <c r="E2020" s="244" t="s">
        <v>1</v>
      </c>
      <c r="F2020" s="245" t="s">
        <v>193</v>
      </c>
      <c r="G2020" s="243"/>
      <c r="H2020" s="244" t="s">
        <v>1</v>
      </c>
      <c r="I2020" s="246"/>
      <c r="J2020" s="246"/>
      <c r="K2020" s="243"/>
      <c r="L2020" s="243"/>
      <c r="M2020" s="247"/>
      <c r="N2020" s="248"/>
      <c r="O2020" s="249"/>
      <c r="P2020" s="249"/>
      <c r="Q2020" s="249"/>
      <c r="R2020" s="249"/>
      <c r="S2020" s="249"/>
      <c r="T2020" s="249"/>
      <c r="U2020" s="249"/>
      <c r="V2020" s="249"/>
      <c r="W2020" s="249"/>
      <c r="X2020" s="249"/>
      <c r="Y2020" s="250"/>
      <c r="Z2020" s="13"/>
      <c r="AA2020" s="13"/>
      <c r="AB2020" s="13"/>
      <c r="AC2020" s="13"/>
      <c r="AD2020" s="13"/>
      <c r="AE2020" s="13"/>
      <c r="AT2020" s="251" t="s">
        <v>184</v>
      </c>
      <c r="AU2020" s="251" t="s">
        <v>102</v>
      </c>
      <c r="AV2020" s="13" t="s">
        <v>82</v>
      </c>
      <c r="AW2020" s="13" t="s">
        <v>5</v>
      </c>
      <c r="AX2020" s="13" t="s">
        <v>75</v>
      </c>
      <c r="AY2020" s="251" t="s">
        <v>175</v>
      </c>
    </row>
    <row r="2021" s="14" customFormat="1">
      <c r="A2021" s="14"/>
      <c r="B2021" s="252"/>
      <c r="C2021" s="253"/>
      <c r="D2021" s="237" t="s">
        <v>184</v>
      </c>
      <c r="E2021" s="254" t="s">
        <v>1</v>
      </c>
      <c r="F2021" s="255" t="s">
        <v>1924</v>
      </c>
      <c r="G2021" s="253"/>
      <c r="H2021" s="256">
        <v>12.25</v>
      </c>
      <c r="I2021" s="257"/>
      <c r="J2021" s="257"/>
      <c r="K2021" s="253"/>
      <c r="L2021" s="253"/>
      <c r="M2021" s="258"/>
      <c r="N2021" s="259"/>
      <c r="O2021" s="260"/>
      <c r="P2021" s="260"/>
      <c r="Q2021" s="260"/>
      <c r="R2021" s="260"/>
      <c r="S2021" s="260"/>
      <c r="T2021" s="260"/>
      <c r="U2021" s="260"/>
      <c r="V2021" s="260"/>
      <c r="W2021" s="260"/>
      <c r="X2021" s="260"/>
      <c r="Y2021" s="261"/>
      <c r="Z2021" s="14"/>
      <c r="AA2021" s="14"/>
      <c r="AB2021" s="14"/>
      <c r="AC2021" s="14"/>
      <c r="AD2021" s="14"/>
      <c r="AE2021" s="14"/>
      <c r="AT2021" s="262" t="s">
        <v>184</v>
      </c>
      <c r="AU2021" s="262" t="s">
        <v>102</v>
      </c>
      <c r="AV2021" s="14" t="s">
        <v>102</v>
      </c>
      <c r="AW2021" s="14" t="s">
        <v>5</v>
      </c>
      <c r="AX2021" s="14" t="s">
        <v>75</v>
      </c>
      <c r="AY2021" s="262" t="s">
        <v>175</v>
      </c>
    </row>
    <row r="2022" s="15" customFormat="1">
      <c r="A2022" s="15"/>
      <c r="B2022" s="263"/>
      <c r="C2022" s="264"/>
      <c r="D2022" s="237" t="s">
        <v>184</v>
      </c>
      <c r="E2022" s="265" t="s">
        <v>1</v>
      </c>
      <c r="F2022" s="266" t="s">
        <v>189</v>
      </c>
      <c r="G2022" s="264"/>
      <c r="H2022" s="267">
        <v>12.25</v>
      </c>
      <c r="I2022" s="268"/>
      <c r="J2022" s="268"/>
      <c r="K2022" s="264"/>
      <c r="L2022" s="264"/>
      <c r="M2022" s="269"/>
      <c r="N2022" s="270"/>
      <c r="O2022" s="271"/>
      <c r="P2022" s="271"/>
      <c r="Q2022" s="271"/>
      <c r="R2022" s="271"/>
      <c r="S2022" s="271"/>
      <c r="T2022" s="271"/>
      <c r="U2022" s="271"/>
      <c r="V2022" s="271"/>
      <c r="W2022" s="271"/>
      <c r="X2022" s="271"/>
      <c r="Y2022" s="272"/>
      <c r="Z2022" s="15"/>
      <c r="AA2022" s="15"/>
      <c r="AB2022" s="15"/>
      <c r="AC2022" s="15"/>
      <c r="AD2022" s="15"/>
      <c r="AE2022" s="15"/>
      <c r="AT2022" s="273" t="s">
        <v>184</v>
      </c>
      <c r="AU2022" s="273" t="s">
        <v>102</v>
      </c>
      <c r="AV2022" s="15" t="s">
        <v>181</v>
      </c>
      <c r="AW2022" s="15" t="s">
        <v>5</v>
      </c>
      <c r="AX2022" s="15" t="s">
        <v>82</v>
      </c>
      <c r="AY2022" s="273" t="s">
        <v>175</v>
      </c>
    </row>
    <row r="2023" s="2" customFormat="1" ht="37.8" customHeight="1">
      <c r="A2023" s="39"/>
      <c r="B2023" s="40"/>
      <c r="C2023" s="274" t="s">
        <v>1943</v>
      </c>
      <c r="D2023" s="274" t="s">
        <v>315</v>
      </c>
      <c r="E2023" s="275" t="s">
        <v>1944</v>
      </c>
      <c r="F2023" s="276" t="s">
        <v>1945</v>
      </c>
      <c r="G2023" s="277" t="s">
        <v>228</v>
      </c>
      <c r="H2023" s="278">
        <v>6.7380000000000004</v>
      </c>
      <c r="I2023" s="279"/>
      <c r="J2023" s="280"/>
      <c r="K2023" s="281">
        <f>ROUND(P2023*H2023,2)</f>
        <v>0</v>
      </c>
      <c r="L2023" s="280"/>
      <c r="M2023" s="282"/>
      <c r="N2023" s="283" t="s">
        <v>1</v>
      </c>
      <c r="O2023" s="231" t="s">
        <v>39</v>
      </c>
      <c r="P2023" s="232">
        <f>I2023+J2023</f>
        <v>0</v>
      </c>
      <c r="Q2023" s="232">
        <f>ROUND(I2023*H2023,2)</f>
        <v>0</v>
      </c>
      <c r="R2023" s="232">
        <f>ROUND(J2023*H2023,2)</f>
        <v>0</v>
      </c>
      <c r="S2023" s="92"/>
      <c r="T2023" s="233">
        <f>S2023*H2023</f>
        <v>0</v>
      </c>
      <c r="U2023" s="233">
        <v>0</v>
      </c>
      <c r="V2023" s="233">
        <f>U2023*H2023</f>
        <v>0</v>
      </c>
      <c r="W2023" s="233">
        <v>0</v>
      </c>
      <c r="X2023" s="233">
        <f>W2023*H2023</f>
        <v>0</v>
      </c>
      <c r="Y2023" s="234" t="s">
        <v>1</v>
      </c>
      <c r="Z2023" s="39"/>
      <c r="AA2023" s="39"/>
      <c r="AB2023" s="39"/>
      <c r="AC2023" s="39"/>
      <c r="AD2023" s="39"/>
      <c r="AE2023" s="39"/>
      <c r="AR2023" s="235" t="s">
        <v>270</v>
      </c>
      <c r="AT2023" s="235" t="s">
        <v>315</v>
      </c>
      <c r="AU2023" s="235" t="s">
        <v>102</v>
      </c>
      <c r="AY2023" s="18" t="s">
        <v>175</v>
      </c>
      <c r="BE2023" s="236">
        <f>IF(O2023="základní",K2023,0)</f>
        <v>0</v>
      </c>
      <c r="BF2023" s="236">
        <f>IF(O2023="snížená",K2023,0)</f>
        <v>0</v>
      </c>
      <c r="BG2023" s="236">
        <f>IF(O2023="zákl. přenesená",K2023,0)</f>
        <v>0</v>
      </c>
      <c r="BH2023" s="236">
        <f>IF(O2023="sníž. přenesená",K2023,0)</f>
        <v>0</v>
      </c>
      <c r="BI2023" s="236">
        <f>IF(O2023="nulová",K2023,0)</f>
        <v>0</v>
      </c>
      <c r="BJ2023" s="18" t="s">
        <v>102</v>
      </c>
      <c r="BK2023" s="236">
        <f>ROUND(P2023*H2023,2)</f>
        <v>0</v>
      </c>
      <c r="BL2023" s="18" t="s">
        <v>229</v>
      </c>
      <c r="BM2023" s="235" t="s">
        <v>1946</v>
      </c>
    </row>
    <row r="2024" s="13" customFormat="1">
      <c r="A2024" s="13"/>
      <c r="B2024" s="242"/>
      <c r="C2024" s="243"/>
      <c r="D2024" s="237" t="s">
        <v>184</v>
      </c>
      <c r="E2024" s="244" t="s">
        <v>1</v>
      </c>
      <c r="F2024" s="245" t="s">
        <v>1947</v>
      </c>
      <c r="G2024" s="243"/>
      <c r="H2024" s="244" t="s">
        <v>1</v>
      </c>
      <c r="I2024" s="246"/>
      <c r="J2024" s="246"/>
      <c r="K2024" s="243"/>
      <c r="L2024" s="243"/>
      <c r="M2024" s="247"/>
      <c r="N2024" s="248"/>
      <c r="O2024" s="249"/>
      <c r="P2024" s="249"/>
      <c r="Q2024" s="249"/>
      <c r="R2024" s="249"/>
      <c r="S2024" s="249"/>
      <c r="T2024" s="249"/>
      <c r="U2024" s="249"/>
      <c r="V2024" s="249"/>
      <c r="W2024" s="249"/>
      <c r="X2024" s="249"/>
      <c r="Y2024" s="250"/>
      <c r="Z2024" s="13"/>
      <c r="AA2024" s="13"/>
      <c r="AB2024" s="13"/>
      <c r="AC2024" s="13"/>
      <c r="AD2024" s="13"/>
      <c r="AE2024" s="13"/>
      <c r="AT2024" s="251" t="s">
        <v>184</v>
      </c>
      <c r="AU2024" s="251" t="s">
        <v>102</v>
      </c>
      <c r="AV2024" s="13" t="s">
        <v>82</v>
      </c>
      <c r="AW2024" s="13" t="s">
        <v>5</v>
      </c>
      <c r="AX2024" s="13" t="s">
        <v>75</v>
      </c>
      <c r="AY2024" s="251" t="s">
        <v>175</v>
      </c>
    </row>
    <row r="2025" s="14" customFormat="1">
      <c r="A2025" s="14"/>
      <c r="B2025" s="252"/>
      <c r="C2025" s="253"/>
      <c r="D2025" s="237" t="s">
        <v>184</v>
      </c>
      <c r="E2025" s="254" t="s">
        <v>1</v>
      </c>
      <c r="F2025" s="255" t="s">
        <v>1948</v>
      </c>
      <c r="G2025" s="253"/>
      <c r="H2025" s="256">
        <v>3.6749999999999998</v>
      </c>
      <c r="I2025" s="257"/>
      <c r="J2025" s="257"/>
      <c r="K2025" s="253"/>
      <c r="L2025" s="253"/>
      <c r="M2025" s="258"/>
      <c r="N2025" s="259"/>
      <c r="O2025" s="260"/>
      <c r="P2025" s="260"/>
      <c r="Q2025" s="260"/>
      <c r="R2025" s="260"/>
      <c r="S2025" s="260"/>
      <c r="T2025" s="260"/>
      <c r="U2025" s="260"/>
      <c r="V2025" s="260"/>
      <c r="W2025" s="260"/>
      <c r="X2025" s="260"/>
      <c r="Y2025" s="261"/>
      <c r="Z2025" s="14"/>
      <c r="AA2025" s="14"/>
      <c r="AB2025" s="14"/>
      <c r="AC2025" s="14"/>
      <c r="AD2025" s="14"/>
      <c r="AE2025" s="14"/>
      <c r="AT2025" s="262" t="s">
        <v>184</v>
      </c>
      <c r="AU2025" s="262" t="s">
        <v>102</v>
      </c>
      <c r="AV2025" s="14" t="s">
        <v>102</v>
      </c>
      <c r="AW2025" s="14" t="s">
        <v>5</v>
      </c>
      <c r="AX2025" s="14" t="s">
        <v>75</v>
      </c>
      <c r="AY2025" s="262" t="s">
        <v>175</v>
      </c>
    </row>
    <row r="2026" s="13" customFormat="1">
      <c r="A2026" s="13"/>
      <c r="B2026" s="242"/>
      <c r="C2026" s="243"/>
      <c r="D2026" s="237" t="s">
        <v>184</v>
      </c>
      <c r="E2026" s="244" t="s">
        <v>1</v>
      </c>
      <c r="F2026" s="245" t="s">
        <v>1949</v>
      </c>
      <c r="G2026" s="243"/>
      <c r="H2026" s="244" t="s">
        <v>1</v>
      </c>
      <c r="I2026" s="246"/>
      <c r="J2026" s="246"/>
      <c r="K2026" s="243"/>
      <c r="L2026" s="243"/>
      <c r="M2026" s="247"/>
      <c r="N2026" s="248"/>
      <c r="O2026" s="249"/>
      <c r="P2026" s="249"/>
      <c r="Q2026" s="249"/>
      <c r="R2026" s="249"/>
      <c r="S2026" s="249"/>
      <c r="T2026" s="249"/>
      <c r="U2026" s="249"/>
      <c r="V2026" s="249"/>
      <c r="W2026" s="249"/>
      <c r="X2026" s="249"/>
      <c r="Y2026" s="250"/>
      <c r="Z2026" s="13"/>
      <c r="AA2026" s="13"/>
      <c r="AB2026" s="13"/>
      <c r="AC2026" s="13"/>
      <c r="AD2026" s="13"/>
      <c r="AE2026" s="13"/>
      <c r="AT2026" s="251" t="s">
        <v>184</v>
      </c>
      <c r="AU2026" s="251" t="s">
        <v>102</v>
      </c>
      <c r="AV2026" s="13" t="s">
        <v>82</v>
      </c>
      <c r="AW2026" s="13" t="s">
        <v>5</v>
      </c>
      <c r="AX2026" s="13" t="s">
        <v>75</v>
      </c>
      <c r="AY2026" s="251" t="s">
        <v>175</v>
      </c>
    </row>
    <row r="2027" s="14" customFormat="1">
      <c r="A2027" s="14"/>
      <c r="B2027" s="252"/>
      <c r="C2027" s="253"/>
      <c r="D2027" s="237" t="s">
        <v>184</v>
      </c>
      <c r="E2027" s="254" t="s">
        <v>1</v>
      </c>
      <c r="F2027" s="255" t="s">
        <v>1950</v>
      </c>
      <c r="G2027" s="253"/>
      <c r="H2027" s="256">
        <v>2.4500000000000002</v>
      </c>
      <c r="I2027" s="257"/>
      <c r="J2027" s="257"/>
      <c r="K2027" s="253"/>
      <c r="L2027" s="253"/>
      <c r="M2027" s="258"/>
      <c r="N2027" s="259"/>
      <c r="O2027" s="260"/>
      <c r="P2027" s="260"/>
      <c r="Q2027" s="260"/>
      <c r="R2027" s="260"/>
      <c r="S2027" s="260"/>
      <c r="T2027" s="260"/>
      <c r="U2027" s="260"/>
      <c r="V2027" s="260"/>
      <c r="W2027" s="260"/>
      <c r="X2027" s="260"/>
      <c r="Y2027" s="261"/>
      <c r="Z2027" s="14"/>
      <c r="AA2027" s="14"/>
      <c r="AB2027" s="14"/>
      <c r="AC2027" s="14"/>
      <c r="AD2027" s="14"/>
      <c r="AE2027" s="14"/>
      <c r="AT2027" s="262" t="s">
        <v>184</v>
      </c>
      <c r="AU2027" s="262" t="s">
        <v>102</v>
      </c>
      <c r="AV2027" s="14" t="s">
        <v>102</v>
      </c>
      <c r="AW2027" s="14" t="s">
        <v>5</v>
      </c>
      <c r="AX2027" s="14" t="s">
        <v>75</v>
      </c>
      <c r="AY2027" s="262" t="s">
        <v>175</v>
      </c>
    </row>
    <row r="2028" s="15" customFormat="1">
      <c r="A2028" s="15"/>
      <c r="B2028" s="263"/>
      <c r="C2028" s="264"/>
      <c r="D2028" s="237" t="s">
        <v>184</v>
      </c>
      <c r="E2028" s="265" t="s">
        <v>1</v>
      </c>
      <c r="F2028" s="266" t="s">
        <v>189</v>
      </c>
      <c r="G2028" s="264"/>
      <c r="H2028" s="267">
        <v>6.125</v>
      </c>
      <c r="I2028" s="268"/>
      <c r="J2028" s="268"/>
      <c r="K2028" s="264"/>
      <c r="L2028" s="264"/>
      <c r="M2028" s="269"/>
      <c r="N2028" s="270"/>
      <c r="O2028" s="271"/>
      <c r="P2028" s="271"/>
      <c r="Q2028" s="271"/>
      <c r="R2028" s="271"/>
      <c r="S2028" s="271"/>
      <c r="T2028" s="271"/>
      <c r="U2028" s="271"/>
      <c r="V2028" s="271"/>
      <c r="W2028" s="271"/>
      <c r="X2028" s="271"/>
      <c r="Y2028" s="272"/>
      <c r="Z2028" s="15"/>
      <c r="AA2028" s="15"/>
      <c r="AB2028" s="15"/>
      <c r="AC2028" s="15"/>
      <c r="AD2028" s="15"/>
      <c r="AE2028" s="15"/>
      <c r="AT2028" s="273" t="s">
        <v>184</v>
      </c>
      <c r="AU2028" s="273" t="s">
        <v>102</v>
      </c>
      <c r="AV2028" s="15" t="s">
        <v>181</v>
      </c>
      <c r="AW2028" s="15" t="s">
        <v>5</v>
      </c>
      <c r="AX2028" s="15" t="s">
        <v>75</v>
      </c>
      <c r="AY2028" s="273" t="s">
        <v>175</v>
      </c>
    </row>
    <row r="2029" s="14" customFormat="1">
      <c r="A2029" s="14"/>
      <c r="B2029" s="252"/>
      <c r="C2029" s="253"/>
      <c r="D2029" s="237" t="s">
        <v>184</v>
      </c>
      <c r="E2029" s="254" t="s">
        <v>1</v>
      </c>
      <c r="F2029" s="255" t="s">
        <v>1951</v>
      </c>
      <c r="G2029" s="253"/>
      <c r="H2029" s="256">
        <v>6.7380000000000004</v>
      </c>
      <c r="I2029" s="257"/>
      <c r="J2029" s="257"/>
      <c r="K2029" s="253"/>
      <c r="L2029" s="253"/>
      <c r="M2029" s="258"/>
      <c r="N2029" s="259"/>
      <c r="O2029" s="260"/>
      <c r="P2029" s="260"/>
      <c r="Q2029" s="260"/>
      <c r="R2029" s="260"/>
      <c r="S2029" s="260"/>
      <c r="T2029" s="260"/>
      <c r="U2029" s="260"/>
      <c r="V2029" s="260"/>
      <c r="W2029" s="260"/>
      <c r="X2029" s="260"/>
      <c r="Y2029" s="261"/>
      <c r="Z2029" s="14"/>
      <c r="AA2029" s="14"/>
      <c r="AB2029" s="14"/>
      <c r="AC2029" s="14"/>
      <c r="AD2029" s="14"/>
      <c r="AE2029" s="14"/>
      <c r="AT2029" s="262" t="s">
        <v>184</v>
      </c>
      <c r="AU2029" s="262" t="s">
        <v>102</v>
      </c>
      <c r="AV2029" s="14" t="s">
        <v>102</v>
      </c>
      <c r="AW2029" s="14" t="s">
        <v>5</v>
      </c>
      <c r="AX2029" s="14" t="s">
        <v>75</v>
      </c>
      <c r="AY2029" s="262" t="s">
        <v>175</v>
      </c>
    </row>
    <row r="2030" s="15" customFormat="1">
      <c r="A2030" s="15"/>
      <c r="B2030" s="263"/>
      <c r="C2030" s="264"/>
      <c r="D2030" s="237" t="s">
        <v>184</v>
      </c>
      <c r="E2030" s="265" t="s">
        <v>1</v>
      </c>
      <c r="F2030" s="266" t="s">
        <v>189</v>
      </c>
      <c r="G2030" s="264"/>
      <c r="H2030" s="267">
        <v>6.7380000000000004</v>
      </c>
      <c r="I2030" s="268"/>
      <c r="J2030" s="268"/>
      <c r="K2030" s="264"/>
      <c r="L2030" s="264"/>
      <c r="M2030" s="269"/>
      <c r="N2030" s="270"/>
      <c r="O2030" s="271"/>
      <c r="P2030" s="271"/>
      <c r="Q2030" s="271"/>
      <c r="R2030" s="271"/>
      <c r="S2030" s="271"/>
      <c r="T2030" s="271"/>
      <c r="U2030" s="271"/>
      <c r="V2030" s="271"/>
      <c r="W2030" s="271"/>
      <c r="X2030" s="271"/>
      <c r="Y2030" s="272"/>
      <c r="Z2030" s="15"/>
      <c r="AA2030" s="15"/>
      <c r="AB2030" s="15"/>
      <c r="AC2030" s="15"/>
      <c r="AD2030" s="15"/>
      <c r="AE2030" s="15"/>
      <c r="AT2030" s="273" t="s">
        <v>184</v>
      </c>
      <c r="AU2030" s="273" t="s">
        <v>102</v>
      </c>
      <c r="AV2030" s="15" t="s">
        <v>181</v>
      </c>
      <c r="AW2030" s="15" t="s">
        <v>5</v>
      </c>
      <c r="AX2030" s="15" t="s">
        <v>82</v>
      </c>
      <c r="AY2030" s="273" t="s">
        <v>175</v>
      </c>
    </row>
    <row r="2031" s="2" customFormat="1" ht="44.25" customHeight="1">
      <c r="A2031" s="39"/>
      <c r="B2031" s="40"/>
      <c r="C2031" s="222" t="s">
        <v>1106</v>
      </c>
      <c r="D2031" s="222" t="s">
        <v>177</v>
      </c>
      <c r="E2031" s="223" t="s">
        <v>1952</v>
      </c>
      <c r="F2031" s="224" t="s">
        <v>1953</v>
      </c>
      <c r="G2031" s="225" t="s">
        <v>369</v>
      </c>
      <c r="H2031" s="226">
        <v>12.25</v>
      </c>
      <c r="I2031" s="227"/>
      <c r="J2031" s="227"/>
      <c r="K2031" s="228">
        <f>ROUND(P2031*H2031,2)</f>
        <v>0</v>
      </c>
      <c r="L2031" s="229"/>
      <c r="M2031" s="45"/>
      <c r="N2031" s="230" t="s">
        <v>1</v>
      </c>
      <c r="O2031" s="231" t="s">
        <v>39</v>
      </c>
      <c r="P2031" s="232">
        <f>I2031+J2031</f>
        <v>0</v>
      </c>
      <c r="Q2031" s="232">
        <f>ROUND(I2031*H2031,2)</f>
        <v>0</v>
      </c>
      <c r="R2031" s="232">
        <f>ROUND(J2031*H2031,2)</f>
        <v>0</v>
      </c>
      <c r="S2031" s="92"/>
      <c r="T2031" s="233">
        <f>S2031*H2031</f>
        <v>0</v>
      </c>
      <c r="U2031" s="233">
        <v>0</v>
      </c>
      <c r="V2031" s="233">
        <f>U2031*H2031</f>
        <v>0</v>
      </c>
      <c r="W2031" s="233">
        <v>0</v>
      </c>
      <c r="X2031" s="233">
        <f>W2031*H2031</f>
        <v>0</v>
      </c>
      <c r="Y2031" s="234" t="s">
        <v>1</v>
      </c>
      <c r="Z2031" s="39"/>
      <c r="AA2031" s="39"/>
      <c r="AB2031" s="39"/>
      <c r="AC2031" s="39"/>
      <c r="AD2031" s="39"/>
      <c r="AE2031" s="39"/>
      <c r="AR2031" s="235" t="s">
        <v>229</v>
      </c>
      <c r="AT2031" s="235" t="s">
        <v>177</v>
      </c>
      <c r="AU2031" s="235" t="s">
        <v>102</v>
      </c>
      <c r="AY2031" s="18" t="s">
        <v>175</v>
      </c>
      <c r="BE2031" s="236">
        <f>IF(O2031="základní",K2031,0)</f>
        <v>0</v>
      </c>
      <c r="BF2031" s="236">
        <f>IF(O2031="snížená",K2031,0)</f>
        <v>0</v>
      </c>
      <c r="BG2031" s="236">
        <f>IF(O2031="zákl. přenesená",K2031,0)</f>
        <v>0</v>
      </c>
      <c r="BH2031" s="236">
        <f>IF(O2031="sníž. přenesená",K2031,0)</f>
        <v>0</v>
      </c>
      <c r="BI2031" s="236">
        <f>IF(O2031="nulová",K2031,0)</f>
        <v>0</v>
      </c>
      <c r="BJ2031" s="18" t="s">
        <v>102</v>
      </c>
      <c r="BK2031" s="236">
        <f>ROUND(P2031*H2031,2)</f>
        <v>0</v>
      </c>
      <c r="BL2031" s="18" t="s">
        <v>229</v>
      </c>
      <c r="BM2031" s="235" t="s">
        <v>1954</v>
      </c>
    </row>
    <row r="2032" s="2" customFormat="1">
      <c r="A2032" s="39"/>
      <c r="B2032" s="40"/>
      <c r="C2032" s="41"/>
      <c r="D2032" s="237" t="s">
        <v>182</v>
      </c>
      <c r="E2032" s="41"/>
      <c r="F2032" s="238" t="s">
        <v>1942</v>
      </c>
      <c r="G2032" s="41"/>
      <c r="H2032" s="41"/>
      <c r="I2032" s="239"/>
      <c r="J2032" s="239"/>
      <c r="K2032" s="41"/>
      <c r="L2032" s="41"/>
      <c r="M2032" s="45"/>
      <c r="N2032" s="240"/>
      <c r="O2032" s="241"/>
      <c r="P2032" s="92"/>
      <c r="Q2032" s="92"/>
      <c r="R2032" s="92"/>
      <c r="S2032" s="92"/>
      <c r="T2032" s="92"/>
      <c r="U2032" s="92"/>
      <c r="V2032" s="92"/>
      <c r="W2032" s="92"/>
      <c r="X2032" s="92"/>
      <c r="Y2032" s="93"/>
      <c r="Z2032" s="39"/>
      <c r="AA2032" s="39"/>
      <c r="AB2032" s="39"/>
      <c r="AC2032" s="39"/>
      <c r="AD2032" s="39"/>
      <c r="AE2032" s="39"/>
      <c r="AT2032" s="18" t="s">
        <v>182</v>
      </c>
      <c r="AU2032" s="18" t="s">
        <v>102</v>
      </c>
    </row>
    <row r="2033" s="2" customFormat="1" ht="33" customHeight="1">
      <c r="A2033" s="39"/>
      <c r="B2033" s="40"/>
      <c r="C2033" s="222" t="s">
        <v>1955</v>
      </c>
      <c r="D2033" s="222" t="s">
        <v>177</v>
      </c>
      <c r="E2033" s="223" t="s">
        <v>1956</v>
      </c>
      <c r="F2033" s="224" t="s">
        <v>1957</v>
      </c>
      <c r="G2033" s="225" t="s">
        <v>369</v>
      </c>
      <c r="H2033" s="226">
        <v>65.372</v>
      </c>
      <c r="I2033" s="227"/>
      <c r="J2033" s="227"/>
      <c r="K2033" s="228">
        <f>ROUND(P2033*H2033,2)</f>
        <v>0</v>
      </c>
      <c r="L2033" s="229"/>
      <c r="M2033" s="45"/>
      <c r="N2033" s="230" t="s">
        <v>1</v>
      </c>
      <c r="O2033" s="231" t="s">
        <v>39</v>
      </c>
      <c r="P2033" s="232">
        <f>I2033+J2033</f>
        <v>0</v>
      </c>
      <c r="Q2033" s="232">
        <f>ROUND(I2033*H2033,2)</f>
        <v>0</v>
      </c>
      <c r="R2033" s="232">
        <f>ROUND(J2033*H2033,2)</f>
        <v>0</v>
      </c>
      <c r="S2033" s="92"/>
      <c r="T2033" s="233">
        <f>S2033*H2033</f>
        <v>0</v>
      </c>
      <c r="U2033" s="233">
        <v>0</v>
      </c>
      <c r="V2033" s="233">
        <f>U2033*H2033</f>
        <v>0</v>
      </c>
      <c r="W2033" s="233">
        <v>0</v>
      </c>
      <c r="X2033" s="233">
        <f>W2033*H2033</f>
        <v>0</v>
      </c>
      <c r="Y2033" s="234" t="s">
        <v>1</v>
      </c>
      <c r="Z2033" s="39"/>
      <c r="AA2033" s="39"/>
      <c r="AB2033" s="39"/>
      <c r="AC2033" s="39"/>
      <c r="AD2033" s="39"/>
      <c r="AE2033" s="39"/>
      <c r="AR2033" s="235" t="s">
        <v>229</v>
      </c>
      <c r="AT2033" s="235" t="s">
        <v>177</v>
      </c>
      <c r="AU2033" s="235" t="s">
        <v>102</v>
      </c>
      <c r="AY2033" s="18" t="s">
        <v>175</v>
      </c>
      <c r="BE2033" s="236">
        <f>IF(O2033="základní",K2033,0)</f>
        <v>0</v>
      </c>
      <c r="BF2033" s="236">
        <f>IF(O2033="snížená",K2033,0)</f>
        <v>0</v>
      </c>
      <c r="BG2033" s="236">
        <f>IF(O2033="zákl. přenesená",K2033,0)</f>
        <v>0</v>
      </c>
      <c r="BH2033" s="236">
        <f>IF(O2033="sníž. přenesená",K2033,0)</f>
        <v>0</v>
      </c>
      <c r="BI2033" s="236">
        <f>IF(O2033="nulová",K2033,0)</f>
        <v>0</v>
      </c>
      <c r="BJ2033" s="18" t="s">
        <v>102</v>
      </c>
      <c r="BK2033" s="236">
        <f>ROUND(P2033*H2033,2)</f>
        <v>0</v>
      </c>
      <c r="BL2033" s="18" t="s">
        <v>229</v>
      </c>
      <c r="BM2033" s="235" t="s">
        <v>1958</v>
      </c>
    </row>
    <row r="2034" s="13" customFormat="1">
      <c r="A2034" s="13"/>
      <c r="B2034" s="242"/>
      <c r="C2034" s="243"/>
      <c r="D2034" s="237" t="s">
        <v>184</v>
      </c>
      <c r="E2034" s="244" t="s">
        <v>1</v>
      </c>
      <c r="F2034" s="245" t="s">
        <v>193</v>
      </c>
      <c r="G2034" s="243"/>
      <c r="H2034" s="244" t="s">
        <v>1</v>
      </c>
      <c r="I2034" s="246"/>
      <c r="J2034" s="246"/>
      <c r="K2034" s="243"/>
      <c r="L2034" s="243"/>
      <c r="M2034" s="247"/>
      <c r="N2034" s="248"/>
      <c r="O2034" s="249"/>
      <c r="P2034" s="249"/>
      <c r="Q2034" s="249"/>
      <c r="R2034" s="249"/>
      <c r="S2034" s="249"/>
      <c r="T2034" s="249"/>
      <c r="U2034" s="249"/>
      <c r="V2034" s="249"/>
      <c r="W2034" s="249"/>
      <c r="X2034" s="249"/>
      <c r="Y2034" s="250"/>
      <c r="Z2034" s="13"/>
      <c r="AA2034" s="13"/>
      <c r="AB2034" s="13"/>
      <c r="AC2034" s="13"/>
      <c r="AD2034" s="13"/>
      <c r="AE2034" s="13"/>
      <c r="AT2034" s="251" t="s">
        <v>184</v>
      </c>
      <c r="AU2034" s="251" t="s">
        <v>102</v>
      </c>
      <c r="AV2034" s="13" t="s">
        <v>82</v>
      </c>
      <c r="AW2034" s="13" t="s">
        <v>5</v>
      </c>
      <c r="AX2034" s="13" t="s">
        <v>75</v>
      </c>
      <c r="AY2034" s="251" t="s">
        <v>175</v>
      </c>
    </row>
    <row r="2035" s="14" customFormat="1">
      <c r="A2035" s="14"/>
      <c r="B2035" s="252"/>
      <c r="C2035" s="253"/>
      <c r="D2035" s="237" t="s">
        <v>184</v>
      </c>
      <c r="E2035" s="254" t="s">
        <v>1</v>
      </c>
      <c r="F2035" s="255" t="s">
        <v>1959</v>
      </c>
      <c r="G2035" s="253"/>
      <c r="H2035" s="256">
        <v>10.892</v>
      </c>
      <c r="I2035" s="257"/>
      <c r="J2035" s="257"/>
      <c r="K2035" s="253"/>
      <c r="L2035" s="253"/>
      <c r="M2035" s="258"/>
      <c r="N2035" s="259"/>
      <c r="O2035" s="260"/>
      <c r="P2035" s="260"/>
      <c r="Q2035" s="260"/>
      <c r="R2035" s="260"/>
      <c r="S2035" s="260"/>
      <c r="T2035" s="260"/>
      <c r="U2035" s="260"/>
      <c r="V2035" s="260"/>
      <c r="W2035" s="260"/>
      <c r="X2035" s="260"/>
      <c r="Y2035" s="261"/>
      <c r="Z2035" s="14"/>
      <c r="AA2035" s="14"/>
      <c r="AB2035" s="14"/>
      <c r="AC2035" s="14"/>
      <c r="AD2035" s="14"/>
      <c r="AE2035" s="14"/>
      <c r="AT2035" s="262" t="s">
        <v>184</v>
      </c>
      <c r="AU2035" s="262" t="s">
        <v>102</v>
      </c>
      <c r="AV2035" s="14" t="s">
        <v>102</v>
      </c>
      <c r="AW2035" s="14" t="s">
        <v>5</v>
      </c>
      <c r="AX2035" s="14" t="s">
        <v>75</v>
      </c>
      <c r="AY2035" s="262" t="s">
        <v>175</v>
      </c>
    </row>
    <row r="2036" s="14" customFormat="1">
      <c r="A2036" s="14"/>
      <c r="B2036" s="252"/>
      <c r="C2036" s="253"/>
      <c r="D2036" s="237" t="s">
        <v>184</v>
      </c>
      <c r="E2036" s="254" t="s">
        <v>1</v>
      </c>
      <c r="F2036" s="255" t="s">
        <v>1960</v>
      </c>
      <c r="G2036" s="253"/>
      <c r="H2036" s="256">
        <v>28.800000000000001</v>
      </c>
      <c r="I2036" s="257"/>
      <c r="J2036" s="257"/>
      <c r="K2036" s="253"/>
      <c r="L2036" s="253"/>
      <c r="M2036" s="258"/>
      <c r="N2036" s="259"/>
      <c r="O2036" s="260"/>
      <c r="P2036" s="260"/>
      <c r="Q2036" s="260"/>
      <c r="R2036" s="260"/>
      <c r="S2036" s="260"/>
      <c r="T2036" s="260"/>
      <c r="U2036" s="260"/>
      <c r="V2036" s="260"/>
      <c r="W2036" s="260"/>
      <c r="X2036" s="260"/>
      <c r="Y2036" s="261"/>
      <c r="Z2036" s="14"/>
      <c r="AA2036" s="14"/>
      <c r="AB2036" s="14"/>
      <c r="AC2036" s="14"/>
      <c r="AD2036" s="14"/>
      <c r="AE2036" s="14"/>
      <c r="AT2036" s="262" t="s">
        <v>184</v>
      </c>
      <c r="AU2036" s="262" t="s">
        <v>102</v>
      </c>
      <c r="AV2036" s="14" t="s">
        <v>102</v>
      </c>
      <c r="AW2036" s="14" t="s">
        <v>5</v>
      </c>
      <c r="AX2036" s="14" t="s">
        <v>75</v>
      </c>
      <c r="AY2036" s="262" t="s">
        <v>175</v>
      </c>
    </row>
    <row r="2037" s="14" customFormat="1">
      <c r="A2037" s="14"/>
      <c r="B2037" s="252"/>
      <c r="C2037" s="253"/>
      <c r="D2037" s="237" t="s">
        <v>184</v>
      </c>
      <c r="E2037" s="254" t="s">
        <v>1</v>
      </c>
      <c r="F2037" s="255" t="s">
        <v>1961</v>
      </c>
      <c r="G2037" s="253"/>
      <c r="H2037" s="256">
        <v>12.74</v>
      </c>
      <c r="I2037" s="257"/>
      <c r="J2037" s="257"/>
      <c r="K2037" s="253"/>
      <c r="L2037" s="253"/>
      <c r="M2037" s="258"/>
      <c r="N2037" s="259"/>
      <c r="O2037" s="260"/>
      <c r="P2037" s="260"/>
      <c r="Q2037" s="260"/>
      <c r="R2037" s="260"/>
      <c r="S2037" s="260"/>
      <c r="T2037" s="260"/>
      <c r="U2037" s="260"/>
      <c r="V2037" s="260"/>
      <c r="W2037" s="260"/>
      <c r="X2037" s="260"/>
      <c r="Y2037" s="261"/>
      <c r="Z2037" s="14"/>
      <c r="AA2037" s="14"/>
      <c r="AB2037" s="14"/>
      <c r="AC2037" s="14"/>
      <c r="AD2037" s="14"/>
      <c r="AE2037" s="14"/>
      <c r="AT2037" s="262" t="s">
        <v>184</v>
      </c>
      <c r="AU2037" s="262" t="s">
        <v>102</v>
      </c>
      <c r="AV2037" s="14" t="s">
        <v>102</v>
      </c>
      <c r="AW2037" s="14" t="s">
        <v>5</v>
      </c>
      <c r="AX2037" s="14" t="s">
        <v>75</v>
      </c>
      <c r="AY2037" s="262" t="s">
        <v>175</v>
      </c>
    </row>
    <row r="2038" s="14" customFormat="1">
      <c r="A2038" s="14"/>
      <c r="B2038" s="252"/>
      <c r="C2038" s="253"/>
      <c r="D2038" s="237" t="s">
        <v>184</v>
      </c>
      <c r="E2038" s="254" t="s">
        <v>1</v>
      </c>
      <c r="F2038" s="255" t="s">
        <v>1962</v>
      </c>
      <c r="G2038" s="253"/>
      <c r="H2038" s="256">
        <v>12.94</v>
      </c>
      <c r="I2038" s="257"/>
      <c r="J2038" s="257"/>
      <c r="K2038" s="253"/>
      <c r="L2038" s="253"/>
      <c r="M2038" s="258"/>
      <c r="N2038" s="259"/>
      <c r="O2038" s="260"/>
      <c r="P2038" s="260"/>
      <c r="Q2038" s="260"/>
      <c r="R2038" s="260"/>
      <c r="S2038" s="260"/>
      <c r="T2038" s="260"/>
      <c r="U2038" s="260"/>
      <c r="V2038" s="260"/>
      <c r="W2038" s="260"/>
      <c r="X2038" s="260"/>
      <c r="Y2038" s="261"/>
      <c r="Z2038" s="14"/>
      <c r="AA2038" s="14"/>
      <c r="AB2038" s="14"/>
      <c r="AC2038" s="14"/>
      <c r="AD2038" s="14"/>
      <c r="AE2038" s="14"/>
      <c r="AT2038" s="262" t="s">
        <v>184</v>
      </c>
      <c r="AU2038" s="262" t="s">
        <v>102</v>
      </c>
      <c r="AV2038" s="14" t="s">
        <v>102</v>
      </c>
      <c r="AW2038" s="14" t="s">
        <v>5</v>
      </c>
      <c r="AX2038" s="14" t="s">
        <v>75</v>
      </c>
      <c r="AY2038" s="262" t="s">
        <v>175</v>
      </c>
    </row>
    <row r="2039" s="15" customFormat="1">
      <c r="A2039" s="15"/>
      <c r="B2039" s="263"/>
      <c r="C2039" s="264"/>
      <c r="D2039" s="237" t="s">
        <v>184</v>
      </c>
      <c r="E2039" s="265" t="s">
        <v>1</v>
      </c>
      <c r="F2039" s="266" t="s">
        <v>189</v>
      </c>
      <c r="G2039" s="264"/>
      <c r="H2039" s="267">
        <v>65.372</v>
      </c>
      <c r="I2039" s="268"/>
      <c r="J2039" s="268"/>
      <c r="K2039" s="264"/>
      <c r="L2039" s="264"/>
      <c r="M2039" s="269"/>
      <c r="N2039" s="270"/>
      <c r="O2039" s="271"/>
      <c r="P2039" s="271"/>
      <c r="Q2039" s="271"/>
      <c r="R2039" s="271"/>
      <c r="S2039" s="271"/>
      <c r="T2039" s="271"/>
      <c r="U2039" s="271"/>
      <c r="V2039" s="271"/>
      <c r="W2039" s="271"/>
      <c r="X2039" s="271"/>
      <c r="Y2039" s="272"/>
      <c r="Z2039" s="15"/>
      <c r="AA2039" s="15"/>
      <c r="AB2039" s="15"/>
      <c r="AC2039" s="15"/>
      <c r="AD2039" s="15"/>
      <c r="AE2039" s="15"/>
      <c r="AT2039" s="273" t="s">
        <v>184</v>
      </c>
      <c r="AU2039" s="273" t="s">
        <v>102</v>
      </c>
      <c r="AV2039" s="15" t="s">
        <v>181</v>
      </c>
      <c r="AW2039" s="15" t="s">
        <v>5</v>
      </c>
      <c r="AX2039" s="15" t="s">
        <v>82</v>
      </c>
      <c r="AY2039" s="273" t="s">
        <v>175</v>
      </c>
    </row>
    <row r="2040" s="2" customFormat="1" ht="16.5" customHeight="1">
      <c r="A2040" s="39"/>
      <c r="B2040" s="40"/>
      <c r="C2040" s="274" t="s">
        <v>1110</v>
      </c>
      <c r="D2040" s="274" t="s">
        <v>315</v>
      </c>
      <c r="E2040" s="275" t="s">
        <v>1963</v>
      </c>
      <c r="F2040" s="276" t="s">
        <v>1964</v>
      </c>
      <c r="G2040" s="277" t="s">
        <v>369</v>
      </c>
      <c r="H2040" s="278">
        <v>71.909000000000006</v>
      </c>
      <c r="I2040" s="279"/>
      <c r="J2040" s="280"/>
      <c r="K2040" s="281">
        <f>ROUND(P2040*H2040,2)</f>
        <v>0</v>
      </c>
      <c r="L2040" s="280"/>
      <c r="M2040" s="282"/>
      <c r="N2040" s="283" t="s">
        <v>1</v>
      </c>
      <c r="O2040" s="231" t="s">
        <v>39</v>
      </c>
      <c r="P2040" s="232">
        <f>I2040+J2040</f>
        <v>0</v>
      </c>
      <c r="Q2040" s="232">
        <f>ROUND(I2040*H2040,2)</f>
        <v>0</v>
      </c>
      <c r="R2040" s="232">
        <f>ROUND(J2040*H2040,2)</f>
        <v>0</v>
      </c>
      <c r="S2040" s="92"/>
      <c r="T2040" s="233">
        <f>S2040*H2040</f>
        <v>0</v>
      </c>
      <c r="U2040" s="233">
        <v>0</v>
      </c>
      <c r="V2040" s="233">
        <f>U2040*H2040</f>
        <v>0</v>
      </c>
      <c r="W2040" s="233">
        <v>0</v>
      </c>
      <c r="X2040" s="233">
        <f>W2040*H2040</f>
        <v>0</v>
      </c>
      <c r="Y2040" s="234" t="s">
        <v>1</v>
      </c>
      <c r="Z2040" s="39"/>
      <c r="AA2040" s="39"/>
      <c r="AB2040" s="39"/>
      <c r="AC2040" s="39"/>
      <c r="AD2040" s="39"/>
      <c r="AE2040" s="39"/>
      <c r="AR2040" s="235" t="s">
        <v>270</v>
      </c>
      <c r="AT2040" s="235" t="s">
        <v>315</v>
      </c>
      <c r="AU2040" s="235" t="s">
        <v>102</v>
      </c>
      <c r="AY2040" s="18" t="s">
        <v>175</v>
      </c>
      <c r="BE2040" s="236">
        <f>IF(O2040="základní",K2040,0)</f>
        <v>0</v>
      </c>
      <c r="BF2040" s="236">
        <f>IF(O2040="snížená",K2040,0)</f>
        <v>0</v>
      </c>
      <c r="BG2040" s="236">
        <f>IF(O2040="zákl. přenesená",K2040,0)</f>
        <v>0</v>
      </c>
      <c r="BH2040" s="236">
        <f>IF(O2040="sníž. přenesená",K2040,0)</f>
        <v>0</v>
      </c>
      <c r="BI2040" s="236">
        <f>IF(O2040="nulová",K2040,0)</f>
        <v>0</v>
      </c>
      <c r="BJ2040" s="18" t="s">
        <v>102</v>
      </c>
      <c r="BK2040" s="236">
        <f>ROUND(P2040*H2040,2)</f>
        <v>0</v>
      </c>
      <c r="BL2040" s="18" t="s">
        <v>229</v>
      </c>
      <c r="BM2040" s="235" t="s">
        <v>1965</v>
      </c>
    </row>
    <row r="2041" s="14" customFormat="1">
      <c r="A2041" s="14"/>
      <c r="B2041" s="252"/>
      <c r="C2041" s="253"/>
      <c r="D2041" s="237" t="s">
        <v>184</v>
      </c>
      <c r="E2041" s="254" t="s">
        <v>1</v>
      </c>
      <c r="F2041" s="255" t="s">
        <v>1966</v>
      </c>
      <c r="G2041" s="253"/>
      <c r="H2041" s="256">
        <v>71.909000000000006</v>
      </c>
      <c r="I2041" s="257"/>
      <c r="J2041" s="257"/>
      <c r="K2041" s="253"/>
      <c r="L2041" s="253"/>
      <c r="M2041" s="258"/>
      <c r="N2041" s="259"/>
      <c r="O2041" s="260"/>
      <c r="P2041" s="260"/>
      <c r="Q2041" s="260"/>
      <c r="R2041" s="260"/>
      <c r="S2041" s="260"/>
      <c r="T2041" s="260"/>
      <c r="U2041" s="260"/>
      <c r="V2041" s="260"/>
      <c r="W2041" s="260"/>
      <c r="X2041" s="260"/>
      <c r="Y2041" s="261"/>
      <c r="Z2041" s="14"/>
      <c r="AA2041" s="14"/>
      <c r="AB2041" s="14"/>
      <c r="AC2041" s="14"/>
      <c r="AD2041" s="14"/>
      <c r="AE2041" s="14"/>
      <c r="AT2041" s="262" t="s">
        <v>184</v>
      </c>
      <c r="AU2041" s="262" t="s">
        <v>102</v>
      </c>
      <c r="AV2041" s="14" t="s">
        <v>102</v>
      </c>
      <c r="AW2041" s="14" t="s">
        <v>5</v>
      </c>
      <c r="AX2041" s="14" t="s">
        <v>75</v>
      </c>
      <c r="AY2041" s="262" t="s">
        <v>175</v>
      </c>
    </row>
    <row r="2042" s="15" customFormat="1">
      <c r="A2042" s="15"/>
      <c r="B2042" s="263"/>
      <c r="C2042" s="264"/>
      <c r="D2042" s="237" t="s">
        <v>184</v>
      </c>
      <c r="E2042" s="265" t="s">
        <v>1</v>
      </c>
      <c r="F2042" s="266" t="s">
        <v>189</v>
      </c>
      <c r="G2042" s="264"/>
      <c r="H2042" s="267">
        <v>71.909000000000006</v>
      </c>
      <c r="I2042" s="268"/>
      <c r="J2042" s="268"/>
      <c r="K2042" s="264"/>
      <c r="L2042" s="264"/>
      <c r="M2042" s="269"/>
      <c r="N2042" s="270"/>
      <c r="O2042" s="271"/>
      <c r="P2042" s="271"/>
      <c r="Q2042" s="271"/>
      <c r="R2042" s="271"/>
      <c r="S2042" s="271"/>
      <c r="T2042" s="271"/>
      <c r="U2042" s="271"/>
      <c r="V2042" s="271"/>
      <c r="W2042" s="271"/>
      <c r="X2042" s="271"/>
      <c r="Y2042" s="272"/>
      <c r="Z2042" s="15"/>
      <c r="AA2042" s="15"/>
      <c r="AB2042" s="15"/>
      <c r="AC2042" s="15"/>
      <c r="AD2042" s="15"/>
      <c r="AE2042" s="15"/>
      <c r="AT2042" s="273" t="s">
        <v>184</v>
      </c>
      <c r="AU2042" s="273" t="s">
        <v>102</v>
      </c>
      <c r="AV2042" s="15" t="s">
        <v>181</v>
      </c>
      <c r="AW2042" s="15" t="s">
        <v>5</v>
      </c>
      <c r="AX2042" s="15" t="s">
        <v>82</v>
      </c>
      <c r="AY2042" s="273" t="s">
        <v>175</v>
      </c>
    </row>
    <row r="2043" s="2" customFormat="1" ht="24.15" customHeight="1">
      <c r="A2043" s="39"/>
      <c r="B2043" s="40"/>
      <c r="C2043" s="222" t="s">
        <v>1967</v>
      </c>
      <c r="D2043" s="222" t="s">
        <v>177</v>
      </c>
      <c r="E2043" s="223" t="s">
        <v>1968</v>
      </c>
      <c r="F2043" s="224" t="s">
        <v>1969</v>
      </c>
      <c r="G2043" s="225" t="s">
        <v>228</v>
      </c>
      <c r="H2043" s="226">
        <v>45.299999999999997</v>
      </c>
      <c r="I2043" s="227"/>
      <c r="J2043" s="227"/>
      <c r="K2043" s="228">
        <f>ROUND(P2043*H2043,2)</f>
        <v>0</v>
      </c>
      <c r="L2043" s="229"/>
      <c r="M2043" s="45"/>
      <c r="N2043" s="230" t="s">
        <v>1</v>
      </c>
      <c r="O2043" s="231" t="s">
        <v>39</v>
      </c>
      <c r="P2043" s="232">
        <f>I2043+J2043</f>
        <v>0</v>
      </c>
      <c r="Q2043" s="232">
        <f>ROUND(I2043*H2043,2)</f>
        <v>0</v>
      </c>
      <c r="R2043" s="232">
        <f>ROUND(J2043*H2043,2)</f>
        <v>0</v>
      </c>
      <c r="S2043" s="92"/>
      <c r="T2043" s="233">
        <f>S2043*H2043</f>
        <v>0</v>
      </c>
      <c r="U2043" s="233">
        <v>0</v>
      </c>
      <c r="V2043" s="233">
        <f>U2043*H2043</f>
        <v>0</v>
      </c>
      <c r="W2043" s="233">
        <v>0</v>
      </c>
      <c r="X2043" s="233">
        <f>W2043*H2043</f>
        <v>0</v>
      </c>
      <c r="Y2043" s="234" t="s">
        <v>1</v>
      </c>
      <c r="Z2043" s="39"/>
      <c r="AA2043" s="39"/>
      <c r="AB2043" s="39"/>
      <c r="AC2043" s="39"/>
      <c r="AD2043" s="39"/>
      <c r="AE2043" s="39"/>
      <c r="AR2043" s="235" t="s">
        <v>229</v>
      </c>
      <c r="AT2043" s="235" t="s">
        <v>177</v>
      </c>
      <c r="AU2043" s="235" t="s">
        <v>102</v>
      </c>
      <c r="AY2043" s="18" t="s">
        <v>175</v>
      </c>
      <c r="BE2043" s="236">
        <f>IF(O2043="základní",K2043,0)</f>
        <v>0</v>
      </c>
      <c r="BF2043" s="236">
        <f>IF(O2043="snížená",K2043,0)</f>
        <v>0</v>
      </c>
      <c r="BG2043" s="236">
        <f>IF(O2043="zákl. přenesená",K2043,0)</f>
        <v>0</v>
      </c>
      <c r="BH2043" s="236">
        <f>IF(O2043="sníž. přenesená",K2043,0)</f>
        <v>0</v>
      </c>
      <c r="BI2043" s="236">
        <f>IF(O2043="nulová",K2043,0)</f>
        <v>0</v>
      </c>
      <c r="BJ2043" s="18" t="s">
        <v>102</v>
      </c>
      <c r="BK2043" s="236">
        <f>ROUND(P2043*H2043,2)</f>
        <v>0</v>
      </c>
      <c r="BL2043" s="18" t="s">
        <v>229</v>
      </c>
      <c r="BM2043" s="235" t="s">
        <v>1970</v>
      </c>
    </row>
    <row r="2044" s="13" customFormat="1">
      <c r="A2044" s="13"/>
      <c r="B2044" s="242"/>
      <c r="C2044" s="243"/>
      <c r="D2044" s="237" t="s">
        <v>184</v>
      </c>
      <c r="E2044" s="244" t="s">
        <v>1</v>
      </c>
      <c r="F2044" s="245" t="s">
        <v>352</v>
      </c>
      <c r="G2044" s="243"/>
      <c r="H2044" s="244" t="s">
        <v>1</v>
      </c>
      <c r="I2044" s="246"/>
      <c r="J2044" s="246"/>
      <c r="K2044" s="243"/>
      <c r="L2044" s="243"/>
      <c r="M2044" s="247"/>
      <c r="N2044" s="248"/>
      <c r="O2044" s="249"/>
      <c r="P2044" s="249"/>
      <c r="Q2044" s="249"/>
      <c r="R2044" s="249"/>
      <c r="S2044" s="249"/>
      <c r="T2044" s="249"/>
      <c r="U2044" s="249"/>
      <c r="V2044" s="249"/>
      <c r="W2044" s="249"/>
      <c r="X2044" s="249"/>
      <c r="Y2044" s="250"/>
      <c r="Z2044" s="13"/>
      <c r="AA2044" s="13"/>
      <c r="AB2044" s="13"/>
      <c r="AC2044" s="13"/>
      <c r="AD2044" s="13"/>
      <c r="AE2044" s="13"/>
      <c r="AT2044" s="251" t="s">
        <v>184</v>
      </c>
      <c r="AU2044" s="251" t="s">
        <v>102</v>
      </c>
      <c r="AV2044" s="13" t="s">
        <v>82</v>
      </c>
      <c r="AW2044" s="13" t="s">
        <v>5</v>
      </c>
      <c r="AX2044" s="13" t="s">
        <v>75</v>
      </c>
      <c r="AY2044" s="251" t="s">
        <v>175</v>
      </c>
    </row>
    <row r="2045" s="13" customFormat="1">
      <c r="A2045" s="13"/>
      <c r="B2045" s="242"/>
      <c r="C2045" s="243"/>
      <c r="D2045" s="237" t="s">
        <v>184</v>
      </c>
      <c r="E2045" s="244" t="s">
        <v>1</v>
      </c>
      <c r="F2045" s="245" t="s">
        <v>286</v>
      </c>
      <c r="G2045" s="243"/>
      <c r="H2045" s="244" t="s">
        <v>1</v>
      </c>
      <c r="I2045" s="246"/>
      <c r="J2045" s="246"/>
      <c r="K2045" s="243"/>
      <c r="L2045" s="243"/>
      <c r="M2045" s="247"/>
      <c r="N2045" s="248"/>
      <c r="O2045" s="249"/>
      <c r="P2045" s="249"/>
      <c r="Q2045" s="249"/>
      <c r="R2045" s="249"/>
      <c r="S2045" s="249"/>
      <c r="T2045" s="249"/>
      <c r="U2045" s="249"/>
      <c r="V2045" s="249"/>
      <c r="W2045" s="249"/>
      <c r="X2045" s="249"/>
      <c r="Y2045" s="250"/>
      <c r="Z2045" s="13"/>
      <c r="AA2045" s="13"/>
      <c r="AB2045" s="13"/>
      <c r="AC2045" s="13"/>
      <c r="AD2045" s="13"/>
      <c r="AE2045" s="13"/>
      <c r="AT2045" s="251" t="s">
        <v>184</v>
      </c>
      <c r="AU2045" s="251" t="s">
        <v>102</v>
      </c>
      <c r="AV2045" s="13" t="s">
        <v>82</v>
      </c>
      <c r="AW2045" s="13" t="s">
        <v>5</v>
      </c>
      <c r="AX2045" s="13" t="s">
        <v>75</v>
      </c>
      <c r="AY2045" s="251" t="s">
        <v>175</v>
      </c>
    </row>
    <row r="2046" s="14" customFormat="1">
      <c r="A2046" s="14"/>
      <c r="B2046" s="252"/>
      <c r="C2046" s="253"/>
      <c r="D2046" s="237" t="s">
        <v>184</v>
      </c>
      <c r="E2046" s="254" t="s">
        <v>1</v>
      </c>
      <c r="F2046" s="255" t="s">
        <v>1971</v>
      </c>
      <c r="G2046" s="253"/>
      <c r="H2046" s="256">
        <v>5.6500000000000004</v>
      </c>
      <c r="I2046" s="257"/>
      <c r="J2046" s="257"/>
      <c r="K2046" s="253"/>
      <c r="L2046" s="253"/>
      <c r="M2046" s="258"/>
      <c r="N2046" s="259"/>
      <c r="O2046" s="260"/>
      <c r="P2046" s="260"/>
      <c r="Q2046" s="260"/>
      <c r="R2046" s="260"/>
      <c r="S2046" s="260"/>
      <c r="T2046" s="260"/>
      <c r="U2046" s="260"/>
      <c r="V2046" s="260"/>
      <c r="W2046" s="260"/>
      <c r="X2046" s="260"/>
      <c r="Y2046" s="261"/>
      <c r="Z2046" s="14"/>
      <c r="AA2046" s="14"/>
      <c r="AB2046" s="14"/>
      <c r="AC2046" s="14"/>
      <c r="AD2046" s="14"/>
      <c r="AE2046" s="14"/>
      <c r="AT2046" s="262" t="s">
        <v>184</v>
      </c>
      <c r="AU2046" s="262" t="s">
        <v>102</v>
      </c>
      <c r="AV2046" s="14" t="s">
        <v>102</v>
      </c>
      <c r="AW2046" s="14" t="s">
        <v>5</v>
      </c>
      <c r="AX2046" s="14" t="s">
        <v>75</v>
      </c>
      <c r="AY2046" s="262" t="s">
        <v>175</v>
      </c>
    </row>
    <row r="2047" s="14" customFormat="1">
      <c r="A2047" s="14"/>
      <c r="B2047" s="252"/>
      <c r="C2047" s="253"/>
      <c r="D2047" s="237" t="s">
        <v>184</v>
      </c>
      <c r="E2047" s="254" t="s">
        <v>1</v>
      </c>
      <c r="F2047" s="255" t="s">
        <v>1364</v>
      </c>
      <c r="G2047" s="253"/>
      <c r="H2047" s="256">
        <v>2.9900000000000002</v>
      </c>
      <c r="I2047" s="257"/>
      <c r="J2047" s="257"/>
      <c r="K2047" s="253"/>
      <c r="L2047" s="253"/>
      <c r="M2047" s="258"/>
      <c r="N2047" s="259"/>
      <c r="O2047" s="260"/>
      <c r="P2047" s="260"/>
      <c r="Q2047" s="260"/>
      <c r="R2047" s="260"/>
      <c r="S2047" s="260"/>
      <c r="T2047" s="260"/>
      <c r="U2047" s="260"/>
      <c r="V2047" s="260"/>
      <c r="W2047" s="260"/>
      <c r="X2047" s="260"/>
      <c r="Y2047" s="261"/>
      <c r="Z2047" s="14"/>
      <c r="AA2047" s="14"/>
      <c r="AB2047" s="14"/>
      <c r="AC2047" s="14"/>
      <c r="AD2047" s="14"/>
      <c r="AE2047" s="14"/>
      <c r="AT2047" s="262" t="s">
        <v>184</v>
      </c>
      <c r="AU2047" s="262" t="s">
        <v>102</v>
      </c>
      <c r="AV2047" s="14" t="s">
        <v>102</v>
      </c>
      <c r="AW2047" s="14" t="s">
        <v>5</v>
      </c>
      <c r="AX2047" s="14" t="s">
        <v>75</v>
      </c>
      <c r="AY2047" s="262" t="s">
        <v>175</v>
      </c>
    </row>
    <row r="2048" s="14" customFormat="1">
      <c r="A2048" s="14"/>
      <c r="B2048" s="252"/>
      <c r="C2048" s="253"/>
      <c r="D2048" s="237" t="s">
        <v>184</v>
      </c>
      <c r="E2048" s="254" t="s">
        <v>1</v>
      </c>
      <c r="F2048" s="255" t="s">
        <v>1364</v>
      </c>
      <c r="G2048" s="253"/>
      <c r="H2048" s="256">
        <v>2.9900000000000002</v>
      </c>
      <c r="I2048" s="257"/>
      <c r="J2048" s="257"/>
      <c r="K2048" s="253"/>
      <c r="L2048" s="253"/>
      <c r="M2048" s="258"/>
      <c r="N2048" s="259"/>
      <c r="O2048" s="260"/>
      <c r="P2048" s="260"/>
      <c r="Q2048" s="260"/>
      <c r="R2048" s="260"/>
      <c r="S2048" s="260"/>
      <c r="T2048" s="260"/>
      <c r="U2048" s="260"/>
      <c r="V2048" s="260"/>
      <c r="W2048" s="260"/>
      <c r="X2048" s="260"/>
      <c r="Y2048" s="261"/>
      <c r="Z2048" s="14"/>
      <c r="AA2048" s="14"/>
      <c r="AB2048" s="14"/>
      <c r="AC2048" s="14"/>
      <c r="AD2048" s="14"/>
      <c r="AE2048" s="14"/>
      <c r="AT2048" s="262" t="s">
        <v>184</v>
      </c>
      <c r="AU2048" s="262" t="s">
        <v>102</v>
      </c>
      <c r="AV2048" s="14" t="s">
        <v>102</v>
      </c>
      <c r="AW2048" s="14" t="s">
        <v>5</v>
      </c>
      <c r="AX2048" s="14" t="s">
        <v>75</v>
      </c>
      <c r="AY2048" s="262" t="s">
        <v>175</v>
      </c>
    </row>
    <row r="2049" s="14" customFormat="1">
      <c r="A2049" s="14"/>
      <c r="B2049" s="252"/>
      <c r="C2049" s="253"/>
      <c r="D2049" s="237" t="s">
        <v>184</v>
      </c>
      <c r="E2049" s="254" t="s">
        <v>1</v>
      </c>
      <c r="F2049" s="255" t="s">
        <v>1363</v>
      </c>
      <c r="G2049" s="253"/>
      <c r="H2049" s="256">
        <v>3.3399999999999999</v>
      </c>
      <c r="I2049" s="257"/>
      <c r="J2049" s="257"/>
      <c r="K2049" s="253"/>
      <c r="L2049" s="253"/>
      <c r="M2049" s="258"/>
      <c r="N2049" s="259"/>
      <c r="O2049" s="260"/>
      <c r="P2049" s="260"/>
      <c r="Q2049" s="260"/>
      <c r="R2049" s="260"/>
      <c r="S2049" s="260"/>
      <c r="T2049" s="260"/>
      <c r="U2049" s="260"/>
      <c r="V2049" s="260"/>
      <c r="W2049" s="260"/>
      <c r="X2049" s="260"/>
      <c r="Y2049" s="261"/>
      <c r="Z2049" s="14"/>
      <c r="AA2049" s="14"/>
      <c r="AB2049" s="14"/>
      <c r="AC2049" s="14"/>
      <c r="AD2049" s="14"/>
      <c r="AE2049" s="14"/>
      <c r="AT2049" s="262" t="s">
        <v>184</v>
      </c>
      <c r="AU2049" s="262" t="s">
        <v>102</v>
      </c>
      <c r="AV2049" s="14" t="s">
        <v>102</v>
      </c>
      <c r="AW2049" s="14" t="s">
        <v>5</v>
      </c>
      <c r="AX2049" s="14" t="s">
        <v>75</v>
      </c>
      <c r="AY2049" s="262" t="s">
        <v>175</v>
      </c>
    </row>
    <row r="2050" s="14" customFormat="1">
      <c r="A2050" s="14"/>
      <c r="B2050" s="252"/>
      <c r="C2050" s="253"/>
      <c r="D2050" s="237" t="s">
        <v>184</v>
      </c>
      <c r="E2050" s="254" t="s">
        <v>1</v>
      </c>
      <c r="F2050" s="255" t="s">
        <v>1972</v>
      </c>
      <c r="G2050" s="253"/>
      <c r="H2050" s="256">
        <v>3.5099999999999998</v>
      </c>
      <c r="I2050" s="257"/>
      <c r="J2050" s="257"/>
      <c r="K2050" s="253"/>
      <c r="L2050" s="253"/>
      <c r="M2050" s="258"/>
      <c r="N2050" s="259"/>
      <c r="O2050" s="260"/>
      <c r="P2050" s="260"/>
      <c r="Q2050" s="260"/>
      <c r="R2050" s="260"/>
      <c r="S2050" s="260"/>
      <c r="T2050" s="260"/>
      <c r="U2050" s="260"/>
      <c r="V2050" s="260"/>
      <c r="W2050" s="260"/>
      <c r="X2050" s="260"/>
      <c r="Y2050" s="261"/>
      <c r="Z2050" s="14"/>
      <c r="AA2050" s="14"/>
      <c r="AB2050" s="14"/>
      <c r="AC2050" s="14"/>
      <c r="AD2050" s="14"/>
      <c r="AE2050" s="14"/>
      <c r="AT2050" s="262" t="s">
        <v>184</v>
      </c>
      <c r="AU2050" s="262" t="s">
        <v>102</v>
      </c>
      <c r="AV2050" s="14" t="s">
        <v>102</v>
      </c>
      <c r="AW2050" s="14" t="s">
        <v>5</v>
      </c>
      <c r="AX2050" s="14" t="s">
        <v>75</v>
      </c>
      <c r="AY2050" s="262" t="s">
        <v>175</v>
      </c>
    </row>
    <row r="2051" s="13" customFormat="1">
      <c r="A2051" s="13"/>
      <c r="B2051" s="242"/>
      <c r="C2051" s="243"/>
      <c r="D2051" s="237" t="s">
        <v>184</v>
      </c>
      <c r="E2051" s="244" t="s">
        <v>1</v>
      </c>
      <c r="F2051" s="245" t="s">
        <v>290</v>
      </c>
      <c r="G2051" s="243"/>
      <c r="H2051" s="244" t="s">
        <v>1</v>
      </c>
      <c r="I2051" s="246"/>
      <c r="J2051" s="246"/>
      <c r="K2051" s="243"/>
      <c r="L2051" s="243"/>
      <c r="M2051" s="247"/>
      <c r="N2051" s="248"/>
      <c r="O2051" s="249"/>
      <c r="P2051" s="249"/>
      <c r="Q2051" s="249"/>
      <c r="R2051" s="249"/>
      <c r="S2051" s="249"/>
      <c r="T2051" s="249"/>
      <c r="U2051" s="249"/>
      <c r="V2051" s="249"/>
      <c r="W2051" s="249"/>
      <c r="X2051" s="249"/>
      <c r="Y2051" s="250"/>
      <c r="Z2051" s="13"/>
      <c r="AA2051" s="13"/>
      <c r="AB2051" s="13"/>
      <c r="AC2051" s="13"/>
      <c r="AD2051" s="13"/>
      <c r="AE2051" s="13"/>
      <c r="AT2051" s="251" t="s">
        <v>184</v>
      </c>
      <c r="AU2051" s="251" t="s">
        <v>102</v>
      </c>
      <c r="AV2051" s="13" t="s">
        <v>82</v>
      </c>
      <c r="AW2051" s="13" t="s">
        <v>5</v>
      </c>
      <c r="AX2051" s="13" t="s">
        <v>75</v>
      </c>
      <c r="AY2051" s="251" t="s">
        <v>175</v>
      </c>
    </row>
    <row r="2052" s="14" customFormat="1">
      <c r="A2052" s="14"/>
      <c r="B2052" s="252"/>
      <c r="C2052" s="253"/>
      <c r="D2052" s="237" t="s">
        <v>184</v>
      </c>
      <c r="E2052" s="254" t="s">
        <v>1</v>
      </c>
      <c r="F2052" s="255" t="s">
        <v>1973</v>
      </c>
      <c r="G2052" s="253"/>
      <c r="H2052" s="256">
        <v>5.8700000000000001</v>
      </c>
      <c r="I2052" s="257"/>
      <c r="J2052" s="257"/>
      <c r="K2052" s="253"/>
      <c r="L2052" s="253"/>
      <c r="M2052" s="258"/>
      <c r="N2052" s="259"/>
      <c r="O2052" s="260"/>
      <c r="P2052" s="260"/>
      <c r="Q2052" s="260"/>
      <c r="R2052" s="260"/>
      <c r="S2052" s="260"/>
      <c r="T2052" s="260"/>
      <c r="U2052" s="260"/>
      <c r="V2052" s="260"/>
      <c r="W2052" s="260"/>
      <c r="X2052" s="260"/>
      <c r="Y2052" s="261"/>
      <c r="Z2052" s="14"/>
      <c r="AA2052" s="14"/>
      <c r="AB2052" s="14"/>
      <c r="AC2052" s="14"/>
      <c r="AD2052" s="14"/>
      <c r="AE2052" s="14"/>
      <c r="AT2052" s="262" t="s">
        <v>184</v>
      </c>
      <c r="AU2052" s="262" t="s">
        <v>102</v>
      </c>
      <c r="AV2052" s="14" t="s">
        <v>102</v>
      </c>
      <c r="AW2052" s="14" t="s">
        <v>5</v>
      </c>
      <c r="AX2052" s="14" t="s">
        <v>75</v>
      </c>
      <c r="AY2052" s="262" t="s">
        <v>175</v>
      </c>
    </row>
    <row r="2053" s="14" customFormat="1">
      <c r="A2053" s="14"/>
      <c r="B2053" s="252"/>
      <c r="C2053" s="253"/>
      <c r="D2053" s="237" t="s">
        <v>184</v>
      </c>
      <c r="E2053" s="254" t="s">
        <v>1</v>
      </c>
      <c r="F2053" s="255" t="s">
        <v>1364</v>
      </c>
      <c r="G2053" s="253"/>
      <c r="H2053" s="256">
        <v>2.9900000000000002</v>
      </c>
      <c r="I2053" s="257"/>
      <c r="J2053" s="257"/>
      <c r="K2053" s="253"/>
      <c r="L2053" s="253"/>
      <c r="M2053" s="258"/>
      <c r="N2053" s="259"/>
      <c r="O2053" s="260"/>
      <c r="P2053" s="260"/>
      <c r="Q2053" s="260"/>
      <c r="R2053" s="260"/>
      <c r="S2053" s="260"/>
      <c r="T2053" s="260"/>
      <c r="U2053" s="260"/>
      <c r="V2053" s="260"/>
      <c r="W2053" s="260"/>
      <c r="X2053" s="260"/>
      <c r="Y2053" s="261"/>
      <c r="Z2053" s="14"/>
      <c r="AA2053" s="14"/>
      <c r="AB2053" s="14"/>
      <c r="AC2053" s="14"/>
      <c r="AD2053" s="14"/>
      <c r="AE2053" s="14"/>
      <c r="AT2053" s="262" t="s">
        <v>184</v>
      </c>
      <c r="AU2053" s="262" t="s">
        <v>102</v>
      </c>
      <c r="AV2053" s="14" t="s">
        <v>102</v>
      </c>
      <c r="AW2053" s="14" t="s">
        <v>5</v>
      </c>
      <c r="AX2053" s="14" t="s">
        <v>75</v>
      </c>
      <c r="AY2053" s="262" t="s">
        <v>175</v>
      </c>
    </row>
    <row r="2054" s="14" customFormat="1">
      <c r="A2054" s="14"/>
      <c r="B2054" s="252"/>
      <c r="C2054" s="253"/>
      <c r="D2054" s="237" t="s">
        <v>184</v>
      </c>
      <c r="E2054" s="254" t="s">
        <v>1</v>
      </c>
      <c r="F2054" s="255" t="s">
        <v>1364</v>
      </c>
      <c r="G2054" s="253"/>
      <c r="H2054" s="256">
        <v>2.9900000000000002</v>
      </c>
      <c r="I2054" s="257"/>
      <c r="J2054" s="257"/>
      <c r="K2054" s="253"/>
      <c r="L2054" s="253"/>
      <c r="M2054" s="258"/>
      <c r="N2054" s="259"/>
      <c r="O2054" s="260"/>
      <c r="P2054" s="260"/>
      <c r="Q2054" s="260"/>
      <c r="R2054" s="260"/>
      <c r="S2054" s="260"/>
      <c r="T2054" s="260"/>
      <c r="U2054" s="260"/>
      <c r="V2054" s="260"/>
      <c r="W2054" s="260"/>
      <c r="X2054" s="260"/>
      <c r="Y2054" s="261"/>
      <c r="Z2054" s="14"/>
      <c r="AA2054" s="14"/>
      <c r="AB2054" s="14"/>
      <c r="AC2054" s="14"/>
      <c r="AD2054" s="14"/>
      <c r="AE2054" s="14"/>
      <c r="AT2054" s="262" t="s">
        <v>184</v>
      </c>
      <c r="AU2054" s="262" t="s">
        <v>102</v>
      </c>
      <c r="AV2054" s="14" t="s">
        <v>102</v>
      </c>
      <c r="AW2054" s="14" t="s">
        <v>5</v>
      </c>
      <c r="AX2054" s="14" t="s">
        <v>75</v>
      </c>
      <c r="AY2054" s="262" t="s">
        <v>175</v>
      </c>
    </row>
    <row r="2055" s="14" customFormat="1">
      <c r="A2055" s="14"/>
      <c r="B2055" s="252"/>
      <c r="C2055" s="253"/>
      <c r="D2055" s="237" t="s">
        <v>184</v>
      </c>
      <c r="E2055" s="254" t="s">
        <v>1</v>
      </c>
      <c r="F2055" s="255" t="s">
        <v>1363</v>
      </c>
      <c r="G2055" s="253"/>
      <c r="H2055" s="256">
        <v>3.3399999999999999</v>
      </c>
      <c r="I2055" s="257"/>
      <c r="J2055" s="257"/>
      <c r="K2055" s="253"/>
      <c r="L2055" s="253"/>
      <c r="M2055" s="258"/>
      <c r="N2055" s="259"/>
      <c r="O2055" s="260"/>
      <c r="P2055" s="260"/>
      <c r="Q2055" s="260"/>
      <c r="R2055" s="260"/>
      <c r="S2055" s="260"/>
      <c r="T2055" s="260"/>
      <c r="U2055" s="260"/>
      <c r="V2055" s="260"/>
      <c r="W2055" s="260"/>
      <c r="X2055" s="260"/>
      <c r="Y2055" s="261"/>
      <c r="Z2055" s="14"/>
      <c r="AA2055" s="14"/>
      <c r="AB2055" s="14"/>
      <c r="AC2055" s="14"/>
      <c r="AD2055" s="14"/>
      <c r="AE2055" s="14"/>
      <c r="AT2055" s="262" t="s">
        <v>184</v>
      </c>
      <c r="AU2055" s="262" t="s">
        <v>102</v>
      </c>
      <c r="AV2055" s="14" t="s">
        <v>102</v>
      </c>
      <c r="AW2055" s="14" t="s">
        <v>5</v>
      </c>
      <c r="AX2055" s="14" t="s">
        <v>75</v>
      </c>
      <c r="AY2055" s="262" t="s">
        <v>175</v>
      </c>
    </row>
    <row r="2056" s="14" customFormat="1">
      <c r="A2056" s="14"/>
      <c r="B2056" s="252"/>
      <c r="C2056" s="253"/>
      <c r="D2056" s="237" t="s">
        <v>184</v>
      </c>
      <c r="E2056" s="254" t="s">
        <v>1</v>
      </c>
      <c r="F2056" s="255" t="s">
        <v>1974</v>
      </c>
      <c r="G2056" s="253"/>
      <c r="H2056" s="256">
        <v>11.630000000000001</v>
      </c>
      <c r="I2056" s="257"/>
      <c r="J2056" s="257"/>
      <c r="K2056" s="253"/>
      <c r="L2056" s="253"/>
      <c r="M2056" s="258"/>
      <c r="N2056" s="259"/>
      <c r="O2056" s="260"/>
      <c r="P2056" s="260"/>
      <c r="Q2056" s="260"/>
      <c r="R2056" s="260"/>
      <c r="S2056" s="260"/>
      <c r="T2056" s="260"/>
      <c r="U2056" s="260"/>
      <c r="V2056" s="260"/>
      <c r="W2056" s="260"/>
      <c r="X2056" s="260"/>
      <c r="Y2056" s="261"/>
      <c r="Z2056" s="14"/>
      <c r="AA2056" s="14"/>
      <c r="AB2056" s="14"/>
      <c r="AC2056" s="14"/>
      <c r="AD2056" s="14"/>
      <c r="AE2056" s="14"/>
      <c r="AT2056" s="262" t="s">
        <v>184</v>
      </c>
      <c r="AU2056" s="262" t="s">
        <v>102</v>
      </c>
      <c r="AV2056" s="14" t="s">
        <v>102</v>
      </c>
      <c r="AW2056" s="14" t="s">
        <v>5</v>
      </c>
      <c r="AX2056" s="14" t="s">
        <v>75</v>
      </c>
      <c r="AY2056" s="262" t="s">
        <v>175</v>
      </c>
    </row>
    <row r="2057" s="15" customFormat="1">
      <c r="A2057" s="15"/>
      <c r="B2057" s="263"/>
      <c r="C2057" s="264"/>
      <c r="D2057" s="237" t="s">
        <v>184</v>
      </c>
      <c r="E2057" s="265" t="s">
        <v>1</v>
      </c>
      <c r="F2057" s="266" t="s">
        <v>189</v>
      </c>
      <c r="G2057" s="264"/>
      <c r="H2057" s="267">
        <v>45.300000000000004</v>
      </c>
      <c r="I2057" s="268"/>
      <c r="J2057" s="268"/>
      <c r="K2057" s="264"/>
      <c r="L2057" s="264"/>
      <c r="M2057" s="269"/>
      <c r="N2057" s="270"/>
      <c r="O2057" s="271"/>
      <c r="P2057" s="271"/>
      <c r="Q2057" s="271"/>
      <c r="R2057" s="271"/>
      <c r="S2057" s="271"/>
      <c r="T2057" s="271"/>
      <c r="U2057" s="271"/>
      <c r="V2057" s="271"/>
      <c r="W2057" s="271"/>
      <c r="X2057" s="271"/>
      <c r="Y2057" s="272"/>
      <c r="Z2057" s="15"/>
      <c r="AA2057" s="15"/>
      <c r="AB2057" s="15"/>
      <c r="AC2057" s="15"/>
      <c r="AD2057" s="15"/>
      <c r="AE2057" s="15"/>
      <c r="AT2057" s="273" t="s">
        <v>184</v>
      </c>
      <c r="AU2057" s="273" t="s">
        <v>102</v>
      </c>
      <c r="AV2057" s="15" t="s">
        <v>181</v>
      </c>
      <c r="AW2057" s="15" t="s">
        <v>5</v>
      </c>
      <c r="AX2057" s="15" t="s">
        <v>82</v>
      </c>
      <c r="AY2057" s="273" t="s">
        <v>175</v>
      </c>
    </row>
    <row r="2058" s="2" customFormat="1" ht="44.25" customHeight="1">
      <c r="A2058" s="39"/>
      <c r="B2058" s="40"/>
      <c r="C2058" s="222" t="s">
        <v>1117</v>
      </c>
      <c r="D2058" s="222" t="s">
        <v>177</v>
      </c>
      <c r="E2058" s="223" t="s">
        <v>1975</v>
      </c>
      <c r="F2058" s="224" t="s">
        <v>1976</v>
      </c>
      <c r="G2058" s="225" t="s">
        <v>228</v>
      </c>
      <c r="H2058" s="226">
        <v>12.33</v>
      </c>
      <c r="I2058" s="227"/>
      <c r="J2058" s="227"/>
      <c r="K2058" s="228">
        <f>ROUND(P2058*H2058,2)</f>
        <v>0</v>
      </c>
      <c r="L2058" s="229"/>
      <c r="M2058" s="45"/>
      <c r="N2058" s="230" t="s">
        <v>1</v>
      </c>
      <c r="O2058" s="231" t="s">
        <v>39</v>
      </c>
      <c r="P2058" s="232">
        <f>I2058+J2058</f>
        <v>0</v>
      </c>
      <c r="Q2058" s="232">
        <f>ROUND(I2058*H2058,2)</f>
        <v>0</v>
      </c>
      <c r="R2058" s="232">
        <f>ROUND(J2058*H2058,2)</f>
        <v>0</v>
      </c>
      <c r="S2058" s="92"/>
      <c r="T2058" s="233">
        <f>S2058*H2058</f>
        <v>0</v>
      </c>
      <c r="U2058" s="233">
        <v>0</v>
      </c>
      <c r="V2058" s="233">
        <f>U2058*H2058</f>
        <v>0</v>
      </c>
      <c r="W2058" s="233">
        <v>0</v>
      </c>
      <c r="X2058" s="233">
        <f>W2058*H2058</f>
        <v>0</v>
      </c>
      <c r="Y2058" s="234" t="s">
        <v>1</v>
      </c>
      <c r="Z2058" s="39"/>
      <c r="AA2058" s="39"/>
      <c r="AB2058" s="39"/>
      <c r="AC2058" s="39"/>
      <c r="AD2058" s="39"/>
      <c r="AE2058" s="39"/>
      <c r="AR2058" s="235" t="s">
        <v>229</v>
      </c>
      <c r="AT2058" s="235" t="s">
        <v>177</v>
      </c>
      <c r="AU2058" s="235" t="s">
        <v>102</v>
      </c>
      <c r="AY2058" s="18" t="s">
        <v>175</v>
      </c>
      <c r="BE2058" s="236">
        <f>IF(O2058="základní",K2058,0)</f>
        <v>0</v>
      </c>
      <c r="BF2058" s="236">
        <f>IF(O2058="snížená",K2058,0)</f>
        <v>0</v>
      </c>
      <c r="BG2058" s="236">
        <f>IF(O2058="zákl. přenesená",K2058,0)</f>
        <v>0</v>
      </c>
      <c r="BH2058" s="236">
        <f>IF(O2058="sníž. přenesená",K2058,0)</f>
        <v>0</v>
      </c>
      <c r="BI2058" s="236">
        <f>IF(O2058="nulová",K2058,0)</f>
        <v>0</v>
      </c>
      <c r="BJ2058" s="18" t="s">
        <v>102</v>
      </c>
      <c r="BK2058" s="236">
        <f>ROUND(P2058*H2058,2)</f>
        <v>0</v>
      </c>
      <c r="BL2058" s="18" t="s">
        <v>229</v>
      </c>
      <c r="BM2058" s="235" t="s">
        <v>1977</v>
      </c>
    </row>
    <row r="2059" s="2" customFormat="1">
      <c r="A2059" s="39"/>
      <c r="B2059" s="40"/>
      <c r="C2059" s="41"/>
      <c r="D2059" s="237" t="s">
        <v>182</v>
      </c>
      <c r="E2059" s="41"/>
      <c r="F2059" s="238" t="s">
        <v>1978</v>
      </c>
      <c r="G2059" s="41"/>
      <c r="H2059" s="41"/>
      <c r="I2059" s="239"/>
      <c r="J2059" s="239"/>
      <c r="K2059" s="41"/>
      <c r="L2059" s="41"/>
      <c r="M2059" s="45"/>
      <c r="N2059" s="240"/>
      <c r="O2059" s="241"/>
      <c r="P2059" s="92"/>
      <c r="Q2059" s="92"/>
      <c r="R2059" s="92"/>
      <c r="S2059" s="92"/>
      <c r="T2059" s="92"/>
      <c r="U2059" s="92"/>
      <c r="V2059" s="92"/>
      <c r="W2059" s="92"/>
      <c r="X2059" s="92"/>
      <c r="Y2059" s="93"/>
      <c r="Z2059" s="39"/>
      <c r="AA2059" s="39"/>
      <c r="AB2059" s="39"/>
      <c r="AC2059" s="39"/>
      <c r="AD2059" s="39"/>
      <c r="AE2059" s="39"/>
      <c r="AT2059" s="18" t="s">
        <v>182</v>
      </c>
      <c r="AU2059" s="18" t="s">
        <v>102</v>
      </c>
    </row>
    <row r="2060" s="13" customFormat="1">
      <c r="A2060" s="13"/>
      <c r="B2060" s="242"/>
      <c r="C2060" s="243"/>
      <c r="D2060" s="237" t="s">
        <v>184</v>
      </c>
      <c r="E2060" s="244" t="s">
        <v>1</v>
      </c>
      <c r="F2060" s="245" t="s">
        <v>193</v>
      </c>
      <c r="G2060" s="243"/>
      <c r="H2060" s="244" t="s">
        <v>1</v>
      </c>
      <c r="I2060" s="246"/>
      <c r="J2060" s="246"/>
      <c r="K2060" s="243"/>
      <c r="L2060" s="243"/>
      <c r="M2060" s="247"/>
      <c r="N2060" s="248"/>
      <c r="O2060" s="249"/>
      <c r="P2060" s="249"/>
      <c r="Q2060" s="249"/>
      <c r="R2060" s="249"/>
      <c r="S2060" s="249"/>
      <c r="T2060" s="249"/>
      <c r="U2060" s="249"/>
      <c r="V2060" s="249"/>
      <c r="W2060" s="249"/>
      <c r="X2060" s="249"/>
      <c r="Y2060" s="250"/>
      <c r="Z2060" s="13"/>
      <c r="AA2060" s="13"/>
      <c r="AB2060" s="13"/>
      <c r="AC2060" s="13"/>
      <c r="AD2060" s="13"/>
      <c r="AE2060" s="13"/>
      <c r="AT2060" s="251" t="s">
        <v>184</v>
      </c>
      <c r="AU2060" s="251" t="s">
        <v>102</v>
      </c>
      <c r="AV2060" s="13" t="s">
        <v>82</v>
      </c>
      <c r="AW2060" s="13" t="s">
        <v>5</v>
      </c>
      <c r="AX2060" s="13" t="s">
        <v>75</v>
      </c>
      <c r="AY2060" s="251" t="s">
        <v>175</v>
      </c>
    </row>
    <row r="2061" s="14" customFormat="1">
      <c r="A2061" s="14"/>
      <c r="B2061" s="252"/>
      <c r="C2061" s="253"/>
      <c r="D2061" s="237" t="s">
        <v>184</v>
      </c>
      <c r="E2061" s="254" t="s">
        <v>1</v>
      </c>
      <c r="F2061" s="255" t="s">
        <v>526</v>
      </c>
      <c r="G2061" s="253"/>
      <c r="H2061" s="256">
        <v>3.52</v>
      </c>
      <c r="I2061" s="257"/>
      <c r="J2061" s="257"/>
      <c r="K2061" s="253"/>
      <c r="L2061" s="253"/>
      <c r="M2061" s="258"/>
      <c r="N2061" s="259"/>
      <c r="O2061" s="260"/>
      <c r="P2061" s="260"/>
      <c r="Q2061" s="260"/>
      <c r="R2061" s="260"/>
      <c r="S2061" s="260"/>
      <c r="T2061" s="260"/>
      <c r="U2061" s="260"/>
      <c r="V2061" s="260"/>
      <c r="W2061" s="260"/>
      <c r="X2061" s="260"/>
      <c r="Y2061" s="261"/>
      <c r="Z2061" s="14"/>
      <c r="AA2061" s="14"/>
      <c r="AB2061" s="14"/>
      <c r="AC2061" s="14"/>
      <c r="AD2061" s="14"/>
      <c r="AE2061" s="14"/>
      <c r="AT2061" s="262" t="s">
        <v>184</v>
      </c>
      <c r="AU2061" s="262" t="s">
        <v>102</v>
      </c>
      <c r="AV2061" s="14" t="s">
        <v>102</v>
      </c>
      <c r="AW2061" s="14" t="s">
        <v>5</v>
      </c>
      <c r="AX2061" s="14" t="s">
        <v>75</v>
      </c>
      <c r="AY2061" s="262" t="s">
        <v>175</v>
      </c>
    </row>
    <row r="2062" s="14" customFormat="1">
      <c r="A2062" s="14"/>
      <c r="B2062" s="252"/>
      <c r="C2062" s="253"/>
      <c r="D2062" s="237" t="s">
        <v>184</v>
      </c>
      <c r="E2062" s="254" t="s">
        <v>1</v>
      </c>
      <c r="F2062" s="255" t="s">
        <v>1979</v>
      </c>
      <c r="G2062" s="253"/>
      <c r="H2062" s="256">
        <v>8.8100000000000005</v>
      </c>
      <c r="I2062" s="257"/>
      <c r="J2062" s="257"/>
      <c r="K2062" s="253"/>
      <c r="L2062" s="253"/>
      <c r="M2062" s="258"/>
      <c r="N2062" s="259"/>
      <c r="O2062" s="260"/>
      <c r="P2062" s="260"/>
      <c r="Q2062" s="260"/>
      <c r="R2062" s="260"/>
      <c r="S2062" s="260"/>
      <c r="T2062" s="260"/>
      <c r="U2062" s="260"/>
      <c r="V2062" s="260"/>
      <c r="W2062" s="260"/>
      <c r="X2062" s="260"/>
      <c r="Y2062" s="261"/>
      <c r="Z2062" s="14"/>
      <c r="AA2062" s="14"/>
      <c r="AB2062" s="14"/>
      <c r="AC2062" s="14"/>
      <c r="AD2062" s="14"/>
      <c r="AE2062" s="14"/>
      <c r="AT2062" s="262" t="s">
        <v>184</v>
      </c>
      <c r="AU2062" s="262" t="s">
        <v>102</v>
      </c>
      <c r="AV2062" s="14" t="s">
        <v>102</v>
      </c>
      <c r="AW2062" s="14" t="s">
        <v>5</v>
      </c>
      <c r="AX2062" s="14" t="s">
        <v>75</v>
      </c>
      <c r="AY2062" s="262" t="s">
        <v>175</v>
      </c>
    </row>
    <row r="2063" s="16" customFormat="1">
      <c r="A2063" s="16"/>
      <c r="B2063" s="284"/>
      <c r="C2063" s="285"/>
      <c r="D2063" s="237" t="s">
        <v>184</v>
      </c>
      <c r="E2063" s="286" t="s">
        <v>1</v>
      </c>
      <c r="F2063" s="287" t="s">
        <v>453</v>
      </c>
      <c r="G2063" s="285"/>
      <c r="H2063" s="288">
        <v>12.33</v>
      </c>
      <c r="I2063" s="289"/>
      <c r="J2063" s="289"/>
      <c r="K2063" s="285"/>
      <c r="L2063" s="285"/>
      <c r="M2063" s="290"/>
      <c r="N2063" s="291"/>
      <c r="O2063" s="292"/>
      <c r="P2063" s="292"/>
      <c r="Q2063" s="292"/>
      <c r="R2063" s="292"/>
      <c r="S2063" s="292"/>
      <c r="T2063" s="292"/>
      <c r="U2063" s="292"/>
      <c r="V2063" s="292"/>
      <c r="W2063" s="292"/>
      <c r="X2063" s="292"/>
      <c r="Y2063" s="293"/>
      <c r="Z2063" s="16"/>
      <c r="AA2063" s="16"/>
      <c r="AB2063" s="16"/>
      <c r="AC2063" s="16"/>
      <c r="AD2063" s="16"/>
      <c r="AE2063" s="16"/>
      <c r="AT2063" s="294" t="s">
        <v>184</v>
      </c>
      <c r="AU2063" s="294" t="s">
        <v>102</v>
      </c>
      <c r="AV2063" s="16" t="s">
        <v>196</v>
      </c>
      <c r="AW2063" s="16" t="s">
        <v>5</v>
      </c>
      <c r="AX2063" s="16" t="s">
        <v>75</v>
      </c>
      <c r="AY2063" s="294" t="s">
        <v>175</v>
      </c>
    </row>
    <row r="2064" s="15" customFormat="1">
      <c r="A2064" s="15"/>
      <c r="B2064" s="263"/>
      <c r="C2064" s="264"/>
      <c r="D2064" s="237" t="s">
        <v>184</v>
      </c>
      <c r="E2064" s="265" t="s">
        <v>1</v>
      </c>
      <c r="F2064" s="266" t="s">
        <v>189</v>
      </c>
      <c r="G2064" s="264"/>
      <c r="H2064" s="267">
        <v>12.33</v>
      </c>
      <c r="I2064" s="268"/>
      <c r="J2064" s="268"/>
      <c r="K2064" s="264"/>
      <c r="L2064" s="264"/>
      <c r="M2064" s="269"/>
      <c r="N2064" s="270"/>
      <c r="O2064" s="271"/>
      <c r="P2064" s="271"/>
      <c r="Q2064" s="271"/>
      <c r="R2064" s="271"/>
      <c r="S2064" s="271"/>
      <c r="T2064" s="271"/>
      <c r="U2064" s="271"/>
      <c r="V2064" s="271"/>
      <c r="W2064" s="271"/>
      <c r="X2064" s="271"/>
      <c r="Y2064" s="272"/>
      <c r="Z2064" s="15"/>
      <c r="AA2064" s="15"/>
      <c r="AB2064" s="15"/>
      <c r="AC2064" s="15"/>
      <c r="AD2064" s="15"/>
      <c r="AE2064" s="15"/>
      <c r="AT2064" s="273" t="s">
        <v>184</v>
      </c>
      <c r="AU2064" s="273" t="s">
        <v>102</v>
      </c>
      <c r="AV2064" s="15" t="s">
        <v>181</v>
      </c>
      <c r="AW2064" s="15" t="s">
        <v>5</v>
      </c>
      <c r="AX2064" s="15" t="s">
        <v>82</v>
      </c>
      <c r="AY2064" s="273" t="s">
        <v>175</v>
      </c>
    </row>
    <row r="2065" s="2" customFormat="1" ht="33" customHeight="1">
      <c r="A2065" s="39"/>
      <c r="B2065" s="40"/>
      <c r="C2065" s="274" t="s">
        <v>1980</v>
      </c>
      <c r="D2065" s="274" t="s">
        <v>315</v>
      </c>
      <c r="E2065" s="275" t="s">
        <v>1981</v>
      </c>
      <c r="F2065" s="276" t="s">
        <v>1982</v>
      </c>
      <c r="G2065" s="277" t="s">
        <v>228</v>
      </c>
      <c r="H2065" s="278">
        <v>13.563000000000001</v>
      </c>
      <c r="I2065" s="279"/>
      <c r="J2065" s="280"/>
      <c r="K2065" s="281">
        <f>ROUND(P2065*H2065,2)</f>
        <v>0</v>
      </c>
      <c r="L2065" s="280"/>
      <c r="M2065" s="282"/>
      <c r="N2065" s="283" t="s">
        <v>1</v>
      </c>
      <c r="O2065" s="231" t="s">
        <v>39</v>
      </c>
      <c r="P2065" s="232">
        <f>I2065+J2065</f>
        <v>0</v>
      </c>
      <c r="Q2065" s="232">
        <f>ROUND(I2065*H2065,2)</f>
        <v>0</v>
      </c>
      <c r="R2065" s="232">
        <f>ROUND(J2065*H2065,2)</f>
        <v>0</v>
      </c>
      <c r="S2065" s="92"/>
      <c r="T2065" s="233">
        <f>S2065*H2065</f>
        <v>0</v>
      </c>
      <c r="U2065" s="233">
        <v>0</v>
      </c>
      <c r="V2065" s="233">
        <f>U2065*H2065</f>
        <v>0</v>
      </c>
      <c r="W2065" s="233">
        <v>0</v>
      </c>
      <c r="X2065" s="233">
        <f>W2065*H2065</f>
        <v>0</v>
      </c>
      <c r="Y2065" s="234" t="s">
        <v>1</v>
      </c>
      <c r="Z2065" s="39"/>
      <c r="AA2065" s="39"/>
      <c r="AB2065" s="39"/>
      <c r="AC2065" s="39"/>
      <c r="AD2065" s="39"/>
      <c r="AE2065" s="39"/>
      <c r="AR2065" s="235" t="s">
        <v>270</v>
      </c>
      <c r="AT2065" s="235" t="s">
        <v>315</v>
      </c>
      <c r="AU2065" s="235" t="s">
        <v>102</v>
      </c>
      <c r="AY2065" s="18" t="s">
        <v>175</v>
      </c>
      <c r="BE2065" s="236">
        <f>IF(O2065="základní",K2065,0)</f>
        <v>0</v>
      </c>
      <c r="BF2065" s="236">
        <f>IF(O2065="snížená",K2065,0)</f>
        <v>0</v>
      </c>
      <c r="BG2065" s="236">
        <f>IF(O2065="zákl. přenesená",K2065,0)</f>
        <v>0</v>
      </c>
      <c r="BH2065" s="236">
        <f>IF(O2065="sníž. přenesená",K2065,0)</f>
        <v>0</v>
      </c>
      <c r="BI2065" s="236">
        <f>IF(O2065="nulová",K2065,0)</f>
        <v>0</v>
      </c>
      <c r="BJ2065" s="18" t="s">
        <v>102</v>
      </c>
      <c r="BK2065" s="236">
        <f>ROUND(P2065*H2065,2)</f>
        <v>0</v>
      </c>
      <c r="BL2065" s="18" t="s">
        <v>229</v>
      </c>
      <c r="BM2065" s="235" t="s">
        <v>1983</v>
      </c>
    </row>
    <row r="2066" s="14" customFormat="1">
      <c r="A2066" s="14"/>
      <c r="B2066" s="252"/>
      <c r="C2066" s="253"/>
      <c r="D2066" s="237" t="s">
        <v>184</v>
      </c>
      <c r="E2066" s="254" t="s">
        <v>1</v>
      </c>
      <c r="F2066" s="255" t="s">
        <v>1984</v>
      </c>
      <c r="G2066" s="253"/>
      <c r="H2066" s="256">
        <v>13.563000000000001</v>
      </c>
      <c r="I2066" s="257"/>
      <c r="J2066" s="257"/>
      <c r="K2066" s="253"/>
      <c r="L2066" s="253"/>
      <c r="M2066" s="258"/>
      <c r="N2066" s="259"/>
      <c r="O2066" s="260"/>
      <c r="P2066" s="260"/>
      <c r="Q2066" s="260"/>
      <c r="R2066" s="260"/>
      <c r="S2066" s="260"/>
      <c r="T2066" s="260"/>
      <c r="U2066" s="260"/>
      <c r="V2066" s="260"/>
      <c r="W2066" s="260"/>
      <c r="X2066" s="260"/>
      <c r="Y2066" s="261"/>
      <c r="Z2066" s="14"/>
      <c r="AA2066" s="14"/>
      <c r="AB2066" s="14"/>
      <c r="AC2066" s="14"/>
      <c r="AD2066" s="14"/>
      <c r="AE2066" s="14"/>
      <c r="AT2066" s="262" t="s">
        <v>184</v>
      </c>
      <c r="AU2066" s="262" t="s">
        <v>102</v>
      </c>
      <c r="AV2066" s="14" t="s">
        <v>102</v>
      </c>
      <c r="AW2066" s="14" t="s">
        <v>5</v>
      </c>
      <c r="AX2066" s="14" t="s">
        <v>75</v>
      </c>
      <c r="AY2066" s="262" t="s">
        <v>175</v>
      </c>
    </row>
    <row r="2067" s="15" customFormat="1">
      <c r="A2067" s="15"/>
      <c r="B2067" s="263"/>
      <c r="C2067" s="264"/>
      <c r="D2067" s="237" t="s">
        <v>184</v>
      </c>
      <c r="E2067" s="265" t="s">
        <v>1</v>
      </c>
      <c r="F2067" s="266" t="s">
        <v>189</v>
      </c>
      <c r="G2067" s="264"/>
      <c r="H2067" s="267">
        <v>13.563000000000001</v>
      </c>
      <c r="I2067" s="268"/>
      <c r="J2067" s="268"/>
      <c r="K2067" s="264"/>
      <c r="L2067" s="264"/>
      <c r="M2067" s="269"/>
      <c r="N2067" s="270"/>
      <c r="O2067" s="271"/>
      <c r="P2067" s="271"/>
      <c r="Q2067" s="271"/>
      <c r="R2067" s="271"/>
      <c r="S2067" s="271"/>
      <c r="T2067" s="271"/>
      <c r="U2067" s="271"/>
      <c r="V2067" s="271"/>
      <c r="W2067" s="271"/>
      <c r="X2067" s="271"/>
      <c r="Y2067" s="272"/>
      <c r="Z2067" s="15"/>
      <c r="AA2067" s="15"/>
      <c r="AB2067" s="15"/>
      <c r="AC2067" s="15"/>
      <c r="AD2067" s="15"/>
      <c r="AE2067" s="15"/>
      <c r="AT2067" s="273" t="s">
        <v>184</v>
      </c>
      <c r="AU2067" s="273" t="s">
        <v>102</v>
      </c>
      <c r="AV2067" s="15" t="s">
        <v>181</v>
      </c>
      <c r="AW2067" s="15" t="s">
        <v>5</v>
      </c>
      <c r="AX2067" s="15" t="s">
        <v>82</v>
      </c>
      <c r="AY2067" s="273" t="s">
        <v>175</v>
      </c>
    </row>
    <row r="2068" s="2" customFormat="1" ht="44.25" customHeight="1">
      <c r="A2068" s="39"/>
      <c r="B2068" s="40"/>
      <c r="C2068" s="222" t="s">
        <v>1122</v>
      </c>
      <c r="D2068" s="222" t="s">
        <v>177</v>
      </c>
      <c r="E2068" s="223" t="s">
        <v>1985</v>
      </c>
      <c r="F2068" s="224" t="s">
        <v>1986</v>
      </c>
      <c r="G2068" s="225" t="s">
        <v>228</v>
      </c>
      <c r="H2068" s="226">
        <v>34.899999999999999</v>
      </c>
      <c r="I2068" s="227"/>
      <c r="J2068" s="227"/>
      <c r="K2068" s="228">
        <f>ROUND(P2068*H2068,2)</f>
        <v>0</v>
      </c>
      <c r="L2068" s="229"/>
      <c r="M2068" s="45"/>
      <c r="N2068" s="230" t="s">
        <v>1</v>
      </c>
      <c r="O2068" s="231" t="s">
        <v>39</v>
      </c>
      <c r="P2068" s="232">
        <f>I2068+J2068</f>
        <v>0</v>
      </c>
      <c r="Q2068" s="232">
        <f>ROUND(I2068*H2068,2)</f>
        <v>0</v>
      </c>
      <c r="R2068" s="232">
        <f>ROUND(J2068*H2068,2)</f>
        <v>0</v>
      </c>
      <c r="S2068" s="92"/>
      <c r="T2068" s="233">
        <f>S2068*H2068</f>
        <v>0</v>
      </c>
      <c r="U2068" s="233">
        <v>0</v>
      </c>
      <c r="V2068" s="233">
        <f>U2068*H2068</f>
        <v>0</v>
      </c>
      <c r="W2068" s="233">
        <v>0</v>
      </c>
      <c r="X2068" s="233">
        <f>W2068*H2068</f>
        <v>0</v>
      </c>
      <c r="Y2068" s="234" t="s">
        <v>1</v>
      </c>
      <c r="Z2068" s="39"/>
      <c r="AA2068" s="39"/>
      <c r="AB2068" s="39"/>
      <c r="AC2068" s="39"/>
      <c r="AD2068" s="39"/>
      <c r="AE2068" s="39"/>
      <c r="AR2068" s="235" t="s">
        <v>229</v>
      </c>
      <c r="AT2068" s="235" t="s">
        <v>177</v>
      </c>
      <c r="AU2068" s="235" t="s">
        <v>102</v>
      </c>
      <c r="AY2068" s="18" t="s">
        <v>175</v>
      </c>
      <c r="BE2068" s="236">
        <f>IF(O2068="základní",K2068,0)</f>
        <v>0</v>
      </c>
      <c r="BF2068" s="236">
        <f>IF(O2068="snížená",K2068,0)</f>
        <v>0</v>
      </c>
      <c r="BG2068" s="236">
        <f>IF(O2068="zákl. přenesená",K2068,0)</f>
        <v>0</v>
      </c>
      <c r="BH2068" s="236">
        <f>IF(O2068="sníž. přenesená",K2068,0)</f>
        <v>0</v>
      </c>
      <c r="BI2068" s="236">
        <f>IF(O2068="nulová",K2068,0)</f>
        <v>0</v>
      </c>
      <c r="BJ2068" s="18" t="s">
        <v>102</v>
      </c>
      <c r="BK2068" s="236">
        <f>ROUND(P2068*H2068,2)</f>
        <v>0</v>
      </c>
      <c r="BL2068" s="18" t="s">
        <v>229</v>
      </c>
      <c r="BM2068" s="235" t="s">
        <v>1987</v>
      </c>
    </row>
    <row r="2069" s="2" customFormat="1">
      <c r="A2069" s="39"/>
      <c r="B2069" s="40"/>
      <c r="C2069" s="41"/>
      <c r="D2069" s="237" t="s">
        <v>182</v>
      </c>
      <c r="E2069" s="41"/>
      <c r="F2069" s="238" t="s">
        <v>1978</v>
      </c>
      <c r="G2069" s="41"/>
      <c r="H2069" s="41"/>
      <c r="I2069" s="239"/>
      <c r="J2069" s="239"/>
      <c r="K2069" s="41"/>
      <c r="L2069" s="41"/>
      <c r="M2069" s="45"/>
      <c r="N2069" s="240"/>
      <c r="O2069" s="241"/>
      <c r="P2069" s="92"/>
      <c r="Q2069" s="92"/>
      <c r="R2069" s="92"/>
      <c r="S2069" s="92"/>
      <c r="T2069" s="92"/>
      <c r="U2069" s="92"/>
      <c r="V2069" s="92"/>
      <c r="W2069" s="92"/>
      <c r="X2069" s="92"/>
      <c r="Y2069" s="93"/>
      <c r="Z2069" s="39"/>
      <c r="AA2069" s="39"/>
      <c r="AB2069" s="39"/>
      <c r="AC2069" s="39"/>
      <c r="AD2069" s="39"/>
      <c r="AE2069" s="39"/>
      <c r="AT2069" s="18" t="s">
        <v>182</v>
      </c>
      <c r="AU2069" s="18" t="s">
        <v>102</v>
      </c>
    </row>
    <row r="2070" s="13" customFormat="1">
      <c r="A2070" s="13"/>
      <c r="B2070" s="242"/>
      <c r="C2070" s="243"/>
      <c r="D2070" s="237" t="s">
        <v>184</v>
      </c>
      <c r="E2070" s="244" t="s">
        <v>1</v>
      </c>
      <c r="F2070" s="245" t="s">
        <v>193</v>
      </c>
      <c r="G2070" s="243"/>
      <c r="H2070" s="244" t="s">
        <v>1</v>
      </c>
      <c r="I2070" s="246"/>
      <c r="J2070" s="246"/>
      <c r="K2070" s="243"/>
      <c r="L2070" s="243"/>
      <c r="M2070" s="247"/>
      <c r="N2070" s="248"/>
      <c r="O2070" s="249"/>
      <c r="P2070" s="249"/>
      <c r="Q2070" s="249"/>
      <c r="R2070" s="249"/>
      <c r="S2070" s="249"/>
      <c r="T2070" s="249"/>
      <c r="U2070" s="249"/>
      <c r="V2070" s="249"/>
      <c r="W2070" s="249"/>
      <c r="X2070" s="249"/>
      <c r="Y2070" s="250"/>
      <c r="Z2070" s="13"/>
      <c r="AA2070" s="13"/>
      <c r="AB2070" s="13"/>
      <c r="AC2070" s="13"/>
      <c r="AD2070" s="13"/>
      <c r="AE2070" s="13"/>
      <c r="AT2070" s="251" t="s">
        <v>184</v>
      </c>
      <c r="AU2070" s="251" t="s">
        <v>102</v>
      </c>
      <c r="AV2070" s="13" t="s">
        <v>82</v>
      </c>
      <c r="AW2070" s="13" t="s">
        <v>5</v>
      </c>
      <c r="AX2070" s="13" t="s">
        <v>75</v>
      </c>
      <c r="AY2070" s="251" t="s">
        <v>175</v>
      </c>
    </row>
    <row r="2071" s="14" customFormat="1">
      <c r="A2071" s="14"/>
      <c r="B2071" s="252"/>
      <c r="C2071" s="253"/>
      <c r="D2071" s="237" t="s">
        <v>184</v>
      </c>
      <c r="E2071" s="254" t="s">
        <v>1</v>
      </c>
      <c r="F2071" s="255" t="s">
        <v>1988</v>
      </c>
      <c r="G2071" s="253"/>
      <c r="H2071" s="256">
        <v>5.0999999999999996</v>
      </c>
      <c r="I2071" s="257"/>
      <c r="J2071" s="257"/>
      <c r="K2071" s="253"/>
      <c r="L2071" s="253"/>
      <c r="M2071" s="258"/>
      <c r="N2071" s="259"/>
      <c r="O2071" s="260"/>
      <c r="P2071" s="260"/>
      <c r="Q2071" s="260"/>
      <c r="R2071" s="260"/>
      <c r="S2071" s="260"/>
      <c r="T2071" s="260"/>
      <c r="U2071" s="260"/>
      <c r="V2071" s="260"/>
      <c r="W2071" s="260"/>
      <c r="X2071" s="260"/>
      <c r="Y2071" s="261"/>
      <c r="Z2071" s="14"/>
      <c r="AA2071" s="14"/>
      <c r="AB2071" s="14"/>
      <c r="AC2071" s="14"/>
      <c r="AD2071" s="14"/>
      <c r="AE2071" s="14"/>
      <c r="AT2071" s="262" t="s">
        <v>184</v>
      </c>
      <c r="AU2071" s="262" t="s">
        <v>102</v>
      </c>
      <c r="AV2071" s="14" t="s">
        <v>102</v>
      </c>
      <c r="AW2071" s="14" t="s">
        <v>5</v>
      </c>
      <c r="AX2071" s="14" t="s">
        <v>75</v>
      </c>
      <c r="AY2071" s="262" t="s">
        <v>175</v>
      </c>
    </row>
    <row r="2072" s="16" customFormat="1">
      <c r="A2072" s="16"/>
      <c r="B2072" s="284"/>
      <c r="C2072" s="285"/>
      <c r="D2072" s="237" t="s">
        <v>184</v>
      </c>
      <c r="E2072" s="286" t="s">
        <v>1</v>
      </c>
      <c r="F2072" s="287" t="s">
        <v>453</v>
      </c>
      <c r="G2072" s="285"/>
      <c r="H2072" s="288">
        <v>5.0999999999999996</v>
      </c>
      <c r="I2072" s="289"/>
      <c r="J2072" s="289"/>
      <c r="K2072" s="285"/>
      <c r="L2072" s="285"/>
      <c r="M2072" s="290"/>
      <c r="N2072" s="291"/>
      <c r="O2072" s="292"/>
      <c r="P2072" s="292"/>
      <c r="Q2072" s="292"/>
      <c r="R2072" s="292"/>
      <c r="S2072" s="292"/>
      <c r="T2072" s="292"/>
      <c r="U2072" s="292"/>
      <c r="V2072" s="292"/>
      <c r="W2072" s="292"/>
      <c r="X2072" s="292"/>
      <c r="Y2072" s="293"/>
      <c r="Z2072" s="16"/>
      <c r="AA2072" s="16"/>
      <c r="AB2072" s="16"/>
      <c r="AC2072" s="16"/>
      <c r="AD2072" s="16"/>
      <c r="AE2072" s="16"/>
      <c r="AT2072" s="294" t="s">
        <v>184</v>
      </c>
      <c r="AU2072" s="294" t="s">
        <v>102</v>
      </c>
      <c r="AV2072" s="16" t="s">
        <v>196</v>
      </c>
      <c r="AW2072" s="16" t="s">
        <v>5</v>
      </c>
      <c r="AX2072" s="16" t="s">
        <v>75</v>
      </c>
      <c r="AY2072" s="294" t="s">
        <v>175</v>
      </c>
    </row>
    <row r="2073" s="14" customFormat="1">
      <c r="A2073" s="14"/>
      <c r="B2073" s="252"/>
      <c r="C2073" s="253"/>
      <c r="D2073" s="237" t="s">
        <v>184</v>
      </c>
      <c r="E2073" s="254" t="s">
        <v>1</v>
      </c>
      <c r="F2073" s="255" t="s">
        <v>1989</v>
      </c>
      <c r="G2073" s="253"/>
      <c r="H2073" s="256">
        <v>6.5800000000000001</v>
      </c>
      <c r="I2073" s="257"/>
      <c r="J2073" s="257"/>
      <c r="K2073" s="253"/>
      <c r="L2073" s="253"/>
      <c r="M2073" s="258"/>
      <c r="N2073" s="259"/>
      <c r="O2073" s="260"/>
      <c r="P2073" s="260"/>
      <c r="Q2073" s="260"/>
      <c r="R2073" s="260"/>
      <c r="S2073" s="260"/>
      <c r="T2073" s="260"/>
      <c r="U2073" s="260"/>
      <c r="V2073" s="260"/>
      <c r="W2073" s="260"/>
      <c r="X2073" s="260"/>
      <c r="Y2073" s="261"/>
      <c r="Z2073" s="14"/>
      <c r="AA2073" s="14"/>
      <c r="AB2073" s="14"/>
      <c r="AC2073" s="14"/>
      <c r="AD2073" s="14"/>
      <c r="AE2073" s="14"/>
      <c r="AT2073" s="262" t="s">
        <v>184</v>
      </c>
      <c r="AU2073" s="262" t="s">
        <v>102</v>
      </c>
      <c r="AV2073" s="14" t="s">
        <v>102</v>
      </c>
      <c r="AW2073" s="14" t="s">
        <v>5</v>
      </c>
      <c r="AX2073" s="14" t="s">
        <v>75</v>
      </c>
      <c r="AY2073" s="262" t="s">
        <v>175</v>
      </c>
    </row>
    <row r="2074" s="14" customFormat="1">
      <c r="A2074" s="14"/>
      <c r="B2074" s="252"/>
      <c r="C2074" s="253"/>
      <c r="D2074" s="237" t="s">
        <v>184</v>
      </c>
      <c r="E2074" s="254" t="s">
        <v>1</v>
      </c>
      <c r="F2074" s="255" t="s">
        <v>1990</v>
      </c>
      <c r="G2074" s="253"/>
      <c r="H2074" s="256">
        <v>6.4199999999999999</v>
      </c>
      <c r="I2074" s="257"/>
      <c r="J2074" s="257"/>
      <c r="K2074" s="253"/>
      <c r="L2074" s="253"/>
      <c r="M2074" s="258"/>
      <c r="N2074" s="259"/>
      <c r="O2074" s="260"/>
      <c r="P2074" s="260"/>
      <c r="Q2074" s="260"/>
      <c r="R2074" s="260"/>
      <c r="S2074" s="260"/>
      <c r="T2074" s="260"/>
      <c r="U2074" s="260"/>
      <c r="V2074" s="260"/>
      <c r="W2074" s="260"/>
      <c r="X2074" s="260"/>
      <c r="Y2074" s="261"/>
      <c r="Z2074" s="14"/>
      <c r="AA2074" s="14"/>
      <c r="AB2074" s="14"/>
      <c r="AC2074" s="14"/>
      <c r="AD2074" s="14"/>
      <c r="AE2074" s="14"/>
      <c r="AT2074" s="262" t="s">
        <v>184</v>
      </c>
      <c r="AU2074" s="262" t="s">
        <v>102</v>
      </c>
      <c r="AV2074" s="14" t="s">
        <v>102</v>
      </c>
      <c r="AW2074" s="14" t="s">
        <v>5</v>
      </c>
      <c r="AX2074" s="14" t="s">
        <v>75</v>
      </c>
      <c r="AY2074" s="262" t="s">
        <v>175</v>
      </c>
    </row>
    <row r="2075" s="16" customFormat="1">
      <c r="A2075" s="16"/>
      <c r="B2075" s="284"/>
      <c r="C2075" s="285"/>
      <c r="D2075" s="237" t="s">
        <v>184</v>
      </c>
      <c r="E2075" s="286" t="s">
        <v>1</v>
      </c>
      <c r="F2075" s="287" t="s">
        <v>453</v>
      </c>
      <c r="G2075" s="285"/>
      <c r="H2075" s="288">
        <v>13</v>
      </c>
      <c r="I2075" s="289"/>
      <c r="J2075" s="289"/>
      <c r="K2075" s="285"/>
      <c r="L2075" s="285"/>
      <c r="M2075" s="290"/>
      <c r="N2075" s="291"/>
      <c r="O2075" s="292"/>
      <c r="P2075" s="292"/>
      <c r="Q2075" s="292"/>
      <c r="R2075" s="292"/>
      <c r="S2075" s="292"/>
      <c r="T2075" s="292"/>
      <c r="U2075" s="292"/>
      <c r="V2075" s="292"/>
      <c r="W2075" s="292"/>
      <c r="X2075" s="292"/>
      <c r="Y2075" s="293"/>
      <c r="Z2075" s="16"/>
      <c r="AA2075" s="16"/>
      <c r="AB2075" s="16"/>
      <c r="AC2075" s="16"/>
      <c r="AD2075" s="16"/>
      <c r="AE2075" s="16"/>
      <c r="AT2075" s="294" t="s">
        <v>184</v>
      </c>
      <c r="AU2075" s="294" t="s">
        <v>102</v>
      </c>
      <c r="AV2075" s="16" t="s">
        <v>196</v>
      </c>
      <c r="AW2075" s="16" t="s">
        <v>5</v>
      </c>
      <c r="AX2075" s="16" t="s">
        <v>75</v>
      </c>
      <c r="AY2075" s="294" t="s">
        <v>175</v>
      </c>
    </row>
    <row r="2076" s="14" customFormat="1">
      <c r="A2076" s="14"/>
      <c r="B2076" s="252"/>
      <c r="C2076" s="253"/>
      <c r="D2076" s="237" t="s">
        <v>184</v>
      </c>
      <c r="E2076" s="254" t="s">
        <v>1</v>
      </c>
      <c r="F2076" s="255" t="s">
        <v>1991</v>
      </c>
      <c r="G2076" s="253"/>
      <c r="H2076" s="256">
        <v>8.4000000000000004</v>
      </c>
      <c r="I2076" s="257"/>
      <c r="J2076" s="257"/>
      <c r="K2076" s="253"/>
      <c r="L2076" s="253"/>
      <c r="M2076" s="258"/>
      <c r="N2076" s="259"/>
      <c r="O2076" s="260"/>
      <c r="P2076" s="260"/>
      <c r="Q2076" s="260"/>
      <c r="R2076" s="260"/>
      <c r="S2076" s="260"/>
      <c r="T2076" s="260"/>
      <c r="U2076" s="260"/>
      <c r="V2076" s="260"/>
      <c r="W2076" s="260"/>
      <c r="X2076" s="260"/>
      <c r="Y2076" s="261"/>
      <c r="Z2076" s="14"/>
      <c r="AA2076" s="14"/>
      <c r="AB2076" s="14"/>
      <c r="AC2076" s="14"/>
      <c r="AD2076" s="14"/>
      <c r="AE2076" s="14"/>
      <c r="AT2076" s="262" t="s">
        <v>184</v>
      </c>
      <c r="AU2076" s="262" t="s">
        <v>102</v>
      </c>
      <c r="AV2076" s="14" t="s">
        <v>102</v>
      </c>
      <c r="AW2076" s="14" t="s">
        <v>5</v>
      </c>
      <c r="AX2076" s="14" t="s">
        <v>75</v>
      </c>
      <c r="AY2076" s="262" t="s">
        <v>175</v>
      </c>
    </row>
    <row r="2077" s="14" customFormat="1">
      <c r="A2077" s="14"/>
      <c r="B2077" s="252"/>
      <c r="C2077" s="253"/>
      <c r="D2077" s="237" t="s">
        <v>184</v>
      </c>
      <c r="E2077" s="254" t="s">
        <v>1</v>
      </c>
      <c r="F2077" s="255" t="s">
        <v>1991</v>
      </c>
      <c r="G2077" s="253"/>
      <c r="H2077" s="256">
        <v>8.4000000000000004</v>
      </c>
      <c r="I2077" s="257"/>
      <c r="J2077" s="257"/>
      <c r="K2077" s="253"/>
      <c r="L2077" s="253"/>
      <c r="M2077" s="258"/>
      <c r="N2077" s="259"/>
      <c r="O2077" s="260"/>
      <c r="P2077" s="260"/>
      <c r="Q2077" s="260"/>
      <c r="R2077" s="260"/>
      <c r="S2077" s="260"/>
      <c r="T2077" s="260"/>
      <c r="U2077" s="260"/>
      <c r="V2077" s="260"/>
      <c r="W2077" s="260"/>
      <c r="X2077" s="260"/>
      <c r="Y2077" s="261"/>
      <c r="Z2077" s="14"/>
      <c r="AA2077" s="14"/>
      <c r="AB2077" s="14"/>
      <c r="AC2077" s="14"/>
      <c r="AD2077" s="14"/>
      <c r="AE2077" s="14"/>
      <c r="AT2077" s="262" t="s">
        <v>184</v>
      </c>
      <c r="AU2077" s="262" t="s">
        <v>102</v>
      </c>
      <c r="AV2077" s="14" t="s">
        <v>102</v>
      </c>
      <c r="AW2077" s="14" t="s">
        <v>5</v>
      </c>
      <c r="AX2077" s="14" t="s">
        <v>75</v>
      </c>
      <c r="AY2077" s="262" t="s">
        <v>175</v>
      </c>
    </row>
    <row r="2078" s="16" customFormat="1">
      <c r="A2078" s="16"/>
      <c r="B2078" s="284"/>
      <c r="C2078" s="285"/>
      <c r="D2078" s="237" t="s">
        <v>184</v>
      </c>
      <c r="E2078" s="286" t="s">
        <v>1</v>
      </c>
      <c r="F2078" s="287" t="s">
        <v>453</v>
      </c>
      <c r="G2078" s="285"/>
      <c r="H2078" s="288">
        <v>16.800000000000001</v>
      </c>
      <c r="I2078" s="289"/>
      <c r="J2078" s="289"/>
      <c r="K2078" s="285"/>
      <c r="L2078" s="285"/>
      <c r="M2078" s="290"/>
      <c r="N2078" s="291"/>
      <c r="O2078" s="292"/>
      <c r="P2078" s="292"/>
      <c r="Q2078" s="292"/>
      <c r="R2078" s="292"/>
      <c r="S2078" s="292"/>
      <c r="T2078" s="292"/>
      <c r="U2078" s="292"/>
      <c r="V2078" s="292"/>
      <c r="W2078" s="292"/>
      <c r="X2078" s="292"/>
      <c r="Y2078" s="293"/>
      <c r="Z2078" s="16"/>
      <c r="AA2078" s="16"/>
      <c r="AB2078" s="16"/>
      <c r="AC2078" s="16"/>
      <c r="AD2078" s="16"/>
      <c r="AE2078" s="16"/>
      <c r="AT2078" s="294" t="s">
        <v>184</v>
      </c>
      <c r="AU2078" s="294" t="s">
        <v>102</v>
      </c>
      <c r="AV2078" s="16" t="s">
        <v>196</v>
      </c>
      <c r="AW2078" s="16" t="s">
        <v>5</v>
      </c>
      <c r="AX2078" s="16" t="s">
        <v>75</v>
      </c>
      <c r="AY2078" s="294" t="s">
        <v>175</v>
      </c>
    </row>
    <row r="2079" s="15" customFormat="1">
      <c r="A2079" s="15"/>
      <c r="B2079" s="263"/>
      <c r="C2079" s="264"/>
      <c r="D2079" s="237" t="s">
        <v>184</v>
      </c>
      <c r="E2079" s="265" t="s">
        <v>1</v>
      </c>
      <c r="F2079" s="266" t="s">
        <v>189</v>
      </c>
      <c r="G2079" s="264"/>
      <c r="H2079" s="267">
        <v>34.899999999999999</v>
      </c>
      <c r="I2079" s="268"/>
      <c r="J2079" s="268"/>
      <c r="K2079" s="264"/>
      <c r="L2079" s="264"/>
      <c r="M2079" s="269"/>
      <c r="N2079" s="270"/>
      <c r="O2079" s="271"/>
      <c r="P2079" s="271"/>
      <c r="Q2079" s="271"/>
      <c r="R2079" s="271"/>
      <c r="S2079" s="271"/>
      <c r="T2079" s="271"/>
      <c r="U2079" s="271"/>
      <c r="V2079" s="271"/>
      <c r="W2079" s="271"/>
      <c r="X2079" s="271"/>
      <c r="Y2079" s="272"/>
      <c r="Z2079" s="15"/>
      <c r="AA2079" s="15"/>
      <c r="AB2079" s="15"/>
      <c r="AC2079" s="15"/>
      <c r="AD2079" s="15"/>
      <c r="AE2079" s="15"/>
      <c r="AT2079" s="273" t="s">
        <v>184</v>
      </c>
      <c r="AU2079" s="273" t="s">
        <v>102</v>
      </c>
      <c r="AV2079" s="15" t="s">
        <v>181</v>
      </c>
      <c r="AW2079" s="15" t="s">
        <v>5</v>
      </c>
      <c r="AX2079" s="15" t="s">
        <v>82</v>
      </c>
      <c r="AY2079" s="273" t="s">
        <v>175</v>
      </c>
    </row>
    <row r="2080" s="2" customFormat="1" ht="33" customHeight="1">
      <c r="A2080" s="39"/>
      <c r="B2080" s="40"/>
      <c r="C2080" s="274" t="s">
        <v>1992</v>
      </c>
      <c r="D2080" s="274" t="s">
        <v>315</v>
      </c>
      <c r="E2080" s="275" t="s">
        <v>1993</v>
      </c>
      <c r="F2080" s="276" t="s">
        <v>1994</v>
      </c>
      <c r="G2080" s="277" t="s">
        <v>228</v>
      </c>
      <c r="H2080" s="278">
        <v>38.390000000000001</v>
      </c>
      <c r="I2080" s="279"/>
      <c r="J2080" s="280"/>
      <c r="K2080" s="281">
        <f>ROUND(P2080*H2080,2)</f>
        <v>0</v>
      </c>
      <c r="L2080" s="280"/>
      <c r="M2080" s="282"/>
      <c r="N2080" s="283" t="s">
        <v>1</v>
      </c>
      <c r="O2080" s="231" t="s">
        <v>39</v>
      </c>
      <c r="P2080" s="232">
        <f>I2080+J2080</f>
        <v>0</v>
      </c>
      <c r="Q2080" s="232">
        <f>ROUND(I2080*H2080,2)</f>
        <v>0</v>
      </c>
      <c r="R2080" s="232">
        <f>ROUND(J2080*H2080,2)</f>
        <v>0</v>
      </c>
      <c r="S2080" s="92"/>
      <c r="T2080" s="233">
        <f>S2080*H2080</f>
        <v>0</v>
      </c>
      <c r="U2080" s="233">
        <v>0</v>
      </c>
      <c r="V2080" s="233">
        <f>U2080*H2080</f>
        <v>0</v>
      </c>
      <c r="W2080" s="233">
        <v>0</v>
      </c>
      <c r="X2080" s="233">
        <f>W2080*H2080</f>
        <v>0</v>
      </c>
      <c r="Y2080" s="234" t="s">
        <v>1</v>
      </c>
      <c r="Z2080" s="39"/>
      <c r="AA2080" s="39"/>
      <c r="AB2080" s="39"/>
      <c r="AC2080" s="39"/>
      <c r="AD2080" s="39"/>
      <c r="AE2080" s="39"/>
      <c r="AR2080" s="235" t="s">
        <v>270</v>
      </c>
      <c r="AT2080" s="235" t="s">
        <v>315</v>
      </c>
      <c r="AU2080" s="235" t="s">
        <v>102</v>
      </c>
      <c r="AY2080" s="18" t="s">
        <v>175</v>
      </c>
      <c r="BE2080" s="236">
        <f>IF(O2080="základní",K2080,0)</f>
        <v>0</v>
      </c>
      <c r="BF2080" s="236">
        <f>IF(O2080="snížená",K2080,0)</f>
        <v>0</v>
      </c>
      <c r="BG2080" s="236">
        <f>IF(O2080="zákl. přenesená",K2080,0)</f>
        <v>0</v>
      </c>
      <c r="BH2080" s="236">
        <f>IF(O2080="sníž. přenesená",K2080,0)</f>
        <v>0</v>
      </c>
      <c r="BI2080" s="236">
        <f>IF(O2080="nulová",K2080,0)</f>
        <v>0</v>
      </c>
      <c r="BJ2080" s="18" t="s">
        <v>102</v>
      </c>
      <c r="BK2080" s="236">
        <f>ROUND(P2080*H2080,2)</f>
        <v>0</v>
      </c>
      <c r="BL2080" s="18" t="s">
        <v>229</v>
      </c>
      <c r="BM2080" s="235" t="s">
        <v>1995</v>
      </c>
    </row>
    <row r="2081" s="14" customFormat="1">
      <c r="A2081" s="14"/>
      <c r="B2081" s="252"/>
      <c r="C2081" s="253"/>
      <c r="D2081" s="237" t="s">
        <v>184</v>
      </c>
      <c r="E2081" s="254" t="s">
        <v>1</v>
      </c>
      <c r="F2081" s="255" t="s">
        <v>1996</v>
      </c>
      <c r="G2081" s="253"/>
      <c r="H2081" s="256">
        <v>38.390000000000001</v>
      </c>
      <c r="I2081" s="257"/>
      <c r="J2081" s="257"/>
      <c r="K2081" s="253"/>
      <c r="L2081" s="253"/>
      <c r="M2081" s="258"/>
      <c r="N2081" s="259"/>
      <c r="O2081" s="260"/>
      <c r="P2081" s="260"/>
      <c r="Q2081" s="260"/>
      <c r="R2081" s="260"/>
      <c r="S2081" s="260"/>
      <c r="T2081" s="260"/>
      <c r="U2081" s="260"/>
      <c r="V2081" s="260"/>
      <c r="W2081" s="260"/>
      <c r="X2081" s="260"/>
      <c r="Y2081" s="261"/>
      <c r="Z2081" s="14"/>
      <c r="AA2081" s="14"/>
      <c r="AB2081" s="14"/>
      <c r="AC2081" s="14"/>
      <c r="AD2081" s="14"/>
      <c r="AE2081" s="14"/>
      <c r="AT2081" s="262" t="s">
        <v>184</v>
      </c>
      <c r="AU2081" s="262" t="s">
        <v>102</v>
      </c>
      <c r="AV2081" s="14" t="s">
        <v>102</v>
      </c>
      <c r="AW2081" s="14" t="s">
        <v>5</v>
      </c>
      <c r="AX2081" s="14" t="s">
        <v>75</v>
      </c>
      <c r="AY2081" s="262" t="s">
        <v>175</v>
      </c>
    </row>
    <row r="2082" s="15" customFormat="1">
      <c r="A2082" s="15"/>
      <c r="B2082" s="263"/>
      <c r="C2082" s="264"/>
      <c r="D2082" s="237" t="s">
        <v>184</v>
      </c>
      <c r="E2082" s="265" t="s">
        <v>1</v>
      </c>
      <c r="F2082" s="266" t="s">
        <v>189</v>
      </c>
      <c r="G2082" s="264"/>
      <c r="H2082" s="267">
        <v>38.390000000000001</v>
      </c>
      <c r="I2082" s="268"/>
      <c r="J2082" s="268"/>
      <c r="K2082" s="264"/>
      <c r="L2082" s="264"/>
      <c r="M2082" s="269"/>
      <c r="N2082" s="270"/>
      <c r="O2082" s="271"/>
      <c r="P2082" s="271"/>
      <c r="Q2082" s="271"/>
      <c r="R2082" s="271"/>
      <c r="S2082" s="271"/>
      <c r="T2082" s="271"/>
      <c r="U2082" s="271"/>
      <c r="V2082" s="271"/>
      <c r="W2082" s="271"/>
      <c r="X2082" s="271"/>
      <c r="Y2082" s="272"/>
      <c r="Z2082" s="15"/>
      <c r="AA2082" s="15"/>
      <c r="AB2082" s="15"/>
      <c r="AC2082" s="15"/>
      <c r="AD2082" s="15"/>
      <c r="AE2082" s="15"/>
      <c r="AT2082" s="273" t="s">
        <v>184</v>
      </c>
      <c r="AU2082" s="273" t="s">
        <v>102</v>
      </c>
      <c r="AV2082" s="15" t="s">
        <v>181</v>
      </c>
      <c r="AW2082" s="15" t="s">
        <v>5</v>
      </c>
      <c r="AX2082" s="15" t="s">
        <v>82</v>
      </c>
      <c r="AY2082" s="273" t="s">
        <v>175</v>
      </c>
    </row>
    <row r="2083" s="2" customFormat="1" ht="49.05" customHeight="1">
      <c r="A2083" s="39"/>
      <c r="B2083" s="40"/>
      <c r="C2083" s="222" t="s">
        <v>1126</v>
      </c>
      <c r="D2083" s="222" t="s">
        <v>177</v>
      </c>
      <c r="E2083" s="223" t="s">
        <v>1997</v>
      </c>
      <c r="F2083" s="224" t="s">
        <v>1998</v>
      </c>
      <c r="G2083" s="225" t="s">
        <v>228</v>
      </c>
      <c r="H2083" s="226">
        <v>27.77</v>
      </c>
      <c r="I2083" s="227"/>
      <c r="J2083" s="227"/>
      <c r="K2083" s="228">
        <f>ROUND(P2083*H2083,2)</f>
        <v>0</v>
      </c>
      <c r="L2083" s="229"/>
      <c r="M2083" s="45"/>
      <c r="N2083" s="230" t="s">
        <v>1</v>
      </c>
      <c r="O2083" s="231" t="s">
        <v>39</v>
      </c>
      <c r="P2083" s="232">
        <f>I2083+J2083</f>
        <v>0</v>
      </c>
      <c r="Q2083" s="232">
        <f>ROUND(I2083*H2083,2)</f>
        <v>0</v>
      </c>
      <c r="R2083" s="232">
        <f>ROUND(J2083*H2083,2)</f>
        <v>0</v>
      </c>
      <c r="S2083" s="92"/>
      <c r="T2083" s="233">
        <f>S2083*H2083</f>
        <v>0</v>
      </c>
      <c r="U2083" s="233">
        <v>0</v>
      </c>
      <c r="V2083" s="233">
        <f>U2083*H2083</f>
        <v>0</v>
      </c>
      <c r="W2083" s="233">
        <v>0</v>
      </c>
      <c r="X2083" s="233">
        <f>W2083*H2083</f>
        <v>0</v>
      </c>
      <c r="Y2083" s="234" t="s">
        <v>1</v>
      </c>
      <c r="Z2083" s="39"/>
      <c r="AA2083" s="39"/>
      <c r="AB2083" s="39"/>
      <c r="AC2083" s="39"/>
      <c r="AD2083" s="39"/>
      <c r="AE2083" s="39"/>
      <c r="AR2083" s="235" t="s">
        <v>229</v>
      </c>
      <c r="AT2083" s="235" t="s">
        <v>177</v>
      </c>
      <c r="AU2083" s="235" t="s">
        <v>102</v>
      </c>
      <c r="AY2083" s="18" t="s">
        <v>175</v>
      </c>
      <c r="BE2083" s="236">
        <f>IF(O2083="základní",K2083,0)</f>
        <v>0</v>
      </c>
      <c r="BF2083" s="236">
        <f>IF(O2083="snížená",K2083,0)</f>
        <v>0</v>
      </c>
      <c r="BG2083" s="236">
        <f>IF(O2083="zákl. přenesená",K2083,0)</f>
        <v>0</v>
      </c>
      <c r="BH2083" s="236">
        <f>IF(O2083="sníž. přenesená",K2083,0)</f>
        <v>0</v>
      </c>
      <c r="BI2083" s="236">
        <f>IF(O2083="nulová",K2083,0)</f>
        <v>0</v>
      </c>
      <c r="BJ2083" s="18" t="s">
        <v>102</v>
      </c>
      <c r="BK2083" s="236">
        <f>ROUND(P2083*H2083,2)</f>
        <v>0</v>
      </c>
      <c r="BL2083" s="18" t="s">
        <v>229</v>
      </c>
      <c r="BM2083" s="235" t="s">
        <v>1999</v>
      </c>
    </row>
    <row r="2084" s="2" customFormat="1">
      <c r="A2084" s="39"/>
      <c r="B2084" s="40"/>
      <c r="C2084" s="41"/>
      <c r="D2084" s="237" t="s">
        <v>182</v>
      </c>
      <c r="E2084" s="41"/>
      <c r="F2084" s="238" t="s">
        <v>1978</v>
      </c>
      <c r="G2084" s="41"/>
      <c r="H2084" s="41"/>
      <c r="I2084" s="239"/>
      <c r="J2084" s="239"/>
      <c r="K2084" s="41"/>
      <c r="L2084" s="41"/>
      <c r="M2084" s="45"/>
      <c r="N2084" s="240"/>
      <c r="O2084" s="241"/>
      <c r="P2084" s="92"/>
      <c r="Q2084" s="92"/>
      <c r="R2084" s="92"/>
      <c r="S2084" s="92"/>
      <c r="T2084" s="92"/>
      <c r="U2084" s="92"/>
      <c r="V2084" s="92"/>
      <c r="W2084" s="92"/>
      <c r="X2084" s="92"/>
      <c r="Y2084" s="93"/>
      <c r="Z2084" s="39"/>
      <c r="AA2084" s="39"/>
      <c r="AB2084" s="39"/>
      <c r="AC2084" s="39"/>
      <c r="AD2084" s="39"/>
      <c r="AE2084" s="39"/>
      <c r="AT2084" s="18" t="s">
        <v>182</v>
      </c>
      <c r="AU2084" s="18" t="s">
        <v>102</v>
      </c>
    </row>
    <row r="2085" s="13" customFormat="1">
      <c r="A2085" s="13"/>
      <c r="B2085" s="242"/>
      <c r="C2085" s="243"/>
      <c r="D2085" s="237" t="s">
        <v>184</v>
      </c>
      <c r="E2085" s="244" t="s">
        <v>1</v>
      </c>
      <c r="F2085" s="245" t="s">
        <v>193</v>
      </c>
      <c r="G2085" s="243"/>
      <c r="H2085" s="244" t="s">
        <v>1</v>
      </c>
      <c r="I2085" s="246"/>
      <c r="J2085" s="246"/>
      <c r="K2085" s="243"/>
      <c r="L2085" s="243"/>
      <c r="M2085" s="247"/>
      <c r="N2085" s="248"/>
      <c r="O2085" s="249"/>
      <c r="P2085" s="249"/>
      <c r="Q2085" s="249"/>
      <c r="R2085" s="249"/>
      <c r="S2085" s="249"/>
      <c r="T2085" s="249"/>
      <c r="U2085" s="249"/>
      <c r="V2085" s="249"/>
      <c r="W2085" s="249"/>
      <c r="X2085" s="249"/>
      <c r="Y2085" s="250"/>
      <c r="Z2085" s="13"/>
      <c r="AA2085" s="13"/>
      <c r="AB2085" s="13"/>
      <c r="AC2085" s="13"/>
      <c r="AD2085" s="13"/>
      <c r="AE2085" s="13"/>
      <c r="AT2085" s="251" t="s">
        <v>184</v>
      </c>
      <c r="AU2085" s="251" t="s">
        <v>102</v>
      </c>
      <c r="AV2085" s="13" t="s">
        <v>82</v>
      </c>
      <c r="AW2085" s="13" t="s">
        <v>5</v>
      </c>
      <c r="AX2085" s="13" t="s">
        <v>75</v>
      </c>
      <c r="AY2085" s="251" t="s">
        <v>175</v>
      </c>
    </row>
    <row r="2086" s="14" customFormat="1">
      <c r="A2086" s="14"/>
      <c r="B2086" s="252"/>
      <c r="C2086" s="253"/>
      <c r="D2086" s="237" t="s">
        <v>184</v>
      </c>
      <c r="E2086" s="254" t="s">
        <v>1</v>
      </c>
      <c r="F2086" s="255" t="s">
        <v>637</v>
      </c>
      <c r="G2086" s="253"/>
      <c r="H2086" s="256">
        <v>12.41</v>
      </c>
      <c r="I2086" s="257"/>
      <c r="J2086" s="257"/>
      <c r="K2086" s="253"/>
      <c r="L2086" s="253"/>
      <c r="M2086" s="258"/>
      <c r="N2086" s="259"/>
      <c r="O2086" s="260"/>
      <c r="P2086" s="260"/>
      <c r="Q2086" s="260"/>
      <c r="R2086" s="260"/>
      <c r="S2086" s="260"/>
      <c r="T2086" s="260"/>
      <c r="U2086" s="260"/>
      <c r="V2086" s="260"/>
      <c r="W2086" s="260"/>
      <c r="X2086" s="260"/>
      <c r="Y2086" s="261"/>
      <c r="Z2086" s="14"/>
      <c r="AA2086" s="14"/>
      <c r="AB2086" s="14"/>
      <c r="AC2086" s="14"/>
      <c r="AD2086" s="14"/>
      <c r="AE2086" s="14"/>
      <c r="AT2086" s="262" t="s">
        <v>184</v>
      </c>
      <c r="AU2086" s="262" t="s">
        <v>102</v>
      </c>
      <c r="AV2086" s="14" t="s">
        <v>102</v>
      </c>
      <c r="AW2086" s="14" t="s">
        <v>5</v>
      </c>
      <c r="AX2086" s="14" t="s">
        <v>75</v>
      </c>
      <c r="AY2086" s="262" t="s">
        <v>175</v>
      </c>
    </row>
    <row r="2087" s="16" customFormat="1">
      <c r="A2087" s="16"/>
      <c r="B2087" s="284"/>
      <c r="C2087" s="285"/>
      <c r="D2087" s="237" t="s">
        <v>184</v>
      </c>
      <c r="E2087" s="286" t="s">
        <v>1</v>
      </c>
      <c r="F2087" s="287" t="s">
        <v>453</v>
      </c>
      <c r="G2087" s="285"/>
      <c r="H2087" s="288">
        <v>12.41</v>
      </c>
      <c r="I2087" s="289"/>
      <c r="J2087" s="289"/>
      <c r="K2087" s="285"/>
      <c r="L2087" s="285"/>
      <c r="M2087" s="290"/>
      <c r="N2087" s="291"/>
      <c r="O2087" s="292"/>
      <c r="P2087" s="292"/>
      <c r="Q2087" s="292"/>
      <c r="R2087" s="292"/>
      <c r="S2087" s="292"/>
      <c r="T2087" s="292"/>
      <c r="U2087" s="292"/>
      <c r="V2087" s="292"/>
      <c r="W2087" s="292"/>
      <c r="X2087" s="292"/>
      <c r="Y2087" s="293"/>
      <c r="Z2087" s="16"/>
      <c r="AA2087" s="16"/>
      <c r="AB2087" s="16"/>
      <c r="AC2087" s="16"/>
      <c r="AD2087" s="16"/>
      <c r="AE2087" s="16"/>
      <c r="AT2087" s="294" t="s">
        <v>184</v>
      </c>
      <c r="AU2087" s="294" t="s">
        <v>102</v>
      </c>
      <c r="AV2087" s="16" t="s">
        <v>196</v>
      </c>
      <c r="AW2087" s="16" t="s">
        <v>5</v>
      </c>
      <c r="AX2087" s="16" t="s">
        <v>75</v>
      </c>
      <c r="AY2087" s="294" t="s">
        <v>175</v>
      </c>
    </row>
    <row r="2088" s="14" customFormat="1">
      <c r="A2088" s="14"/>
      <c r="B2088" s="252"/>
      <c r="C2088" s="253"/>
      <c r="D2088" s="237" t="s">
        <v>184</v>
      </c>
      <c r="E2088" s="254" t="s">
        <v>1</v>
      </c>
      <c r="F2088" s="255" t="s">
        <v>2000</v>
      </c>
      <c r="G2088" s="253"/>
      <c r="H2088" s="256">
        <v>2.9500000000000002</v>
      </c>
      <c r="I2088" s="257"/>
      <c r="J2088" s="257"/>
      <c r="K2088" s="253"/>
      <c r="L2088" s="253"/>
      <c r="M2088" s="258"/>
      <c r="N2088" s="259"/>
      <c r="O2088" s="260"/>
      <c r="P2088" s="260"/>
      <c r="Q2088" s="260"/>
      <c r="R2088" s="260"/>
      <c r="S2088" s="260"/>
      <c r="T2088" s="260"/>
      <c r="U2088" s="260"/>
      <c r="V2088" s="260"/>
      <c r="W2088" s="260"/>
      <c r="X2088" s="260"/>
      <c r="Y2088" s="261"/>
      <c r="Z2088" s="14"/>
      <c r="AA2088" s="14"/>
      <c r="AB2088" s="14"/>
      <c r="AC2088" s="14"/>
      <c r="AD2088" s="14"/>
      <c r="AE2088" s="14"/>
      <c r="AT2088" s="262" t="s">
        <v>184</v>
      </c>
      <c r="AU2088" s="262" t="s">
        <v>102</v>
      </c>
      <c r="AV2088" s="14" t="s">
        <v>102</v>
      </c>
      <c r="AW2088" s="14" t="s">
        <v>5</v>
      </c>
      <c r="AX2088" s="14" t="s">
        <v>75</v>
      </c>
      <c r="AY2088" s="262" t="s">
        <v>175</v>
      </c>
    </row>
    <row r="2089" s="16" customFormat="1">
      <c r="A2089" s="16"/>
      <c r="B2089" s="284"/>
      <c r="C2089" s="285"/>
      <c r="D2089" s="237" t="s">
        <v>184</v>
      </c>
      <c r="E2089" s="286" t="s">
        <v>1</v>
      </c>
      <c r="F2089" s="287" t="s">
        <v>453</v>
      </c>
      <c r="G2089" s="285"/>
      <c r="H2089" s="288">
        <v>2.9500000000000002</v>
      </c>
      <c r="I2089" s="289"/>
      <c r="J2089" s="289"/>
      <c r="K2089" s="285"/>
      <c r="L2089" s="285"/>
      <c r="M2089" s="290"/>
      <c r="N2089" s="291"/>
      <c r="O2089" s="292"/>
      <c r="P2089" s="292"/>
      <c r="Q2089" s="292"/>
      <c r="R2089" s="292"/>
      <c r="S2089" s="292"/>
      <c r="T2089" s="292"/>
      <c r="U2089" s="292"/>
      <c r="V2089" s="292"/>
      <c r="W2089" s="292"/>
      <c r="X2089" s="292"/>
      <c r="Y2089" s="293"/>
      <c r="Z2089" s="16"/>
      <c r="AA2089" s="16"/>
      <c r="AB2089" s="16"/>
      <c r="AC2089" s="16"/>
      <c r="AD2089" s="16"/>
      <c r="AE2089" s="16"/>
      <c r="AT2089" s="294" t="s">
        <v>184</v>
      </c>
      <c r="AU2089" s="294" t="s">
        <v>102</v>
      </c>
      <c r="AV2089" s="16" t="s">
        <v>196</v>
      </c>
      <c r="AW2089" s="16" t="s">
        <v>5</v>
      </c>
      <c r="AX2089" s="16" t="s">
        <v>75</v>
      </c>
      <c r="AY2089" s="294" t="s">
        <v>175</v>
      </c>
    </row>
    <row r="2090" s="14" customFormat="1">
      <c r="A2090" s="14"/>
      <c r="B2090" s="252"/>
      <c r="C2090" s="253"/>
      <c r="D2090" s="237" t="s">
        <v>184</v>
      </c>
      <c r="E2090" s="254" t="s">
        <v>1</v>
      </c>
      <c r="F2090" s="255" t="s">
        <v>637</v>
      </c>
      <c r="G2090" s="253"/>
      <c r="H2090" s="256">
        <v>12.41</v>
      </c>
      <c r="I2090" s="257"/>
      <c r="J2090" s="257"/>
      <c r="K2090" s="253"/>
      <c r="L2090" s="253"/>
      <c r="M2090" s="258"/>
      <c r="N2090" s="259"/>
      <c r="O2090" s="260"/>
      <c r="P2090" s="260"/>
      <c r="Q2090" s="260"/>
      <c r="R2090" s="260"/>
      <c r="S2090" s="260"/>
      <c r="T2090" s="260"/>
      <c r="U2090" s="260"/>
      <c r="V2090" s="260"/>
      <c r="W2090" s="260"/>
      <c r="X2090" s="260"/>
      <c r="Y2090" s="261"/>
      <c r="Z2090" s="14"/>
      <c r="AA2090" s="14"/>
      <c r="AB2090" s="14"/>
      <c r="AC2090" s="14"/>
      <c r="AD2090" s="14"/>
      <c r="AE2090" s="14"/>
      <c r="AT2090" s="262" t="s">
        <v>184</v>
      </c>
      <c r="AU2090" s="262" t="s">
        <v>102</v>
      </c>
      <c r="AV2090" s="14" t="s">
        <v>102</v>
      </c>
      <c r="AW2090" s="14" t="s">
        <v>5</v>
      </c>
      <c r="AX2090" s="14" t="s">
        <v>75</v>
      </c>
      <c r="AY2090" s="262" t="s">
        <v>175</v>
      </c>
    </row>
    <row r="2091" s="16" customFormat="1">
      <c r="A2091" s="16"/>
      <c r="B2091" s="284"/>
      <c r="C2091" s="285"/>
      <c r="D2091" s="237" t="s">
        <v>184</v>
      </c>
      <c r="E2091" s="286" t="s">
        <v>1</v>
      </c>
      <c r="F2091" s="287" t="s">
        <v>453</v>
      </c>
      <c r="G2091" s="285"/>
      <c r="H2091" s="288">
        <v>12.41</v>
      </c>
      <c r="I2091" s="289"/>
      <c r="J2091" s="289"/>
      <c r="K2091" s="285"/>
      <c r="L2091" s="285"/>
      <c r="M2091" s="290"/>
      <c r="N2091" s="291"/>
      <c r="O2091" s="292"/>
      <c r="P2091" s="292"/>
      <c r="Q2091" s="292"/>
      <c r="R2091" s="292"/>
      <c r="S2091" s="292"/>
      <c r="T2091" s="292"/>
      <c r="U2091" s="292"/>
      <c r="V2091" s="292"/>
      <c r="W2091" s="292"/>
      <c r="X2091" s="292"/>
      <c r="Y2091" s="293"/>
      <c r="Z2091" s="16"/>
      <c r="AA2091" s="16"/>
      <c r="AB2091" s="16"/>
      <c r="AC2091" s="16"/>
      <c r="AD2091" s="16"/>
      <c r="AE2091" s="16"/>
      <c r="AT2091" s="294" t="s">
        <v>184</v>
      </c>
      <c r="AU2091" s="294" t="s">
        <v>102</v>
      </c>
      <c r="AV2091" s="16" t="s">
        <v>196</v>
      </c>
      <c r="AW2091" s="16" t="s">
        <v>5</v>
      </c>
      <c r="AX2091" s="16" t="s">
        <v>75</v>
      </c>
      <c r="AY2091" s="294" t="s">
        <v>175</v>
      </c>
    </row>
    <row r="2092" s="15" customFormat="1">
      <c r="A2092" s="15"/>
      <c r="B2092" s="263"/>
      <c r="C2092" s="264"/>
      <c r="D2092" s="237" t="s">
        <v>184</v>
      </c>
      <c r="E2092" s="265" t="s">
        <v>1</v>
      </c>
      <c r="F2092" s="266" t="s">
        <v>189</v>
      </c>
      <c r="G2092" s="264"/>
      <c r="H2092" s="267">
        <v>27.77</v>
      </c>
      <c r="I2092" s="268"/>
      <c r="J2092" s="268"/>
      <c r="K2092" s="264"/>
      <c r="L2092" s="264"/>
      <c r="M2092" s="269"/>
      <c r="N2092" s="270"/>
      <c r="O2092" s="271"/>
      <c r="P2092" s="271"/>
      <c r="Q2092" s="271"/>
      <c r="R2092" s="271"/>
      <c r="S2092" s="271"/>
      <c r="T2092" s="271"/>
      <c r="U2092" s="271"/>
      <c r="V2092" s="271"/>
      <c r="W2092" s="271"/>
      <c r="X2092" s="271"/>
      <c r="Y2092" s="272"/>
      <c r="Z2092" s="15"/>
      <c r="AA2092" s="15"/>
      <c r="AB2092" s="15"/>
      <c r="AC2092" s="15"/>
      <c r="AD2092" s="15"/>
      <c r="AE2092" s="15"/>
      <c r="AT2092" s="273" t="s">
        <v>184</v>
      </c>
      <c r="AU2092" s="273" t="s">
        <v>102</v>
      </c>
      <c r="AV2092" s="15" t="s">
        <v>181</v>
      </c>
      <c r="AW2092" s="15" t="s">
        <v>5</v>
      </c>
      <c r="AX2092" s="15" t="s">
        <v>82</v>
      </c>
      <c r="AY2092" s="273" t="s">
        <v>175</v>
      </c>
    </row>
    <row r="2093" s="2" customFormat="1" ht="37.8" customHeight="1">
      <c r="A2093" s="39"/>
      <c r="B2093" s="40"/>
      <c r="C2093" s="274" t="s">
        <v>2001</v>
      </c>
      <c r="D2093" s="274" t="s">
        <v>315</v>
      </c>
      <c r="E2093" s="275" t="s">
        <v>1944</v>
      </c>
      <c r="F2093" s="276" t="s">
        <v>1945</v>
      </c>
      <c r="G2093" s="277" t="s">
        <v>228</v>
      </c>
      <c r="H2093" s="278">
        <v>30.547000000000001</v>
      </c>
      <c r="I2093" s="279"/>
      <c r="J2093" s="280"/>
      <c r="K2093" s="281">
        <f>ROUND(P2093*H2093,2)</f>
        <v>0</v>
      </c>
      <c r="L2093" s="280"/>
      <c r="M2093" s="282"/>
      <c r="N2093" s="283" t="s">
        <v>1</v>
      </c>
      <c r="O2093" s="231" t="s">
        <v>39</v>
      </c>
      <c r="P2093" s="232">
        <f>I2093+J2093</f>
        <v>0</v>
      </c>
      <c r="Q2093" s="232">
        <f>ROUND(I2093*H2093,2)</f>
        <v>0</v>
      </c>
      <c r="R2093" s="232">
        <f>ROUND(J2093*H2093,2)</f>
        <v>0</v>
      </c>
      <c r="S2093" s="92"/>
      <c r="T2093" s="233">
        <f>S2093*H2093</f>
        <v>0</v>
      </c>
      <c r="U2093" s="233">
        <v>0</v>
      </c>
      <c r="V2093" s="233">
        <f>U2093*H2093</f>
        <v>0</v>
      </c>
      <c r="W2093" s="233">
        <v>0</v>
      </c>
      <c r="X2093" s="233">
        <f>W2093*H2093</f>
        <v>0</v>
      </c>
      <c r="Y2093" s="234" t="s">
        <v>1</v>
      </c>
      <c r="Z2093" s="39"/>
      <c r="AA2093" s="39"/>
      <c r="AB2093" s="39"/>
      <c r="AC2093" s="39"/>
      <c r="AD2093" s="39"/>
      <c r="AE2093" s="39"/>
      <c r="AR2093" s="235" t="s">
        <v>270</v>
      </c>
      <c r="AT2093" s="235" t="s">
        <v>315</v>
      </c>
      <c r="AU2093" s="235" t="s">
        <v>102</v>
      </c>
      <c r="AY2093" s="18" t="s">
        <v>175</v>
      </c>
      <c r="BE2093" s="236">
        <f>IF(O2093="základní",K2093,0)</f>
        <v>0</v>
      </c>
      <c r="BF2093" s="236">
        <f>IF(O2093="snížená",K2093,0)</f>
        <v>0</v>
      </c>
      <c r="BG2093" s="236">
        <f>IF(O2093="zákl. přenesená",K2093,0)</f>
        <v>0</v>
      </c>
      <c r="BH2093" s="236">
        <f>IF(O2093="sníž. přenesená",K2093,0)</f>
        <v>0</v>
      </c>
      <c r="BI2093" s="236">
        <f>IF(O2093="nulová",K2093,0)</f>
        <v>0</v>
      </c>
      <c r="BJ2093" s="18" t="s">
        <v>102</v>
      </c>
      <c r="BK2093" s="236">
        <f>ROUND(P2093*H2093,2)</f>
        <v>0</v>
      </c>
      <c r="BL2093" s="18" t="s">
        <v>229</v>
      </c>
      <c r="BM2093" s="235" t="s">
        <v>2002</v>
      </c>
    </row>
    <row r="2094" s="14" customFormat="1">
      <c r="A2094" s="14"/>
      <c r="B2094" s="252"/>
      <c r="C2094" s="253"/>
      <c r="D2094" s="237" t="s">
        <v>184</v>
      </c>
      <c r="E2094" s="254" t="s">
        <v>1</v>
      </c>
      <c r="F2094" s="255" t="s">
        <v>2003</v>
      </c>
      <c r="G2094" s="253"/>
      <c r="H2094" s="256">
        <v>30.547000000000001</v>
      </c>
      <c r="I2094" s="257"/>
      <c r="J2094" s="257"/>
      <c r="K2094" s="253"/>
      <c r="L2094" s="253"/>
      <c r="M2094" s="258"/>
      <c r="N2094" s="259"/>
      <c r="O2094" s="260"/>
      <c r="P2094" s="260"/>
      <c r="Q2094" s="260"/>
      <c r="R2094" s="260"/>
      <c r="S2094" s="260"/>
      <c r="T2094" s="260"/>
      <c r="U2094" s="260"/>
      <c r="V2094" s="260"/>
      <c r="W2094" s="260"/>
      <c r="X2094" s="260"/>
      <c r="Y2094" s="261"/>
      <c r="Z2094" s="14"/>
      <c r="AA2094" s="14"/>
      <c r="AB2094" s="14"/>
      <c r="AC2094" s="14"/>
      <c r="AD2094" s="14"/>
      <c r="AE2094" s="14"/>
      <c r="AT2094" s="262" t="s">
        <v>184</v>
      </c>
      <c r="AU2094" s="262" t="s">
        <v>102</v>
      </c>
      <c r="AV2094" s="14" t="s">
        <v>102</v>
      </c>
      <c r="AW2094" s="14" t="s">
        <v>5</v>
      </c>
      <c r="AX2094" s="14" t="s">
        <v>75</v>
      </c>
      <c r="AY2094" s="262" t="s">
        <v>175</v>
      </c>
    </row>
    <row r="2095" s="15" customFormat="1">
      <c r="A2095" s="15"/>
      <c r="B2095" s="263"/>
      <c r="C2095" s="264"/>
      <c r="D2095" s="237" t="s">
        <v>184</v>
      </c>
      <c r="E2095" s="265" t="s">
        <v>1</v>
      </c>
      <c r="F2095" s="266" t="s">
        <v>189</v>
      </c>
      <c r="G2095" s="264"/>
      <c r="H2095" s="267">
        <v>30.547000000000001</v>
      </c>
      <c r="I2095" s="268"/>
      <c r="J2095" s="268"/>
      <c r="K2095" s="264"/>
      <c r="L2095" s="264"/>
      <c r="M2095" s="269"/>
      <c r="N2095" s="270"/>
      <c r="O2095" s="271"/>
      <c r="P2095" s="271"/>
      <c r="Q2095" s="271"/>
      <c r="R2095" s="271"/>
      <c r="S2095" s="271"/>
      <c r="T2095" s="271"/>
      <c r="U2095" s="271"/>
      <c r="V2095" s="271"/>
      <c r="W2095" s="271"/>
      <c r="X2095" s="271"/>
      <c r="Y2095" s="272"/>
      <c r="Z2095" s="15"/>
      <c r="AA2095" s="15"/>
      <c r="AB2095" s="15"/>
      <c r="AC2095" s="15"/>
      <c r="AD2095" s="15"/>
      <c r="AE2095" s="15"/>
      <c r="AT2095" s="273" t="s">
        <v>184</v>
      </c>
      <c r="AU2095" s="273" t="s">
        <v>102</v>
      </c>
      <c r="AV2095" s="15" t="s">
        <v>181</v>
      </c>
      <c r="AW2095" s="15" t="s">
        <v>5</v>
      </c>
      <c r="AX2095" s="15" t="s">
        <v>82</v>
      </c>
      <c r="AY2095" s="273" t="s">
        <v>175</v>
      </c>
    </row>
    <row r="2096" s="2" customFormat="1" ht="37.8" customHeight="1">
      <c r="A2096" s="39"/>
      <c r="B2096" s="40"/>
      <c r="C2096" s="222" t="s">
        <v>1132</v>
      </c>
      <c r="D2096" s="222" t="s">
        <v>177</v>
      </c>
      <c r="E2096" s="223" t="s">
        <v>2004</v>
      </c>
      <c r="F2096" s="224" t="s">
        <v>2005</v>
      </c>
      <c r="G2096" s="225" t="s">
        <v>228</v>
      </c>
      <c r="H2096" s="226">
        <v>42.130000000000003</v>
      </c>
      <c r="I2096" s="227"/>
      <c r="J2096" s="227"/>
      <c r="K2096" s="228">
        <f>ROUND(P2096*H2096,2)</f>
        <v>0</v>
      </c>
      <c r="L2096" s="229"/>
      <c r="M2096" s="45"/>
      <c r="N2096" s="230" t="s">
        <v>1</v>
      </c>
      <c r="O2096" s="231" t="s">
        <v>39</v>
      </c>
      <c r="P2096" s="232">
        <f>I2096+J2096</f>
        <v>0</v>
      </c>
      <c r="Q2096" s="232">
        <f>ROUND(I2096*H2096,2)</f>
        <v>0</v>
      </c>
      <c r="R2096" s="232">
        <f>ROUND(J2096*H2096,2)</f>
        <v>0</v>
      </c>
      <c r="S2096" s="92"/>
      <c r="T2096" s="233">
        <f>S2096*H2096</f>
        <v>0</v>
      </c>
      <c r="U2096" s="233">
        <v>0</v>
      </c>
      <c r="V2096" s="233">
        <f>U2096*H2096</f>
        <v>0</v>
      </c>
      <c r="W2096" s="233">
        <v>0</v>
      </c>
      <c r="X2096" s="233">
        <f>W2096*H2096</f>
        <v>0</v>
      </c>
      <c r="Y2096" s="234" t="s">
        <v>1</v>
      </c>
      <c r="Z2096" s="39"/>
      <c r="AA2096" s="39"/>
      <c r="AB2096" s="39"/>
      <c r="AC2096" s="39"/>
      <c r="AD2096" s="39"/>
      <c r="AE2096" s="39"/>
      <c r="AR2096" s="235" t="s">
        <v>229</v>
      </c>
      <c r="AT2096" s="235" t="s">
        <v>177</v>
      </c>
      <c r="AU2096" s="235" t="s">
        <v>102</v>
      </c>
      <c r="AY2096" s="18" t="s">
        <v>175</v>
      </c>
      <c r="BE2096" s="236">
        <f>IF(O2096="základní",K2096,0)</f>
        <v>0</v>
      </c>
      <c r="BF2096" s="236">
        <f>IF(O2096="snížená",K2096,0)</f>
        <v>0</v>
      </c>
      <c r="BG2096" s="236">
        <f>IF(O2096="zákl. přenesená",K2096,0)</f>
        <v>0</v>
      </c>
      <c r="BH2096" s="236">
        <f>IF(O2096="sníž. přenesená",K2096,0)</f>
        <v>0</v>
      </c>
      <c r="BI2096" s="236">
        <f>IF(O2096="nulová",K2096,0)</f>
        <v>0</v>
      </c>
      <c r="BJ2096" s="18" t="s">
        <v>102</v>
      </c>
      <c r="BK2096" s="236">
        <f>ROUND(P2096*H2096,2)</f>
        <v>0</v>
      </c>
      <c r="BL2096" s="18" t="s">
        <v>229</v>
      </c>
      <c r="BM2096" s="235" t="s">
        <v>2006</v>
      </c>
    </row>
    <row r="2097" s="2" customFormat="1">
      <c r="A2097" s="39"/>
      <c r="B2097" s="40"/>
      <c r="C2097" s="41"/>
      <c r="D2097" s="237" t="s">
        <v>182</v>
      </c>
      <c r="E2097" s="41"/>
      <c r="F2097" s="238" t="s">
        <v>1978</v>
      </c>
      <c r="G2097" s="41"/>
      <c r="H2097" s="41"/>
      <c r="I2097" s="239"/>
      <c r="J2097" s="239"/>
      <c r="K2097" s="41"/>
      <c r="L2097" s="41"/>
      <c r="M2097" s="45"/>
      <c r="N2097" s="240"/>
      <c r="O2097" s="241"/>
      <c r="P2097" s="92"/>
      <c r="Q2097" s="92"/>
      <c r="R2097" s="92"/>
      <c r="S2097" s="92"/>
      <c r="T2097" s="92"/>
      <c r="U2097" s="92"/>
      <c r="V2097" s="92"/>
      <c r="W2097" s="92"/>
      <c r="X2097" s="92"/>
      <c r="Y2097" s="93"/>
      <c r="Z2097" s="39"/>
      <c r="AA2097" s="39"/>
      <c r="AB2097" s="39"/>
      <c r="AC2097" s="39"/>
      <c r="AD2097" s="39"/>
      <c r="AE2097" s="39"/>
      <c r="AT2097" s="18" t="s">
        <v>182</v>
      </c>
      <c r="AU2097" s="18" t="s">
        <v>102</v>
      </c>
    </row>
    <row r="2098" s="2" customFormat="1" ht="24.15" customHeight="1">
      <c r="A2098" s="39"/>
      <c r="B2098" s="40"/>
      <c r="C2098" s="222" t="s">
        <v>2007</v>
      </c>
      <c r="D2098" s="222" t="s">
        <v>177</v>
      </c>
      <c r="E2098" s="223" t="s">
        <v>2008</v>
      </c>
      <c r="F2098" s="224" t="s">
        <v>2009</v>
      </c>
      <c r="G2098" s="225" t="s">
        <v>228</v>
      </c>
      <c r="H2098" s="226">
        <v>29.920000000000002</v>
      </c>
      <c r="I2098" s="227"/>
      <c r="J2098" s="227"/>
      <c r="K2098" s="228">
        <f>ROUND(P2098*H2098,2)</f>
        <v>0</v>
      </c>
      <c r="L2098" s="229"/>
      <c r="M2098" s="45"/>
      <c r="N2098" s="230" t="s">
        <v>1</v>
      </c>
      <c r="O2098" s="231" t="s">
        <v>39</v>
      </c>
      <c r="P2098" s="232">
        <f>I2098+J2098</f>
        <v>0</v>
      </c>
      <c r="Q2098" s="232">
        <f>ROUND(I2098*H2098,2)</f>
        <v>0</v>
      </c>
      <c r="R2098" s="232">
        <f>ROUND(J2098*H2098,2)</f>
        <v>0</v>
      </c>
      <c r="S2098" s="92"/>
      <c r="T2098" s="233">
        <f>S2098*H2098</f>
        <v>0</v>
      </c>
      <c r="U2098" s="233">
        <v>0</v>
      </c>
      <c r="V2098" s="233">
        <f>U2098*H2098</f>
        <v>0</v>
      </c>
      <c r="W2098" s="233">
        <v>0</v>
      </c>
      <c r="X2098" s="233">
        <f>W2098*H2098</f>
        <v>0</v>
      </c>
      <c r="Y2098" s="234" t="s">
        <v>1</v>
      </c>
      <c r="Z2098" s="39"/>
      <c r="AA2098" s="39"/>
      <c r="AB2098" s="39"/>
      <c r="AC2098" s="39"/>
      <c r="AD2098" s="39"/>
      <c r="AE2098" s="39"/>
      <c r="AR2098" s="235" t="s">
        <v>229</v>
      </c>
      <c r="AT2098" s="235" t="s">
        <v>177</v>
      </c>
      <c r="AU2098" s="235" t="s">
        <v>102</v>
      </c>
      <c r="AY2098" s="18" t="s">
        <v>175</v>
      </c>
      <c r="BE2098" s="236">
        <f>IF(O2098="základní",K2098,0)</f>
        <v>0</v>
      </c>
      <c r="BF2098" s="236">
        <f>IF(O2098="snížená",K2098,0)</f>
        <v>0</v>
      </c>
      <c r="BG2098" s="236">
        <f>IF(O2098="zákl. přenesená",K2098,0)</f>
        <v>0</v>
      </c>
      <c r="BH2098" s="236">
        <f>IF(O2098="sníž. přenesená",K2098,0)</f>
        <v>0</v>
      </c>
      <c r="BI2098" s="236">
        <f>IF(O2098="nulová",K2098,0)</f>
        <v>0</v>
      </c>
      <c r="BJ2098" s="18" t="s">
        <v>102</v>
      </c>
      <c r="BK2098" s="236">
        <f>ROUND(P2098*H2098,2)</f>
        <v>0</v>
      </c>
      <c r="BL2098" s="18" t="s">
        <v>229</v>
      </c>
      <c r="BM2098" s="235" t="s">
        <v>2010</v>
      </c>
    </row>
    <row r="2099" s="2" customFormat="1">
      <c r="A2099" s="39"/>
      <c r="B2099" s="40"/>
      <c r="C2099" s="41"/>
      <c r="D2099" s="237" t="s">
        <v>182</v>
      </c>
      <c r="E2099" s="41"/>
      <c r="F2099" s="238" t="s">
        <v>2011</v>
      </c>
      <c r="G2099" s="41"/>
      <c r="H2099" s="41"/>
      <c r="I2099" s="239"/>
      <c r="J2099" s="239"/>
      <c r="K2099" s="41"/>
      <c r="L2099" s="41"/>
      <c r="M2099" s="45"/>
      <c r="N2099" s="240"/>
      <c r="O2099" s="241"/>
      <c r="P2099" s="92"/>
      <c r="Q2099" s="92"/>
      <c r="R2099" s="92"/>
      <c r="S2099" s="92"/>
      <c r="T2099" s="92"/>
      <c r="U2099" s="92"/>
      <c r="V2099" s="92"/>
      <c r="W2099" s="92"/>
      <c r="X2099" s="92"/>
      <c r="Y2099" s="93"/>
      <c r="Z2099" s="39"/>
      <c r="AA2099" s="39"/>
      <c r="AB2099" s="39"/>
      <c r="AC2099" s="39"/>
      <c r="AD2099" s="39"/>
      <c r="AE2099" s="39"/>
      <c r="AT2099" s="18" t="s">
        <v>182</v>
      </c>
      <c r="AU2099" s="18" t="s">
        <v>102</v>
      </c>
    </row>
    <row r="2100" s="2" customFormat="1" ht="16.5" customHeight="1">
      <c r="A2100" s="39"/>
      <c r="B2100" s="40"/>
      <c r="C2100" s="222" t="s">
        <v>1141</v>
      </c>
      <c r="D2100" s="222" t="s">
        <v>177</v>
      </c>
      <c r="E2100" s="223" t="s">
        <v>2012</v>
      </c>
      <c r="F2100" s="224" t="s">
        <v>2013</v>
      </c>
      <c r="G2100" s="225" t="s">
        <v>369</v>
      </c>
      <c r="H2100" s="226">
        <v>100</v>
      </c>
      <c r="I2100" s="227"/>
      <c r="J2100" s="227"/>
      <c r="K2100" s="228">
        <f>ROUND(P2100*H2100,2)</f>
        <v>0</v>
      </c>
      <c r="L2100" s="229"/>
      <c r="M2100" s="45"/>
      <c r="N2100" s="230" t="s">
        <v>1</v>
      </c>
      <c r="O2100" s="231" t="s">
        <v>39</v>
      </c>
      <c r="P2100" s="232">
        <f>I2100+J2100</f>
        <v>0</v>
      </c>
      <c r="Q2100" s="232">
        <f>ROUND(I2100*H2100,2)</f>
        <v>0</v>
      </c>
      <c r="R2100" s="232">
        <f>ROUND(J2100*H2100,2)</f>
        <v>0</v>
      </c>
      <c r="S2100" s="92"/>
      <c r="T2100" s="233">
        <f>S2100*H2100</f>
        <v>0</v>
      </c>
      <c r="U2100" s="233">
        <v>0</v>
      </c>
      <c r="V2100" s="233">
        <f>U2100*H2100</f>
        <v>0</v>
      </c>
      <c r="W2100" s="233">
        <v>0</v>
      </c>
      <c r="X2100" s="233">
        <f>W2100*H2100</f>
        <v>0</v>
      </c>
      <c r="Y2100" s="234" t="s">
        <v>1</v>
      </c>
      <c r="Z2100" s="39"/>
      <c r="AA2100" s="39"/>
      <c r="AB2100" s="39"/>
      <c r="AC2100" s="39"/>
      <c r="AD2100" s="39"/>
      <c r="AE2100" s="39"/>
      <c r="AR2100" s="235" t="s">
        <v>229</v>
      </c>
      <c r="AT2100" s="235" t="s">
        <v>177</v>
      </c>
      <c r="AU2100" s="235" t="s">
        <v>102</v>
      </c>
      <c r="AY2100" s="18" t="s">
        <v>175</v>
      </c>
      <c r="BE2100" s="236">
        <f>IF(O2100="základní",K2100,0)</f>
        <v>0</v>
      </c>
      <c r="BF2100" s="236">
        <f>IF(O2100="snížená",K2100,0)</f>
        <v>0</v>
      </c>
      <c r="BG2100" s="236">
        <f>IF(O2100="zákl. přenesená",K2100,0)</f>
        <v>0</v>
      </c>
      <c r="BH2100" s="236">
        <f>IF(O2100="sníž. přenesená",K2100,0)</f>
        <v>0</v>
      </c>
      <c r="BI2100" s="236">
        <f>IF(O2100="nulová",K2100,0)</f>
        <v>0</v>
      </c>
      <c r="BJ2100" s="18" t="s">
        <v>102</v>
      </c>
      <c r="BK2100" s="236">
        <f>ROUND(P2100*H2100,2)</f>
        <v>0</v>
      </c>
      <c r="BL2100" s="18" t="s">
        <v>229</v>
      </c>
      <c r="BM2100" s="235" t="s">
        <v>2014</v>
      </c>
    </row>
    <row r="2101" s="2" customFormat="1">
      <c r="A2101" s="39"/>
      <c r="B2101" s="40"/>
      <c r="C2101" s="41"/>
      <c r="D2101" s="237" t="s">
        <v>182</v>
      </c>
      <c r="E2101" s="41"/>
      <c r="F2101" s="238" t="s">
        <v>2015</v>
      </c>
      <c r="G2101" s="41"/>
      <c r="H2101" s="41"/>
      <c r="I2101" s="239"/>
      <c r="J2101" s="239"/>
      <c r="K2101" s="41"/>
      <c r="L2101" s="41"/>
      <c r="M2101" s="45"/>
      <c r="N2101" s="240"/>
      <c r="O2101" s="241"/>
      <c r="P2101" s="92"/>
      <c r="Q2101" s="92"/>
      <c r="R2101" s="92"/>
      <c r="S2101" s="92"/>
      <c r="T2101" s="92"/>
      <c r="U2101" s="92"/>
      <c r="V2101" s="92"/>
      <c r="W2101" s="92"/>
      <c r="X2101" s="92"/>
      <c r="Y2101" s="93"/>
      <c r="Z2101" s="39"/>
      <c r="AA2101" s="39"/>
      <c r="AB2101" s="39"/>
      <c r="AC2101" s="39"/>
      <c r="AD2101" s="39"/>
      <c r="AE2101" s="39"/>
      <c r="AT2101" s="18" t="s">
        <v>182</v>
      </c>
      <c r="AU2101" s="18" t="s">
        <v>102</v>
      </c>
    </row>
    <row r="2102" s="2" customFormat="1" ht="37.8" customHeight="1">
      <c r="A2102" s="39"/>
      <c r="B2102" s="40"/>
      <c r="C2102" s="222" t="s">
        <v>2016</v>
      </c>
      <c r="D2102" s="222" t="s">
        <v>177</v>
      </c>
      <c r="E2102" s="223" t="s">
        <v>2017</v>
      </c>
      <c r="F2102" s="224" t="s">
        <v>2018</v>
      </c>
      <c r="G2102" s="225" t="s">
        <v>228</v>
      </c>
      <c r="H2102" s="226">
        <v>46.719999999999999</v>
      </c>
      <c r="I2102" s="227"/>
      <c r="J2102" s="227"/>
      <c r="K2102" s="228">
        <f>ROUND(P2102*H2102,2)</f>
        <v>0</v>
      </c>
      <c r="L2102" s="229"/>
      <c r="M2102" s="45"/>
      <c r="N2102" s="230" t="s">
        <v>1</v>
      </c>
      <c r="O2102" s="231" t="s">
        <v>39</v>
      </c>
      <c r="P2102" s="232">
        <f>I2102+J2102</f>
        <v>0</v>
      </c>
      <c r="Q2102" s="232">
        <f>ROUND(I2102*H2102,2)</f>
        <v>0</v>
      </c>
      <c r="R2102" s="232">
        <f>ROUND(J2102*H2102,2)</f>
        <v>0</v>
      </c>
      <c r="S2102" s="92"/>
      <c r="T2102" s="233">
        <f>S2102*H2102</f>
        <v>0</v>
      </c>
      <c r="U2102" s="233">
        <v>0</v>
      </c>
      <c r="V2102" s="233">
        <f>U2102*H2102</f>
        <v>0</v>
      </c>
      <c r="W2102" s="233">
        <v>0</v>
      </c>
      <c r="X2102" s="233">
        <f>W2102*H2102</f>
        <v>0</v>
      </c>
      <c r="Y2102" s="234" t="s">
        <v>1</v>
      </c>
      <c r="Z2102" s="39"/>
      <c r="AA2102" s="39"/>
      <c r="AB2102" s="39"/>
      <c r="AC2102" s="39"/>
      <c r="AD2102" s="39"/>
      <c r="AE2102" s="39"/>
      <c r="AR2102" s="235" t="s">
        <v>229</v>
      </c>
      <c r="AT2102" s="235" t="s">
        <v>177</v>
      </c>
      <c r="AU2102" s="235" t="s">
        <v>102</v>
      </c>
      <c r="AY2102" s="18" t="s">
        <v>175</v>
      </c>
      <c r="BE2102" s="236">
        <f>IF(O2102="základní",K2102,0)</f>
        <v>0</v>
      </c>
      <c r="BF2102" s="236">
        <f>IF(O2102="snížená",K2102,0)</f>
        <v>0</v>
      </c>
      <c r="BG2102" s="236">
        <f>IF(O2102="zákl. přenesená",K2102,0)</f>
        <v>0</v>
      </c>
      <c r="BH2102" s="236">
        <f>IF(O2102="sníž. přenesená",K2102,0)</f>
        <v>0</v>
      </c>
      <c r="BI2102" s="236">
        <f>IF(O2102="nulová",K2102,0)</f>
        <v>0</v>
      </c>
      <c r="BJ2102" s="18" t="s">
        <v>102</v>
      </c>
      <c r="BK2102" s="236">
        <f>ROUND(P2102*H2102,2)</f>
        <v>0</v>
      </c>
      <c r="BL2102" s="18" t="s">
        <v>229</v>
      </c>
      <c r="BM2102" s="235" t="s">
        <v>2019</v>
      </c>
    </row>
    <row r="2103" s="2" customFormat="1">
      <c r="A2103" s="39"/>
      <c r="B2103" s="40"/>
      <c r="C2103" s="41"/>
      <c r="D2103" s="237" t="s">
        <v>182</v>
      </c>
      <c r="E2103" s="41"/>
      <c r="F2103" s="238" t="s">
        <v>2011</v>
      </c>
      <c r="G2103" s="41"/>
      <c r="H2103" s="41"/>
      <c r="I2103" s="239"/>
      <c r="J2103" s="239"/>
      <c r="K2103" s="41"/>
      <c r="L2103" s="41"/>
      <c r="M2103" s="45"/>
      <c r="N2103" s="240"/>
      <c r="O2103" s="241"/>
      <c r="P2103" s="92"/>
      <c r="Q2103" s="92"/>
      <c r="R2103" s="92"/>
      <c r="S2103" s="92"/>
      <c r="T2103" s="92"/>
      <c r="U2103" s="92"/>
      <c r="V2103" s="92"/>
      <c r="W2103" s="92"/>
      <c r="X2103" s="92"/>
      <c r="Y2103" s="93"/>
      <c r="Z2103" s="39"/>
      <c r="AA2103" s="39"/>
      <c r="AB2103" s="39"/>
      <c r="AC2103" s="39"/>
      <c r="AD2103" s="39"/>
      <c r="AE2103" s="39"/>
      <c r="AT2103" s="18" t="s">
        <v>182</v>
      </c>
      <c r="AU2103" s="18" t="s">
        <v>102</v>
      </c>
    </row>
    <row r="2104" s="2" customFormat="1" ht="24.15" customHeight="1">
      <c r="A2104" s="39"/>
      <c r="B2104" s="40"/>
      <c r="C2104" s="222" t="s">
        <v>1167</v>
      </c>
      <c r="D2104" s="222" t="s">
        <v>177</v>
      </c>
      <c r="E2104" s="223" t="s">
        <v>2020</v>
      </c>
      <c r="F2104" s="224" t="s">
        <v>2021</v>
      </c>
      <c r="G2104" s="225" t="s">
        <v>369</v>
      </c>
      <c r="H2104" s="226">
        <v>88.879999999999995</v>
      </c>
      <c r="I2104" s="227"/>
      <c r="J2104" s="227"/>
      <c r="K2104" s="228">
        <f>ROUND(P2104*H2104,2)</f>
        <v>0</v>
      </c>
      <c r="L2104" s="229"/>
      <c r="M2104" s="45"/>
      <c r="N2104" s="230" t="s">
        <v>1</v>
      </c>
      <c r="O2104" s="231" t="s">
        <v>39</v>
      </c>
      <c r="P2104" s="232">
        <f>I2104+J2104</f>
        <v>0</v>
      </c>
      <c r="Q2104" s="232">
        <f>ROUND(I2104*H2104,2)</f>
        <v>0</v>
      </c>
      <c r="R2104" s="232">
        <f>ROUND(J2104*H2104,2)</f>
        <v>0</v>
      </c>
      <c r="S2104" s="92"/>
      <c r="T2104" s="233">
        <f>S2104*H2104</f>
        <v>0</v>
      </c>
      <c r="U2104" s="233">
        <v>0</v>
      </c>
      <c r="V2104" s="233">
        <f>U2104*H2104</f>
        <v>0</v>
      </c>
      <c r="W2104" s="233">
        <v>0</v>
      </c>
      <c r="X2104" s="233">
        <f>W2104*H2104</f>
        <v>0</v>
      </c>
      <c r="Y2104" s="234" t="s">
        <v>1</v>
      </c>
      <c r="Z2104" s="39"/>
      <c r="AA2104" s="39"/>
      <c r="AB2104" s="39"/>
      <c r="AC2104" s="39"/>
      <c r="AD2104" s="39"/>
      <c r="AE2104" s="39"/>
      <c r="AR2104" s="235" t="s">
        <v>229</v>
      </c>
      <c r="AT2104" s="235" t="s">
        <v>177</v>
      </c>
      <c r="AU2104" s="235" t="s">
        <v>102</v>
      </c>
      <c r="AY2104" s="18" t="s">
        <v>175</v>
      </c>
      <c r="BE2104" s="236">
        <f>IF(O2104="základní",K2104,0)</f>
        <v>0</v>
      </c>
      <c r="BF2104" s="236">
        <f>IF(O2104="snížená",K2104,0)</f>
        <v>0</v>
      </c>
      <c r="BG2104" s="236">
        <f>IF(O2104="zákl. přenesená",K2104,0)</f>
        <v>0</v>
      </c>
      <c r="BH2104" s="236">
        <f>IF(O2104="sníž. přenesená",K2104,0)</f>
        <v>0</v>
      </c>
      <c r="BI2104" s="236">
        <f>IF(O2104="nulová",K2104,0)</f>
        <v>0</v>
      </c>
      <c r="BJ2104" s="18" t="s">
        <v>102</v>
      </c>
      <c r="BK2104" s="236">
        <f>ROUND(P2104*H2104,2)</f>
        <v>0</v>
      </c>
      <c r="BL2104" s="18" t="s">
        <v>229</v>
      </c>
      <c r="BM2104" s="235" t="s">
        <v>2022</v>
      </c>
    </row>
    <row r="2105" s="2" customFormat="1">
      <c r="A2105" s="39"/>
      <c r="B2105" s="40"/>
      <c r="C2105" s="41"/>
      <c r="D2105" s="237" t="s">
        <v>182</v>
      </c>
      <c r="E2105" s="41"/>
      <c r="F2105" s="238" t="s">
        <v>2011</v>
      </c>
      <c r="G2105" s="41"/>
      <c r="H2105" s="41"/>
      <c r="I2105" s="239"/>
      <c r="J2105" s="239"/>
      <c r="K2105" s="41"/>
      <c r="L2105" s="41"/>
      <c r="M2105" s="45"/>
      <c r="N2105" s="240"/>
      <c r="O2105" s="241"/>
      <c r="P2105" s="92"/>
      <c r="Q2105" s="92"/>
      <c r="R2105" s="92"/>
      <c r="S2105" s="92"/>
      <c r="T2105" s="92"/>
      <c r="U2105" s="92"/>
      <c r="V2105" s="92"/>
      <c r="W2105" s="92"/>
      <c r="X2105" s="92"/>
      <c r="Y2105" s="93"/>
      <c r="Z2105" s="39"/>
      <c r="AA2105" s="39"/>
      <c r="AB2105" s="39"/>
      <c r="AC2105" s="39"/>
      <c r="AD2105" s="39"/>
      <c r="AE2105" s="39"/>
      <c r="AT2105" s="18" t="s">
        <v>182</v>
      </c>
      <c r="AU2105" s="18" t="s">
        <v>102</v>
      </c>
    </row>
    <row r="2106" s="13" customFormat="1">
      <c r="A2106" s="13"/>
      <c r="B2106" s="242"/>
      <c r="C2106" s="243"/>
      <c r="D2106" s="237" t="s">
        <v>184</v>
      </c>
      <c r="E2106" s="244" t="s">
        <v>1</v>
      </c>
      <c r="F2106" s="245" t="s">
        <v>193</v>
      </c>
      <c r="G2106" s="243"/>
      <c r="H2106" s="244" t="s">
        <v>1</v>
      </c>
      <c r="I2106" s="246"/>
      <c r="J2106" s="246"/>
      <c r="K2106" s="243"/>
      <c r="L2106" s="243"/>
      <c r="M2106" s="247"/>
      <c r="N2106" s="248"/>
      <c r="O2106" s="249"/>
      <c r="P2106" s="249"/>
      <c r="Q2106" s="249"/>
      <c r="R2106" s="249"/>
      <c r="S2106" s="249"/>
      <c r="T2106" s="249"/>
      <c r="U2106" s="249"/>
      <c r="V2106" s="249"/>
      <c r="W2106" s="249"/>
      <c r="X2106" s="249"/>
      <c r="Y2106" s="250"/>
      <c r="Z2106" s="13"/>
      <c r="AA2106" s="13"/>
      <c r="AB2106" s="13"/>
      <c r="AC2106" s="13"/>
      <c r="AD2106" s="13"/>
      <c r="AE2106" s="13"/>
      <c r="AT2106" s="251" t="s">
        <v>184</v>
      </c>
      <c r="AU2106" s="251" t="s">
        <v>102</v>
      </c>
      <c r="AV2106" s="13" t="s">
        <v>82</v>
      </c>
      <c r="AW2106" s="13" t="s">
        <v>5</v>
      </c>
      <c r="AX2106" s="13" t="s">
        <v>75</v>
      </c>
      <c r="AY2106" s="251" t="s">
        <v>175</v>
      </c>
    </row>
    <row r="2107" s="14" customFormat="1">
      <c r="A2107" s="14"/>
      <c r="B2107" s="252"/>
      <c r="C2107" s="253"/>
      <c r="D2107" s="237" t="s">
        <v>184</v>
      </c>
      <c r="E2107" s="254" t="s">
        <v>1</v>
      </c>
      <c r="F2107" s="255" t="s">
        <v>2023</v>
      </c>
      <c r="G2107" s="253"/>
      <c r="H2107" s="256">
        <v>34.399999999999999</v>
      </c>
      <c r="I2107" s="257"/>
      <c r="J2107" s="257"/>
      <c r="K2107" s="253"/>
      <c r="L2107" s="253"/>
      <c r="M2107" s="258"/>
      <c r="N2107" s="259"/>
      <c r="O2107" s="260"/>
      <c r="P2107" s="260"/>
      <c r="Q2107" s="260"/>
      <c r="R2107" s="260"/>
      <c r="S2107" s="260"/>
      <c r="T2107" s="260"/>
      <c r="U2107" s="260"/>
      <c r="V2107" s="260"/>
      <c r="W2107" s="260"/>
      <c r="X2107" s="260"/>
      <c r="Y2107" s="261"/>
      <c r="Z2107" s="14"/>
      <c r="AA2107" s="14"/>
      <c r="AB2107" s="14"/>
      <c r="AC2107" s="14"/>
      <c r="AD2107" s="14"/>
      <c r="AE2107" s="14"/>
      <c r="AT2107" s="262" t="s">
        <v>184</v>
      </c>
      <c r="AU2107" s="262" t="s">
        <v>102</v>
      </c>
      <c r="AV2107" s="14" t="s">
        <v>102</v>
      </c>
      <c r="AW2107" s="14" t="s">
        <v>5</v>
      </c>
      <c r="AX2107" s="14" t="s">
        <v>75</v>
      </c>
      <c r="AY2107" s="262" t="s">
        <v>175</v>
      </c>
    </row>
    <row r="2108" s="13" customFormat="1">
      <c r="A2108" s="13"/>
      <c r="B2108" s="242"/>
      <c r="C2108" s="243"/>
      <c r="D2108" s="237" t="s">
        <v>184</v>
      </c>
      <c r="E2108" s="244" t="s">
        <v>1</v>
      </c>
      <c r="F2108" s="245" t="s">
        <v>2024</v>
      </c>
      <c r="G2108" s="243"/>
      <c r="H2108" s="244" t="s">
        <v>1</v>
      </c>
      <c r="I2108" s="246"/>
      <c r="J2108" s="246"/>
      <c r="K2108" s="243"/>
      <c r="L2108" s="243"/>
      <c r="M2108" s="247"/>
      <c r="N2108" s="248"/>
      <c r="O2108" s="249"/>
      <c r="P2108" s="249"/>
      <c r="Q2108" s="249"/>
      <c r="R2108" s="249"/>
      <c r="S2108" s="249"/>
      <c r="T2108" s="249"/>
      <c r="U2108" s="249"/>
      <c r="V2108" s="249"/>
      <c r="W2108" s="249"/>
      <c r="X2108" s="249"/>
      <c r="Y2108" s="250"/>
      <c r="Z2108" s="13"/>
      <c r="AA2108" s="13"/>
      <c r="AB2108" s="13"/>
      <c r="AC2108" s="13"/>
      <c r="AD2108" s="13"/>
      <c r="AE2108" s="13"/>
      <c r="AT2108" s="251" t="s">
        <v>184</v>
      </c>
      <c r="AU2108" s="251" t="s">
        <v>102</v>
      </c>
      <c r="AV2108" s="13" t="s">
        <v>82</v>
      </c>
      <c r="AW2108" s="13" t="s">
        <v>5</v>
      </c>
      <c r="AX2108" s="13" t="s">
        <v>75</v>
      </c>
      <c r="AY2108" s="251" t="s">
        <v>175</v>
      </c>
    </row>
    <row r="2109" s="14" customFormat="1">
      <c r="A2109" s="14"/>
      <c r="B2109" s="252"/>
      <c r="C2109" s="253"/>
      <c r="D2109" s="237" t="s">
        <v>184</v>
      </c>
      <c r="E2109" s="254" t="s">
        <v>1</v>
      </c>
      <c r="F2109" s="255" t="s">
        <v>1960</v>
      </c>
      <c r="G2109" s="253"/>
      <c r="H2109" s="256">
        <v>28.800000000000001</v>
      </c>
      <c r="I2109" s="257"/>
      <c r="J2109" s="257"/>
      <c r="K2109" s="253"/>
      <c r="L2109" s="253"/>
      <c r="M2109" s="258"/>
      <c r="N2109" s="259"/>
      <c r="O2109" s="260"/>
      <c r="P2109" s="260"/>
      <c r="Q2109" s="260"/>
      <c r="R2109" s="260"/>
      <c r="S2109" s="260"/>
      <c r="T2109" s="260"/>
      <c r="U2109" s="260"/>
      <c r="V2109" s="260"/>
      <c r="W2109" s="260"/>
      <c r="X2109" s="260"/>
      <c r="Y2109" s="261"/>
      <c r="Z2109" s="14"/>
      <c r="AA2109" s="14"/>
      <c r="AB2109" s="14"/>
      <c r="AC2109" s="14"/>
      <c r="AD2109" s="14"/>
      <c r="AE2109" s="14"/>
      <c r="AT2109" s="262" t="s">
        <v>184</v>
      </c>
      <c r="AU2109" s="262" t="s">
        <v>102</v>
      </c>
      <c r="AV2109" s="14" t="s">
        <v>102</v>
      </c>
      <c r="AW2109" s="14" t="s">
        <v>5</v>
      </c>
      <c r="AX2109" s="14" t="s">
        <v>75</v>
      </c>
      <c r="AY2109" s="262" t="s">
        <v>175</v>
      </c>
    </row>
    <row r="2110" s="14" customFormat="1">
      <c r="A2110" s="14"/>
      <c r="B2110" s="252"/>
      <c r="C2110" s="253"/>
      <c r="D2110" s="237" t="s">
        <v>184</v>
      </c>
      <c r="E2110" s="254" t="s">
        <v>1</v>
      </c>
      <c r="F2110" s="255" t="s">
        <v>1961</v>
      </c>
      <c r="G2110" s="253"/>
      <c r="H2110" s="256">
        <v>12.74</v>
      </c>
      <c r="I2110" s="257"/>
      <c r="J2110" s="257"/>
      <c r="K2110" s="253"/>
      <c r="L2110" s="253"/>
      <c r="M2110" s="258"/>
      <c r="N2110" s="259"/>
      <c r="O2110" s="260"/>
      <c r="P2110" s="260"/>
      <c r="Q2110" s="260"/>
      <c r="R2110" s="260"/>
      <c r="S2110" s="260"/>
      <c r="T2110" s="260"/>
      <c r="U2110" s="260"/>
      <c r="V2110" s="260"/>
      <c r="W2110" s="260"/>
      <c r="X2110" s="260"/>
      <c r="Y2110" s="261"/>
      <c r="Z2110" s="14"/>
      <c r="AA2110" s="14"/>
      <c r="AB2110" s="14"/>
      <c r="AC2110" s="14"/>
      <c r="AD2110" s="14"/>
      <c r="AE2110" s="14"/>
      <c r="AT2110" s="262" t="s">
        <v>184</v>
      </c>
      <c r="AU2110" s="262" t="s">
        <v>102</v>
      </c>
      <c r="AV2110" s="14" t="s">
        <v>102</v>
      </c>
      <c r="AW2110" s="14" t="s">
        <v>5</v>
      </c>
      <c r="AX2110" s="14" t="s">
        <v>75</v>
      </c>
      <c r="AY2110" s="262" t="s">
        <v>175</v>
      </c>
    </row>
    <row r="2111" s="14" customFormat="1">
      <c r="A2111" s="14"/>
      <c r="B2111" s="252"/>
      <c r="C2111" s="253"/>
      <c r="D2111" s="237" t="s">
        <v>184</v>
      </c>
      <c r="E2111" s="254" t="s">
        <v>1</v>
      </c>
      <c r="F2111" s="255" t="s">
        <v>1962</v>
      </c>
      <c r="G2111" s="253"/>
      <c r="H2111" s="256">
        <v>12.94</v>
      </c>
      <c r="I2111" s="257"/>
      <c r="J2111" s="257"/>
      <c r="K2111" s="253"/>
      <c r="L2111" s="253"/>
      <c r="M2111" s="258"/>
      <c r="N2111" s="259"/>
      <c r="O2111" s="260"/>
      <c r="P2111" s="260"/>
      <c r="Q2111" s="260"/>
      <c r="R2111" s="260"/>
      <c r="S2111" s="260"/>
      <c r="T2111" s="260"/>
      <c r="U2111" s="260"/>
      <c r="V2111" s="260"/>
      <c r="W2111" s="260"/>
      <c r="X2111" s="260"/>
      <c r="Y2111" s="261"/>
      <c r="Z2111" s="14"/>
      <c r="AA2111" s="14"/>
      <c r="AB2111" s="14"/>
      <c r="AC2111" s="14"/>
      <c r="AD2111" s="14"/>
      <c r="AE2111" s="14"/>
      <c r="AT2111" s="262" t="s">
        <v>184</v>
      </c>
      <c r="AU2111" s="262" t="s">
        <v>102</v>
      </c>
      <c r="AV2111" s="14" t="s">
        <v>102</v>
      </c>
      <c r="AW2111" s="14" t="s">
        <v>5</v>
      </c>
      <c r="AX2111" s="14" t="s">
        <v>75</v>
      </c>
      <c r="AY2111" s="262" t="s">
        <v>175</v>
      </c>
    </row>
    <row r="2112" s="15" customFormat="1">
      <c r="A2112" s="15"/>
      <c r="B2112" s="263"/>
      <c r="C2112" s="264"/>
      <c r="D2112" s="237" t="s">
        <v>184</v>
      </c>
      <c r="E2112" s="265" t="s">
        <v>1</v>
      </c>
      <c r="F2112" s="266" t="s">
        <v>189</v>
      </c>
      <c r="G2112" s="264"/>
      <c r="H2112" s="267">
        <v>88.879999999999995</v>
      </c>
      <c r="I2112" s="268"/>
      <c r="J2112" s="268"/>
      <c r="K2112" s="264"/>
      <c r="L2112" s="264"/>
      <c r="M2112" s="269"/>
      <c r="N2112" s="270"/>
      <c r="O2112" s="271"/>
      <c r="P2112" s="271"/>
      <c r="Q2112" s="271"/>
      <c r="R2112" s="271"/>
      <c r="S2112" s="271"/>
      <c r="T2112" s="271"/>
      <c r="U2112" s="271"/>
      <c r="V2112" s="271"/>
      <c r="W2112" s="271"/>
      <c r="X2112" s="271"/>
      <c r="Y2112" s="272"/>
      <c r="Z2112" s="15"/>
      <c r="AA2112" s="15"/>
      <c r="AB2112" s="15"/>
      <c r="AC2112" s="15"/>
      <c r="AD2112" s="15"/>
      <c r="AE2112" s="15"/>
      <c r="AT2112" s="273" t="s">
        <v>184</v>
      </c>
      <c r="AU2112" s="273" t="s">
        <v>102</v>
      </c>
      <c r="AV2112" s="15" t="s">
        <v>181</v>
      </c>
      <c r="AW2112" s="15" t="s">
        <v>5</v>
      </c>
      <c r="AX2112" s="15" t="s">
        <v>82</v>
      </c>
      <c r="AY2112" s="273" t="s">
        <v>175</v>
      </c>
    </row>
    <row r="2113" s="2" customFormat="1" ht="24.15" customHeight="1">
      <c r="A2113" s="39"/>
      <c r="B2113" s="40"/>
      <c r="C2113" s="222" t="s">
        <v>2025</v>
      </c>
      <c r="D2113" s="222" t="s">
        <v>177</v>
      </c>
      <c r="E2113" s="223" t="s">
        <v>2026</v>
      </c>
      <c r="F2113" s="224" t="s">
        <v>2027</v>
      </c>
      <c r="G2113" s="225" t="s">
        <v>369</v>
      </c>
      <c r="H2113" s="226">
        <v>20.859999999999999</v>
      </c>
      <c r="I2113" s="227"/>
      <c r="J2113" s="227"/>
      <c r="K2113" s="228">
        <f>ROUND(P2113*H2113,2)</f>
        <v>0</v>
      </c>
      <c r="L2113" s="229"/>
      <c r="M2113" s="45"/>
      <c r="N2113" s="230" t="s">
        <v>1</v>
      </c>
      <c r="O2113" s="231" t="s">
        <v>39</v>
      </c>
      <c r="P2113" s="232">
        <f>I2113+J2113</f>
        <v>0</v>
      </c>
      <c r="Q2113" s="232">
        <f>ROUND(I2113*H2113,2)</f>
        <v>0</v>
      </c>
      <c r="R2113" s="232">
        <f>ROUND(J2113*H2113,2)</f>
        <v>0</v>
      </c>
      <c r="S2113" s="92"/>
      <c r="T2113" s="233">
        <f>S2113*H2113</f>
        <v>0</v>
      </c>
      <c r="U2113" s="233">
        <v>0</v>
      </c>
      <c r="V2113" s="233">
        <f>U2113*H2113</f>
        <v>0</v>
      </c>
      <c r="W2113" s="233">
        <v>0</v>
      </c>
      <c r="X2113" s="233">
        <f>W2113*H2113</f>
        <v>0</v>
      </c>
      <c r="Y2113" s="234" t="s">
        <v>1</v>
      </c>
      <c r="Z2113" s="39"/>
      <c r="AA2113" s="39"/>
      <c r="AB2113" s="39"/>
      <c r="AC2113" s="39"/>
      <c r="AD2113" s="39"/>
      <c r="AE2113" s="39"/>
      <c r="AR2113" s="235" t="s">
        <v>229</v>
      </c>
      <c r="AT2113" s="235" t="s">
        <v>177</v>
      </c>
      <c r="AU2113" s="235" t="s">
        <v>102</v>
      </c>
      <c r="AY2113" s="18" t="s">
        <v>175</v>
      </c>
      <c r="BE2113" s="236">
        <f>IF(O2113="základní",K2113,0)</f>
        <v>0</v>
      </c>
      <c r="BF2113" s="236">
        <f>IF(O2113="snížená",K2113,0)</f>
        <v>0</v>
      </c>
      <c r="BG2113" s="236">
        <f>IF(O2113="zákl. přenesená",K2113,0)</f>
        <v>0</v>
      </c>
      <c r="BH2113" s="236">
        <f>IF(O2113="sníž. přenesená",K2113,0)</f>
        <v>0</v>
      </c>
      <c r="BI2113" s="236">
        <f>IF(O2113="nulová",K2113,0)</f>
        <v>0</v>
      </c>
      <c r="BJ2113" s="18" t="s">
        <v>102</v>
      </c>
      <c r="BK2113" s="236">
        <f>ROUND(P2113*H2113,2)</f>
        <v>0</v>
      </c>
      <c r="BL2113" s="18" t="s">
        <v>229</v>
      </c>
      <c r="BM2113" s="235" t="s">
        <v>2028</v>
      </c>
    </row>
    <row r="2114" s="2" customFormat="1">
      <c r="A2114" s="39"/>
      <c r="B2114" s="40"/>
      <c r="C2114" s="41"/>
      <c r="D2114" s="237" t="s">
        <v>182</v>
      </c>
      <c r="E2114" s="41"/>
      <c r="F2114" s="238" t="s">
        <v>2011</v>
      </c>
      <c r="G2114" s="41"/>
      <c r="H2114" s="41"/>
      <c r="I2114" s="239"/>
      <c r="J2114" s="239"/>
      <c r="K2114" s="41"/>
      <c r="L2114" s="41"/>
      <c r="M2114" s="45"/>
      <c r="N2114" s="240"/>
      <c r="O2114" s="241"/>
      <c r="P2114" s="92"/>
      <c r="Q2114" s="92"/>
      <c r="R2114" s="92"/>
      <c r="S2114" s="92"/>
      <c r="T2114" s="92"/>
      <c r="U2114" s="92"/>
      <c r="V2114" s="92"/>
      <c r="W2114" s="92"/>
      <c r="X2114" s="92"/>
      <c r="Y2114" s="93"/>
      <c r="Z2114" s="39"/>
      <c r="AA2114" s="39"/>
      <c r="AB2114" s="39"/>
      <c r="AC2114" s="39"/>
      <c r="AD2114" s="39"/>
      <c r="AE2114" s="39"/>
      <c r="AT2114" s="18" t="s">
        <v>182</v>
      </c>
      <c r="AU2114" s="18" t="s">
        <v>102</v>
      </c>
    </row>
    <row r="2115" s="13" customFormat="1">
      <c r="A2115" s="13"/>
      <c r="B2115" s="242"/>
      <c r="C2115" s="243"/>
      <c r="D2115" s="237" t="s">
        <v>184</v>
      </c>
      <c r="E2115" s="244" t="s">
        <v>1</v>
      </c>
      <c r="F2115" s="245" t="s">
        <v>193</v>
      </c>
      <c r="G2115" s="243"/>
      <c r="H2115" s="244" t="s">
        <v>1</v>
      </c>
      <c r="I2115" s="246"/>
      <c r="J2115" s="246"/>
      <c r="K2115" s="243"/>
      <c r="L2115" s="243"/>
      <c r="M2115" s="247"/>
      <c r="N2115" s="248"/>
      <c r="O2115" s="249"/>
      <c r="P2115" s="249"/>
      <c r="Q2115" s="249"/>
      <c r="R2115" s="249"/>
      <c r="S2115" s="249"/>
      <c r="T2115" s="249"/>
      <c r="U2115" s="249"/>
      <c r="V2115" s="249"/>
      <c r="W2115" s="249"/>
      <c r="X2115" s="249"/>
      <c r="Y2115" s="250"/>
      <c r="Z2115" s="13"/>
      <c r="AA2115" s="13"/>
      <c r="AB2115" s="13"/>
      <c r="AC2115" s="13"/>
      <c r="AD2115" s="13"/>
      <c r="AE2115" s="13"/>
      <c r="AT2115" s="251" t="s">
        <v>184</v>
      </c>
      <c r="AU2115" s="251" t="s">
        <v>102</v>
      </c>
      <c r="AV2115" s="13" t="s">
        <v>82</v>
      </c>
      <c r="AW2115" s="13" t="s">
        <v>5</v>
      </c>
      <c r="AX2115" s="13" t="s">
        <v>75</v>
      </c>
      <c r="AY2115" s="251" t="s">
        <v>175</v>
      </c>
    </row>
    <row r="2116" s="14" customFormat="1">
      <c r="A2116" s="14"/>
      <c r="B2116" s="252"/>
      <c r="C2116" s="253"/>
      <c r="D2116" s="237" t="s">
        <v>184</v>
      </c>
      <c r="E2116" s="254" t="s">
        <v>1</v>
      </c>
      <c r="F2116" s="255" t="s">
        <v>1933</v>
      </c>
      <c r="G2116" s="253"/>
      <c r="H2116" s="256">
        <v>20.859999999999999</v>
      </c>
      <c r="I2116" s="257"/>
      <c r="J2116" s="257"/>
      <c r="K2116" s="253"/>
      <c r="L2116" s="253"/>
      <c r="M2116" s="258"/>
      <c r="N2116" s="259"/>
      <c r="O2116" s="260"/>
      <c r="P2116" s="260"/>
      <c r="Q2116" s="260"/>
      <c r="R2116" s="260"/>
      <c r="S2116" s="260"/>
      <c r="T2116" s="260"/>
      <c r="U2116" s="260"/>
      <c r="V2116" s="260"/>
      <c r="W2116" s="260"/>
      <c r="X2116" s="260"/>
      <c r="Y2116" s="261"/>
      <c r="Z2116" s="14"/>
      <c r="AA2116" s="14"/>
      <c r="AB2116" s="14"/>
      <c r="AC2116" s="14"/>
      <c r="AD2116" s="14"/>
      <c r="AE2116" s="14"/>
      <c r="AT2116" s="262" t="s">
        <v>184</v>
      </c>
      <c r="AU2116" s="262" t="s">
        <v>102</v>
      </c>
      <c r="AV2116" s="14" t="s">
        <v>102</v>
      </c>
      <c r="AW2116" s="14" t="s">
        <v>5</v>
      </c>
      <c r="AX2116" s="14" t="s">
        <v>75</v>
      </c>
      <c r="AY2116" s="262" t="s">
        <v>175</v>
      </c>
    </row>
    <row r="2117" s="15" customFormat="1">
      <c r="A2117" s="15"/>
      <c r="B2117" s="263"/>
      <c r="C2117" s="264"/>
      <c r="D2117" s="237" t="s">
        <v>184</v>
      </c>
      <c r="E2117" s="265" t="s">
        <v>1</v>
      </c>
      <c r="F2117" s="266" t="s">
        <v>189</v>
      </c>
      <c r="G2117" s="264"/>
      <c r="H2117" s="267">
        <v>20.859999999999999</v>
      </c>
      <c r="I2117" s="268"/>
      <c r="J2117" s="268"/>
      <c r="K2117" s="264"/>
      <c r="L2117" s="264"/>
      <c r="M2117" s="269"/>
      <c r="N2117" s="270"/>
      <c r="O2117" s="271"/>
      <c r="P2117" s="271"/>
      <c r="Q2117" s="271"/>
      <c r="R2117" s="271"/>
      <c r="S2117" s="271"/>
      <c r="T2117" s="271"/>
      <c r="U2117" s="271"/>
      <c r="V2117" s="271"/>
      <c r="W2117" s="271"/>
      <c r="X2117" s="271"/>
      <c r="Y2117" s="272"/>
      <c r="Z2117" s="15"/>
      <c r="AA2117" s="15"/>
      <c r="AB2117" s="15"/>
      <c r="AC2117" s="15"/>
      <c r="AD2117" s="15"/>
      <c r="AE2117" s="15"/>
      <c r="AT2117" s="273" t="s">
        <v>184</v>
      </c>
      <c r="AU2117" s="273" t="s">
        <v>102</v>
      </c>
      <c r="AV2117" s="15" t="s">
        <v>181</v>
      </c>
      <c r="AW2117" s="15" t="s">
        <v>5</v>
      </c>
      <c r="AX2117" s="15" t="s">
        <v>82</v>
      </c>
      <c r="AY2117" s="273" t="s">
        <v>175</v>
      </c>
    </row>
    <row r="2118" s="2" customFormat="1" ht="24.15" customHeight="1">
      <c r="A2118" s="39"/>
      <c r="B2118" s="40"/>
      <c r="C2118" s="222" t="s">
        <v>1173</v>
      </c>
      <c r="D2118" s="222" t="s">
        <v>177</v>
      </c>
      <c r="E2118" s="223" t="s">
        <v>2029</v>
      </c>
      <c r="F2118" s="224" t="s">
        <v>2030</v>
      </c>
      <c r="G2118" s="225" t="s">
        <v>228</v>
      </c>
      <c r="H2118" s="226">
        <v>75</v>
      </c>
      <c r="I2118" s="227"/>
      <c r="J2118" s="227"/>
      <c r="K2118" s="228">
        <f>ROUND(P2118*H2118,2)</f>
        <v>0</v>
      </c>
      <c r="L2118" s="229"/>
      <c r="M2118" s="45"/>
      <c r="N2118" s="230" t="s">
        <v>1</v>
      </c>
      <c r="O2118" s="231" t="s">
        <v>39</v>
      </c>
      <c r="P2118" s="232">
        <f>I2118+J2118</f>
        <v>0</v>
      </c>
      <c r="Q2118" s="232">
        <f>ROUND(I2118*H2118,2)</f>
        <v>0</v>
      </c>
      <c r="R2118" s="232">
        <f>ROUND(J2118*H2118,2)</f>
        <v>0</v>
      </c>
      <c r="S2118" s="92"/>
      <c r="T2118" s="233">
        <f>S2118*H2118</f>
        <v>0</v>
      </c>
      <c r="U2118" s="233">
        <v>0</v>
      </c>
      <c r="V2118" s="233">
        <f>U2118*H2118</f>
        <v>0</v>
      </c>
      <c r="W2118" s="233">
        <v>0</v>
      </c>
      <c r="X2118" s="233">
        <f>W2118*H2118</f>
        <v>0</v>
      </c>
      <c r="Y2118" s="234" t="s">
        <v>1</v>
      </c>
      <c r="Z2118" s="39"/>
      <c r="AA2118" s="39"/>
      <c r="AB2118" s="39"/>
      <c r="AC2118" s="39"/>
      <c r="AD2118" s="39"/>
      <c r="AE2118" s="39"/>
      <c r="AR2118" s="235" t="s">
        <v>229</v>
      </c>
      <c r="AT2118" s="235" t="s">
        <v>177</v>
      </c>
      <c r="AU2118" s="235" t="s">
        <v>102</v>
      </c>
      <c r="AY2118" s="18" t="s">
        <v>175</v>
      </c>
      <c r="BE2118" s="236">
        <f>IF(O2118="základní",K2118,0)</f>
        <v>0</v>
      </c>
      <c r="BF2118" s="236">
        <f>IF(O2118="snížená",K2118,0)</f>
        <v>0</v>
      </c>
      <c r="BG2118" s="236">
        <f>IF(O2118="zákl. přenesená",K2118,0)</f>
        <v>0</v>
      </c>
      <c r="BH2118" s="236">
        <f>IF(O2118="sníž. přenesená",K2118,0)</f>
        <v>0</v>
      </c>
      <c r="BI2118" s="236">
        <f>IF(O2118="nulová",K2118,0)</f>
        <v>0</v>
      </c>
      <c r="BJ2118" s="18" t="s">
        <v>102</v>
      </c>
      <c r="BK2118" s="236">
        <f>ROUND(P2118*H2118,2)</f>
        <v>0</v>
      </c>
      <c r="BL2118" s="18" t="s">
        <v>229</v>
      </c>
      <c r="BM2118" s="235" t="s">
        <v>1211</v>
      </c>
    </row>
    <row r="2119" s="2" customFormat="1" ht="49.05" customHeight="1">
      <c r="A2119" s="39"/>
      <c r="B2119" s="40"/>
      <c r="C2119" s="222" t="s">
        <v>2031</v>
      </c>
      <c r="D2119" s="222" t="s">
        <v>177</v>
      </c>
      <c r="E2119" s="223" t="s">
        <v>2032</v>
      </c>
      <c r="F2119" s="224" t="s">
        <v>2033</v>
      </c>
      <c r="G2119" s="225" t="s">
        <v>203</v>
      </c>
      <c r="H2119" s="226">
        <v>3.8980000000000001</v>
      </c>
      <c r="I2119" s="227"/>
      <c r="J2119" s="227"/>
      <c r="K2119" s="228">
        <f>ROUND(P2119*H2119,2)</f>
        <v>0</v>
      </c>
      <c r="L2119" s="229"/>
      <c r="M2119" s="45"/>
      <c r="N2119" s="230" t="s">
        <v>1</v>
      </c>
      <c r="O2119" s="231" t="s">
        <v>39</v>
      </c>
      <c r="P2119" s="232">
        <f>I2119+J2119</f>
        <v>0</v>
      </c>
      <c r="Q2119" s="232">
        <f>ROUND(I2119*H2119,2)</f>
        <v>0</v>
      </c>
      <c r="R2119" s="232">
        <f>ROUND(J2119*H2119,2)</f>
        <v>0</v>
      </c>
      <c r="S2119" s="92"/>
      <c r="T2119" s="233">
        <f>S2119*H2119</f>
        <v>0</v>
      </c>
      <c r="U2119" s="233">
        <v>0</v>
      </c>
      <c r="V2119" s="233">
        <f>U2119*H2119</f>
        <v>0</v>
      </c>
      <c r="W2119" s="233">
        <v>0</v>
      </c>
      <c r="X2119" s="233">
        <f>W2119*H2119</f>
        <v>0</v>
      </c>
      <c r="Y2119" s="234" t="s">
        <v>1</v>
      </c>
      <c r="Z2119" s="39"/>
      <c r="AA2119" s="39"/>
      <c r="AB2119" s="39"/>
      <c r="AC2119" s="39"/>
      <c r="AD2119" s="39"/>
      <c r="AE2119" s="39"/>
      <c r="AR2119" s="235" t="s">
        <v>229</v>
      </c>
      <c r="AT2119" s="235" t="s">
        <v>177</v>
      </c>
      <c r="AU2119" s="235" t="s">
        <v>102</v>
      </c>
      <c r="AY2119" s="18" t="s">
        <v>175</v>
      </c>
      <c r="BE2119" s="236">
        <f>IF(O2119="základní",K2119,0)</f>
        <v>0</v>
      </c>
      <c r="BF2119" s="236">
        <f>IF(O2119="snížená",K2119,0)</f>
        <v>0</v>
      </c>
      <c r="BG2119" s="236">
        <f>IF(O2119="zákl. přenesená",K2119,0)</f>
        <v>0</v>
      </c>
      <c r="BH2119" s="236">
        <f>IF(O2119="sníž. přenesená",K2119,0)</f>
        <v>0</v>
      </c>
      <c r="BI2119" s="236">
        <f>IF(O2119="nulová",K2119,0)</f>
        <v>0</v>
      </c>
      <c r="BJ2119" s="18" t="s">
        <v>102</v>
      </c>
      <c r="BK2119" s="236">
        <f>ROUND(P2119*H2119,2)</f>
        <v>0</v>
      </c>
      <c r="BL2119" s="18" t="s">
        <v>229</v>
      </c>
      <c r="BM2119" s="235" t="s">
        <v>2034</v>
      </c>
    </row>
    <row r="2120" s="2" customFormat="1">
      <c r="A2120" s="39"/>
      <c r="B2120" s="40"/>
      <c r="C2120" s="41"/>
      <c r="D2120" s="237" t="s">
        <v>182</v>
      </c>
      <c r="E2120" s="41"/>
      <c r="F2120" s="238" t="s">
        <v>1210</v>
      </c>
      <c r="G2120" s="41"/>
      <c r="H2120" s="41"/>
      <c r="I2120" s="239"/>
      <c r="J2120" s="239"/>
      <c r="K2120" s="41"/>
      <c r="L2120" s="41"/>
      <c r="M2120" s="45"/>
      <c r="N2120" s="240"/>
      <c r="O2120" s="241"/>
      <c r="P2120" s="92"/>
      <c r="Q2120" s="92"/>
      <c r="R2120" s="92"/>
      <c r="S2120" s="92"/>
      <c r="T2120" s="92"/>
      <c r="U2120" s="92"/>
      <c r="V2120" s="92"/>
      <c r="W2120" s="92"/>
      <c r="X2120" s="92"/>
      <c r="Y2120" s="93"/>
      <c r="Z2120" s="39"/>
      <c r="AA2120" s="39"/>
      <c r="AB2120" s="39"/>
      <c r="AC2120" s="39"/>
      <c r="AD2120" s="39"/>
      <c r="AE2120" s="39"/>
      <c r="AT2120" s="18" t="s">
        <v>182</v>
      </c>
      <c r="AU2120" s="18" t="s">
        <v>102</v>
      </c>
    </row>
    <row r="2121" s="12" customFormat="1" ht="22.8" customHeight="1">
      <c r="A2121" s="12"/>
      <c r="B2121" s="205"/>
      <c r="C2121" s="206"/>
      <c r="D2121" s="207" t="s">
        <v>74</v>
      </c>
      <c r="E2121" s="220" t="s">
        <v>2035</v>
      </c>
      <c r="F2121" s="220" t="s">
        <v>2036</v>
      </c>
      <c r="G2121" s="206"/>
      <c r="H2121" s="206"/>
      <c r="I2121" s="209"/>
      <c r="J2121" s="209"/>
      <c r="K2121" s="221">
        <f>BK2121</f>
        <v>0</v>
      </c>
      <c r="L2121" s="206"/>
      <c r="M2121" s="211"/>
      <c r="N2121" s="212"/>
      <c r="O2121" s="213"/>
      <c r="P2121" s="213"/>
      <c r="Q2121" s="214">
        <f>SUM(Q2122:Q2129)</f>
        <v>0</v>
      </c>
      <c r="R2121" s="214">
        <f>SUM(R2122:R2129)</f>
        <v>0</v>
      </c>
      <c r="S2121" s="213"/>
      <c r="T2121" s="215">
        <f>SUM(T2122:T2129)</f>
        <v>0</v>
      </c>
      <c r="U2121" s="213"/>
      <c r="V2121" s="215">
        <f>SUM(V2122:V2129)</f>
        <v>0</v>
      </c>
      <c r="W2121" s="213"/>
      <c r="X2121" s="215">
        <f>SUM(X2122:X2129)</f>
        <v>0</v>
      </c>
      <c r="Y2121" s="216"/>
      <c r="Z2121" s="12"/>
      <c r="AA2121" s="12"/>
      <c r="AB2121" s="12"/>
      <c r="AC2121" s="12"/>
      <c r="AD2121" s="12"/>
      <c r="AE2121" s="12"/>
      <c r="AR2121" s="217" t="s">
        <v>102</v>
      </c>
      <c r="AT2121" s="218" t="s">
        <v>74</v>
      </c>
      <c r="AU2121" s="218" t="s">
        <v>82</v>
      </c>
      <c r="AY2121" s="217" t="s">
        <v>175</v>
      </c>
      <c r="BK2121" s="219">
        <f>SUM(BK2122:BK2129)</f>
        <v>0</v>
      </c>
    </row>
    <row r="2122" s="2" customFormat="1" ht="24.15" customHeight="1">
      <c r="A2122" s="39"/>
      <c r="B2122" s="40"/>
      <c r="C2122" s="222" t="s">
        <v>1178</v>
      </c>
      <c r="D2122" s="222" t="s">
        <v>177</v>
      </c>
      <c r="E2122" s="223" t="s">
        <v>2037</v>
      </c>
      <c r="F2122" s="224" t="s">
        <v>2038</v>
      </c>
      <c r="G2122" s="225" t="s">
        <v>228</v>
      </c>
      <c r="H2122" s="226">
        <v>18.510000000000002</v>
      </c>
      <c r="I2122" s="227"/>
      <c r="J2122" s="227"/>
      <c r="K2122" s="228">
        <f>ROUND(P2122*H2122,2)</f>
        <v>0</v>
      </c>
      <c r="L2122" s="229"/>
      <c r="M2122" s="45"/>
      <c r="N2122" s="230" t="s">
        <v>1</v>
      </c>
      <c r="O2122" s="231" t="s">
        <v>39</v>
      </c>
      <c r="P2122" s="232">
        <f>I2122+J2122</f>
        <v>0</v>
      </c>
      <c r="Q2122" s="232">
        <f>ROUND(I2122*H2122,2)</f>
        <v>0</v>
      </c>
      <c r="R2122" s="232">
        <f>ROUND(J2122*H2122,2)</f>
        <v>0</v>
      </c>
      <c r="S2122" s="92"/>
      <c r="T2122" s="233">
        <f>S2122*H2122</f>
        <v>0</v>
      </c>
      <c r="U2122" s="233">
        <v>0</v>
      </c>
      <c r="V2122" s="233">
        <f>U2122*H2122</f>
        <v>0</v>
      </c>
      <c r="W2122" s="233">
        <v>0</v>
      </c>
      <c r="X2122" s="233">
        <f>W2122*H2122</f>
        <v>0</v>
      </c>
      <c r="Y2122" s="234" t="s">
        <v>1</v>
      </c>
      <c r="Z2122" s="39"/>
      <c r="AA2122" s="39"/>
      <c r="AB2122" s="39"/>
      <c r="AC2122" s="39"/>
      <c r="AD2122" s="39"/>
      <c r="AE2122" s="39"/>
      <c r="AR2122" s="235" t="s">
        <v>229</v>
      </c>
      <c r="AT2122" s="235" t="s">
        <v>177</v>
      </c>
      <c r="AU2122" s="235" t="s">
        <v>102</v>
      </c>
      <c r="AY2122" s="18" t="s">
        <v>175</v>
      </c>
      <c r="BE2122" s="236">
        <f>IF(O2122="základní",K2122,0)</f>
        <v>0</v>
      </c>
      <c r="BF2122" s="236">
        <f>IF(O2122="snížená",K2122,0)</f>
        <v>0</v>
      </c>
      <c r="BG2122" s="236">
        <f>IF(O2122="zákl. přenesená",K2122,0)</f>
        <v>0</v>
      </c>
      <c r="BH2122" s="236">
        <f>IF(O2122="sníž. přenesená",K2122,0)</f>
        <v>0</v>
      </c>
      <c r="BI2122" s="236">
        <f>IF(O2122="nulová",K2122,0)</f>
        <v>0</v>
      </c>
      <c r="BJ2122" s="18" t="s">
        <v>102</v>
      </c>
      <c r="BK2122" s="236">
        <f>ROUND(P2122*H2122,2)</f>
        <v>0</v>
      </c>
      <c r="BL2122" s="18" t="s">
        <v>229</v>
      </c>
      <c r="BM2122" s="235" t="s">
        <v>2039</v>
      </c>
    </row>
    <row r="2123" s="13" customFormat="1">
      <c r="A2123" s="13"/>
      <c r="B2123" s="242"/>
      <c r="C2123" s="243"/>
      <c r="D2123" s="237" t="s">
        <v>184</v>
      </c>
      <c r="E2123" s="244" t="s">
        <v>1</v>
      </c>
      <c r="F2123" s="245" t="s">
        <v>193</v>
      </c>
      <c r="G2123" s="243"/>
      <c r="H2123" s="244" t="s">
        <v>1</v>
      </c>
      <c r="I2123" s="246"/>
      <c r="J2123" s="246"/>
      <c r="K2123" s="243"/>
      <c r="L2123" s="243"/>
      <c r="M2123" s="247"/>
      <c r="N2123" s="248"/>
      <c r="O2123" s="249"/>
      <c r="P2123" s="249"/>
      <c r="Q2123" s="249"/>
      <c r="R2123" s="249"/>
      <c r="S2123" s="249"/>
      <c r="T2123" s="249"/>
      <c r="U2123" s="249"/>
      <c r="V2123" s="249"/>
      <c r="W2123" s="249"/>
      <c r="X2123" s="249"/>
      <c r="Y2123" s="250"/>
      <c r="Z2123" s="13"/>
      <c r="AA2123" s="13"/>
      <c r="AB2123" s="13"/>
      <c r="AC2123" s="13"/>
      <c r="AD2123" s="13"/>
      <c r="AE2123" s="13"/>
      <c r="AT2123" s="251" t="s">
        <v>184</v>
      </c>
      <c r="AU2123" s="251" t="s">
        <v>102</v>
      </c>
      <c r="AV2123" s="13" t="s">
        <v>82</v>
      </c>
      <c r="AW2123" s="13" t="s">
        <v>5</v>
      </c>
      <c r="AX2123" s="13" t="s">
        <v>75</v>
      </c>
      <c r="AY2123" s="251" t="s">
        <v>175</v>
      </c>
    </row>
    <row r="2124" s="13" customFormat="1">
      <c r="A2124" s="13"/>
      <c r="B2124" s="242"/>
      <c r="C2124" s="243"/>
      <c r="D2124" s="237" t="s">
        <v>184</v>
      </c>
      <c r="E2124" s="244" t="s">
        <v>1</v>
      </c>
      <c r="F2124" s="245" t="s">
        <v>2040</v>
      </c>
      <c r="G2124" s="243"/>
      <c r="H2124" s="244" t="s">
        <v>1</v>
      </c>
      <c r="I2124" s="246"/>
      <c r="J2124" s="246"/>
      <c r="K2124" s="243"/>
      <c r="L2124" s="243"/>
      <c r="M2124" s="247"/>
      <c r="N2124" s="248"/>
      <c r="O2124" s="249"/>
      <c r="P2124" s="249"/>
      <c r="Q2124" s="249"/>
      <c r="R2124" s="249"/>
      <c r="S2124" s="249"/>
      <c r="T2124" s="249"/>
      <c r="U2124" s="249"/>
      <c r="V2124" s="249"/>
      <c r="W2124" s="249"/>
      <c r="X2124" s="249"/>
      <c r="Y2124" s="250"/>
      <c r="Z2124" s="13"/>
      <c r="AA2124" s="13"/>
      <c r="AB2124" s="13"/>
      <c r="AC2124" s="13"/>
      <c r="AD2124" s="13"/>
      <c r="AE2124" s="13"/>
      <c r="AT2124" s="251" t="s">
        <v>184</v>
      </c>
      <c r="AU2124" s="251" t="s">
        <v>102</v>
      </c>
      <c r="AV2124" s="13" t="s">
        <v>82</v>
      </c>
      <c r="AW2124" s="13" t="s">
        <v>5</v>
      </c>
      <c r="AX2124" s="13" t="s">
        <v>75</v>
      </c>
      <c r="AY2124" s="251" t="s">
        <v>175</v>
      </c>
    </row>
    <row r="2125" s="14" customFormat="1">
      <c r="A2125" s="14"/>
      <c r="B2125" s="252"/>
      <c r="C2125" s="253"/>
      <c r="D2125" s="237" t="s">
        <v>184</v>
      </c>
      <c r="E2125" s="254" t="s">
        <v>1</v>
      </c>
      <c r="F2125" s="255" t="s">
        <v>531</v>
      </c>
      <c r="G2125" s="253"/>
      <c r="H2125" s="256">
        <v>7.96</v>
      </c>
      <c r="I2125" s="257"/>
      <c r="J2125" s="257"/>
      <c r="K2125" s="253"/>
      <c r="L2125" s="253"/>
      <c r="M2125" s="258"/>
      <c r="N2125" s="259"/>
      <c r="O2125" s="260"/>
      <c r="P2125" s="260"/>
      <c r="Q2125" s="260"/>
      <c r="R2125" s="260"/>
      <c r="S2125" s="260"/>
      <c r="T2125" s="260"/>
      <c r="U2125" s="260"/>
      <c r="V2125" s="260"/>
      <c r="W2125" s="260"/>
      <c r="X2125" s="260"/>
      <c r="Y2125" s="261"/>
      <c r="Z2125" s="14"/>
      <c r="AA2125" s="14"/>
      <c r="AB2125" s="14"/>
      <c r="AC2125" s="14"/>
      <c r="AD2125" s="14"/>
      <c r="AE2125" s="14"/>
      <c r="AT2125" s="262" t="s">
        <v>184</v>
      </c>
      <c r="AU2125" s="262" t="s">
        <v>102</v>
      </c>
      <c r="AV2125" s="14" t="s">
        <v>102</v>
      </c>
      <c r="AW2125" s="14" t="s">
        <v>5</v>
      </c>
      <c r="AX2125" s="14" t="s">
        <v>75</v>
      </c>
      <c r="AY2125" s="262" t="s">
        <v>175</v>
      </c>
    </row>
    <row r="2126" s="14" customFormat="1">
      <c r="A2126" s="14"/>
      <c r="B2126" s="252"/>
      <c r="C2126" s="253"/>
      <c r="D2126" s="237" t="s">
        <v>184</v>
      </c>
      <c r="E2126" s="254" t="s">
        <v>1</v>
      </c>
      <c r="F2126" s="255" t="s">
        <v>532</v>
      </c>
      <c r="G2126" s="253"/>
      <c r="H2126" s="256">
        <v>5.9000000000000004</v>
      </c>
      <c r="I2126" s="257"/>
      <c r="J2126" s="257"/>
      <c r="K2126" s="253"/>
      <c r="L2126" s="253"/>
      <c r="M2126" s="258"/>
      <c r="N2126" s="259"/>
      <c r="O2126" s="260"/>
      <c r="P2126" s="260"/>
      <c r="Q2126" s="260"/>
      <c r="R2126" s="260"/>
      <c r="S2126" s="260"/>
      <c r="T2126" s="260"/>
      <c r="U2126" s="260"/>
      <c r="V2126" s="260"/>
      <c r="W2126" s="260"/>
      <c r="X2126" s="260"/>
      <c r="Y2126" s="261"/>
      <c r="Z2126" s="14"/>
      <c r="AA2126" s="14"/>
      <c r="AB2126" s="14"/>
      <c r="AC2126" s="14"/>
      <c r="AD2126" s="14"/>
      <c r="AE2126" s="14"/>
      <c r="AT2126" s="262" t="s">
        <v>184</v>
      </c>
      <c r="AU2126" s="262" t="s">
        <v>102</v>
      </c>
      <c r="AV2126" s="14" t="s">
        <v>102</v>
      </c>
      <c r="AW2126" s="14" t="s">
        <v>5</v>
      </c>
      <c r="AX2126" s="14" t="s">
        <v>75</v>
      </c>
      <c r="AY2126" s="262" t="s">
        <v>175</v>
      </c>
    </row>
    <row r="2127" s="14" customFormat="1">
      <c r="A2127" s="14"/>
      <c r="B2127" s="252"/>
      <c r="C2127" s="253"/>
      <c r="D2127" s="237" t="s">
        <v>184</v>
      </c>
      <c r="E2127" s="254" t="s">
        <v>1</v>
      </c>
      <c r="F2127" s="255" t="s">
        <v>2041</v>
      </c>
      <c r="G2127" s="253"/>
      <c r="H2127" s="256">
        <v>4.6500000000000004</v>
      </c>
      <c r="I2127" s="257"/>
      <c r="J2127" s="257"/>
      <c r="K2127" s="253"/>
      <c r="L2127" s="253"/>
      <c r="M2127" s="258"/>
      <c r="N2127" s="259"/>
      <c r="O2127" s="260"/>
      <c r="P2127" s="260"/>
      <c r="Q2127" s="260"/>
      <c r="R2127" s="260"/>
      <c r="S2127" s="260"/>
      <c r="T2127" s="260"/>
      <c r="U2127" s="260"/>
      <c r="V2127" s="260"/>
      <c r="W2127" s="260"/>
      <c r="X2127" s="260"/>
      <c r="Y2127" s="261"/>
      <c r="Z2127" s="14"/>
      <c r="AA2127" s="14"/>
      <c r="AB2127" s="14"/>
      <c r="AC2127" s="14"/>
      <c r="AD2127" s="14"/>
      <c r="AE2127" s="14"/>
      <c r="AT2127" s="262" t="s">
        <v>184</v>
      </c>
      <c r="AU2127" s="262" t="s">
        <v>102</v>
      </c>
      <c r="AV2127" s="14" t="s">
        <v>102</v>
      </c>
      <c r="AW2127" s="14" t="s">
        <v>5</v>
      </c>
      <c r="AX2127" s="14" t="s">
        <v>75</v>
      </c>
      <c r="AY2127" s="262" t="s">
        <v>175</v>
      </c>
    </row>
    <row r="2128" s="16" customFormat="1">
      <c r="A2128" s="16"/>
      <c r="B2128" s="284"/>
      <c r="C2128" s="285"/>
      <c r="D2128" s="237" t="s">
        <v>184</v>
      </c>
      <c r="E2128" s="286" t="s">
        <v>1</v>
      </c>
      <c r="F2128" s="287" t="s">
        <v>453</v>
      </c>
      <c r="G2128" s="285"/>
      <c r="H2128" s="288">
        <v>18.509999999999998</v>
      </c>
      <c r="I2128" s="289"/>
      <c r="J2128" s="289"/>
      <c r="K2128" s="285"/>
      <c r="L2128" s="285"/>
      <c r="M2128" s="290"/>
      <c r="N2128" s="291"/>
      <c r="O2128" s="292"/>
      <c r="P2128" s="292"/>
      <c r="Q2128" s="292"/>
      <c r="R2128" s="292"/>
      <c r="S2128" s="292"/>
      <c r="T2128" s="292"/>
      <c r="U2128" s="292"/>
      <c r="V2128" s="292"/>
      <c r="W2128" s="292"/>
      <c r="X2128" s="292"/>
      <c r="Y2128" s="293"/>
      <c r="Z2128" s="16"/>
      <c r="AA2128" s="16"/>
      <c r="AB2128" s="16"/>
      <c r="AC2128" s="16"/>
      <c r="AD2128" s="16"/>
      <c r="AE2128" s="16"/>
      <c r="AT2128" s="294" t="s">
        <v>184</v>
      </c>
      <c r="AU2128" s="294" t="s">
        <v>102</v>
      </c>
      <c r="AV2128" s="16" t="s">
        <v>196</v>
      </c>
      <c r="AW2128" s="16" t="s">
        <v>5</v>
      </c>
      <c r="AX2128" s="16" t="s">
        <v>75</v>
      </c>
      <c r="AY2128" s="294" t="s">
        <v>175</v>
      </c>
    </row>
    <row r="2129" s="15" customFormat="1">
      <c r="A2129" s="15"/>
      <c r="B2129" s="263"/>
      <c r="C2129" s="264"/>
      <c r="D2129" s="237" t="s">
        <v>184</v>
      </c>
      <c r="E2129" s="265" t="s">
        <v>1</v>
      </c>
      <c r="F2129" s="266" t="s">
        <v>189</v>
      </c>
      <c r="G2129" s="264"/>
      <c r="H2129" s="267">
        <v>18.509999999999998</v>
      </c>
      <c r="I2129" s="268"/>
      <c r="J2129" s="268"/>
      <c r="K2129" s="264"/>
      <c r="L2129" s="264"/>
      <c r="M2129" s="269"/>
      <c r="N2129" s="270"/>
      <c r="O2129" s="271"/>
      <c r="P2129" s="271"/>
      <c r="Q2129" s="271"/>
      <c r="R2129" s="271"/>
      <c r="S2129" s="271"/>
      <c r="T2129" s="271"/>
      <c r="U2129" s="271"/>
      <c r="V2129" s="271"/>
      <c r="W2129" s="271"/>
      <c r="X2129" s="271"/>
      <c r="Y2129" s="272"/>
      <c r="Z2129" s="15"/>
      <c r="AA2129" s="15"/>
      <c r="AB2129" s="15"/>
      <c r="AC2129" s="15"/>
      <c r="AD2129" s="15"/>
      <c r="AE2129" s="15"/>
      <c r="AT2129" s="273" t="s">
        <v>184</v>
      </c>
      <c r="AU2129" s="273" t="s">
        <v>102</v>
      </c>
      <c r="AV2129" s="15" t="s">
        <v>181</v>
      </c>
      <c r="AW2129" s="15" t="s">
        <v>5</v>
      </c>
      <c r="AX2129" s="15" t="s">
        <v>82</v>
      </c>
      <c r="AY2129" s="273" t="s">
        <v>175</v>
      </c>
    </row>
    <row r="2130" s="12" customFormat="1" ht="22.8" customHeight="1">
      <c r="A2130" s="12"/>
      <c r="B2130" s="205"/>
      <c r="C2130" s="206"/>
      <c r="D2130" s="207" t="s">
        <v>74</v>
      </c>
      <c r="E2130" s="220" t="s">
        <v>2042</v>
      </c>
      <c r="F2130" s="220" t="s">
        <v>2043</v>
      </c>
      <c r="G2130" s="206"/>
      <c r="H2130" s="206"/>
      <c r="I2130" s="209"/>
      <c r="J2130" s="209"/>
      <c r="K2130" s="221">
        <f>BK2130</f>
        <v>0</v>
      </c>
      <c r="L2130" s="206"/>
      <c r="M2130" s="211"/>
      <c r="N2130" s="212"/>
      <c r="O2130" s="213"/>
      <c r="P2130" s="213"/>
      <c r="Q2130" s="214">
        <f>SUM(Q2131:Q2143)</f>
        <v>0</v>
      </c>
      <c r="R2130" s="214">
        <f>SUM(R2131:R2143)</f>
        <v>0</v>
      </c>
      <c r="S2130" s="213"/>
      <c r="T2130" s="215">
        <f>SUM(T2131:T2143)</f>
        <v>0</v>
      </c>
      <c r="U2130" s="213"/>
      <c r="V2130" s="215">
        <f>SUM(V2131:V2143)</f>
        <v>0</v>
      </c>
      <c r="W2130" s="213"/>
      <c r="X2130" s="215">
        <f>SUM(X2131:X2143)</f>
        <v>0</v>
      </c>
      <c r="Y2130" s="216"/>
      <c r="Z2130" s="12"/>
      <c r="AA2130" s="12"/>
      <c r="AB2130" s="12"/>
      <c r="AC2130" s="12"/>
      <c r="AD2130" s="12"/>
      <c r="AE2130" s="12"/>
      <c r="AR2130" s="217" t="s">
        <v>102</v>
      </c>
      <c r="AT2130" s="218" t="s">
        <v>74</v>
      </c>
      <c r="AU2130" s="218" t="s">
        <v>82</v>
      </c>
      <c r="AY2130" s="217" t="s">
        <v>175</v>
      </c>
      <c r="BK2130" s="219">
        <f>SUM(BK2131:BK2143)</f>
        <v>0</v>
      </c>
    </row>
    <row r="2131" s="2" customFormat="1" ht="24.15" customHeight="1">
      <c r="A2131" s="39"/>
      <c r="B2131" s="40"/>
      <c r="C2131" s="222" t="s">
        <v>2044</v>
      </c>
      <c r="D2131" s="222" t="s">
        <v>177</v>
      </c>
      <c r="E2131" s="223" t="s">
        <v>2045</v>
      </c>
      <c r="F2131" s="224" t="s">
        <v>2046</v>
      </c>
      <c r="G2131" s="225" t="s">
        <v>228</v>
      </c>
      <c r="H2131" s="226">
        <v>262.01999999999998</v>
      </c>
      <c r="I2131" s="227"/>
      <c r="J2131" s="227"/>
      <c r="K2131" s="228">
        <f>ROUND(P2131*H2131,2)</f>
        <v>0</v>
      </c>
      <c r="L2131" s="229"/>
      <c r="M2131" s="45"/>
      <c r="N2131" s="230" t="s">
        <v>1</v>
      </c>
      <c r="O2131" s="231" t="s">
        <v>39</v>
      </c>
      <c r="P2131" s="232">
        <f>I2131+J2131</f>
        <v>0</v>
      </c>
      <c r="Q2131" s="232">
        <f>ROUND(I2131*H2131,2)</f>
        <v>0</v>
      </c>
      <c r="R2131" s="232">
        <f>ROUND(J2131*H2131,2)</f>
        <v>0</v>
      </c>
      <c r="S2131" s="92"/>
      <c r="T2131" s="233">
        <f>S2131*H2131</f>
        <v>0</v>
      </c>
      <c r="U2131" s="233">
        <v>0</v>
      </c>
      <c r="V2131" s="233">
        <f>U2131*H2131</f>
        <v>0</v>
      </c>
      <c r="W2131" s="233">
        <v>0</v>
      </c>
      <c r="X2131" s="233">
        <f>W2131*H2131</f>
        <v>0</v>
      </c>
      <c r="Y2131" s="234" t="s">
        <v>1</v>
      </c>
      <c r="Z2131" s="39"/>
      <c r="AA2131" s="39"/>
      <c r="AB2131" s="39"/>
      <c r="AC2131" s="39"/>
      <c r="AD2131" s="39"/>
      <c r="AE2131" s="39"/>
      <c r="AR2131" s="235" t="s">
        <v>229</v>
      </c>
      <c r="AT2131" s="235" t="s">
        <v>177</v>
      </c>
      <c r="AU2131" s="235" t="s">
        <v>102</v>
      </c>
      <c r="AY2131" s="18" t="s">
        <v>175</v>
      </c>
      <c r="BE2131" s="236">
        <f>IF(O2131="základní",K2131,0)</f>
        <v>0</v>
      </c>
      <c r="BF2131" s="236">
        <f>IF(O2131="snížená",K2131,0)</f>
        <v>0</v>
      </c>
      <c r="BG2131" s="236">
        <f>IF(O2131="zákl. přenesená",K2131,0)</f>
        <v>0</v>
      </c>
      <c r="BH2131" s="236">
        <f>IF(O2131="sníž. přenesená",K2131,0)</f>
        <v>0</v>
      </c>
      <c r="BI2131" s="236">
        <f>IF(O2131="nulová",K2131,0)</f>
        <v>0</v>
      </c>
      <c r="BJ2131" s="18" t="s">
        <v>102</v>
      </c>
      <c r="BK2131" s="236">
        <f>ROUND(P2131*H2131,2)</f>
        <v>0</v>
      </c>
      <c r="BL2131" s="18" t="s">
        <v>229</v>
      </c>
      <c r="BM2131" s="235" t="s">
        <v>2047</v>
      </c>
    </row>
    <row r="2132" s="2" customFormat="1">
      <c r="A2132" s="39"/>
      <c r="B2132" s="40"/>
      <c r="C2132" s="41"/>
      <c r="D2132" s="237" t="s">
        <v>182</v>
      </c>
      <c r="E2132" s="41"/>
      <c r="F2132" s="238" t="s">
        <v>2048</v>
      </c>
      <c r="G2132" s="41"/>
      <c r="H2132" s="41"/>
      <c r="I2132" s="239"/>
      <c r="J2132" s="239"/>
      <c r="K2132" s="41"/>
      <c r="L2132" s="41"/>
      <c r="M2132" s="45"/>
      <c r="N2132" s="240"/>
      <c r="O2132" s="241"/>
      <c r="P2132" s="92"/>
      <c r="Q2132" s="92"/>
      <c r="R2132" s="92"/>
      <c r="S2132" s="92"/>
      <c r="T2132" s="92"/>
      <c r="U2132" s="92"/>
      <c r="V2132" s="92"/>
      <c r="W2132" s="92"/>
      <c r="X2132" s="92"/>
      <c r="Y2132" s="93"/>
      <c r="Z2132" s="39"/>
      <c r="AA2132" s="39"/>
      <c r="AB2132" s="39"/>
      <c r="AC2132" s="39"/>
      <c r="AD2132" s="39"/>
      <c r="AE2132" s="39"/>
      <c r="AT2132" s="18" t="s">
        <v>182</v>
      </c>
      <c r="AU2132" s="18" t="s">
        <v>102</v>
      </c>
    </row>
    <row r="2133" s="2" customFormat="1" ht="16.5" customHeight="1">
      <c r="A2133" s="39"/>
      <c r="B2133" s="40"/>
      <c r="C2133" s="274" t="s">
        <v>1182</v>
      </c>
      <c r="D2133" s="274" t="s">
        <v>315</v>
      </c>
      <c r="E2133" s="275" t="s">
        <v>2049</v>
      </c>
      <c r="F2133" s="276" t="s">
        <v>2050</v>
      </c>
      <c r="G2133" s="277" t="s">
        <v>228</v>
      </c>
      <c r="H2133" s="278">
        <v>262.01999999999998</v>
      </c>
      <c r="I2133" s="279"/>
      <c r="J2133" s="280"/>
      <c r="K2133" s="281">
        <f>ROUND(P2133*H2133,2)</f>
        <v>0</v>
      </c>
      <c r="L2133" s="280"/>
      <c r="M2133" s="282"/>
      <c r="N2133" s="283" t="s">
        <v>1</v>
      </c>
      <c r="O2133" s="231" t="s">
        <v>39</v>
      </c>
      <c r="P2133" s="232">
        <f>I2133+J2133</f>
        <v>0</v>
      </c>
      <c r="Q2133" s="232">
        <f>ROUND(I2133*H2133,2)</f>
        <v>0</v>
      </c>
      <c r="R2133" s="232">
        <f>ROUND(J2133*H2133,2)</f>
        <v>0</v>
      </c>
      <c r="S2133" s="92"/>
      <c r="T2133" s="233">
        <f>S2133*H2133</f>
        <v>0</v>
      </c>
      <c r="U2133" s="233">
        <v>0</v>
      </c>
      <c r="V2133" s="233">
        <f>U2133*H2133</f>
        <v>0</v>
      </c>
      <c r="W2133" s="233">
        <v>0</v>
      </c>
      <c r="X2133" s="233">
        <f>W2133*H2133</f>
        <v>0</v>
      </c>
      <c r="Y2133" s="234" t="s">
        <v>1</v>
      </c>
      <c r="Z2133" s="39"/>
      <c r="AA2133" s="39"/>
      <c r="AB2133" s="39"/>
      <c r="AC2133" s="39"/>
      <c r="AD2133" s="39"/>
      <c r="AE2133" s="39"/>
      <c r="AR2133" s="235" t="s">
        <v>270</v>
      </c>
      <c r="AT2133" s="235" t="s">
        <v>315</v>
      </c>
      <c r="AU2133" s="235" t="s">
        <v>102</v>
      </c>
      <c r="AY2133" s="18" t="s">
        <v>175</v>
      </c>
      <c r="BE2133" s="236">
        <f>IF(O2133="základní",K2133,0)</f>
        <v>0</v>
      </c>
      <c r="BF2133" s="236">
        <f>IF(O2133="snížená",K2133,0)</f>
        <v>0</v>
      </c>
      <c r="BG2133" s="236">
        <f>IF(O2133="zákl. přenesená",K2133,0)</f>
        <v>0</v>
      </c>
      <c r="BH2133" s="236">
        <f>IF(O2133="sníž. přenesená",K2133,0)</f>
        <v>0</v>
      </c>
      <c r="BI2133" s="236">
        <f>IF(O2133="nulová",K2133,0)</f>
        <v>0</v>
      </c>
      <c r="BJ2133" s="18" t="s">
        <v>102</v>
      </c>
      <c r="BK2133" s="236">
        <f>ROUND(P2133*H2133,2)</f>
        <v>0</v>
      </c>
      <c r="BL2133" s="18" t="s">
        <v>229</v>
      </c>
      <c r="BM2133" s="235" t="s">
        <v>2051</v>
      </c>
    </row>
    <row r="2134" s="2" customFormat="1" ht="24.15" customHeight="1">
      <c r="A2134" s="39"/>
      <c r="B2134" s="40"/>
      <c r="C2134" s="222" t="s">
        <v>2052</v>
      </c>
      <c r="D2134" s="222" t="s">
        <v>177</v>
      </c>
      <c r="E2134" s="223" t="s">
        <v>2053</v>
      </c>
      <c r="F2134" s="224" t="s">
        <v>2054</v>
      </c>
      <c r="G2134" s="225" t="s">
        <v>228</v>
      </c>
      <c r="H2134" s="226">
        <v>262.01999999999998</v>
      </c>
      <c r="I2134" s="227"/>
      <c r="J2134" s="227"/>
      <c r="K2134" s="228">
        <f>ROUND(P2134*H2134,2)</f>
        <v>0</v>
      </c>
      <c r="L2134" s="229"/>
      <c r="M2134" s="45"/>
      <c r="N2134" s="230" t="s">
        <v>1</v>
      </c>
      <c r="O2134" s="231" t="s">
        <v>39</v>
      </c>
      <c r="P2134" s="232">
        <f>I2134+J2134</f>
        <v>0</v>
      </c>
      <c r="Q2134" s="232">
        <f>ROUND(I2134*H2134,2)</f>
        <v>0</v>
      </c>
      <c r="R2134" s="232">
        <f>ROUND(J2134*H2134,2)</f>
        <v>0</v>
      </c>
      <c r="S2134" s="92"/>
      <c r="T2134" s="233">
        <f>S2134*H2134</f>
        <v>0</v>
      </c>
      <c r="U2134" s="233">
        <v>0</v>
      </c>
      <c r="V2134" s="233">
        <f>U2134*H2134</f>
        <v>0</v>
      </c>
      <c r="W2134" s="233">
        <v>0</v>
      </c>
      <c r="X2134" s="233">
        <f>W2134*H2134</f>
        <v>0</v>
      </c>
      <c r="Y2134" s="234" t="s">
        <v>1</v>
      </c>
      <c r="Z2134" s="39"/>
      <c r="AA2134" s="39"/>
      <c r="AB2134" s="39"/>
      <c r="AC2134" s="39"/>
      <c r="AD2134" s="39"/>
      <c r="AE2134" s="39"/>
      <c r="AR2134" s="235" t="s">
        <v>229</v>
      </c>
      <c r="AT2134" s="235" t="s">
        <v>177</v>
      </c>
      <c r="AU2134" s="235" t="s">
        <v>102</v>
      </c>
      <c r="AY2134" s="18" t="s">
        <v>175</v>
      </c>
      <c r="BE2134" s="236">
        <f>IF(O2134="základní",K2134,0)</f>
        <v>0</v>
      </c>
      <c r="BF2134" s="236">
        <f>IF(O2134="snížená",K2134,0)</f>
        <v>0</v>
      </c>
      <c r="BG2134" s="236">
        <f>IF(O2134="zákl. přenesená",K2134,0)</f>
        <v>0</v>
      </c>
      <c r="BH2134" s="236">
        <f>IF(O2134="sníž. přenesená",K2134,0)</f>
        <v>0</v>
      </c>
      <c r="BI2134" s="236">
        <f>IF(O2134="nulová",K2134,0)</f>
        <v>0</v>
      </c>
      <c r="BJ2134" s="18" t="s">
        <v>102</v>
      </c>
      <c r="BK2134" s="236">
        <f>ROUND(P2134*H2134,2)</f>
        <v>0</v>
      </c>
      <c r="BL2134" s="18" t="s">
        <v>229</v>
      </c>
      <c r="BM2134" s="235" t="s">
        <v>2055</v>
      </c>
    </row>
    <row r="2135" s="2" customFormat="1">
      <c r="A2135" s="39"/>
      <c r="B2135" s="40"/>
      <c r="C2135" s="41"/>
      <c r="D2135" s="237" t="s">
        <v>182</v>
      </c>
      <c r="E2135" s="41"/>
      <c r="F2135" s="238" t="s">
        <v>2056</v>
      </c>
      <c r="G2135" s="41"/>
      <c r="H2135" s="41"/>
      <c r="I2135" s="239"/>
      <c r="J2135" s="239"/>
      <c r="K2135" s="41"/>
      <c r="L2135" s="41"/>
      <c r="M2135" s="45"/>
      <c r="N2135" s="240"/>
      <c r="O2135" s="241"/>
      <c r="P2135" s="92"/>
      <c r="Q2135" s="92"/>
      <c r="R2135" s="92"/>
      <c r="S2135" s="92"/>
      <c r="T2135" s="92"/>
      <c r="U2135" s="92"/>
      <c r="V2135" s="92"/>
      <c r="W2135" s="92"/>
      <c r="X2135" s="92"/>
      <c r="Y2135" s="93"/>
      <c r="Z2135" s="39"/>
      <c r="AA2135" s="39"/>
      <c r="AB2135" s="39"/>
      <c r="AC2135" s="39"/>
      <c r="AD2135" s="39"/>
      <c r="AE2135" s="39"/>
      <c r="AT2135" s="18" t="s">
        <v>182</v>
      </c>
      <c r="AU2135" s="18" t="s">
        <v>102</v>
      </c>
    </row>
    <row r="2136" s="2" customFormat="1" ht="24.15" customHeight="1">
      <c r="A2136" s="39"/>
      <c r="B2136" s="40"/>
      <c r="C2136" s="222" t="s">
        <v>1187</v>
      </c>
      <c r="D2136" s="222" t="s">
        <v>177</v>
      </c>
      <c r="E2136" s="223" t="s">
        <v>2057</v>
      </c>
      <c r="F2136" s="224" t="s">
        <v>2058</v>
      </c>
      <c r="G2136" s="225" t="s">
        <v>228</v>
      </c>
      <c r="H2136" s="226">
        <v>262.01999999999998</v>
      </c>
      <c r="I2136" s="227"/>
      <c r="J2136" s="227"/>
      <c r="K2136" s="228">
        <f>ROUND(P2136*H2136,2)</f>
        <v>0</v>
      </c>
      <c r="L2136" s="229"/>
      <c r="M2136" s="45"/>
      <c r="N2136" s="230" t="s">
        <v>1</v>
      </c>
      <c r="O2136" s="231" t="s">
        <v>39</v>
      </c>
      <c r="P2136" s="232">
        <f>I2136+J2136</f>
        <v>0</v>
      </c>
      <c r="Q2136" s="232">
        <f>ROUND(I2136*H2136,2)</f>
        <v>0</v>
      </c>
      <c r="R2136" s="232">
        <f>ROUND(J2136*H2136,2)</f>
        <v>0</v>
      </c>
      <c r="S2136" s="92"/>
      <c r="T2136" s="233">
        <f>S2136*H2136</f>
        <v>0</v>
      </c>
      <c r="U2136" s="233">
        <v>0</v>
      </c>
      <c r="V2136" s="233">
        <f>U2136*H2136</f>
        <v>0</v>
      </c>
      <c r="W2136" s="233">
        <v>0</v>
      </c>
      <c r="X2136" s="233">
        <f>W2136*H2136</f>
        <v>0</v>
      </c>
      <c r="Y2136" s="234" t="s">
        <v>1</v>
      </c>
      <c r="Z2136" s="39"/>
      <c r="AA2136" s="39"/>
      <c r="AB2136" s="39"/>
      <c r="AC2136" s="39"/>
      <c r="AD2136" s="39"/>
      <c r="AE2136" s="39"/>
      <c r="AR2136" s="235" t="s">
        <v>229</v>
      </c>
      <c r="AT2136" s="235" t="s">
        <v>177</v>
      </c>
      <c r="AU2136" s="235" t="s">
        <v>102</v>
      </c>
      <c r="AY2136" s="18" t="s">
        <v>175</v>
      </c>
      <c r="BE2136" s="236">
        <f>IF(O2136="základní",K2136,0)</f>
        <v>0</v>
      </c>
      <c r="BF2136" s="236">
        <f>IF(O2136="snížená",K2136,0)</f>
        <v>0</v>
      </c>
      <c r="BG2136" s="236">
        <f>IF(O2136="zákl. přenesená",K2136,0)</f>
        <v>0</v>
      </c>
      <c r="BH2136" s="236">
        <f>IF(O2136="sníž. přenesená",K2136,0)</f>
        <v>0</v>
      </c>
      <c r="BI2136" s="236">
        <f>IF(O2136="nulová",K2136,0)</f>
        <v>0</v>
      </c>
      <c r="BJ2136" s="18" t="s">
        <v>102</v>
      </c>
      <c r="BK2136" s="236">
        <f>ROUND(P2136*H2136,2)</f>
        <v>0</v>
      </c>
      <c r="BL2136" s="18" t="s">
        <v>229</v>
      </c>
      <c r="BM2136" s="235" t="s">
        <v>2059</v>
      </c>
    </row>
    <row r="2137" s="13" customFormat="1">
      <c r="A2137" s="13"/>
      <c r="B2137" s="242"/>
      <c r="C2137" s="243"/>
      <c r="D2137" s="237" t="s">
        <v>184</v>
      </c>
      <c r="E2137" s="244" t="s">
        <v>1</v>
      </c>
      <c r="F2137" s="245" t="s">
        <v>193</v>
      </c>
      <c r="G2137" s="243"/>
      <c r="H2137" s="244" t="s">
        <v>1</v>
      </c>
      <c r="I2137" s="246"/>
      <c r="J2137" s="246"/>
      <c r="K2137" s="243"/>
      <c r="L2137" s="243"/>
      <c r="M2137" s="247"/>
      <c r="N2137" s="248"/>
      <c r="O2137" s="249"/>
      <c r="P2137" s="249"/>
      <c r="Q2137" s="249"/>
      <c r="R2137" s="249"/>
      <c r="S2137" s="249"/>
      <c r="T2137" s="249"/>
      <c r="U2137" s="249"/>
      <c r="V2137" s="249"/>
      <c r="W2137" s="249"/>
      <c r="X2137" s="249"/>
      <c r="Y2137" s="250"/>
      <c r="Z2137" s="13"/>
      <c r="AA2137" s="13"/>
      <c r="AB2137" s="13"/>
      <c r="AC2137" s="13"/>
      <c r="AD2137" s="13"/>
      <c r="AE2137" s="13"/>
      <c r="AT2137" s="251" t="s">
        <v>184</v>
      </c>
      <c r="AU2137" s="251" t="s">
        <v>102</v>
      </c>
      <c r="AV2137" s="13" t="s">
        <v>82</v>
      </c>
      <c r="AW2137" s="13" t="s">
        <v>5</v>
      </c>
      <c r="AX2137" s="13" t="s">
        <v>75</v>
      </c>
      <c r="AY2137" s="251" t="s">
        <v>175</v>
      </c>
    </row>
    <row r="2138" s="14" customFormat="1">
      <c r="A2138" s="14"/>
      <c r="B2138" s="252"/>
      <c r="C2138" s="253"/>
      <c r="D2138" s="237" t="s">
        <v>184</v>
      </c>
      <c r="E2138" s="254" t="s">
        <v>1</v>
      </c>
      <c r="F2138" s="255" t="s">
        <v>2060</v>
      </c>
      <c r="G2138" s="253"/>
      <c r="H2138" s="256">
        <v>126.88</v>
      </c>
      <c r="I2138" s="257"/>
      <c r="J2138" s="257"/>
      <c r="K2138" s="253"/>
      <c r="L2138" s="253"/>
      <c r="M2138" s="258"/>
      <c r="N2138" s="259"/>
      <c r="O2138" s="260"/>
      <c r="P2138" s="260"/>
      <c r="Q2138" s="260"/>
      <c r="R2138" s="260"/>
      <c r="S2138" s="260"/>
      <c r="T2138" s="260"/>
      <c r="U2138" s="260"/>
      <c r="V2138" s="260"/>
      <c r="W2138" s="260"/>
      <c r="X2138" s="260"/>
      <c r="Y2138" s="261"/>
      <c r="Z2138" s="14"/>
      <c r="AA2138" s="14"/>
      <c r="AB2138" s="14"/>
      <c r="AC2138" s="14"/>
      <c r="AD2138" s="14"/>
      <c r="AE2138" s="14"/>
      <c r="AT2138" s="262" t="s">
        <v>184</v>
      </c>
      <c r="AU2138" s="262" t="s">
        <v>102</v>
      </c>
      <c r="AV2138" s="14" t="s">
        <v>102</v>
      </c>
      <c r="AW2138" s="14" t="s">
        <v>5</v>
      </c>
      <c r="AX2138" s="14" t="s">
        <v>75</v>
      </c>
      <c r="AY2138" s="262" t="s">
        <v>175</v>
      </c>
    </row>
    <row r="2139" s="14" customFormat="1">
      <c r="A2139" s="14"/>
      <c r="B2139" s="252"/>
      <c r="C2139" s="253"/>
      <c r="D2139" s="237" t="s">
        <v>184</v>
      </c>
      <c r="E2139" s="254" t="s">
        <v>1</v>
      </c>
      <c r="F2139" s="255" t="s">
        <v>2061</v>
      </c>
      <c r="G2139" s="253"/>
      <c r="H2139" s="256">
        <v>135.13999999999999</v>
      </c>
      <c r="I2139" s="257"/>
      <c r="J2139" s="257"/>
      <c r="K2139" s="253"/>
      <c r="L2139" s="253"/>
      <c r="M2139" s="258"/>
      <c r="N2139" s="259"/>
      <c r="O2139" s="260"/>
      <c r="P2139" s="260"/>
      <c r="Q2139" s="260"/>
      <c r="R2139" s="260"/>
      <c r="S2139" s="260"/>
      <c r="T2139" s="260"/>
      <c r="U2139" s="260"/>
      <c r="V2139" s="260"/>
      <c r="W2139" s="260"/>
      <c r="X2139" s="260"/>
      <c r="Y2139" s="261"/>
      <c r="Z2139" s="14"/>
      <c r="AA2139" s="14"/>
      <c r="AB2139" s="14"/>
      <c r="AC2139" s="14"/>
      <c r="AD2139" s="14"/>
      <c r="AE2139" s="14"/>
      <c r="AT2139" s="262" t="s">
        <v>184</v>
      </c>
      <c r="AU2139" s="262" t="s">
        <v>102</v>
      </c>
      <c r="AV2139" s="14" t="s">
        <v>102</v>
      </c>
      <c r="AW2139" s="14" t="s">
        <v>5</v>
      </c>
      <c r="AX2139" s="14" t="s">
        <v>75</v>
      </c>
      <c r="AY2139" s="262" t="s">
        <v>175</v>
      </c>
    </row>
    <row r="2140" s="16" customFormat="1">
      <c r="A2140" s="16"/>
      <c r="B2140" s="284"/>
      <c r="C2140" s="285"/>
      <c r="D2140" s="237" t="s">
        <v>184</v>
      </c>
      <c r="E2140" s="286" t="s">
        <v>1</v>
      </c>
      <c r="F2140" s="287" t="s">
        <v>453</v>
      </c>
      <c r="G2140" s="285"/>
      <c r="H2140" s="288">
        <v>262.01999999999998</v>
      </c>
      <c r="I2140" s="289"/>
      <c r="J2140" s="289"/>
      <c r="K2140" s="285"/>
      <c r="L2140" s="285"/>
      <c r="M2140" s="290"/>
      <c r="N2140" s="291"/>
      <c r="O2140" s="292"/>
      <c r="P2140" s="292"/>
      <c r="Q2140" s="292"/>
      <c r="R2140" s="292"/>
      <c r="S2140" s="292"/>
      <c r="T2140" s="292"/>
      <c r="U2140" s="292"/>
      <c r="V2140" s="292"/>
      <c r="W2140" s="292"/>
      <c r="X2140" s="292"/>
      <c r="Y2140" s="293"/>
      <c r="Z2140" s="16"/>
      <c r="AA2140" s="16"/>
      <c r="AB2140" s="16"/>
      <c r="AC2140" s="16"/>
      <c r="AD2140" s="16"/>
      <c r="AE2140" s="16"/>
      <c r="AT2140" s="294" t="s">
        <v>184</v>
      </c>
      <c r="AU2140" s="294" t="s">
        <v>102</v>
      </c>
      <c r="AV2140" s="16" t="s">
        <v>196</v>
      </c>
      <c r="AW2140" s="16" t="s">
        <v>5</v>
      </c>
      <c r="AX2140" s="16" t="s">
        <v>75</v>
      </c>
      <c r="AY2140" s="294" t="s">
        <v>175</v>
      </c>
    </row>
    <row r="2141" s="15" customFormat="1">
      <c r="A2141" s="15"/>
      <c r="B2141" s="263"/>
      <c r="C2141" s="264"/>
      <c r="D2141" s="237" t="s">
        <v>184</v>
      </c>
      <c r="E2141" s="265" t="s">
        <v>1</v>
      </c>
      <c r="F2141" s="266" t="s">
        <v>189</v>
      </c>
      <c r="G2141" s="264"/>
      <c r="H2141" s="267">
        <v>262.01999999999998</v>
      </c>
      <c r="I2141" s="268"/>
      <c r="J2141" s="268"/>
      <c r="K2141" s="264"/>
      <c r="L2141" s="264"/>
      <c r="M2141" s="269"/>
      <c r="N2141" s="270"/>
      <c r="O2141" s="271"/>
      <c r="P2141" s="271"/>
      <c r="Q2141" s="271"/>
      <c r="R2141" s="271"/>
      <c r="S2141" s="271"/>
      <c r="T2141" s="271"/>
      <c r="U2141" s="271"/>
      <c r="V2141" s="271"/>
      <c r="W2141" s="271"/>
      <c r="X2141" s="271"/>
      <c r="Y2141" s="272"/>
      <c r="Z2141" s="15"/>
      <c r="AA2141" s="15"/>
      <c r="AB2141" s="15"/>
      <c r="AC2141" s="15"/>
      <c r="AD2141" s="15"/>
      <c r="AE2141" s="15"/>
      <c r="AT2141" s="273" t="s">
        <v>184</v>
      </c>
      <c r="AU2141" s="273" t="s">
        <v>102</v>
      </c>
      <c r="AV2141" s="15" t="s">
        <v>181</v>
      </c>
      <c r="AW2141" s="15" t="s">
        <v>5</v>
      </c>
      <c r="AX2141" s="15" t="s">
        <v>82</v>
      </c>
      <c r="AY2141" s="273" t="s">
        <v>175</v>
      </c>
    </row>
    <row r="2142" s="2" customFormat="1" ht="49.05" customHeight="1">
      <c r="A2142" s="39"/>
      <c r="B2142" s="40"/>
      <c r="C2142" s="222" t="s">
        <v>2062</v>
      </c>
      <c r="D2142" s="222" t="s">
        <v>177</v>
      </c>
      <c r="E2142" s="223" t="s">
        <v>2063</v>
      </c>
      <c r="F2142" s="224" t="s">
        <v>2064</v>
      </c>
      <c r="G2142" s="225" t="s">
        <v>203</v>
      </c>
      <c r="H2142" s="226">
        <v>2.7879999999999998</v>
      </c>
      <c r="I2142" s="227"/>
      <c r="J2142" s="227"/>
      <c r="K2142" s="228">
        <f>ROUND(P2142*H2142,2)</f>
        <v>0</v>
      </c>
      <c r="L2142" s="229"/>
      <c r="M2142" s="45"/>
      <c r="N2142" s="230" t="s">
        <v>1</v>
      </c>
      <c r="O2142" s="231" t="s">
        <v>39</v>
      </c>
      <c r="P2142" s="232">
        <f>I2142+J2142</f>
        <v>0</v>
      </c>
      <c r="Q2142" s="232">
        <f>ROUND(I2142*H2142,2)</f>
        <v>0</v>
      </c>
      <c r="R2142" s="232">
        <f>ROUND(J2142*H2142,2)</f>
        <v>0</v>
      </c>
      <c r="S2142" s="92"/>
      <c r="T2142" s="233">
        <f>S2142*H2142</f>
        <v>0</v>
      </c>
      <c r="U2142" s="233">
        <v>0</v>
      </c>
      <c r="V2142" s="233">
        <f>U2142*H2142</f>
        <v>0</v>
      </c>
      <c r="W2142" s="233">
        <v>0</v>
      </c>
      <c r="X2142" s="233">
        <f>W2142*H2142</f>
        <v>0</v>
      </c>
      <c r="Y2142" s="234" t="s">
        <v>1</v>
      </c>
      <c r="Z2142" s="39"/>
      <c r="AA2142" s="39"/>
      <c r="AB2142" s="39"/>
      <c r="AC2142" s="39"/>
      <c r="AD2142" s="39"/>
      <c r="AE2142" s="39"/>
      <c r="AR2142" s="235" t="s">
        <v>229</v>
      </c>
      <c r="AT2142" s="235" t="s">
        <v>177</v>
      </c>
      <c r="AU2142" s="235" t="s">
        <v>102</v>
      </c>
      <c r="AY2142" s="18" t="s">
        <v>175</v>
      </c>
      <c r="BE2142" s="236">
        <f>IF(O2142="základní",K2142,0)</f>
        <v>0</v>
      </c>
      <c r="BF2142" s="236">
        <f>IF(O2142="snížená",K2142,0)</f>
        <v>0</v>
      </c>
      <c r="BG2142" s="236">
        <f>IF(O2142="zákl. přenesená",K2142,0)</f>
        <v>0</v>
      </c>
      <c r="BH2142" s="236">
        <f>IF(O2142="sníž. přenesená",K2142,0)</f>
        <v>0</v>
      </c>
      <c r="BI2142" s="236">
        <f>IF(O2142="nulová",K2142,0)</f>
        <v>0</v>
      </c>
      <c r="BJ2142" s="18" t="s">
        <v>102</v>
      </c>
      <c r="BK2142" s="236">
        <f>ROUND(P2142*H2142,2)</f>
        <v>0</v>
      </c>
      <c r="BL2142" s="18" t="s">
        <v>229</v>
      </c>
      <c r="BM2142" s="235" t="s">
        <v>2065</v>
      </c>
    </row>
    <row r="2143" s="2" customFormat="1">
      <c r="A2143" s="39"/>
      <c r="B2143" s="40"/>
      <c r="C2143" s="41"/>
      <c r="D2143" s="237" t="s">
        <v>182</v>
      </c>
      <c r="E2143" s="41"/>
      <c r="F2143" s="238" t="s">
        <v>2066</v>
      </c>
      <c r="G2143" s="41"/>
      <c r="H2143" s="41"/>
      <c r="I2143" s="239"/>
      <c r="J2143" s="239"/>
      <c r="K2143" s="41"/>
      <c r="L2143" s="41"/>
      <c r="M2143" s="45"/>
      <c r="N2143" s="240"/>
      <c r="O2143" s="241"/>
      <c r="P2143" s="92"/>
      <c r="Q2143" s="92"/>
      <c r="R2143" s="92"/>
      <c r="S2143" s="92"/>
      <c r="T2143" s="92"/>
      <c r="U2143" s="92"/>
      <c r="V2143" s="92"/>
      <c r="W2143" s="92"/>
      <c r="X2143" s="92"/>
      <c r="Y2143" s="93"/>
      <c r="Z2143" s="39"/>
      <c r="AA2143" s="39"/>
      <c r="AB2143" s="39"/>
      <c r="AC2143" s="39"/>
      <c r="AD2143" s="39"/>
      <c r="AE2143" s="39"/>
      <c r="AT2143" s="18" t="s">
        <v>182</v>
      </c>
      <c r="AU2143" s="18" t="s">
        <v>102</v>
      </c>
    </row>
    <row r="2144" s="12" customFormat="1" ht="22.8" customHeight="1">
      <c r="A2144" s="12"/>
      <c r="B2144" s="205"/>
      <c r="C2144" s="206"/>
      <c r="D2144" s="207" t="s">
        <v>74</v>
      </c>
      <c r="E2144" s="220" t="s">
        <v>2067</v>
      </c>
      <c r="F2144" s="220" t="s">
        <v>2068</v>
      </c>
      <c r="G2144" s="206"/>
      <c r="H2144" s="206"/>
      <c r="I2144" s="209"/>
      <c r="J2144" s="209"/>
      <c r="K2144" s="221">
        <f>BK2144</f>
        <v>0</v>
      </c>
      <c r="L2144" s="206"/>
      <c r="M2144" s="211"/>
      <c r="N2144" s="212"/>
      <c r="O2144" s="213"/>
      <c r="P2144" s="213"/>
      <c r="Q2144" s="214">
        <f>SUM(Q2145:Q2175)</f>
        <v>0</v>
      </c>
      <c r="R2144" s="214">
        <f>SUM(R2145:R2175)</f>
        <v>0</v>
      </c>
      <c r="S2144" s="213"/>
      <c r="T2144" s="215">
        <f>SUM(T2145:T2175)</f>
        <v>0</v>
      </c>
      <c r="U2144" s="213"/>
      <c r="V2144" s="215">
        <f>SUM(V2145:V2175)</f>
        <v>0</v>
      </c>
      <c r="W2144" s="213"/>
      <c r="X2144" s="215">
        <f>SUM(X2145:X2175)</f>
        <v>0</v>
      </c>
      <c r="Y2144" s="216"/>
      <c r="Z2144" s="12"/>
      <c r="AA2144" s="12"/>
      <c r="AB2144" s="12"/>
      <c r="AC2144" s="12"/>
      <c r="AD2144" s="12"/>
      <c r="AE2144" s="12"/>
      <c r="AR2144" s="217" t="s">
        <v>102</v>
      </c>
      <c r="AT2144" s="218" t="s">
        <v>74</v>
      </c>
      <c r="AU2144" s="218" t="s">
        <v>82</v>
      </c>
      <c r="AY2144" s="217" t="s">
        <v>175</v>
      </c>
      <c r="BK2144" s="219">
        <f>SUM(BK2145:BK2175)</f>
        <v>0</v>
      </c>
    </row>
    <row r="2145" s="2" customFormat="1" ht="16.5" customHeight="1">
      <c r="A2145" s="39"/>
      <c r="B2145" s="40"/>
      <c r="C2145" s="222" t="s">
        <v>1193</v>
      </c>
      <c r="D2145" s="222" t="s">
        <v>177</v>
      </c>
      <c r="E2145" s="223" t="s">
        <v>2069</v>
      </c>
      <c r="F2145" s="224" t="s">
        <v>2070</v>
      </c>
      <c r="G2145" s="225" t="s">
        <v>228</v>
      </c>
      <c r="H2145" s="226">
        <v>310.88</v>
      </c>
      <c r="I2145" s="227"/>
      <c r="J2145" s="227"/>
      <c r="K2145" s="228">
        <f>ROUND(P2145*H2145,2)</f>
        <v>0</v>
      </c>
      <c r="L2145" s="229"/>
      <c r="M2145" s="45"/>
      <c r="N2145" s="230" t="s">
        <v>1</v>
      </c>
      <c r="O2145" s="231" t="s">
        <v>39</v>
      </c>
      <c r="P2145" s="232">
        <f>I2145+J2145</f>
        <v>0</v>
      </c>
      <c r="Q2145" s="232">
        <f>ROUND(I2145*H2145,2)</f>
        <v>0</v>
      </c>
      <c r="R2145" s="232">
        <f>ROUND(J2145*H2145,2)</f>
        <v>0</v>
      </c>
      <c r="S2145" s="92"/>
      <c r="T2145" s="233">
        <f>S2145*H2145</f>
        <v>0</v>
      </c>
      <c r="U2145" s="233">
        <v>0</v>
      </c>
      <c r="V2145" s="233">
        <f>U2145*H2145</f>
        <v>0</v>
      </c>
      <c r="W2145" s="233">
        <v>0</v>
      </c>
      <c r="X2145" s="233">
        <f>W2145*H2145</f>
        <v>0</v>
      </c>
      <c r="Y2145" s="234" t="s">
        <v>1</v>
      </c>
      <c r="Z2145" s="39"/>
      <c r="AA2145" s="39"/>
      <c r="AB2145" s="39"/>
      <c r="AC2145" s="39"/>
      <c r="AD2145" s="39"/>
      <c r="AE2145" s="39"/>
      <c r="AR2145" s="235" t="s">
        <v>229</v>
      </c>
      <c r="AT2145" s="235" t="s">
        <v>177</v>
      </c>
      <c r="AU2145" s="235" t="s">
        <v>102</v>
      </c>
      <c r="AY2145" s="18" t="s">
        <v>175</v>
      </c>
      <c r="BE2145" s="236">
        <f>IF(O2145="základní",K2145,0)</f>
        <v>0</v>
      </c>
      <c r="BF2145" s="236">
        <f>IF(O2145="snížená",K2145,0)</f>
        <v>0</v>
      </c>
      <c r="BG2145" s="236">
        <f>IF(O2145="zákl. přenesená",K2145,0)</f>
        <v>0</v>
      </c>
      <c r="BH2145" s="236">
        <f>IF(O2145="sníž. přenesená",K2145,0)</f>
        <v>0</v>
      </c>
      <c r="BI2145" s="236">
        <f>IF(O2145="nulová",K2145,0)</f>
        <v>0</v>
      </c>
      <c r="BJ2145" s="18" t="s">
        <v>102</v>
      </c>
      <c r="BK2145" s="236">
        <f>ROUND(P2145*H2145,2)</f>
        <v>0</v>
      </c>
      <c r="BL2145" s="18" t="s">
        <v>229</v>
      </c>
      <c r="BM2145" s="235" t="s">
        <v>2071</v>
      </c>
    </row>
    <row r="2146" s="2" customFormat="1">
      <c r="A2146" s="39"/>
      <c r="B2146" s="40"/>
      <c r="C2146" s="41"/>
      <c r="D2146" s="237" t="s">
        <v>182</v>
      </c>
      <c r="E2146" s="41"/>
      <c r="F2146" s="238" t="s">
        <v>2072</v>
      </c>
      <c r="G2146" s="41"/>
      <c r="H2146" s="41"/>
      <c r="I2146" s="239"/>
      <c r="J2146" s="239"/>
      <c r="K2146" s="41"/>
      <c r="L2146" s="41"/>
      <c r="M2146" s="45"/>
      <c r="N2146" s="240"/>
      <c r="O2146" s="241"/>
      <c r="P2146" s="92"/>
      <c r="Q2146" s="92"/>
      <c r="R2146" s="92"/>
      <c r="S2146" s="92"/>
      <c r="T2146" s="92"/>
      <c r="U2146" s="92"/>
      <c r="V2146" s="92"/>
      <c r="W2146" s="92"/>
      <c r="X2146" s="92"/>
      <c r="Y2146" s="93"/>
      <c r="Z2146" s="39"/>
      <c r="AA2146" s="39"/>
      <c r="AB2146" s="39"/>
      <c r="AC2146" s="39"/>
      <c r="AD2146" s="39"/>
      <c r="AE2146" s="39"/>
      <c r="AT2146" s="18" t="s">
        <v>182</v>
      </c>
      <c r="AU2146" s="18" t="s">
        <v>102</v>
      </c>
    </row>
    <row r="2147" s="2" customFormat="1" ht="33" customHeight="1">
      <c r="A2147" s="39"/>
      <c r="B2147" s="40"/>
      <c r="C2147" s="222" t="s">
        <v>2073</v>
      </c>
      <c r="D2147" s="222" t="s">
        <v>177</v>
      </c>
      <c r="E2147" s="223" t="s">
        <v>2074</v>
      </c>
      <c r="F2147" s="224" t="s">
        <v>2075</v>
      </c>
      <c r="G2147" s="225" t="s">
        <v>228</v>
      </c>
      <c r="H2147" s="226">
        <v>48.859999999999999</v>
      </c>
      <c r="I2147" s="227"/>
      <c r="J2147" s="227"/>
      <c r="K2147" s="228">
        <f>ROUND(P2147*H2147,2)</f>
        <v>0</v>
      </c>
      <c r="L2147" s="229"/>
      <c r="M2147" s="45"/>
      <c r="N2147" s="230" t="s">
        <v>1</v>
      </c>
      <c r="O2147" s="231" t="s">
        <v>39</v>
      </c>
      <c r="P2147" s="232">
        <f>I2147+J2147</f>
        <v>0</v>
      </c>
      <c r="Q2147" s="232">
        <f>ROUND(I2147*H2147,2)</f>
        <v>0</v>
      </c>
      <c r="R2147" s="232">
        <f>ROUND(J2147*H2147,2)</f>
        <v>0</v>
      </c>
      <c r="S2147" s="92"/>
      <c r="T2147" s="233">
        <f>S2147*H2147</f>
        <v>0</v>
      </c>
      <c r="U2147" s="233">
        <v>0</v>
      </c>
      <c r="V2147" s="233">
        <f>U2147*H2147</f>
        <v>0</v>
      </c>
      <c r="W2147" s="233">
        <v>0</v>
      </c>
      <c r="X2147" s="233">
        <f>W2147*H2147</f>
        <v>0</v>
      </c>
      <c r="Y2147" s="234" t="s">
        <v>1</v>
      </c>
      <c r="Z2147" s="39"/>
      <c r="AA2147" s="39"/>
      <c r="AB2147" s="39"/>
      <c r="AC2147" s="39"/>
      <c r="AD2147" s="39"/>
      <c r="AE2147" s="39"/>
      <c r="AR2147" s="235" t="s">
        <v>229</v>
      </c>
      <c r="AT2147" s="235" t="s">
        <v>177</v>
      </c>
      <c r="AU2147" s="235" t="s">
        <v>102</v>
      </c>
      <c r="AY2147" s="18" t="s">
        <v>175</v>
      </c>
      <c r="BE2147" s="236">
        <f>IF(O2147="základní",K2147,0)</f>
        <v>0</v>
      </c>
      <c r="BF2147" s="236">
        <f>IF(O2147="snížená",K2147,0)</f>
        <v>0</v>
      </c>
      <c r="BG2147" s="236">
        <f>IF(O2147="zákl. přenesená",K2147,0)</f>
        <v>0</v>
      </c>
      <c r="BH2147" s="236">
        <f>IF(O2147="sníž. přenesená",K2147,0)</f>
        <v>0</v>
      </c>
      <c r="BI2147" s="236">
        <f>IF(O2147="nulová",K2147,0)</f>
        <v>0</v>
      </c>
      <c r="BJ2147" s="18" t="s">
        <v>102</v>
      </c>
      <c r="BK2147" s="236">
        <f>ROUND(P2147*H2147,2)</f>
        <v>0</v>
      </c>
      <c r="BL2147" s="18" t="s">
        <v>229</v>
      </c>
      <c r="BM2147" s="235" t="s">
        <v>2076</v>
      </c>
    </row>
    <row r="2148" s="2" customFormat="1">
      <c r="A2148" s="39"/>
      <c r="B2148" s="40"/>
      <c r="C2148" s="41"/>
      <c r="D2148" s="237" t="s">
        <v>182</v>
      </c>
      <c r="E2148" s="41"/>
      <c r="F2148" s="238" t="s">
        <v>2072</v>
      </c>
      <c r="G2148" s="41"/>
      <c r="H2148" s="41"/>
      <c r="I2148" s="239"/>
      <c r="J2148" s="239"/>
      <c r="K2148" s="41"/>
      <c r="L2148" s="41"/>
      <c r="M2148" s="45"/>
      <c r="N2148" s="240"/>
      <c r="O2148" s="241"/>
      <c r="P2148" s="92"/>
      <c r="Q2148" s="92"/>
      <c r="R2148" s="92"/>
      <c r="S2148" s="92"/>
      <c r="T2148" s="92"/>
      <c r="U2148" s="92"/>
      <c r="V2148" s="92"/>
      <c r="W2148" s="92"/>
      <c r="X2148" s="92"/>
      <c r="Y2148" s="93"/>
      <c r="Z2148" s="39"/>
      <c r="AA2148" s="39"/>
      <c r="AB2148" s="39"/>
      <c r="AC2148" s="39"/>
      <c r="AD2148" s="39"/>
      <c r="AE2148" s="39"/>
      <c r="AT2148" s="18" t="s">
        <v>182</v>
      </c>
      <c r="AU2148" s="18" t="s">
        <v>102</v>
      </c>
    </row>
    <row r="2149" s="2" customFormat="1" ht="24.15" customHeight="1">
      <c r="A2149" s="39"/>
      <c r="B2149" s="40"/>
      <c r="C2149" s="222" t="s">
        <v>1202</v>
      </c>
      <c r="D2149" s="222" t="s">
        <v>177</v>
      </c>
      <c r="E2149" s="223" t="s">
        <v>2077</v>
      </c>
      <c r="F2149" s="224" t="s">
        <v>2078</v>
      </c>
      <c r="G2149" s="225" t="s">
        <v>228</v>
      </c>
      <c r="H2149" s="226">
        <v>130.72999999999999</v>
      </c>
      <c r="I2149" s="227"/>
      <c r="J2149" s="227"/>
      <c r="K2149" s="228">
        <f>ROUND(P2149*H2149,2)</f>
        <v>0</v>
      </c>
      <c r="L2149" s="229"/>
      <c r="M2149" s="45"/>
      <c r="N2149" s="230" t="s">
        <v>1</v>
      </c>
      <c r="O2149" s="231" t="s">
        <v>39</v>
      </c>
      <c r="P2149" s="232">
        <f>I2149+J2149</f>
        <v>0</v>
      </c>
      <c r="Q2149" s="232">
        <f>ROUND(I2149*H2149,2)</f>
        <v>0</v>
      </c>
      <c r="R2149" s="232">
        <f>ROUND(J2149*H2149,2)</f>
        <v>0</v>
      </c>
      <c r="S2149" s="92"/>
      <c r="T2149" s="233">
        <f>S2149*H2149</f>
        <v>0</v>
      </c>
      <c r="U2149" s="233">
        <v>0</v>
      </c>
      <c r="V2149" s="233">
        <f>U2149*H2149</f>
        <v>0</v>
      </c>
      <c r="W2149" s="233">
        <v>0</v>
      </c>
      <c r="X2149" s="233">
        <f>W2149*H2149</f>
        <v>0</v>
      </c>
      <c r="Y2149" s="234" t="s">
        <v>1</v>
      </c>
      <c r="Z2149" s="39"/>
      <c r="AA2149" s="39"/>
      <c r="AB2149" s="39"/>
      <c r="AC2149" s="39"/>
      <c r="AD2149" s="39"/>
      <c r="AE2149" s="39"/>
      <c r="AR2149" s="235" t="s">
        <v>229</v>
      </c>
      <c r="AT2149" s="235" t="s">
        <v>177</v>
      </c>
      <c r="AU2149" s="235" t="s">
        <v>102</v>
      </c>
      <c r="AY2149" s="18" t="s">
        <v>175</v>
      </c>
      <c r="BE2149" s="236">
        <f>IF(O2149="základní",K2149,0)</f>
        <v>0</v>
      </c>
      <c r="BF2149" s="236">
        <f>IF(O2149="snížená",K2149,0)</f>
        <v>0</v>
      </c>
      <c r="BG2149" s="236">
        <f>IF(O2149="zákl. přenesená",K2149,0)</f>
        <v>0</v>
      </c>
      <c r="BH2149" s="236">
        <f>IF(O2149="sníž. přenesená",K2149,0)</f>
        <v>0</v>
      </c>
      <c r="BI2149" s="236">
        <f>IF(O2149="nulová",K2149,0)</f>
        <v>0</v>
      </c>
      <c r="BJ2149" s="18" t="s">
        <v>102</v>
      </c>
      <c r="BK2149" s="236">
        <f>ROUND(P2149*H2149,2)</f>
        <v>0</v>
      </c>
      <c r="BL2149" s="18" t="s">
        <v>229</v>
      </c>
      <c r="BM2149" s="235" t="s">
        <v>2079</v>
      </c>
    </row>
    <row r="2150" s="13" customFormat="1">
      <c r="A2150" s="13"/>
      <c r="B2150" s="242"/>
      <c r="C2150" s="243"/>
      <c r="D2150" s="237" t="s">
        <v>184</v>
      </c>
      <c r="E2150" s="244" t="s">
        <v>1</v>
      </c>
      <c r="F2150" s="245" t="s">
        <v>352</v>
      </c>
      <c r="G2150" s="243"/>
      <c r="H2150" s="244" t="s">
        <v>1</v>
      </c>
      <c r="I2150" s="246"/>
      <c r="J2150" s="246"/>
      <c r="K2150" s="243"/>
      <c r="L2150" s="243"/>
      <c r="M2150" s="247"/>
      <c r="N2150" s="248"/>
      <c r="O2150" s="249"/>
      <c r="P2150" s="249"/>
      <c r="Q2150" s="249"/>
      <c r="R2150" s="249"/>
      <c r="S2150" s="249"/>
      <c r="T2150" s="249"/>
      <c r="U2150" s="249"/>
      <c r="V2150" s="249"/>
      <c r="W2150" s="249"/>
      <c r="X2150" s="249"/>
      <c r="Y2150" s="250"/>
      <c r="Z2150" s="13"/>
      <c r="AA2150" s="13"/>
      <c r="AB2150" s="13"/>
      <c r="AC2150" s="13"/>
      <c r="AD2150" s="13"/>
      <c r="AE2150" s="13"/>
      <c r="AT2150" s="251" t="s">
        <v>184</v>
      </c>
      <c r="AU2150" s="251" t="s">
        <v>102</v>
      </c>
      <c r="AV2150" s="13" t="s">
        <v>82</v>
      </c>
      <c r="AW2150" s="13" t="s">
        <v>5</v>
      </c>
      <c r="AX2150" s="13" t="s">
        <v>75</v>
      </c>
      <c r="AY2150" s="251" t="s">
        <v>175</v>
      </c>
    </row>
    <row r="2151" s="13" customFormat="1">
      <c r="A2151" s="13"/>
      <c r="B2151" s="242"/>
      <c r="C2151" s="243"/>
      <c r="D2151" s="237" t="s">
        <v>184</v>
      </c>
      <c r="E2151" s="244" t="s">
        <v>1</v>
      </c>
      <c r="F2151" s="245" t="s">
        <v>286</v>
      </c>
      <c r="G2151" s="243"/>
      <c r="H2151" s="244" t="s">
        <v>1</v>
      </c>
      <c r="I2151" s="246"/>
      <c r="J2151" s="246"/>
      <c r="K2151" s="243"/>
      <c r="L2151" s="243"/>
      <c r="M2151" s="247"/>
      <c r="N2151" s="248"/>
      <c r="O2151" s="249"/>
      <c r="P2151" s="249"/>
      <c r="Q2151" s="249"/>
      <c r="R2151" s="249"/>
      <c r="S2151" s="249"/>
      <c r="T2151" s="249"/>
      <c r="U2151" s="249"/>
      <c r="V2151" s="249"/>
      <c r="W2151" s="249"/>
      <c r="X2151" s="249"/>
      <c r="Y2151" s="250"/>
      <c r="Z2151" s="13"/>
      <c r="AA2151" s="13"/>
      <c r="AB2151" s="13"/>
      <c r="AC2151" s="13"/>
      <c r="AD2151" s="13"/>
      <c r="AE2151" s="13"/>
      <c r="AT2151" s="251" t="s">
        <v>184</v>
      </c>
      <c r="AU2151" s="251" t="s">
        <v>102</v>
      </c>
      <c r="AV2151" s="13" t="s">
        <v>82</v>
      </c>
      <c r="AW2151" s="13" t="s">
        <v>5</v>
      </c>
      <c r="AX2151" s="13" t="s">
        <v>75</v>
      </c>
      <c r="AY2151" s="251" t="s">
        <v>175</v>
      </c>
    </row>
    <row r="2152" s="14" customFormat="1">
      <c r="A2152" s="14"/>
      <c r="B2152" s="252"/>
      <c r="C2152" s="253"/>
      <c r="D2152" s="237" t="s">
        <v>184</v>
      </c>
      <c r="E2152" s="254" t="s">
        <v>1</v>
      </c>
      <c r="F2152" s="255" t="s">
        <v>2080</v>
      </c>
      <c r="G2152" s="253"/>
      <c r="H2152" s="256">
        <v>64.060000000000002</v>
      </c>
      <c r="I2152" s="257"/>
      <c r="J2152" s="257"/>
      <c r="K2152" s="253"/>
      <c r="L2152" s="253"/>
      <c r="M2152" s="258"/>
      <c r="N2152" s="259"/>
      <c r="O2152" s="260"/>
      <c r="P2152" s="260"/>
      <c r="Q2152" s="260"/>
      <c r="R2152" s="260"/>
      <c r="S2152" s="260"/>
      <c r="T2152" s="260"/>
      <c r="U2152" s="260"/>
      <c r="V2152" s="260"/>
      <c r="W2152" s="260"/>
      <c r="X2152" s="260"/>
      <c r="Y2152" s="261"/>
      <c r="Z2152" s="14"/>
      <c r="AA2152" s="14"/>
      <c r="AB2152" s="14"/>
      <c r="AC2152" s="14"/>
      <c r="AD2152" s="14"/>
      <c r="AE2152" s="14"/>
      <c r="AT2152" s="262" t="s">
        <v>184</v>
      </c>
      <c r="AU2152" s="262" t="s">
        <v>102</v>
      </c>
      <c r="AV2152" s="14" t="s">
        <v>102</v>
      </c>
      <c r="AW2152" s="14" t="s">
        <v>5</v>
      </c>
      <c r="AX2152" s="14" t="s">
        <v>75</v>
      </c>
      <c r="AY2152" s="262" t="s">
        <v>175</v>
      </c>
    </row>
    <row r="2153" s="13" customFormat="1">
      <c r="A2153" s="13"/>
      <c r="B2153" s="242"/>
      <c r="C2153" s="243"/>
      <c r="D2153" s="237" t="s">
        <v>184</v>
      </c>
      <c r="E2153" s="244" t="s">
        <v>1</v>
      </c>
      <c r="F2153" s="245" t="s">
        <v>290</v>
      </c>
      <c r="G2153" s="243"/>
      <c r="H2153" s="244" t="s">
        <v>1</v>
      </c>
      <c r="I2153" s="246"/>
      <c r="J2153" s="246"/>
      <c r="K2153" s="243"/>
      <c r="L2153" s="243"/>
      <c r="M2153" s="247"/>
      <c r="N2153" s="248"/>
      <c r="O2153" s="249"/>
      <c r="P2153" s="249"/>
      <c r="Q2153" s="249"/>
      <c r="R2153" s="249"/>
      <c r="S2153" s="249"/>
      <c r="T2153" s="249"/>
      <c r="U2153" s="249"/>
      <c r="V2153" s="249"/>
      <c r="W2153" s="249"/>
      <c r="X2153" s="249"/>
      <c r="Y2153" s="250"/>
      <c r="Z2153" s="13"/>
      <c r="AA2153" s="13"/>
      <c r="AB2153" s="13"/>
      <c r="AC2153" s="13"/>
      <c r="AD2153" s="13"/>
      <c r="AE2153" s="13"/>
      <c r="AT2153" s="251" t="s">
        <v>184</v>
      </c>
      <c r="AU2153" s="251" t="s">
        <v>102</v>
      </c>
      <c r="AV2153" s="13" t="s">
        <v>82</v>
      </c>
      <c r="AW2153" s="13" t="s">
        <v>5</v>
      </c>
      <c r="AX2153" s="13" t="s">
        <v>75</v>
      </c>
      <c r="AY2153" s="251" t="s">
        <v>175</v>
      </c>
    </row>
    <row r="2154" s="14" customFormat="1">
      <c r="A2154" s="14"/>
      <c r="B2154" s="252"/>
      <c r="C2154" s="253"/>
      <c r="D2154" s="237" t="s">
        <v>184</v>
      </c>
      <c r="E2154" s="254" t="s">
        <v>1</v>
      </c>
      <c r="F2154" s="255" t="s">
        <v>2081</v>
      </c>
      <c r="G2154" s="253"/>
      <c r="H2154" s="256">
        <v>66.670000000000002</v>
      </c>
      <c r="I2154" s="257"/>
      <c r="J2154" s="257"/>
      <c r="K2154" s="253"/>
      <c r="L2154" s="253"/>
      <c r="M2154" s="258"/>
      <c r="N2154" s="259"/>
      <c r="O2154" s="260"/>
      <c r="P2154" s="260"/>
      <c r="Q2154" s="260"/>
      <c r="R2154" s="260"/>
      <c r="S2154" s="260"/>
      <c r="T2154" s="260"/>
      <c r="U2154" s="260"/>
      <c r="V2154" s="260"/>
      <c r="W2154" s="260"/>
      <c r="X2154" s="260"/>
      <c r="Y2154" s="261"/>
      <c r="Z2154" s="14"/>
      <c r="AA2154" s="14"/>
      <c r="AB2154" s="14"/>
      <c r="AC2154" s="14"/>
      <c r="AD2154" s="14"/>
      <c r="AE2154" s="14"/>
      <c r="AT2154" s="262" t="s">
        <v>184</v>
      </c>
      <c r="AU2154" s="262" t="s">
        <v>102</v>
      </c>
      <c r="AV2154" s="14" t="s">
        <v>102</v>
      </c>
      <c r="AW2154" s="14" t="s">
        <v>5</v>
      </c>
      <c r="AX2154" s="14" t="s">
        <v>75</v>
      </c>
      <c r="AY2154" s="262" t="s">
        <v>175</v>
      </c>
    </row>
    <row r="2155" s="15" customFormat="1">
      <c r="A2155" s="15"/>
      <c r="B2155" s="263"/>
      <c r="C2155" s="264"/>
      <c r="D2155" s="237" t="s">
        <v>184</v>
      </c>
      <c r="E2155" s="265" t="s">
        <v>1</v>
      </c>
      <c r="F2155" s="266" t="s">
        <v>189</v>
      </c>
      <c r="G2155" s="264"/>
      <c r="H2155" s="267">
        <v>130.73000000000002</v>
      </c>
      <c r="I2155" s="268"/>
      <c r="J2155" s="268"/>
      <c r="K2155" s="264"/>
      <c r="L2155" s="264"/>
      <c r="M2155" s="269"/>
      <c r="N2155" s="270"/>
      <c r="O2155" s="271"/>
      <c r="P2155" s="271"/>
      <c r="Q2155" s="271"/>
      <c r="R2155" s="271"/>
      <c r="S2155" s="271"/>
      <c r="T2155" s="271"/>
      <c r="U2155" s="271"/>
      <c r="V2155" s="271"/>
      <c r="W2155" s="271"/>
      <c r="X2155" s="271"/>
      <c r="Y2155" s="272"/>
      <c r="Z2155" s="15"/>
      <c r="AA2155" s="15"/>
      <c r="AB2155" s="15"/>
      <c r="AC2155" s="15"/>
      <c r="AD2155" s="15"/>
      <c r="AE2155" s="15"/>
      <c r="AT2155" s="273" t="s">
        <v>184</v>
      </c>
      <c r="AU2155" s="273" t="s">
        <v>102</v>
      </c>
      <c r="AV2155" s="15" t="s">
        <v>181</v>
      </c>
      <c r="AW2155" s="15" t="s">
        <v>5</v>
      </c>
      <c r="AX2155" s="15" t="s">
        <v>82</v>
      </c>
      <c r="AY2155" s="273" t="s">
        <v>175</v>
      </c>
    </row>
    <row r="2156" s="2" customFormat="1" ht="24.15" customHeight="1">
      <c r="A2156" s="39"/>
      <c r="B2156" s="40"/>
      <c r="C2156" s="222" t="s">
        <v>2082</v>
      </c>
      <c r="D2156" s="222" t="s">
        <v>177</v>
      </c>
      <c r="E2156" s="223" t="s">
        <v>2083</v>
      </c>
      <c r="F2156" s="224" t="s">
        <v>2084</v>
      </c>
      <c r="G2156" s="225" t="s">
        <v>228</v>
      </c>
      <c r="H2156" s="226">
        <v>48.859999999999999</v>
      </c>
      <c r="I2156" s="227"/>
      <c r="J2156" s="227"/>
      <c r="K2156" s="228">
        <f>ROUND(P2156*H2156,2)</f>
        <v>0</v>
      </c>
      <c r="L2156" s="229"/>
      <c r="M2156" s="45"/>
      <c r="N2156" s="230" t="s">
        <v>1</v>
      </c>
      <c r="O2156" s="231" t="s">
        <v>39</v>
      </c>
      <c r="P2156" s="232">
        <f>I2156+J2156</f>
        <v>0</v>
      </c>
      <c r="Q2156" s="232">
        <f>ROUND(I2156*H2156,2)</f>
        <v>0</v>
      </c>
      <c r="R2156" s="232">
        <f>ROUND(J2156*H2156,2)</f>
        <v>0</v>
      </c>
      <c r="S2156" s="92"/>
      <c r="T2156" s="233">
        <f>S2156*H2156</f>
        <v>0</v>
      </c>
      <c r="U2156" s="233">
        <v>0</v>
      </c>
      <c r="V2156" s="233">
        <f>U2156*H2156</f>
        <v>0</v>
      </c>
      <c r="W2156" s="233">
        <v>0</v>
      </c>
      <c r="X2156" s="233">
        <f>W2156*H2156</f>
        <v>0</v>
      </c>
      <c r="Y2156" s="234" t="s">
        <v>1</v>
      </c>
      <c r="Z2156" s="39"/>
      <c r="AA2156" s="39"/>
      <c r="AB2156" s="39"/>
      <c r="AC2156" s="39"/>
      <c r="AD2156" s="39"/>
      <c r="AE2156" s="39"/>
      <c r="AR2156" s="235" t="s">
        <v>229</v>
      </c>
      <c r="AT2156" s="235" t="s">
        <v>177</v>
      </c>
      <c r="AU2156" s="235" t="s">
        <v>102</v>
      </c>
      <c r="AY2156" s="18" t="s">
        <v>175</v>
      </c>
      <c r="BE2156" s="236">
        <f>IF(O2156="základní",K2156,0)</f>
        <v>0</v>
      </c>
      <c r="BF2156" s="236">
        <f>IF(O2156="snížená",K2156,0)</f>
        <v>0</v>
      </c>
      <c r="BG2156" s="236">
        <f>IF(O2156="zákl. přenesená",K2156,0)</f>
        <v>0</v>
      </c>
      <c r="BH2156" s="236">
        <f>IF(O2156="sníž. přenesená",K2156,0)</f>
        <v>0</v>
      </c>
      <c r="BI2156" s="236">
        <f>IF(O2156="nulová",K2156,0)</f>
        <v>0</v>
      </c>
      <c r="BJ2156" s="18" t="s">
        <v>102</v>
      </c>
      <c r="BK2156" s="236">
        <f>ROUND(P2156*H2156,2)</f>
        <v>0</v>
      </c>
      <c r="BL2156" s="18" t="s">
        <v>229</v>
      </c>
      <c r="BM2156" s="235" t="s">
        <v>2085</v>
      </c>
    </row>
    <row r="2157" s="13" customFormat="1">
      <c r="A2157" s="13"/>
      <c r="B2157" s="242"/>
      <c r="C2157" s="243"/>
      <c r="D2157" s="237" t="s">
        <v>184</v>
      </c>
      <c r="E2157" s="244" t="s">
        <v>1</v>
      </c>
      <c r="F2157" s="245" t="s">
        <v>193</v>
      </c>
      <c r="G2157" s="243"/>
      <c r="H2157" s="244" t="s">
        <v>1</v>
      </c>
      <c r="I2157" s="246"/>
      <c r="J2157" s="246"/>
      <c r="K2157" s="243"/>
      <c r="L2157" s="243"/>
      <c r="M2157" s="247"/>
      <c r="N2157" s="248"/>
      <c r="O2157" s="249"/>
      <c r="P2157" s="249"/>
      <c r="Q2157" s="249"/>
      <c r="R2157" s="249"/>
      <c r="S2157" s="249"/>
      <c r="T2157" s="249"/>
      <c r="U2157" s="249"/>
      <c r="V2157" s="249"/>
      <c r="W2157" s="249"/>
      <c r="X2157" s="249"/>
      <c r="Y2157" s="250"/>
      <c r="Z2157" s="13"/>
      <c r="AA2157" s="13"/>
      <c r="AB2157" s="13"/>
      <c r="AC2157" s="13"/>
      <c r="AD2157" s="13"/>
      <c r="AE2157" s="13"/>
      <c r="AT2157" s="251" t="s">
        <v>184</v>
      </c>
      <c r="AU2157" s="251" t="s">
        <v>102</v>
      </c>
      <c r="AV2157" s="13" t="s">
        <v>82</v>
      </c>
      <c r="AW2157" s="13" t="s">
        <v>5</v>
      </c>
      <c r="AX2157" s="13" t="s">
        <v>75</v>
      </c>
      <c r="AY2157" s="251" t="s">
        <v>175</v>
      </c>
    </row>
    <row r="2158" s="14" customFormat="1">
      <c r="A2158" s="14"/>
      <c r="B2158" s="252"/>
      <c r="C2158" s="253"/>
      <c r="D2158" s="237" t="s">
        <v>184</v>
      </c>
      <c r="E2158" s="254" t="s">
        <v>1</v>
      </c>
      <c r="F2158" s="255" t="s">
        <v>2086</v>
      </c>
      <c r="G2158" s="253"/>
      <c r="H2158" s="256">
        <v>23.82</v>
      </c>
      <c r="I2158" s="257"/>
      <c r="J2158" s="257"/>
      <c r="K2158" s="253"/>
      <c r="L2158" s="253"/>
      <c r="M2158" s="258"/>
      <c r="N2158" s="259"/>
      <c r="O2158" s="260"/>
      <c r="P2158" s="260"/>
      <c r="Q2158" s="260"/>
      <c r="R2158" s="260"/>
      <c r="S2158" s="260"/>
      <c r="T2158" s="260"/>
      <c r="U2158" s="260"/>
      <c r="V2158" s="260"/>
      <c r="W2158" s="260"/>
      <c r="X2158" s="260"/>
      <c r="Y2158" s="261"/>
      <c r="Z2158" s="14"/>
      <c r="AA2158" s="14"/>
      <c r="AB2158" s="14"/>
      <c r="AC2158" s="14"/>
      <c r="AD2158" s="14"/>
      <c r="AE2158" s="14"/>
      <c r="AT2158" s="262" t="s">
        <v>184</v>
      </c>
      <c r="AU2158" s="262" t="s">
        <v>102</v>
      </c>
      <c r="AV2158" s="14" t="s">
        <v>102</v>
      </c>
      <c r="AW2158" s="14" t="s">
        <v>5</v>
      </c>
      <c r="AX2158" s="14" t="s">
        <v>75</v>
      </c>
      <c r="AY2158" s="262" t="s">
        <v>175</v>
      </c>
    </row>
    <row r="2159" s="14" customFormat="1">
      <c r="A2159" s="14"/>
      <c r="B2159" s="252"/>
      <c r="C2159" s="253"/>
      <c r="D2159" s="237" t="s">
        <v>184</v>
      </c>
      <c r="E2159" s="254" t="s">
        <v>1</v>
      </c>
      <c r="F2159" s="255" t="s">
        <v>2087</v>
      </c>
      <c r="G2159" s="253"/>
      <c r="H2159" s="256">
        <v>25.039999999999999</v>
      </c>
      <c r="I2159" s="257"/>
      <c r="J2159" s="257"/>
      <c r="K2159" s="253"/>
      <c r="L2159" s="253"/>
      <c r="M2159" s="258"/>
      <c r="N2159" s="259"/>
      <c r="O2159" s="260"/>
      <c r="P2159" s="260"/>
      <c r="Q2159" s="260"/>
      <c r="R2159" s="260"/>
      <c r="S2159" s="260"/>
      <c r="T2159" s="260"/>
      <c r="U2159" s="260"/>
      <c r="V2159" s="260"/>
      <c r="W2159" s="260"/>
      <c r="X2159" s="260"/>
      <c r="Y2159" s="261"/>
      <c r="Z2159" s="14"/>
      <c r="AA2159" s="14"/>
      <c r="AB2159" s="14"/>
      <c r="AC2159" s="14"/>
      <c r="AD2159" s="14"/>
      <c r="AE2159" s="14"/>
      <c r="AT2159" s="262" t="s">
        <v>184</v>
      </c>
      <c r="AU2159" s="262" t="s">
        <v>102</v>
      </c>
      <c r="AV2159" s="14" t="s">
        <v>102</v>
      </c>
      <c r="AW2159" s="14" t="s">
        <v>5</v>
      </c>
      <c r="AX2159" s="14" t="s">
        <v>75</v>
      </c>
      <c r="AY2159" s="262" t="s">
        <v>175</v>
      </c>
    </row>
    <row r="2160" s="16" customFormat="1">
      <c r="A2160" s="16"/>
      <c r="B2160" s="284"/>
      <c r="C2160" s="285"/>
      <c r="D2160" s="237" t="s">
        <v>184</v>
      </c>
      <c r="E2160" s="286" t="s">
        <v>1</v>
      </c>
      <c r="F2160" s="287" t="s">
        <v>453</v>
      </c>
      <c r="G2160" s="285"/>
      <c r="H2160" s="288">
        <v>48.859999999999999</v>
      </c>
      <c r="I2160" s="289"/>
      <c r="J2160" s="289"/>
      <c r="K2160" s="285"/>
      <c r="L2160" s="285"/>
      <c r="M2160" s="290"/>
      <c r="N2160" s="291"/>
      <c r="O2160" s="292"/>
      <c r="P2160" s="292"/>
      <c r="Q2160" s="292"/>
      <c r="R2160" s="292"/>
      <c r="S2160" s="292"/>
      <c r="T2160" s="292"/>
      <c r="U2160" s="292"/>
      <c r="V2160" s="292"/>
      <c r="W2160" s="292"/>
      <c r="X2160" s="292"/>
      <c r="Y2160" s="293"/>
      <c r="Z2160" s="16"/>
      <c r="AA2160" s="16"/>
      <c r="AB2160" s="16"/>
      <c r="AC2160" s="16"/>
      <c r="AD2160" s="16"/>
      <c r="AE2160" s="16"/>
      <c r="AT2160" s="294" t="s">
        <v>184</v>
      </c>
      <c r="AU2160" s="294" t="s">
        <v>102</v>
      </c>
      <c r="AV2160" s="16" t="s">
        <v>196</v>
      </c>
      <c r="AW2160" s="16" t="s">
        <v>5</v>
      </c>
      <c r="AX2160" s="16" t="s">
        <v>75</v>
      </c>
      <c r="AY2160" s="294" t="s">
        <v>175</v>
      </c>
    </row>
    <row r="2161" s="15" customFormat="1">
      <c r="A2161" s="15"/>
      <c r="B2161" s="263"/>
      <c r="C2161" s="264"/>
      <c r="D2161" s="237" t="s">
        <v>184</v>
      </c>
      <c r="E2161" s="265" t="s">
        <v>1</v>
      </c>
      <c r="F2161" s="266" t="s">
        <v>189</v>
      </c>
      <c r="G2161" s="264"/>
      <c r="H2161" s="267">
        <v>48.859999999999999</v>
      </c>
      <c r="I2161" s="268"/>
      <c r="J2161" s="268"/>
      <c r="K2161" s="264"/>
      <c r="L2161" s="264"/>
      <c r="M2161" s="269"/>
      <c r="N2161" s="270"/>
      <c r="O2161" s="271"/>
      <c r="P2161" s="271"/>
      <c r="Q2161" s="271"/>
      <c r="R2161" s="271"/>
      <c r="S2161" s="271"/>
      <c r="T2161" s="271"/>
      <c r="U2161" s="271"/>
      <c r="V2161" s="271"/>
      <c r="W2161" s="271"/>
      <c r="X2161" s="271"/>
      <c r="Y2161" s="272"/>
      <c r="Z2161" s="15"/>
      <c r="AA2161" s="15"/>
      <c r="AB2161" s="15"/>
      <c r="AC2161" s="15"/>
      <c r="AD2161" s="15"/>
      <c r="AE2161" s="15"/>
      <c r="AT2161" s="273" t="s">
        <v>184</v>
      </c>
      <c r="AU2161" s="273" t="s">
        <v>102</v>
      </c>
      <c r="AV2161" s="15" t="s">
        <v>181</v>
      </c>
      <c r="AW2161" s="15" t="s">
        <v>5</v>
      </c>
      <c r="AX2161" s="15" t="s">
        <v>82</v>
      </c>
      <c r="AY2161" s="273" t="s">
        <v>175</v>
      </c>
    </row>
    <row r="2162" s="2" customFormat="1" ht="24.15" customHeight="1">
      <c r="A2162" s="39"/>
      <c r="B2162" s="40"/>
      <c r="C2162" s="274" t="s">
        <v>1205</v>
      </c>
      <c r="D2162" s="274" t="s">
        <v>315</v>
      </c>
      <c r="E2162" s="275" t="s">
        <v>2088</v>
      </c>
      <c r="F2162" s="276" t="s">
        <v>2089</v>
      </c>
      <c r="G2162" s="277" t="s">
        <v>228</v>
      </c>
      <c r="H2162" s="278">
        <v>53.746000000000002</v>
      </c>
      <c r="I2162" s="279"/>
      <c r="J2162" s="280"/>
      <c r="K2162" s="281">
        <f>ROUND(P2162*H2162,2)</f>
        <v>0</v>
      </c>
      <c r="L2162" s="280"/>
      <c r="M2162" s="282"/>
      <c r="N2162" s="283" t="s">
        <v>1</v>
      </c>
      <c r="O2162" s="231" t="s">
        <v>39</v>
      </c>
      <c r="P2162" s="232">
        <f>I2162+J2162</f>
        <v>0</v>
      </c>
      <c r="Q2162" s="232">
        <f>ROUND(I2162*H2162,2)</f>
        <v>0</v>
      </c>
      <c r="R2162" s="232">
        <f>ROUND(J2162*H2162,2)</f>
        <v>0</v>
      </c>
      <c r="S2162" s="92"/>
      <c r="T2162" s="233">
        <f>S2162*H2162</f>
        <v>0</v>
      </c>
      <c r="U2162" s="233">
        <v>0</v>
      </c>
      <c r="V2162" s="233">
        <f>U2162*H2162</f>
        <v>0</v>
      </c>
      <c r="W2162" s="233">
        <v>0</v>
      </c>
      <c r="X2162" s="233">
        <f>W2162*H2162</f>
        <v>0</v>
      </c>
      <c r="Y2162" s="234" t="s">
        <v>1</v>
      </c>
      <c r="Z2162" s="39"/>
      <c r="AA2162" s="39"/>
      <c r="AB2162" s="39"/>
      <c r="AC2162" s="39"/>
      <c r="AD2162" s="39"/>
      <c r="AE2162" s="39"/>
      <c r="AR2162" s="235" t="s">
        <v>270</v>
      </c>
      <c r="AT2162" s="235" t="s">
        <v>315</v>
      </c>
      <c r="AU2162" s="235" t="s">
        <v>102</v>
      </c>
      <c r="AY2162" s="18" t="s">
        <v>175</v>
      </c>
      <c r="BE2162" s="236">
        <f>IF(O2162="základní",K2162,0)</f>
        <v>0</v>
      </c>
      <c r="BF2162" s="236">
        <f>IF(O2162="snížená",K2162,0)</f>
        <v>0</v>
      </c>
      <c r="BG2162" s="236">
        <f>IF(O2162="zákl. přenesená",K2162,0)</f>
        <v>0</v>
      </c>
      <c r="BH2162" s="236">
        <f>IF(O2162="sníž. přenesená",K2162,0)</f>
        <v>0</v>
      </c>
      <c r="BI2162" s="236">
        <f>IF(O2162="nulová",K2162,0)</f>
        <v>0</v>
      </c>
      <c r="BJ2162" s="18" t="s">
        <v>102</v>
      </c>
      <c r="BK2162" s="236">
        <f>ROUND(P2162*H2162,2)</f>
        <v>0</v>
      </c>
      <c r="BL2162" s="18" t="s">
        <v>229</v>
      </c>
      <c r="BM2162" s="235" t="s">
        <v>2090</v>
      </c>
    </row>
    <row r="2163" s="14" customFormat="1">
      <c r="A2163" s="14"/>
      <c r="B2163" s="252"/>
      <c r="C2163" s="253"/>
      <c r="D2163" s="237" t="s">
        <v>184</v>
      </c>
      <c r="E2163" s="254" t="s">
        <v>1</v>
      </c>
      <c r="F2163" s="255" t="s">
        <v>2091</v>
      </c>
      <c r="G2163" s="253"/>
      <c r="H2163" s="256">
        <v>53.746000000000002</v>
      </c>
      <c r="I2163" s="257"/>
      <c r="J2163" s="257"/>
      <c r="K2163" s="253"/>
      <c r="L2163" s="253"/>
      <c r="M2163" s="258"/>
      <c r="N2163" s="259"/>
      <c r="O2163" s="260"/>
      <c r="P2163" s="260"/>
      <c r="Q2163" s="260"/>
      <c r="R2163" s="260"/>
      <c r="S2163" s="260"/>
      <c r="T2163" s="260"/>
      <c r="U2163" s="260"/>
      <c r="V2163" s="260"/>
      <c r="W2163" s="260"/>
      <c r="X2163" s="260"/>
      <c r="Y2163" s="261"/>
      <c r="Z2163" s="14"/>
      <c r="AA2163" s="14"/>
      <c r="AB2163" s="14"/>
      <c r="AC2163" s="14"/>
      <c r="AD2163" s="14"/>
      <c r="AE2163" s="14"/>
      <c r="AT2163" s="262" t="s">
        <v>184</v>
      </c>
      <c r="AU2163" s="262" t="s">
        <v>102</v>
      </c>
      <c r="AV2163" s="14" t="s">
        <v>102</v>
      </c>
      <c r="AW2163" s="14" t="s">
        <v>5</v>
      </c>
      <c r="AX2163" s="14" t="s">
        <v>75</v>
      </c>
      <c r="AY2163" s="262" t="s">
        <v>175</v>
      </c>
    </row>
    <row r="2164" s="15" customFormat="1">
      <c r="A2164" s="15"/>
      <c r="B2164" s="263"/>
      <c r="C2164" s="264"/>
      <c r="D2164" s="237" t="s">
        <v>184</v>
      </c>
      <c r="E2164" s="265" t="s">
        <v>1</v>
      </c>
      <c r="F2164" s="266" t="s">
        <v>189</v>
      </c>
      <c r="G2164" s="264"/>
      <c r="H2164" s="267">
        <v>53.746000000000002</v>
      </c>
      <c r="I2164" s="268"/>
      <c r="J2164" s="268"/>
      <c r="K2164" s="264"/>
      <c r="L2164" s="264"/>
      <c r="M2164" s="269"/>
      <c r="N2164" s="270"/>
      <c r="O2164" s="271"/>
      <c r="P2164" s="271"/>
      <c r="Q2164" s="271"/>
      <c r="R2164" s="271"/>
      <c r="S2164" s="271"/>
      <c r="T2164" s="271"/>
      <c r="U2164" s="271"/>
      <c r="V2164" s="271"/>
      <c r="W2164" s="271"/>
      <c r="X2164" s="271"/>
      <c r="Y2164" s="272"/>
      <c r="Z2164" s="15"/>
      <c r="AA2164" s="15"/>
      <c r="AB2164" s="15"/>
      <c r="AC2164" s="15"/>
      <c r="AD2164" s="15"/>
      <c r="AE2164" s="15"/>
      <c r="AT2164" s="273" t="s">
        <v>184</v>
      </c>
      <c r="AU2164" s="273" t="s">
        <v>102</v>
      </c>
      <c r="AV2164" s="15" t="s">
        <v>181</v>
      </c>
      <c r="AW2164" s="15" t="s">
        <v>5</v>
      </c>
      <c r="AX2164" s="15" t="s">
        <v>82</v>
      </c>
      <c r="AY2164" s="273" t="s">
        <v>175</v>
      </c>
    </row>
    <row r="2165" s="2" customFormat="1" ht="24.15" customHeight="1">
      <c r="A2165" s="39"/>
      <c r="B2165" s="40"/>
      <c r="C2165" s="222" t="s">
        <v>2092</v>
      </c>
      <c r="D2165" s="222" t="s">
        <v>177</v>
      </c>
      <c r="E2165" s="223" t="s">
        <v>2093</v>
      </c>
      <c r="F2165" s="224" t="s">
        <v>2094</v>
      </c>
      <c r="G2165" s="225" t="s">
        <v>369</v>
      </c>
      <c r="H2165" s="226">
        <v>30</v>
      </c>
      <c r="I2165" s="227"/>
      <c r="J2165" s="227"/>
      <c r="K2165" s="228">
        <f>ROUND(P2165*H2165,2)</f>
        <v>0</v>
      </c>
      <c r="L2165" s="229"/>
      <c r="M2165" s="45"/>
      <c r="N2165" s="230" t="s">
        <v>1</v>
      </c>
      <c r="O2165" s="231" t="s">
        <v>39</v>
      </c>
      <c r="P2165" s="232">
        <f>I2165+J2165</f>
        <v>0</v>
      </c>
      <c r="Q2165" s="232">
        <f>ROUND(I2165*H2165,2)</f>
        <v>0</v>
      </c>
      <c r="R2165" s="232">
        <f>ROUND(J2165*H2165,2)</f>
        <v>0</v>
      </c>
      <c r="S2165" s="92"/>
      <c r="T2165" s="233">
        <f>S2165*H2165</f>
        <v>0</v>
      </c>
      <c r="U2165" s="233">
        <v>0</v>
      </c>
      <c r="V2165" s="233">
        <f>U2165*H2165</f>
        <v>0</v>
      </c>
      <c r="W2165" s="233">
        <v>0</v>
      </c>
      <c r="X2165" s="233">
        <f>W2165*H2165</f>
        <v>0</v>
      </c>
      <c r="Y2165" s="234" t="s">
        <v>1</v>
      </c>
      <c r="Z2165" s="39"/>
      <c r="AA2165" s="39"/>
      <c r="AB2165" s="39"/>
      <c r="AC2165" s="39"/>
      <c r="AD2165" s="39"/>
      <c r="AE2165" s="39"/>
      <c r="AR2165" s="235" t="s">
        <v>229</v>
      </c>
      <c r="AT2165" s="235" t="s">
        <v>177</v>
      </c>
      <c r="AU2165" s="235" t="s">
        <v>102</v>
      </c>
      <c r="AY2165" s="18" t="s">
        <v>175</v>
      </c>
      <c r="BE2165" s="236">
        <f>IF(O2165="základní",K2165,0)</f>
        <v>0</v>
      </c>
      <c r="BF2165" s="236">
        <f>IF(O2165="snížená",K2165,0)</f>
        <v>0</v>
      </c>
      <c r="BG2165" s="236">
        <f>IF(O2165="zákl. přenesená",K2165,0)</f>
        <v>0</v>
      </c>
      <c r="BH2165" s="236">
        <f>IF(O2165="sníž. přenesená",K2165,0)</f>
        <v>0</v>
      </c>
      <c r="BI2165" s="236">
        <f>IF(O2165="nulová",K2165,0)</f>
        <v>0</v>
      </c>
      <c r="BJ2165" s="18" t="s">
        <v>102</v>
      </c>
      <c r="BK2165" s="236">
        <f>ROUND(P2165*H2165,2)</f>
        <v>0</v>
      </c>
      <c r="BL2165" s="18" t="s">
        <v>229</v>
      </c>
      <c r="BM2165" s="235" t="s">
        <v>2095</v>
      </c>
    </row>
    <row r="2166" s="2" customFormat="1" ht="21.75" customHeight="1">
      <c r="A2166" s="39"/>
      <c r="B2166" s="40"/>
      <c r="C2166" s="222" t="s">
        <v>1209</v>
      </c>
      <c r="D2166" s="222" t="s">
        <v>177</v>
      </c>
      <c r="E2166" s="223" t="s">
        <v>2096</v>
      </c>
      <c r="F2166" s="224" t="s">
        <v>2097</v>
      </c>
      <c r="G2166" s="225" t="s">
        <v>369</v>
      </c>
      <c r="H2166" s="226">
        <v>55</v>
      </c>
      <c r="I2166" s="227"/>
      <c r="J2166" s="227"/>
      <c r="K2166" s="228">
        <f>ROUND(P2166*H2166,2)</f>
        <v>0</v>
      </c>
      <c r="L2166" s="229"/>
      <c r="M2166" s="45"/>
      <c r="N2166" s="230" t="s">
        <v>1</v>
      </c>
      <c r="O2166" s="231" t="s">
        <v>39</v>
      </c>
      <c r="P2166" s="232">
        <f>I2166+J2166</f>
        <v>0</v>
      </c>
      <c r="Q2166" s="232">
        <f>ROUND(I2166*H2166,2)</f>
        <v>0</v>
      </c>
      <c r="R2166" s="232">
        <f>ROUND(J2166*H2166,2)</f>
        <v>0</v>
      </c>
      <c r="S2166" s="92"/>
      <c r="T2166" s="233">
        <f>S2166*H2166</f>
        <v>0</v>
      </c>
      <c r="U2166" s="233">
        <v>0</v>
      </c>
      <c r="V2166" s="233">
        <f>U2166*H2166</f>
        <v>0</v>
      </c>
      <c r="W2166" s="233">
        <v>0</v>
      </c>
      <c r="X2166" s="233">
        <f>W2166*H2166</f>
        <v>0</v>
      </c>
      <c r="Y2166" s="234" t="s">
        <v>1</v>
      </c>
      <c r="Z2166" s="39"/>
      <c r="AA2166" s="39"/>
      <c r="AB2166" s="39"/>
      <c r="AC2166" s="39"/>
      <c r="AD2166" s="39"/>
      <c r="AE2166" s="39"/>
      <c r="AR2166" s="235" t="s">
        <v>229</v>
      </c>
      <c r="AT2166" s="235" t="s">
        <v>177</v>
      </c>
      <c r="AU2166" s="235" t="s">
        <v>102</v>
      </c>
      <c r="AY2166" s="18" t="s">
        <v>175</v>
      </c>
      <c r="BE2166" s="236">
        <f>IF(O2166="základní",K2166,0)</f>
        <v>0</v>
      </c>
      <c r="BF2166" s="236">
        <f>IF(O2166="snížená",K2166,0)</f>
        <v>0</v>
      </c>
      <c r="BG2166" s="236">
        <f>IF(O2166="zákl. přenesená",K2166,0)</f>
        <v>0</v>
      </c>
      <c r="BH2166" s="236">
        <f>IF(O2166="sníž. přenesená",K2166,0)</f>
        <v>0</v>
      </c>
      <c r="BI2166" s="236">
        <f>IF(O2166="nulová",K2166,0)</f>
        <v>0</v>
      </c>
      <c r="BJ2166" s="18" t="s">
        <v>102</v>
      </c>
      <c r="BK2166" s="236">
        <f>ROUND(P2166*H2166,2)</f>
        <v>0</v>
      </c>
      <c r="BL2166" s="18" t="s">
        <v>229</v>
      </c>
      <c r="BM2166" s="235" t="s">
        <v>2098</v>
      </c>
    </row>
    <row r="2167" s="2" customFormat="1" ht="16.5" customHeight="1">
      <c r="A2167" s="39"/>
      <c r="B2167" s="40"/>
      <c r="C2167" s="274" t="s">
        <v>2099</v>
      </c>
      <c r="D2167" s="274" t="s">
        <v>315</v>
      </c>
      <c r="E2167" s="275" t="s">
        <v>2100</v>
      </c>
      <c r="F2167" s="276" t="s">
        <v>2101</v>
      </c>
      <c r="G2167" s="277" t="s">
        <v>369</v>
      </c>
      <c r="H2167" s="278">
        <v>56.100000000000001</v>
      </c>
      <c r="I2167" s="279"/>
      <c r="J2167" s="280"/>
      <c r="K2167" s="281">
        <f>ROUND(P2167*H2167,2)</f>
        <v>0</v>
      </c>
      <c r="L2167" s="280"/>
      <c r="M2167" s="282"/>
      <c r="N2167" s="283" t="s">
        <v>1</v>
      </c>
      <c r="O2167" s="231" t="s">
        <v>39</v>
      </c>
      <c r="P2167" s="232">
        <f>I2167+J2167</f>
        <v>0</v>
      </c>
      <c r="Q2167" s="232">
        <f>ROUND(I2167*H2167,2)</f>
        <v>0</v>
      </c>
      <c r="R2167" s="232">
        <f>ROUND(J2167*H2167,2)</f>
        <v>0</v>
      </c>
      <c r="S2167" s="92"/>
      <c r="T2167" s="233">
        <f>S2167*H2167</f>
        <v>0</v>
      </c>
      <c r="U2167" s="233">
        <v>0</v>
      </c>
      <c r="V2167" s="233">
        <f>U2167*H2167</f>
        <v>0</v>
      </c>
      <c r="W2167" s="233">
        <v>0</v>
      </c>
      <c r="X2167" s="233">
        <f>W2167*H2167</f>
        <v>0</v>
      </c>
      <c r="Y2167" s="234" t="s">
        <v>1</v>
      </c>
      <c r="Z2167" s="39"/>
      <c r="AA2167" s="39"/>
      <c r="AB2167" s="39"/>
      <c r="AC2167" s="39"/>
      <c r="AD2167" s="39"/>
      <c r="AE2167" s="39"/>
      <c r="AR2167" s="235" t="s">
        <v>270</v>
      </c>
      <c r="AT2167" s="235" t="s">
        <v>315</v>
      </c>
      <c r="AU2167" s="235" t="s">
        <v>102</v>
      </c>
      <c r="AY2167" s="18" t="s">
        <v>175</v>
      </c>
      <c r="BE2167" s="236">
        <f>IF(O2167="základní",K2167,0)</f>
        <v>0</v>
      </c>
      <c r="BF2167" s="236">
        <f>IF(O2167="snížená",K2167,0)</f>
        <v>0</v>
      </c>
      <c r="BG2167" s="236">
        <f>IF(O2167="zákl. přenesená",K2167,0)</f>
        <v>0</v>
      </c>
      <c r="BH2167" s="236">
        <f>IF(O2167="sníž. přenesená",K2167,0)</f>
        <v>0</v>
      </c>
      <c r="BI2167" s="236">
        <f>IF(O2167="nulová",K2167,0)</f>
        <v>0</v>
      </c>
      <c r="BJ2167" s="18" t="s">
        <v>102</v>
      </c>
      <c r="BK2167" s="236">
        <f>ROUND(P2167*H2167,2)</f>
        <v>0</v>
      </c>
      <c r="BL2167" s="18" t="s">
        <v>229</v>
      </c>
      <c r="BM2167" s="235" t="s">
        <v>2102</v>
      </c>
    </row>
    <row r="2168" s="14" customFormat="1">
      <c r="A2168" s="14"/>
      <c r="B2168" s="252"/>
      <c r="C2168" s="253"/>
      <c r="D2168" s="237" t="s">
        <v>184</v>
      </c>
      <c r="E2168" s="254" t="s">
        <v>1</v>
      </c>
      <c r="F2168" s="255" t="s">
        <v>2103</v>
      </c>
      <c r="G2168" s="253"/>
      <c r="H2168" s="256">
        <v>56.100000000000001</v>
      </c>
      <c r="I2168" s="257"/>
      <c r="J2168" s="257"/>
      <c r="K2168" s="253"/>
      <c r="L2168" s="253"/>
      <c r="M2168" s="258"/>
      <c r="N2168" s="259"/>
      <c r="O2168" s="260"/>
      <c r="P2168" s="260"/>
      <c r="Q2168" s="260"/>
      <c r="R2168" s="260"/>
      <c r="S2168" s="260"/>
      <c r="T2168" s="260"/>
      <c r="U2168" s="260"/>
      <c r="V2168" s="260"/>
      <c r="W2168" s="260"/>
      <c r="X2168" s="260"/>
      <c r="Y2168" s="261"/>
      <c r="Z2168" s="14"/>
      <c r="AA2168" s="14"/>
      <c r="AB2168" s="14"/>
      <c r="AC2168" s="14"/>
      <c r="AD2168" s="14"/>
      <c r="AE2168" s="14"/>
      <c r="AT2168" s="262" t="s">
        <v>184</v>
      </c>
      <c r="AU2168" s="262" t="s">
        <v>102</v>
      </c>
      <c r="AV2168" s="14" t="s">
        <v>102</v>
      </c>
      <c r="AW2168" s="14" t="s">
        <v>5</v>
      </c>
      <c r="AX2168" s="14" t="s">
        <v>75</v>
      </c>
      <c r="AY2168" s="262" t="s">
        <v>175</v>
      </c>
    </row>
    <row r="2169" s="15" customFormat="1">
      <c r="A2169" s="15"/>
      <c r="B2169" s="263"/>
      <c r="C2169" s="264"/>
      <c r="D2169" s="237" t="s">
        <v>184</v>
      </c>
      <c r="E2169" s="265" t="s">
        <v>1</v>
      </c>
      <c r="F2169" s="266" t="s">
        <v>189</v>
      </c>
      <c r="G2169" s="264"/>
      <c r="H2169" s="267">
        <v>56.100000000000001</v>
      </c>
      <c r="I2169" s="268"/>
      <c r="J2169" s="268"/>
      <c r="K2169" s="264"/>
      <c r="L2169" s="264"/>
      <c r="M2169" s="269"/>
      <c r="N2169" s="270"/>
      <c r="O2169" s="271"/>
      <c r="P2169" s="271"/>
      <c r="Q2169" s="271"/>
      <c r="R2169" s="271"/>
      <c r="S2169" s="271"/>
      <c r="T2169" s="271"/>
      <c r="U2169" s="271"/>
      <c r="V2169" s="271"/>
      <c r="W2169" s="271"/>
      <c r="X2169" s="271"/>
      <c r="Y2169" s="272"/>
      <c r="Z2169" s="15"/>
      <c r="AA2169" s="15"/>
      <c r="AB2169" s="15"/>
      <c r="AC2169" s="15"/>
      <c r="AD2169" s="15"/>
      <c r="AE2169" s="15"/>
      <c r="AT2169" s="273" t="s">
        <v>184</v>
      </c>
      <c r="AU2169" s="273" t="s">
        <v>102</v>
      </c>
      <c r="AV2169" s="15" t="s">
        <v>181</v>
      </c>
      <c r="AW2169" s="15" t="s">
        <v>5</v>
      </c>
      <c r="AX2169" s="15" t="s">
        <v>82</v>
      </c>
      <c r="AY2169" s="273" t="s">
        <v>175</v>
      </c>
    </row>
    <row r="2170" s="2" customFormat="1" ht="24.15" customHeight="1">
      <c r="A2170" s="39"/>
      <c r="B2170" s="40"/>
      <c r="C2170" s="222" t="s">
        <v>1215</v>
      </c>
      <c r="D2170" s="222" t="s">
        <v>177</v>
      </c>
      <c r="E2170" s="223" t="s">
        <v>2104</v>
      </c>
      <c r="F2170" s="224" t="s">
        <v>2105</v>
      </c>
      <c r="G2170" s="225" t="s">
        <v>228</v>
      </c>
      <c r="H2170" s="226">
        <v>48.859999999999999</v>
      </c>
      <c r="I2170" s="227"/>
      <c r="J2170" s="227"/>
      <c r="K2170" s="228">
        <f>ROUND(P2170*H2170,2)</f>
        <v>0</v>
      </c>
      <c r="L2170" s="229"/>
      <c r="M2170" s="45"/>
      <c r="N2170" s="230" t="s">
        <v>1</v>
      </c>
      <c r="O2170" s="231" t="s">
        <v>39</v>
      </c>
      <c r="P2170" s="232">
        <f>I2170+J2170</f>
        <v>0</v>
      </c>
      <c r="Q2170" s="232">
        <f>ROUND(I2170*H2170,2)</f>
        <v>0</v>
      </c>
      <c r="R2170" s="232">
        <f>ROUND(J2170*H2170,2)</f>
        <v>0</v>
      </c>
      <c r="S2170" s="92"/>
      <c r="T2170" s="233">
        <f>S2170*H2170</f>
        <v>0</v>
      </c>
      <c r="U2170" s="233">
        <v>0</v>
      </c>
      <c r="V2170" s="233">
        <f>U2170*H2170</f>
        <v>0</v>
      </c>
      <c r="W2170" s="233">
        <v>0</v>
      </c>
      <c r="X2170" s="233">
        <f>W2170*H2170</f>
        <v>0</v>
      </c>
      <c r="Y2170" s="234" t="s">
        <v>1</v>
      </c>
      <c r="Z2170" s="39"/>
      <c r="AA2170" s="39"/>
      <c r="AB2170" s="39"/>
      <c r="AC2170" s="39"/>
      <c r="AD2170" s="39"/>
      <c r="AE2170" s="39"/>
      <c r="AR2170" s="235" t="s">
        <v>229</v>
      </c>
      <c r="AT2170" s="235" t="s">
        <v>177</v>
      </c>
      <c r="AU2170" s="235" t="s">
        <v>102</v>
      </c>
      <c r="AY2170" s="18" t="s">
        <v>175</v>
      </c>
      <c r="BE2170" s="236">
        <f>IF(O2170="základní",K2170,0)</f>
        <v>0</v>
      </c>
      <c r="BF2170" s="236">
        <f>IF(O2170="snížená",K2170,0)</f>
        <v>0</v>
      </c>
      <c r="BG2170" s="236">
        <f>IF(O2170="zákl. přenesená",K2170,0)</f>
        <v>0</v>
      </c>
      <c r="BH2170" s="236">
        <f>IF(O2170="sníž. přenesená",K2170,0)</f>
        <v>0</v>
      </c>
      <c r="BI2170" s="236">
        <f>IF(O2170="nulová",K2170,0)</f>
        <v>0</v>
      </c>
      <c r="BJ2170" s="18" t="s">
        <v>102</v>
      </c>
      <c r="BK2170" s="236">
        <f>ROUND(P2170*H2170,2)</f>
        <v>0</v>
      </c>
      <c r="BL2170" s="18" t="s">
        <v>229</v>
      </c>
      <c r="BM2170" s="235" t="s">
        <v>2106</v>
      </c>
    </row>
    <row r="2171" s="2" customFormat="1">
      <c r="A2171" s="39"/>
      <c r="B2171" s="40"/>
      <c r="C2171" s="41"/>
      <c r="D2171" s="237" t="s">
        <v>182</v>
      </c>
      <c r="E2171" s="41"/>
      <c r="F2171" s="238" t="s">
        <v>2107</v>
      </c>
      <c r="G2171" s="41"/>
      <c r="H2171" s="41"/>
      <c r="I2171" s="239"/>
      <c r="J2171" s="239"/>
      <c r="K2171" s="41"/>
      <c r="L2171" s="41"/>
      <c r="M2171" s="45"/>
      <c r="N2171" s="240"/>
      <c r="O2171" s="241"/>
      <c r="P2171" s="92"/>
      <c r="Q2171" s="92"/>
      <c r="R2171" s="92"/>
      <c r="S2171" s="92"/>
      <c r="T2171" s="92"/>
      <c r="U2171" s="92"/>
      <c r="V2171" s="92"/>
      <c r="W2171" s="92"/>
      <c r="X2171" s="92"/>
      <c r="Y2171" s="93"/>
      <c r="Z2171" s="39"/>
      <c r="AA2171" s="39"/>
      <c r="AB2171" s="39"/>
      <c r="AC2171" s="39"/>
      <c r="AD2171" s="39"/>
      <c r="AE2171" s="39"/>
      <c r="AT2171" s="18" t="s">
        <v>182</v>
      </c>
      <c r="AU2171" s="18" t="s">
        <v>102</v>
      </c>
    </row>
    <row r="2172" s="2" customFormat="1" ht="24.15" customHeight="1">
      <c r="A2172" s="39"/>
      <c r="B2172" s="40"/>
      <c r="C2172" s="222" t="s">
        <v>2108</v>
      </c>
      <c r="D2172" s="222" t="s">
        <v>177</v>
      </c>
      <c r="E2172" s="223" t="s">
        <v>2109</v>
      </c>
      <c r="F2172" s="224" t="s">
        <v>2110</v>
      </c>
      <c r="G2172" s="225" t="s">
        <v>228</v>
      </c>
      <c r="H2172" s="226">
        <v>48.859999999999999</v>
      </c>
      <c r="I2172" s="227"/>
      <c r="J2172" s="227"/>
      <c r="K2172" s="228">
        <f>ROUND(P2172*H2172,2)</f>
        <v>0</v>
      </c>
      <c r="L2172" s="229"/>
      <c r="M2172" s="45"/>
      <c r="N2172" s="230" t="s">
        <v>1</v>
      </c>
      <c r="O2172" s="231" t="s">
        <v>39</v>
      </c>
      <c r="P2172" s="232">
        <f>I2172+J2172</f>
        <v>0</v>
      </c>
      <c r="Q2172" s="232">
        <f>ROUND(I2172*H2172,2)</f>
        <v>0</v>
      </c>
      <c r="R2172" s="232">
        <f>ROUND(J2172*H2172,2)</f>
        <v>0</v>
      </c>
      <c r="S2172" s="92"/>
      <c r="T2172" s="233">
        <f>S2172*H2172</f>
        <v>0</v>
      </c>
      <c r="U2172" s="233">
        <v>0</v>
      </c>
      <c r="V2172" s="233">
        <f>U2172*H2172</f>
        <v>0</v>
      </c>
      <c r="W2172" s="233">
        <v>0</v>
      </c>
      <c r="X2172" s="233">
        <f>W2172*H2172</f>
        <v>0</v>
      </c>
      <c r="Y2172" s="234" t="s">
        <v>1</v>
      </c>
      <c r="Z2172" s="39"/>
      <c r="AA2172" s="39"/>
      <c r="AB2172" s="39"/>
      <c r="AC2172" s="39"/>
      <c r="AD2172" s="39"/>
      <c r="AE2172" s="39"/>
      <c r="AR2172" s="235" t="s">
        <v>229</v>
      </c>
      <c r="AT2172" s="235" t="s">
        <v>177</v>
      </c>
      <c r="AU2172" s="235" t="s">
        <v>102</v>
      </c>
      <c r="AY2172" s="18" t="s">
        <v>175</v>
      </c>
      <c r="BE2172" s="236">
        <f>IF(O2172="základní",K2172,0)</f>
        <v>0</v>
      </c>
      <c r="BF2172" s="236">
        <f>IF(O2172="snížená",K2172,0)</f>
        <v>0</v>
      </c>
      <c r="BG2172" s="236">
        <f>IF(O2172="zákl. přenesená",K2172,0)</f>
        <v>0</v>
      </c>
      <c r="BH2172" s="236">
        <f>IF(O2172="sníž. přenesená",K2172,0)</f>
        <v>0</v>
      </c>
      <c r="BI2172" s="236">
        <f>IF(O2172="nulová",K2172,0)</f>
        <v>0</v>
      </c>
      <c r="BJ2172" s="18" t="s">
        <v>102</v>
      </c>
      <c r="BK2172" s="236">
        <f>ROUND(P2172*H2172,2)</f>
        <v>0</v>
      </c>
      <c r="BL2172" s="18" t="s">
        <v>229</v>
      </c>
      <c r="BM2172" s="235" t="s">
        <v>2111</v>
      </c>
    </row>
    <row r="2173" s="2" customFormat="1">
      <c r="A2173" s="39"/>
      <c r="B2173" s="40"/>
      <c r="C2173" s="41"/>
      <c r="D2173" s="237" t="s">
        <v>182</v>
      </c>
      <c r="E2173" s="41"/>
      <c r="F2173" s="238" t="s">
        <v>2107</v>
      </c>
      <c r="G2173" s="41"/>
      <c r="H2173" s="41"/>
      <c r="I2173" s="239"/>
      <c r="J2173" s="239"/>
      <c r="K2173" s="41"/>
      <c r="L2173" s="41"/>
      <c r="M2173" s="45"/>
      <c r="N2173" s="240"/>
      <c r="O2173" s="241"/>
      <c r="P2173" s="92"/>
      <c r="Q2173" s="92"/>
      <c r="R2173" s="92"/>
      <c r="S2173" s="92"/>
      <c r="T2173" s="92"/>
      <c r="U2173" s="92"/>
      <c r="V2173" s="92"/>
      <c r="W2173" s="92"/>
      <c r="X2173" s="92"/>
      <c r="Y2173" s="93"/>
      <c r="Z2173" s="39"/>
      <c r="AA2173" s="39"/>
      <c r="AB2173" s="39"/>
      <c r="AC2173" s="39"/>
      <c r="AD2173" s="39"/>
      <c r="AE2173" s="39"/>
      <c r="AT2173" s="18" t="s">
        <v>182</v>
      </c>
      <c r="AU2173" s="18" t="s">
        <v>102</v>
      </c>
    </row>
    <row r="2174" s="2" customFormat="1" ht="49.05" customHeight="1">
      <c r="A2174" s="39"/>
      <c r="B2174" s="40"/>
      <c r="C2174" s="222" t="s">
        <v>1222</v>
      </c>
      <c r="D2174" s="222" t="s">
        <v>177</v>
      </c>
      <c r="E2174" s="223" t="s">
        <v>2112</v>
      </c>
      <c r="F2174" s="224" t="s">
        <v>2113</v>
      </c>
      <c r="G2174" s="225" t="s">
        <v>203</v>
      </c>
      <c r="H2174" s="226">
        <v>0.19</v>
      </c>
      <c r="I2174" s="227"/>
      <c r="J2174" s="227"/>
      <c r="K2174" s="228">
        <f>ROUND(P2174*H2174,2)</f>
        <v>0</v>
      </c>
      <c r="L2174" s="229"/>
      <c r="M2174" s="45"/>
      <c r="N2174" s="230" t="s">
        <v>1</v>
      </c>
      <c r="O2174" s="231" t="s">
        <v>39</v>
      </c>
      <c r="P2174" s="232">
        <f>I2174+J2174</f>
        <v>0</v>
      </c>
      <c r="Q2174" s="232">
        <f>ROUND(I2174*H2174,2)</f>
        <v>0</v>
      </c>
      <c r="R2174" s="232">
        <f>ROUND(J2174*H2174,2)</f>
        <v>0</v>
      </c>
      <c r="S2174" s="92"/>
      <c r="T2174" s="233">
        <f>S2174*H2174</f>
        <v>0</v>
      </c>
      <c r="U2174" s="233">
        <v>0</v>
      </c>
      <c r="V2174" s="233">
        <f>U2174*H2174</f>
        <v>0</v>
      </c>
      <c r="W2174" s="233">
        <v>0</v>
      </c>
      <c r="X2174" s="233">
        <f>W2174*H2174</f>
        <v>0</v>
      </c>
      <c r="Y2174" s="234" t="s">
        <v>1</v>
      </c>
      <c r="Z2174" s="39"/>
      <c r="AA2174" s="39"/>
      <c r="AB2174" s="39"/>
      <c r="AC2174" s="39"/>
      <c r="AD2174" s="39"/>
      <c r="AE2174" s="39"/>
      <c r="AR2174" s="235" t="s">
        <v>229</v>
      </c>
      <c r="AT2174" s="235" t="s">
        <v>177</v>
      </c>
      <c r="AU2174" s="235" t="s">
        <v>102</v>
      </c>
      <c r="AY2174" s="18" t="s">
        <v>175</v>
      </c>
      <c r="BE2174" s="236">
        <f>IF(O2174="základní",K2174,0)</f>
        <v>0</v>
      </c>
      <c r="BF2174" s="236">
        <f>IF(O2174="snížená",K2174,0)</f>
        <v>0</v>
      </c>
      <c r="BG2174" s="236">
        <f>IF(O2174="zákl. přenesená",K2174,0)</f>
        <v>0</v>
      </c>
      <c r="BH2174" s="236">
        <f>IF(O2174="sníž. přenesená",K2174,0)</f>
        <v>0</v>
      </c>
      <c r="BI2174" s="236">
        <f>IF(O2174="nulová",K2174,0)</f>
        <v>0</v>
      </c>
      <c r="BJ2174" s="18" t="s">
        <v>102</v>
      </c>
      <c r="BK2174" s="236">
        <f>ROUND(P2174*H2174,2)</f>
        <v>0</v>
      </c>
      <c r="BL2174" s="18" t="s">
        <v>229</v>
      </c>
      <c r="BM2174" s="235" t="s">
        <v>2114</v>
      </c>
    </row>
    <row r="2175" s="2" customFormat="1">
      <c r="A2175" s="39"/>
      <c r="B2175" s="40"/>
      <c r="C2175" s="41"/>
      <c r="D2175" s="237" t="s">
        <v>182</v>
      </c>
      <c r="E2175" s="41"/>
      <c r="F2175" s="238" t="s">
        <v>1786</v>
      </c>
      <c r="G2175" s="41"/>
      <c r="H2175" s="41"/>
      <c r="I2175" s="239"/>
      <c r="J2175" s="239"/>
      <c r="K2175" s="41"/>
      <c r="L2175" s="41"/>
      <c r="M2175" s="45"/>
      <c r="N2175" s="240"/>
      <c r="O2175" s="241"/>
      <c r="P2175" s="92"/>
      <c r="Q2175" s="92"/>
      <c r="R2175" s="92"/>
      <c r="S2175" s="92"/>
      <c r="T2175" s="92"/>
      <c r="U2175" s="92"/>
      <c r="V2175" s="92"/>
      <c r="W2175" s="92"/>
      <c r="X2175" s="92"/>
      <c r="Y2175" s="93"/>
      <c r="Z2175" s="39"/>
      <c r="AA2175" s="39"/>
      <c r="AB2175" s="39"/>
      <c r="AC2175" s="39"/>
      <c r="AD2175" s="39"/>
      <c r="AE2175" s="39"/>
      <c r="AT2175" s="18" t="s">
        <v>182</v>
      </c>
      <c r="AU2175" s="18" t="s">
        <v>102</v>
      </c>
    </row>
    <row r="2176" s="12" customFormat="1" ht="22.8" customHeight="1">
      <c r="A2176" s="12"/>
      <c r="B2176" s="205"/>
      <c r="C2176" s="206"/>
      <c r="D2176" s="207" t="s">
        <v>74</v>
      </c>
      <c r="E2176" s="220" t="s">
        <v>2115</v>
      </c>
      <c r="F2176" s="220" t="s">
        <v>2116</v>
      </c>
      <c r="G2176" s="206"/>
      <c r="H2176" s="206"/>
      <c r="I2176" s="209"/>
      <c r="J2176" s="209"/>
      <c r="K2176" s="221">
        <f>BK2176</f>
        <v>0</v>
      </c>
      <c r="L2176" s="206"/>
      <c r="M2176" s="211"/>
      <c r="N2176" s="212"/>
      <c r="O2176" s="213"/>
      <c r="P2176" s="213"/>
      <c r="Q2176" s="214">
        <f>SUM(Q2177:Q2251)</f>
        <v>0</v>
      </c>
      <c r="R2176" s="214">
        <f>SUM(R2177:R2251)</f>
        <v>0</v>
      </c>
      <c r="S2176" s="213"/>
      <c r="T2176" s="215">
        <f>SUM(T2177:T2251)</f>
        <v>0</v>
      </c>
      <c r="U2176" s="213"/>
      <c r="V2176" s="215">
        <f>SUM(V2177:V2251)</f>
        <v>0</v>
      </c>
      <c r="W2176" s="213"/>
      <c r="X2176" s="215">
        <f>SUM(X2177:X2251)</f>
        <v>0</v>
      </c>
      <c r="Y2176" s="216"/>
      <c r="Z2176" s="12"/>
      <c r="AA2176" s="12"/>
      <c r="AB2176" s="12"/>
      <c r="AC2176" s="12"/>
      <c r="AD2176" s="12"/>
      <c r="AE2176" s="12"/>
      <c r="AR2176" s="217" t="s">
        <v>102</v>
      </c>
      <c r="AT2176" s="218" t="s">
        <v>74</v>
      </c>
      <c r="AU2176" s="218" t="s">
        <v>82</v>
      </c>
      <c r="AY2176" s="217" t="s">
        <v>175</v>
      </c>
      <c r="BK2176" s="219">
        <f>SUM(BK2177:BK2251)</f>
        <v>0</v>
      </c>
    </row>
    <row r="2177" s="2" customFormat="1" ht="24.15" customHeight="1">
      <c r="A2177" s="39"/>
      <c r="B2177" s="40"/>
      <c r="C2177" s="222" t="s">
        <v>2117</v>
      </c>
      <c r="D2177" s="222" t="s">
        <v>177</v>
      </c>
      <c r="E2177" s="223" t="s">
        <v>2118</v>
      </c>
      <c r="F2177" s="224" t="s">
        <v>2119</v>
      </c>
      <c r="G2177" s="225" t="s">
        <v>228</v>
      </c>
      <c r="H2177" s="226">
        <v>155.73599999999999</v>
      </c>
      <c r="I2177" s="227"/>
      <c r="J2177" s="227"/>
      <c r="K2177" s="228">
        <f>ROUND(P2177*H2177,2)</f>
        <v>0</v>
      </c>
      <c r="L2177" s="229"/>
      <c r="M2177" s="45"/>
      <c r="N2177" s="230" t="s">
        <v>1</v>
      </c>
      <c r="O2177" s="231" t="s">
        <v>39</v>
      </c>
      <c r="P2177" s="232">
        <f>I2177+J2177</f>
        <v>0</v>
      </c>
      <c r="Q2177" s="232">
        <f>ROUND(I2177*H2177,2)</f>
        <v>0</v>
      </c>
      <c r="R2177" s="232">
        <f>ROUND(J2177*H2177,2)</f>
        <v>0</v>
      </c>
      <c r="S2177" s="92"/>
      <c r="T2177" s="233">
        <f>S2177*H2177</f>
        <v>0</v>
      </c>
      <c r="U2177" s="233">
        <v>0</v>
      </c>
      <c r="V2177" s="233">
        <f>U2177*H2177</f>
        <v>0</v>
      </c>
      <c r="W2177" s="233">
        <v>0</v>
      </c>
      <c r="X2177" s="233">
        <f>W2177*H2177</f>
        <v>0</v>
      </c>
      <c r="Y2177" s="234" t="s">
        <v>1</v>
      </c>
      <c r="Z2177" s="39"/>
      <c r="AA2177" s="39"/>
      <c r="AB2177" s="39"/>
      <c r="AC2177" s="39"/>
      <c r="AD2177" s="39"/>
      <c r="AE2177" s="39"/>
      <c r="AR2177" s="235" t="s">
        <v>229</v>
      </c>
      <c r="AT2177" s="235" t="s">
        <v>177</v>
      </c>
      <c r="AU2177" s="235" t="s">
        <v>102</v>
      </c>
      <c r="AY2177" s="18" t="s">
        <v>175</v>
      </c>
      <c r="BE2177" s="236">
        <f>IF(O2177="základní",K2177,0)</f>
        <v>0</v>
      </c>
      <c r="BF2177" s="236">
        <f>IF(O2177="snížená",K2177,0)</f>
        <v>0</v>
      </c>
      <c r="BG2177" s="236">
        <f>IF(O2177="zákl. přenesená",K2177,0)</f>
        <v>0</v>
      </c>
      <c r="BH2177" s="236">
        <f>IF(O2177="sníž. přenesená",K2177,0)</f>
        <v>0</v>
      </c>
      <c r="BI2177" s="236">
        <f>IF(O2177="nulová",K2177,0)</f>
        <v>0</v>
      </c>
      <c r="BJ2177" s="18" t="s">
        <v>102</v>
      </c>
      <c r="BK2177" s="236">
        <f>ROUND(P2177*H2177,2)</f>
        <v>0</v>
      </c>
      <c r="BL2177" s="18" t="s">
        <v>229</v>
      </c>
      <c r="BM2177" s="235" t="s">
        <v>2120</v>
      </c>
    </row>
    <row r="2178" s="2" customFormat="1">
      <c r="A2178" s="39"/>
      <c r="B2178" s="40"/>
      <c r="C2178" s="41"/>
      <c r="D2178" s="237" t="s">
        <v>182</v>
      </c>
      <c r="E2178" s="41"/>
      <c r="F2178" s="238" t="s">
        <v>2121</v>
      </c>
      <c r="G2178" s="41"/>
      <c r="H2178" s="41"/>
      <c r="I2178" s="239"/>
      <c r="J2178" s="239"/>
      <c r="K2178" s="41"/>
      <c r="L2178" s="41"/>
      <c r="M2178" s="45"/>
      <c r="N2178" s="240"/>
      <c r="O2178" s="241"/>
      <c r="P2178" s="92"/>
      <c r="Q2178" s="92"/>
      <c r="R2178" s="92"/>
      <c r="S2178" s="92"/>
      <c r="T2178" s="92"/>
      <c r="U2178" s="92"/>
      <c r="V2178" s="92"/>
      <c r="W2178" s="92"/>
      <c r="X2178" s="92"/>
      <c r="Y2178" s="93"/>
      <c r="Z2178" s="39"/>
      <c r="AA2178" s="39"/>
      <c r="AB2178" s="39"/>
      <c r="AC2178" s="39"/>
      <c r="AD2178" s="39"/>
      <c r="AE2178" s="39"/>
      <c r="AT2178" s="18" t="s">
        <v>182</v>
      </c>
      <c r="AU2178" s="18" t="s">
        <v>102</v>
      </c>
    </row>
    <row r="2179" s="13" customFormat="1">
      <c r="A2179" s="13"/>
      <c r="B2179" s="242"/>
      <c r="C2179" s="243"/>
      <c r="D2179" s="237" t="s">
        <v>184</v>
      </c>
      <c r="E2179" s="244" t="s">
        <v>1</v>
      </c>
      <c r="F2179" s="245" t="s">
        <v>193</v>
      </c>
      <c r="G2179" s="243"/>
      <c r="H2179" s="244" t="s">
        <v>1</v>
      </c>
      <c r="I2179" s="246"/>
      <c r="J2179" s="246"/>
      <c r="K2179" s="243"/>
      <c r="L2179" s="243"/>
      <c r="M2179" s="247"/>
      <c r="N2179" s="248"/>
      <c r="O2179" s="249"/>
      <c r="P2179" s="249"/>
      <c r="Q2179" s="249"/>
      <c r="R2179" s="249"/>
      <c r="S2179" s="249"/>
      <c r="T2179" s="249"/>
      <c r="U2179" s="249"/>
      <c r="V2179" s="249"/>
      <c r="W2179" s="249"/>
      <c r="X2179" s="249"/>
      <c r="Y2179" s="250"/>
      <c r="Z2179" s="13"/>
      <c r="AA2179" s="13"/>
      <c r="AB2179" s="13"/>
      <c r="AC2179" s="13"/>
      <c r="AD2179" s="13"/>
      <c r="AE2179" s="13"/>
      <c r="AT2179" s="251" t="s">
        <v>184</v>
      </c>
      <c r="AU2179" s="251" t="s">
        <v>102</v>
      </c>
      <c r="AV2179" s="13" t="s">
        <v>82</v>
      </c>
      <c r="AW2179" s="13" t="s">
        <v>5</v>
      </c>
      <c r="AX2179" s="13" t="s">
        <v>75</v>
      </c>
      <c r="AY2179" s="251" t="s">
        <v>175</v>
      </c>
    </row>
    <row r="2180" s="14" customFormat="1">
      <c r="A2180" s="14"/>
      <c r="B2180" s="252"/>
      <c r="C2180" s="253"/>
      <c r="D2180" s="237" t="s">
        <v>184</v>
      </c>
      <c r="E2180" s="254" t="s">
        <v>1</v>
      </c>
      <c r="F2180" s="255" t="s">
        <v>2122</v>
      </c>
      <c r="G2180" s="253"/>
      <c r="H2180" s="256">
        <v>155.73599999999999</v>
      </c>
      <c r="I2180" s="257"/>
      <c r="J2180" s="257"/>
      <c r="K2180" s="253"/>
      <c r="L2180" s="253"/>
      <c r="M2180" s="258"/>
      <c r="N2180" s="259"/>
      <c r="O2180" s="260"/>
      <c r="P2180" s="260"/>
      <c r="Q2180" s="260"/>
      <c r="R2180" s="260"/>
      <c r="S2180" s="260"/>
      <c r="T2180" s="260"/>
      <c r="U2180" s="260"/>
      <c r="V2180" s="260"/>
      <c r="W2180" s="260"/>
      <c r="X2180" s="260"/>
      <c r="Y2180" s="261"/>
      <c r="Z2180" s="14"/>
      <c r="AA2180" s="14"/>
      <c r="AB2180" s="14"/>
      <c r="AC2180" s="14"/>
      <c r="AD2180" s="14"/>
      <c r="AE2180" s="14"/>
      <c r="AT2180" s="262" t="s">
        <v>184</v>
      </c>
      <c r="AU2180" s="262" t="s">
        <v>102</v>
      </c>
      <c r="AV2180" s="14" t="s">
        <v>102</v>
      </c>
      <c r="AW2180" s="14" t="s">
        <v>5</v>
      </c>
      <c r="AX2180" s="14" t="s">
        <v>75</v>
      </c>
      <c r="AY2180" s="262" t="s">
        <v>175</v>
      </c>
    </row>
    <row r="2181" s="15" customFormat="1">
      <c r="A2181" s="15"/>
      <c r="B2181" s="263"/>
      <c r="C2181" s="264"/>
      <c r="D2181" s="237" t="s">
        <v>184</v>
      </c>
      <c r="E2181" s="265" t="s">
        <v>1</v>
      </c>
      <c r="F2181" s="266" t="s">
        <v>189</v>
      </c>
      <c r="G2181" s="264"/>
      <c r="H2181" s="267">
        <v>155.73599999999999</v>
      </c>
      <c r="I2181" s="268"/>
      <c r="J2181" s="268"/>
      <c r="K2181" s="264"/>
      <c r="L2181" s="264"/>
      <c r="M2181" s="269"/>
      <c r="N2181" s="270"/>
      <c r="O2181" s="271"/>
      <c r="P2181" s="271"/>
      <c r="Q2181" s="271"/>
      <c r="R2181" s="271"/>
      <c r="S2181" s="271"/>
      <c r="T2181" s="271"/>
      <c r="U2181" s="271"/>
      <c r="V2181" s="271"/>
      <c r="W2181" s="271"/>
      <c r="X2181" s="271"/>
      <c r="Y2181" s="272"/>
      <c r="Z2181" s="15"/>
      <c r="AA2181" s="15"/>
      <c r="AB2181" s="15"/>
      <c r="AC2181" s="15"/>
      <c r="AD2181" s="15"/>
      <c r="AE2181" s="15"/>
      <c r="AT2181" s="273" t="s">
        <v>184</v>
      </c>
      <c r="AU2181" s="273" t="s">
        <v>102</v>
      </c>
      <c r="AV2181" s="15" t="s">
        <v>181</v>
      </c>
      <c r="AW2181" s="15" t="s">
        <v>5</v>
      </c>
      <c r="AX2181" s="15" t="s">
        <v>82</v>
      </c>
      <c r="AY2181" s="273" t="s">
        <v>175</v>
      </c>
    </row>
    <row r="2182" s="2" customFormat="1" ht="24.15" customHeight="1">
      <c r="A2182" s="39"/>
      <c r="B2182" s="40"/>
      <c r="C2182" s="222" t="s">
        <v>1225</v>
      </c>
      <c r="D2182" s="222" t="s">
        <v>177</v>
      </c>
      <c r="E2182" s="223" t="s">
        <v>2123</v>
      </c>
      <c r="F2182" s="224" t="s">
        <v>2124</v>
      </c>
      <c r="G2182" s="225" t="s">
        <v>228</v>
      </c>
      <c r="H2182" s="226">
        <v>155.73599999999999</v>
      </c>
      <c r="I2182" s="227"/>
      <c r="J2182" s="227"/>
      <c r="K2182" s="228">
        <f>ROUND(P2182*H2182,2)</f>
        <v>0</v>
      </c>
      <c r="L2182" s="229"/>
      <c r="M2182" s="45"/>
      <c r="N2182" s="230" t="s">
        <v>1</v>
      </c>
      <c r="O2182" s="231" t="s">
        <v>39</v>
      </c>
      <c r="P2182" s="232">
        <f>I2182+J2182</f>
        <v>0</v>
      </c>
      <c r="Q2182" s="232">
        <f>ROUND(I2182*H2182,2)</f>
        <v>0</v>
      </c>
      <c r="R2182" s="232">
        <f>ROUND(J2182*H2182,2)</f>
        <v>0</v>
      </c>
      <c r="S2182" s="92"/>
      <c r="T2182" s="233">
        <f>S2182*H2182</f>
        <v>0</v>
      </c>
      <c r="U2182" s="233">
        <v>0</v>
      </c>
      <c r="V2182" s="233">
        <f>U2182*H2182</f>
        <v>0</v>
      </c>
      <c r="W2182" s="233">
        <v>0</v>
      </c>
      <c r="X2182" s="233">
        <f>W2182*H2182</f>
        <v>0</v>
      </c>
      <c r="Y2182" s="234" t="s">
        <v>1</v>
      </c>
      <c r="Z2182" s="39"/>
      <c r="AA2182" s="39"/>
      <c r="AB2182" s="39"/>
      <c r="AC2182" s="39"/>
      <c r="AD2182" s="39"/>
      <c r="AE2182" s="39"/>
      <c r="AR2182" s="235" t="s">
        <v>229</v>
      </c>
      <c r="AT2182" s="235" t="s">
        <v>177</v>
      </c>
      <c r="AU2182" s="235" t="s">
        <v>102</v>
      </c>
      <c r="AY2182" s="18" t="s">
        <v>175</v>
      </c>
      <c r="BE2182" s="236">
        <f>IF(O2182="základní",K2182,0)</f>
        <v>0</v>
      </c>
      <c r="BF2182" s="236">
        <f>IF(O2182="snížená",K2182,0)</f>
        <v>0</v>
      </c>
      <c r="BG2182" s="236">
        <f>IF(O2182="zákl. přenesená",K2182,0)</f>
        <v>0</v>
      </c>
      <c r="BH2182" s="236">
        <f>IF(O2182="sníž. přenesená",K2182,0)</f>
        <v>0</v>
      </c>
      <c r="BI2182" s="236">
        <f>IF(O2182="nulová",K2182,0)</f>
        <v>0</v>
      </c>
      <c r="BJ2182" s="18" t="s">
        <v>102</v>
      </c>
      <c r="BK2182" s="236">
        <f>ROUND(P2182*H2182,2)</f>
        <v>0</v>
      </c>
      <c r="BL2182" s="18" t="s">
        <v>229</v>
      </c>
      <c r="BM2182" s="235" t="s">
        <v>2125</v>
      </c>
    </row>
    <row r="2183" s="2" customFormat="1">
      <c r="A2183" s="39"/>
      <c r="B2183" s="40"/>
      <c r="C2183" s="41"/>
      <c r="D2183" s="237" t="s">
        <v>182</v>
      </c>
      <c r="E2183" s="41"/>
      <c r="F2183" s="238" t="s">
        <v>2121</v>
      </c>
      <c r="G2183" s="41"/>
      <c r="H2183" s="41"/>
      <c r="I2183" s="239"/>
      <c r="J2183" s="239"/>
      <c r="K2183" s="41"/>
      <c r="L2183" s="41"/>
      <c r="M2183" s="45"/>
      <c r="N2183" s="240"/>
      <c r="O2183" s="241"/>
      <c r="P2183" s="92"/>
      <c r="Q2183" s="92"/>
      <c r="R2183" s="92"/>
      <c r="S2183" s="92"/>
      <c r="T2183" s="92"/>
      <c r="U2183" s="92"/>
      <c r="V2183" s="92"/>
      <c r="W2183" s="92"/>
      <c r="X2183" s="92"/>
      <c r="Y2183" s="93"/>
      <c r="Z2183" s="39"/>
      <c r="AA2183" s="39"/>
      <c r="AB2183" s="39"/>
      <c r="AC2183" s="39"/>
      <c r="AD2183" s="39"/>
      <c r="AE2183" s="39"/>
      <c r="AT2183" s="18" t="s">
        <v>182</v>
      </c>
      <c r="AU2183" s="18" t="s">
        <v>102</v>
      </c>
    </row>
    <row r="2184" s="13" customFormat="1">
      <c r="A2184" s="13"/>
      <c r="B2184" s="242"/>
      <c r="C2184" s="243"/>
      <c r="D2184" s="237" t="s">
        <v>184</v>
      </c>
      <c r="E2184" s="244" t="s">
        <v>1</v>
      </c>
      <c r="F2184" s="245" t="s">
        <v>193</v>
      </c>
      <c r="G2184" s="243"/>
      <c r="H2184" s="244" t="s">
        <v>1</v>
      </c>
      <c r="I2184" s="246"/>
      <c r="J2184" s="246"/>
      <c r="K2184" s="243"/>
      <c r="L2184" s="243"/>
      <c r="M2184" s="247"/>
      <c r="N2184" s="248"/>
      <c r="O2184" s="249"/>
      <c r="P2184" s="249"/>
      <c r="Q2184" s="249"/>
      <c r="R2184" s="249"/>
      <c r="S2184" s="249"/>
      <c r="T2184" s="249"/>
      <c r="U2184" s="249"/>
      <c r="V2184" s="249"/>
      <c r="W2184" s="249"/>
      <c r="X2184" s="249"/>
      <c r="Y2184" s="250"/>
      <c r="Z2184" s="13"/>
      <c r="AA2184" s="13"/>
      <c r="AB2184" s="13"/>
      <c r="AC2184" s="13"/>
      <c r="AD2184" s="13"/>
      <c r="AE2184" s="13"/>
      <c r="AT2184" s="251" t="s">
        <v>184</v>
      </c>
      <c r="AU2184" s="251" t="s">
        <v>102</v>
      </c>
      <c r="AV2184" s="13" t="s">
        <v>82</v>
      </c>
      <c r="AW2184" s="13" t="s">
        <v>5</v>
      </c>
      <c r="AX2184" s="13" t="s">
        <v>75</v>
      </c>
      <c r="AY2184" s="251" t="s">
        <v>175</v>
      </c>
    </row>
    <row r="2185" s="14" customFormat="1">
      <c r="A2185" s="14"/>
      <c r="B2185" s="252"/>
      <c r="C2185" s="253"/>
      <c r="D2185" s="237" t="s">
        <v>184</v>
      </c>
      <c r="E2185" s="254" t="s">
        <v>1</v>
      </c>
      <c r="F2185" s="255" t="s">
        <v>2122</v>
      </c>
      <c r="G2185" s="253"/>
      <c r="H2185" s="256">
        <v>155.73599999999999</v>
      </c>
      <c r="I2185" s="257"/>
      <c r="J2185" s="257"/>
      <c r="K2185" s="253"/>
      <c r="L2185" s="253"/>
      <c r="M2185" s="258"/>
      <c r="N2185" s="259"/>
      <c r="O2185" s="260"/>
      <c r="P2185" s="260"/>
      <c r="Q2185" s="260"/>
      <c r="R2185" s="260"/>
      <c r="S2185" s="260"/>
      <c r="T2185" s="260"/>
      <c r="U2185" s="260"/>
      <c r="V2185" s="260"/>
      <c r="W2185" s="260"/>
      <c r="X2185" s="260"/>
      <c r="Y2185" s="261"/>
      <c r="Z2185" s="14"/>
      <c r="AA2185" s="14"/>
      <c r="AB2185" s="14"/>
      <c r="AC2185" s="14"/>
      <c r="AD2185" s="14"/>
      <c r="AE2185" s="14"/>
      <c r="AT2185" s="262" t="s">
        <v>184</v>
      </c>
      <c r="AU2185" s="262" t="s">
        <v>102</v>
      </c>
      <c r="AV2185" s="14" t="s">
        <v>102</v>
      </c>
      <c r="AW2185" s="14" t="s">
        <v>5</v>
      </c>
      <c r="AX2185" s="14" t="s">
        <v>75</v>
      </c>
      <c r="AY2185" s="262" t="s">
        <v>175</v>
      </c>
    </row>
    <row r="2186" s="15" customFormat="1">
      <c r="A2186" s="15"/>
      <c r="B2186" s="263"/>
      <c r="C2186" s="264"/>
      <c r="D2186" s="237" t="s">
        <v>184</v>
      </c>
      <c r="E2186" s="265" t="s">
        <v>1</v>
      </c>
      <c r="F2186" s="266" t="s">
        <v>189</v>
      </c>
      <c r="G2186" s="264"/>
      <c r="H2186" s="267">
        <v>155.73599999999999</v>
      </c>
      <c r="I2186" s="268"/>
      <c r="J2186" s="268"/>
      <c r="K2186" s="264"/>
      <c r="L2186" s="264"/>
      <c r="M2186" s="269"/>
      <c r="N2186" s="270"/>
      <c r="O2186" s="271"/>
      <c r="P2186" s="271"/>
      <c r="Q2186" s="271"/>
      <c r="R2186" s="271"/>
      <c r="S2186" s="271"/>
      <c r="T2186" s="271"/>
      <c r="U2186" s="271"/>
      <c r="V2186" s="271"/>
      <c r="W2186" s="271"/>
      <c r="X2186" s="271"/>
      <c r="Y2186" s="272"/>
      <c r="Z2186" s="15"/>
      <c r="AA2186" s="15"/>
      <c r="AB2186" s="15"/>
      <c r="AC2186" s="15"/>
      <c r="AD2186" s="15"/>
      <c r="AE2186" s="15"/>
      <c r="AT2186" s="273" t="s">
        <v>184</v>
      </c>
      <c r="AU2186" s="273" t="s">
        <v>102</v>
      </c>
      <c r="AV2186" s="15" t="s">
        <v>181</v>
      </c>
      <c r="AW2186" s="15" t="s">
        <v>5</v>
      </c>
      <c r="AX2186" s="15" t="s">
        <v>82</v>
      </c>
      <c r="AY2186" s="273" t="s">
        <v>175</v>
      </c>
    </row>
    <row r="2187" s="2" customFormat="1" ht="37.8" customHeight="1">
      <c r="A2187" s="39"/>
      <c r="B2187" s="40"/>
      <c r="C2187" s="222" t="s">
        <v>2126</v>
      </c>
      <c r="D2187" s="222" t="s">
        <v>177</v>
      </c>
      <c r="E2187" s="223" t="s">
        <v>2127</v>
      </c>
      <c r="F2187" s="224" t="s">
        <v>2128</v>
      </c>
      <c r="G2187" s="225" t="s">
        <v>228</v>
      </c>
      <c r="H2187" s="226">
        <v>136.17599999999999</v>
      </c>
      <c r="I2187" s="227"/>
      <c r="J2187" s="227"/>
      <c r="K2187" s="228">
        <f>ROUND(P2187*H2187,2)</f>
        <v>0</v>
      </c>
      <c r="L2187" s="229"/>
      <c r="M2187" s="45"/>
      <c r="N2187" s="230" t="s">
        <v>1</v>
      </c>
      <c r="O2187" s="231" t="s">
        <v>39</v>
      </c>
      <c r="P2187" s="232">
        <f>I2187+J2187</f>
        <v>0</v>
      </c>
      <c r="Q2187" s="232">
        <f>ROUND(I2187*H2187,2)</f>
        <v>0</v>
      </c>
      <c r="R2187" s="232">
        <f>ROUND(J2187*H2187,2)</f>
        <v>0</v>
      </c>
      <c r="S2187" s="92"/>
      <c r="T2187" s="233">
        <f>S2187*H2187</f>
        <v>0</v>
      </c>
      <c r="U2187" s="233">
        <v>0</v>
      </c>
      <c r="V2187" s="233">
        <f>U2187*H2187</f>
        <v>0</v>
      </c>
      <c r="W2187" s="233">
        <v>0</v>
      </c>
      <c r="X2187" s="233">
        <f>W2187*H2187</f>
        <v>0</v>
      </c>
      <c r="Y2187" s="234" t="s">
        <v>1</v>
      </c>
      <c r="Z2187" s="39"/>
      <c r="AA2187" s="39"/>
      <c r="AB2187" s="39"/>
      <c r="AC2187" s="39"/>
      <c r="AD2187" s="39"/>
      <c r="AE2187" s="39"/>
      <c r="AR2187" s="235" t="s">
        <v>229</v>
      </c>
      <c r="AT2187" s="235" t="s">
        <v>177</v>
      </c>
      <c r="AU2187" s="235" t="s">
        <v>102</v>
      </c>
      <c r="AY2187" s="18" t="s">
        <v>175</v>
      </c>
      <c r="BE2187" s="236">
        <f>IF(O2187="základní",K2187,0)</f>
        <v>0</v>
      </c>
      <c r="BF2187" s="236">
        <f>IF(O2187="snížená",K2187,0)</f>
        <v>0</v>
      </c>
      <c r="BG2187" s="236">
        <f>IF(O2187="zákl. přenesená",K2187,0)</f>
        <v>0</v>
      </c>
      <c r="BH2187" s="236">
        <f>IF(O2187="sníž. přenesená",K2187,0)</f>
        <v>0</v>
      </c>
      <c r="BI2187" s="236">
        <f>IF(O2187="nulová",K2187,0)</f>
        <v>0</v>
      </c>
      <c r="BJ2187" s="18" t="s">
        <v>102</v>
      </c>
      <c r="BK2187" s="236">
        <f>ROUND(P2187*H2187,2)</f>
        <v>0</v>
      </c>
      <c r="BL2187" s="18" t="s">
        <v>229</v>
      </c>
      <c r="BM2187" s="235" t="s">
        <v>2129</v>
      </c>
    </row>
    <row r="2188" s="2" customFormat="1">
      <c r="A2188" s="39"/>
      <c r="B2188" s="40"/>
      <c r="C2188" s="41"/>
      <c r="D2188" s="237" t="s">
        <v>182</v>
      </c>
      <c r="E2188" s="41"/>
      <c r="F2188" s="238" t="s">
        <v>2130</v>
      </c>
      <c r="G2188" s="41"/>
      <c r="H2188" s="41"/>
      <c r="I2188" s="239"/>
      <c r="J2188" s="239"/>
      <c r="K2188" s="41"/>
      <c r="L2188" s="41"/>
      <c r="M2188" s="45"/>
      <c r="N2188" s="240"/>
      <c r="O2188" s="241"/>
      <c r="P2188" s="92"/>
      <c r="Q2188" s="92"/>
      <c r="R2188" s="92"/>
      <c r="S2188" s="92"/>
      <c r="T2188" s="92"/>
      <c r="U2188" s="92"/>
      <c r="V2188" s="92"/>
      <c r="W2188" s="92"/>
      <c r="X2188" s="92"/>
      <c r="Y2188" s="93"/>
      <c r="Z2188" s="39"/>
      <c r="AA2188" s="39"/>
      <c r="AB2188" s="39"/>
      <c r="AC2188" s="39"/>
      <c r="AD2188" s="39"/>
      <c r="AE2188" s="39"/>
      <c r="AT2188" s="18" t="s">
        <v>182</v>
      </c>
      <c r="AU2188" s="18" t="s">
        <v>102</v>
      </c>
    </row>
    <row r="2189" s="13" customFormat="1">
      <c r="A2189" s="13"/>
      <c r="B2189" s="242"/>
      <c r="C2189" s="243"/>
      <c r="D2189" s="237" t="s">
        <v>184</v>
      </c>
      <c r="E2189" s="244" t="s">
        <v>1</v>
      </c>
      <c r="F2189" s="245" t="s">
        <v>193</v>
      </c>
      <c r="G2189" s="243"/>
      <c r="H2189" s="244" t="s">
        <v>1</v>
      </c>
      <c r="I2189" s="246"/>
      <c r="J2189" s="246"/>
      <c r="K2189" s="243"/>
      <c r="L2189" s="243"/>
      <c r="M2189" s="247"/>
      <c r="N2189" s="248"/>
      <c r="O2189" s="249"/>
      <c r="P2189" s="249"/>
      <c r="Q2189" s="249"/>
      <c r="R2189" s="249"/>
      <c r="S2189" s="249"/>
      <c r="T2189" s="249"/>
      <c r="U2189" s="249"/>
      <c r="V2189" s="249"/>
      <c r="W2189" s="249"/>
      <c r="X2189" s="249"/>
      <c r="Y2189" s="250"/>
      <c r="Z2189" s="13"/>
      <c r="AA2189" s="13"/>
      <c r="AB2189" s="13"/>
      <c r="AC2189" s="13"/>
      <c r="AD2189" s="13"/>
      <c r="AE2189" s="13"/>
      <c r="AT2189" s="251" t="s">
        <v>184</v>
      </c>
      <c r="AU2189" s="251" t="s">
        <v>102</v>
      </c>
      <c r="AV2189" s="13" t="s">
        <v>82</v>
      </c>
      <c r="AW2189" s="13" t="s">
        <v>5</v>
      </c>
      <c r="AX2189" s="13" t="s">
        <v>75</v>
      </c>
      <c r="AY2189" s="251" t="s">
        <v>175</v>
      </c>
    </row>
    <row r="2190" s="13" customFormat="1">
      <c r="A2190" s="13"/>
      <c r="B2190" s="242"/>
      <c r="C2190" s="243"/>
      <c r="D2190" s="237" t="s">
        <v>184</v>
      </c>
      <c r="E2190" s="244" t="s">
        <v>1</v>
      </c>
      <c r="F2190" s="245" t="s">
        <v>286</v>
      </c>
      <c r="G2190" s="243"/>
      <c r="H2190" s="244" t="s">
        <v>1</v>
      </c>
      <c r="I2190" s="246"/>
      <c r="J2190" s="246"/>
      <c r="K2190" s="243"/>
      <c r="L2190" s="243"/>
      <c r="M2190" s="247"/>
      <c r="N2190" s="248"/>
      <c r="O2190" s="249"/>
      <c r="P2190" s="249"/>
      <c r="Q2190" s="249"/>
      <c r="R2190" s="249"/>
      <c r="S2190" s="249"/>
      <c r="T2190" s="249"/>
      <c r="U2190" s="249"/>
      <c r="V2190" s="249"/>
      <c r="W2190" s="249"/>
      <c r="X2190" s="249"/>
      <c r="Y2190" s="250"/>
      <c r="Z2190" s="13"/>
      <c r="AA2190" s="13"/>
      <c r="AB2190" s="13"/>
      <c r="AC2190" s="13"/>
      <c r="AD2190" s="13"/>
      <c r="AE2190" s="13"/>
      <c r="AT2190" s="251" t="s">
        <v>184</v>
      </c>
      <c r="AU2190" s="251" t="s">
        <v>102</v>
      </c>
      <c r="AV2190" s="13" t="s">
        <v>82</v>
      </c>
      <c r="AW2190" s="13" t="s">
        <v>5</v>
      </c>
      <c r="AX2190" s="13" t="s">
        <v>75</v>
      </c>
      <c r="AY2190" s="251" t="s">
        <v>175</v>
      </c>
    </row>
    <row r="2191" s="14" customFormat="1">
      <c r="A2191" s="14"/>
      <c r="B2191" s="252"/>
      <c r="C2191" s="253"/>
      <c r="D2191" s="237" t="s">
        <v>184</v>
      </c>
      <c r="E2191" s="254" t="s">
        <v>1</v>
      </c>
      <c r="F2191" s="255" t="s">
        <v>2131</v>
      </c>
      <c r="G2191" s="253"/>
      <c r="H2191" s="256">
        <v>37.966000000000001</v>
      </c>
      <c r="I2191" s="257"/>
      <c r="J2191" s="257"/>
      <c r="K2191" s="253"/>
      <c r="L2191" s="253"/>
      <c r="M2191" s="258"/>
      <c r="N2191" s="259"/>
      <c r="O2191" s="260"/>
      <c r="P2191" s="260"/>
      <c r="Q2191" s="260"/>
      <c r="R2191" s="260"/>
      <c r="S2191" s="260"/>
      <c r="T2191" s="260"/>
      <c r="U2191" s="260"/>
      <c r="V2191" s="260"/>
      <c r="W2191" s="260"/>
      <c r="X2191" s="260"/>
      <c r="Y2191" s="261"/>
      <c r="Z2191" s="14"/>
      <c r="AA2191" s="14"/>
      <c r="AB2191" s="14"/>
      <c r="AC2191" s="14"/>
      <c r="AD2191" s="14"/>
      <c r="AE2191" s="14"/>
      <c r="AT2191" s="262" t="s">
        <v>184</v>
      </c>
      <c r="AU2191" s="262" t="s">
        <v>102</v>
      </c>
      <c r="AV2191" s="14" t="s">
        <v>102</v>
      </c>
      <c r="AW2191" s="14" t="s">
        <v>5</v>
      </c>
      <c r="AX2191" s="14" t="s">
        <v>75</v>
      </c>
      <c r="AY2191" s="262" t="s">
        <v>175</v>
      </c>
    </row>
    <row r="2192" s="14" customFormat="1">
      <c r="A2192" s="14"/>
      <c r="B2192" s="252"/>
      <c r="C2192" s="253"/>
      <c r="D2192" s="237" t="s">
        <v>184</v>
      </c>
      <c r="E2192" s="254" t="s">
        <v>1</v>
      </c>
      <c r="F2192" s="255" t="s">
        <v>365</v>
      </c>
      <c r="G2192" s="253"/>
      <c r="H2192" s="256">
        <v>-2.758</v>
      </c>
      <c r="I2192" s="257"/>
      <c r="J2192" s="257"/>
      <c r="K2192" s="253"/>
      <c r="L2192" s="253"/>
      <c r="M2192" s="258"/>
      <c r="N2192" s="259"/>
      <c r="O2192" s="260"/>
      <c r="P2192" s="260"/>
      <c r="Q2192" s="260"/>
      <c r="R2192" s="260"/>
      <c r="S2192" s="260"/>
      <c r="T2192" s="260"/>
      <c r="U2192" s="260"/>
      <c r="V2192" s="260"/>
      <c r="W2192" s="260"/>
      <c r="X2192" s="260"/>
      <c r="Y2192" s="261"/>
      <c r="Z2192" s="14"/>
      <c r="AA2192" s="14"/>
      <c r="AB2192" s="14"/>
      <c r="AC2192" s="14"/>
      <c r="AD2192" s="14"/>
      <c r="AE2192" s="14"/>
      <c r="AT2192" s="262" t="s">
        <v>184</v>
      </c>
      <c r="AU2192" s="262" t="s">
        <v>102</v>
      </c>
      <c r="AV2192" s="14" t="s">
        <v>102</v>
      </c>
      <c r="AW2192" s="14" t="s">
        <v>5</v>
      </c>
      <c r="AX2192" s="14" t="s">
        <v>75</v>
      </c>
      <c r="AY2192" s="262" t="s">
        <v>175</v>
      </c>
    </row>
    <row r="2193" s="14" customFormat="1">
      <c r="A2193" s="14"/>
      <c r="B2193" s="252"/>
      <c r="C2193" s="253"/>
      <c r="D2193" s="237" t="s">
        <v>184</v>
      </c>
      <c r="E2193" s="254" t="s">
        <v>1</v>
      </c>
      <c r="F2193" s="255" t="s">
        <v>2132</v>
      </c>
      <c r="G2193" s="253"/>
      <c r="H2193" s="256">
        <v>35.259999999999998</v>
      </c>
      <c r="I2193" s="257"/>
      <c r="J2193" s="257"/>
      <c r="K2193" s="253"/>
      <c r="L2193" s="253"/>
      <c r="M2193" s="258"/>
      <c r="N2193" s="259"/>
      <c r="O2193" s="260"/>
      <c r="P2193" s="260"/>
      <c r="Q2193" s="260"/>
      <c r="R2193" s="260"/>
      <c r="S2193" s="260"/>
      <c r="T2193" s="260"/>
      <c r="U2193" s="260"/>
      <c r="V2193" s="260"/>
      <c r="W2193" s="260"/>
      <c r="X2193" s="260"/>
      <c r="Y2193" s="261"/>
      <c r="Z2193" s="14"/>
      <c r="AA2193" s="14"/>
      <c r="AB2193" s="14"/>
      <c r="AC2193" s="14"/>
      <c r="AD2193" s="14"/>
      <c r="AE2193" s="14"/>
      <c r="AT2193" s="262" t="s">
        <v>184</v>
      </c>
      <c r="AU2193" s="262" t="s">
        <v>102</v>
      </c>
      <c r="AV2193" s="14" t="s">
        <v>102</v>
      </c>
      <c r="AW2193" s="14" t="s">
        <v>5</v>
      </c>
      <c r="AX2193" s="14" t="s">
        <v>75</v>
      </c>
      <c r="AY2193" s="262" t="s">
        <v>175</v>
      </c>
    </row>
    <row r="2194" s="14" customFormat="1">
      <c r="A2194" s="14"/>
      <c r="B2194" s="252"/>
      <c r="C2194" s="253"/>
      <c r="D2194" s="237" t="s">
        <v>184</v>
      </c>
      <c r="E2194" s="254" t="s">
        <v>1</v>
      </c>
      <c r="F2194" s="255" t="s">
        <v>2133</v>
      </c>
      <c r="G2194" s="253"/>
      <c r="H2194" s="256">
        <v>-2.3799999999999999</v>
      </c>
      <c r="I2194" s="257"/>
      <c r="J2194" s="257"/>
      <c r="K2194" s="253"/>
      <c r="L2194" s="253"/>
      <c r="M2194" s="258"/>
      <c r="N2194" s="259"/>
      <c r="O2194" s="260"/>
      <c r="P2194" s="260"/>
      <c r="Q2194" s="260"/>
      <c r="R2194" s="260"/>
      <c r="S2194" s="260"/>
      <c r="T2194" s="260"/>
      <c r="U2194" s="260"/>
      <c r="V2194" s="260"/>
      <c r="W2194" s="260"/>
      <c r="X2194" s="260"/>
      <c r="Y2194" s="261"/>
      <c r="Z2194" s="14"/>
      <c r="AA2194" s="14"/>
      <c r="AB2194" s="14"/>
      <c r="AC2194" s="14"/>
      <c r="AD2194" s="14"/>
      <c r="AE2194" s="14"/>
      <c r="AT2194" s="262" t="s">
        <v>184</v>
      </c>
      <c r="AU2194" s="262" t="s">
        <v>102</v>
      </c>
      <c r="AV2194" s="14" t="s">
        <v>102</v>
      </c>
      <c r="AW2194" s="14" t="s">
        <v>5</v>
      </c>
      <c r="AX2194" s="14" t="s">
        <v>75</v>
      </c>
      <c r="AY2194" s="262" t="s">
        <v>175</v>
      </c>
    </row>
    <row r="2195" s="13" customFormat="1">
      <c r="A2195" s="13"/>
      <c r="B2195" s="242"/>
      <c r="C2195" s="243"/>
      <c r="D2195" s="237" t="s">
        <v>184</v>
      </c>
      <c r="E2195" s="244" t="s">
        <v>1</v>
      </c>
      <c r="F2195" s="245" t="s">
        <v>290</v>
      </c>
      <c r="G2195" s="243"/>
      <c r="H2195" s="244" t="s">
        <v>1</v>
      </c>
      <c r="I2195" s="246"/>
      <c r="J2195" s="246"/>
      <c r="K2195" s="243"/>
      <c r="L2195" s="243"/>
      <c r="M2195" s="247"/>
      <c r="N2195" s="248"/>
      <c r="O2195" s="249"/>
      <c r="P2195" s="249"/>
      <c r="Q2195" s="249"/>
      <c r="R2195" s="249"/>
      <c r="S2195" s="249"/>
      <c r="T2195" s="249"/>
      <c r="U2195" s="249"/>
      <c r="V2195" s="249"/>
      <c r="W2195" s="249"/>
      <c r="X2195" s="249"/>
      <c r="Y2195" s="250"/>
      <c r="Z2195" s="13"/>
      <c r="AA2195" s="13"/>
      <c r="AB2195" s="13"/>
      <c r="AC2195" s="13"/>
      <c r="AD2195" s="13"/>
      <c r="AE2195" s="13"/>
      <c r="AT2195" s="251" t="s">
        <v>184</v>
      </c>
      <c r="AU2195" s="251" t="s">
        <v>102</v>
      </c>
      <c r="AV2195" s="13" t="s">
        <v>82</v>
      </c>
      <c r="AW2195" s="13" t="s">
        <v>5</v>
      </c>
      <c r="AX2195" s="13" t="s">
        <v>75</v>
      </c>
      <c r="AY2195" s="251" t="s">
        <v>175</v>
      </c>
    </row>
    <row r="2196" s="14" customFormat="1">
      <c r="A2196" s="14"/>
      <c r="B2196" s="252"/>
      <c r="C2196" s="253"/>
      <c r="D2196" s="237" t="s">
        <v>184</v>
      </c>
      <c r="E2196" s="254" t="s">
        <v>1</v>
      </c>
      <c r="F2196" s="255" t="s">
        <v>2131</v>
      </c>
      <c r="G2196" s="253"/>
      <c r="H2196" s="256">
        <v>37.966000000000001</v>
      </c>
      <c r="I2196" s="257"/>
      <c r="J2196" s="257"/>
      <c r="K2196" s="253"/>
      <c r="L2196" s="253"/>
      <c r="M2196" s="258"/>
      <c r="N2196" s="259"/>
      <c r="O2196" s="260"/>
      <c r="P2196" s="260"/>
      <c r="Q2196" s="260"/>
      <c r="R2196" s="260"/>
      <c r="S2196" s="260"/>
      <c r="T2196" s="260"/>
      <c r="U2196" s="260"/>
      <c r="V2196" s="260"/>
      <c r="W2196" s="260"/>
      <c r="X2196" s="260"/>
      <c r="Y2196" s="261"/>
      <c r="Z2196" s="14"/>
      <c r="AA2196" s="14"/>
      <c r="AB2196" s="14"/>
      <c r="AC2196" s="14"/>
      <c r="AD2196" s="14"/>
      <c r="AE2196" s="14"/>
      <c r="AT2196" s="262" t="s">
        <v>184</v>
      </c>
      <c r="AU2196" s="262" t="s">
        <v>102</v>
      </c>
      <c r="AV2196" s="14" t="s">
        <v>102</v>
      </c>
      <c r="AW2196" s="14" t="s">
        <v>5</v>
      </c>
      <c r="AX2196" s="14" t="s">
        <v>75</v>
      </c>
      <c r="AY2196" s="262" t="s">
        <v>175</v>
      </c>
    </row>
    <row r="2197" s="14" customFormat="1">
      <c r="A2197" s="14"/>
      <c r="B2197" s="252"/>
      <c r="C2197" s="253"/>
      <c r="D2197" s="237" t="s">
        <v>184</v>
      </c>
      <c r="E2197" s="254" t="s">
        <v>1</v>
      </c>
      <c r="F2197" s="255" t="s">
        <v>365</v>
      </c>
      <c r="G2197" s="253"/>
      <c r="H2197" s="256">
        <v>-2.758</v>
      </c>
      <c r="I2197" s="257"/>
      <c r="J2197" s="257"/>
      <c r="K2197" s="253"/>
      <c r="L2197" s="253"/>
      <c r="M2197" s="258"/>
      <c r="N2197" s="259"/>
      <c r="O2197" s="260"/>
      <c r="P2197" s="260"/>
      <c r="Q2197" s="260"/>
      <c r="R2197" s="260"/>
      <c r="S2197" s="260"/>
      <c r="T2197" s="260"/>
      <c r="U2197" s="260"/>
      <c r="V2197" s="260"/>
      <c r="W2197" s="260"/>
      <c r="X2197" s="260"/>
      <c r="Y2197" s="261"/>
      <c r="Z2197" s="14"/>
      <c r="AA2197" s="14"/>
      <c r="AB2197" s="14"/>
      <c r="AC2197" s="14"/>
      <c r="AD2197" s="14"/>
      <c r="AE2197" s="14"/>
      <c r="AT2197" s="262" t="s">
        <v>184</v>
      </c>
      <c r="AU2197" s="262" t="s">
        <v>102</v>
      </c>
      <c r="AV2197" s="14" t="s">
        <v>102</v>
      </c>
      <c r="AW2197" s="14" t="s">
        <v>5</v>
      </c>
      <c r="AX2197" s="14" t="s">
        <v>75</v>
      </c>
      <c r="AY2197" s="262" t="s">
        <v>175</v>
      </c>
    </row>
    <row r="2198" s="14" customFormat="1">
      <c r="A2198" s="14"/>
      <c r="B2198" s="252"/>
      <c r="C2198" s="253"/>
      <c r="D2198" s="237" t="s">
        <v>184</v>
      </c>
      <c r="E2198" s="254" t="s">
        <v>1</v>
      </c>
      <c r="F2198" s="255" t="s">
        <v>2132</v>
      </c>
      <c r="G2198" s="253"/>
      <c r="H2198" s="256">
        <v>35.259999999999998</v>
      </c>
      <c r="I2198" s="257"/>
      <c r="J2198" s="257"/>
      <c r="K2198" s="253"/>
      <c r="L2198" s="253"/>
      <c r="M2198" s="258"/>
      <c r="N2198" s="259"/>
      <c r="O2198" s="260"/>
      <c r="P2198" s="260"/>
      <c r="Q2198" s="260"/>
      <c r="R2198" s="260"/>
      <c r="S2198" s="260"/>
      <c r="T2198" s="260"/>
      <c r="U2198" s="260"/>
      <c r="V2198" s="260"/>
      <c r="W2198" s="260"/>
      <c r="X2198" s="260"/>
      <c r="Y2198" s="261"/>
      <c r="Z2198" s="14"/>
      <c r="AA2198" s="14"/>
      <c r="AB2198" s="14"/>
      <c r="AC2198" s="14"/>
      <c r="AD2198" s="14"/>
      <c r="AE2198" s="14"/>
      <c r="AT2198" s="262" t="s">
        <v>184</v>
      </c>
      <c r="AU2198" s="262" t="s">
        <v>102</v>
      </c>
      <c r="AV2198" s="14" t="s">
        <v>102</v>
      </c>
      <c r="AW2198" s="14" t="s">
        <v>5</v>
      </c>
      <c r="AX2198" s="14" t="s">
        <v>75</v>
      </c>
      <c r="AY2198" s="262" t="s">
        <v>175</v>
      </c>
    </row>
    <row r="2199" s="14" customFormat="1">
      <c r="A2199" s="14"/>
      <c r="B2199" s="252"/>
      <c r="C2199" s="253"/>
      <c r="D2199" s="237" t="s">
        <v>184</v>
      </c>
      <c r="E2199" s="254" t="s">
        <v>1</v>
      </c>
      <c r="F2199" s="255" t="s">
        <v>2133</v>
      </c>
      <c r="G2199" s="253"/>
      <c r="H2199" s="256">
        <v>-2.3799999999999999</v>
      </c>
      <c r="I2199" s="257"/>
      <c r="J2199" s="257"/>
      <c r="K2199" s="253"/>
      <c r="L2199" s="253"/>
      <c r="M2199" s="258"/>
      <c r="N2199" s="259"/>
      <c r="O2199" s="260"/>
      <c r="P2199" s="260"/>
      <c r="Q2199" s="260"/>
      <c r="R2199" s="260"/>
      <c r="S2199" s="260"/>
      <c r="T2199" s="260"/>
      <c r="U2199" s="260"/>
      <c r="V2199" s="260"/>
      <c r="W2199" s="260"/>
      <c r="X2199" s="260"/>
      <c r="Y2199" s="261"/>
      <c r="Z2199" s="14"/>
      <c r="AA2199" s="14"/>
      <c r="AB2199" s="14"/>
      <c r="AC2199" s="14"/>
      <c r="AD2199" s="14"/>
      <c r="AE2199" s="14"/>
      <c r="AT2199" s="262" t="s">
        <v>184</v>
      </c>
      <c r="AU2199" s="262" t="s">
        <v>102</v>
      </c>
      <c r="AV2199" s="14" t="s">
        <v>102</v>
      </c>
      <c r="AW2199" s="14" t="s">
        <v>5</v>
      </c>
      <c r="AX2199" s="14" t="s">
        <v>75</v>
      </c>
      <c r="AY2199" s="262" t="s">
        <v>175</v>
      </c>
    </row>
    <row r="2200" s="15" customFormat="1">
      <c r="A2200" s="15"/>
      <c r="B2200" s="263"/>
      <c r="C2200" s="264"/>
      <c r="D2200" s="237" t="s">
        <v>184</v>
      </c>
      <c r="E2200" s="265" t="s">
        <v>1</v>
      </c>
      <c r="F2200" s="266" t="s">
        <v>189</v>
      </c>
      <c r="G2200" s="264"/>
      <c r="H2200" s="267">
        <v>136.17600000000002</v>
      </c>
      <c r="I2200" s="268"/>
      <c r="J2200" s="268"/>
      <c r="K2200" s="264"/>
      <c r="L2200" s="264"/>
      <c r="M2200" s="269"/>
      <c r="N2200" s="270"/>
      <c r="O2200" s="271"/>
      <c r="P2200" s="271"/>
      <c r="Q2200" s="271"/>
      <c r="R2200" s="271"/>
      <c r="S2200" s="271"/>
      <c r="T2200" s="271"/>
      <c r="U2200" s="271"/>
      <c r="V2200" s="271"/>
      <c r="W2200" s="271"/>
      <c r="X2200" s="271"/>
      <c r="Y2200" s="272"/>
      <c r="Z2200" s="15"/>
      <c r="AA2200" s="15"/>
      <c r="AB2200" s="15"/>
      <c r="AC2200" s="15"/>
      <c r="AD2200" s="15"/>
      <c r="AE2200" s="15"/>
      <c r="AT2200" s="273" t="s">
        <v>184</v>
      </c>
      <c r="AU2200" s="273" t="s">
        <v>102</v>
      </c>
      <c r="AV2200" s="15" t="s">
        <v>181</v>
      </c>
      <c r="AW2200" s="15" t="s">
        <v>5</v>
      </c>
      <c r="AX2200" s="15" t="s">
        <v>82</v>
      </c>
      <c r="AY2200" s="273" t="s">
        <v>175</v>
      </c>
    </row>
    <row r="2201" s="2" customFormat="1" ht="16.5" customHeight="1">
      <c r="A2201" s="39"/>
      <c r="B2201" s="40"/>
      <c r="C2201" s="274" t="s">
        <v>1230</v>
      </c>
      <c r="D2201" s="274" t="s">
        <v>315</v>
      </c>
      <c r="E2201" s="275" t="s">
        <v>2134</v>
      </c>
      <c r="F2201" s="276" t="s">
        <v>2135</v>
      </c>
      <c r="G2201" s="277" t="s">
        <v>228</v>
      </c>
      <c r="H2201" s="278">
        <v>149.79400000000001</v>
      </c>
      <c r="I2201" s="279"/>
      <c r="J2201" s="280"/>
      <c r="K2201" s="281">
        <f>ROUND(P2201*H2201,2)</f>
        <v>0</v>
      </c>
      <c r="L2201" s="280"/>
      <c r="M2201" s="282"/>
      <c r="N2201" s="283" t="s">
        <v>1</v>
      </c>
      <c r="O2201" s="231" t="s">
        <v>39</v>
      </c>
      <c r="P2201" s="232">
        <f>I2201+J2201</f>
        <v>0</v>
      </c>
      <c r="Q2201" s="232">
        <f>ROUND(I2201*H2201,2)</f>
        <v>0</v>
      </c>
      <c r="R2201" s="232">
        <f>ROUND(J2201*H2201,2)</f>
        <v>0</v>
      </c>
      <c r="S2201" s="92"/>
      <c r="T2201" s="233">
        <f>S2201*H2201</f>
        <v>0</v>
      </c>
      <c r="U2201" s="233">
        <v>0</v>
      </c>
      <c r="V2201" s="233">
        <f>U2201*H2201</f>
        <v>0</v>
      </c>
      <c r="W2201" s="233">
        <v>0</v>
      </c>
      <c r="X2201" s="233">
        <f>W2201*H2201</f>
        <v>0</v>
      </c>
      <c r="Y2201" s="234" t="s">
        <v>1</v>
      </c>
      <c r="Z2201" s="39"/>
      <c r="AA2201" s="39"/>
      <c r="AB2201" s="39"/>
      <c r="AC2201" s="39"/>
      <c r="AD2201" s="39"/>
      <c r="AE2201" s="39"/>
      <c r="AR2201" s="235" t="s">
        <v>270</v>
      </c>
      <c r="AT2201" s="235" t="s">
        <v>315</v>
      </c>
      <c r="AU2201" s="235" t="s">
        <v>102</v>
      </c>
      <c r="AY2201" s="18" t="s">
        <v>175</v>
      </c>
      <c r="BE2201" s="236">
        <f>IF(O2201="základní",K2201,0)</f>
        <v>0</v>
      </c>
      <c r="BF2201" s="236">
        <f>IF(O2201="snížená",K2201,0)</f>
        <v>0</v>
      </c>
      <c r="BG2201" s="236">
        <f>IF(O2201="zákl. přenesená",K2201,0)</f>
        <v>0</v>
      </c>
      <c r="BH2201" s="236">
        <f>IF(O2201="sníž. přenesená",K2201,0)</f>
        <v>0</v>
      </c>
      <c r="BI2201" s="236">
        <f>IF(O2201="nulová",K2201,0)</f>
        <v>0</v>
      </c>
      <c r="BJ2201" s="18" t="s">
        <v>102</v>
      </c>
      <c r="BK2201" s="236">
        <f>ROUND(P2201*H2201,2)</f>
        <v>0</v>
      </c>
      <c r="BL2201" s="18" t="s">
        <v>229</v>
      </c>
      <c r="BM2201" s="235" t="s">
        <v>2136</v>
      </c>
    </row>
    <row r="2202" s="14" customFormat="1">
      <c r="A2202" s="14"/>
      <c r="B2202" s="252"/>
      <c r="C2202" s="253"/>
      <c r="D2202" s="237" t="s">
        <v>184</v>
      </c>
      <c r="E2202" s="254" t="s">
        <v>1</v>
      </c>
      <c r="F2202" s="255" t="s">
        <v>2137</v>
      </c>
      <c r="G2202" s="253"/>
      <c r="H2202" s="256">
        <v>149.79400000000001</v>
      </c>
      <c r="I2202" s="257"/>
      <c r="J2202" s="257"/>
      <c r="K2202" s="253"/>
      <c r="L2202" s="253"/>
      <c r="M2202" s="258"/>
      <c r="N2202" s="259"/>
      <c r="O2202" s="260"/>
      <c r="P2202" s="260"/>
      <c r="Q2202" s="260"/>
      <c r="R2202" s="260"/>
      <c r="S2202" s="260"/>
      <c r="T2202" s="260"/>
      <c r="U2202" s="260"/>
      <c r="V2202" s="260"/>
      <c r="W2202" s="260"/>
      <c r="X2202" s="260"/>
      <c r="Y2202" s="261"/>
      <c r="Z2202" s="14"/>
      <c r="AA2202" s="14"/>
      <c r="AB2202" s="14"/>
      <c r="AC2202" s="14"/>
      <c r="AD2202" s="14"/>
      <c r="AE2202" s="14"/>
      <c r="AT2202" s="262" t="s">
        <v>184</v>
      </c>
      <c r="AU2202" s="262" t="s">
        <v>102</v>
      </c>
      <c r="AV2202" s="14" t="s">
        <v>102</v>
      </c>
      <c r="AW2202" s="14" t="s">
        <v>5</v>
      </c>
      <c r="AX2202" s="14" t="s">
        <v>75</v>
      </c>
      <c r="AY2202" s="262" t="s">
        <v>175</v>
      </c>
    </row>
    <row r="2203" s="15" customFormat="1">
      <c r="A2203" s="15"/>
      <c r="B2203" s="263"/>
      <c r="C2203" s="264"/>
      <c r="D2203" s="237" t="s">
        <v>184</v>
      </c>
      <c r="E2203" s="265" t="s">
        <v>1</v>
      </c>
      <c r="F2203" s="266" t="s">
        <v>189</v>
      </c>
      <c r="G2203" s="264"/>
      <c r="H2203" s="267">
        <v>149.79400000000001</v>
      </c>
      <c r="I2203" s="268"/>
      <c r="J2203" s="268"/>
      <c r="K2203" s="264"/>
      <c r="L2203" s="264"/>
      <c r="M2203" s="269"/>
      <c r="N2203" s="270"/>
      <c r="O2203" s="271"/>
      <c r="P2203" s="271"/>
      <c r="Q2203" s="271"/>
      <c r="R2203" s="271"/>
      <c r="S2203" s="271"/>
      <c r="T2203" s="271"/>
      <c r="U2203" s="271"/>
      <c r="V2203" s="271"/>
      <c r="W2203" s="271"/>
      <c r="X2203" s="271"/>
      <c r="Y2203" s="272"/>
      <c r="Z2203" s="15"/>
      <c r="AA2203" s="15"/>
      <c r="AB2203" s="15"/>
      <c r="AC2203" s="15"/>
      <c r="AD2203" s="15"/>
      <c r="AE2203" s="15"/>
      <c r="AT2203" s="273" t="s">
        <v>184</v>
      </c>
      <c r="AU2203" s="273" t="s">
        <v>102</v>
      </c>
      <c r="AV2203" s="15" t="s">
        <v>181</v>
      </c>
      <c r="AW2203" s="15" t="s">
        <v>5</v>
      </c>
      <c r="AX2203" s="15" t="s">
        <v>82</v>
      </c>
      <c r="AY2203" s="273" t="s">
        <v>175</v>
      </c>
    </row>
    <row r="2204" s="2" customFormat="1" ht="37.8" customHeight="1">
      <c r="A2204" s="39"/>
      <c r="B2204" s="40"/>
      <c r="C2204" s="222" t="s">
        <v>2138</v>
      </c>
      <c r="D2204" s="222" t="s">
        <v>177</v>
      </c>
      <c r="E2204" s="223" t="s">
        <v>2139</v>
      </c>
      <c r="F2204" s="224" t="s">
        <v>2140</v>
      </c>
      <c r="G2204" s="225" t="s">
        <v>228</v>
      </c>
      <c r="H2204" s="226">
        <v>19.559999999999999</v>
      </c>
      <c r="I2204" s="227"/>
      <c r="J2204" s="227"/>
      <c r="K2204" s="228">
        <f>ROUND(P2204*H2204,2)</f>
        <v>0</v>
      </c>
      <c r="L2204" s="229"/>
      <c r="M2204" s="45"/>
      <c r="N2204" s="230" t="s">
        <v>1</v>
      </c>
      <c r="O2204" s="231" t="s">
        <v>39</v>
      </c>
      <c r="P2204" s="232">
        <f>I2204+J2204</f>
        <v>0</v>
      </c>
      <c r="Q2204" s="232">
        <f>ROUND(I2204*H2204,2)</f>
        <v>0</v>
      </c>
      <c r="R2204" s="232">
        <f>ROUND(J2204*H2204,2)</f>
        <v>0</v>
      </c>
      <c r="S2204" s="92"/>
      <c r="T2204" s="233">
        <f>S2204*H2204</f>
        <v>0</v>
      </c>
      <c r="U2204" s="233">
        <v>0</v>
      </c>
      <c r="V2204" s="233">
        <f>U2204*H2204</f>
        <v>0</v>
      </c>
      <c r="W2204" s="233">
        <v>0</v>
      </c>
      <c r="X2204" s="233">
        <f>W2204*H2204</f>
        <v>0</v>
      </c>
      <c r="Y2204" s="234" t="s">
        <v>1</v>
      </c>
      <c r="Z2204" s="39"/>
      <c r="AA2204" s="39"/>
      <c r="AB2204" s="39"/>
      <c r="AC2204" s="39"/>
      <c r="AD2204" s="39"/>
      <c r="AE2204" s="39"/>
      <c r="AR2204" s="235" t="s">
        <v>229</v>
      </c>
      <c r="AT2204" s="235" t="s">
        <v>177</v>
      </c>
      <c r="AU2204" s="235" t="s">
        <v>102</v>
      </c>
      <c r="AY2204" s="18" t="s">
        <v>175</v>
      </c>
      <c r="BE2204" s="236">
        <f>IF(O2204="základní",K2204,0)</f>
        <v>0</v>
      </c>
      <c r="BF2204" s="236">
        <f>IF(O2204="snížená",K2204,0)</f>
        <v>0</v>
      </c>
      <c r="BG2204" s="236">
        <f>IF(O2204="zákl. přenesená",K2204,0)</f>
        <v>0</v>
      </c>
      <c r="BH2204" s="236">
        <f>IF(O2204="sníž. přenesená",K2204,0)</f>
        <v>0</v>
      </c>
      <c r="BI2204" s="236">
        <f>IF(O2204="nulová",K2204,0)</f>
        <v>0</v>
      </c>
      <c r="BJ2204" s="18" t="s">
        <v>102</v>
      </c>
      <c r="BK2204" s="236">
        <f>ROUND(P2204*H2204,2)</f>
        <v>0</v>
      </c>
      <c r="BL2204" s="18" t="s">
        <v>229</v>
      </c>
      <c r="BM2204" s="235" t="s">
        <v>2141</v>
      </c>
    </row>
    <row r="2205" s="2" customFormat="1">
      <c r="A2205" s="39"/>
      <c r="B2205" s="40"/>
      <c r="C2205" s="41"/>
      <c r="D2205" s="237" t="s">
        <v>182</v>
      </c>
      <c r="E2205" s="41"/>
      <c r="F2205" s="238" t="s">
        <v>2130</v>
      </c>
      <c r="G2205" s="41"/>
      <c r="H2205" s="41"/>
      <c r="I2205" s="239"/>
      <c r="J2205" s="239"/>
      <c r="K2205" s="41"/>
      <c r="L2205" s="41"/>
      <c r="M2205" s="45"/>
      <c r="N2205" s="240"/>
      <c r="O2205" s="241"/>
      <c r="P2205" s="92"/>
      <c r="Q2205" s="92"/>
      <c r="R2205" s="92"/>
      <c r="S2205" s="92"/>
      <c r="T2205" s="92"/>
      <c r="U2205" s="92"/>
      <c r="V2205" s="92"/>
      <c r="W2205" s="92"/>
      <c r="X2205" s="92"/>
      <c r="Y2205" s="93"/>
      <c r="Z2205" s="39"/>
      <c r="AA2205" s="39"/>
      <c r="AB2205" s="39"/>
      <c r="AC2205" s="39"/>
      <c r="AD2205" s="39"/>
      <c r="AE2205" s="39"/>
      <c r="AT2205" s="18" t="s">
        <v>182</v>
      </c>
      <c r="AU2205" s="18" t="s">
        <v>102</v>
      </c>
    </row>
    <row r="2206" s="13" customFormat="1">
      <c r="A2206" s="13"/>
      <c r="B2206" s="242"/>
      <c r="C2206" s="243"/>
      <c r="D2206" s="237" t="s">
        <v>184</v>
      </c>
      <c r="E2206" s="244" t="s">
        <v>1</v>
      </c>
      <c r="F2206" s="245" t="s">
        <v>193</v>
      </c>
      <c r="G2206" s="243"/>
      <c r="H2206" s="244" t="s">
        <v>1</v>
      </c>
      <c r="I2206" s="246"/>
      <c r="J2206" s="246"/>
      <c r="K2206" s="243"/>
      <c r="L2206" s="243"/>
      <c r="M2206" s="247"/>
      <c r="N2206" s="248"/>
      <c r="O2206" s="249"/>
      <c r="P2206" s="249"/>
      <c r="Q2206" s="249"/>
      <c r="R2206" s="249"/>
      <c r="S2206" s="249"/>
      <c r="T2206" s="249"/>
      <c r="U2206" s="249"/>
      <c r="V2206" s="249"/>
      <c r="W2206" s="249"/>
      <c r="X2206" s="249"/>
      <c r="Y2206" s="250"/>
      <c r="Z2206" s="13"/>
      <c r="AA2206" s="13"/>
      <c r="AB2206" s="13"/>
      <c r="AC2206" s="13"/>
      <c r="AD2206" s="13"/>
      <c r="AE2206" s="13"/>
      <c r="AT2206" s="251" t="s">
        <v>184</v>
      </c>
      <c r="AU2206" s="251" t="s">
        <v>102</v>
      </c>
      <c r="AV2206" s="13" t="s">
        <v>82</v>
      </c>
      <c r="AW2206" s="13" t="s">
        <v>5</v>
      </c>
      <c r="AX2206" s="13" t="s">
        <v>75</v>
      </c>
      <c r="AY2206" s="251" t="s">
        <v>175</v>
      </c>
    </row>
    <row r="2207" s="13" customFormat="1">
      <c r="A2207" s="13"/>
      <c r="B2207" s="242"/>
      <c r="C2207" s="243"/>
      <c r="D2207" s="237" t="s">
        <v>184</v>
      </c>
      <c r="E2207" s="244" t="s">
        <v>1</v>
      </c>
      <c r="F2207" s="245" t="s">
        <v>286</v>
      </c>
      <c r="G2207" s="243"/>
      <c r="H2207" s="244" t="s">
        <v>1</v>
      </c>
      <c r="I2207" s="246"/>
      <c r="J2207" s="246"/>
      <c r="K2207" s="243"/>
      <c r="L2207" s="243"/>
      <c r="M2207" s="247"/>
      <c r="N2207" s="248"/>
      <c r="O2207" s="249"/>
      <c r="P2207" s="249"/>
      <c r="Q2207" s="249"/>
      <c r="R2207" s="249"/>
      <c r="S2207" s="249"/>
      <c r="T2207" s="249"/>
      <c r="U2207" s="249"/>
      <c r="V2207" s="249"/>
      <c r="W2207" s="249"/>
      <c r="X2207" s="249"/>
      <c r="Y2207" s="250"/>
      <c r="Z2207" s="13"/>
      <c r="AA2207" s="13"/>
      <c r="AB2207" s="13"/>
      <c r="AC2207" s="13"/>
      <c r="AD2207" s="13"/>
      <c r="AE2207" s="13"/>
      <c r="AT2207" s="251" t="s">
        <v>184</v>
      </c>
      <c r="AU2207" s="251" t="s">
        <v>102</v>
      </c>
      <c r="AV2207" s="13" t="s">
        <v>82</v>
      </c>
      <c r="AW2207" s="13" t="s">
        <v>5</v>
      </c>
      <c r="AX2207" s="13" t="s">
        <v>75</v>
      </c>
      <c r="AY2207" s="251" t="s">
        <v>175</v>
      </c>
    </row>
    <row r="2208" s="14" customFormat="1">
      <c r="A2208" s="14"/>
      <c r="B2208" s="252"/>
      <c r="C2208" s="253"/>
      <c r="D2208" s="237" t="s">
        <v>184</v>
      </c>
      <c r="E2208" s="254" t="s">
        <v>1</v>
      </c>
      <c r="F2208" s="255" t="s">
        <v>2142</v>
      </c>
      <c r="G2208" s="253"/>
      <c r="H2208" s="256">
        <v>4.7400000000000002</v>
      </c>
      <c r="I2208" s="257"/>
      <c r="J2208" s="257"/>
      <c r="K2208" s="253"/>
      <c r="L2208" s="253"/>
      <c r="M2208" s="258"/>
      <c r="N2208" s="259"/>
      <c r="O2208" s="260"/>
      <c r="P2208" s="260"/>
      <c r="Q2208" s="260"/>
      <c r="R2208" s="260"/>
      <c r="S2208" s="260"/>
      <c r="T2208" s="260"/>
      <c r="U2208" s="260"/>
      <c r="V2208" s="260"/>
      <c r="W2208" s="260"/>
      <c r="X2208" s="260"/>
      <c r="Y2208" s="261"/>
      <c r="Z2208" s="14"/>
      <c r="AA2208" s="14"/>
      <c r="AB2208" s="14"/>
      <c r="AC2208" s="14"/>
      <c r="AD2208" s="14"/>
      <c r="AE2208" s="14"/>
      <c r="AT2208" s="262" t="s">
        <v>184</v>
      </c>
      <c r="AU2208" s="262" t="s">
        <v>102</v>
      </c>
      <c r="AV2208" s="14" t="s">
        <v>102</v>
      </c>
      <c r="AW2208" s="14" t="s">
        <v>5</v>
      </c>
      <c r="AX2208" s="14" t="s">
        <v>75</v>
      </c>
      <c r="AY2208" s="262" t="s">
        <v>175</v>
      </c>
    </row>
    <row r="2209" s="14" customFormat="1">
      <c r="A2209" s="14"/>
      <c r="B2209" s="252"/>
      <c r="C2209" s="253"/>
      <c r="D2209" s="237" t="s">
        <v>184</v>
      </c>
      <c r="E2209" s="254" t="s">
        <v>1</v>
      </c>
      <c r="F2209" s="255" t="s">
        <v>2143</v>
      </c>
      <c r="G2209" s="253"/>
      <c r="H2209" s="256">
        <v>5.04</v>
      </c>
      <c r="I2209" s="257"/>
      <c r="J2209" s="257"/>
      <c r="K2209" s="253"/>
      <c r="L2209" s="253"/>
      <c r="M2209" s="258"/>
      <c r="N2209" s="259"/>
      <c r="O2209" s="260"/>
      <c r="P2209" s="260"/>
      <c r="Q2209" s="260"/>
      <c r="R2209" s="260"/>
      <c r="S2209" s="260"/>
      <c r="T2209" s="260"/>
      <c r="U2209" s="260"/>
      <c r="V2209" s="260"/>
      <c r="W2209" s="260"/>
      <c r="X2209" s="260"/>
      <c r="Y2209" s="261"/>
      <c r="Z2209" s="14"/>
      <c r="AA2209" s="14"/>
      <c r="AB2209" s="14"/>
      <c r="AC2209" s="14"/>
      <c r="AD2209" s="14"/>
      <c r="AE2209" s="14"/>
      <c r="AT2209" s="262" t="s">
        <v>184</v>
      </c>
      <c r="AU2209" s="262" t="s">
        <v>102</v>
      </c>
      <c r="AV2209" s="14" t="s">
        <v>102</v>
      </c>
      <c r="AW2209" s="14" t="s">
        <v>5</v>
      </c>
      <c r="AX2209" s="14" t="s">
        <v>75</v>
      </c>
      <c r="AY2209" s="262" t="s">
        <v>175</v>
      </c>
    </row>
    <row r="2210" s="13" customFormat="1">
      <c r="A2210" s="13"/>
      <c r="B2210" s="242"/>
      <c r="C2210" s="243"/>
      <c r="D2210" s="237" t="s">
        <v>184</v>
      </c>
      <c r="E2210" s="244" t="s">
        <v>1</v>
      </c>
      <c r="F2210" s="245" t="s">
        <v>290</v>
      </c>
      <c r="G2210" s="243"/>
      <c r="H2210" s="244" t="s">
        <v>1</v>
      </c>
      <c r="I2210" s="246"/>
      <c r="J2210" s="246"/>
      <c r="K2210" s="243"/>
      <c r="L2210" s="243"/>
      <c r="M2210" s="247"/>
      <c r="N2210" s="248"/>
      <c r="O2210" s="249"/>
      <c r="P2210" s="249"/>
      <c r="Q2210" s="249"/>
      <c r="R2210" s="249"/>
      <c r="S2210" s="249"/>
      <c r="T2210" s="249"/>
      <c r="U2210" s="249"/>
      <c r="V2210" s="249"/>
      <c r="W2210" s="249"/>
      <c r="X2210" s="249"/>
      <c r="Y2210" s="250"/>
      <c r="Z2210" s="13"/>
      <c r="AA2210" s="13"/>
      <c r="AB2210" s="13"/>
      <c r="AC2210" s="13"/>
      <c r="AD2210" s="13"/>
      <c r="AE2210" s="13"/>
      <c r="AT2210" s="251" t="s">
        <v>184</v>
      </c>
      <c r="AU2210" s="251" t="s">
        <v>102</v>
      </c>
      <c r="AV2210" s="13" t="s">
        <v>82</v>
      </c>
      <c r="AW2210" s="13" t="s">
        <v>5</v>
      </c>
      <c r="AX2210" s="13" t="s">
        <v>75</v>
      </c>
      <c r="AY2210" s="251" t="s">
        <v>175</v>
      </c>
    </row>
    <row r="2211" s="14" customFormat="1">
      <c r="A2211" s="14"/>
      <c r="B2211" s="252"/>
      <c r="C2211" s="253"/>
      <c r="D2211" s="237" t="s">
        <v>184</v>
      </c>
      <c r="E2211" s="254" t="s">
        <v>1</v>
      </c>
      <c r="F2211" s="255" t="s">
        <v>2142</v>
      </c>
      <c r="G2211" s="253"/>
      <c r="H2211" s="256">
        <v>4.7400000000000002</v>
      </c>
      <c r="I2211" s="257"/>
      <c r="J2211" s="257"/>
      <c r="K2211" s="253"/>
      <c r="L2211" s="253"/>
      <c r="M2211" s="258"/>
      <c r="N2211" s="259"/>
      <c r="O2211" s="260"/>
      <c r="P2211" s="260"/>
      <c r="Q2211" s="260"/>
      <c r="R2211" s="260"/>
      <c r="S2211" s="260"/>
      <c r="T2211" s="260"/>
      <c r="U2211" s="260"/>
      <c r="V2211" s="260"/>
      <c r="W2211" s="260"/>
      <c r="X2211" s="260"/>
      <c r="Y2211" s="261"/>
      <c r="Z2211" s="14"/>
      <c r="AA2211" s="14"/>
      <c r="AB2211" s="14"/>
      <c r="AC2211" s="14"/>
      <c r="AD2211" s="14"/>
      <c r="AE2211" s="14"/>
      <c r="AT2211" s="262" t="s">
        <v>184</v>
      </c>
      <c r="AU2211" s="262" t="s">
        <v>102</v>
      </c>
      <c r="AV2211" s="14" t="s">
        <v>102</v>
      </c>
      <c r="AW2211" s="14" t="s">
        <v>5</v>
      </c>
      <c r="AX2211" s="14" t="s">
        <v>75</v>
      </c>
      <c r="AY2211" s="262" t="s">
        <v>175</v>
      </c>
    </row>
    <row r="2212" s="14" customFormat="1">
      <c r="A2212" s="14"/>
      <c r="B2212" s="252"/>
      <c r="C2212" s="253"/>
      <c r="D2212" s="237" t="s">
        <v>184</v>
      </c>
      <c r="E2212" s="254" t="s">
        <v>1</v>
      </c>
      <c r="F2212" s="255" t="s">
        <v>2143</v>
      </c>
      <c r="G2212" s="253"/>
      <c r="H2212" s="256">
        <v>5.04</v>
      </c>
      <c r="I2212" s="257"/>
      <c r="J2212" s="257"/>
      <c r="K2212" s="253"/>
      <c r="L2212" s="253"/>
      <c r="M2212" s="258"/>
      <c r="N2212" s="259"/>
      <c r="O2212" s="260"/>
      <c r="P2212" s="260"/>
      <c r="Q2212" s="260"/>
      <c r="R2212" s="260"/>
      <c r="S2212" s="260"/>
      <c r="T2212" s="260"/>
      <c r="U2212" s="260"/>
      <c r="V2212" s="260"/>
      <c r="W2212" s="260"/>
      <c r="X2212" s="260"/>
      <c r="Y2212" s="261"/>
      <c r="Z2212" s="14"/>
      <c r="AA2212" s="14"/>
      <c r="AB2212" s="14"/>
      <c r="AC2212" s="14"/>
      <c r="AD2212" s="14"/>
      <c r="AE2212" s="14"/>
      <c r="AT2212" s="262" t="s">
        <v>184</v>
      </c>
      <c r="AU2212" s="262" t="s">
        <v>102</v>
      </c>
      <c r="AV2212" s="14" t="s">
        <v>102</v>
      </c>
      <c r="AW2212" s="14" t="s">
        <v>5</v>
      </c>
      <c r="AX2212" s="14" t="s">
        <v>75</v>
      </c>
      <c r="AY2212" s="262" t="s">
        <v>175</v>
      </c>
    </row>
    <row r="2213" s="15" customFormat="1">
      <c r="A2213" s="15"/>
      <c r="B2213" s="263"/>
      <c r="C2213" s="264"/>
      <c r="D2213" s="237" t="s">
        <v>184</v>
      </c>
      <c r="E2213" s="265" t="s">
        <v>1</v>
      </c>
      <c r="F2213" s="266" t="s">
        <v>189</v>
      </c>
      <c r="G2213" s="264"/>
      <c r="H2213" s="267">
        <v>19.560000000000002</v>
      </c>
      <c r="I2213" s="268"/>
      <c r="J2213" s="268"/>
      <c r="K2213" s="264"/>
      <c r="L2213" s="264"/>
      <c r="M2213" s="269"/>
      <c r="N2213" s="270"/>
      <c r="O2213" s="271"/>
      <c r="P2213" s="271"/>
      <c r="Q2213" s="271"/>
      <c r="R2213" s="271"/>
      <c r="S2213" s="271"/>
      <c r="T2213" s="271"/>
      <c r="U2213" s="271"/>
      <c r="V2213" s="271"/>
      <c r="W2213" s="271"/>
      <c r="X2213" s="271"/>
      <c r="Y2213" s="272"/>
      <c r="Z2213" s="15"/>
      <c r="AA2213" s="15"/>
      <c r="AB2213" s="15"/>
      <c r="AC2213" s="15"/>
      <c r="AD2213" s="15"/>
      <c r="AE2213" s="15"/>
      <c r="AT2213" s="273" t="s">
        <v>184</v>
      </c>
      <c r="AU2213" s="273" t="s">
        <v>102</v>
      </c>
      <c r="AV2213" s="15" t="s">
        <v>181</v>
      </c>
      <c r="AW2213" s="15" t="s">
        <v>5</v>
      </c>
      <c r="AX2213" s="15" t="s">
        <v>82</v>
      </c>
      <c r="AY2213" s="273" t="s">
        <v>175</v>
      </c>
    </row>
    <row r="2214" s="2" customFormat="1" ht="16.5" customHeight="1">
      <c r="A2214" s="39"/>
      <c r="B2214" s="40"/>
      <c r="C2214" s="274" t="s">
        <v>1234</v>
      </c>
      <c r="D2214" s="274" t="s">
        <v>315</v>
      </c>
      <c r="E2214" s="275" t="s">
        <v>2144</v>
      </c>
      <c r="F2214" s="276" t="s">
        <v>2145</v>
      </c>
      <c r="G2214" s="277" t="s">
        <v>228</v>
      </c>
      <c r="H2214" s="278">
        <v>21.515999999999998</v>
      </c>
      <c r="I2214" s="279"/>
      <c r="J2214" s="280"/>
      <c r="K2214" s="281">
        <f>ROUND(P2214*H2214,2)</f>
        <v>0</v>
      </c>
      <c r="L2214" s="280"/>
      <c r="M2214" s="282"/>
      <c r="N2214" s="283" t="s">
        <v>1</v>
      </c>
      <c r="O2214" s="231" t="s">
        <v>39</v>
      </c>
      <c r="P2214" s="232">
        <f>I2214+J2214</f>
        <v>0</v>
      </c>
      <c r="Q2214" s="232">
        <f>ROUND(I2214*H2214,2)</f>
        <v>0</v>
      </c>
      <c r="R2214" s="232">
        <f>ROUND(J2214*H2214,2)</f>
        <v>0</v>
      </c>
      <c r="S2214" s="92"/>
      <c r="T2214" s="233">
        <f>S2214*H2214</f>
        <v>0</v>
      </c>
      <c r="U2214" s="233">
        <v>0</v>
      </c>
      <c r="V2214" s="233">
        <f>U2214*H2214</f>
        <v>0</v>
      </c>
      <c r="W2214" s="233">
        <v>0</v>
      </c>
      <c r="X2214" s="233">
        <f>W2214*H2214</f>
        <v>0</v>
      </c>
      <c r="Y2214" s="234" t="s">
        <v>1</v>
      </c>
      <c r="Z2214" s="39"/>
      <c r="AA2214" s="39"/>
      <c r="AB2214" s="39"/>
      <c r="AC2214" s="39"/>
      <c r="AD2214" s="39"/>
      <c r="AE2214" s="39"/>
      <c r="AR2214" s="235" t="s">
        <v>270</v>
      </c>
      <c r="AT2214" s="235" t="s">
        <v>315</v>
      </c>
      <c r="AU2214" s="235" t="s">
        <v>102</v>
      </c>
      <c r="AY2214" s="18" t="s">
        <v>175</v>
      </c>
      <c r="BE2214" s="236">
        <f>IF(O2214="základní",K2214,0)</f>
        <v>0</v>
      </c>
      <c r="BF2214" s="236">
        <f>IF(O2214="snížená",K2214,0)</f>
        <v>0</v>
      </c>
      <c r="BG2214" s="236">
        <f>IF(O2214="zákl. přenesená",K2214,0)</f>
        <v>0</v>
      </c>
      <c r="BH2214" s="236">
        <f>IF(O2214="sníž. přenesená",K2214,0)</f>
        <v>0</v>
      </c>
      <c r="BI2214" s="236">
        <f>IF(O2214="nulová",K2214,0)</f>
        <v>0</v>
      </c>
      <c r="BJ2214" s="18" t="s">
        <v>102</v>
      </c>
      <c r="BK2214" s="236">
        <f>ROUND(P2214*H2214,2)</f>
        <v>0</v>
      </c>
      <c r="BL2214" s="18" t="s">
        <v>229</v>
      </c>
      <c r="BM2214" s="235" t="s">
        <v>2146</v>
      </c>
    </row>
    <row r="2215" s="14" customFormat="1">
      <c r="A2215" s="14"/>
      <c r="B2215" s="252"/>
      <c r="C2215" s="253"/>
      <c r="D2215" s="237" t="s">
        <v>184</v>
      </c>
      <c r="E2215" s="254" t="s">
        <v>1</v>
      </c>
      <c r="F2215" s="255" t="s">
        <v>2147</v>
      </c>
      <c r="G2215" s="253"/>
      <c r="H2215" s="256">
        <v>21.515999999999998</v>
      </c>
      <c r="I2215" s="257"/>
      <c r="J2215" s="257"/>
      <c r="K2215" s="253"/>
      <c r="L2215" s="253"/>
      <c r="M2215" s="258"/>
      <c r="N2215" s="259"/>
      <c r="O2215" s="260"/>
      <c r="P2215" s="260"/>
      <c r="Q2215" s="260"/>
      <c r="R2215" s="260"/>
      <c r="S2215" s="260"/>
      <c r="T2215" s="260"/>
      <c r="U2215" s="260"/>
      <c r="V2215" s="260"/>
      <c r="W2215" s="260"/>
      <c r="X2215" s="260"/>
      <c r="Y2215" s="261"/>
      <c r="Z2215" s="14"/>
      <c r="AA2215" s="14"/>
      <c r="AB2215" s="14"/>
      <c r="AC2215" s="14"/>
      <c r="AD2215" s="14"/>
      <c r="AE2215" s="14"/>
      <c r="AT2215" s="262" t="s">
        <v>184</v>
      </c>
      <c r="AU2215" s="262" t="s">
        <v>102</v>
      </c>
      <c r="AV2215" s="14" t="s">
        <v>102</v>
      </c>
      <c r="AW2215" s="14" t="s">
        <v>5</v>
      </c>
      <c r="AX2215" s="14" t="s">
        <v>75</v>
      </c>
      <c r="AY2215" s="262" t="s">
        <v>175</v>
      </c>
    </row>
    <row r="2216" s="15" customFormat="1">
      <c r="A2216" s="15"/>
      <c r="B2216" s="263"/>
      <c r="C2216" s="264"/>
      <c r="D2216" s="237" t="s">
        <v>184</v>
      </c>
      <c r="E2216" s="265" t="s">
        <v>1</v>
      </c>
      <c r="F2216" s="266" t="s">
        <v>189</v>
      </c>
      <c r="G2216" s="264"/>
      <c r="H2216" s="267">
        <v>21.515999999999998</v>
      </c>
      <c r="I2216" s="268"/>
      <c r="J2216" s="268"/>
      <c r="K2216" s="264"/>
      <c r="L2216" s="264"/>
      <c r="M2216" s="269"/>
      <c r="N2216" s="270"/>
      <c r="O2216" s="271"/>
      <c r="P2216" s="271"/>
      <c r="Q2216" s="271"/>
      <c r="R2216" s="271"/>
      <c r="S2216" s="271"/>
      <c r="T2216" s="271"/>
      <c r="U2216" s="271"/>
      <c r="V2216" s="271"/>
      <c r="W2216" s="271"/>
      <c r="X2216" s="271"/>
      <c r="Y2216" s="272"/>
      <c r="Z2216" s="15"/>
      <c r="AA2216" s="15"/>
      <c r="AB2216" s="15"/>
      <c r="AC2216" s="15"/>
      <c r="AD2216" s="15"/>
      <c r="AE2216" s="15"/>
      <c r="AT2216" s="273" t="s">
        <v>184</v>
      </c>
      <c r="AU2216" s="273" t="s">
        <v>102</v>
      </c>
      <c r="AV2216" s="15" t="s">
        <v>181</v>
      </c>
      <c r="AW2216" s="15" t="s">
        <v>5</v>
      </c>
      <c r="AX2216" s="15" t="s">
        <v>82</v>
      </c>
      <c r="AY2216" s="273" t="s">
        <v>175</v>
      </c>
    </row>
    <row r="2217" s="2" customFormat="1" ht="33" customHeight="1">
      <c r="A2217" s="39"/>
      <c r="B2217" s="40"/>
      <c r="C2217" s="222" t="s">
        <v>2148</v>
      </c>
      <c r="D2217" s="222" t="s">
        <v>177</v>
      </c>
      <c r="E2217" s="223" t="s">
        <v>2149</v>
      </c>
      <c r="F2217" s="224" t="s">
        <v>2150</v>
      </c>
      <c r="G2217" s="225" t="s">
        <v>228</v>
      </c>
      <c r="H2217" s="226">
        <v>19.559999999999999</v>
      </c>
      <c r="I2217" s="227"/>
      <c r="J2217" s="227"/>
      <c r="K2217" s="228">
        <f>ROUND(P2217*H2217,2)</f>
        <v>0</v>
      </c>
      <c r="L2217" s="229"/>
      <c r="M2217" s="45"/>
      <c r="N2217" s="230" t="s">
        <v>1</v>
      </c>
      <c r="O2217" s="231" t="s">
        <v>39</v>
      </c>
      <c r="P2217" s="232">
        <f>I2217+J2217</f>
        <v>0</v>
      </c>
      <c r="Q2217" s="232">
        <f>ROUND(I2217*H2217,2)</f>
        <v>0</v>
      </c>
      <c r="R2217" s="232">
        <f>ROUND(J2217*H2217,2)</f>
        <v>0</v>
      </c>
      <c r="S2217" s="92"/>
      <c r="T2217" s="233">
        <f>S2217*H2217</f>
        <v>0</v>
      </c>
      <c r="U2217" s="233">
        <v>0</v>
      </c>
      <c r="V2217" s="233">
        <f>U2217*H2217</f>
        <v>0</v>
      </c>
      <c r="W2217" s="233">
        <v>0</v>
      </c>
      <c r="X2217" s="233">
        <f>W2217*H2217</f>
        <v>0</v>
      </c>
      <c r="Y2217" s="234" t="s">
        <v>1</v>
      </c>
      <c r="Z2217" s="39"/>
      <c r="AA2217" s="39"/>
      <c r="AB2217" s="39"/>
      <c r="AC2217" s="39"/>
      <c r="AD2217" s="39"/>
      <c r="AE2217" s="39"/>
      <c r="AR2217" s="235" t="s">
        <v>229</v>
      </c>
      <c r="AT2217" s="235" t="s">
        <v>177</v>
      </c>
      <c r="AU2217" s="235" t="s">
        <v>102</v>
      </c>
      <c r="AY2217" s="18" t="s">
        <v>175</v>
      </c>
      <c r="BE2217" s="236">
        <f>IF(O2217="základní",K2217,0)</f>
        <v>0</v>
      </c>
      <c r="BF2217" s="236">
        <f>IF(O2217="snížená",K2217,0)</f>
        <v>0</v>
      </c>
      <c r="BG2217" s="236">
        <f>IF(O2217="zákl. přenesená",K2217,0)</f>
        <v>0</v>
      </c>
      <c r="BH2217" s="236">
        <f>IF(O2217="sníž. přenesená",K2217,0)</f>
        <v>0</v>
      </c>
      <c r="BI2217" s="236">
        <f>IF(O2217="nulová",K2217,0)</f>
        <v>0</v>
      </c>
      <c r="BJ2217" s="18" t="s">
        <v>102</v>
      </c>
      <c r="BK2217" s="236">
        <f>ROUND(P2217*H2217,2)</f>
        <v>0</v>
      </c>
      <c r="BL2217" s="18" t="s">
        <v>229</v>
      </c>
      <c r="BM2217" s="235" t="s">
        <v>1247</v>
      </c>
    </row>
    <row r="2218" s="2" customFormat="1">
      <c r="A2218" s="39"/>
      <c r="B2218" s="40"/>
      <c r="C2218" s="41"/>
      <c r="D2218" s="237" t="s">
        <v>182</v>
      </c>
      <c r="E2218" s="41"/>
      <c r="F2218" s="238" t="s">
        <v>2130</v>
      </c>
      <c r="G2218" s="41"/>
      <c r="H2218" s="41"/>
      <c r="I2218" s="239"/>
      <c r="J2218" s="239"/>
      <c r="K2218" s="41"/>
      <c r="L2218" s="41"/>
      <c r="M2218" s="45"/>
      <c r="N2218" s="240"/>
      <c r="O2218" s="241"/>
      <c r="P2218" s="92"/>
      <c r="Q2218" s="92"/>
      <c r="R2218" s="92"/>
      <c r="S2218" s="92"/>
      <c r="T2218" s="92"/>
      <c r="U2218" s="92"/>
      <c r="V2218" s="92"/>
      <c r="W2218" s="92"/>
      <c r="X2218" s="92"/>
      <c r="Y2218" s="93"/>
      <c r="Z2218" s="39"/>
      <c r="AA2218" s="39"/>
      <c r="AB2218" s="39"/>
      <c r="AC2218" s="39"/>
      <c r="AD2218" s="39"/>
      <c r="AE2218" s="39"/>
      <c r="AT2218" s="18" t="s">
        <v>182</v>
      </c>
      <c r="AU2218" s="18" t="s">
        <v>102</v>
      </c>
    </row>
    <row r="2219" s="2" customFormat="1" ht="24.15" customHeight="1">
      <c r="A2219" s="39"/>
      <c r="B2219" s="40"/>
      <c r="C2219" s="222" t="s">
        <v>1239</v>
      </c>
      <c r="D2219" s="222" t="s">
        <v>177</v>
      </c>
      <c r="E2219" s="223" t="s">
        <v>2151</v>
      </c>
      <c r="F2219" s="224" t="s">
        <v>2152</v>
      </c>
      <c r="G2219" s="225" t="s">
        <v>369</v>
      </c>
      <c r="H2219" s="226">
        <v>16.399999999999999</v>
      </c>
      <c r="I2219" s="227"/>
      <c r="J2219" s="227"/>
      <c r="K2219" s="228">
        <f>ROUND(P2219*H2219,2)</f>
        <v>0</v>
      </c>
      <c r="L2219" s="229"/>
      <c r="M2219" s="45"/>
      <c r="N2219" s="230" t="s">
        <v>1</v>
      </c>
      <c r="O2219" s="231" t="s">
        <v>39</v>
      </c>
      <c r="P2219" s="232">
        <f>I2219+J2219</f>
        <v>0</v>
      </c>
      <c r="Q2219" s="232">
        <f>ROUND(I2219*H2219,2)</f>
        <v>0</v>
      </c>
      <c r="R2219" s="232">
        <f>ROUND(J2219*H2219,2)</f>
        <v>0</v>
      </c>
      <c r="S2219" s="92"/>
      <c r="T2219" s="233">
        <f>S2219*H2219</f>
        <v>0</v>
      </c>
      <c r="U2219" s="233">
        <v>0</v>
      </c>
      <c r="V2219" s="233">
        <f>U2219*H2219</f>
        <v>0</v>
      </c>
      <c r="W2219" s="233">
        <v>0</v>
      </c>
      <c r="X2219" s="233">
        <f>W2219*H2219</f>
        <v>0</v>
      </c>
      <c r="Y2219" s="234" t="s">
        <v>1</v>
      </c>
      <c r="Z2219" s="39"/>
      <c r="AA2219" s="39"/>
      <c r="AB2219" s="39"/>
      <c r="AC2219" s="39"/>
      <c r="AD2219" s="39"/>
      <c r="AE2219" s="39"/>
      <c r="AR2219" s="235" t="s">
        <v>229</v>
      </c>
      <c r="AT2219" s="235" t="s">
        <v>177</v>
      </c>
      <c r="AU2219" s="235" t="s">
        <v>102</v>
      </c>
      <c r="AY2219" s="18" t="s">
        <v>175</v>
      </c>
      <c r="BE2219" s="236">
        <f>IF(O2219="základní",K2219,0)</f>
        <v>0</v>
      </c>
      <c r="BF2219" s="236">
        <f>IF(O2219="snížená",K2219,0)</f>
        <v>0</v>
      </c>
      <c r="BG2219" s="236">
        <f>IF(O2219="zákl. přenesená",K2219,0)</f>
        <v>0</v>
      </c>
      <c r="BH2219" s="236">
        <f>IF(O2219="sníž. přenesená",K2219,0)</f>
        <v>0</v>
      </c>
      <c r="BI2219" s="236">
        <f>IF(O2219="nulová",K2219,0)</f>
        <v>0</v>
      </c>
      <c r="BJ2219" s="18" t="s">
        <v>102</v>
      </c>
      <c r="BK2219" s="236">
        <f>ROUND(P2219*H2219,2)</f>
        <v>0</v>
      </c>
      <c r="BL2219" s="18" t="s">
        <v>229</v>
      </c>
      <c r="BM2219" s="235" t="s">
        <v>1499</v>
      </c>
    </row>
    <row r="2220" s="2" customFormat="1">
      <c r="A2220" s="39"/>
      <c r="B2220" s="40"/>
      <c r="C2220" s="41"/>
      <c r="D2220" s="237" t="s">
        <v>182</v>
      </c>
      <c r="E2220" s="41"/>
      <c r="F2220" s="238" t="s">
        <v>2153</v>
      </c>
      <c r="G2220" s="41"/>
      <c r="H2220" s="41"/>
      <c r="I2220" s="239"/>
      <c r="J2220" s="239"/>
      <c r="K2220" s="41"/>
      <c r="L2220" s="41"/>
      <c r="M2220" s="45"/>
      <c r="N2220" s="240"/>
      <c r="O2220" s="241"/>
      <c r="P2220" s="92"/>
      <c r="Q2220" s="92"/>
      <c r="R2220" s="92"/>
      <c r="S2220" s="92"/>
      <c r="T2220" s="92"/>
      <c r="U2220" s="92"/>
      <c r="V2220" s="92"/>
      <c r="W2220" s="92"/>
      <c r="X2220" s="92"/>
      <c r="Y2220" s="93"/>
      <c r="Z2220" s="39"/>
      <c r="AA2220" s="39"/>
      <c r="AB2220" s="39"/>
      <c r="AC2220" s="39"/>
      <c r="AD2220" s="39"/>
      <c r="AE2220" s="39"/>
      <c r="AT2220" s="18" t="s">
        <v>182</v>
      </c>
      <c r="AU2220" s="18" t="s">
        <v>102</v>
      </c>
    </row>
    <row r="2221" s="13" customFormat="1">
      <c r="A2221" s="13"/>
      <c r="B2221" s="242"/>
      <c r="C2221" s="243"/>
      <c r="D2221" s="237" t="s">
        <v>184</v>
      </c>
      <c r="E2221" s="244" t="s">
        <v>1</v>
      </c>
      <c r="F2221" s="245" t="s">
        <v>193</v>
      </c>
      <c r="G2221" s="243"/>
      <c r="H2221" s="244" t="s">
        <v>1</v>
      </c>
      <c r="I2221" s="246"/>
      <c r="J2221" s="246"/>
      <c r="K2221" s="243"/>
      <c r="L2221" s="243"/>
      <c r="M2221" s="247"/>
      <c r="N2221" s="248"/>
      <c r="O2221" s="249"/>
      <c r="P2221" s="249"/>
      <c r="Q2221" s="249"/>
      <c r="R2221" s="249"/>
      <c r="S2221" s="249"/>
      <c r="T2221" s="249"/>
      <c r="U2221" s="249"/>
      <c r="V2221" s="249"/>
      <c r="W2221" s="249"/>
      <c r="X2221" s="249"/>
      <c r="Y2221" s="250"/>
      <c r="Z2221" s="13"/>
      <c r="AA2221" s="13"/>
      <c r="AB2221" s="13"/>
      <c r="AC2221" s="13"/>
      <c r="AD2221" s="13"/>
      <c r="AE2221" s="13"/>
      <c r="AT2221" s="251" t="s">
        <v>184</v>
      </c>
      <c r="AU2221" s="251" t="s">
        <v>102</v>
      </c>
      <c r="AV2221" s="13" t="s">
        <v>82</v>
      </c>
      <c r="AW2221" s="13" t="s">
        <v>5</v>
      </c>
      <c r="AX2221" s="13" t="s">
        <v>75</v>
      </c>
      <c r="AY2221" s="251" t="s">
        <v>175</v>
      </c>
    </row>
    <row r="2222" s="13" customFormat="1">
      <c r="A2222" s="13"/>
      <c r="B2222" s="242"/>
      <c r="C2222" s="243"/>
      <c r="D2222" s="237" t="s">
        <v>184</v>
      </c>
      <c r="E2222" s="244" t="s">
        <v>1</v>
      </c>
      <c r="F2222" s="245" t="s">
        <v>286</v>
      </c>
      <c r="G2222" s="243"/>
      <c r="H2222" s="244" t="s">
        <v>1</v>
      </c>
      <c r="I2222" s="246"/>
      <c r="J2222" s="246"/>
      <c r="K2222" s="243"/>
      <c r="L2222" s="243"/>
      <c r="M2222" s="247"/>
      <c r="N2222" s="248"/>
      <c r="O2222" s="249"/>
      <c r="P2222" s="249"/>
      <c r="Q2222" s="249"/>
      <c r="R2222" s="249"/>
      <c r="S2222" s="249"/>
      <c r="T2222" s="249"/>
      <c r="U2222" s="249"/>
      <c r="V2222" s="249"/>
      <c r="W2222" s="249"/>
      <c r="X2222" s="249"/>
      <c r="Y2222" s="250"/>
      <c r="Z2222" s="13"/>
      <c r="AA2222" s="13"/>
      <c r="AB2222" s="13"/>
      <c r="AC2222" s="13"/>
      <c r="AD2222" s="13"/>
      <c r="AE2222" s="13"/>
      <c r="AT2222" s="251" t="s">
        <v>184</v>
      </c>
      <c r="AU2222" s="251" t="s">
        <v>102</v>
      </c>
      <c r="AV2222" s="13" t="s">
        <v>82</v>
      </c>
      <c r="AW2222" s="13" t="s">
        <v>5</v>
      </c>
      <c r="AX2222" s="13" t="s">
        <v>75</v>
      </c>
      <c r="AY2222" s="251" t="s">
        <v>175</v>
      </c>
    </row>
    <row r="2223" s="14" customFormat="1">
      <c r="A2223" s="14"/>
      <c r="B2223" s="252"/>
      <c r="C2223" s="253"/>
      <c r="D2223" s="237" t="s">
        <v>184</v>
      </c>
      <c r="E2223" s="254" t="s">
        <v>1</v>
      </c>
      <c r="F2223" s="255" t="s">
        <v>2154</v>
      </c>
      <c r="G2223" s="253"/>
      <c r="H2223" s="256">
        <v>8.1999999999999993</v>
      </c>
      <c r="I2223" s="257"/>
      <c r="J2223" s="257"/>
      <c r="K2223" s="253"/>
      <c r="L2223" s="253"/>
      <c r="M2223" s="258"/>
      <c r="N2223" s="259"/>
      <c r="O2223" s="260"/>
      <c r="P2223" s="260"/>
      <c r="Q2223" s="260"/>
      <c r="R2223" s="260"/>
      <c r="S2223" s="260"/>
      <c r="T2223" s="260"/>
      <c r="U2223" s="260"/>
      <c r="V2223" s="260"/>
      <c r="W2223" s="260"/>
      <c r="X2223" s="260"/>
      <c r="Y2223" s="261"/>
      <c r="Z2223" s="14"/>
      <c r="AA2223" s="14"/>
      <c r="AB2223" s="14"/>
      <c r="AC2223" s="14"/>
      <c r="AD2223" s="14"/>
      <c r="AE2223" s="14"/>
      <c r="AT2223" s="262" t="s">
        <v>184</v>
      </c>
      <c r="AU2223" s="262" t="s">
        <v>102</v>
      </c>
      <c r="AV2223" s="14" t="s">
        <v>102</v>
      </c>
      <c r="AW2223" s="14" t="s">
        <v>5</v>
      </c>
      <c r="AX2223" s="14" t="s">
        <v>75</v>
      </c>
      <c r="AY2223" s="262" t="s">
        <v>175</v>
      </c>
    </row>
    <row r="2224" s="13" customFormat="1">
      <c r="A2224" s="13"/>
      <c r="B2224" s="242"/>
      <c r="C2224" s="243"/>
      <c r="D2224" s="237" t="s">
        <v>184</v>
      </c>
      <c r="E2224" s="244" t="s">
        <v>1</v>
      </c>
      <c r="F2224" s="245" t="s">
        <v>290</v>
      </c>
      <c r="G2224" s="243"/>
      <c r="H2224" s="244" t="s">
        <v>1</v>
      </c>
      <c r="I2224" s="246"/>
      <c r="J2224" s="246"/>
      <c r="K2224" s="243"/>
      <c r="L2224" s="243"/>
      <c r="M2224" s="247"/>
      <c r="N2224" s="248"/>
      <c r="O2224" s="249"/>
      <c r="P2224" s="249"/>
      <c r="Q2224" s="249"/>
      <c r="R2224" s="249"/>
      <c r="S2224" s="249"/>
      <c r="T2224" s="249"/>
      <c r="U2224" s="249"/>
      <c r="V2224" s="249"/>
      <c r="W2224" s="249"/>
      <c r="X2224" s="249"/>
      <c r="Y2224" s="250"/>
      <c r="Z2224" s="13"/>
      <c r="AA2224" s="13"/>
      <c r="AB2224" s="13"/>
      <c r="AC2224" s="13"/>
      <c r="AD2224" s="13"/>
      <c r="AE2224" s="13"/>
      <c r="AT2224" s="251" t="s">
        <v>184</v>
      </c>
      <c r="AU2224" s="251" t="s">
        <v>102</v>
      </c>
      <c r="AV2224" s="13" t="s">
        <v>82</v>
      </c>
      <c r="AW2224" s="13" t="s">
        <v>5</v>
      </c>
      <c r="AX2224" s="13" t="s">
        <v>75</v>
      </c>
      <c r="AY2224" s="251" t="s">
        <v>175</v>
      </c>
    </row>
    <row r="2225" s="14" customFormat="1">
      <c r="A2225" s="14"/>
      <c r="B2225" s="252"/>
      <c r="C2225" s="253"/>
      <c r="D2225" s="237" t="s">
        <v>184</v>
      </c>
      <c r="E2225" s="254" t="s">
        <v>1</v>
      </c>
      <c r="F2225" s="255" t="s">
        <v>2154</v>
      </c>
      <c r="G2225" s="253"/>
      <c r="H2225" s="256">
        <v>8.1999999999999993</v>
      </c>
      <c r="I2225" s="257"/>
      <c r="J2225" s="257"/>
      <c r="K2225" s="253"/>
      <c r="L2225" s="253"/>
      <c r="M2225" s="258"/>
      <c r="N2225" s="259"/>
      <c r="O2225" s="260"/>
      <c r="P2225" s="260"/>
      <c r="Q2225" s="260"/>
      <c r="R2225" s="260"/>
      <c r="S2225" s="260"/>
      <c r="T2225" s="260"/>
      <c r="U2225" s="260"/>
      <c r="V2225" s="260"/>
      <c r="W2225" s="260"/>
      <c r="X2225" s="260"/>
      <c r="Y2225" s="261"/>
      <c r="Z2225" s="14"/>
      <c r="AA2225" s="14"/>
      <c r="AB2225" s="14"/>
      <c r="AC2225" s="14"/>
      <c r="AD2225" s="14"/>
      <c r="AE2225" s="14"/>
      <c r="AT2225" s="262" t="s">
        <v>184</v>
      </c>
      <c r="AU2225" s="262" t="s">
        <v>102</v>
      </c>
      <c r="AV2225" s="14" t="s">
        <v>102</v>
      </c>
      <c r="AW2225" s="14" t="s">
        <v>5</v>
      </c>
      <c r="AX2225" s="14" t="s">
        <v>75</v>
      </c>
      <c r="AY2225" s="262" t="s">
        <v>175</v>
      </c>
    </row>
    <row r="2226" s="15" customFormat="1">
      <c r="A2226" s="15"/>
      <c r="B2226" s="263"/>
      <c r="C2226" s="264"/>
      <c r="D2226" s="237" t="s">
        <v>184</v>
      </c>
      <c r="E2226" s="265" t="s">
        <v>1</v>
      </c>
      <c r="F2226" s="266" t="s">
        <v>189</v>
      </c>
      <c r="G2226" s="264"/>
      <c r="H2226" s="267">
        <v>16.399999999999999</v>
      </c>
      <c r="I2226" s="268"/>
      <c r="J2226" s="268"/>
      <c r="K2226" s="264"/>
      <c r="L2226" s="264"/>
      <c r="M2226" s="269"/>
      <c r="N2226" s="270"/>
      <c r="O2226" s="271"/>
      <c r="P2226" s="271"/>
      <c r="Q2226" s="271"/>
      <c r="R2226" s="271"/>
      <c r="S2226" s="271"/>
      <c r="T2226" s="271"/>
      <c r="U2226" s="271"/>
      <c r="V2226" s="271"/>
      <c r="W2226" s="271"/>
      <c r="X2226" s="271"/>
      <c r="Y2226" s="272"/>
      <c r="Z2226" s="15"/>
      <c r="AA2226" s="15"/>
      <c r="AB2226" s="15"/>
      <c r="AC2226" s="15"/>
      <c r="AD2226" s="15"/>
      <c r="AE2226" s="15"/>
      <c r="AT2226" s="273" t="s">
        <v>184</v>
      </c>
      <c r="AU2226" s="273" t="s">
        <v>102</v>
      </c>
      <c r="AV2226" s="15" t="s">
        <v>181</v>
      </c>
      <c r="AW2226" s="15" t="s">
        <v>5</v>
      </c>
      <c r="AX2226" s="15" t="s">
        <v>82</v>
      </c>
      <c r="AY2226" s="273" t="s">
        <v>175</v>
      </c>
    </row>
    <row r="2227" s="2" customFormat="1" ht="24.15" customHeight="1">
      <c r="A2227" s="39"/>
      <c r="B2227" s="40"/>
      <c r="C2227" s="222" t="s">
        <v>2155</v>
      </c>
      <c r="D2227" s="222" t="s">
        <v>177</v>
      </c>
      <c r="E2227" s="223" t="s">
        <v>2156</v>
      </c>
      <c r="F2227" s="224" t="s">
        <v>2157</v>
      </c>
      <c r="G2227" s="225" t="s">
        <v>369</v>
      </c>
      <c r="H2227" s="226">
        <v>81.040000000000006</v>
      </c>
      <c r="I2227" s="227"/>
      <c r="J2227" s="227"/>
      <c r="K2227" s="228">
        <f>ROUND(P2227*H2227,2)</f>
        <v>0</v>
      </c>
      <c r="L2227" s="229"/>
      <c r="M2227" s="45"/>
      <c r="N2227" s="230" t="s">
        <v>1</v>
      </c>
      <c r="O2227" s="231" t="s">
        <v>39</v>
      </c>
      <c r="P2227" s="232">
        <f>I2227+J2227</f>
        <v>0</v>
      </c>
      <c r="Q2227" s="232">
        <f>ROUND(I2227*H2227,2)</f>
        <v>0</v>
      </c>
      <c r="R2227" s="232">
        <f>ROUND(J2227*H2227,2)</f>
        <v>0</v>
      </c>
      <c r="S2227" s="92"/>
      <c r="T2227" s="233">
        <f>S2227*H2227</f>
        <v>0</v>
      </c>
      <c r="U2227" s="233">
        <v>0</v>
      </c>
      <c r="V2227" s="233">
        <f>U2227*H2227</f>
        <v>0</v>
      </c>
      <c r="W2227" s="233">
        <v>0</v>
      </c>
      <c r="X2227" s="233">
        <f>W2227*H2227</f>
        <v>0</v>
      </c>
      <c r="Y2227" s="234" t="s">
        <v>1</v>
      </c>
      <c r="Z2227" s="39"/>
      <c r="AA2227" s="39"/>
      <c r="AB2227" s="39"/>
      <c r="AC2227" s="39"/>
      <c r="AD2227" s="39"/>
      <c r="AE2227" s="39"/>
      <c r="AR2227" s="235" t="s">
        <v>229</v>
      </c>
      <c r="AT2227" s="235" t="s">
        <v>177</v>
      </c>
      <c r="AU2227" s="235" t="s">
        <v>102</v>
      </c>
      <c r="AY2227" s="18" t="s">
        <v>175</v>
      </c>
      <c r="BE2227" s="236">
        <f>IF(O2227="základní",K2227,0)</f>
        <v>0</v>
      </c>
      <c r="BF2227" s="236">
        <f>IF(O2227="snížená",K2227,0)</f>
        <v>0</v>
      </c>
      <c r="BG2227" s="236">
        <f>IF(O2227="zákl. přenesená",K2227,0)</f>
        <v>0</v>
      </c>
      <c r="BH2227" s="236">
        <f>IF(O2227="sníž. přenesená",K2227,0)</f>
        <v>0</v>
      </c>
      <c r="BI2227" s="236">
        <f>IF(O2227="nulová",K2227,0)</f>
        <v>0</v>
      </c>
      <c r="BJ2227" s="18" t="s">
        <v>102</v>
      </c>
      <c r="BK2227" s="236">
        <f>ROUND(P2227*H2227,2)</f>
        <v>0</v>
      </c>
      <c r="BL2227" s="18" t="s">
        <v>229</v>
      </c>
      <c r="BM2227" s="235" t="s">
        <v>1653</v>
      </c>
    </row>
    <row r="2228" s="2" customFormat="1">
      <c r="A2228" s="39"/>
      <c r="B2228" s="40"/>
      <c r="C2228" s="41"/>
      <c r="D2228" s="237" t="s">
        <v>182</v>
      </c>
      <c r="E2228" s="41"/>
      <c r="F2228" s="238" t="s">
        <v>2153</v>
      </c>
      <c r="G2228" s="41"/>
      <c r="H2228" s="41"/>
      <c r="I2228" s="239"/>
      <c r="J2228" s="239"/>
      <c r="K2228" s="41"/>
      <c r="L2228" s="41"/>
      <c r="M2228" s="45"/>
      <c r="N2228" s="240"/>
      <c r="O2228" s="241"/>
      <c r="P2228" s="92"/>
      <c r="Q2228" s="92"/>
      <c r="R2228" s="92"/>
      <c r="S2228" s="92"/>
      <c r="T2228" s="92"/>
      <c r="U2228" s="92"/>
      <c r="V2228" s="92"/>
      <c r="W2228" s="92"/>
      <c r="X2228" s="92"/>
      <c r="Y2228" s="93"/>
      <c r="Z2228" s="39"/>
      <c r="AA2228" s="39"/>
      <c r="AB2228" s="39"/>
      <c r="AC2228" s="39"/>
      <c r="AD2228" s="39"/>
      <c r="AE2228" s="39"/>
      <c r="AT2228" s="18" t="s">
        <v>182</v>
      </c>
      <c r="AU2228" s="18" t="s">
        <v>102</v>
      </c>
    </row>
    <row r="2229" s="13" customFormat="1">
      <c r="A2229" s="13"/>
      <c r="B2229" s="242"/>
      <c r="C2229" s="243"/>
      <c r="D2229" s="237" t="s">
        <v>184</v>
      </c>
      <c r="E2229" s="244" t="s">
        <v>1</v>
      </c>
      <c r="F2229" s="245" t="s">
        <v>193</v>
      </c>
      <c r="G2229" s="243"/>
      <c r="H2229" s="244" t="s">
        <v>1</v>
      </c>
      <c r="I2229" s="246"/>
      <c r="J2229" s="246"/>
      <c r="K2229" s="243"/>
      <c r="L2229" s="243"/>
      <c r="M2229" s="247"/>
      <c r="N2229" s="248"/>
      <c r="O2229" s="249"/>
      <c r="P2229" s="249"/>
      <c r="Q2229" s="249"/>
      <c r="R2229" s="249"/>
      <c r="S2229" s="249"/>
      <c r="T2229" s="249"/>
      <c r="U2229" s="249"/>
      <c r="V2229" s="249"/>
      <c r="W2229" s="249"/>
      <c r="X2229" s="249"/>
      <c r="Y2229" s="250"/>
      <c r="Z2229" s="13"/>
      <c r="AA2229" s="13"/>
      <c r="AB2229" s="13"/>
      <c r="AC2229" s="13"/>
      <c r="AD2229" s="13"/>
      <c r="AE2229" s="13"/>
      <c r="AT2229" s="251" t="s">
        <v>184</v>
      </c>
      <c r="AU2229" s="251" t="s">
        <v>102</v>
      </c>
      <c r="AV2229" s="13" t="s">
        <v>82</v>
      </c>
      <c r="AW2229" s="13" t="s">
        <v>5</v>
      </c>
      <c r="AX2229" s="13" t="s">
        <v>75</v>
      </c>
      <c r="AY2229" s="251" t="s">
        <v>175</v>
      </c>
    </row>
    <row r="2230" s="13" customFormat="1">
      <c r="A2230" s="13"/>
      <c r="B2230" s="242"/>
      <c r="C2230" s="243"/>
      <c r="D2230" s="237" t="s">
        <v>184</v>
      </c>
      <c r="E2230" s="244" t="s">
        <v>1</v>
      </c>
      <c r="F2230" s="245" t="s">
        <v>286</v>
      </c>
      <c r="G2230" s="243"/>
      <c r="H2230" s="244" t="s">
        <v>1</v>
      </c>
      <c r="I2230" s="246"/>
      <c r="J2230" s="246"/>
      <c r="K2230" s="243"/>
      <c r="L2230" s="243"/>
      <c r="M2230" s="247"/>
      <c r="N2230" s="248"/>
      <c r="O2230" s="249"/>
      <c r="P2230" s="249"/>
      <c r="Q2230" s="249"/>
      <c r="R2230" s="249"/>
      <c r="S2230" s="249"/>
      <c r="T2230" s="249"/>
      <c r="U2230" s="249"/>
      <c r="V2230" s="249"/>
      <c r="W2230" s="249"/>
      <c r="X2230" s="249"/>
      <c r="Y2230" s="250"/>
      <c r="Z2230" s="13"/>
      <c r="AA2230" s="13"/>
      <c r="AB2230" s="13"/>
      <c r="AC2230" s="13"/>
      <c r="AD2230" s="13"/>
      <c r="AE2230" s="13"/>
      <c r="AT2230" s="251" t="s">
        <v>184</v>
      </c>
      <c r="AU2230" s="251" t="s">
        <v>102</v>
      </c>
      <c r="AV2230" s="13" t="s">
        <v>82</v>
      </c>
      <c r="AW2230" s="13" t="s">
        <v>5</v>
      </c>
      <c r="AX2230" s="13" t="s">
        <v>75</v>
      </c>
      <c r="AY2230" s="251" t="s">
        <v>175</v>
      </c>
    </row>
    <row r="2231" s="14" customFormat="1">
      <c r="A2231" s="14"/>
      <c r="B2231" s="252"/>
      <c r="C2231" s="253"/>
      <c r="D2231" s="237" t="s">
        <v>184</v>
      </c>
      <c r="E2231" s="254" t="s">
        <v>1</v>
      </c>
      <c r="F2231" s="255" t="s">
        <v>2158</v>
      </c>
      <c r="G2231" s="253"/>
      <c r="H2231" s="256">
        <v>18.52</v>
      </c>
      <c r="I2231" s="257"/>
      <c r="J2231" s="257"/>
      <c r="K2231" s="253"/>
      <c r="L2231" s="253"/>
      <c r="M2231" s="258"/>
      <c r="N2231" s="259"/>
      <c r="O2231" s="260"/>
      <c r="P2231" s="260"/>
      <c r="Q2231" s="260"/>
      <c r="R2231" s="260"/>
      <c r="S2231" s="260"/>
      <c r="T2231" s="260"/>
      <c r="U2231" s="260"/>
      <c r="V2231" s="260"/>
      <c r="W2231" s="260"/>
      <c r="X2231" s="260"/>
      <c r="Y2231" s="261"/>
      <c r="Z2231" s="14"/>
      <c r="AA2231" s="14"/>
      <c r="AB2231" s="14"/>
      <c r="AC2231" s="14"/>
      <c r="AD2231" s="14"/>
      <c r="AE2231" s="14"/>
      <c r="AT2231" s="262" t="s">
        <v>184</v>
      </c>
      <c r="AU2231" s="262" t="s">
        <v>102</v>
      </c>
      <c r="AV2231" s="14" t="s">
        <v>102</v>
      </c>
      <c r="AW2231" s="14" t="s">
        <v>5</v>
      </c>
      <c r="AX2231" s="14" t="s">
        <v>75</v>
      </c>
      <c r="AY2231" s="262" t="s">
        <v>175</v>
      </c>
    </row>
    <row r="2232" s="14" customFormat="1">
      <c r="A2232" s="14"/>
      <c r="B2232" s="252"/>
      <c r="C2232" s="253"/>
      <c r="D2232" s="237" t="s">
        <v>184</v>
      </c>
      <c r="E2232" s="254" t="s">
        <v>1</v>
      </c>
      <c r="F2232" s="255" t="s">
        <v>2159</v>
      </c>
      <c r="G2232" s="253"/>
      <c r="H2232" s="256">
        <v>17.199999999999999</v>
      </c>
      <c r="I2232" s="257"/>
      <c r="J2232" s="257"/>
      <c r="K2232" s="253"/>
      <c r="L2232" s="253"/>
      <c r="M2232" s="258"/>
      <c r="N2232" s="259"/>
      <c r="O2232" s="260"/>
      <c r="P2232" s="260"/>
      <c r="Q2232" s="260"/>
      <c r="R2232" s="260"/>
      <c r="S2232" s="260"/>
      <c r="T2232" s="260"/>
      <c r="U2232" s="260"/>
      <c r="V2232" s="260"/>
      <c r="W2232" s="260"/>
      <c r="X2232" s="260"/>
      <c r="Y2232" s="261"/>
      <c r="Z2232" s="14"/>
      <c r="AA2232" s="14"/>
      <c r="AB2232" s="14"/>
      <c r="AC2232" s="14"/>
      <c r="AD2232" s="14"/>
      <c r="AE2232" s="14"/>
      <c r="AT2232" s="262" t="s">
        <v>184</v>
      </c>
      <c r="AU2232" s="262" t="s">
        <v>102</v>
      </c>
      <c r="AV2232" s="14" t="s">
        <v>102</v>
      </c>
      <c r="AW2232" s="14" t="s">
        <v>5</v>
      </c>
      <c r="AX2232" s="14" t="s">
        <v>75</v>
      </c>
      <c r="AY2232" s="262" t="s">
        <v>175</v>
      </c>
    </row>
    <row r="2233" s="14" customFormat="1">
      <c r="A2233" s="14"/>
      <c r="B2233" s="252"/>
      <c r="C2233" s="253"/>
      <c r="D2233" s="237" t="s">
        <v>184</v>
      </c>
      <c r="E2233" s="254" t="s">
        <v>1</v>
      </c>
      <c r="F2233" s="255" t="s">
        <v>2160</v>
      </c>
      <c r="G2233" s="253"/>
      <c r="H2233" s="256">
        <v>4.7999999999999998</v>
      </c>
      <c r="I2233" s="257"/>
      <c r="J2233" s="257"/>
      <c r="K2233" s="253"/>
      <c r="L2233" s="253"/>
      <c r="M2233" s="258"/>
      <c r="N2233" s="259"/>
      <c r="O2233" s="260"/>
      <c r="P2233" s="260"/>
      <c r="Q2233" s="260"/>
      <c r="R2233" s="260"/>
      <c r="S2233" s="260"/>
      <c r="T2233" s="260"/>
      <c r="U2233" s="260"/>
      <c r="V2233" s="260"/>
      <c r="W2233" s="260"/>
      <c r="X2233" s="260"/>
      <c r="Y2233" s="261"/>
      <c r="Z2233" s="14"/>
      <c r="AA2233" s="14"/>
      <c r="AB2233" s="14"/>
      <c r="AC2233" s="14"/>
      <c r="AD2233" s="14"/>
      <c r="AE2233" s="14"/>
      <c r="AT2233" s="262" t="s">
        <v>184</v>
      </c>
      <c r="AU2233" s="262" t="s">
        <v>102</v>
      </c>
      <c r="AV2233" s="14" t="s">
        <v>102</v>
      </c>
      <c r="AW2233" s="14" t="s">
        <v>5</v>
      </c>
      <c r="AX2233" s="14" t="s">
        <v>75</v>
      </c>
      <c r="AY2233" s="262" t="s">
        <v>175</v>
      </c>
    </row>
    <row r="2234" s="13" customFormat="1">
      <c r="A2234" s="13"/>
      <c r="B2234" s="242"/>
      <c r="C2234" s="243"/>
      <c r="D2234" s="237" t="s">
        <v>184</v>
      </c>
      <c r="E2234" s="244" t="s">
        <v>1</v>
      </c>
      <c r="F2234" s="245" t="s">
        <v>290</v>
      </c>
      <c r="G2234" s="243"/>
      <c r="H2234" s="244" t="s">
        <v>1</v>
      </c>
      <c r="I2234" s="246"/>
      <c r="J2234" s="246"/>
      <c r="K2234" s="243"/>
      <c r="L2234" s="243"/>
      <c r="M2234" s="247"/>
      <c r="N2234" s="248"/>
      <c r="O2234" s="249"/>
      <c r="P2234" s="249"/>
      <c r="Q2234" s="249"/>
      <c r="R2234" s="249"/>
      <c r="S2234" s="249"/>
      <c r="T2234" s="249"/>
      <c r="U2234" s="249"/>
      <c r="V2234" s="249"/>
      <c r="W2234" s="249"/>
      <c r="X2234" s="249"/>
      <c r="Y2234" s="250"/>
      <c r="Z2234" s="13"/>
      <c r="AA2234" s="13"/>
      <c r="AB2234" s="13"/>
      <c r="AC2234" s="13"/>
      <c r="AD2234" s="13"/>
      <c r="AE2234" s="13"/>
      <c r="AT2234" s="251" t="s">
        <v>184</v>
      </c>
      <c r="AU2234" s="251" t="s">
        <v>102</v>
      </c>
      <c r="AV2234" s="13" t="s">
        <v>82</v>
      </c>
      <c r="AW2234" s="13" t="s">
        <v>5</v>
      </c>
      <c r="AX2234" s="13" t="s">
        <v>75</v>
      </c>
      <c r="AY2234" s="251" t="s">
        <v>175</v>
      </c>
    </row>
    <row r="2235" s="14" customFormat="1">
      <c r="A2235" s="14"/>
      <c r="B2235" s="252"/>
      <c r="C2235" s="253"/>
      <c r="D2235" s="237" t="s">
        <v>184</v>
      </c>
      <c r="E2235" s="254" t="s">
        <v>1</v>
      </c>
      <c r="F2235" s="255" t="s">
        <v>2158</v>
      </c>
      <c r="G2235" s="253"/>
      <c r="H2235" s="256">
        <v>18.52</v>
      </c>
      <c r="I2235" s="257"/>
      <c r="J2235" s="257"/>
      <c r="K2235" s="253"/>
      <c r="L2235" s="253"/>
      <c r="M2235" s="258"/>
      <c r="N2235" s="259"/>
      <c r="O2235" s="260"/>
      <c r="P2235" s="260"/>
      <c r="Q2235" s="260"/>
      <c r="R2235" s="260"/>
      <c r="S2235" s="260"/>
      <c r="T2235" s="260"/>
      <c r="U2235" s="260"/>
      <c r="V2235" s="260"/>
      <c r="W2235" s="260"/>
      <c r="X2235" s="260"/>
      <c r="Y2235" s="261"/>
      <c r="Z2235" s="14"/>
      <c r="AA2235" s="14"/>
      <c r="AB2235" s="14"/>
      <c r="AC2235" s="14"/>
      <c r="AD2235" s="14"/>
      <c r="AE2235" s="14"/>
      <c r="AT2235" s="262" t="s">
        <v>184</v>
      </c>
      <c r="AU2235" s="262" t="s">
        <v>102</v>
      </c>
      <c r="AV2235" s="14" t="s">
        <v>102</v>
      </c>
      <c r="AW2235" s="14" t="s">
        <v>5</v>
      </c>
      <c r="AX2235" s="14" t="s">
        <v>75</v>
      </c>
      <c r="AY2235" s="262" t="s">
        <v>175</v>
      </c>
    </row>
    <row r="2236" s="14" customFormat="1">
      <c r="A2236" s="14"/>
      <c r="B2236" s="252"/>
      <c r="C2236" s="253"/>
      <c r="D2236" s="237" t="s">
        <v>184</v>
      </c>
      <c r="E2236" s="254" t="s">
        <v>1</v>
      </c>
      <c r="F2236" s="255" t="s">
        <v>2159</v>
      </c>
      <c r="G2236" s="253"/>
      <c r="H2236" s="256">
        <v>17.199999999999999</v>
      </c>
      <c r="I2236" s="257"/>
      <c r="J2236" s="257"/>
      <c r="K2236" s="253"/>
      <c r="L2236" s="253"/>
      <c r="M2236" s="258"/>
      <c r="N2236" s="259"/>
      <c r="O2236" s="260"/>
      <c r="P2236" s="260"/>
      <c r="Q2236" s="260"/>
      <c r="R2236" s="260"/>
      <c r="S2236" s="260"/>
      <c r="T2236" s="260"/>
      <c r="U2236" s="260"/>
      <c r="V2236" s="260"/>
      <c r="W2236" s="260"/>
      <c r="X2236" s="260"/>
      <c r="Y2236" s="261"/>
      <c r="Z2236" s="14"/>
      <c r="AA2236" s="14"/>
      <c r="AB2236" s="14"/>
      <c r="AC2236" s="14"/>
      <c r="AD2236" s="14"/>
      <c r="AE2236" s="14"/>
      <c r="AT2236" s="262" t="s">
        <v>184</v>
      </c>
      <c r="AU2236" s="262" t="s">
        <v>102</v>
      </c>
      <c r="AV2236" s="14" t="s">
        <v>102</v>
      </c>
      <c r="AW2236" s="14" t="s">
        <v>5</v>
      </c>
      <c r="AX2236" s="14" t="s">
        <v>75</v>
      </c>
      <c r="AY2236" s="262" t="s">
        <v>175</v>
      </c>
    </row>
    <row r="2237" s="14" customFormat="1">
      <c r="A2237" s="14"/>
      <c r="B2237" s="252"/>
      <c r="C2237" s="253"/>
      <c r="D2237" s="237" t="s">
        <v>184</v>
      </c>
      <c r="E2237" s="254" t="s">
        <v>1</v>
      </c>
      <c r="F2237" s="255" t="s">
        <v>2160</v>
      </c>
      <c r="G2237" s="253"/>
      <c r="H2237" s="256">
        <v>4.7999999999999998</v>
      </c>
      <c r="I2237" s="257"/>
      <c r="J2237" s="257"/>
      <c r="K2237" s="253"/>
      <c r="L2237" s="253"/>
      <c r="M2237" s="258"/>
      <c r="N2237" s="259"/>
      <c r="O2237" s="260"/>
      <c r="P2237" s="260"/>
      <c r="Q2237" s="260"/>
      <c r="R2237" s="260"/>
      <c r="S2237" s="260"/>
      <c r="T2237" s="260"/>
      <c r="U2237" s="260"/>
      <c r="V2237" s="260"/>
      <c r="W2237" s="260"/>
      <c r="X2237" s="260"/>
      <c r="Y2237" s="261"/>
      <c r="Z2237" s="14"/>
      <c r="AA2237" s="14"/>
      <c r="AB2237" s="14"/>
      <c r="AC2237" s="14"/>
      <c r="AD2237" s="14"/>
      <c r="AE2237" s="14"/>
      <c r="AT2237" s="262" t="s">
        <v>184</v>
      </c>
      <c r="AU2237" s="262" t="s">
        <v>102</v>
      </c>
      <c r="AV2237" s="14" t="s">
        <v>102</v>
      </c>
      <c r="AW2237" s="14" t="s">
        <v>5</v>
      </c>
      <c r="AX2237" s="14" t="s">
        <v>75</v>
      </c>
      <c r="AY2237" s="262" t="s">
        <v>175</v>
      </c>
    </row>
    <row r="2238" s="15" customFormat="1">
      <c r="A2238" s="15"/>
      <c r="B2238" s="263"/>
      <c r="C2238" s="264"/>
      <c r="D2238" s="237" t="s">
        <v>184</v>
      </c>
      <c r="E2238" s="265" t="s">
        <v>1</v>
      </c>
      <c r="F2238" s="266" t="s">
        <v>189</v>
      </c>
      <c r="G2238" s="264"/>
      <c r="H2238" s="267">
        <v>81.039999999999992</v>
      </c>
      <c r="I2238" s="268"/>
      <c r="J2238" s="268"/>
      <c r="K2238" s="264"/>
      <c r="L2238" s="264"/>
      <c r="M2238" s="269"/>
      <c r="N2238" s="270"/>
      <c r="O2238" s="271"/>
      <c r="P2238" s="271"/>
      <c r="Q2238" s="271"/>
      <c r="R2238" s="271"/>
      <c r="S2238" s="271"/>
      <c r="T2238" s="271"/>
      <c r="U2238" s="271"/>
      <c r="V2238" s="271"/>
      <c r="W2238" s="271"/>
      <c r="X2238" s="271"/>
      <c r="Y2238" s="272"/>
      <c r="Z2238" s="15"/>
      <c r="AA2238" s="15"/>
      <c r="AB2238" s="15"/>
      <c r="AC2238" s="15"/>
      <c r="AD2238" s="15"/>
      <c r="AE2238" s="15"/>
      <c r="AT2238" s="273" t="s">
        <v>184</v>
      </c>
      <c r="AU2238" s="273" t="s">
        <v>102</v>
      </c>
      <c r="AV2238" s="15" t="s">
        <v>181</v>
      </c>
      <c r="AW2238" s="15" t="s">
        <v>5</v>
      </c>
      <c r="AX2238" s="15" t="s">
        <v>82</v>
      </c>
      <c r="AY2238" s="273" t="s">
        <v>175</v>
      </c>
    </row>
    <row r="2239" s="2" customFormat="1" ht="24.15" customHeight="1">
      <c r="A2239" s="39"/>
      <c r="B2239" s="40"/>
      <c r="C2239" s="222" t="s">
        <v>1246</v>
      </c>
      <c r="D2239" s="222" t="s">
        <v>177</v>
      </c>
      <c r="E2239" s="223" t="s">
        <v>2161</v>
      </c>
      <c r="F2239" s="224" t="s">
        <v>2162</v>
      </c>
      <c r="G2239" s="225" t="s">
        <v>369</v>
      </c>
      <c r="H2239" s="226">
        <v>100</v>
      </c>
      <c r="I2239" s="227"/>
      <c r="J2239" s="227"/>
      <c r="K2239" s="228">
        <f>ROUND(P2239*H2239,2)</f>
        <v>0</v>
      </c>
      <c r="L2239" s="229"/>
      <c r="M2239" s="45"/>
      <c r="N2239" s="230" t="s">
        <v>1</v>
      </c>
      <c r="O2239" s="231" t="s">
        <v>39</v>
      </c>
      <c r="P2239" s="232">
        <f>I2239+J2239</f>
        <v>0</v>
      </c>
      <c r="Q2239" s="232">
        <f>ROUND(I2239*H2239,2)</f>
        <v>0</v>
      </c>
      <c r="R2239" s="232">
        <f>ROUND(J2239*H2239,2)</f>
        <v>0</v>
      </c>
      <c r="S2239" s="92"/>
      <c r="T2239" s="233">
        <f>S2239*H2239</f>
        <v>0</v>
      </c>
      <c r="U2239" s="233">
        <v>0</v>
      </c>
      <c r="V2239" s="233">
        <f>U2239*H2239</f>
        <v>0</v>
      </c>
      <c r="W2239" s="233">
        <v>0</v>
      </c>
      <c r="X2239" s="233">
        <f>W2239*H2239</f>
        <v>0</v>
      </c>
      <c r="Y2239" s="234" t="s">
        <v>1</v>
      </c>
      <c r="Z2239" s="39"/>
      <c r="AA2239" s="39"/>
      <c r="AB2239" s="39"/>
      <c r="AC2239" s="39"/>
      <c r="AD2239" s="39"/>
      <c r="AE2239" s="39"/>
      <c r="AR2239" s="235" t="s">
        <v>229</v>
      </c>
      <c r="AT2239" s="235" t="s">
        <v>177</v>
      </c>
      <c r="AU2239" s="235" t="s">
        <v>102</v>
      </c>
      <c r="AY2239" s="18" t="s">
        <v>175</v>
      </c>
      <c r="BE2239" s="236">
        <f>IF(O2239="základní",K2239,0)</f>
        <v>0</v>
      </c>
      <c r="BF2239" s="236">
        <f>IF(O2239="snížená",K2239,0)</f>
        <v>0</v>
      </c>
      <c r="BG2239" s="236">
        <f>IF(O2239="zákl. přenesená",K2239,0)</f>
        <v>0</v>
      </c>
      <c r="BH2239" s="236">
        <f>IF(O2239="sníž. přenesená",K2239,0)</f>
        <v>0</v>
      </c>
      <c r="BI2239" s="236">
        <f>IF(O2239="nulová",K2239,0)</f>
        <v>0</v>
      </c>
      <c r="BJ2239" s="18" t="s">
        <v>102</v>
      </c>
      <c r="BK2239" s="236">
        <f>ROUND(P2239*H2239,2)</f>
        <v>0</v>
      </c>
      <c r="BL2239" s="18" t="s">
        <v>229</v>
      </c>
      <c r="BM2239" s="235" t="s">
        <v>2163</v>
      </c>
    </row>
    <row r="2240" s="2" customFormat="1">
      <c r="A2240" s="39"/>
      <c r="B2240" s="40"/>
      <c r="C2240" s="41"/>
      <c r="D2240" s="237" t="s">
        <v>182</v>
      </c>
      <c r="E2240" s="41"/>
      <c r="F2240" s="238" t="s">
        <v>2153</v>
      </c>
      <c r="G2240" s="41"/>
      <c r="H2240" s="41"/>
      <c r="I2240" s="239"/>
      <c r="J2240" s="239"/>
      <c r="K2240" s="41"/>
      <c r="L2240" s="41"/>
      <c r="M2240" s="45"/>
      <c r="N2240" s="240"/>
      <c r="O2240" s="241"/>
      <c r="P2240" s="92"/>
      <c r="Q2240" s="92"/>
      <c r="R2240" s="92"/>
      <c r="S2240" s="92"/>
      <c r="T2240" s="92"/>
      <c r="U2240" s="92"/>
      <c r="V2240" s="92"/>
      <c r="W2240" s="92"/>
      <c r="X2240" s="92"/>
      <c r="Y2240" s="93"/>
      <c r="Z2240" s="39"/>
      <c r="AA2240" s="39"/>
      <c r="AB2240" s="39"/>
      <c r="AC2240" s="39"/>
      <c r="AD2240" s="39"/>
      <c r="AE2240" s="39"/>
      <c r="AT2240" s="18" t="s">
        <v>182</v>
      </c>
      <c r="AU2240" s="18" t="s">
        <v>102</v>
      </c>
    </row>
    <row r="2241" s="2" customFormat="1" ht="24.15" customHeight="1">
      <c r="A2241" s="39"/>
      <c r="B2241" s="40"/>
      <c r="C2241" s="222" t="s">
        <v>2164</v>
      </c>
      <c r="D2241" s="222" t="s">
        <v>177</v>
      </c>
      <c r="E2241" s="223" t="s">
        <v>2165</v>
      </c>
      <c r="F2241" s="224" t="s">
        <v>2166</v>
      </c>
      <c r="G2241" s="225" t="s">
        <v>228</v>
      </c>
      <c r="H2241" s="226">
        <v>155.73599999999999</v>
      </c>
      <c r="I2241" s="227"/>
      <c r="J2241" s="227"/>
      <c r="K2241" s="228">
        <f>ROUND(P2241*H2241,2)</f>
        <v>0</v>
      </c>
      <c r="L2241" s="229"/>
      <c r="M2241" s="45"/>
      <c r="N2241" s="230" t="s">
        <v>1</v>
      </c>
      <c r="O2241" s="231" t="s">
        <v>39</v>
      </c>
      <c r="P2241" s="232">
        <f>I2241+J2241</f>
        <v>0</v>
      </c>
      <c r="Q2241" s="232">
        <f>ROUND(I2241*H2241,2)</f>
        <v>0</v>
      </c>
      <c r="R2241" s="232">
        <f>ROUND(J2241*H2241,2)</f>
        <v>0</v>
      </c>
      <c r="S2241" s="92"/>
      <c r="T2241" s="233">
        <f>S2241*H2241</f>
        <v>0</v>
      </c>
      <c r="U2241" s="233">
        <v>0</v>
      </c>
      <c r="V2241" s="233">
        <f>U2241*H2241</f>
        <v>0</v>
      </c>
      <c r="W2241" s="233">
        <v>0</v>
      </c>
      <c r="X2241" s="233">
        <f>W2241*H2241</f>
        <v>0</v>
      </c>
      <c r="Y2241" s="234" t="s">
        <v>1</v>
      </c>
      <c r="Z2241" s="39"/>
      <c r="AA2241" s="39"/>
      <c r="AB2241" s="39"/>
      <c r="AC2241" s="39"/>
      <c r="AD2241" s="39"/>
      <c r="AE2241" s="39"/>
      <c r="AR2241" s="235" t="s">
        <v>229</v>
      </c>
      <c r="AT2241" s="235" t="s">
        <v>177</v>
      </c>
      <c r="AU2241" s="235" t="s">
        <v>102</v>
      </c>
      <c r="AY2241" s="18" t="s">
        <v>175</v>
      </c>
      <c r="BE2241" s="236">
        <f>IF(O2241="základní",K2241,0)</f>
        <v>0</v>
      </c>
      <c r="BF2241" s="236">
        <f>IF(O2241="snížená",K2241,0)</f>
        <v>0</v>
      </c>
      <c r="BG2241" s="236">
        <f>IF(O2241="zákl. přenesená",K2241,0)</f>
        <v>0</v>
      </c>
      <c r="BH2241" s="236">
        <f>IF(O2241="sníž. přenesená",K2241,0)</f>
        <v>0</v>
      </c>
      <c r="BI2241" s="236">
        <f>IF(O2241="nulová",K2241,0)</f>
        <v>0</v>
      </c>
      <c r="BJ2241" s="18" t="s">
        <v>102</v>
      </c>
      <c r="BK2241" s="236">
        <f>ROUND(P2241*H2241,2)</f>
        <v>0</v>
      </c>
      <c r="BL2241" s="18" t="s">
        <v>229</v>
      </c>
      <c r="BM2241" s="235" t="s">
        <v>2167</v>
      </c>
    </row>
    <row r="2242" s="13" customFormat="1">
      <c r="A2242" s="13"/>
      <c r="B2242" s="242"/>
      <c r="C2242" s="243"/>
      <c r="D2242" s="237" t="s">
        <v>184</v>
      </c>
      <c r="E2242" s="244" t="s">
        <v>1</v>
      </c>
      <c r="F2242" s="245" t="s">
        <v>193</v>
      </c>
      <c r="G2242" s="243"/>
      <c r="H2242" s="244" t="s">
        <v>1</v>
      </c>
      <c r="I2242" s="246"/>
      <c r="J2242" s="246"/>
      <c r="K2242" s="243"/>
      <c r="L2242" s="243"/>
      <c r="M2242" s="247"/>
      <c r="N2242" s="248"/>
      <c r="O2242" s="249"/>
      <c r="P2242" s="249"/>
      <c r="Q2242" s="249"/>
      <c r="R2242" s="249"/>
      <c r="S2242" s="249"/>
      <c r="T2242" s="249"/>
      <c r="U2242" s="249"/>
      <c r="V2242" s="249"/>
      <c r="W2242" s="249"/>
      <c r="X2242" s="249"/>
      <c r="Y2242" s="250"/>
      <c r="Z2242" s="13"/>
      <c r="AA2242" s="13"/>
      <c r="AB2242" s="13"/>
      <c r="AC2242" s="13"/>
      <c r="AD2242" s="13"/>
      <c r="AE2242" s="13"/>
      <c r="AT2242" s="251" t="s">
        <v>184</v>
      </c>
      <c r="AU2242" s="251" t="s">
        <v>102</v>
      </c>
      <c r="AV2242" s="13" t="s">
        <v>82</v>
      </c>
      <c r="AW2242" s="13" t="s">
        <v>5</v>
      </c>
      <c r="AX2242" s="13" t="s">
        <v>75</v>
      </c>
      <c r="AY2242" s="251" t="s">
        <v>175</v>
      </c>
    </row>
    <row r="2243" s="14" customFormat="1">
      <c r="A2243" s="14"/>
      <c r="B2243" s="252"/>
      <c r="C2243" s="253"/>
      <c r="D2243" s="237" t="s">
        <v>184</v>
      </c>
      <c r="E2243" s="254" t="s">
        <v>1</v>
      </c>
      <c r="F2243" s="255" t="s">
        <v>2122</v>
      </c>
      <c r="G2243" s="253"/>
      <c r="H2243" s="256">
        <v>155.73599999999999</v>
      </c>
      <c r="I2243" s="257"/>
      <c r="J2243" s="257"/>
      <c r="K2243" s="253"/>
      <c r="L2243" s="253"/>
      <c r="M2243" s="258"/>
      <c r="N2243" s="259"/>
      <c r="O2243" s="260"/>
      <c r="P2243" s="260"/>
      <c r="Q2243" s="260"/>
      <c r="R2243" s="260"/>
      <c r="S2243" s="260"/>
      <c r="T2243" s="260"/>
      <c r="U2243" s="260"/>
      <c r="V2243" s="260"/>
      <c r="W2243" s="260"/>
      <c r="X2243" s="260"/>
      <c r="Y2243" s="261"/>
      <c r="Z2243" s="14"/>
      <c r="AA2243" s="14"/>
      <c r="AB2243" s="14"/>
      <c r="AC2243" s="14"/>
      <c r="AD2243" s="14"/>
      <c r="AE2243" s="14"/>
      <c r="AT2243" s="262" t="s">
        <v>184</v>
      </c>
      <c r="AU2243" s="262" t="s">
        <v>102</v>
      </c>
      <c r="AV2243" s="14" t="s">
        <v>102</v>
      </c>
      <c r="AW2243" s="14" t="s">
        <v>5</v>
      </c>
      <c r="AX2243" s="14" t="s">
        <v>75</v>
      </c>
      <c r="AY2243" s="262" t="s">
        <v>175</v>
      </c>
    </row>
    <row r="2244" s="15" customFormat="1">
      <c r="A2244" s="15"/>
      <c r="B2244" s="263"/>
      <c r="C2244" s="264"/>
      <c r="D2244" s="237" t="s">
        <v>184</v>
      </c>
      <c r="E2244" s="265" t="s">
        <v>1</v>
      </c>
      <c r="F2244" s="266" t="s">
        <v>189</v>
      </c>
      <c r="G2244" s="264"/>
      <c r="H2244" s="267">
        <v>155.73599999999999</v>
      </c>
      <c r="I2244" s="268"/>
      <c r="J2244" s="268"/>
      <c r="K2244" s="264"/>
      <c r="L2244" s="264"/>
      <c r="M2244" s="269"/>
      <c r="N2244" s="270"/>
      <c r="O2244" s="271"/>
      <c r="P2244" s="271"/>
      <c r="Q2244" s="271"/>
      <c r="R2244" s="271"/>
      <c r="S2244" s="271"/>
      <c r="T2244" s="271"/>
      <c r="U2244" s="271"/>
      <c r="V2244" s="271"/>
      <c r="W2244" s="271"/>
      <c r="X2244" s="271"/>
      <c r="Y2244" s="272"/>
      <c r="Z2244" s="15"/>
      <c r="AA2244" s="15"/>
      <c r="AB2244" s="15"/>
      <c r="AC2244" s="15"/>
      <c r="AD2244" s="15"/>
      <c r="AE2244" s="15"/>
      <c r="AT2244" s="273" t="s">
        <v>184</v>
      </c>
      <c r="AU2244" s="273" t="s">
        <v>102</v>
      </c>
      <c r="AV2244" s="15" t="s">
        <v>181</v>
      </c>
      <c r="AW2244" s="15" t="s">
        <v>5</v>
      </c>
      <c r="AX2244" s="15" t="s">
        <v>82</v>
      </c>
      <c r="AY2244" s="273" t="s">
        <v>175</v>
      </c>
    </row>
    <row r="2245" s="2" customFormat="1" ht="37.8" customHeight="1">
      <c r="A2245" s="39"/>
      <c r="B2245" s="40"/>
      <c r="C2245" s="222" t="s">
        <v>1252</v>
      </c>
      <c r="D2245" s="222" t="s">
        <v>177</v>
      </c>
      <c r="E2245" s="223" t="s">
        <v>2168</v>
      </c>
      <c r="F2245" s="224" t="s">
        <v>2169</v>
      </c>
      <c r="G2245" s="225" t="s">
        <v>369</v>
      </c>
      <c r="H2245" s="226">
        <v>2.2000000000000002</v>
      </c>
      <c r="I2245" s="227"/>
      <c r="J2245" s="227"/>
      <c r="K2245" s="228">
        <f>ROUND(P2245*H2245,2)</f>
        <v>0</v>
      </c>
      <c r="L2245" s="229"/>
      <c r="M2245" s="45"/>
      <c r="N2245" s="230" t="s">
        <v>1</v>
      </c>
      <c r="O2245" s="231" t="s">
        <v>39</v>
      </c>
      <c r="P2245" s="232">
        <f>I2245+J2245</f>
        <v>0</v>
      </c>
      <c r="Q2245" s="232">
        <f>ROUND(I2245*H2245,2)</f>
        <v>0</v>
      </c>
      <c r="R2245" s="232">
        <f>ROUND(J2245*H2245,2)</f>
        <v>0</v>
      </c>
      <c r="S2245" s="92"/>
      <c r="T2245" s="233">
        <f>S2245*H2245</f>
        <v>0</v>
      </c>
      <c r="U2245" s="233">
        <v>0</v>
      </c>
      <c r="V2245" s="233">
        <f>U2245*H2245</f>
        <v>0</v>
      </c>
      <c r="W2245" s="233">
        <v>0</v>
      </c>
      <c r="X2245" s="233">
        <f>W2245*H2245</f>
        <v>0</v>
      </c>
      <c r="Y2245" s="234" t="s">
        <v>1</v>
      </c>
      <c r="Z2245" s="39"/>
      <c r="AA2245" s="39"/>
      <c r="AB2245" s="39"/>
      <c r="AC2245" s="39"/>
      <c r="AD2245" s="39"/>
      <c r="AE2245" s="39"/>
      <c r="AR2245" s="235" t="s">
        <v>229</v>
      </c>
      <c r="AT2245" s="235" t="s">
        <v>177</v>
      </c>
      <c r="AU2245" s="235" t="s">
        <v>102</v>
      </c>
      <c r="AY2245" s="18" t="s">
        <v>175</v>
      </c>
      <c r="BE2245" s="236">
        <f>IF(O2245="základní",K2245,0)</f>
        <v>0</v>
      </c>
      <c r="BF2245" s="236">
        <f>IF(O2245="snížená",K2245,0)</f>
        <v>0</v>
      </c>
      <c r="BG2245" s="236">
        <f>IF(O2245="zákl. přenesená",K2245,0)</f>
        <v>0</v>
      </c>
      <c r="BH2245" s="236">
        <f>IF(O2245="sníž. přenesená",K2245,0)</f>
        <v>0</v>
      </c>
      <c r="BI2245" s="236">
        <f>IF(O2245="nulová",K2245,0)</f>
        <v>0</v>
      </c>
      <c r="BJ2245" s="18" t="s">
        <v>102</v>
      </c>
      <c r="BK2245" s="236">
        <f>ROUND(P2245*H2245,2)</f>
        <v>0</v>
      </c>
      <c r="BL2245" s="18" t="s">
        <v>229</v>
      </c>
      <c r="BM2245" s="235" t="s">
        <v>2035</v>
      </c>
    </row>
    <row r="2246" s="13" customFormat="1">
      <c r="A2246" s="13"/>
      <c r="B2246" s="242"/>
      <c r="C2246" s="243"/>
      <c r="D2246" s="237" t="s">
        <v>184</v>
      </c>
      <c r="E2246" s="244" t="s">
        <v>1</v>
      </c>
      <c r="F2246" s="245" t="s">
        <v>193</v>
      </c>
      <c r="G2246" s="243"/>
      <c r="H2246" s="244" t="s">
        <v>1</v>
      </c>
      <c r="I2246" s="246"/>
      <c r="J2246" s="246"/>
      <c r="K2246" s="243"/>
      <c r="L2246" s="243"/>
      <c r="M2246" s="247"/>
      <c r="N2246" s="248"/>
      <c r="O2246" s="249"/>
      <c r="P2246" s="249"/>
      <c r="Q2246" s="249"/>
      <c r="R2246" s="249"/>
      <c r="S2246" s="249"/>
      <c r="T2246" s="249"/>
      <c r="U2246" s="249"/>
      <c r="V2246" s="249"/>
      <c r="W2246" s="249"/>
      <c r="X2246" s="249"/>
      <c r="Y2246" s="250"/>
      <c r="Z2246" s="13"/>
      <c r="AA2246" s="13"/>
      <c r="AB2246" s="13"/>
      <c r="AC2246" s="13"/>
      <c r="AD2246" s="13"/>
      <c r="AE2246" s="13"/>
      <c r="AT2246" s="251" t="s">
        <v>184</v>
      </c>
      <c r="AU2246" s="251" t="s">
        <v>102</v>
      </c>
      <c r="AV2246" s="13" t="s">
        <v>82</v>
      </c>
      <c r="AW2246" s="13" t="s">
        <v>5</v>
      </c>
      <c r="AX2246" s="13" t="s">
        <v>75</v>
      </c>
      <c r="AY2246" s="251" t="s">
        <v>175</v>
      </c>
    </row>
    <row r="2247" s="14" customFormat="1">
      <c r="A2247" s="14"/>
      <c r="B2247" s="252"/>
      <c r="C2247" s="253"/>
      <c r="D2247" s="237" t="s">
        <v>184</v>
      </c>
      <c r="E2247" s="254" t="s">
        <v>1</v>
      </c>
      <c r="F2247" s="255" t="s">
        <v>1595</v>
      </c>
      <c r="G2247" s="253"/>
      <c r="H2247" s="256">
        <v>2.2000000000000002</v>
      </c>
      <c r="I2247" s="257"/>
      <c r="J2247" s="257"/>
      <c r="K2247" s="253"/>
      <c r="L2247" s="253"/>
      <c r="M2247" s="258"/>
      <c r="N2247" s="259"/>
      <c r="O2247" s="260"/>
      <c r="P2247" s="260"/>
      <c r="Q2247" s="260"/>
      <c r="R2247" s="260"/>
      <c r="S2247" s="260"/>
      <c r="T2247" s="260"/>
      <c r="U2247" s="260"/>
      <c r="V2247" s="260"/>
      <c r="W2247" s="260"/>
      <c r="X2247" s="260"/>
      <c r="Y2247" s="261"/>
      <c r="Z2247" s="14"/>
      <c r="AA2247" s="14"/>
      <c r="AB2247" s="14"/>
      <c r="AC2247" s="14"/>
      <c r="AD2247" s="14"/>
      <c r="AE2247" s="14"/>
      <c r="AT2247" s="262" t="s">
        <v>184</v>
      </c>
      <c r="AU2247" s="262" t="s">
        <v>102</v>
      </c>
      <c r="AV2247" s="14" t="s">
        <v>102</v>
      </c>
      <c r="AW2247" s="14" t="s">
        <v>5</v>
      </c>
      <c r="AX2247" s="14" t="s">
        <v>75</v>
      </c>
      <c r="AY2247" s="262" t="s">
        <v>175</v>
      </c>
    </row>
    <row r="2248" s="15" customFormat="1">
      <c r="A2248" s="15"/>
      <c r="B2248" s="263"/>
      <c r="C2248" s="264"/>
      <c r="D2248" s="237" t="s">
        <v>184</v>
      </c>
      <c r="E2248" s="265" t="s">
        <v>1</v>
      </c>
      <c r="F2248" s="266" t="s">
        <v>189</v>
      </c>
      <c r="G2248" s="264"/>
      <c r="H2248" s="267">
        <v>2.2000000000000002</v>
      </c>
      <c r="I2248" s="268"/>
      <c r="J2248" s="268"/>
      <c r="K2248" s="264"/>
      <c r="L2248" s="264"/>
      <c r="M2248" s="269"/>
      <c r="N2248" s="270"/>
      <c r="O2248" s="271"/>
      <c r="P2248" s="271"/>
      <c r="Q2248" s="271"/>
      <c r="R2248" s="271"/>
      <c r="S2248" s="271"/>
      <c r="T2248" s="271"/>
      <c r="U2248" s="271"/>
      <c r="V2248" s="271"/>
      <c r="W2248" s="271"/>
      <c r="X2248" s="271"/>
      <c r="Y2248" s="272"/>
      <c r="Z2248" s="15"/>
      <c r="AA2248" s="15"/>
      <c r="AB2248" s="15"/>
      <c r="AC2248" s="15"/>
      <c r="AD2248" s="15"/>
      <c r="AE2248" s="15"/>
      <c r="AT2248" s="273" t="s">
        <v>184</v>
      </c>
      <c r="AU2248" s="273" t="s">
        <v>102</v>
      </c>
      <c r="AV2248" s="15" t="s">
        <v>181</v>
      </c>
      <c r="AW2248" s="15" t="s">
        <v>5</v>
      </c>
      <c r="AX2248" s="15" t="s">
        <v>82</v>
      </c>
      <c r="AY2248" s="273" t="s">
        <v>175</v>
      </c>
    </row>
    <row r="2249" s="2" customFormat="1" ht="16.5" customHeight="1">
      <c r="A2249" s="39"/>
      <c r="B2249" s="40"/>
      <c r="C2249" s="274" t="s">
        <v>2170</v>
      </c>
      <c r="D2249" s="274" t="s">
        <v>315</v>
      </c>
      <c r="E2249" s="275" t="s">
        <v>2134</v>
      </c>
      <c r="F2249" s="276" t="s">
        <v>2135</v>
      </c>
      <c r="G2249" s="277" t="s">
        <v>228</v>
      </c>
      <c r="H2249" s="278">
        <v>0.48399999999999999</v>
      </c>
      <c r="I2249" s="279"/>
      <c r="J2249" s="280"/>
      <c r="K2249" s="281">
        <f>ROUND(P2249*H2249,2)</f>
        <v>0</v>
      </c>
      <c r="L2249" s="280"/>
      <c r="M2249" s="282"/>
      <c r="N2249" s="283" t="s">
        <v>1</v>
      </c>
      <c r="O2249" s="231" t="s">
        <v>39</v>
      </c>
      <c r="P2249" s="232">
        <f>I2249+J2249</f>
        <v>0</v>
      </c>
      <c r="Q2249" s="232">
        <f>ROUND(I2249*H2249,2)</f>
        <v>0</v>
      </c>
      <c r="R2249" s="232">
        <f>ROUND(J2249*H2249,2)</f>
        <v>0</v>
      </c>
      <c r="S2249" s="92"/>
      <c r="T2249" s="233">
        <f>S2249*H2249</f>
        <v>0</v>
      </c>
      <c r="U2249" s="233">
        <v>0</v>
      </c>
      <c r="V2249" s="233">
        <f>U2249*H2249</f>
        <v>0</v>
      </c>
      <c r="W2249" s="233">
        <v>0</v>
      </c>
      <c r="X2249" s="233">
        <f>W2249*H2249</f>
        <v>0</v>
      </c>
      <c r="Y2249" s="234" t="s">
        <v>1</v>
      </c>
      <c r="Z2249" s="39"/>
      <c r="AA2249" s="39"/>
      <c r="AB2249" s="39"/>
      <c r="AC2249" s="39"/>
      <c r="AD2249" s="39"/>
      <c r="AE2249" s="39"/>
      <c r="AR2249" s="235" t="s">
        <v>270</v>
      </c>
      <c r="AT2249" s="235" t="s">
        <v>315</v>
      </c>
      <c r="AU2249" s="235" t="s">
        <v>102</v>
      </c>
      <c r="AY2249" s="18" t="s">
        <v>175</v>
      </c>
      <c r="BE2249" s="236">
        <f>IF(O2249="základní",K2249,0)</f>
        <v>0</v>
      </c>
      <c r="BF2249" s="236">
        <f>IF(O2249="snížená",K2249,0)</f>
        <v>0</v>
      </c>
      <c r="BG2249" s="236">
        <f>IF(O2249="zákl. přenesená",K2249,0)</f>
        <v>0</v>
      </c>
      <c r="BH2249" s="236">
        <f>IF(O2249="sníž. přenesená",K2249,0)</f>
        <v>0</v>
      </c>
      <c r="BI2249" s="236">
        <f>IF(O2249="nulová",K2249,0)</f>
        <v>0</v>
      </c>
      <c r="BJ2249" s="18" t="s">
        <v>102</v>
      </c>
      <c r="BK2249" s="236">
        <f>ROUND(P2249*H2249,2)</f>
        <v>0</v>
      </c>
      <c r="BL2249" s="18" t="s">
        <v>229</v>
      </c>
      <c r="BM2249" s="235" t="s">
        <v>2171</v>
      </c>
    </row>
    <row r="2250" s="2" customFormat="1" ht="49.05" customHeight="1">
      <c r="A2250" s="39"/>
      <c r="B2250" s="40"/>
      <c r="C2250" s="222" t="s">
        <v>1261</v>
      </c>
      <c r="D2250" s="222" t="s">
        <v>177</v>
      </c>
      <c r="E2250" s="223" t="s">
        <v>2172</v>
      </c>
      <c r="F2250" s="224" t="s">
        <v>2173</v>
      </c>
      <c r="G2250" s="225" t="s">
        <v>203</v>
      </c>
      <c r="H2250" s="226">
        <v>3.0190000000000001</v>
      </c>
      <c r="I2250" s="227"/>
      <c r="J2250" s="227"/>
      <c r="K2250" s="228">
        <f>ROUND(P2250*H2250,2)</f>
        <v>0</v>
      </c>
      <c r="L2250" s="229"/>
      <c r="M2250" s="45"/>
      <c r="N2250" s="230" t="s">
        <v>1</v>
      </c>
      <c r="O2250" s="231" t="s">
        <v>39</v>
      </c>
      <c r="P2250" s="232">
        <f>I2250+J2250</f>
        <v>0</v>
      </c>
      <c r="Q2250" s="232">
        <f>ROUND(I2250*H2250,2)</f>
        <v>0</v>
      </c>
      <c r="R2250" s="232">
        <f>ROUND(J2250*H2250,2)</f>
        <v>0</v>
      </c>
      <c r="S2250" s="92"/>
      <c r="T2250" s="233">
        <f>S2250*H2250</f>
        <v>0</v>
      </c>
      <c r="U2250" s="233">
        <v>0</v>
      </c>
      <c r="V2250" s="233">
        <f>U2250*H2250</f>
        <v>0</v>
      </c>
      <c r="W2250" s="233">
        <v>0</v>
      </c>
      <c r="X2250" s="233">
        <f>W2250*H2250</f>
        <v>0</v>
      </c>
      <c r="Y2250" s="234" t="s">
        <v>1</v>
      </c>
      <c r="Z2250" s="39"/>
      <c r="AA2250" s="39"/>
      <c r="AB2250" s="39"/>
      <c r="AC2250" s="39"/>
      <c r="AD2250" s="39"/>
      <c r="AE2250" s="39"/>
      <c r="AR2250" s="235" t="s">
        <v>229</v>
      </c>
      <c r="AT2250" s="235" t="s">
        <v>177</v>
      </c>
      <c r="AU2250" s="235" t="s">
        <v>102</v>
      </c>
      <c r="AY2250" s="18" t="s">
        <v>175</v>
      </c>
      <c r="BE2250" s="236">
        <f>IF(O2250="základní",K2250,0)</f>
        <v>0</v>
      </c>
      <c r="BF2250" s="236">
        <f>IF(O2250="snížená",K2250,0)</f>
        <v>0</v>
      </c>
      <c r="BG2250" s="236">
        <f>IF(O2250="zákl. přenesená",K2250,0)</f>
        <v>0</v>
      </c>
      <c r="BH2250" s="236">
        <f>IF(O2250="sníž. přenesená",K2250,0)</f>
        <v>0</v>
      </c>
      <c r="BI2250" s="236">
        <f>IF(O2250="nulová",K2250,0)</f>
        <v>0</v>
      </c>
      <c r="BJ2250" s="18" t="s">
        <v>102</v>
      </c>
      <c r="BK2250" s="236">
        <f>ROUND(P2250*H2250,2)</f>
        <v>0</v>
      </c>
      <c r="BL2250" s="18" t="s">
        <v>229</v>
      </c>
      <c r="BM2250" s="235" t="s">
        <v>2067</v>
      </c>
    </row>
    <row r="2251" s="2" customFormat="1">
      <c r="A2251" s="39"/>
      <c r="B2251" s="40"/>
      <c r="C2251" s="41"/>
      <c r="D2251" s="237" t="s">
        <v>182</v>
      </c>
      <c r="E2251" s="41"/>
      <c r="F2251" s="238" t="s">
        <v>1210</v>
      </c>
      <c r="G2251" s="41"/>
      <c r="H2251" s="41"/>
      <c r="I2251" s="239"/>
      <c r="J2251" s="239"/>
      <c r="K2251" s="41"/>
      <c r="L2251" s="41"/>
      <c r="M2251" s="45"/>
      <c r="N2251" s="240"/>
      <c r="O2251" s="241"/>
      <c r="P2251" s="92"/>
      <c r="Q2251" s="92"/>
      <c r="R2251" s="92"/>
      <c r="S2251" s="92"/>
      <c r="T2251" s="92"/>
      <c r="U2251" s="92"/>
      <c r="V2251" s="92"/>
      <c r="W2251" s="92"/>
      <c r="X2251" s="92"/>
      <c r="Y2251" s="93"/>
      <c r="Z2251" s="39"/>
      <c r="AA2251" s="39"/>
      <c r="AB2251" s="39"/>
      <c r="AC2251" s="39"/>
      <c r="AD2251" s="39"/>
      <c r="AE2251" s="39"/>
      <c r="AT2251" s="18" t="s">
        <v>182</v>
      </c>
      <c r="AU2251" s="18" t="s">
        <v>102</v>
      </c>
    </row>
    <row r="2252" s="12" customFormat="1" ht="22.8" customHeight="1">
      <c r="A2252" s="12"/>
      <c r="B2252" s="205"/>
      <c r="C2252" s="206"/>
      <c r="D2252" s="207" t="s">
        <v>74</v>
      </c>
      <c r="E2252" s="220" t="s">
        <v>2174</v>
      </c>
      <c r="F2252" s="220" t="s">
        <v>2175</v>
      </c>
      <c r="G2252" s="206"/>
      <c r="H2252" s="206"/>
      <c r="I2252" s="209"/>
      <c r="J2252" s="209"/>
      <c r="K2252" s="221">
        <f>BK2252</f>
        <v>0</v>
      </c>
      <c r="L2252" s="206"/>
      <c r="M2252" s="211"/>
      <c r="N2252" s="212"/>
      <c r="O2252" s="213"/>
      <c r="P2252" s="213"/>
      <c r="Q2252" s="214">
        <f>SUM(Q2253:Q2263)</f>
        <v>0</v>
      </c>
      <c r="R2252" s="214">
        <f>SUM(R2253:R2263)</f>
        <v>0</v>
      </c>
      <c r="S2252" s="213"/>
      <c r="T2252" s="215">
        <f>SUM(T2253:T2263)</f>
        <v>0</v>
      </c>
      <c r="U2252" s="213"/>
      <c r="V2252" s="215">
        <f>SUM(V2253:V2263)</f>
        <v>0</v>
      </c>
      <c r="W2252" s="213"/>
      <c r="X2252" s="215">
        <f>SUM(X2253:X2263)</f>
        <v>0</v>
      </c>
      <c r="Y2252" s="216"/>
      <c r="Z2252" s="12"/>
      <c r="AA2252" s="12"/>
      <c r="AB2252" s="12"/>
      <c r="AC2252" s="12"/>
      <c r="AD2252" s="12"/>
      <c r="AE2252" s="12"/>
      <c r="AR2252" s="217" t="s">
        <v>102</v>
      </c>
      <c r="AT2252" s="218" t="s">
        <v>74</v>
      </c>
      <c r="AU2252" s="218" t="s">
        <v>82</v>
      </c>
      <c r="AY2252" s="217" t="s">
        <v>175</v>
      </c>
      <c r="BK2252" s="219">
        <f>SUM(BK2253:BK2263)</f>
        <v>0</v>
      </c>
    </row>
    <row r="2253" s="2" customFormat="1" ht="24.15" customHeight="1">
      <c r="A2253" s="39"/>
      <c r="B2253" s="40"/>
      <c r="C2253" s="222" t="s">
        <v>2176</v>
      </c>
      <c r="D2253" s="222" t="s">
        <v>177</v>
      </c>
      <c r="E2253" s="223" t="s">
        <v>2177</v>
      </c>
      <c r="F2253" s="224" t="s">
        <v>2178</v>
      </c>
      <c r="G2253" s="225" t="s">
        <v>228</v>
      </c>
      <c r="H2253" s="226">
        <v>191.19</v>
      </c>
      <c r="I2253" s="227"/>
      <c r="J2253" s="227"/>
      <c r="K2253" s="228">
        <f>ROUND(P2253*H2253,2)</f>
        <v>0</v>
      </c>
      <c r="L2253" s="229"/>
      <c r="M2253" s="45"/>
      <c r="N2253" s="230" t="s">
        <v>1</v>
      </c>
      <c r="O2253" s="231" t="s">
        <v>39</v>
      </c>
      <c r="P2253" s="232">
        <f>I2253+J2253</f>
        <v>0</v>
      </c>
      <c r="Q2253" s="232">
        <f>ROUND(I2253*H2253,2)</f>
        <v>0</v>
      </c>
      <c r="R2253" s="232">
        <f>ROUND(J2253*H2253,2)</f>
        <v>0</v>
      </c>
      <c r="S2253" s="92"/>
      <c r="T2253" s="233">
        <f>S2253*H2253</f>
        <v>0</v>
      </c>
      <c r="U2253" s="233">
        <v>0</v>
      </c>
      <c r="V2253" s="233">
        <f>U2253*H2253</f>
        <v>0</v>
      </c>
      <c r="W2253" s="233">
        <v>0</v>
      </c>
      <c r="X2253" s="233">
        <f>W2253*H2253</f>
        <v>0</v>
      </c>
      <c r="Y2253" s="234" t="s">
        <v>1</v>
      </c>
      <c r="Z2253" s="39"/>
      <c r="AA2253" s="39"/>
      <c r="AB2253" s="39"/>
      <c r="AC2253" s="39"/>
      <c r="AD2253" s="39"/>
      <c r="AE2253" s="39"/>
      <c r="AR2253" s="235" t="s">
        <v>229</v>
      </c>
      <c r="AT2253" s="235" t="s">
        <v>177</v>
      </c>
      <c r="AU2253" s="235" t="s">
        <v>102</v>
      </c>
      <c r="AY2253" s="18" t="s">
        <v>175</v>
      </c>
      <c r="BE2253" s="236">
        <f>IF(O2253="základní",K2253,0)</f>
        <v>0</v>
      </c>
      <c r="BF2253" s="236">
        <f>IF(O2253="snížená",K2253,0)</f>
        <v>0</v>
      </c>
      <c r="BG2253" s="236">
        <f>IF(O2253="zákl. přenesená",K2253,0)</f>
        <v>0</v>
      </c>
      <c r="BH2253" s="236">
        <f>IF(O2253="sníž. přenesená",K2253,0)</f>
        <v>0</v>
      </c>
      <c r="BI2253" s="236">
        <f>IF(O2253="nulová",K2253,0)</f>
        <v>0</v>
      </c>
      <c r="BJ2253" s="18" t="s">
        <v>102</v>
      </c>
      <c r="BK2253" s="236">
        <f>ROUND(P2253*H2253,2)</f>
        <v>0</v>
      </c>
      <c r="BL2253" s="18" t="s">
        <v>229</v>
      </c>
      <c r="BM2253" s="235" t="s">
        <v>2179</v>
      </c>
    </row>
    <row r="2254" s="2" customFormat="1" ht="37.8" customHeight="1">
      <c r="A2254" s="39"/>
      <c r="B2254" s="40"/>
      <c r="C2254" s="222" t="s">
        <v>1266</v>
      </c>
      <c r="D2254" s="222" t="s">
        <v>177</v>
      </c>
      <c r="E2254" s="223" t="s">
        <v>2180</v>
      </c>
      <c r="F2254" s="224" t="s">
        <v>2181</v>
      </c>
      <c r="G2254" s="225" t="s">
        <v>228</v>
      </c>
      <c r="H2254" s="226">
        <v>191.19</v>
      </c>
      <c r="I2254" s="227"/>
      <c r="J2254" s="227"/>
      <c r="K2254" s="228">
        <f>ROUND(P2254*H2254,2)</f>
        <v>0</v>
      </c>
      <c r="L2254" s="229"/>
      <c r="M2254" s="45"/>
      <c r="N2254" s="230" t="s">
        <v>1</v>
      </c>
      <c r="O2254" s="231" t="s">
        <v>39</v>
      </c>
      <c r="P2254" s="232">
        <f>I2254+J2254</f>
        <v>0</v>
      </c>
      <c r="Q2254" s="232">
        <f>ROUND(I2254*H2254,2)</f>
        <v>0</v>
      </c>
      <c r="R2254" s="232">
        <f>ROUND(J2254*H2254,2)</f>
        <v>0</v>
      </c>
      <c r="S2254" s="92"/>
      <c r="T2254" s="233">
        <f>S2254*H2254</f>
        <v>0</v>
      </c>
      <c r="U2254" s="233">
        <v>0</v>
      </c>
      <c r="V2254" s="233">
        <f>U2254*H2254</f>
        <v>0</v>
      </c>
      <c r="W2254" s="233">
        <v>0</v>
      </c>
      <c r="X2254" s="233">
        <f>W2254*H2254</f>
        <v>0</v>
      </c>
      <c r="Y2254" s="234" t="s">
        <v>1</v>
      </c>
      <c r="Z2254" s="39"/>
      <c r="AA2254" s="39"/>
      <c r="AB2254" s="39"/>
      <c r="AC2254" s="39"/>
      <c r="AD2254" s="39"/>
      <c r="AE2254" s="39"/>
      <c r="AR2254" s="235" t="s">
        <v>229</v>
      </c>
      <c r="AT2254" s="235" t="s">
        <v>177</v>
      </c>
      <c r="AU2254" s="235" t="s">
        <v>102</v>
      </c>
      <c r="AY2254" s="18" t="s">
        <v>175</v>
      </c>
      <c r="BE2254" s="236">
        <f>IF(O2254="základní",K2254,0)</f>
        <v>0</v>
      </c>
      <c r="BF2254" s="236">
        <f>IF(O2254="snížená",K2254,0)</f>
        <v>0</v>
      </c>
      <c r="BG2254" s="236">
        <f>IF(O2254="zákl. přenesená",K2254,0)</f>
        <v>0</v>
      </c>
      <c r="BH2254" s="236">
        <f>IF(O2254="sníž. přenesená",K2254,0)</f>
        <v>0</v>
      </c>
      <c r="BI2254" s="236">
        <f>IF(O2254="nulová",K2254,0)</f>
        <v>0</v>
      </c>
      <c r="BJ2254" s="18" t="s">
        <v>102</v>
      </c>
      <c r="BK2254" s="236">
        <f>ROUND(P2254*H2254,2)</f>
        <v>0</v>
      </c>
      <c r="BL2254" s="18" t="s">
        <v>229</v>
      </c>
      <c r="BM2254" s="235" t="s">
        <v>2182</v>
      </c>
    </row>
    <row r="2255" s="2" customFormat="1">
      <c r="A2255" s="39"/>
      <c r="B2255" s="40"/>
      <c r="C2255" s="41"/>
      <c r="D2255" s="237" t="s">
        <v>182</v>
      </c>
      <c r="E2255" s="41"/>
      <c r="F2255" s="238" t="s">
        <v>2183</v>
      </c>
      <c r="G2255" s="41"/>
      <c r="H2255" s="41"/>
      <c r="I2255" s="239"/>
      <c r="J2255" s="239"/>
      <c r="K2255" s="41"/>
      <c r="L2255" s="41"/>
      <c r="M2255" s="45"/>
      <c r="N2255" s="240"/>
      <c r="O2255" s="241"/>
      <c r="P2255" s="92"/>
      <c r="Q2255" s="92"/>
      <c r="R2255" s="92"/>
      <c r="S2255" s="92"/>
      <c r="T2255" s="92"/>
      <c r="U2255" s="92"/>
      <c r="V2255" s="92"/>
      <c r="W2255" s="92"/>
      <c r="X2255" s="92"/>
      <c r="Y2255" s="93"/>
      <c r="Z2255" s="39"/>
      <c r="AA2255" s="39"/>
      <c r="AB2255" s="39"/>
      <c r="AC2255" s="39"/>
      <c r="AD2255" s="39"/>
      <c r="AE2255" s="39"/>
      <c r="AT2255" s="18" t="s">
        <v>182</v>
      </c>
      <c r="AU2255" s="18" t="s">
        <v>102</v>
      </c>
    </row>
    <row r="2256" s="2" customFormat="1" ht="37.8" customHeight="1">
      <c r="A2256" s="39"/>
      <c r="B2256" s="40"/>
      <c r="C2256" s="222" t="s">
        <v>2184</v>
      </c>
      <c r="D2256" s="222" t="s">
        <v>177</v>
      </c>
      <c r="E2256" s="223" t="s">
        <v>2185</v>
      </c>
      <c r="F2256" s="224" t="s">
        <v>2186</v>
      </c>
      <c r="G2256" s="225" t="s">
        <v>228</v>
      </c>
      <c r="H2256" s="226">
        <v>85</v>
      </c>
      <c r="I2256" s="227"/>
      <c r="J2256" s="227"/>
      <c r="K2256" s="228">
        <f>ROUND(P2256*H2256,2)</f>
        <v>0</v>
      </c>
      <c r="L2256" s="229"/>
      <c r="M2256" s="45"/>
      <c r="N2256" s="230" t="s">
        <v>1</v>
      </c>
      <c r="O2256" s="231" t="s">
        <v>39</v>
      </c>
      <c r="P2256" s="232">
        <f>I2256+J2256</f>
        <v>0</v>
      </c>
      <c r="Q2256" s="232">
        <f>ROUND(I2256*H2256,2)</f>
        <v>0</v>
      </c>
      <c r="R2256" s="232">
        <f>ROUND(J2256*H2256,2)</f>
        <v>0</v>
      </c>
      <c r="S2256" s="92"/>
      <c r="T2256" s="233">
        <f>S2256*H2256</f>
        <v>0</v>
      </c>
      <c r="U2256" s="233">
        <v>0</v>
      </c>
      <c r="V2256" s="233">
        <f>U2256*H2256</f>
        <v>0</v>
      </c>
      <c r="W2256" s="233">
        <v>0</v>
      </c>
      <c r="X2256" s="233">
        <f>W2256*H2256</f>
        <v>0</v>
      </c>
      <c r="Y2256" s="234" t="s">
        <v>1</v>
      </c>
      <c r="Z2256" s="39"/>
      <c r="AA2256" s="39"/>
      <c r="AB2256" s="39"/>
      <c r="AC2256" s="39"/>
      <c r="AD2256" s="39"/>
      <c r="AE2256" s="39"/>
      <c r="AR2256" s="235" t="s">
        <v>229</v>
      </c>
      <c r="AT2256" s="235" t="s">
        <v>177</v>
      </c>
      <c r="AU2256" s="235" t="s">
        <v>102</v>
      </c>
      <c r="AY2256" s="18" t="s">
        <v>175</v>
      </c>
      <c r="BE2256" s="236">
        <f>IF(O2256="základní",K2256,0)</f>
        <v>0</v>
      </c>
      <c r="BF2256" s="236">
        <f>IF(O2256="snížená",K2256,0)</f>
        <v>0</v>
      </c>
      <c r="BG2256" s="236">
        <f>IF(O2256="zákl. přenesená",K2256,0)</f>
        <v>0</v>
      </c>
      <c r="BH2256" s="236">
        <f>IF(O2256="sníž. přenesená",K2256,0)</f>
        <v>0</v>
      </c>
      <c r="BI2256" s="236">
        <f>IF(O2256="nulová",K2256,0)</f>
        <v>0</v>
      </c>
      <c r="BJ2256" s="18" t="s">
        <v>102</v>
      </c>
      <c r="BK2256" s="236">
        <f>ROUND(P2256*H2256,2)</f>
        <v>0</v>
      </c>
      <c r="BL2256" s="18" t="s">
        <v>229</v>
      </c>
      <c r="BM2256" s="235" t="s">
        <v>2187</v>
      </c>
    </row>
    <row r="2257" s="2" customFormat="1" ht="24.15" customHeight="1">
      <c r="A2257" s="39"/>
      <c r="B2257" s="40"/>
      <c r="C2257" s="222" t="s">
        <v>1269</v>
      </c>
      <c r="D2257" s="222" t="s">
        <v>177</v>
      </c>
      <c r="E2257" s="223" t="s">
        <v>2188</v>
      </c>
      <c r="F2257" s="224" t="s">
        <v>2189</v>
      </c>
      <c r="G2257" s="225" t="s">
        <v>228</v>
      </c>
      <c r="H2257" s="226">
        <v>85</v>
      </c>
      <c r="I2257" s="227"/>
      <c r="J2257" s="227"/>
      <c r="K2257" s="228">
        <f>ROUND(P2257*H2257,2)</f>
        <v>0</v>
      </c>
      <c r="L2257" s="229"/>
      <c r="M2257" s="45"/>
      <c r="N2257" s="230" t="s">
        <v>1</v>
      </c>
      <c r="O2257" s="231" t="s">
        <v>39</v>
      </c>
      <c r="P2257" s="232">
        <f>I2257+J2257</f>
        <v>0</v>
      </c>
      <c r="Q2257" s="232">
        <f>ROUND(I2257*H2257,2)</f>
        <v>0</v>
      </c>
      <c r="R2257" s="232">
        <f>ROUND(J2257*H2257,2)</f>
        <v>0</v>
      </c>
      <c r="S2257" s="92"/>
      <c r="T2257" s="233">
        <f>S2257*H2257</f>
        <v>0</v>
      </c>
      <c r="U2257" s="233">
        <v>0</v>
      </c>
      <c r="V2257" s="233">
        <f>U2257*H2257</f>
        <v>0</v>
      </c>
      <c r="W2257" s="233">
        <v>0</v>
      </c>
      <c r="X2257" s="233">
        <f>W2257*H2257</f>
        <v>0</v>
      </c>
      <c r="Y2257" s="234" t="s">
        <v>1</v>
      </c>
      <c r="Z2257" s="39"/>
      <c r="AA2257" s="39"/>
      <c r="AB2257" s="39"/>
      <c r="AC2257" s="39"/>
      <c r="AD2257" s="39"/>
      <c r="AE2257" s="39"/>
      <c r="AR2257" s="235" t="s">
        <v>229</v>
      </c>
      <c r="AT2257" s="235" t="s">
        <v>177</v>
      </c>
      <c r="AU2257" s="235" t="s">
        <v>102</v>
      </c>
      <c r="AY2257" s="18" t="s">
        <v>175</v>
      </c>
      <c r="BE2257" s="236">
        <f>IF(O2257="základní",K2257,0)</f>
        <v>0</v>
      </c>
      <c r="BF2257" s="236">
        <f>IF(O2257="snížená",K2257,0)</f>
        <v>0</v>
      </c>
      <c r="BG2257" s="236">
        <f>IF(O2257="zákl. přenesená",K2257,0)</f>
        <v>0</v>
      </c>
      <c r="BH2257" s="236">
        <f>IF(O2257="sníž. přenesená",K2257,0)</f>
        <v>0</v>
      </c>
      <c r="BI2257" s="236">
        <f>IF(O2257="nulová",K2257,0)</f>
        <v>0</v>
      </c>
      <c r="BJ2257" s="18" t="s">
        <v>102</v>
      </c>
      <c r="BK2257" s="236">
        <f>ROUND(P2257*H2257,2)</f>
        <v>0</v>
      </c>
      <c r="BL2257" s="18" t="s">
        <v>229</v>
      </c>
      <c r="BM2257" s="235" t="s">
        <v>2190</v>
      </c>
    </row>
    <row r="2258" s="2" customFormat="1" ht="24.15" customHeight="1">
      <c r="A2258" s="39"/>
      <c r="B2258" s="40"/>
      <c r="C2258" s="222" t="s">
        <v>2191</v>
      </c>
      <c r="D2258" s="222" t="s">
        <v>177</v>
      </c>
      <c r="E2258" s="223" t="s">
        <v>2192</v>
      </c>
      <c r="F2258" s="224" t="s">
        <v>2193</v>
      </c>
      <c r="G2258" s="225" t="s">
        <v>228</v>
      </c>
      <c r="H2258" s="226">
        <v>85</v>
      </c>
      <c r="I2258" s="227"/>
      <c r="J2258" s="227"/>
      <c r="K2258" s="228">
        <f>ROUND(P2258*H2258,2)</f>
        <v>0</v>
      </c>
      <c r="L2258" s="229"/>
      <c r="M2258" s="45"/>
      <c r="N2258" s="230" t="s">
        <v>1</v>
      </c>
      <c r="O2258" s="231" t="s">
        <v>39</v>
      </c>
      <c r="P2258" s="232">
        <f>I2258+J2258</f>
        <v>0</v>
      </c>
      <c r="Q2258" s="232">
        <f>ROUND(I2258*H2258,2)</f>
        <v>0</v>
      </c>
      <c r="R2258" s="232">
        <f>ROUND(J2258*H2258,2)</f>
        <v>0</v>
      </c>
      <c r="S2258" s="92"/>
      <c r="T2258" s="233">
        <f>S2258*H2258</f>
        <v>0</v>
      </c>
      <c r="U2258" s="233">
        <v>0</v>
      </c>
      <c r="V2258" s="233">
        <f>U2258*H2258</f>
        <v>0</v>
      </c>
      <c r="W2258" s="233">
        <v>0</v>
      </c>
      <c r="X2258" s="233">
        <f>W2258*H2258</f>
        <v>0</v>
      </c>
      <c r="Y2258" s="234" t="s">
        <v>1</v>
      </c>
      <c r="Z2258" s="39"/>
      <c r="AA2258" s="39"/>
      <c r="AB2258" s="39"/>
      <c r="AC2258" s="39"/>
      <c r="AD2258" s="39"/>
      <c r="AE2258" s="39"/>
      <c r="AR2258" s="235" t="s">
        <v>229</v>
      </c>
      <c r="AT2258" s="235" t="s">
        <v>177</v>
      </c>
      <c r="AU2258" s="235" t="s">
        <v>102</v>
      </c>
      <c r="AY2258" s="18" t="s">
        <v>175</v>
      </c>
      <c r="BE2258" s="236">
        <f>IF(O2258="základní",K2258,0)</f>
        <v>0</v>
      </c>
      <c r="BF2258" s="236">
        <f>IF(O2258="snížená",K2258,0)</f>
        <v>0</v>
      </c>
      <c r="BG2258" s="236">
        <f>IF(O2258="zákl. přenesená",K2258,0)</f>
        <v>0</v>
      </c>
      <c r="BH2258" s="236">
        <f>IF(O2258="sníž. přenesená",K2258,0)</f>
        <v>0</v>
      </c>
      <c r="BI2258" s="236">
        <f>IF(O2258="nulová",K2258,0)</f>
        <v>0</v>
      </c>
      <c r="BJ2258" s="18" t="s">
        <v>102</v>
      </c>
      <c r="BK2258" s="236">
        <f>ROUND(P2258*H2258,2)</f>
        <v>0</v>
      </c>
      <c r="BL2258" s="18" t="s">
        <v>229</v>
      </c>
      <c r="BM2258" s="235" t="s">
        <v>2194</v>
      </c>
    </row>
    <row r="2259" s="2" customFormat="1" ht="24.15" customHeight="1">
      <c r="A2259" s="39"/>
      <c r="B2259" s="40"/>
      <c r="C2259" s="222" t="s">
        <v>1275</v>
      </c>
      <c r="D2259" s="222" t="s">
        <v>177</v>
      </c>
      <c r="E2259" s="223" t="s">
        <v>2195</v>
      </c>
      <c r="F2259" s="224" t="s">
        <v>2196</v>
      </c>
      <c r="G2259" s="225" t="s">
        <v>228</v>
      </c>
      <c r="H2259" s="226">
        <v>85</v>
      </c>
      <c r="I2259" s="227"/>
      <c r="J2259" s="227"/>
      <c r="K2259" s="228">
        <f>ROUND(P2259*H2259,2)</f>
        <v>0</v>
      </c>
      <c r="L2259" s="229"/>
      <c r="M2259" s="45"/>
      <c r="N2259" s="230" t="s">
        <v>1</v>
      </c>
      <c r="O2259" s="231" t="s">
        <v>39</v>
      </c>
      <c r="P2259" s="232">
        <f>I2259+J2259</f>
        <v>0</v>
      </c>
      <c r="Q2259" s="232">
        <f>ROUND(I2259*H2259,2)</f>
        <v>0</v>
      </c>
      <c r="R2259" s="232">
        <f>ROUND(J2259*H2259,2)</f>
        <v>0</v>
      </c>
      <c r="S2259" s="92"/>
      <c r="T2259" s="233">
        <f>S2259*H2259</f>
        <v>0</v>
      </c>
      <c r="U2259" s="233">
        <v>0</v>
      </c>
      <c r="V2259" s="233">
        <f>U2259*H2259</f>
        <v>0</v>
      </c>
      <c r="W2259" s="233">
        <v>0</v>
      </c>
      <c r="X2259" s="233">
        <f>W2259*H2259</f>
        <v>0</v>
      </c>
      <c r="Y2259" s="234" t="s">
        <v>1</v>
      </c>
      <c r="Z2259" s="39"/>
      <c r="AA2259" s="39"/>
      <c r="AB2259" s="39"/>
      <c r="AC2259" s="39"/>
      <c r="AD2259" s="39"/>
      <c r="AE2259" s="39"/>
      <c r="AR2259" s="235" t="s">
        <v>229</v>
      </c>
      <c r="AT2259" s="235" t="s">
        <v>177</v>
      </c>
      <c r="AU2259" s="235" t="s">
        <v>102</v>
      </c>
      <c r="AY2259" s="18" t="s">
        <v>175</v>
      </c>
      <c r="BE2259" s="236">
        <f>IF(O2259="základní",K2259,0)</f>
        <v>0</v>
      </c>
      <c r="BF2259" s="236">
        <f>IF(O2259="snížená",K2259,0)</f>
        <v>0</v>
      </c>
      <c r="BG2259" s="236">
        <f>IF(O2259="zákl. přenesená",K2259,0)</f>
        <v>0</v>
      </c>
      <c r="BH2259" s="236">
        <f>IF(O2259="sníž. přenesená",K2259,0)</f>
        <v>0</v>
      </c>
      <c r="BI2259" s="236">
        <f>IF(O2259="nulová",K2259,0)</f>
        <v>0</v>
      </c>
      <c r="BJ2259" s="18" t="s">
        <v>102</v>
      </c>
      <c r="BK2259" s="236">
        <f>ROUND(P2259*H2259,2)</f>
        <v>0</v>
      </c>
      <c r="BL2259" s="18" t="s">
        <v>229</v>
      </c>
      <c r="BM2259" s="235" t="s">
        <v>2197</v>
      </c>
    </row>
    <row r="2260" s="2" customFormat="1" ht="24.15" customHeight="1">
      <c r="A2260" s="39"/>
      <c r="B2260" s="40"/>
      <c r="C2260" s="222" t="s">
        <v>2198</v>
      </c>
      <c r="D2260" s="222" t="s">
        <v>177</v>
      </c>
      <c r="E2260" s="223" t="s">
        <v>2199</v>
      </c>
      <c r="F2260" s="224" t="s">
        <v>2200</v>
      </c>
      <c r="G2260" s="225" t="s">
        <v>228</v>
      </c>
      <c r="H2260" s="226">
        <v>154.00999999999999</v>
      </c>
      <c r="I2260" s="227"/>
      <c r="J2260" s="227"/>
      <c r="K2260" s="228">
        <f>ROUND(P2260*H2260,2)</f>
        <v>0</v>
      </c>
      <c r="L2260" s="229"/>
      <c r="M2260" s="45"/>
      <c r="N2260" s="230" t="s">
        <v>1</v>
      </c>
      <c r="O2260" s="231" t="s">
        <v>39</v>
      </c>
      <c r="P2260" s="232">
        <f>I2260+J2260</f>
        <v>0</v>
      </c>
      <c r="Q2260" s="232">
        <f>ROUND(I2260*H2260,2)</f>
        <v>0</v>
      </c>
      <c r="R2260" s="232">
        <f>ROUND(J2260*H2260,2)</f>
        <v>0</v>
      </c>
      <c r="S2260" s="92"/>
      <c r="T2260" s="233">
        <f>S2260*H2260</f>
        <v>0</v>
      </c>
      <c r="U2260" s="233">
        <v>0</v>
      </c>
      <c r="V2260" s="233">
        <f>U2260*H2260</f>
        <v>0</v>
      </c>
      <c r="W2260" s="233">
        <v>0</v>
      </c>
      <c r="X2260" s="233">
        <f>W2260*H2260</f>
        <v>0</v>
      </c>
      <c r="Y2260" s="234" t="s">
        <v>1</v>
      </c>
      <c r="Z2260" s="39"/>
      <c r="AA2260" s="39"/>
      <c r="AB2260" s="39"/>
      <c r="AC2260" s="39"/>
      <c r="AD2260" s="39"/>
      <c r="AE2260" s="39"/>
      <c r="AR2260" s="235" t="s">
        <v>229</v>
      </c>
      <c r="AT2260" s="235" t="s">
        <v>177</v>
      </c>
      <c r="AU2260" s="235" t="s">
        <v>102</v>
      </c>
      <c r="AY2260" s="18" t="s">
        <v>175</v>
      </c>
      <c r="BE2260" s="236">
        <f>IF(O2260="základní",K2260,0)</f>
        <v>0</v>
      </c>
      <c r="BF2260" s="236">
        <f>IF(O2260="snížená",K2260,0)</f>
        <v>0</v>
      </c>
      <c r="BG2260" s="236">
        <f>IF(O2260="zákl. přenesená",K2260,0)</f>
        <v>0</v>
      </c>
      <c r="BH2260" s="236">
        <f>IF(O2260="sníž. přenesená",K2260,0)</f>
        <v>0</v>
      </c>
      <c r="BI2260" s="236">
        <f>IF(O2260="nulová",K2260,0)</f>
        <v>0</v>
      </c>
      <c r="BJ2260" s="18" t="s">
        <v>102</v>
      </c>
      <c r="BK2260" s="236">
        <f>ROUND(P2260*H2260,2)</f>
        <v>0</v>
      </c>
      <c r="BL2260" s="18" t="s">
        <v>229</v>
      </c>
      <c r="BM2260" s="235" t="s">
        <v>2201</v>
      </c>
    </row>
    <row r="2261" s="2" customFormat="1" ht="44.25" customHeight="1">
      <c r="A2261" s="39"/>
      <c r="B2261" s="40"/>
      <c r="C2261" s="222" t="s">
        <v>1279</v>
      </c>
      <c r="D2261" s="222" t="s">
        <v>177</v>
      </c>
      <c r="E2261" s="223" t="s">
        <v>2202</v>
      </c>
      <c r="F2261" s="224" t="s">
        <v>2203</v>
      </c>
      <c r="G2261" s="225" t="s">
        <v>228</v>
      </c>
      <c r="H2261" s="226">
        <v>154.00999999999999</v>
      </c>
      <c r="I2261" s="227"/>
      <c r="J2261" s="227"/>
      <c r="K2261" s="228">
        <f>ROUND(P2261*H2261,2)</f>
        <v>0</v>
      </c>
      <c r="L2261" s="229"/>
      <c r="M2261" s="45"/>
      <c r="N2261" s="230" t="s">
        <v>1</v>
      </c>
      <c r="O2261" s="231" t="s">
        <v>39</v>
      </c>
      <c r="P2261" s="232">
        <f>I2261+J2261</f>
        <v>0</v>
      </c>
      <c r="Q2261" s="232">
        <f>ROUND(I2261*H2261,2)</f>
        <v>0</v>
      </c>
      <c r="R2261" s="232">
        <f>ROUND(J2261*H2261,2)</f>
        <v>0</v>
      </c>
      <c r="S2261" s="92"/>
      <c r="T2261" s="233">
        <f>S2261*H2261</f>
        <v>0</v>
      </c>
      <c r="U2261" s="233">
        <v>0</v>
      </c>
      <c r="V2261" s="233">
        <f>U2261*H2261</f>
        <v>0</v>
      </c>
      <c r="W2261" s="233">
        <v>0</v>
      </c>
      <c r="X2261" s="233">
        <f>W2261*H2261</f>
        <v>0</v>
      </c>
      <c r="Y2261" s="234" t="s">
        <v>1</v>
      </c>
      <c r="Z2261" s="39"/>
      <c r="AA2261" s="39"/>
      <c r="AB2261" s="39"/>
      <c r="AC2261" s="39"/>
      <c r="AD2261" s="39"/>
      <c r="AE2261" s="39"/>
      <c r="AR2261" s="235" t="s">
        <v>229</v>
      </c>
      <c r="AT2261" s="235" t="s">
        <v>177</v>
      </c>
      <c r="AU2261" s="235" t="s">
        <v>102</v>
      </c>
      <c r="AY2261" s="18" t="s">
        <v>175</v>
      </c>
      <c r="BE2261" s="236">
        <f>IF(O2261="základní",K2261,0)</f>
        <v>0</v>
      </c>
      <c r="BF2261" s="236">
        <f>IF(O2261="snížená",K2261,0)</f>
        <v>0</v>
      </c>
      <c r="BG2261" s="236">
        <f>IF(O2261="zákl. přenesená",K2261,0)</f>
        <v>0</v>
      </c>
      <c r="BH2261" s="236">
        <f>IF(O2261="sníž. přenesená",K2261,0)</f>
        <v>0</v>
      </c>
      <c r="BI2261" s="236">
        <f>IF(O2261="nulová",K2261,0)</f>
        <v>0</v>
      </c>
      <c r="BJ2261" s="18" t="s">
        <v>102</v>
      </c>
      <c r="BK2261" s="236">
        <f>ROUND(P2261*H2261,2)</f>
        <v>0</v>
      </c>
      <c r="BL2261" s="18" t="s">
        <v>229</v>
      </c>
      <c r="BM2261" s="235" t="s">
        <v>2204</v>
      </c>
    </row>
    <row r="2262" s="2" customFormat="1" ht="37.8" customHeight="1">
      <c r="A2262" s="39"/>
      <c r="B2262" s="40"/>
      <c r="C2262" s="222" t="s">
        <v>2205</v>
      </c>
      <c r="D2262" s="222" t="s">
        <v>177</v>
      </c>
      <c r="E2262" s="223" t="s">
        <v>2206</v>
      </c>
      <c r="F2262" s="224" t="s">
        <v>2207</v>
      </c>
      <c r="G2262" s="225" t="s">
        <v>228</v>
      </c>
      <c r="H2262" s="226">
        <v>154.00999999999999</v>
      </c>
      <c r="I2262" s="227"/>
      <c r="J2262" s="227"/>
      <c r="K2262" s="228">
        <f>ROUND(P2262*H2262,2)</f>
        <v>0</v>
      </c>
      <c r="L2262" s="229"/>
      <c r="M2262" s="45"/>
      <c r="N2262" s="230" t="s">
        <v>1</v>
      </c>
      <c r="O2262" s="231" t="s">
        <v>39</v>
      </c>
      <c r="P2262" s="232">
        <f>I2262+J2262</f>
        <v>0</v>
      </c>
      <c r="Q2262" s="232">
        <f>ROUND(I2262*H2262,2)</f>
        <v>0</v>
      </c>
      <c r="R2262" s="232">
        <f>ROUND(J2262*H2262,2)</f>
        <v>0</v>
      </c>
      <c r="S2262" s="92"/>
      <c r="T2262" s="233">
        <f>S2262*H2262</f>
        <v>0</v>
      </c>
      <c r="U2262" s="233">
        <v>0</v>
      </c>
      <c r="V2262" s="233">
        <f>U2262*H2262</f>
        <v>0</v>
      </c>
      <c r="W2262" s="233">
        <v>0</v>
      </c>
      <c r="X2262" s="233">
        <f>W2262*H2262</f>
        <v>0</v>
      </c>
      <c r="Y2262" s="234" t="s">
        <v>1</v>
      </c>
      <c r="Z2262" s="39"/>
      <c r="AA2262" s="39"/>
      <c r="AB2262" s="39"/>
      <c r="AC2262" s="39"/>
      <c r="AD2262" s="39"/>
      <c r="AE2262" s="39"/>
      <c r="AR2262" s="235" t="s">
        <v>229</v>
      </c>
      <c r="AT2262" s="235" t="s">
        <v>177</v>
      </c>
      <c r="AU2262" s="235" t="s">
        <v>102</v>
      </c>
      <c r="AY2262" s="18" t="s">
        <v>175</v>
      </c>
      <c r="BE2262" s="236">
        <f>IF(O2262="základní",K2262,0)</f>
        <v>0</v>
      </c>
      <c r="BF2262" s="236">
        <f>IF(O2262="snížená",K2262,0)</f>
        <v>0</v>
      </c>
      <c r="BG2262" s="236">
        <f>IF(O2262="zákl. přenesená",K2262,0)</f>
        <v>0</v>
      </c>
      <c r="BH2262" s="236">
        <f>IF(O2262="sníž. přenesená",K2262,0)</f>
        <v>0</v>
      </c>
      <c r="BI2262" s="236">
        <f>IF(O2262="nulová",K2262,0)</f>
        <v>0</v>
      </c>
      <c r="BJ2262" s="18" t="s">
        <v>102</v>
      </c>
      <c r="BK2262" s="236">
        <f>ROUND(P2262*H2262,2)</f>
        <v>0</v>
      </c>
      <c r="BL2262" s="18" t="s">
        <v>229</v>
      </c>
      <c r="BM2262" s="235" t="s">
        <v>2208</v>
      </c>
    </row>
    <row r="2263" s="2" customFormat="1" ht="24.15" customHeight="1">
      <c r="A2263" s="39"/>
      <c r="B2263" s="40"/>
      <c r="C2263" s="222" t="s">
        <v>1284</v>
      </c>
      <c r="D2263" s="222" t="s">
        <v>177</v>
      </c>
      <c r="E2263" s="223" t="s">
        <v>2209</v>
      </c>
      <c r="F2263" s="224" t="s">
        <v>2210</v>
      </c>
      <c r="G2263" s="225" t="s">
        <v>228</v>
      </c>
      <c r="H2263" s="226">
        <v>154.00999999999999</v>
      </c>
      <c r="I2263" s="227"/>
      <c r="J2263" s="227"/>
      <c r="K2263" s="228">
        <f>ROUND(P2263*H2263,2)</f>
        <v>0</v>
      </c>
      <c r="L2263" s="229"/>
      <c r="M2263" s="45"/>
      <c r="N2263" s="230" t="s">
        <v>1</v>
      </c>
      <c r="O2263" s="231" t="s">
        <v>39</v>
      </c>
      <c r="P2263" s="232">
        <f>I2263+J2263</f>
        <v>0</v>
      </c>
      <c r="Q2263" s="232">
        <f>ROUND(I2263*H2263,2)</f>
        <v>0</v>
      </c>
      <c r="R2263" s="232">
        <f>ROUND(J2263*H2263,2)</f>
        <v>0</v>
      </c>
      <c r="S2263" s="92"/>
      <c r="T2263" s="233">
        <f>S2263*H2263</f>
        <v>0</v>
      </c>
      <c r="U2263" s="233">
        <v>0</v>
      </c>
      <c r="V2263" s="233">
        <f>U2263*H2263</f>
        <v>0</v>
      </c>
      <c r="W2263" s="233">
        <v>0</v>
      </c>
      <c r="X2263" s="233">
        <f>W2263*H2263</f>
        <v>0</v>
      </c>
      <c r="Y2263" s="234" t="s">
        <v>1</v>
      </c>
      <c r="Z2263" s="39"/>
      <c r="AA2263" s="39"/>
      <c r="AB2263" s="39"/>
      <c r="AC2263" s="39"/>
      <c r="AD2263" s="39"/>
      <c r="AE2263" s="39"/>
      <c r="AR2263" s="235" t="s">
        <v>229</v>
      </c>
      <c r="AT2263" s="235" t="s">
        <v>177</v>
      </c>
      <c r="AU2263" s="235" t="s">
        <v>102</v>
      </c>
      <c r="AY2263" s="18" t="s">
        <v>175</v>
      </c>
      <c r="BE2263" s="236">
        <f>IF(O2263="základní",K2263,0)</f>
        <v>0</v>
      </c>
      <c r="BF2263" s="236">
        <f>IF(O2263="snížená",K2263,0)</f>
        <v>0</v>
      </c>
      <c r="BG2263" s="236">
        <f>IF(O2263="zákl. přenesená",K2263,0)</f>
        <v>0</v>
      </c>
      <c r="BH2263" s="236">
        <f>IF(O2263="sníž. přenesená",K2263,0)</f>
        <v>0</v>
      </c>
      <c r="BI2263" s="236">
        <f>IF(O2263="nulová",K2263,0)</f>
        <v>0</v>
      </c>
      <c r="BJ2263" s="18" t="s">
        <v>102</v>
      </c>
      <c r="BK2263" s="236">
        <f>ROUND(P2263*H2263,2)</f>
        <v>0</v>
      </c>
      <c r="BL2263" s="18" t="s">
        <v>229</v>
      </c>
      <c r="BM2263" s="235" t="s">
        <v>2211</v>
      </c>
    </row>
    <row r="2264" s="12" customFormat="1" ht="22.8" customHeight="1">
      <c r="A2264" s="12"/>
      <c r="B2264" s="205"/>
      <c r="C2264" s="206"/>
      <c r="D2264" s="207" t="s">
        <v>74</v>
      </c>
      <c r="E2264" s="220" t="s">
        <v>2190</v>
      </c>
      <c r="F2264" s="220" t="s">
        <v>2212</v>
      </c>
      <c r="G2264" s="206"/>
      <c r="H2264" s="206"/>
      <c r="I2264" s="209"/>
      <c r="J2264" s="209"/>
      <c r="K2264" s="221">
        <f>BK2264</f>
        <v>0</v>
      </c>
      <c r="L2264" s="206"/>
      <c r="M2264" s="211"/>
      <c r="N2264" s="212"/>
      <c r="O2264" s="213"/>
      <c r="P2264" s="213"/>
      <c r="Q2264" s="214">
        <f>SUM(Q2265:Q2326)</f>
        <v>0</v>
      </c>
      <c r="R2264" s="214">
        <f>SUM(R2265:R2326)</f>
        <v>0</v>
      </c>
      <c r="S2264" s="213"/>
      <c r="T2264" s="215">
        <f>SUM(T2265:T2326)</f>
        <v>0</v>
      </c>
      <c r="U2264" s="213"/>
      <c r="V2264" s="215">
        <f>SUM(V2265:V2326)</f>
        <v>0</v>
      </c>
      <c r="W2264" s="213"/>
      <c r="X2264" s="215">
        <f>SUM(X2265:X2326)</f>
        <v>0</v>
      </c>
      <c r="Y2264" s="216"/>
      <c r="Z2264" s="12"/>
      <c r="AA2264" s="12"/>
      <c r="AB2264" s="12"/>
      <c r="AC2264" s="12"/>
      <c r="AD2264" s="12"/>
      <c r="AE2264" s="12"/>
      <c r="AR2264" s="217" t="s">
        <v>102</v>
      </c>
      <c r="AT2264" s="218" t="s">
        <v>74</v>
      </c>
      <c r="AU2264" s="218" t="s">
        <v>82</v>
      </c>
      <c r="AY2264" s="217" t="s">
        <v>175</v>
      </c>
      <c r="BK2264" s="219">
        <f>SUM(BK2265:BK2326)</f>
        <v>0</v>
      </c>
    </row>
    <row r="2265" s="2" customFormat="1" ht="24.15" customHeight="1">
      <c r="A2265" s="39"/>
      <c r="B2265" s="40"/>
      <c r="C2265" s="222" t="s">
        <v>2213</v>
      </c>
      <c r="D2265" s="222" t="s">
        <v>177</v>
      </c>
      <c r="E2265" s="223" t="s">
        <v>2214</v>
      </c>
      <c r="F2265" s="224" t="s">
        <v>2215</v>
      </c>
      <c r="G2265" s="225" t="s">
        <v>228</v>
      </c>
      <c r="H2265" s="226">
        <v>1615.8320000000001</v>
      </c>
      <c r="I2265" s="227"/>
      <c r="J2265" s="227"/>
      <c r="K2265" s="228">
        <f>ROUND(P2265*H2265,2)</f>
        <v>0</v>
      </c>
      <c r="L2265" s="229"/>
      <c r="M2265" s="45"/>
      <c r="N2265" s="230" t="s">
        <v>1</v>
      </c>
      <c r="O2265" s="231" t="s">
        <v>39</v>
      </c>
      <c r="P2265" s="232">
        <f>I2265+J2265</f>
        <v>0</v>
      </c>
      <c r="Q2265" s="232">
        <f>ROUND(I2265*H2265,2)</f>
        <v>0</v>
      </c>
      <c r="R2265" s="232">
        <f>ROUND(J2265*H2265,2)</f>
        <v>0</v>
      </c>
      <c r="S2265" s="92"/>
      <c r="T2265" s="233">
        <f>S2265*H2265</f>
        <v>0</v>
      </c>
      <c r="U2265" s="233">
        <v>0</v>
      </c>
      <c r="V2265" s="233">
        <f>U2265*H2265</f>
        <v>0</v>
      </c>
      <c r="W2265" s="233">
        <v>0</v>
      </c>
      <c r="X2265" s="233">
        <f>W2265*H2265</f>
        <v>0</v>
      </c>
      <c r="Y2265" s="234" t="s">
        <v>1</v>
      </c>
      <c r="Z2265" s="39"/>
      <c r="AA2265" s="39"/>
      <c r="AB2265" s="39"/>
      <c r="AC2265" s="39"/>
      <c r="AD2265" s="39"/>
      <c r="AE2265" s="39"/>
      <c r="AR2265" s="235" t="s">
        <v>229</v>
      </c>
      <c r="AT2265" s="235" t="s">
        <v>177</v>
      </c>
      <c r="AU2265" s="235" t="s">
        <v>102</v>
      </c>
      <c r="AY2265" s="18" t="s">
        <v>175</v>
      </c>
      <c r="BE2265" s="236">
        <f>IF(O2265="základní",K2265,0)</f>
        <v>0</v>
      </c>
      <c r="BF2265" s="236">
        <f>IF(O2265="snížená",K2265,0)</f>
        <v>0</v>
      </c>
      <c r="BG2265" s="236">
        <f>IF(O2265="zákl. přenesená",K2265,0)</f>
        <v>0</v>
      </c>
      <c r="BH2265" s="236">
        <f>IF(O2265="sníž. přenesená",K2265,0)</f>
        <v>0</v>
      </c>
      <c r="BI2265" s="236">
        <f>IF(O2265="nulová",K2265,0)</f>
        <v>0</v>
      </c>
      <c r="BJ2265" s="18" t="s">
        <v>102</v>
      </c>
      <c r="BK2265" s="236">
        <f>ROUND(P2265*H2265,2)</f>
        <v>0</v>
      </c>
      <c r="BL2265" s="18" t="s">
        <v>229</v>
      </c>
      <c r="BM2265" s="235" t="s">
        <v>2216</v>
      </c>
    </row>
    <row r="2266" s="13" customFormat="1">
      <c r="A2266" s="13"/>
      <c r="B2266" s="242"/>
      <c r="C2266" s="243"/>
      <c r="D2266" s="237" t="s">
        <v>184</v>
      </c>
      <c r="E2266" s="244" t="s">
        <v>1</v>
      </c>
      <c r="F2266" s="245" t="s">
        <v>193</v>
      </c>
      <c r="G2266" s="243"/>
      <c r="H2266" s="244" t="s">
        <v>1</v>
      </c>
      <c r="I2266" s="246"/>
      <c r="J2266" s="246"/>
      <c r="K2266" s="243"/>
      <c r="L2266" s="243"/>
      <c r="M2266" s="247"/>
      <c r="N2266" s="248"/>
      <c r="O2266" s="249"/>
      <c r="P2266" s="249"/>
      <c r="Q2266" s="249"/>
      <c r="R2266" s="249"/>
      <c r="S2266" s="249"/>
      <c r="T2266" s="249"/>
      <c r="U2266" s="249"/>
      <c r="V2266" s="249"/>
      <c r="W2266" s="249"/>
      <c r="X2266" s="249"/>
      <c r="Y2266" s="250"/>
      <c r="Z2266" s="13"/>
      <c r="AA2266" s="13"/>
      <c r="AB2266" s="13"/>
      <c r="AC2266" s="13"/>
      <c r="AD2266" s="13"/>
      <c r="AE2266" s="13"/>
      <c r="AT2266" s="251" t="s">
        <v>184</v>
      </c>
      <c r="AU2266" s="251" t="s">
        <v>102</v>
      </c>
      <c r="AV2266" s="13" t="s">
        <v>82</v>
      </c>
      <c r="AW2266" s="13" t="s">
        <v>5</v>
      </c>
      <c r="AX2266" s="13" t="s">
        <v>75</v>
      </c>
      <c r="AY2266" s="251" t="s">
        <v>175</v>
      </c>
    </row>
    <row r="2267" s="13" customFormat="1">
      <c r="A2267" s="13"/>
      <c r="B2267" s="242"/>
      <c r="C2267" s="243"/>
      <c r="D2267" s="237" t="s">
        <v>184</v>
      </c>
      <c r="E2267" s="244" t="s">
        <v>1</v>
      </c>
      <c r="F2267" s="245" t="s">
        <v>286</v>
      </c>
      <c r="G2267" s="243"/>
      <c r="H2267" s="244" t="s">
        <v>1</v>
      </c>
      <c r="I2267" s="246"/>
      <c r="J2267" s="246"/>
      <c r="K2267" s="243"/>
      <c r="L2267" s="243"/>
      <c r="M2267" s="247"/>
      <c r="N2267" s="248"/>
      <c r="O2267" s="249"/>
      <c r="P2267" s="249"/>
      <c r="Q2267" s="249"/>
      <c r="R2267" s="249"/>
      <c r="S2267" s="249"/>
      <c r="T2267" s="249"/>
      <c r="U2267" s="249"/>
      <c r="V2267" s="249"/>
      <c r="W2267" s="249"/>
      <c r="X2267" s="249"/>
      <c r="Y2267" s="250"/>
      <c r="Z2267" s="13"/>
      <c r="AA2267" s="13"/>
      <c r="AB2267" s="13"/>
      <c r="AC2267" s="13"/>
      <c r="AD2267" s="13"/>
      <c r="AE2267" s="13"/>
      <c r="AT2267" s="251" t="s">
        <v>184</v>
      </c>
      <c r="AU2267" s="251" t="s">
        <v>102</v>
      </c>
      <c r="AV2267" s="13" t="s">
        <v>82</v>
      </c>
      <c r="AW2267" s="13" t="s">
        <v>5</v>
      </c>
      <c r="AX2267" s="13" t="s">
        <v>75</v>
      </c>
      <c r="AY2267" s="251" t="s">
        <v>175</v>
      </c>
    </row>
    <row r="2268" s="14" customFormat="1">
      <c r="A2268" s="14"/>
      <c r="B2268" s="252"/>
      <c r="C2268" s="253"/>
      <c r="D2268" s="237" t="s">
        <v>184</v>
      </c>
      <c r="E2268" s="254" t="s">
        <v>1</v>
      </c>
      <c r="F2268" s="255" t="s">
        <v>559</v>
      </c>
      <c r="G2268" s="253"/>
      <c r="H2268" s="256">
        <v>104.31</v>
      </c>
      <c r="I2268" s="257"/>
      <c r="J2268" s="257"/>
      <c r="K2268" s="253"/>
      <c r="L2268" s="253"/>
      <c r="M2268" s="258"/>
      <c r="N2268" s="259"/>
      <c r="O2268" s="260"/>
      <c r="P2268" s="260"/>
      <c r="Q2268" s="260"/>
      <c r="R2268" s="260"/>
      <c r="S2268" s="260"/>
      <c r="T2268" s="260"/>
      <c r="U2268" s="260"/>
      <c r="V2268" s="260"/>
      <c r="W2268" s="260"/>
      <c r="X2268" s="260"/>
      <c r="Y2268" s="261"/>
      <c r="Z2268" s="14"/>
      <c r="AA2268" s="14"/>
      <c r="AB2268" s="14"/>
      <c r="AC2268" s="14"/>
      <c r="AD2268" s="14"/>
      <c r="AE2268" s="14"/>
      <c r="AT2268" s="262" t="s">
        <v>184</v>
      </c>
      <c r="AU2268" s="262" t="s">
        <v>102</v>
      </c>
      <c r="AV2268" s="14" t="s">
        <v>102</v>
      </c>
      <c r="AW2268" s="14" t="s">
        <v>5</v>
      </c>
      <c r="AX2268" s="14" t="s">
        <v>75</v>
      </c>
      <c r="AY2268" s="262" t="s">
        <v>175</v>
      </c>
    </row>
    <row r="2269" s="14" customFormat="1">
      <c r="A2269" s="14"/>
      <c r="B2269" s="252"/>
      <c r="C2269" s="253"/>
      <c r="D2269" s="237" t="s">
        <v>184</v>
      </c>
      <c r="E2269" s="254" t="s">
        <v>1</v>
      </c>
      <c r="F2269" s="255" t="s">
        <v>560</v>
      </c>
      <c r="G2269" s="253"/>
      <c r="H2269" s="256">
        <v>84.180000000000007</v>
      </c>
      <c r="I2269" s="257"/>
      <c r="J2269" s="257"/>
      <c r="K2269" s="253"/>
      <c r="L2269" s="253"/>
      <c r="M2269" s="258"/>
      <c r="N2269" s="259"/>
      <c r="O2269" s="260"/>
      <c r="P2269" s="260"/>
      <c r="Q2269" s="260"/>
      <c r="R2269" s="260"/>
      <c r="S2269" s="260"/>
      <c r="T2269" s="260"/>
      <c r="U2269" s="260"/>
      <c r="V2269" s="260"/>
      <c r="W2269" s="260"/>
      <c r="X2269" s="260"/>
      <c r="Y2269" s="261"/>
      <c r="Z2269" s="14"/>
      <c r="AA2269" s="14"/>
      <c r="AB2269" s="14"/>
      <c r="AC2269" s="14"/>
      <c r="AD2269" s="14"/>
      <c r="AE2269" s="14"/>
      <c r="AT2269" s="262" t="s">
        <v>184</v>
      </c>
      <c r="AU2269" s="262" t="s">
        <v>102</v>
      </c>
      <c r="AV2269" s="14" t="s">
        <v>102</v>
      </c>
      <c r="AW2269" s="14" t="s">
        <v>5</v>
      </c>
      <c r="AX2269" s="14" t="s">
        <v>75</v>
      </c>
      <c r="AY2269" s="262" t="s">
        <v>175</v>
      </c>
    </row>
    <row r="2270" s="14" customFormat="1">
      <c r="A2270" s="14"/>
      <c r="B2270" s="252"/>
      <c r="C2270" s="253"/>
      <c r="D2270" s="237" t="s">
        <v>184</v>
      </c>
      <c r="E2270" s="254" t="s">
        <v>1</v>
      </c>
      <c r="F2270" s="255" t="s">
        <v>563</v>
      </c>
      <c r="G2270" s="253"/>
      <c r="H2270" s="256">
        <v>12.199999999999999</v>
      </c>
      <c r="I2270" s="257"/>
      <c r="J2270" s="257"/>
      <c r="K2270" s="253"/>
      <c r="L2270" s="253"/>
      <c r="M2270" s="258"/>
      <c r="N2270" s="259"/>
      <c r="O2270" s="260"/>
      <c r="P2270" s="260"/>
      <c r="Q2270" s="260"/>
      <c r="R2270" s="260"/>
      <c r="S2270" s="260"/>
      <c r="T2270" s="260"/>
      <c r="U2270" s="260"/>
      <c r="V2270" s="260"/>
      <c r="W2270" s="260"/>
      <c r="X2270" s="260"/>
      <c r="Y2270" s="261"/>
      <c r="Z2270" s="14"/>
      <c r="AA2270" s="14"/>
      <c r="AB2270" s="14"/>
      <c r="AC2270" s="14"/>
      <c r="AD2270" s="14"/>
      <c r="AE2270" s="14"/>
      <c r="AT2270" s="262" t="s">
        <v>184</v>
      </c>
      <c r="AU2270" s="262" t="s">
        <v>102</v>
      </c>
      <c r="AV2270" s="14" t="s">
        <v>102</v>
      </c>
      <c r="AW2270" s="14" t="s">
        <v>5</v>
      </c>
      <c r="AX2270" s="14" t="s">
        <v>75</v>
      </c>
      <c r="AY2270" s="262" t="s">
        <v>175</v>
      </c>
    </row>
    <row r="2271" s="14" customFormat="1">
      <c r="A2271" s="14"/>
      <c r="B2271" s="252"/>
      <c r="C2271" s="253"/>
      <c r="D2271" s="237" t="s">
        <v>184</v>
      </c>
      <c r="E2271" s="254" t="s">
        <v>1</v>
      </c>
      <c r="F2271" s="255" t="s">
        <v>561</v>
      </c>
      <c r="G2271" s="253"/>
      <c r="H2271" s="256">
        <v>65.879999999999995</v>
      </c>
      <c r="I2271" s="257"/>
      <c r="J2271" s="257"/>
      <c r="K2271" s="253"/>
      <c r="L2271" s="253"/>
      <c r="M2271" s="258"/>
      <c r="N2271" s="259"/>
      <c r="O2271" s="260"/>
      <c r="P2271" s="260"/>
      <c r="Q2271" s="260"/>
      <c r="R2271" s="260"/>
      <c r="S2271" s="260"/>
      <c r="T2271" s="260"/>
      <c r="U2271" s="260"/>
      <c r="V2271" s="260"/>
      <c r="W2271" s="260"/>
      <c r="X2271" s="260"/>
      <c r="Y2271" s="261"/>
      <c r="Z2271" s="14"/>
      <c r="AA2271" s="14"/>
      <c r="AB2271" s="14"/>
      <c r="AC2271" s="14"/>
      <c r="AD2271" s="14"/>
      <c r="AE2271" s="14"/>
      <c r="AT2271" s="262" t="s">
        <v>184</v>
      </c>
      <c r="AU2271" s="262" t="s">
        <v>102</v>
      </c>
      <c r="AV2271" s="14" t="s">
        <v>102</v>
      </c>
      <c r="AW2271" s="14" t="s">
        <v>5</v>
      </c>
      <c r="AX2271" s="14" t="s">
        <v>75</v>
      </c>
      <c r="AY2271" s="262" t="s">
        <v>175</v>
      </c>
    </row>
    <row r="2272" s="14" customFormat="1">
      <c r="A2272" s="14"/>
      <c r="B2272" s="252"/>
      <c r="C2272" s="253"/>
      <c r="D2272" s="237" t="s">
        <v>184</v>
      </c>
      <c r="E2272" s="254" t="s">
        <v>1</v>
      </c>
      <c r="F2272" s="255" t="s">
        <v>562</v>
      </c>
      <c r="G2272" s="253"/>
      <c r="H2272" s="256">
        <v>233.02000000000001</v>
      </c>
      <c r="I2272" s="257"/>
      <c r="J2272" s="257"/>
      <c r="K2272" s="253"/>
      <c r="L2272" s="253"/>
      <c r="M2272" s="258"/>
      <c r="N2272" s="259"/>
      <c r="O2272" s="260"/>
      <c r="P2272" s="260"/>
      <c r="Q2272" s="260"/>
      <c r="R2272" s="260"/>
      <c r="S2272" s="260"/>
      <c r="T2272" s="260"/>
      <c r="U2272" s="260"/>
      <c r="V2272" s="260"/>
      <c r="W2272" s="260"/>
      <c r="X2272" s="260"/>
      <c r="Y2272" s="261"/>
      <c r="Z2272" s="14"/>
      <c r="AA2272" s="14"/>
      <c r="AB2272" s="14"/>
      <c r="AC2272" s="14"/>
      <c r="AD2272" s="14"/>
      <c r="AE2272" s="14"/>
      <c r="AT2272" s="262" t="s">
        <v>184</v>
      </c>
      <c r="AU2272" s="262" t="s">
        <v>102</v>
      </c>
      <c r="AV2272" s="14" t="s">
        <v>102</v>
      </c>
      <c r="AW2272" s="14" t="s">
        <v>5</v>
      </c>
      <c r="AX2272" s="14" t="s">
        <v>75</v>
      </c>
      <c r="AY2272" s="262" t="s">
        <v>175</v>
      </c>
    </row>
    <row r="2273" s="14" customFormat="1">
      <c r="A2273" s="14"/>
      <c r="B2273" s="252"/>
      <c r="C2273" s="253"/>
      <c r="D2273" s="237" t="s">
        <v>184</v>
      </c>
      <c r="E2273" s="254" t="s">
        <v>1</v>
      </c>
      <c r="F2273" s="255" t="s">
        <v>564</v>
      </c>
      <c r="G2273" s="253"/>
      <c r="H2273" s="256">
        <v>13.725</v>
      </c>
      <c r="I2273" s="257"/>
      <c r="J2273" s="257"/>
      <c r="K2273" s="253"/>
      <c r="L2273" s="253"/>
      <c r="M2273" s="258"/>
      <c r="N2273" s="259"/>
      <c r="O2273" s="260"/>
      <c r="P2273" s="260"/>
      <c r="Q2273" s="260"/>
      <c r="R2273" s="260"/>
      <c r="S2273" s="260"/>
      <c r="T2273" s="260"/>
      <c r="U2273" s="260"/>
      <c r="V2273" s="260"/>
      <c r="W2273" s="260"/>
      <c r="X2273" s="260"/>
      <c r="Y2273" s="261"/>
      <c r="Z2273" s="14"/>
      <c r="AA2273" s="14"/>
      <c r="AB2273" s="14"/>
      <c r="AC2273" s="14"/>
      <c r="AD2273" s="14"/>
      <c r="AE2273" s="14"/>
      <c r="AT2273" s="262" t="s">
        <v>184</v>
      </c>
      <c r="AU2273" s="262" t="s">
        <v>102</v>
      </c>
      <c r="AV2273" s="14" t="s">
        <v>102</v>
      </c>
      <c r="AW2273" s="14" t="s">
        <v>5</v>
      </c>
      <c r="AX2273" s="14" t="s">
        <v>75</v>
      </c>
      <c r="AY2273" s="262" t="s">
        <v>175</v>
      </c>
    </row>
    <row r="2274" s="14" customFormat="1">
      <c r="A2274" s="14"/>
      <c r="B2274" s="252"/>
      <c r="C2274" s="253"/>
      <c r="D2274" s="237" t="s">
        <v>184</v>
      </c>
      <c r="E2274" s="254" t="s">
        <v>1</v>
      </c>
      <c r="F2274" s="255" t="s">
        <v>565</v>
      </c>
      <c r="G2274" s="253"/>
      <c r="H2274" s="256">
        <v>3.8130000000000002</v>
      </c>
      <c r="I2274" s="257"/>
      <c r="J2274" s="257"/>
      <c r="K2274" s="253"/>
      <c r="L2274" s="253"/>
      <c r="M2274" s="258"/>
      <c r="N2274" s="259"/>
      <c r="O2274" s="260"/>
      <c r="P2274" s="260"/>
      <c r="Q2274" s="260"/>
      <c r="R2274" s="260"/>
      <c r="S2274" s="260"/>
      <c r="T2274" s="260"/>
      <c r="U2274" s="260"/>
      <c r="V2274" s="260"/>
      <c r="W2274" s="260"/>
      <c r="X2274" s="260"/>
      <c r="Y2274" s="261"/>
      <c r="Z2274" s="14"/>
      <c r="AA2274" s="14"/>
      <c r="AB2274" s="14"/>
      <c r="AC2274" s="14"/>
      <c r="AD2274" s="14"/>
      <c r="AE2274" s="14"/>
      <c r="AT2274" s="262" t="s">
        <v>184</v>
      </c>
      <c r="AU2274" s="262" t="s">
        <v>102</v>
      </c>
      <c r="AV2274" s="14" t="s">
        <v>102</v>
      </c>
      <c r="AW2274" s="14" t="s">
        <v>5</v>
      </c>
      <c r="AX2274" s="14" t="s">
        <v>75</v>
      </c>
      <c r="AY2274" s="262" t="s">
        <v>175</v>
      </c>
    </row>
    <row r="2275" s="14" customFormat="1">
      <c r="A2275" s="14"/>
      <c r="B2275" s="252"/>
      <c r="C2275" s="253"/>
      <c r="D2275" s="237" t="s">
        <v>184</v>
      </c>
      <c r="E2275" s="254" t="s">
        <v>1</v>
      </c>
      <c r="F2275" s="255" t="s">
        <v>566</v>
      </c>
      <c r="G2275" s="253"/>
      <c r="H2275" s="256">
        <v>49.68</v>
      </c>
      <c r="I2275" s="257"/>
      <c r="J2275" s="257"/>
      <c r="K2275" s="253"/>
      <c r="L2275" s="253"/>
      <c r="M2275" s="258"/>
      <c r="N2275" s="259"/>
      <c r="O2275" s="260"/>
      <c r="P2275" s="260"/>
      <c r="Q2275" s="260"/>
      <c r="R2275" s="260"/>
      <c r="S2275" s="260"/>
      <c r="T2275" s="260"/>
      <c r="U2275" s="260"/>
      <c r="V2275" s="260"/>
      <c r="W2275" s="260"/>
      <c r="X2275" s="260"/>
      <c r="Y2275" s="261"/>
      <c r="Z2275" s="14"/>
      <c r="AA2275" s="14"/>
      <c r="AB2275" s="14"/>
      <c r="AC2275" s="14"/>
      <c r="AD2275" s="14"/>
      <c r="AE2275" s="14"/>
      <c r="AT2275" s="262" t="s">
        <v>184</v>
      </c>
      <c r="AU2275" s="262" t="s">
        <v>102</v>
      </c>
      <c r="AV2275" s="14" t="s">
        <v>102</v>
      </c>
      <c r="AW2275" s="14" t="s">
        <v>5</v>
      </c>
      <c r="AX2275" s="14" t="s">
        <v>75</v>
      </c>
      <c r="AY2275" s="262" t="s">
        <v>175</v>
      </c>
    </row>
    <row r="2276" s="14" customFormat="1">
      <c r="A2276" s="14"/>
      <c r="B2276" s="252"/>
      <c r="C2276" s="253"/>
      <c r="D2276" s="237" t="s">
        <v>184</v>
      </c>
      <c r="E2276" s="254" t="s">
        <v>1</v>
      </c>
      <c r="F2276" s="255" t="s">
        <v>575</v>
      </c>
      <c r="G2276" s="253"/>
      <c r="H2276" s="256">
        <v>3.96</v>
      </c>
      <c r="I2276" s="257"/>
      <c r="J2276" s="257"/>
      <c r="K2276" s="253"/>
      <c r="L2276" s="253"/>
      <c r="M2276" s="258"/>
      <c r="N2276" s="259"/>
      <c r="O2276" s="260"/>
      <c r="P2276" s="260"/>
      <c r="Q2276" s="260"/>
      <c r="R2276" s="260"/>
      <c r="S2276" s="260"/>
      <c r="T2276" s="260"/>
      <c r="U2276" s="260"/>
      <c r="V2276" s="260"/>
      <c r="W2276" s="260"/>
      <c r="X2276" s="260"/>
      <c r="Y2276" s="261"/>
      <c r="Z2276" s="14"/>
      <c r="AA2276" s="14"/>
      <c r="AB2276" s="14"/>
      <c r="AC2276" s="14"/>
      <c r="AD2276" s="14"/>
      <c r="AE2276" s="14"/>
      <c r="AT2276" s="262" t="s">
        <v>184</v>
      </c>
      <c r="AU2276" s="262" t="s">
        <v>102</v>
      </c>
      <c r="AV2276" s="14" t="s">
        <v>102</v>
      </c>
      <c r="AW2276" s="14" t="s">
        <v>5</v>
      </c>
      <c r="AX2276" s="14" t="s">
        <v>75</v>
      </c>
      <c r="AY2276" s="262" t="s">
        <v>175</v>
      </c>
    </row>
    <row r="2277" s="14" customFormat="1">
      <c r="A2277" s="14"/>
      <c r="B2277" s="252"/>
      <c r="C2277" s="253"/>
      <c r="D2277" s="237" t="s">
        <v>184</v>
      </c>
      <c r="E2277" s="254" t="s">
        <v>1</v>
      </c>
      <c r="F2277" s="255" t="s">
        <v>576</v>
      </c>
      <c r="G2277" s="253"/>
      <c r="H2277" s="256">
        <v>4.2000000000000002</v>
      </c>
      <c r="I2277" s="257"/>
      <c r="J2277" s="257"/>
      <c r="K2277" s="253"/>
      <c r="L2277" s="253"/>
      <c r="M2277" s="258"/>
      <c r="N2277" s="259"/>
      <c r="O2277" s="260"/>
      <c r="P2277" s="260"/>
      <c r="Q2277" s="260"/>
      <c r="R2277" s="260"/>
      <c r="S2277" s="260"/>
      <c r="T2277" s="260"/>
      <c r="U2277" s="260"/>
      <c r="V2277" s="260"/>
      <c r="W2277" s="260"/>
      <c r="X2277" s="260"/>
      <c r="Y2277" s="261"/>
      <c r="Z2277" s="14"/>
      <c r="AA2277" s="14"/>
      <c r="AB2277" s="14"/>
      <c r="AC2277" s="14"/>
      <c r="AD2277" s="14"/>
      <c r="AE2277" s="14"/>
      <c r="AT2277" s="262" t="s">
        <v>184</v>
      </c>
      <c r="AU2277" s="262" t="s">
        <v>102</v>
      </c>
      <c r="AV2277" s="14" t="s">
        <v>102</v>
      </c>
      <c r="AW2277" s="14" t="s">
        <v>5</v>
      </c>
      <c r="AX2277" s="14" t="s">
        <v>75</v>
      </c>
      <c r="AY2277" s="262" t="s">
        <v>175</v>
      </c>
    </row>
    <row r="2278" s="14" customFormat="1">
      <c r="A2278" s="14"/>
      <c r="B2278" s="252"/>
      <c r="C2278" s="253"/>
      <c r="D2278" s="237" t="s">
        <v>184</v>
      </c>
      <c r="E2278" s="254" t="s">
        <v>1</v>
      </c>
      <c r="F2278" s="255" t="s">
        <v>577</v>
      </c>
      <c r="G2278" s="253"/>
      <c r="H2278" s="256">
        <v>1.8</v>
      </c>
      <c r="I2278" s="257"/>
      <c r="J2278" s="257"/>
      <c r="K2278" s="253"/>
      <c r="L2278" s="253"/>
      <c r="M2278" s="258"/>
      <c r="N2278" s="259"/>
      <c r="O2278" s="260"/>
      <c r="P2278" s="260"/>
      <c r="Q2278" s="260"/>
      <c r="R2278" s="260"/>
      <c r="S2278" s="260"/>
      <c r="T2278" s="260"/>
      <c r="U2278" s="260"/>
      <c r="V2278" s="260"/>
      <c r="W2278" s="260"/>
      <c r="X2278" s="260"/>
      <c r="Y2278" s="261"/>
      <c r="Z2278" s="14"/>
      <c r="AA2278" s="14"/>
      <c r="AB2278" s="14"/>
      <c r="AC2278" s="14"/>
      <c r="AD2278" s="14"/>
      <c r="AE2278" s="14"/>
      <c r="AT2278" s="262" t="s">
        <v>184</v>
      </c>
      <c r="AU2278" s="262" t="s">
        <v>102</v>
      </c>
      <c r="AV2278" s="14" t="s">
        <v>102</v>
      </c>
      <c r="AW2278" s="14" t="s">
        <v>5</v>
      </c>
      <c r="AX2278" s="14" t="s">
        <v>75</v>
      </c>
      <c r="AY2278" s="262" t="s">
        <v>175</v>
      </c>
    </row>
    <row r="2279" s="14" customFormat="1">
      <c r="A2279" s="14"/>
      <c r="B2279" s="252"/>
      <c r="C2279" s="253"/>
      <c r="D2279" s="237" t="s">
        <v>184</v>
      </c>
      <c r="E2279" s="254" t="s">
        <v>1</v>
      </c>
      <c r="F2279" s="255" t="s">
        <v>578</v>
      </c>
      <c r="G2279" s="253"/>
      <c r="H2279" s="256">
        <v>0.95999999999999996</v>
      </c>
      <c r="I2279" s="257"/>
      <c r="J2279" s="257"/>
      <c r="K2279" s="253"/>
      <c r="L2279" s="253"/>
      <c r="M2279" s="258"/>
      <c r="N2279" s="259"/>
      <c r="O2279" s="260"/>
      <c r="P2279" s="260"/>
      <c r="Q2279" s="260"/>
      <c r="R2279" s="260"/>
      <c r="S2279" s="260"/>
      <c r="T2279" s="260"/>
      <c r="U2279" s="260"/>
      <c r="V2279" s="260"/>
      <c r="W2279" s="260"/>
      <c r="X2279" s="260"/>
      <c r="Y2279" s="261"/>
      <c r="Z2279" s="14"/>
      <c r="AA2279" s="14"/>
      <c r="AB2279" s="14"/>
      <c r="AC2279" s="14"/>
      <c r="AD2279" s="14"/>
      <c r="AE2279" s="14"/>
      <c r="AT2279" s="262" t="s">
        <v>184</v>
      </c>
      <c r="AU2279" s="262" t="s">
        <v>102</v>
      </c>
      <c r="AV2279" s="14" t="s">
        <v>102</v>
      </c>
      <c r="AW2279" s="14" t="s">
        <v>5</v>
      </c>
      <c r="AX2279" s="14" t="s">
        <v>75</v>
      </c>
      <c r="AY2279" s="262" t="s">
        <v>175</v>
      </c>
    </row>
    <row r="2280" s="14" customFormat="1">
      <c r="A2280" s="14"/>
      <c r="B2280" s="252"/>
      <c r="C2280" s="253"/>
      <c r="D2280" s="237" t="s">
        <v>184</v>
      </c>
      <c r="E2280" s="254" t="s">
        <v>1</v>
      </c>
      <c r="F2280" s="255" t="s">
        <v>579</v>
      </c>
      <c r="G2280" s="253"/>
      <c r="H2280" s="256">
        <v>2.5800000000000001</v>
      </c>
      <c r="I2280" s="257"/>
      <c r="J2280" s="257"/>
      <c r="K2280" s="253"/>
      <c r="L2280" s="253"/>
      <c r="M2280" s="258"/>
      <c r="N2280" s="259"/>
      <c r="O2280" s="260"/>
      <c r="P2280" s="260"/>
      <c r="Q2280" s="260"/>
      <c r="R2280" s="260"/>
      <c r="S2280" s="260"/>
      <c r="T2280" s="260"/>
      <c r="U2280" s="260"/>
      <c r="V2280" s="260"/>
      <c r="W2280" s="260"/>
      <c r="X2280" s="260"/>
      <c r="Y2280" s="261"/>
      <c r="Z2280" s="14"/>
      <c r="AA2280" s="14"/>
      <c r="AB2280" s="14"/>
      <c r="AC2280" s="14"/>
      <c r="AD2280" s="14"/>
      <c r="AE2280" s="14"/>
      <c r="AT2280" s="262" t="s">
        <v>184</v>
      </c>
      <c r="AU2280" s="262" t="s">
        <v>102</v>
      </c>
      <c r="AV2280" s="14" t="s">
        <v>102</v>
      </c>
      <c r="AW2280" s="14" t="s">
        <v>5</v>
      </c>
      <c r="AX2280" s="14" t="s">
        <v>75</v>
      </c>
      <c r="AY2280" s="262" t="s">
        <v>175</v>
      </c>
    </row>
    <row r="2281" s="14" customFormat="1">
      <c r="A2281" s="14"/>
      <c r="B2281" s="252"/>
      <c r="C2281" s="253"/>
      <c r="D2281" s="237" t="s">
        <v>184</v>
      </c>
      <c r="E2281" s="254" t="s">
        <v>1</v>
      </c>
      <c r="F2281" s="255" t="s">
        <v>580</v>
      </c>
      <c r="G2281" s="253"/>
      <c r="H2281" s="256">
        <v>1.3500000000000001</v>
      </c>
      <c r="I2281" s="257"/>
      <c r="J2281" s="257"/>
      <c r="K2281" s="253"/>
      <c r="L2281" s="253"/>
      <c r="M2281" s="258"/>
      <c r="N2281" s="259"/>
      <c r="O2281" s="260"/>
      <c r="P2281" s="260"/>
      <c r="Q2281" s="260"/>
      <c r="R2281" s="260"/>
      <c r="S2281" s="260"/>
      <c r="T2281" s="260"/>
      <c r="U2281" s="260"/>
      <c r="V2281" s="260"/>
      <c r="W2281" s="260"/>
      <c r="X2281" s="260"/>
      <c r="Y2281" s="261"/>
      <c r="Z2281" s="14"/>
      <c r="AA2281" s="14"/>
      <c r="AB2281" s="14"/>
      <c r="AC2281" s="14"/>
      <c r="AD2281" s="14"/>
      <c r="AE2281" s="14"/>
      <c r="AT2281" s="262" t="s">
        <v>184</v>
      </c>
      <c r="AU2281" s="262" t="s">
        <v>102</v>
      </c>
      <c r="AV2281" s="14" t="s">
        <v>102</v>
      </c>
      <c r="AW2281" s="14" t="s">
        <v>5</v>
      </c>
      <c r="AX2281" s="14" t="s">
        <v>75</v>
      </c>
      <c r="AY2281" s="262" t="s">
        <v>175</v>
      </c>
    </row>
    <row r="2282" s="14" customFormat="1">
      <c r="A2282" s="14"/>
      <c r="B2282" s="252"/>
      <c r="C2282" s="253"/>
      <c r="D2282" s="237" t="s">
        <v>184</v>
      </c>
      <c r="E2282" s="254" t="s">
        <v>1</v>
      </c>
      <c r="F2282" s="255" t="s">
        <v>581</v>
      </c>
      <c r="G2282" s="253"/>
      <c r="H2282" s="256">
        <v>6</v>
      </c>
      <c r="I2282" s="257"/>
      <c r="J2282" s="257"/>
      <c r="K2282" s="253"/>
      <c r="L2282" s="253"/>
      <c r="M2282" s="258"/>
      <c r="N2282" s="259"/>
      <c r="O2282" s="260"/>
      <c r="P2282" s="260"/>
      <c r="Q2282" s="260"/>
      <c r="R2282" s="260"/>
      <c r="S2282" s="260"/>
      <c r="T2282" s="260"/>
      <c r="U2282" s="260"/>
      <c r="V2282" s="260"/>
      <c r="W2282" s="260"/>
      <c r="X2282" s="260"/>
      <c r="Y2282" s="261"/>
      <c r="Z2282" s="14"/>
      <c r="AA2282" s="14"/>
      <c r="AB2282" s="14"/>
      <c r="AC2282" s="14"/>
      <c r="AD2282" s="14"/>
      <c r="AE2282" s="14"/>
      <c r="AT2282" s="262" t="s">
        <v>184</v>
      </c>
      <c r="AU2282" s="262" t="s">
        <v>102</v>
      </c>
      <c r="AV2282" s="14" t="s">
        <v>102</v>
      </c>
      <c r="AW2282" s="14" t="s">
        <v>5</v>
      </c>
      <c r="AX2282" s="14" t="s">
        <v>75</v>
      </c>
      <c r="AY2282" s="262" t="s">
        <v>175</v>
      </c>
    </row>
    <row r="2283" s="16" customFormat="1">
      <c r="A2283" s="16"/>
      <c r="B2283" s="284"/>
      <c r="C2283" s="285"/>
      <c r="D2283" s="237" t="s">
        <v>184</v>
      </c>
      <c r="E2283" s="286" t="s">
        <v>1</v>
      </c>
      <c r="F2283" s="287" t="s">
        <v>453</v>
      </c>
      <c r="G2283" s="285"/>
      <c r="H2283" s="288">
        <v>587.65800000000013</v>
      </c>
      <c r="I2283" s="289"/>
      <c r="J2283" s="289"/>
      <c r="K2283" s="285"/>
      <c r="L2283" s="285"/>
      <c r="M2283" s="290"/>
      <c r="N2283" s="291"/>
      <c r="O2283" s="292"/>
      <c r="P2283" s="292"/>
      <c r="Q2283" s="292"/>
      <c r="R2283" s="292"/>
      <c r="S2283" s="292"/>
      <c r="T2283" s="292"/>
      <c r="U2283" s="292"/>
      <c r="V2283" s="292"/>
      <c r="W2283" s="292"/>
      <c r="X2283" s="292"/>
      <c r="Y2283" s="293"/>
      <c r="Z2283" s="16"/>
      <c r="AA2283" s="16"/>
      <c r="AB2283" s="16"/>
      <c r="AC2283" s="16"/>
      <c r="AD2283" s="16"/>
      <c r="AE2283" s="16"/>
      <c r="AT2283" s="294" t="s">
        <v>184</v>
      </c>
      <c r="AU2283" s="294" t="s">
        <v>102</v>
      </c>
      <c r="AV2283" s="16" t="s">
        <v>196</v>
      </c>
      <c r="AW2283" s="16" t="s">
        <v>5</v>
      </c>
      <c r="AX2283" s="16" t="s">
        <v>75</v>
      </c>
      <c r="AY2283" s="294" t="s">
        <v>175</v>
      </c>
    </row>
    <row r="2284" s="13" customFormat="1">
      <c r="A2284" s="13"/>
      <c r="B2284" s="242"/>
      <c r="C2284" s="243"/>
      <c r="D2284" s="237" t="s">
        <v>184</v>
      </c>
      <c r="E2284" s="244" t="s">
        <v>1</v>
      </c>
      <c r="F2284" s="245" t="s">
        <v>290</v>
      </c>
      <c r="G2284" s="243"/>
      <c r="H2284" s="244" t="s">
        <v>1</v>
      </c>
      <c r="I2284" s="246"/>
      <c r="J2284" s="246"/>
      <c r="K2284" s="243"/>
      <c r="L2284" s="243"/>
      <c r="M2284" s="247"/>
      <c r="N2284" s="248"/>
      <c r="O2284" s="249"/>
      <c r="P2284" s="249"/>
      <c r="Q2284" s="249"/>
      <c r="R2284" s="249"/>
      <c r="S2284" s="249"/>
      <c r="T2284" s="249"/>
      <c r="U2284" s="249"/>
      <c r="V2284" s="249"/>
      <c r="W2284" s="249"/>
      <c r="X2284" s="249"/>
      <c r="Y2284" s="250"/>
      <c r="Z2284" s="13"/>
      <c r="AA2284" s="13"/>
      <c r="AB2284" s="13"/>
      <c r="AC2284" s="13"/>
      <c r="AD2284" s="13"/>
      <c r="AE2284" s="13"/>
      <c r="AT2284" s="251" t="s">
        <v>184</v>
      </c>
      <c r="AU2284" s="251" t="s">
        <v>102</v>
      </c>
      <c r="AV2284" s="13" t="s">
        <v>82</v>
      </c>
      <c r="AW2284" s="13" t="s">
        <v>5</v>
      </c>
      <c r="AX2284" s="13" t="s">
        <v>75</v>
      </c>
      <c r="AY2284" s="251" t="s">
        <v>175</v>
      </c>
    </row>
    <row r="2285" s="14" customFormat="1">
      <c r="A2285" s="14"/>
      <c r="B2285" s="252"/>
      <c r="C2285" s="253"/>
      <c r="D2285" s="237" t="s">
        <v>184</v>
      </c>
      <c r="E2285" s="254" t="s">
        <v>1</v>
      </c>
      <c r="F2285" s="255" t="s">
        <v>559</v>
      </c>
      <c r="G2285" s="253"/>
      <c r="H2285" s="256">
        <v>104.31</v>
      </c>
      <c r="I2285" s="257"/>
      <c r="J2285" s="257"/>
      <c r="K2285" s="253"/>
      <c r="L2285" s="253"/>
      <c r="M2285" s="258"/>
      <c r="N2285" s="259"/>
      <c r="O2285" s="260"/>
      <c r="P2285" s="260"/>
      <c r="Q2285" s="260"/>
      <c r="R2285" s="260"/>
      <c r="S2285" s="260"/>
      <c r="T2285" s="260"/>
      <c r="U2285" s="260"/>
      <c r="V2285" s="260"/>
      <c r="W2285" s="260"/>
      <c r="X2285" s="260"/>
      <c r="Y2285" s="261"/>
      <c r="Z2285" s="14"/>
      <c r="AA2285" s="14"/>
      <c r="AB2285" s="14"/>
      <c r="AC2285" s="14"/>
      <c r="AD2285" s="14"/>
      <c r="AE2285" s="14"/>
      <c r="AT2285" s="262" t="s">
        <v>184</v>
      </c>
      <c r="AU2285" s="262" t="s">
        <v>102</v>
      </c>
      <c r="AV2285" s="14" t="s">
        <v>102</v>
      </c>
      <c r="AW2285" s="14" t="s">
        <v>5</v>
      </c>
      <c r="AX2285" s="14" t="s">
        <v>75</v>
      </c>
      <c r="AY2285" s="262" t="s">
        <v>175</v>
      </c>
    </row>
    <row r="2286" s="14" customFormat="1">
      <c r="A2286" s="14"/>
      <c r="B2286" s="252"/>
      <c r="C2286" s="253"/>
      <c r="D2286" s="237" t="s">
        <v>184</v>
      </c>
      <c r="E2286" s="254" t="s">
        <v>1</v>
      </c>
      <c r="F2286" s="255" t="s">
        <v>560</v>
      </c>
      <c r="G2286" s="253"/>
      <c r="H2286" s="256">
        <v>84.180000000000007</v>
      </c>
      <c r="I2286" s="257"/>
      <c r="J2286" s="257"/>
      <c r="K2286" s="253"/>
      <c r="L2286" s="253"/>
      <c r="M2286" s="258"/>
      <c r="N2286" s="259"/>
      <c r="O2286" s="260"/>
      <c r="P2286" s="260"/>
      <c r="Q2286" s="260"/>
      <c r="R2286" s="260"/>
      <c r="S2286" s="260"/>
      <c r="T2286" s="260"/>
      <c r="U2286" s="260"/>
      <c r="V2286" s="260"/>
      <c r="W2286" s="260"/>
      <c r="X2286" s="260"/>
      <c r="Y2286" s="261"/>
      <c r="Z2286" s="14"/>
      <c r="AA2286" s="14"/>
      <c r="AB2286" s="14"/>
      <c r="AC2286" s="14"/>
      <c r="AD2286" s="14"/>
      <c r="AE2286" s="14"/>
      <c r="AT2286" s="262" t="s">
        <v>184</v>
      </c>
      <c r="AU2286" s="262" t="s">
        <v>102</v>
      </c>
      <c r="AV2286" s="14" t="s">
        <v>102</v>
      </c>
      <c r="AW2286" s="14" t="s">
        <v>5</v>
      </c>
      <c r="AX2286" s="14" t="s">
        <v>75</v>
      </c>
      <c r="AY2286" s="262" t="s">
        <v>175</v>
      </c>
    </row>
    <row r="2287" s="14" customFormat="1">
      <c r="A2287" s="14"/>
      <c r="B2287" s="252"/>
      <c r="C2287" s="253"/>
      <c r="D2287" s="237" t="s">
        <v>184</v>
      </c>
      <c r="E2287" s="254" t="s">
        <v>1</v>
      </c>
      <c r="F2287" s="255" t="s">
        <v>563</v>
      </c>
      <c r="G2287" s="253"/>
      <c r="H2287" s="256">
        <v>12.199999999999999</v>
      </c>
      <c r="I2287" s="257"/>
      <c r="J2287" s="257"/>
      <c r="K2287" s="253"/>
      <c r="L2287" s="253"/>
      <c r="M2287" s="258"/>
      <c r="N2287" s="259"/>
      <c r="O2287" s="260"/>
      <c r="P2287" s="260"/>
      <c r="Q2287" s="260"/>
      <c r="R2287" s="260"/>
      <c r="S2287" s="260"/>
      <c r="T2287" s="260"/>
      <c r="U2287" s="260"/>
      <c r="V2287" s="260"/>
      <c r="W2287" s="260"/>
      <c r="X2287" s="260"/>
      <c r="Y2287" s="261"/>
      <c r="Z2287" s="14"/>
      <c r="AA2287" s="14"/>
      <c r="AB2287" s="14"/>
      <c r="AC2287" s="14"/>
      <c r="AD2287" s="14"/>
      <c r="AE2287" s="14"/>
      <c r="AT2287" s="262" t="s">
        <v>184</v>
      </c>
      <c r="AU2287" s="262" t="s">
        <v>102</v>
      </c>
      <c r="AV2287" s="14" t="s">
        <v>102</v>
      </c>
      <c r="AW2287" s="14" t="s">
        <v>5</v>
      </c>
      <c r="AX2287" s="14" t="s">
        <v>75</v>
      </c>
      <c r="AY2287" s="262" t="s">
        <v>175</v>
      </c>
    </row>
    <row r="2288" s="14" customFormat="1">
      <c r="A2288" s="14"/>
      <c r="B2288" s="252"/>
      <c r="C2288" s="253"/>
      <c r="D2288" s="237" t="s">
        <v>184</v>
      </c>
      <c r="E2288" s="254" t="s">
        <v>1</v>
      </c>
      <c r="F2288" s="255" t="s">
        <v>561</v>
      </c>
      <c r="G2288" s="253"/>
      <c r="H2288" s="256">
        <v>65.879999999999995</v>
      </c>
      <c r="I2288" s="257"/>
      <c r="J2288" s="257"/>
      <c r="K2288" s="253"/>
      <c r="L2288" s="253"/>
      <c r="M2288" s="258"/>
      <c r="N2288" s="259"/>
      <c r="O2288" s="260"/>
      <c r="P2288" s="260"/>
      <c r="Q2288" s="260"/>
      <c r="R2288" s="260"/>
      <c r="S2288" s="260"/>
      <c r="T2288" s="260"/>
      <c r="U2288" s="260"/>
      <c r="V2288" s="260"/>
      <c r="W2288" s="260"/>
      <c r="X2288" s="260"/>
      <c r="Y2288" s="261"/>
      <c r="Z2288" s="14"/>
      <c r="AA2288" s="14"/>
      <c r="AB2288" s="14"/>
      <c r="AC2288" s="14"/>
      <c r="AD2288" s="14"/>
      <c r="AE2288" s="14"/>
      <c r="AT2288" s="262" t="s">
        <v>184</v>
      </c>
      <c r="AU2288" s="262" t="s">
        <v>102</v>
      </c>
      <c r="AV2288" s="14" t="s">
        <v>102</v>
      </c>
      <c r="AW2288" s="14" t="s">
        <v>5</v>
      </c>
      <c r="AX2288" s="14" t="s">
        <v>75</v>
      </c>
      <c r="AY2288" s="262" t="s">
        <v>175</v>
      </c>
    </row>
    <row r="2289" s="14" customFormat="1">
      <c r="A2289" s="14"/>
      <c r="B2289" s="252"/>
      <c r="C2289" s="253"/>
      <c r="D2289" s="237" t="s">
        <v>184</v>
      </c>
      <c r="E2289" s="254" t="s">
        <v>1</v>
      </c>
      <c r="F2289" s="255" t="s">
        <v>562</v>
      </c>
      <c r="G2289" s="253"/>
      <c r="H2289" s="256">
        <v>233.02000000000001</v>
      </c>
      <c r="I2289" s="257"/>
      <c r="J2289" s="257"/>
      <c r="K2289" s="253"/>
      <c r="L2289" s="253"/>
      <c r="M2289" s="258"/>
      <c r="N2289" s="259"/>
      <c r="O2289" s="260"/>
      <c r="P2289" s="260"/>
      <c r="Q2289" s="260"/>
      <c r="R2289" s="260"/>
      <c r="S2289" s="260"/>
      <c r="T2289" s="260"/>
      <c r="U2289" s="260"/>
      <c r="V2289" s="260"/>
      <c r="W2289" s="260"/>
      <c r="X2289" s="260"/>
      <c r="Y2289" s="261"/>
      <c r="Z2289" s="14"/>
      <c r="AA2289" s="14"/>
      <c r="AB2289" s="14"/>
      <c r="AC2289" s="14"/>
      <c r="AD2289" s="14"/>
      <c r="AE2289" s="14"/>
      <c r="AT2289" s="262" t="s">
        <v>184</v>
      </c>
      <c r="AU2289" s="262" t="s">
        <v>102</v>
      </c>
      <c r="AV2289" s="14" t="s">
        <v>102</v>
      </c>
      <c r="AW2289" s="14" t="s">
        <v>5</v>
      </c>
      <c r="AX2289" s="14" t="s">
        <v>75</v>
      </c>
      <c r="AY2289" s="262" t="s">
        <v>175</v>
      </c>
    </row>
    <row r="2290" s="14" customFormat="1">
      <c r="A2290" s="14"/>
      <c r="B2290" s="252"/>
      <c r="C2290" s="253"/>
      <c r="D2290" s="237" t="s">
        <v>184</v>
      </c>
      <c r="E2290" s="254" t="s">
        <v>1</v>
      </c>
      <c r="F2290" s="255" t="s">
        <v>564</v>
      </c>
      <c r="G2290" s="253"/>
      <c r="H2290" s="256">
        <v>13.725</v>
      </c>
      <c r="I2290" s="257"/>
      <c r="J2290" s="257"/>
      <c r="K2290" s="253"/>
      <c r="L2290" s="253"/>
      <c r="M2290" s="258"/>
      <c r="N2290" s="259"/>
      <c r="O2290" s="260"/>
      <c r="P2290" s="260"/>
      <c r="Q2290" s="260"/>
      <c r="R2290" s="260"/>
      <c r="S2290" s="260"/>
      <c r="T2290" s="260"/>
      <c r="U2290" s="260"/>
      <c r="V2290" s="260"/>
      <c r="W2290" s="260"/>
      <c r="X2290" s="260"/>
      <c r="Y2290" s="261"/>
      <c r="Z2290" s="14"/>
      <c r="AA2290" s="14"/>
      <c r="AB2290" s="14"/>
      <c r="AC2290" s="14"/>
      <c r="AD2290" s="14"/>
      <c r="AE2290" s="14"/>
      <c r="AT2290" s="262" t="s">
        <v>184</v>
      </c>
      <c r="AU2290" s="262" t="s">
        <v>102</v>
      </c>
      <c r="AV2290" s="14" t="s">
        <v>102</v>
      </c>
      <c r="AW2290" s="14" t="s">
        <v>5</v>
      </c>
      <c r="AX2290" s="14" t="s">
        <v>75</v>
      </c>
      <c r="AY2290" s="262" t="s">
        <v>175</v>
      </c>
    </row>
    <row r="2291" s="14" customFormat="1">
      <c r="A2291" s="14"/>
      <c r="B2291" s="252"/>
      <c r="C2291" s="253"/>
      <c r="D2291" s="237" t="s">
        <v>184</v>
      </c>
      <c r="E2291" s="254" t="s">
        <v>1</v>
      </c>
      <c r="F2291" s="255" t="s">
        <v>566</v>
      </c>
      <c r="G2291" s="253"/>
      <c r="H2291" s="256">
        <v>49.68</v>
      </c>
      <c r="I2291" s="257"/>
      <c r="J2291" s="257"/>
      <c r="K2291" s="253"/>
      <c r="L2291" s="253"/>
      <c r="M2291" s="258"/>
      <c r="N2291" s="259"/>
      <c r="O2291" s="260"/>
      <c r="P2291" s="260"/>
      <c r="Q2291" s="260"/>
      <c r="R2291" s="260"/>
      <c r="S2291" s="260"/>
      <c r="T2291" s="260"/>
      <c r="U2291" s="260"/>
      <c r="V2291" s="260"/>
      <c r="W2291" s="260"/>
      <c r="X2291" s="260"/>
      <c r="Y2291" s="261"/>
      <c r="Z2291" s="14"/>
      <c r="AA2291" s="14"/>
      <c r="AB2291" s="14"/>
      <c r="AC2291" s="14"/>
      <c r="AD2291" s="14"/>
      <c r="AE2291" s="14"/>
      <c r="AT2291" s="262" t="s">
        <v>184</v>
      </c>
      <c r="AU2291" s="262" t="s">
        <v>102</v>
      </c>
      <c r="AV2291" s="14" t="s">
        <v>102</v>
      </c>
      <c r="AW2291" s="14" t="s">
        <v>5</v>
      </c>
      <c r="AX2291" s="14" t="s">
        <v>75</v>
      </c>
      <c r="AY2291" s="262" t="s">
        <v>175</v>
      </c>
    </row>
    <row r="2292" s="14" customFormat="1">
      <c r="A2292" s="14"/>
      <c r="B2292" s="252"/>
      <c r="C2292" s="253"/>
      <c r="D2292" s="237" t="s">
        <v>184</v>
      </c>
      <c r="E2292" s="254" t="s">
        <v>1</v>
      </c>
      <c r="F2292" s="255" t="s">
        <v>575</v>
      </c>
      <c r="G2292" s="253"/>
      <c r="H2292" s="256">
        <v>3.96</v>
      </c>
      <c r="I2292" s="257"/>
      <c r="J2292" s="257"/>
      <c r="K2292" s="253"/>
      <c r="L2292" s="253"/>
      <c r="M2292" s="258"/>
      <c r="N2292" s="259"/>
      <c r="O2292" s="260"/>
      <c r="P2292" s="260"/>
      <c r="Q2292" s="260"/>
      <c r="R2292" s="260"/>
      <c r="S2292" s="260"/>
      <c r="T2292" s="260"/>
      <c r="U2292" s="260"/>
      <c r="V2292" s="260"/>
      <c r="W2292" s="260"/>
      <c r="X2292" s="260"/>
      <c r="Y2292" s="261"/>
      <c r="Z2292" s="14"/>
      <c r="AA2292" s="14"/>
      <c r="AB2292" s="14"/>
      <c r="AC2292" s="14"/>
      <c r="AD2292" s="14"/>
      <c r="AE2292" s="14"/>
      <c r="AT2292" s="262" t="s">
        <v>184</v>
      </c>
      <c r="AU2292" s="262" t="s">
        <v>102</v>
      </c>
      <c r="AV2292" s="14" t="s">
        <v>102</v>
      </c>
      <c r="AW2292" s="14" t="s">
        <v>5</v>
      </c>
      <c r="AX2292" s="14" t="s">
        <v>75</v>
      </c>
      <c r="AY2292" s="262" t="s">
        <v>175</v>
      </c>
    </row>
    <row r="2293" s="14" customFormat="1">
      <c r="A2293" s="14"/>
      <c r="B2293" s="252"/>
      <c r="C2293" s="253"/>
      <c r="D2293" s="237" t="s">
        <v>184</v>
      </c>
      <c r="E2293" s="254" t="s">
        <v>1</v>
      </c>
      <c r="F2293" s="255" t="s">
        <v>576</v>
      </c>
      <c r="G2293" s="253"/>
      <c r="H2293" s="256">
        <v>4.2000000000000002</v>
      </c>
      <c r="I2293" s="257"/>
      <c r="J2293" s="257"/>
      <c r="K2293" s="253"/>
      <c r="L2293" s="253"/>
      <c r="M2293" s="258"/>
      <c r="N2293" s="259"/>
      <c r="O2293" s="260"/>
      <c r="P2293" s="260"/>
      <c r="Q2293" s="260"/>
      <c r="R2293" s="260"/>
      <c r="S2293" s="260"/>
      <c r="T2293" s="260"/>
      <c r="U2293" s="260"/>
      <c r="V2293" s="260"/>
      <c r="W2293" s="260"/>
      <c r="X2293" s="260"/>
      <c r="Y2293" s="261"/>
      <c r="Z2293" s="14"/>
      <c r="AA2293" s="14"/>
      <c r="AB2293" s="14"/>
      <c r="AC2293" s="14"/>
      <c r="AD2293" s="14"/>
      <c r="AE2293" s="14"/>
      <c r="AT2293" s="262" t="s">
        <v>184</v>
      </c>
      <c r="AU2293" s="262" t="s">
        <v>102</v>
      </c>
      <c r="AV2293" s="14" t="s">
        <v>102</v>
      </c>
      <c r="AW2293" s="14" t="s">
        <v>5</v>
      </c>
      <c r="AX2293" s="14" t="s">
        <v>75</v>
      </c>
      <c r="AY2293" s="262" t="s">
        <v>175</v>
      </c>
    </row>
    <row r="2294" s="14" customFormat="1">
      <c r="A2294" s="14"/>
      <c r="B2294" s="252"/>
      <c r="C2294" s="253"/>
      <c r="D2294" s="237" t="s">
        <v>184</v>
      </c>
      <c r="E2294" s="254" t="s">
        <v>1</v>
      </c>
      <c r="F2294" s="255" t="s">
        <v>577</v>
      </c>
      <c r="G2294" s="253"/>
      <c r="H2294" s="256">
        <v>1.8</v>
      </c>
      <c r="I2294" s="257"/>
      <c r="J2294" s="257"/>
      <c r="K2294" s="253"/>
      <c r="L2294" s="253"/>
      <c r="M2294" s="258"/>
      <c r="N2294" s="259"/>
      <c r="O2294" s="260"/>
      <c r="P2294" s="260"/>
      <c r="Q2294" s="260"/>
      <c r="R2294" s="260"/>
      <c r="S2294" s="260"/>
      <c r="T2294" s="260"/>
      <c r="U2294" s="260"/>
      <c r="V2294" s="260"/>
      <c r="W2294" s="260"/>
      <c r="X2294" s="260"/>
      <c r="Y2294" s="261"/>
      <c r="Z2294" s="14"/>
      <c r="AA2294" s="14"/>
      <c r="AB2294" s="14"/>
      <c r="AC2294" s="14"/>
      <c r="AD2294" s="14"/>
      <c r="AE2294" s="14"/>
      <c r="AT2294" s="262" t="s">
        <v>184</v>
      </c>
      <c r="AU2294" s="262" t="s">
        <v>102</v>
      </c>
      <c r="AV2294" s="14" t="s">
        <v>102</v>
      </c>
      <c r="AW2294" s="14" t="s">
        <v>5</v>
      </c>
      <c r="AX2294" s="14" t="s">
        <v>75</v>
      </c>
      <c r="AY2294" s="262" t="s">
        <v>175</v>
      </c>
    </row>
    <row r="2295" s="14" customFormat="1">
      <c r="A2295" s="14"/>
      <c r="B2295" s="252"/>
      <c r="C2295" s="253"/>
      <c r="D2295" s="237" t="s">
        <v>184</v>
      </c>
      <c r="E2295" s="254" t="s">
        <v>1</v>
      </c>
      <c r="F2295" s="255" t="s">
        <v>578</v>
      </c>
      <c r="G2295" s="253"/>
      <c r="H2295" s="256">
        <v>0.95999999999999996</v>
      </c>
      <c r="I2295" s="257"/>
      <c r="J2295" s="257"/>
      <c r="K2295" s="253"/>
      <c r="L2295" s="253"/>
      <c r="M2295" s="258"/>
      <c r="N2295" s="259"/>
      <c r="O2295" s="260"/>
      <c r="P2295" s="260"/>
      <c r="Q2295" s="260"/>
      <c r="R2295" s="260"/>
      <c r="S2295" s="260"/>
      <c r="T2295" s="260"/>
      <c r="U2295" s="260"/>
      <c r="V2295" s="260"/>
      <c r="W2295" s="260"/>
      <c r="X2295" s="260"/>
      <c r="Y2295" s="261"/>
      <c r="Z2295" s="14"/>
      <c r="AA2295" s="14"/>
      <c r="AB2295" s="14"/>
      <c r="AC2295" s="14"/>
      <c r="AD2295" s="14"/>
      <c r="AE2295" s="14"/>
      <c r="AT2295" s="262" t="s">
        <v>184</v>
      </c>
      <c r="AU2295" s="262" t="s">
        <v>102</v>
      </c>
      <c r="AV2295" s="14" t="s">
        <v>102</v>
      </c>
      <c r="AW2295" s="14" t="s">
        <v>5</v>
      </c>
      <c r="AX2295" s="14" t="s">
        <v>75</v>
      </c>
      <c r="AY2295" s="262" t="s">
        <v>175</v>
      </c>
    </row>
    <row r="2296" s="14" customFormat="1">
      <c r="A2296" s="14"/>
      <c r="B2296" s="252"/>
      <c r="C2296" s="253"/>
      <c r="D2296" s="237" t="s">
        <v>184</v>
      </c>
      <c r="E2296" s="254" t="s">
        <v>1</v>
      </c>
      <c r="F2296" s="255" t="s">
        <v>579</v>
      </c>
      <c r="G2296" s="253"/>
      <c r="H2296" s="256">
        <v>2.5800000000000001</v>
      </c>
      <c r="I2296" s="257"/>
      <c r="J2296" s="257"/>
      <c r="K2296" s="253"/>
      <c r="L2296" s="253"/>
      <c r="M2296" s="258"/>
      <c r="N2296" s="259"/>
      <c r="O2296" s="260"/>
      <c r="P2296" s="260"/>
      <c r="Q2296" s="260"/>
      <c r="R2296" s="260"/>
      <c r="S2296" s="260"/>
      <c r="T2296" s="260"/>
      <c r="U2296" s="260"/>
      <c r="V2296" s="260"/>
      <c r="W2296" s="260"/>
      <c r="X2296" s="260"/>
      <c r="Y2296" s="261"/>
      <c r="Z2296" s="14"/>
      <c r="AA2296" s="14"/>
      <c r="AB2296" s="14"/>
      <c r="AC2296" s="14"/>
      <c r="AD2296" s="14"/>
      <c r="AE2296" s="14"/>
      <c r="AT2296" s="262" t="s">
        <v>184</v>
      </c>
      <c r="AU2296" s="262" t="s">
        <v>102</v>
      </c>
      <c r="AV2296" s="14" t="s">
        <v>102</v>
      </c>
      <c r="AW2296" s="14" t="s">
        <v>5</v>
      </c>
      <c r="AX2296" s="14" t="s">
        <v>75</v>
      </c>
      <c r="AY2296" s="262" t="s">
        <v>175</v>
      </c>
    </row>
    <row r="2297" s="14" customFormat="1">
      <c r="A2297" s="14"/>
      <c r="B2297" s="252"/>
      <c r="C2297" s="253"/>
      <c r="D2297" s="237" t="s">
        <v>184</v>
      </c>
      <c r="E2297" s="254" t="s">
        <v>1</v>
      </c>
      <c r="F2297" s="255" t="s">
        <v>580</v>
      </c>
      <c r="G2297" s="253"/>
      <c r="H2297" s="256">
        <v>1.3500000000000001</v>
      </c>
      <c r="I2297" s="257"/>
      <c r="J2297" s="257"/>
      <c r="K2297" s="253"/>
      <c r="L2297" s="253"/>
      <c r="M2297" s="258"/>
      <c r="N2297" s="259"/>
      <c r="O2297" s="260"/>
      <c r="P2297" s="260"/>
      <c r="Q2297" s="260"/>
      <c r="R2297" s="260"/>
      <c r="S2297" s="260"/>
      <c r="T2297" s="260"/>
      <c r="U2297" s="260"/>
      <c r="V2297" s="260"/>
      <c r="W2297" s="260"/>
      <c r="X2297" s="260"/>
      <c r="Y2297" s="261"/>
      <c r="Z2297" s="14"/>
      <c r="AA2297" s="14"/>
      <c r="AB2297" s="14"/>
      <c r="AC2297" s="14"/>
      <c r="AD2297" s="14"/>
      <c r="AE2297" s="14"/>
      <c r="AT2297" s="262" t="s">
        <v>184</v>
      </c>
      <c r="AU2297" s="262" t="s">
        <v>102</v>
      </c>
      <c r="AV2297" s="14" t="s">
        <v>102</v>
      </c>
      <c r="AW2297" s="14" t="s">
        <v>5</v>
      </c>
      <c r="AX2297" s="14" t="s">
        <v>75</v>
      </c>
      <c r="AY2297" s="262" t="s">
        <v>175</v>
      </c>
    </row>
    <row r="2298" s="14" customFormat="1">
      <c r="A2298" s="14"/>
      <c r="B2298" s="252"/>
      <c r="C2298" s="253"/>
      <c r="D2298" s="237" t="s">
        <v>184</v>
      </c>
      <c r="E2298" s="254" t="s">
        <v>1</v>
      </c>
      <c r="F2298" s="255" t="s">
        <v>581</v>
      </c>
      <c r="G2298" s="253"/>
      <c r="H2298" s="256">
        <v>6</v>
      </c>
      <c r="I2298" s="257"/>
      <c r="J2298" s="257"/>
      <c r="K2298" s="253"/>
      <c r="L2298" s="253"/>
      <c r="M2298" s="258"/>
      <c r="N2298" s="259"/>
      <c r="O2298" s="260"/>
      <c r="P2298" s="260"/>
      <c r="Q2298" s="260"/>
      <c r="R2298" s="260"/>
      <c r="S2298" s="260"/>
      <c r="T2298" s="260"/>
      <c r="U2298" s="260"/>
      <c r="V2298" s="260"/>
      <c r="W2298" s="260"/>
      <c r="X2298" s="260"/>
      <c r="Y2298" s="261"/>
      <c r="Z2298" s="14"/>
      <c r="AA2298" s="14"/>
      <c r="AB2298" s="14"/>
      <c r="AC2298" s="14"/>
      <c r="AD2298" s="14"/>
      <c r="AE2298" s="14"/>
      <c r="AT2298" s="262" t="s">
        <v>184</v>
      </c>
      <c r="AU2298" s="262" t="s">
        <v>102</v>
      </c>
      <c r="AV2298" s="14" t="s">
        <v>102</v>
      </c>
      <c r="AW2298" s="14" t="s">
        <v>5</v>
      </c>
      <c r="AX2298" s="14" t="s">
        <v>75</v>
      </c>
      <c r="AY2298" s="262" t="s">
        <v>175</v>
      </c>
    </row>
    <row r="2299" s="16" customFormat="1">
      <c r="A2299" s="16"/>
      <c r="B2299" s="284"/>
      <c r="C2299" s="285"/>
      <c r="D2299" s="237" t="s">
        <v>184</v>
      </c>
      <c r="E2299" s="286" t="s">
        <v>1</v>
      </c>
      <c r="F2299" s="287" t="s">
        <v>453</v>
      </c>
      <c r="G2299" s="285"/>
      <c r="H2299" s="288">
        <v>583.84500000000014</v>
      </c>
      <c r="I2299" s="289"/>
      <c r="J2299" s="289"/>
      <c r="K2299" s="285"/>
      <c r="L2299" s="285"/>
      <c r="M2299" s="290"/>
      <c r="N2299" s="291"/>
      <c r="O2299" s="292"/>
      <c r="P2299" s="292"/>
      <c r="Q2299" s="292"/>
      <c r="R2299" s="292"/>
      <c r="S2299" s="292"/>
      <c r="T2299" s="292"/>
      <c r="U2299" s="292"/>
      <c r="V2299" s="292"/>
      <c r="W2299" s="292"/>
      <c r="X2299" s="292"/>
      <c r="Y2299" s="293"/>
      <c r="Z2299" s="16"/>
      <c r="AA2299" s="16"/>
      <c r="AB2299" s="16"/>
      <c r="AC2299" s="16"/>
      <c r="AD2299" s="16"/>
      <c r="AE2299" s="16"/>
      <c r="AT2299" s="294" t="s">
        <v>184</v>
      </c>
      <c r="AU2299" s="294" t="s">
        <v>102</v>
      </c>
      <c r="AV2299" s="16" t="s">
        <v>196</v>
      </c>
      <c r="AW2299" s="16" t="s">
        <v>5</v>
      </c>
      <c r="AX2299" s="16" t="s">
        <v>75</v>
      </c>
      <c r="AY2299" s="294" t="s">
        <v>175</v>
      </c>
    </row>
    <row r="2300" s="13" customFormat="1">
      <c r="A2300" s="13"/>
      <c r="B2300" s="242"/>
      <c r="C2300" s="243"/>
      <c r="D2300" s="237" t="s">
        <v>184</v>
      </c>
      <c r="E2300" s="244" t="s">
        <v>1</v>
      </c>
      <c r="F2300" s="245" t="s">
        <v>583</v>
      </c>
      <c r="G2300" s="243"/>
      <c r="H2300" s="244" t="s">
        <v>1</v>
      </c>
      <c r="I2300" s="246"/>
      <c r="J2300" s="246"/>
      <c r="K2300" s="243"/>
      <c r="L2300" s="243"/>
      <c r="M2300" s="247"/>
      <c r="N2300" s="248"/>
      <c r="O2300" s="249"/>
      <c r="P2300" s="249"/>
      <c r="Q2300" s="249"/>
      <c r="R2300" s="249"/>
      <c r="S2300" s="249"/>
      <c r="T2300" s="249"/>
      <c r="U2300" s="249"/>
      <c r="V2300" s="249"/>
      <c r="W2300" s="249"/>
      <c r="X2300" s="249"/>
      <c r="Y2300" s="250"/>
      <c r="Z2300" s="13"/>
      <c r="AA2300" s="13"/>
      <c r="AB2300" s="13"/>
      <c r="AC2300" s="13"/>
      <c r="AD2300" s="13"/>
      <c r="AE2300" s="13"/>
      <c r="AT2300" s="251" t="s">
        <v>184</v>
      </c>
      <c r="AU2300" s="251" t="s">
        <v>102</v>
      </c>
      <c r="AV2300" s="13" t="s">
        <v>82</v>
      </c>
      <c r="AW2300" s="13" t="s">
        <v>5</v>
      </c>
      <c r="AX2300" s="13" t="s">
        <v>75</v>
      </c>
      <c r="AY2300" s="251" t="s">
        <v>175</v>
      </c>
    </row>
    <row r="2301" s="14" customFormat="1">
      <c r="A2301" s="14"/>
      <c r="B2301" s="252"/>
      <c r="C2301" s="253"/>
      <c r="D2301" s="237" t="s">
        <v>184</v>
      </c>
      <c r="E2301" s="254" t="s">
        <v>1</v>
      </c>
      <c r="F2301" s="255" t="s">
        <v>584</v>
      </c>
      <c r="G2301" s="253"/>
      <c r="H2301" s="256">
        <v>34.240000000000002</v>
      </c>
      <c r="I2301" s="257"/>
      <c r="J2301" s="257"/>
      <c r="K2301" s="253"/>
      <c r="L2301" s="253"/>
      <c r="M2301" s="258"/>
      <c r="N2301" s="259"/>
      <c r="O2301" s="260"/>
      <c r="P2301" s="260"/>
      <c r="Q2301" s="260"/>
      <c r="R2301" s="260"/>
      <c r="S2301" s="260"/>
      <c r="T2301" s="260"/>
      <c r="U2301" s="260"/>
      <c r="V2301" s="260"/>
      <c r="W2301" s="260"/>
      <c r="X2301" s="260"/>
      <c r="Y2301" s="261"/>
      <c r="Z2301" s="14"/>
      <c r="AA2301" s="14"/>
      <c r="AB2301" s="14"/>
      <c r="AC2301" s="14"/>
      <c r="AD2301" s="14"/>
      <c r="AE2301" s="14"/>
      <c r="AT2301" s="262" t="s">
        <v>184</v>
      </c>
      <c r="AU2301" s="262" t="s">
        <v>102</v>
      </c>
      <c r="AV2301" s="14" t="s">
        <v>102</v>
      </c>
      <c r="AW2301" s="14" t="s">
        <v>5</v>
      </c>
      <c r="AX2301" s="14" t="s">
        <v>75</v>
      </c>
      <c r="AY2301" s="262" t="s">
        <v>175</v>
      </c>
    </row>
    <row r="2302" s="14" customFormat="1">
      <c r="A2302" s="14"/>
      <c r="B2302" s="252"/>
      <c r="C2302" s="253"/>
      <c r="D2302" s="237" t="s">
        <v>184</v>
      </c>
      <c r="E2302" s="254" t="s">
        <v>1</v>
      </c>
      <c r="F2302" s="255" t="s">
        <v>585</v>
      </c>
      <c r="G2302" s="253"/>
      <c r="H2302" s="256">
        <v>14.960000000000001</v>
      </c>
      <c r="I2302" s="257"/>
      <c r="J2302" s="257"/>
      <c r="K2302" s="253"/>
      <c r="L2302" s="253"/>
      <c r="M2302" s="258"/>
      <c r="N2302" s="259"/>
      <c r="O2302" s="260"/>
      <c r="P2302" s="260"/>
      <c r="Q2302" s="260"/>
      <c r="R2302" s="260"/>
      <c r="S2302" s="260"/>
      <c r="T2302" s="260"/>
      <c r="U2302" s="260"/>
      <c r="V2302" s="260"/>
      <c r="W2302" s="260"/>
      <c r="X2302" s="260"/>
      <c r="Y2302" s="261"/>
      <c r="Z2302" s="14"/>
      <c r="AA2302" s="14"/>
      <c r="AB2302" s="14"/>
      <c r="AC2302" s="14"/>
      <c r="AD2302" s="14"/>
      <c r="AE2302" s="14"/>
      <c r="AT2302" s="262" t="s">
        <v>184</v>
      </c>
      <c r="AU2302" s="262" t="s">
        <v>102</v>
      </c>
      <c r="AV2302" s="14" t="s">
        <v>102</v>
      </c>
      <c r="AW2302" s="14" t="s">
        <v>5</v>
      </c>
      <c r="AX2302" s="14" t="s">
        <v>75</v>
      </c>
      <c r="AY2302" s="262" t="s">
        <v>175</v>
      </c>
    </row>
    <row r="2303" s="14" customFormat="1">
      <c r="A2303" s="14"/>
      <c r="B2303" s="252"/>
      <c r="C2303" s="253"/>
      <c r="D2303" s="237" t="s">
        <v>184</v>
      </c>
      <c r="E2303" s="254" t="s">
        <v>1</v>
      </c>
      <c r="F2303" s="255" t="s">
        <v>586</v>
      </c>
      <c r="G2303" s="253"/>
      <c r="H2303" s="256">
        <v>20.57</v>
      </c>
      <c r="I2303" s="257"/>
      <c r="J2303" s="257"/>
      <c r="K2303" s="253"/>
      <c r="L2303" s="253"/>
      <c r="M2303" s="258"/>
      <c r="N2303" s="259"/>
      <c r="O2303" s="260"/>
      <c r="P2303" s="260"/>
      <c r="Q2303" s="260"/>
      <c r="R2303" s="260"/>
      <c r="S2303" s="260"/>
      <c r="T2303" s="260"/>
      <c r="U2303" s="260"/>
      <c r="V2303" s="260"/>
      <c r="W2303" s="260"/>
      <c r="X2303" s="260"/>
      <c r="Y2303" s="261"/>
      <c r="Z2303" s="14"/>
      <c r="AA2303" s="14"/>
      <c r="AB2303" s="14"/>
      <c r="AC2303" s="14"/>
      <c r="AD2303" s="14"/>
      <c r="AE2303" s="14"/>
      <c r="AT2303" s="262" t="s">
        <v>184</v>
      </c>
      <c r="AU2303" s="262" t="s">
        <v>102</v>
      </c>
      <c r="AV2303" s="14" t="s">
        <v>102</v>
      </c>
      <c r="AW2303" s="14" t="s">
        <v>5</v>
      </c>
      <c r="AX2303" s="14" t="s">
        <v>75</v>
      </c>
      <c r="AY2303" s="262" t="s">
        <v>175</v>
      </c>
    </row>
    <row r="2304" s="14" customFormat="1">
      <c r="A2304" s="14"/>
      <c r="B2304" s="252"/>
      <c r="C2304" s="253"/>
      <c r="D2304" s="237" t="s">
        <v>184</v>
      </c>
      <c r="E2304" s="254" t="s">
        <v>1</v>
      </c>
      <c r="F2304" s="255" t="s">
        <v>588</v>
      </c>
      <c r="G2304" s="253"/>
      <c r="H2304" s="256">
        <v>0.51000000000000001</v>
      </c>
      <c r="I2304" s="257"/>
      <c r="J2304" s="257"/>
      <c r="K2304" s="253"/>
      <c r="L2304" s="253"/>
      <c r="M2304" s="258"/>
      <c r="N2304" s="259"/>
      <c r="O2304" s="260"/>
      <c r="P2304" s="260"/>
      <c r="Q2304" s="260"/>
      <c r="R2304" s="260"/>
      <c r="S2304" s="260"/>
      <c r="T2304" s="260"/>
      <c r="U2304" s="260"/>
      <c r="V2304" s="260"/>
      <c r="W2304" s="260"/>
      <c r="X2304" s="260"/>
      <c r="Y2304" s="261"/>
      <c r="Z2304" s="14"/>
      <c r="AA2304" s="14"/>
      <c r="AB2304" s="14"/>
      <c r="AC2304" s="14"/>
      <c r="AD2304" s="14"/>
      <c r="AE2304" s="14"/>
      <c r="AT2304" s="262" t="s">
        <v>184</v>
      </c>
      <c r="AU2304" s="262" t="s">
        <v>102</v>
      </c>
      <c r="AV2304" s="14" t="s">
        <v>102</v>
      </c>
      <c r="AW2304" s="14" t="s">
        <v>5</v>
      </c>
      <c r="AX2304" s="14" t="s">
        <v>75</v>
      </c>
      <c r="AY2304" s="262" t="s">
        <v>175</v>
      </c>
    </row>
    <row r="2305" s="14" customFormat="1">
      <c r="A2305" s="14"/>
      <c r="B2305" s="252"/>
      <c r="C2305" s="253"/>
      <c r="D2305" s="237" t="s">
        <v>184</v>
      </c>
      <c r="E2305" s="254" t="s">
        <v>1</v>
      </c>
      <c r="F2305" s="255" t="s">
        <v>589</v>
      </c>
      <c r="G2305" s="253"/>
      <c r="H2305" s="256">
        <v>44.697000000000003</v>
      </c>
      <c r="I2305" s="257"/>
      <c r="J2305" s="257"/>
      <c r="K2305" s="253"/>
      <c r="L2305" s="253"/>
      <c r="M2305" s="258"/>
      <c r="N2305" s="259"/>
      <c r="O2305" s="260"/>
      <c r="P2305" s="260"/>
      <c r="Q2305" s="260"/>
      <c r="R2305" s="260"/>
      <c r="S2305" s="260"/>
      <c r="T2305" s="260"/>
      <c r="U2305" s="260"/>
      <c r="V2305" s="260"/>
      <c r="W2305" s="260"/>
      <c r="X2305" s="260"/>
      <c r="Y2305" s="261"/>
      <c r="Z2305" s="14"/>
      <c r="AA2305" s="14"/>
      <c r="AB2305" s="14"/>
      <c r="AC2305" s="14"/>
      <c r="AD2305" s="14"/>
      <c r="AE2305" s="14"/>
      <c r="AT2305" s="262" t="s">
        <v>184</v>
      </c>
      <c r="AU2305" s="262" t="s">
        <v>102</v>
      </c>
      <c r="AV2305" s="14" t="s">
        <v>102</v>
      </c>
      <c r="AW2305" s="14" t="s">
        <v>5</v>
      </c>
      <c r="AX2305" s="14" t="s">
        <v>75</v>
      </c>
      <c r="AY2305" s="262" t="s">
        <v>175</v>
      </c>
    </row>
    <row r="2306" s="16" customFormat="1">
      <c r="A2306" s="16"/>
      <c r="B2306" s="284"/>
      <c r="C2306" s="285"/>
      <c r="D2306" s="237" t="s">
        <v>184</v>
      </c>
      <c r="E2306" s="286" t="s">
        <v>1</v>
      </c>
      <c r="F2306" s="287" t="s">
        <v>453</v>
      </c>
      <c r="G2306" s="285"/>
      <c r="H2306" s="288">
        <v>114.97700000000002</v>
      </c>
      <c r="I2306" s="289"/>
      <c r="J2306" s="289"/>
      <c r="K2306" s="285"/>
      <c r="L2306" s="285"/>
      <c r="M2306" s="290"/>
      <c r="N2306" s="291"/>
      <c r="O2306" s="292"/>
      <c r="P2306" s="292"/>
      <c r="Q2306" s="292"/>
      <c r="R2306" s="292"/>
      <c r="S2306" s="292"/>
      <c r="T2306" s="292"/>
      <c r="U2306" s="292"/>
      <c r="V2306" s="292"/>
      <c r="W2306" s="292"/>
      <c r="X2306" s="292"/>
      <c r="Y2306" s="293"/>
      <c r="Z2306" s="16"/>
      <c r="AA2306" s="16"/>
      <c r="AB2306" s="16"/>
      <c r="AC2306" s="16"/>
      <c r="AD2306" s="16"/>
      <c r="AE2306" s="16"/>
      <c r="AT2306" s="294" t="s">
        <v>184</v>
      </c>
      <c r="AU2306" s="294" t="s">
        <v>102</v>
      </c>
      <c r="AV2306" s="16" t="s">
        <v>196</v>
      </c>
      <c r="AW2306" s="16" t="s">
        <v>5</v>
      </c>
      <c r="AX2306" s="16" t="s">
        <v>75</v>
      </c>
      <c r="AY2306" s="294" t="s">
        <v>175</v>
      </c>
    </row>
    <row r="2307" s="13" customFormat="1">
      <c r="A2307" s="13"/>
      <c r="B2307" s="242"/>
      <c r="C2307" s="243"/>
      <c r="D2307" s="237" t="s">
        <v>184</v>
      </c>
      <c r="E2307" s="244" t="s">
        <v>1</v>
      </c>
      <c r="F2307" s="245" t="s">
        <v>2217</v>
      </c>
      <c r="G2307" s="243"/>
      <c r="H2307" s="244" t="s">
        <v>1</v>
      </c>
      <c r="I2307" s="246"/>
      <c r="J2307" s="246"/>
      <c r="K2307" s="243"/>
      <c r="L2307" s="243"/>
      <c r="M2307" s="247"/>
      <c r="N2307" s="248"/>
      <c r="O2307" s="249"/>
      <c r="P2307" s="249"/>
      <c r="Q2307" s="249"/>
      <c r="R2307" s="249"/>
      <c r="S2307" s="249"/>
      <c r="T2307" s="249"/>
      <c r="U2307" s="249"/>
      <c r="V2307" s="249"/>
      <c r="W2307" s="249"/>
      <c r="X2307" s="249"/>
      <c r="Y2307" s="250"/>
      <c r="Z2307" s="13"/>
      <c r="AA2307" s="13"/>
      <c r="AB2307" s="13"/>
      <c r="AC2307" s="13"/>
      <c r="AD2307" s="13"/>
      <c r="AE2307" s="13"/>
      <c r="AT2307" s="251" t="s">
        <v>184</v>
      </c>
      <c r="AU2307" s="251" t="s">
        <v>102</v>
      </c>
      <c r="AV2307" s="13" t="s">
        <v>82</v>
      </c>
      <c r="AW2307" s="13" t="s">
        <v>5</v>
      </c>
      <c r="AX2307" s="13" t="s">
        <v>75</v>
      </c>
      <c r="AY2307" s="251" t="s">
        <v>175</v>
      </c>
    </row>
    <row r="2308" s="14" customFormat="1">
      <c r="A2308" s="14"/>
      <c r="B2308" s="252"/>
      <c r="C2308" s="253"/>
      <c r="D2308" s="237" t="s">
        <v>184</v>
      </c>
      <c r="E2308" s="254" t="s">
        <v>1</v>
      </c>
      <c r="F2308" s="255" t="s">
        <v>2218</v>
      </c>
      <c r="G2308" s="253"/>
      <c r="H2308" s="256">
        <v>188.86000000000001</v>
      </c>
      <c r="I2308" s="257"/>
      <c r="J2308" s="257"/>
      <c r="K2308" s="253"/>
      <c r="L2308" s="253"/>
      <c r="M2308" s="258"/>
      <c r="N2308" s="259"/>
      <c r="O2308" s="260"/>
      <c r="P2308" s="260"/>
      <c r="Q2308" s="260"/>
      <c r="R2308" s="260"/>
      <c r="S2308" s="260"/>
      <c r="T2308" s="260"/>
      <c r="U2308" s="260"/>
      <c r="V2308" s="260"/>
      <c r="W2308" s="260"/>
      <c r="X2308" s="260"/>
      <c r="Y2308" s="261"/>
      <c r="Z2308" s="14"/>
      <c r="AA2308" s="14"/>
      <c r="AB2308" s="14"/>
      <c r="AC2308" s="14"/>
      <c r="AD2308" s="14"/>
      <c r="AE2308" s="14"/>
      <c r="AT2308" s="262" t="s">
        <v>184</v>
      </c>
      <c r="AU2308" s="262" t="s">
        <v>102</v>
      </c>
      <c r="AV2308" s="14" t="s">
        <v>102</v>
      </c>
      <c r="AW2308" s="14" t="s">
        <v>5</v>
      </c>
      <c r="AX2308" s="14" t="s">
        <v>75</v>
      </c>
      <c r="AY2308" s="262" t="s">
        <v>175</v>
      </c>
    </row>
    <row r="2309" s="13" customFormat="1">
      <c r="A2309" s="13"/>
      <c r="B2309" s="242"/>
      <c r="C2309" s="243"/>
      <c r="D2309" s="237" t="s">
        <v>184</v>
      </c>
      <c r="E2309" s="244" t="s">
        <v>1</v>
      </c>
      <c r="F2309" s="245" t="s">
        <v>594</v>
      </c>
      <c r="G2309" s="243"/>
      <c r="H2309" s="244" t="s">
        <v>1</v>
      </c>
      <c r="I2309" s="246"/>
      <c r="J2309" s="246"/>
      <c r="K2309" s="243"/>
      <c r="L2309" s="243"/>
      <c r="M2309" s="247"/>
      <c r="N2309" s="248"/>
      <c r="O2309" s="249"/>
      <c r="P2309" s="249"/>
      <c r="Q2309" s="249"/>
      <c r="R2309" s="249"/>
      <c r="S2309" s="249"/>
      <c r="T2309" s="249"/>
      <c r="U2309" s="249"/>
      <c r="V2309" s="249"/>
      <c r="W2309" s="249"/>
      <c r="X2309" s="249"/>
      <c r="Y2309" s="250"/>
      <c r="Z2309" s="13"/>
      <c r="AA2309" s="13"/>
      <c r="AB2309" s="13"/>
      <c r="AC2309" s="13"/>
      <c r="AD2309" s="13"/>
      <c r="AE2309" s="13"/>
      <c r="AT2309" s="251" t="s">
        <v>184</v>
      </c>
      <c r="AU2309" s="251" t="s">
        <v>102</v>
      </c>
      <c r="AV2309" s="13" t="s">
        <v>82</v>
      </c>
      <c r="AW2309" s="13" t="s">
        <v>5</v>
      </c>
      <c r="AX2309" s="13" t="s">
        <v>75</v>
      </c>
      <c r="AY2309" s="251" t="s">
        <v>175</v>
      </c>
    </row>
    <row r="2310" s="14" customFormat="1">
      <c r="A2310" s="14"/>
      <c r="B2310" s="252"/>
      <c r="C2310" s="253"/>
      <c r="D2310" s="237" t="s">
        <v>184</v>
      </c>
      <c r="E2310" s="254" t="s">
        <v>1</v>
      </c>
      <c r="F2310" s="255" t="s">
        <v>2219</v>
      </c>
      <c r="G2310" s="253"/>
      <c r="H2310" s="256">
        <v>140.49199999999999</v>
      </c>
      <c r="I2310" s="257"/>
      <c r="J2310" s="257"/>
      <c r="K2310" s="253"/>
      <c r="L2310" s="253"/>
      <c r="M2310" s="258"/>
      <c r="N2310" s="259"/>
      <c r="O2310" s="260"/>
      <c r="P2310" s="260"/>
      <c r="Q2310" s="260"/>
      <c r="R2310" s="260"/>
      <c r="S2310" s="260"/>
      <c r="T2310" s="260"/>
      <c r="U2310" s="260"/>
      <c r="V2310" s="260"/>
      <c r="W2310" s="260"/>
      <c r="X2310" s="260"/>
      <c r="Y2310" s="261"/>
      <c r="Z2310" s="14"/>
      <c r="AA2310" s="14"/>
      <c r="AB2310" s="14"/>
      <c r="AC2310" s="14"/>
      <c r="AD2310" s="14"/>
      <c r="AE2310" s="14"/>
      <c r="AT2310" s="262" t="s">
        <v>184</v>
      </c>
      <c r="AU2310" s="262" t="s">
        <v>102</v>
      </c>
      <c r="AV2310" s="14" t="s">
        <v>102</v>
      </c>
      <c r="AW2310" s="14" t="s">
        <v>5</v>
      </c>
      <c r="AX2310" s="14" t="s">
        <v>75</v>
      </c>
      <c r="AY2310" s="262" t="s">
        <v>175</v>
      </c>
    </row>
    <row r="2311" s="15" customFormat="1">
      <c r="A2311" s="15"/>
      <c r="B2311" s="263"/>
      <c r="C2311" s="264"/>
      <c r="D2311" s="237" t="s">
        <v>184</v>
      </c>
      <c r="E2311" s="265" t="s">
        <v>1</v>
      </c>
      <c r="F2311" s="266" t="s">
        <v>189</v>
      </c>
      <c r="G2311" s="264"/>
      <c r="H2311" s="267">
        <v>1615.8320000000001</v>
      </c>
      <c r="I2311" s="268"/>
      <c r="J2311" s="268"/>
      <c r="K2311" s="264"/>
      <c r="L2311" s="264"/>
      <c r="M2311" s="269"/>
      <c r="N2311" s="270"/>
      <c r="O2311" s="271"/>
      <c r="P2311" s="271"/>
      <c r="Q2311" s="271"/>
      <c r="R2311" s="271"/>
      <c r="S2311" s="271"/>
      <c r="T2311" s="271"/>
      <c r="U2311" s="271"/>
      <c r="V2311" s="271"/>
      <c r="W2311" s="271"/>
      <c r="X2311" s="271"/>
      <c r="Y2311" s="272"/>
      <c r="Z2311" s="15"/>
      <c r="AA2311" s="15"/>
      <c r="AB2311" s="15"/>
      <c r="AC2311" s="15"/>
      <c r="AD2311" s="15"/>
      <c r="AE2311" s="15"/>
      <c r="AT2311" s="273" t="s">
        <v>184</v>
      </c>
      <c r="AU2311" s="273" t="s">
        <v>102</v>
      </c>
      <c r="AV2311" s="15" t="s">
        <v>181</v>
      </c>
      <c r="AW2311" s="15" t="s">
        <v>5</v>
      </c>
      <c r="AX2311" s="15" t="s">
        <v>82</v>
      </c>
      <c r="AY2311" s="273" t="s">
        <v>175</v>
      </c>
    </row>
    <row r="2312" s="2" customFormat="1" ht="24.15" customHeight="1">
      <c r="A2312" s="39"/>
      <c r="B2312" s="40"/>
      <c r="C2312" s="222" t="s">
        <v>1288</v>
      </c>
      <c r="D2312" s="222" t="s">
        <v>177</v>
      </c>
      <c r="E2312" s="223" t="s">
        <v>2220</v>
      </c>
      <c r="F2312" s="224" t="s">
        <v>2221</v>
      </c>
      <c r="G2312" s="225" t="s">
        <v>228</v>
      </c>
      <c r="H2312" s="226">
        <v>169.09999999999999</v>
      </c>
      <c r="I2312" s="227"/>
      <c r="J2312" s="227"/>
      <c r="K2312" s="228">
        <f>ROUND(P2312*H2312,2)</f>
        <v>0</v>
      </c>
      <c r="L2312" s="229"/>
      <c r="M2312" s="45"/>
      <c r="N2312" s="230" t="s">
        <v>1</v>
      </c>
      <c r="O2312" s="231" t="s">
        <v>39</v>
      </c>
      <c r="P2312" s="232">
        <f>I2312+J2312</f>
        <v>0</v>
      </c>
      <c r="Q2312" s="232">
        <f>ROUND(I2312*H2312,2)</f>
        <v>0</v>
      </c>
      <c r="R2312" s="232">
        <f>ROUND(J2312*H2312,2)</f>
        <v>0</v>
      </c>
      <c r="S2312" s="92"/>
      <c r="T2312" s="233">
        <f>S2312*H2312</f>
        <v>0</v>
      </c>
      <c r="U2312" s="233">
        <v>0</v>
      </c>
      <c r="V2312" s="233">
        <f>U2312*H2312</f>
        <v>0</v>
      </c>
      <c r="W2312" s="233">
        <v>0</v>
      </c>
      <c r="X2312" s="233">
        <f>W2312*H2312</f>
        <v>0</v>
      </c>
      <c r="Y2312" s="234" t="s">
        <v>1</v>
      </c>
      <c r="Z2312" s="39"/>
      <c r="AA2312" s="39"/>
      <c r="AB2312" s="39"/>
      <c r="AC2312" s="39"/>
      <c r="AD2312" s="39"/>
      <c r="AE2312" s="39"/>
      <c r="AR2312" s="235" t="s">
        <v>229</v>
      </c>
      <c r="AT2312" s="235" t="s">
        <v>177</v>
      </c>
      <c r="AU2312" s="235" t="s">
        <v>102</v>
      </c>
      <c r="AY2312" s="18" t="s">
        <v>175</v>
      </c>
      <c r="BE2312" s="236">
        <f>IF(O2312="základní",K2312,0)</f>
        <v>0</v>
      </c>
      <c r="BF2312" s="236">
        <f>IF(O2312="snížená",K2312,0)</f>
        <v>0</v>
      </c>
      <c r="BG2312" s="236">
        <f>IF(O2312="zákl. přenesená",K2312,0)</f>
        <v>0</v>
      </c>
      <c r="BH2312" s="236">
        <f>IF(O2312="sníž. přenesená",K2312,0)</f>
        <v>0</v>
      </c>
      <c r="BI2312" s="236">
        <f>IF(O2312="nulová",K2312,0)</f>
        <v>0</v>
      </c>
      <c r="BJ2312" s="18" t="s">
        <v>102</v>
      </c>
      <c r="BK2312" s="236">
        <f>ROUND(P2312*H2312,2)</f>
        <v>0</v>
      </c>
      <c r="BL2312" s="18" t="s">
        <v>229</v>
      </c>
      <c r="BM2312" s="235" t="s">
        <v>2222</v>
      </c>
    </row>
    <row r="2313" s="13" customFormat="1">
      <c r="A2313" s="13"/>
      <c r="B2313" s="242"/>
      <c r="C2313" s="243"/>
      <c r="D2313" s="237" t="s">
        <v>184</v>
      </c>
      <c r="E2313" s="244" t="s">
        <v>1</v>
      </c>
      <c r="F2313" s="245" t="s">
        <v>193</v>
      </c>
      <c r="G2313" s="243"/>
      <c r="H2313" s="244" t="s">
        <v>1</v>
      </c>
      <c r="I2313" s="246"/>
      <c r="J2313" s="246"/>
      <c r="K2313" s="243"/>
      <c r="L2313" s="243"/>
      <c r="M2313" s="247"/>
      <c r="N2313" s="248"/>
      <c r="O2313" s="249"/>
      <c r="P2313" s="249"/>
      <c r="Q2313" s="249"/>
      <c r="R2313" s="249"/>
      <c r="S2313" s="249"/>
      <c r="T2313" s="249"/>
      <c r="U2313" s="249"/>
      <c r="V2313" s="249"/>
      <c r="W2313" s="249"/>
      <c r="X2313" s="249"/>
      <c r="Y2313" s="250"/>
      <c r="Z2313" s="13"/>
      <c r="AA2313" s="13"/>
      <c r="AB2313" s="13"/>
      <c r="AC2313" s="13"/>
      <c r="AD2313" s="13"/>
      <c r="AE2313" s="13"/>
      <c r="AT2313" s="251" t="s">
        <v>184</v>
      </c>
      <c r="AU2313" s="251" t="s">
        <v>102</v>
      </c>
      <c r="AV2313" s="13" t="s">
        <v>82</v>
      </c>
      <c r="AW2313" s="13" t="s">
        <v>5</v>
      </c>
      <c r="AX2313" s="13" t="s">
        <v>75</v>
      </c>
      <c r="AY2313" s="251" t="s">
        <v>175</v>
      </c>
    </row>
    <row r="2314" s="14" customFormat="1">
      <c r="A2314" s="14"/>
      <c r="B2314" s="252"/>
      <c r="C2314" s="253"/>
      <c r="D2314" s="237" t="s">
        <v>184</v>
      </c>
      <c r="E2314" s="254" t="s">
        <v>1</v>
      </c>
      <c r="F2314" s="255" t="s">
        <v>2223</v>
      </c>
      <c r="G2314" s="253"/>
      <c r="H2314" s="256">
        <v>39.600000000000001</v>
      </c>
      <c r="I2314" s="257"/>
      <c r="J2314" s="257"/>
      <c r="K2314" s="253"/>
      <c r="L2314" s="253"/>
      <c r="M2314" s="258"/>
      <c r="N2314" s="259"/>
      <c r="O2314" s="260"/>
      <c r="P2314" s="260"/>
      <c r="Q2314" s="260"/>
      <c r="R2314" s="260"/>
      <c r="S2314" s="260"/>
      <c r="T2314" s="260"/>
      <c r="U2314" s="260"/>
      <c r="V2314" s="260"/>
      <c r="W2314" s="260"/>
      <c r="X2314" s="260"/>
      <c r="Y2314" s="261"/>
      <c r="Z2314" s="14"/>
      <c r="AA2314" s="14"/>
      <c r="AB2314" s="14"/>
      <c r="AC2314" s="14"/>
      <c r="AD2314" s="14"/>
      <c r="AE2314" s="14"/>
      <c r="AT2314" s="262" t="s">
        <v>184</v>
      </c>
      <c r="AU2314" s="262" t="s">
        <v>102</v>
      </c>
      <c r="AV2314" s="14" t="s">
        <v>102</v>
      </c>
      <c r="AW2314" s="14" t="s">
        <v>5</v>
      </c>
      <c r="AX2314" s="14" t="s">
        <v>75</v>
      </c>
      <c r="AY2314" s="262" t="s">
        <v>175</v>
      </c>
    </row>
    <row r="2315" s="14" customFormat="1">
      <c r="A2315" s="14"/>
      <c r="B2315" s="252"/>
      <c r="C2315" s="253"/>
      <c r="D2315" s="237" t="s">
        <v>184</v>
      </c>
      <c r="E2315" s="254" t="s">
        <v>1</v>
      </c>
      <c r="F2315" s="255" t="s">
        <v>2224</v>
      </c>
      <c r="G2315" s="253"/>
      <c r="H2315" s="256">
        <v>129.5</v>
      </c>
      <c r="I2315" s="257"/>
      <c r="J2315" s="257"/>
      <c r="K2315" s="253"/>
      <c r="L2315" s="253"/>
      <c r="M2315" s="258"/>
      <c r="N2315" s="259"/>
      <c r="O2315" s="260"/>
      <c r="P2315" s="260"/>
      <c r="Q2315" s="260"/>
      <c r="R2315" s="260"/>
      <c r="S2315" s="260"/>
      <c r="T2315" s="260"/>
      <c r="U2315" s="260"/>
      <c r="V2315" s="260"/>
      <c r="W2315" s="260"/>
      <c r="X2315" s="260"/>
      <c r="Y2315" s="261"/>
      <c r="Z2315" s="14"/>
      <c r="AA2315" s="14"/>
      <c r="AB2315" s="14"/>
      <c r="AC2315" s="14"/>
      <c r="AD2315" s="14"/>
      <c r="AE2315" s="14"/>
      <c r="AT2315" s="262" t="s">
        <v>184</v>
      </c>
      <c r="AU2315" s="262" t="s">
        <v>102</v>
      </c>
      <c r="AV2315" s="14" t="s">
        <v>102</v>
      </c>
      <c r="AW2315" s="14" t="s">
        <v>5</v>
      </c>
      <c r="AX2315" s="14" t="s">
        <v>75</v>
      </c>
      <c r="AY2315" s="262" t="s">
        <v>175</v>
      </c>
    </row>
    <row r="2316" s="15" customFormat="1">
      <c r="A2316" s="15"/>
      <c r="B2316" s="263"/>
      <c r="C2316" s="264"/>
      <c r="D2316" s="237" t="s">
        <v>184</v>
      </c>
      <c r="E2316" s="265" t="s">
        <v>1</v>
      </c>
      <c r="F2316" s="266" t="s">
        <v>189</v>
      </c>
      <c r="G2316" s="264"/>
      <c r="H2316" s="267">
        <v>169.09999999999999</v>
      </c>
      <c r="I2316" s="268"/>
      <c r="J2316" s="268"/>
      <c r="K2316" s="264"/>
      <c r="L2316" s="264"/>
      <c r="M2316" s="269"/>
      <c r="N2316" s="270"/>
      <c r="O2316" s="271"/>
      <c r="P2316" s="271"/>
      <c r="Q2316" s="271"/>
      <c r="R2316" s="271"/>
      <c r="S2316" s="271"/>
      <c r="T2316" s="271"/>
      <c r="U2316" s="271"/>
      <c r="V2316" s="271"/>
      <c r="W2316" s="271"/>
      <c r="X2316" s="271"/>
      <c r="Y2316" s="272"/>
      <c r="Z2316" s="15"/>
      <c r="AA2316" s="15"/>
      <c r="AB2316" s="15"/>
      <c r="AC2316" s="15"/>
      <c r="AD2316" s="15"/>
      <c r="AE2316" s="15"/>
      <c r="AT2316" s="273" t="s">
        <v>184</v>
      </c>
      <c r="AU2316" s="273" t="s">
        <v>102</v>
      </c>
      <c r="AV2316" s="15" t="s">
        <v>181</v>
      </c>
      <c r="AW2316" s="15" t="s">
        <v>5</v>
      </c>
      <c r="AX2316" s="15" t="s">
        <v>82</v>
      </c>
      <c r="AY2316" s="273" t="s">
        <v>175</v>
      </c>
    </row>
    <row r="2317" s="2" customFormat="1" ht="37.8" customHeight="1">
      <c r="A2317" s="39"/>
      <c r="B2317" s="40"/>
      <c r="C2317" s="222" t="s">
        <v>2225</v>
      </c>
      <c r="D2317" s="222" t="s">
        <v>177</v>
      </c>
      <c r="E2317" s="223" t="s">
        <v>2226</v>
      </c>
      <c r="F2317" s="224" t="s">
        <v>2227</v>
      </c>
      <c r="G2317" s="225" t="s">
        <v>228</v>
      </c>
      <c r="H2317" s="226">
        <v>2085.152</v>
      </c>
      <c r="I2317" s="227"/>
      <c r="J2317" s="227"/>
      <c r="K2317" s="228">
        <f>ROUND(P2317*H2317,2)</f>
        <v>0</v>
      </c>
      <c r="L2317" s="229"/>
      <c r="M2317" s="45"/>
      <c r="N2317" s="230" t="s">
        <v>1</v>
      </c>
      <c r="O2317" s="231" t="s">
        <v>39</v>
      </c>
      <c r="P2317" s="232">
        <f>I2317+J2317</f>
        <v>0</v>
      </c>
      <c r="Q2317" s="232">
        <f>ROUND(I2317*H2317,2)</f>
        <v>0</v>
      </c>
      <c r="R2317" s="232">
        <f>ROUND(J2317*H2317,2)</f>
        <v>0</v>
      </c>
      <c r="S2317" s="92"/>
      <c r="T2317" s="233">
        <f>S2317*H2317</f>
        <v>0</v>
      </c>
      <c r="U2317" s="233">
        <v>0</v>
      </c>
      <c r="V2317" s="233">
        <f>U2317*H2317</f>
        <v>0</v>
      </c>
      <c r="W2317" s="233">
        <v>0</v>
      </c>
      <c r="X2317" s="233">
        <f>W2317*H2317</f>
        <v>0</v>
      </c>
      <c r="Y2317" s="234" t="s">
        <v>1</v>
      </c>
      <c r="Z2317" s="39"/>
      <c r="AA2317" s="39"/>
      <c r="AB2317" s="39"/>
      <c r="AC2317" s="39"/>
      <c r="AD2317" s="39"/>
      <c r="AE2317" s="39"/>
      <c r="AR2317" s="235" t="s">
        <v>229</v>
      </c>
      <c r="AT2317" s="235" t="s">
        <v>177</v>
      </c>
      <c r="AU2317" s="235" t="s">
        <v>102</v>
      </c>
      <c r="AY2317" s="18" t="s">
        <v>175</v>
      </c>
      <c r="BE2317" s="236">
        <f>IF(O2317="základní",K2317,0)</f>
        <v>0</v>
      </c>
      <c r="BF2317" s="236">
        <f>IF(O2317="snížená",K2317,0)</f>
        <v>0</v>
      </c>
      <c r="BG2317" s="236">
        <f>IF(O2317="zákl. přenesená",K2317,0)</f>
        <v>0</v>
      </c>
      <c r="BH2317" s="236">
        <f>IF(O2317="sníž. přenesená",K2317,0)</f>
        <v>0</v>
      </c>
      <c r="BI2317" s="236">
        <f>IF(O2317="nulová",K2317,0)</f>
        <v>0</v>
      </c>
      <c r="BJ2317" s="18" t="s">
        <v>102</v>
      </c>
      <c r="BK2317" s="236">
        <f>ROUND(P2317*H2317,2)</f>
        <v>0</v>
      </c>
      <c r="BL2317" s="18" t="s">
        <v>229</v>
      </c>
      <c r="BM2317" s="235" t="s">
        <v>2228</v>
      </c>
    </row>
    <row r="2318" s="13" customFormat="1">
      <c r="A2318" s="13"/>
      <c r="B2318" s="242"/>
      <c r="C2318" s="243"/>
      <c r="D2318" s="237" t="s">
        <v>184</v>
      </c>
      <c r="E2318" s="244" t="s">
        <v>1</v>
      </c>
      <c r="F2318" s="245" t="s">
        <v>193</v>
      </c>
      <c r="G2318" s="243"/>
      <c r="H2318" s="244" t="s">
        <v>1</v>
      </c>
      <c r="I2318" s="246"/>
      <c r="J2318" s="246"/>
      <c r="K2318" s="243"/>
      <c r="L2318" s="243"/>
      <c r="M2318" s="247"/>
      <c r="N2318" s="248"/>
      <c r="O2318" s="249"/>
      <c r="P2318" s="249"/>
      <c r="Q2318" s="249"/>
      <c r="R2318" s="249"/>
      <c r="S2318" s="249"/>
      <c r="T2318" s="249"/>
      <c r="U2318" s="249"/>
      <c r="V2318" s="249"/>
      <c r="W2318" s="249"/>
      <c r="X2318" s="249"/>
      <c r="Y2318" s="250"/>
      <c r="Z2318" s="13"/>
      <c r="AA2318" s="13"/>
      <c r="AB2318" s="13"/>
      <c r="AC2318" s="13"/>
      <c r="AD2318" s="13"/>
      <c r="AE2318" s="13"/>
      <c r="AT2318" s="251" t="s">
        <v>184</v>
      </c>
      <c r="AU2318" s="251" t="s">
        <v>102</v>
      </c>
      <c r="AV2318" s="13" t="s">
        <v>82</v>
      </c>
      <c r="AW2318" s="13" t="s">
        <v>5</v>
      </c>
      <c r="AX2318" s="13" t="s">
        <v>75</v>
      </c>
      <c r="AY2318" s="251" t="s">
        <v>175</v>
      </c>
    </row>
    <row r="2319" s="14" customFormat="1">
      <c r="A2319" s="14"/>
      <c r="B2319" s="252"/>
      <c r="C2319" s="253"/>
      <c r="D2319" s="237" t="s">
        <v>184</v>
      </c>
      <c r="E2319" s="254" t="s">
        <v>1</v>
      </c>
      <c r="F2319" s="255" t="s">
        <v>2229</v>
      </c>
      <c r="G2319" s="253"/>
      <c r="H2319" s="256">
        <v>1615.8320000000001</v>
      </c>
      <c r="I2319" s="257"/>
      <c r="J2319" s="257"/>
      <c r="K2319" s="253"/>
      <c r="L2319" s="253"/>
      <c r="M2319" s="258"/>
      <c r="N2319" s="259"/>
      <c r="O2319" s="260"/>
      <c r="P2319" s="260"/>
      <c r="Q2319" s="260"/>
      <c r="R2319" s="260"/>
      <c r="S2319" s="260"/>
      <c r="T2319" s="260"/>
      <c r="U2319" s="260"/>
      <c r="V2319" s="260"/>
      <c r="W2319" s="260"/>
      <c r="X2319" s="260"/>
      <c r="Y2319" s="261"/>
      <c r="Z2319" s="14"/>
      <c r="AA2319" s="14"/>
      <c r="AB2319" s="14"/>
      <c r="AC2319" s="14"/>
      <c r="AD2319" s="14"/>
      <c r="AE2319" s="14"/>
      <c r="AT2319" s="262" t="s">
        <v>184</v>
      </c>
      <c r="AU2319" s="262" t="s">
        <v>102</v>
      </c>
      <c r="AV2319" s="14" t="s">
        <v>102</v>
      </c>
      <c r="AW2319" s="14" t="s">
        <v>5</v>
      </c>
      <c r="AX2319" s="14" t="s">
        <v>75</v>
      </c>
      <c r="AY2319" s="262" t="s">
        <v>175</v>
      </c>
    </row>
    <row r="2320" s="13" customFormat="1">
      <c r="A2320" s="13"/>
      <c r="B2320" s="242"/>
      <c r="C2320" s="243"/>
      <c r="D2320" s="237" t="s">
        <v>184</v>
      </c>
      <c r="E2320" s="244" t="s">
        <v>1</v>
      </c>
      <c r="F2320" s="245" t="s">
        <v>2230</v>
      </c>
      <c r="G2320" s="243"/>
      <c r="H2320" s="244" t="s">
        <v>1</v>
      </c>
      <c r="I2320" s="246"/>
      <c r="J2320" s="246"/>
      <c r="K2320" s="243"/>
      <c r="L2320" s="243"/>
      <c r="M2320" s="247"/>
      <c r="N2320" s="248"/>
      <c r="O2320" s="249"/>
      <c r="P2320" s="249"/>
      <c r="Q2320" s="249"/>
      <c r="R2320" s="249"/>
      <c r="S2320" s="249"/>
      <c r="T2320" s="249"/>
      <c r="U2320" s="249"/>
      <c r="V2320" s="249"/>
      <c r="W2320" s="249"/>
      <c r="X2320" s="249"/>
      <c r="Y2320" s="250"/>
      <c r="Z2320" s="13"/>
      <c r="AA2320" s="13"/>
      <c r="AB2320" s="13"/>
      <c r="AC2320" s="13"/>
      <c r="AD2320" s="13"/>
      <c r="AE2320" s="13"/>
      <c r="AT2320" s="251" t="s">
        <v>184</v>
      </c>
      <c r="AU2320" s="251" t="s">
        <v>102</v>
      </c>
      <c r="AV2320" s="13" t="s">
        <v>82</v>
      </c>
      <c r="AW2320" s="13" t="s">
        <v>5</v>
      </c>
      <c r="AX2320" s="13" t="s">
        <v>75</v>
      </c>
      <c r="AY2320" s="251" t="s">
        <v>175</v>
      </c>
    </row>
    <row r="2321" s="14" customFormat="1">
      <c r="A2321" s="14"/>
      <c r="B2321" s="252"/>
      <c r="C2321" s="253"/>
      <c r="D2321" s="237" t="s">
        <v>184</v>
      </c>
      <c r="E2321" s="254" t="s">
        <v>1</v>
      </c>
      <c r="F2321" s="255" t="s">
        <v>2231</v>
      </c>
      <c r="G2321" s="253"/>
      <c r="H2321" s="256">
        <v>68.319999999999993</v>
      </c>
      <c r="I2321" s="257"/>
      <c r="J2321" s="257"/>
      <c r="K2321" s="253"/>
      <c r="L2321" s="253"/>
      <c r="M2321" s="258"/>
      <c r="N2321" s="259"/>
      <c r="O2321" s="260"/>
      <c r="P2321" s="260"/>
      <c r="Q2321" s="260"/>
      <c r="R2321" s="260"/>
      <c r="S2321" s="260"/>
      <c r="T2321" s="260"/>
      <c r="U2321" s="260"/>
      <c r="V2321" s="260"/>
      <c r="W2321" s="260"/>
      <c r="X2321" s="260"/>
      <c r="Y2321" s="261"/>
      <c r="Z2321" s="14"/>
      <c r="AA2321" s="14"/>
      <c r="AB2321" s="14"/>
      <c r="AC2321" s="14"/>
      <c r="AD2321" s="14"/>
      <c r="AE2321" s="14"/>
      <c r="AT2321" s="262" t="s">
        <v>184</v>
      </c>
      <c r="AU2321" s="262" t="s">
        <v>102</v>
      </c>
      <c r="AV2321" s="14" t="s">
        <v>102</v>
      </c>
      <c r="AW2321" s="14" t="s">
        <v>5</v>
      </c>
      <c r="AX2321" s="14" t="s">
        <v>75</v>
      </c>
      <c r="AY2321" s="262" t="s">
        <v>175</v>
      </c>
    </row>
    <row r="2322" s="14" customFormat="1">
      <c r="A2322" s="14"/>
      <c r="B2322" s="252"/>
      <c r="C2322" s="253"/>
      <c r="D2322" s="237" t="s">
        <v>184</v>
      </c>
      <c r="E2322" s="254" t="s">
        <v>1</v>
      </c>
      <c r="F2322" s="255" t="s">
        <v>2232</v>
      </c>
      <c r="G2322" s="253"/>
      <c r="H2322" s="256">
        <v>50.020000000000003</v>
      </c>
      <c r="I2322" s="257"/>
      <c r="J2322" s="257"/>
      <c r="K2322" s="253"/>
      <c r="L2322" s="253"/>
      <c r="M2322" s="258"/>
      <c r="N2322" s="259"/>
      <c r="O2322" s="260"/>
      <c r="P2322" s="260"/>
      <c r="Q2322" s="260"/>
      <c r="R2322" s="260"/>
      <c r="S2322" s="260"/>
      <c r="T2322" s="260"/>
      <c r="U2322" s="260"/>
      <c r="V2322" s="260"/>
      <c r="W2322" s="260"/>
      <c r="X2322" s="260"/>
      <c r="Y2322" s="261"/>
      <c r="Z2322" s="14"/>
      <c r="AA2322" s="14"/>
      <c r="AB2322" s="14"/>
      <c r="AC2322" s="14"/>
      <c r="AD2322" s="14"/>
      <c r="AE2322" s="14"/>
      <c r="AT2322" s="262" t="s">
        <v>184</v>
      </c>
      <c r="AU2322" s="262" t="s">
        <v>102</v>
      </c>
      <c r="AV2322" s="14" t="s">
        <v>102</v>
      </c>
      <c r="AW2322" s="14" t="s">
        <v>5</v>
      </c>
      <c r="AX2322" s="14" t="s">
        <v>75</v>
      </c>
      <c r="AY2322" s="262" t="s">
        <v>175</v>
      </c>
    </row>
    <row r="2323" s="14" customFormat="1">
      <c r="A2323" s="14"/>
      <c r="B2323" s="252"/>
      <c r="C2323" s="253"/>
      <c r="D2323" s="237" t="s">
        <v>184</v>
      </c>
      <c r="E2323" s="254" t="s">
        <v>1</v>
      </c>
      <c r="F2323" s="255" t="s">
        <v>2233</v>
      </c>
      <c r="G2323" s="253"/>
      <c r="H2323" s="256">
        <v>321.18000000000001</v>
      </c>
      <c r="I2323" s="257"/>
      <c r="J2323" s="257"/>
      <c r="K2323" s="253"/>
      <c r="L2323" s="253"/>
      <c r="M2323" s="258"/>
      <c r="N2323" s="259"/>
      <c r="O2323" s="260"/>
      <c r="P2323" s="260"/>
      <c r="Q2323" s="260"/>
      <c r="R2323" s="260"/>
      <c r="S2323" s="260"/>
      <c r="T2323" s="260"/>
      <c r="U2323" s="260"/>
      <c r="V2323" s="260"/>
      <c r="W2323" s="260"/>
      <c r="X2323" s="260"/>
      <c r="Y2323" s="261"/>
      <c r="Z2323" s="14"/>
      <c r="AA2323" s="14"/>
      <c r="AB2323" s="14"/>
      <c r="AC2323" s="14"/>
      <c r="AD2323" s="14"/>
      <c r="AE2323" s="14"/>
      <c r="AT2323" s="262" t="s">
        <v>184</v>
      </c>
      <c r="AU2323" s="262" t="s">
        <v>102</v>
      </c>
      <c r="AV2323" s="14" t="s">
        <v>102</v>
      </c>
      <c r="AW2323" s="14" t="s">
        <v>5</v>
      </c>
      <c r="AX2323" s="14" t="s">
        <v>75</v>
      </c>
      <c r="AY2323" s="262" t="s">
        <v>175</v>
      </c>
    </row>
    <row r="2324" s="14" customFormat="1">
      <c r="A2324" s="14"/>
      <c r="B2324" s="252"/>
      <c r="C2324" s="253"/>
      <c r="D2324" s="237" t="s">
        <v>184</v>
      </c>
      <c r="E2324" s="254" t="s">
        <v>1</v>
      </c>
      <c r="F2324" s="255" t="s">
        <v>2234</v>
      </c>
      <c r="G2324" s="253"/>
      <c r="H2324" s="256">
        <v>29.800000000000001</v>
      </c>
      <c r="I2324" s="257"/>
      <c r="J2324" s="257"/>
      <c r="K2324" s="253"/>
      <c r="L2324" s="253"/>
      <c r="M2324" s="258"/>
      <c r="N2324" s="259"/>
      <c r="O2324" s="260"/>
      <c r="P2324" s="260"/>
      <c r="Q2324" s="260"/>
      <c r="R2324" s="260"/>
      <c r="S2324" s="260"/>
      <c r="T2324" s="260"/>
      <c r="U2324" s="260"/>
      <c r="V2324" s="260"/>
      <c r="W2324" s="260"/>
      <c r="X2324" s="260"/>
      <c r="Y2324" s="261"/>
      <c r="Z2324" s="14"/>
      <c r="AA2324" s="14"/>
      <c r="AB2324" s="14"/>
      <c r="AC2324" s="14"/>
      <c r="AD2324" s="14"/>
      <c r="AE2324" s="14"/>
      <c r="AT2324" s="262" t="s">
        <v>184</v>
      </c>
      <c r="AU2324" s="262" t="s">
        <v>102</v>
      </c>
      <c r="AV2324" s="14" t="s">
        <v>102</v>
      </c>
      <c r="AW2324" s="14" t="s">
        <v>5</v>
      </c>
      <c r="AX2324" s="14" t="s">
        <v>75</v>
      </c>
      <c r="AY2324" s="262" t="s">
        <v>175</v>
      </c>
    </row>
    <row r="2325" s="15" customFormat="1">
      <c r="A2325" s="15"/>
      <c r="B2325" s="263"/>
      <c r="C2325" s="264"/>
      <c r="D2325" s="237" t="s">
        <v>184</v>
      </c>
      <c r="E2325" s="265" t="s">
        <v>1</v>
      </c>
      <c r="F2325" s="266" t="s">
        <v>189</v>
      </c>
      <c r="G2325" s="264"/>
      <c r="H2325" s="267">
        <v>2085.152</v>
      </c>
      <c r="I2325" s="268"/>
      <c r="J2325" s="268"/>
      <c r="K2325" s="264"/>
      <c r="L2325" s="264"/>
      <c r="M2325" s="269"/>
      <c r="N2325" s="270"/>
      <c r="O2325" s="271"/>
      <c r="P2325" s="271"/>
      <c r="Q2325" s="271"/>
      <c r="R2325" s="271"/>
      <c r="S2325" s="271"/>
      <c r="T2325" s="271"/>
      <c r="U2325" s="271"/>
      <c r="V2325" s="271"/>
      <c r="W2325" s="271"/>
      <c r="X2325" s="271"/>
      <c r="Y2325" s="272"/>
      <c r="Z2325" s="15"/>
      <c r="AA2325" s="15"/>
      <c r="AB2325" s="15"/>
      <c r="AC2325" s="15"/>
      <c r="AD2325" s="15"/>
      <c r="AE2325" s="15"/>
      <c r="AT2325" s="273" t="s">
        <v>184</v>
      </c>
      <c r="AU2325" s="273" t="s">
        <v>102</v>
      </c>
      <c r="AV2325" s="15" t="s">
        <v>181</v>
      </c>
      <c r="AW2325" s="15" t="s">
        <v>5</v>
      </c>
      <c r="AX2325" s="15" t="s">
        <v>82</v>
      </c>
      <c r="AY2325" s="273" t="s">
        <v>175</v>
      </c>
    </row>
    <row r="2326" s="2" customFormat="1" ht="37.8" customHeight="1">
      <c r="A2326" s="39"/>
      <c r="B2326" s="40"/>
      <c r="C2326" s="222" t="s">
        <v>1294</v>
      </c>
      <c r="D2326" s="222" t="s">
        <v>177</v>
      </c>
      <c r="E2326" s="223" t="s">
        <v>2235</v>
      </c>
      <c r="F2326" s="224" t="s">
        <v>2236</v>
      </c>
      <c r="G2326" s="225" t="s">
        <v>228</v>
      </c>
      <c r="H2326" s="226">
        <v>169.09999999999999</v>
      </c>
      <c r="I2326" s="227"/>
      <c r="J2326" s="227"/>
      <c r="K2326" s="228">
        <f>ROUND(P2326*H2326,2)</f>
        <v>0</v>
      </c>
      <c r="L2326" s="229"/>
      <c r="M2326" s="45"/>
      <c r="N2326" s="230" t="s">
        <v>1</v>
      </c>
      <c r="O2326" s="231" t="s">
        <v>39</v>
      </c>
      <c r="P2326" s="232">
        <f>I2326+J2326</f>
        <v>0</v>
      </c>
      <c r="Q2326" s="232">
        <f>ROUND(I2326*H2326,2)</f>
        <v>0</v>
      </c>
      <c r="R2326" s="232">
        <f>ROUND(J2326*H2326,2)</f>
        <v>0</v>
      </c>
      <c r="S2326" s="92"/>
      <c r="T2326" s="233">
        <f>S2326*H2326</f>
        <v>0</v>
      </c>
      <c r="U2326" s="233">
        <v>0</v>
      </c>
      <c r="V2326" s="233">
        <f>U2326*H2326</f>
        <v>0</v>
      </c>
      <c r="W2326" s="233">
        <v>0</v>
      </c>
      <c r="X2326" s="233">
        <f>W2326*H2326</f>
        <v>0</v>
      </c>
      <c r="Y2326" s="234" t="s">
        <v>1</v>
      </c>
      <c r="Z2326" s="39"/>
      <c r="AA2326" s="39"/>
      <c r="AB2326" s="39"/>
      <c r="AC2326" s="39"/>
      <c r="AD2326" s="39"/>
      <c r="AE2326" s="39"/>
      <c r="AR2326" s="235" t="s">
        <v>229</v>
      </c>
      <c r="AT2326" s="235" t="s">
        <v>177</v>
      </c>
      <c r="AU2326" s="235" t="s">
        <v>102</v>
      </c>
      <c r="AY2326" s="18" t="s">
        <v>175</v>
      </c>
      <c r="BE2326" s="236">
        <f>IF(O2326="základní",K2326,0)</f>
        <v>0</v>
      </c>
      <c r="BF2326" s="236">
        <f>IF(O2326="snížená",K2326,0)</f>
        <v>0</v>
      </c>
      <c r="BG2326" s="236">
        <f>IF(O2326="zákl. přenesená",K2326,0)</f>
        <v>0</v>
      </c>
      <c r="BH2326" s="236">
        <f>IF(O2326="sníž. přenesená",K2326,0)</f>
        <v>0</v>
      </c>
      <c r="BI2326" s="236">
        <f>IF(O2326="nulová",K2326,0)</f>
        <v>0</v>
      </c>
      <c r="BJ2326" s="18" t="s">
        <v>102</v>
      </c>
      <c r="BK2326" s="236">
        <f>ROUND(P2326*H2326,2)</f>
        <v>0</v>
      </c>
      <c r="BL2326" s="18" t="s">
        <v>229</v>
      </c>
      <c r="BM2326" s="235" t="s">
        <v>2237</v>
      </c>
    </row>
    <row r="2327" s="12" customFormat="1" ht="25.92" customHeight="1">
      <c r="A2327" s="12"/>
      <c r="B2327" s="205"/>
      <c r="C2327" s="206"/>
      <c r="D2327" s="207" t="s">
        <v>74</v>
      </c>
      <c r="E2327" s="208" t="s">
        <v>2238</v>
      </c>
      <c r="F2327" s="208" t="s">
        <v>2239</v>
      </c>
      <c r="G2327" s="206"/>
      <c r="H2327" s="206"/>
      <c r="I2327" s="209"/>
      <c r="J2327" s="209"/>
      <c r="K2327" s="210">
        <f>BK2327</f>
        <v>0</v>
      </c>
      <c r="L2327" s="206"/>
      <c r="M2327" s="211"/>
      <c r="N2327" s="212"/>
      <c r="O2327" s="213"/>
      <c r="P2327" s="213"/>
      <c r="Q2327" s="214">
        <f>Q2328+Q2329</f>
        <v>0</v>
      </c>
      <c r="R2327" s="214">
        <f>R2328+R2329</f>
        <v>0</v>
      </c>
      <c r="S2327" s="213"/>
      <c r="T2327" s="215">
        <f>T2328+T2329</f>
        <v>0</v>
      </c>
      <c r="U2327" s="213"/>
      <c r="V2327" s="215">
        <f>V2328+V2329</f>
        <v>0</v>
      </c>
      <c r="W2327" s="213"/>
      <c r="X2327" s="215">
        <f>X2328+X2329</f>
        <v>0</v>
      </c>
      <c r="Y2327" s="216"/>
      <c r="Z2327" s="12"/>
      <c r="AA2327" s="12"/>
      <c r="AB2327" s="12"/>
      <c r="AC2327" s="12"/>
      <c r="AD2327" s="12"/>
      <c r="AE2327" s="12"/>
      <c r="AR2327" s="217" t="s">
        <v>181</v>
      </c>
      <c r="AT2327" s="218" t="s">
        <v>74</v>
      </c>
      <c r="AU2327" s="218" t="s">
        <v>75</v>
      </c>
      <c r="AY2327" s="217" t="s">
        <v>175</v>
      </c>
      <c r="BK2327" s="219">
        <f>BK2328+BK2329</f>
        <v>0</v>
      </c>
    </row>
    <row r="2328" s="2" customFormat="1" ht="37.8" customHeight="1">
      <c r="A2328" s="39"/>
      <c r="B2328" s="40"/>
      <c r="C2328" s="222" t="s">
        <v>2240</v>
      </c>
      <c r="D2328" s="222" t="s">
        <v>177</v>
      </c>
      <c r="E2328" s="223" t="s">
        <v>2241</v>
      </c>
      <c r="F2328" s="224" t="s">
        <v>2242</v>
      </c>
      <c r="G2328" s="225" t="s">
        <v>2243</v>
      </c>
      <c r="H2328" s="226">
        <v>100</v>
      </c>
      <c r="I2328" s="227"/>
      <c r="J2328" s="227"/>
      <c r="K2328" s="228">
        <f>ROUND(P2328*H2328,2)</f>
        <v>0</v>
      </c>
      <c r="L2328" s="229"/>
      <c r="M2328" s="45"/>
      <c r="N2328" s="230" t="s">
        <v>1</v>
      </c>
      <c r="O2328" s="231" t="s">
        <v>39</v>
      </c>
      <c r="P2328" s="232">
        <f>I2328+J2328</f>
        <v>0</v>
      </c>
      <c r="Q2328" s="232">
        <f>ROUND(I2328*H2328,2)</f>
        <v>0</v>
      </c>
      <c r="R2328" s="232">
        <f>ROUND(J2328*H2328,2)</f>
        <v>0</v>
      </c>
      <c r="S2328" s="92"/>
      <c r="T2328" s="233">
        <f>S2328*H2328</f>
        <v>0</v>
      </c>
      <c r="U2328" s="233">
        <v>0</v>
      </c>
      <c r="V2328" s="233">
        <f>U2328*H2328</f>
        <v>0</v>
      </c>
      <c r="W2328" s="233">
        <v>0</v>
      </c>
      <c r="X2328" s="233">
        <f>W2328*H2328</f>
        <v>0</v>
      </c>
      <c r="Y2328" s="234" t="s">
        <v>1</v>
      </c>
      <c r="Z2328" s="39"/>
      <c r="AA2328" s="39"/>
      <c r="AB2328" s="39"/>
      <c r="AC2328" s="39"/>
      <c r="AD2328" s="39"/>
      <c r="AE2328" s="39"/>
      <c r="AR2328" s="235" t="s">
        <v>2244</v>
      </c>
      <c r="AT2328" s="235" t="s">
        <v>177</v>
      </c>
      <c r="AU2328" s="235" t="s">
        <v>82</v>
      </c>
      <c r="AY2328" s="18" t="s">
        <v>175</v>
      </c>
      <c r="BE2328" s="236">
        <f>IF(O2328="základní",K2328,0)</f>
        <v>0</v>
      </c>
      <c r="BF2328" s="236">
        <f>IF(O2328="snížená",K2328,0)</f>
        <v>0</v>
      </c>
      <c r="BG2328" s="236">
        <f>IF(O2328="zákl. přenesená",K2328,0)</f>
        <v>0</v>
      </c>
      <c r="BH2328" s="236">
        <f>IF(O2328="sníž. přenesená",K2328,0)</f>
        <v>0</v>
      </c>
      <c r="BI2328" s="236">
        <f>IF(O2328="nulová",K2328,0)</f>
        <v>0</v>
      </c>
      <c r="BJ2328" s="18" t="s">
        <v>102</v>
      </c>
      <c r="BK2328" s="236">
        <f>ROUND(P2328*H2328,2)</f>
        <v>0</v>
      </c>
      <c r="BL2328" s="18" t="s">
        <v>2244</v>
      </c>
      <c r="BM2328" s="235" t="s">
        <v>2245</v>
      </c>
    </row>
    <row r="2329" s="12" customFormat="1" ht="22.8" customHeight="1">
      <c r="A2329" s="12"/>
      <c r="B2329" s="205"/>
      <c r="C2329" s="206"/>
      <c r="D2329" s="207" t="s">
        <v>74</v>
      </c>
      <c r="E2329" s="220" t="s">
        <v>2238</v>
      </c>
      <c r="F2329" s="220" t="s">
        <v>2239</v>
      </c>
      <c r="G2329" s="206"/>
      <c r="H2329" s="206"/>
      <c r="I2329" s="209"/>
      <c r="J2329" s="209"/>
      <c r="K2329" s="221">
        <f>BK2329</f>
        <v>0</v>
      </c>
      <c r="L2329" s="206"/>
      <c r="M2329" s="211"/>
      <c r="N2329" s="212"/>
      <c r="O2329" s="213"/>
      <c r="P2329" s="213"/>
      <c r="Q2329" s="214">
        <f>Q2330</f>
        <v>0</v>
      </c>
      <c r="R2329" s="214">
        <f>R2330</f>
        <v>0</v>
      </c>
      <c r="S2329" s="213"/>
      <c r="T2329" s="215">
        <f>T2330</f>
        <v>0</v>
      </c>
      <c r="U2329" s="213"/>
      <c r="V2329" s="215">
        <f>V2330</f>
        <v>0</v>
      </c>
      <c r="W2329" s="213"/>
      <c r="X2329" s="215">
        <f>X2330</f>
        <v>0</v>
      </c>
      <c r="Y2329" s="216"/>
      <c r="Z2329" s="12"/>
      <c r="AA2329" s="12"/>
      <c r="AB2329" s="12"/>
      <c r="AC2329" s="12"/>
      <c r="AD2329" s="12"/>
      <c r="AE2329" s="12"/>
      <c r="AR2329" s="217" t="s">
        <v>181</v>
      </c>
      <c r="AT2329" s="218" t="s">
        <v>74</v>
      </c>
      <c r="AU2329" s="218" t="s">
        <v>82</v>
      </c>
      <c r="AY2329" s="217" t="s">
        <v>175</v>
      </c>
      <c r="BK2329" s="219">
        <f>BK2330</f>
        <v>0</v>
      </c>
    </row>
    <row r="2330" s="2" customFormat="1" ht="16.5" customHeight="1">
      <c r="A2330" s="39"/>
      <c r="B2330" s="40"/>
      <c r="C2330" s="222" t="s">
        <v>1298</v>
      </c>
      <c r="D2330" s="222" t="s">
        <v>177</v>
      </c>
      <c r="E2330" s="223" t="s">
        <v>2246</v>
      </c>
      <c r="F2330" s="224" t="s">
        <v>2247</v>
      </c>
      <c r="G2330" s="225" t="s">
        <v>2243</v>
      </c>
      <c r="H2330" s="226">
        <v>10</v>
      </c>
      <c r="I2330" s="227"/>
      <c r="J2330" s="227"/>
      <c r="K2330" s="228">
        <f>ROUND(P2330*H2330,2)</f>
        <v>0</v>
      </c>
      <c r="L2330" s="229"/>
      <c r="M2330" s="45"/>
      <c r="N2330" s="295" t="s">
        <v>1</v>
      </c>
      <c r="O2330" s="296" t="s">
        <v>39</v>
      </c>
      <c r="P2330" s="297">
        <f>I2330+J2330</f>
        <v>0</v>
      </c>
      <c r="Q2330" s="297">
        <f>ROUND(I2330*H2330,2)</f>
        <v>0</v>
      </c>
      <c r="R2330" s="297">
        <f>ROUND(J2330*H2330,2)</f>
        <v>0</v>
      </c>
      <c r="S2330" s="298"/>
      <c r="T2330" s="299">
        <f>S2330*H2330</f>
        <v>0</v>
      </c>
      <c r="U2330" s="299">
        <v>0</v>
      </c>
      <c r="V2330" s="299">
        <f>U2330*H2330</f>
        <v>0</v>
      </c>
      <c r="W2330" s="299">
        <v>0</v>
      </c>
      <c r="X2330" s="299">
        <f>W2330*H2330</f>
        <v>0</v>
      </c>
      <c r="Y2330" s="300" t="s">
        <v>1</v>
      </c>
      <c r="Z2330" s="39"/>
      <c r="AA2330" s="39"/>
      <c r="AB2330" s="39"/>
      <c r="AC2330" s="39"/>
      <c r="AD2330" s="39"/>
      <c r="AE2330" s="39"/>
      <c r="AR2330" s="235" t="s">
        <v>2244</v>
      </c>
      <c r="AT2330" s="235" t="s">
        <v>177</v>
      </c>
      <c r="AU2330" s="235" t="s">
        <v>102</v>
      </c>
      <c r="AY2330" s="18" t="s">
        <v>175</v>
      </c>
      <c r="BE2330" s="236">
        <f>IF(O2330="základní",K2330,0)</f>
        <v>0</v>
      </c>
      <c r="BF2330" s="236">
        <f>IF(O2330="snížená",K2330,0)</f>
        <v>0</v>
      </c>
      <c r="BG2330" s="236">
        <f>IF(O2330="zákl. přenesená",K2330,0)</f>
        <v>0</v>
      </c>
      <c r="BH2330" s="236">
        <f>IF(O2330="sníž. přenesená",K2330,0)</f>
        <v>0</v>
      </c>
      <c r="BI2330" s="236">
        <f>IF(O2330="nulová",K2330,0)</f>
        <v>0</v>
      </c>
      <c r="BJ2330" s="18" t="s">
        <v>102</v>
      </c>
      <c r="BK2330" s="236">
        <f>ROUND(P2330*H2330,2)</f>
        <v>0</v>
      </c>
      <c r="BL2330" s="18" t="s">
        <v>2244</v>
      </c>
      <c r="BM2330" s="235" t="s">
        <v>2248</v>
      </c>
    </row>
    <row r="2331" s="2" customFormat="1" ht="6.96" customHeight="1">
      <c r="A2331" s="39"/>
      <c r="B2331" s="67"/>
      <c r="C2331" s="68"/>
      <c r="D2331" s="68"/>
      <c r="E2331" s="68"/>
      <c r="F2331" s="68"/>
      <c r="G2331" s="68"/>
      <c r="H2331" s="68"/>
      <c r="I2331" s="68"/>
      <c r="J2331" s="68"/>
      <c r="K2331" s="68"/>
      <c r="L2331" s="68"/>
      <c r="M2331" s="45"/>
      <c r="N2331" s="39"/>
      <c r="P2331" s="39"/>
      <c r="Q2331" s="39"/>
      <c r="R2331" s="39"/>
      <c r="S2331" s="39"/>
      <c r="T2331" s="39"/>
      <c r="U2331" s="39"/>
      <c r="V2331" s="39"/>
      <c r="W2331" s="39"/>
      <c r="X2331" s="39"/>
      <c r="Y2331" s="39"/>
      <c r="Z2331" s="39"/>
      <c r="AA2331" s="39"/>
      <c r="AB2331" s="39"/>
      <c r="AC2331" s="39"/>
      <c r="AD2331" s="39"/>
      <c r="AE2331" s="39"/>
    </row>
  </sheetData>
  <sheetProtection sheet="1" autoFilter="0" formatColumns="0" formatRows="0" objects="1" scenarios="1" spinCount="100000" saltValue="apDjbVmXW237CqvAR/7I7q3Vw8A2qHi7nocIrntza0H01sJUxAxqsydmZ+peyfjF+/jd+RTcmr/nf2xbVcHjhQ==" hashValue="GO4zhxEXCCVpmHQNPvkOWG798t4+OTeIFltKDwNlUeNlcXDAvnHXTXASg8BLGZxzCxqLOH71f1eA0Q2MVkOhNw==" algorithmName="SHA-512" password="CC35"/>
  <autoFilter ref="C146:L2330"/>
  <mergeCells count="9">
    <mergeCell ref="E7:H7"/>
    <mergeCell ref="E9:H9"/>
    <mergeCell ref="E18:H18"/>
    <mergeCell ref="E27:H27"/>
    <mergeCell ref="E85:H85"/>
    <mergeCell ref="E87:H87"/>
    <mergeCell ref="E137:H137"/>
    <mergeCell ref="E139:H139"/>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92</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2267</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ROUND(K121,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ROUND((SUM(BE121:BE130)),  2)</f>
        <v>0</v>
      </c>
      <c r="G35" s="39"/>
      <c r="H35" s="39"/>
      <c r="I35" s="157">
        <v>0.20999999999999999</v>
      </c>
      <c r="J35" s="39"/>
      <c r="K35" s="152">
        <f>ROUND(((SUM(BE121:BE130))*I35),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ROUND((SUM(BF121:BF130)),  2)</f>
        <v>0</v>
      </c>
      <c r="G36" s="39"/>
      <c r="H36" s="39"/>
      <c r="I36" s="157">
        <v>0.12</v>
      </c>
      <c r="J36" s="39"/>
      <c r="K36" s="152">
        <f>ROUND(((SUM(BF121:BF130))*I36),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ROUND((SUM(BG121:BG130)),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ROUND((SUM(BH121:BH130)),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ROUND((SUM(BI121:BI130)),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01.41 - Soupis prací - tec..._01</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Q121</f>
        <v>0</v>
      </c>
      <c r="J96" s="111">
        <f>R121</f>
        <v>0</v>
      </c>
      <c r="K96" s="111">
        <f>K121</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136</v>
      </c>
      <c r="E97" s="184"/>
      <c r="F97" s="184"/>
      <c r="G97" s="184"/>
      <c r="H97" s="184"/>
      <c r="I97" s="185">
        <f>Q122</f>
        <v>0</v>
      </c>
      <c r="J97" s="185">
        <f>R122</f>
        <v>0</v>
      </c>
      <c r="K97" s="185">
        <f>K122</f>
        <v>0</v>
      </c>
      <c r="L97" s="182"/>
      <c r="M97" s="186"/>
      <c r="S97" s="9"/>
      <c r="T97" s="9"/>
      <c r="U97" s="9"/>
      <c r="V97" s="9"/>
      <c r="W97" s="9"/>
      <c r="X97" s="9"/>
      <c r="Y97" s="9"/>
      <c r="Z97" s="9"/>
      <c r="AA97" s="9"/>
      <c r="AB97" s="9"/>
      <c r="AC97" s="9"/>
      <c r="AD97" s="9"/>
      <c r="AE97" s="9"/>
    </row>
    <row r="98" s="10" customFormat="1" ht="19.92" customHeight="1">
      <c r="A98" s="10"/>
      <c r="B98" s="187"/>
      <c r="C98" s="188"/>
      <c r="D98" s="189" t="s">
        <v>2250</v>
      </c>
      <c r="E98" s="190"/>
      <c r="F98" s="190"/>
      <c r="G98" s="190"/>
      <c r="H98" s="190"/>
      <c r="I98" s="191">
        <f>Q123</f>
        <v>0</v>
      </c>
      <c r="J98" s="191">
        <f>R123</f>
        <v>0</v>
      </c>
      <c r="K98" s="191">
        <f>K123</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2251</v>
      </c>
      <c r="E99" s="190"/>
      <c r="F99" s="190"/>
      <c r="G99" s="190"/>
      <c r="H99" s="190"/>
      <c r="I99" s="191">
        <f>Q125</f>
        <v>0</v>
      </c>
      <c r="J99" s="191">
        <f>R125</f>
        <v>0</v>
      </c>
      <c r="K99" s="191">
        <f>K125</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140</v>
      </c>
      <c r="E100" s="190"/>
      <c r="F100" s="190"/>
      <c r="G100" s="190"/>
      <c r="H100" s="190"/>
      <c r="I100" s="191">
        <f>Q127</f>
        <v>0</v>
      </c>
      <c r="J100" s="191">
        <f>R127</f>
        <v>0</v>
      </c>
      <c r="K100" s="191">
        <f>K127</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2252</v>
      </c>
      <c r="E101" s="190"/>
      <c r="F101" s="190"/>
      <c r="G101" s="190"/>
      <c r="H101" s="190"/>
      <c r="I101" s="191">
        <f>Q129</f>
        <v>0</v>
      </c>
      <c r="J101" s="191">
        <f>R129</f>
        <v>0</v>
      </c>
      <c r="K101" s="191">
        <f>K129</f>
        <v>0</v>
      </c>
      <c r="L101" s="188"/>
      <c r="M101" s="192"/>
      <c r="S101" s="10"/>
      <c r="T101" s="10"/>
      <c r="U101" s="10"/>
      <c r="V101" s="10"/>
      <c r="W101" s="10"/>
      <c r="X101" s="10"/>
      <c r="Y101" s="10"/>
      <c r="Z101" s="10"/>
      <c r="AA101" s="10"/>
      <c r="AB101" s="10"/>
      <c r="AC101" s="10"/>
      <c r="AD101" s="10"/>
      <c r="AE101" s="10"/>
    </row>
    <row r="102" s="2" customFormat="1" ht="21.84" customHeight="1">
      <c r="A102" s="39"/>
      <c r="B102" s="40"/>
      <c r="C102" s="41"/>
      <c r="D102" s="41"/>
      <c r="E102" s="41"/>
      <c r="F102" s="41"/>
      <c r="G102" s="41"/>
      <c r="H102" s="41"/>
      <c r="I102" s="41"/>
      <c r="J102" s="41"/>
      <c r="K102" s="41"/>
      <c r="L102" s="41"/>
      <c r="M102" s="64"/>
      <c r="S102" s="39"/>
      <c r="T102" s="39"/>
      <c r="U102" s="39"/>
      <c r="V102" s="39"/>
      <c r="W102" s="39"/>
      <c r="X102" s="39"/>
      <c r="Y102" s="39"/>
      <c r="Z102" s="39"/>
      <c r="AA102" s="39"/>
      <c r="AB102" s="39"/>
      <c r="AC102" s="39"/>
      <c r="AD102" s="39"/>
      <c r="AE102" s="39"/>
    </row>
    <row r="103" s="2" customFormat="1" ht="6.96" customHeight="1">
      <c r="A103" s="39"/>
      <c r="B103" s="67"/>
      <c r="C103" s="68"/>
      <c r="D103" s="68"/>
      <c r="E103" s="68"/>
      <c r="F103" s="68"/>
      <c r="G103" s="68"/>
      <c r="H103" s="68"/>
      <c r="I103" s="68"/>
      <c r="J103" s="68"/>
      <c r="K103" s="68"/>
      <c r="L103" s="68"/>
      <c r="M103" s="64"/>
      <c r="S103" s="39"/>
      <c r="T103" s="39"/>
      <c r="U103" s="39"/>
      <c r="V103" s="39"/>
      <c r="W103" s="39"/>
      <c r="X103" s="39"/>
      <c r="Y103" s="39"/>
      <c r="Z103" s="39"/>
      <c r="AA103" s="39"/>
      <c r="AB103" s="39"/>
      <c r="AC103" s="39"/>
      <c r="AD103" s="39"/>
      <c r="AE103" s="39"/>
    </row>
    <row r="107" s="2" customFormat="1" ht="6.96" customHeight="1">
      <c r="A107" s="39"/>
      <c r="B107" s="69"/>
      <c r="C107" s="70"/>
      <c r="D107" s="70"/>
      <c r="E107" s="70"/>
      <c r="F107" s="70"/>
      <c r="G107" s="70"/>
      <c r="H107" s="70"/>
      <c r="I107" s="70"/>
      <c r="J107" s="70"/>
      <c r="K107" s="70"/>
      <c r="L107" s="70"/>
      <c r="M107" s="64"/>
      <c r="S107" s="39"/>
      <c r="T107" s="39"/>
      <c r="U107" s="39"/>
      <c r="V107" s="39"/>
      <c r="W107" s="39"/>
      <c r="X107" s="39"/>
      <c r="Y107" s="39"/>
      <c r="Z107" s="39"/>
      <c r="AA107" s="39"/>
      <c r="AB107" s="39"/>
      <c r="AC107" s="39"/>
      <c r="AD107" s="39"/>
      <c r="AE107" s="39"/>
    </row>
    <row r="108" s="2" customFormat="1" ht="24.96" customHeight="1">
      <c r="A108" s="39"/>
      <c r="B108" s="40"/>
      <c r="C108" s="24" t="s">
        <v>155</v>
      </c>
      <c r="D108" s="41"/>
      <c r="E108" s="41"/>
      <c r="F108" s="41"/>
      <c r="G108" s="41"/>
      <c r="H108" s="41"/>
      <c r="I108" s="41"/>
      <c r="J108" s="41"/>
      <c r="K108" s="41"/>
      <c r="L108" s="41"/>
      <c r="M108" s="64"/>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12" customHeight="1">
      <c r="A110" s="39"/>
      <c r="B110" s="40"/>
      <c r="C110" s="33" t="s">
        <v>17</v>
      </c>
      <c r="D110" s="41"/>
      <c r="E110" s="41"/>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16.5" customHeight="1">
      <c r="A111" s="39"/>
      <c r="B111" s="40"/>
      <c r="C111" s="41"/>
      <c r="D111" s="41"/>
      <c r="E111" s="176" t="str">
        <f>E7</f>
        <v>I-20002 - Modernizace bytových domů ul. Šenovská 65,67 a 69</v>
      </c>
      <c r="F111" s="33"/>
      <c r="G111" s="33"/>
      <c r="H111" s="33"/>
      <c r="I111" s="41"/>
      <c r="J111" s="41"/>
      <c r="K111" s="41"/>
      <c r="L111" s="41"/>
      <c r="M111" s="64"/>
      <c r="S111" s="39"/>
      <c r="T111" s="39"/>
      <c r="U111" s="39"/>
      <c r="V111" s="39"/>
      <c r="W111" s="39"/>
      <c r="X111" s="39"/>
      <c r="Y111" s="39"/>
      <c r="Z111" s="39"/>
      <c r="AA111" s="39"/>
      <c r="AB111" s="39"/>
      <c r="AC111" s="39"/>
      <c r="AD111" s="39"/>
      <c r="AE111" s="39"/>
    </row>
    <row r="112" s="2" customFormat="1" ht="12" customHeight="1">
      <c r="A112" s="39"/>
      <c r="B112" s="40"/>
      <c r="C112" s="33" t="s">
        <v>113</v>
      </c>
      <c r="D112" s="41"/>
      <c r="E112" s="41"/>
      <c r="F112" s="41"/>
      <c r="G112" s="41"/>
      <c r="H112" s="41"/>
      <c r="I112" s="41"/>
      <c r="J112" s="41"/>
      <c r="K112" s="41"/>
      <c r="L112" s="41"/>
      <c r="M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E9</f>
        <v>01.41 - Soupis prací - tec..._01</v>
      </c>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41"/>
      <c r="M114" s="64"/>
      <c r="S114" s="39"/>
      <c r="T114" s="39"/>
      <c r="U114" s="39"/>
      <c r="V114" s="39"/>
      <c r="W114" s="39"/>
      <c r="X114" s="39"/>
      <c r="Y114" s="39"/>
      <c r="Z114" s="39"/>
      <c r="AA114" s="39"/>
      <c r="AB114" s="39"/>
      <c r="AC114" s="39"/>
      <c r="AD114" s="39"/>
      <c r="AE114" s="39"/>
    </row>
    <row r="115" s="2" customFormat="1" ht="12" customHeight="1">
      <c r="A115" s="39"/>
      <c r="B115" s="40"/>
      <c r="C115" s="33" t="s">
        <v>21</v>
      </c>
      <c r="D115" s="41"/>
      <c r="E115" s="41"/>
      <c r="F115" s="28" t="str">
        <f>F12</f>
        <v xml:space="preserve"> </v>
      </c>
      <c r="G115" s="41"/>
      <c r="H115" s="41"/>
      <c r="I115" s="33" t="s">
        <v>23</v>
      </c>
      <c r="J115" s="80" t="str">
        <f>IF(J12="","",J12)</f>
        <v>11. 8. 2025</v>
      </c>
      <c r="K115" s="41"/>
      <c r="L115" s="41"/>
      <c r="M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41"/>
      <c r="M116" s="64"/>
      <c r="S116" s="39"/>
      <c r="T116" s="39"/>
      <c r="U116" s="39"/>
      <c r="V116" s="39"/>
      <c r="W116" s="39"/>
      <c r="X116" s="39"/>
      <c r="Y116" s="39"/>
      <c r="Z116" s="39"/>
      <c r="AA116" s="39"/>
      <c r="AB116" s="39"/>
      <c r="AC116" s="39"/>
      <c r="AD116" s="39"/>
      <c r="AE116" s="39"/>
    </row>
    <row r="117" s="2" customFormat="1" ht="15.15" customHeight="1">
      <c r="A117" s="39"/>
      <c r="B117" s="40"/>
      <c r="C117" s="33" t="s">
        <v>25</v>
      </c>
      <c r="D117" s="41"/>
      <c r="E117" s="41"/>
      <c r="F117" s="28" t="str">
        <f>E15</f>
        <v xml:space="preserve"> </v>
      </c>
      <c r="G117" s="41"/>
      <c r="H117" s="41"/>
      <c r="I117" s="33" t="s">
        <v>30</v>
      </c>
      <c r="J117" s="37" t="str">
        <f>E21</f>
        <v xml:space="preserve"> </v>
      </c>
      <c r="K117" s="41"/>
      <c r="L117" s="41"/>
      <c r="M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IF(E18="","",E18)</f>
        <v>Vyplň údaj</v>
      </c>
      <c r="G118" s="41"/>
      <c r="H118" s="41"/>
      <c r="I118" s="33" t="s">
        <v>31</v>
      </c>
      <c r="J118" s="37" t="str">
        <f>E24</f>
        <v xml:space="preserve"> </v>
      </c>
      <c r="K118" s="41"/>
      <c r="L118" s="41"/>
      <c r="M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41"/>
      <c r="M119" s="64"/>
      <c r="S119" s="39"/>
      <c r="T119" s="39"/>
      <c r="U119" s="39"/>
      <c r="V119" s="39"/>
      <c r="W119" s="39"/>
      <c r="X119" s="39"/>
      <c r="Y119" s="39"/>
      <c r="Z119" s="39"/>
      <c r="AA119" s="39"/>
      <c r="AB119" s="39"/>
      <c r="AC119" s="39"/>
      <c r="AD119" s="39"/>
      <c r="AE119" s="39"/>
    </row>
    <row r="120" s="11" customFormat="1" ht="29.28" customHeight="1">
      <c r="A120" s="193"/>
      <c r="B120" s="194"/>
      <c r="C120" s="195" t="s">
        <v>156</v>
      </c>
      <c r="D120" s="196" t="s">
        <v>58</v>
      </c>
      <c r="E120" s="196" t="s">
        <v>54</v>
      </c>
      <c r="F120" s="196" t="s">
        <v>55</v>
      </c>
      <c r="G120" s="196" t="s">
        <v>157</v>
      </c>
      <c r="H120" s="196" t="s">
        <v>158</v>
      </c>
      <c r="I120" s="196" t="s">
        <v>159</v>
      </c>
      <c r="J120" s="196" t="s">
        <v>160</v>
      </c>
      <c r="K120" s="197" t="s">
        <v>121</v>
      </c>
      <c r="L120" s="198" t="s">
        <v>161</v>
      </c>
      <c r="M120" s="199"/>
      <c r="N120" s="101" t="s">
        <v>1</v>
      </c>
      <c r="O120" s="102" t="s">
        <v>37</v>
      </c>
      <c r="P120" s="102" t="s">
        <v>162</v>
      </c>
      <c r="Q120" s="102" t="s">
        <v>163</v>
      </c>
      <c r="R120" s="102" t="s">
        <v>164</v>
      </c>
      <c r="S120" s="102" t="s">
        <v>165</v>
      </c>
      <c r="T120" s="102" t="s">
        <v>166</v>
      </c>
      <c r="U120" s="102" t="s">
        <v>167</v>
      </c>
      <c r="V120" s="102" t="s">
        <v>168</v>
      </c>
      <c r="W120" s="102" t="s">
        <v>169</v>
      </c>
      <c r="X120" s="102" t="s">
        <v>170</v>
      </c>
      <c r="Y120" s="103" t="s">
        <v>171</v>
      </c>
      <c r="Z120" s="193"/>
      <c r="AA120" s="193"/>
      <c r="AB120" s="193"/>
      <c r="AC120" s="193"/>
      <c r="AD120" s="193"/>
      <c r="AE120" s="193"/>
    </row>
    <row r="121" s="2" customFormat="1" ht="22.8" customHeight="1">
      <c r="A121" s="39"/>
      <c r="B121" s="40"/>
      <c r="C121" s="108" t="s">
        <v>172</v>
      </c>
      <c r="D121" s="41"/>
      <c r="E121" s="41"/>
      <c r="F121" s="41"/>
      <c r="G121" s="41"/>
      <c r="H121" s="41"/>
      <c r="I121" s="41"/>
      <c r="J121" s="41"/>
      <c r="K121" s="200">
        <f>BK121</f>
        <v>0</v>
      </c>
      <c r="L121" s="41"/>
      <c r="M121" s="45"/>
      <c r="N121" s="104"/>
      <c r="O121" s="201"/>
      <c r="P121" s="105"/>
      <c r="Q121" s="202">
        <f>Q122</f>
        <v>0</v>
      </c>
      <c r="R121" s="202">
        <f>R122</f>
        <v>0</v>
      </c>
      <c r="S121" s="105"/>
      <c r="T121" s="203">
        <f>T122</f>
        <v>0</v>
      </c>
      <c r="U121" s="105"/>
      <c r="V121" s="203">
        <f>V122</f>
        <v>0</v>
      </c>
      <c r="W121" s="105"/>
      <c r="X121" s="203">
        <f>X122</f>
        <v>0</v>
      </c>
      <c r="Y121" s="106"/>
      <c r="Z121" s="39"/>
      <c r="AA121" s="39"/>
      <c r="AB121" s="39"/>
      <c r="AC121" s="39"/>
      <c r="AD121" s="39"/>
      <c r="AE121" s="39"/>
      <c r="AT121" s="18" t="s">
        <v>74</v>
      </c>
      <c r="AU121" s="18" t="s">
        <v>123</v>
      </c>
      <c r="BK121" s="204">
        <f>BK122</f>
        <v>0</v>
      </c>
    </row>
    <row r="122" s="12" customFormat="1" ht="25.92" customHeight="1">
      <c r="A122" s="12"/>
      <c r="B122" s="205"/>
      <c r="C122" s="206"/>
      <c r="D122" s="207" t="s">
        <v>74</v>
      </c>
      <c r="E122" s="208" t="s">
        <v>1195</v>
      </c>
      <c r="F122" s="208" t="s">
        <v>1196</v>
      </c>
      <c r="G122" s="206"/>
      <c r="H122" s="206"/>
      <c r="I122" s="209"/>
      <c r="J122" s="209"/>
      <c r="K122" s="210">
        <f>BK122</f>
        <v>0</v>
      </c>
      <c r="L122" s="206"/>
      <c r="M122" s="211"/>
      <c r="N122" s="212"/>
      <c r="O122" s="213"/>
      <c r="P122" s="213"/>
      <c r="Q122" s="214">
        <f>Q123+Q125+Q127+Q129</f>
        <v>0</v>
      </c>
      <c r="R122" s="214">
        <f>R123+R125+R127+R129</f>
        <v>0</v>
      </c>
      <c r="S122" s="213"/>
      <c r="T122" s="215">
        <f>T123+T125+T127+T129</f>
        <v>0</v>
      </c>
      <c r="U122" s="213"/>
      <c r="V122" s="215">
        <f>V123+V125+V127+V129</f>
        <v>0</v>
      </c>
      <c r="W122" s="213"/>
      <c r="X122" s="215">
        <f>X123+X125+X127+X129</f>
        <v>0</v>
      </c>
      <c r="Y122" s="216"/>
      <c r="Z122" s="12"/>
      <c r="AA122" s="12"/>
      <c r="AB122" s="12"/>
      <c r="AC122" s="12"/>
      <c r="AD122" s="12"/>
      <c r="AE122" s="12"/>
      <c r="AR122" s="217" t="s">
        <v>102</v>
      </c>
      <c r="AT122" s="218" t="s">
        <v>74</v>
      </c>
      <c r="AU122" s="218" t="s">
        <v>75</v>
      </c>
      <c r="AY122" s="217" t="s">
        <v>175</v>
      </c>
      <c r="BK122" s="219">
        <f>BK123+BK125+BK127+BK129</f>
        <v>0</v>
      </c>
    </row>
    <row r="123" s="12" customFormat="1" ht="22.8" customHeight="1">
      <c r="A123" s="12"/>
      <c r="B123" s="205"/>
      <c r="C123" s="206"/>
      <c r="D123" s="207" t="s">
        <v>74</v>
      </c>
      <c r="E123" s="220" t="s">
        <v>2253</v>
      </c>
      <c r="F123" s="220" t="s">
        <v>2254</v>
      </c>
      <c r="G123" s="206"/>
      <c r="H123" s="206"/>
      <c r="I123" s="209"/>
      <c r="J123" s="209"/>
      <c r="K123" s="221">
        <f>BK123</f>
        <v>0</v>
      </c>
      <c r="L123" s="206"/>
      <c r="M123" s="211"/>
      <c r="N123" s="212"/>
      <c r="O123" s="213"/>
      <c r="P123" s="213"/>
      <c r="Q123" s="214">
        <f>Q124</f>
        <v>0</v>
      </c>
      <c r="R123" s="214">
        <f>R124</f>
        <v>0</v>
      </c>
      <c r="S123" s="213"/>
      <c r="T123" s="215">
        <f>T124</f>
        <v>0</v>
      </c>
      <c r="U123" s="213"/>
      <c r="V123" s="215">
        <f>V124</f>
        <v>0</v>
      </c>
      <c r="W123" s="213"/>
      <c r="X123" s="215">
        <f>X124</f>
        <v>0</v>
      </c>
      <c r="Y123" s="216"/>
      <c r="Z123" s="12"/>
      <c r="AA123" s="12"/>
      <c r="AB123" s="12"/>
      <c r="AC123" s="12"/>
      <c r="AD123" s="12"/>
      <c r="AE123" s="12"/>
      <c r="AR123" s="217" t="s">
        <v>82</v>
      </c>
      <c r="AT123" s="218" t="s">
        <v>74</v>
      </c>
      <c r="AU123" s="218" t="s">
        <v>82</v>
      </c>
      <c r="AY123" s="217" t="s">
        <v>175</v>
      </c>
      <c r="BK123" s="219">
        <f>BK124</f>
        <v>0</v>
      </c>
    </row>
    <row r="124" s="2" customFormat="1" ht="21.75" customHeight="1">
      <c r="A124" s="39"/>
      <c r="B124" s="40"/>
      <c r="C124" s="222" t="s">
        <v>82</v>
      </c>
      <c r="D124" s="222" t="s">
        <v>177</v>
      </c>
      <c r="E124" s="223" t="s">
        <v>2255</v>
      </c>
      <c r="F124" s="224" t="s">
        <v>2256</v>
      </c>
      <c r="G124" s="225" t="s">
        <v>2257</v>
      </c>
      <c r="H124" s="226">
        <v>1</v>
      </c>
      <c r="I124" s="227"/>
      <c r="J124" s="227"/>
      <c r="K124" s="228">
        <f>ROUND(P124*H124,2)</f>
        <v>0</v>
      </c>
      <c r="L124" s="229"/>
      <c r="M124" s="45"/>
      <c r="N124" s="230" t="s">
        <v>1</v>
      </c>
      <c r="O124" s="231" t="s">
        <v>39</v>
      </c>
      <c r="P124" s="232">
        <f>I124+J124</f>
        <v>0</v>
      </c>
      <c r="Q124" s="232">
        <f>ROUND(I124*H124,2)</f>
        <v>0</v>
      </c>
      <c r="R124" s="232">
        <f>ROUND(J124*H124,2)</f>
        <v>0</v>
      </c>
      <c r="S124" s="92"/>
      <c r="T124" s="233">
        <f>S124*H124</f>
        <v>0</v>
      </c>
      <c r="U124" s="233">
        <v>0</v>
      </c>
      <c r="V124" s="233">
        <f>U124*H124</f>
        <v>0</v>
      </c>
      <c r="W124" s="233">
        <v>0</v>
      </c>
      <c r="X124" s="233">
        <f>W124*H124</f>
        <v>0</v>
      </c>
      <c r="Y124" s="234" t="s">
        <v>1</v>
      </c>
      <c r="Z124" s="39"/>
      <c r="AA124" s="39"/>
      <c r="AB124" s="39"/>
      <c r="AC124" s="39"/>
      <c r="AD124" s="39"/>
      <c r="AE124" s="39"/>
      <c r="AR124" s="235" t="s">
        <v>181</v>
      </c>
      <c r="AT124" s="235" t="s">
        <v>177</v>
      </c>
      <c r="AU124" s="235" t="s">
        <v>102</v>
      </c>
      <c r="AY124" s="18" t="s">
        <v>175</v>
      </c>
      <c r="BE124" s="236">
        <f>IF(O124="základní",K124,0)</f>
        <v>0</v>
      </c>
      <c r="BF124" s="236">
        <f>IF(O124="snížená",K124,0)</f>
        <v>0</v>
      </c>
      <c r="BG124" s="236">
        <f>IF(O124="zákl. přenesená",K124,0)</f>
        <v>0</v>
      </c>
      <c r="BH124" s="236">
        <f>IF(O124="sníž. přenesená",K124,0)</f>
        <v>0</v>
      </c>
      <c r="BI124" s="236">
        <f>IF(O124="nulová",K124,0)</f>
        <v>0</v>
      </c>
      <c r="BJ124" s="18" t="s">
        <v>102</v>
      </c>
      <c r="BK124" s="236">
        <f>ROUND(P124*H124,2)</f>
        <v>0</v>
      </c>
      <c r="BL124" s="18" t="s">
        <v>181</v>
      </c>
      <c r="BM124" s="235" t="s">
        <v>102</v>
      </c>
    </row>
    <row r="125" s="12" customFormat="1" ht="22.8" customHeight="1">
      <c r="A125" s="12"/>
      <c r="B125" s="205"/>
      <c r="C125" s="206"/>
      <c r="D125" s="207" t="s">
        <v>74</v>
      </c>
      <c r="E125" s="220" t="s">
        <v>2258</v>
      </c>
      <c r="F125" s="220" t="s">
        <v>2259</v>
      </c>
      <c r="G125" s="206"/>
      <c r="H125" s="206"/>
      <c r="I125" s="209"/>
      <c r="J125" s="209"/>
      <c r="K125" s="221">
        <f>BK125</f>
        <v>0</v>
      </c>
      <c r="L125" s="206"/>
      <c r="M125" s="211"/>
      <c r="N125" s="212"/>
      <c r="O125" s="213"/>
      <c r="P125" s="213"/>
      <c r="Q125" s="214">
        <f>Q126</f>
        <v>0</v>
      </c>
      <c r="R125" s="214">
        <f>R126</f>
        <v>0</v>
      </c>
      <c r="S125" s="213"/>
      <c r="T125" s="215">
        <f>T126</f>
        <v>0</v>
      </c>
      <c r="U125" s="213"/>
      <c r="V125" s="215">
        <f>V126</f>
        <v>0</v>
      </c>
      <c r="W125" s="213"/>
      <c r="X125" s="215">
        <f>X126</f>
        <v>0</v>
      </c>
      <c r="Y125" s="216"/>
      <c r="Z125" s="12"/>
      <c r="AA125" s="12"/>
      <c r="AB125" s="12"/>
      <c r="AC125" s="12"/>
      <c r="AD125" s="12"/>
      <c r="AE125" s="12"/>
      <c r="AR125" s="217" t="s">
        <v>82</v>
      </c>
      <c r="AT125" s="218" t="s">
        <v>74</v>
      </c>
      <c r="AU125" s="218" t="s">
        <v>82</v>
      </c>
      <c r="AY125" s="217" t="s">
        <v>175</v>
      </c>
      <c r="BK125" s="219">
        <f>BK126</f>
        <v>0</v>
      </c>
    </row>
    <row r="126" s="2" customFormat="1" ht="16.5" customHeight="1">
      <c r="A126" s="39"/>
      <c r="B126" s="40"/>
      <c r="C126" s="222" t="s">
        <v>102</v>
      </c>
      <c r="D126" s="222" t="s">
        <v>177</v>
      </c>
      <c r="E126" s="223" t="s">
        <v>2260</v>
      </c>
      <c r="F126" s="224" t="s">
        <v>2261</v>
      </c>
      <c r="G126" s="225" t="s">
        <v>2257</v>
      </c>
      <c r="H126" s="226">
        <v>1</v>
      </c>
      <c r="I126" s="227"/>
      <c r="J126" s="227"/>
      <c r="K126" s="228">
        <f>ROUND(P126*H126,2)</f>
        <v>0</v>
      </c>
      <c r="L126" s="229"/>
      <c r="M126" s="45"/>
      <c r="N126" s="230" t="s">
        <v>1</v>
      </c>
      <c r="O126" s="231" t="s">
        <v>39</v>
      </c>
      <c r="P126" s="232">
        <f>I126+J126</f>
        <v>0</v>
      </c>
      <c r="Q126" s="232">
        <f>ROUND(I126*H126,2)</f>
        <v>0</v>
      </c>
      <c r="R126" s="232">
        <f>ROUND(J126*H126,2)</f>
        <v>0</v>
      </c>
      <c r="S126" s="92"/>
      <c r="T126" s="233">
        <f>S126*H126</f>
        <v>0</v>
      </c>
      <c r="U126" s="233">
        <v>0</v>
      </c>
      <c r="V126" s="233">
        <f>U126*H126</f>
        <v>0</v>
      </c>
      <c r="W126" s="233">
        <v>0</v>
      </c>
      <c r="X126" s="233">
        <f>W126*H126</f>
        <v>0</v>
      </c>
      <c r="Y126" s="234" t="s">
        <v>1</v>
      </c>
      <c r="Z126" s="39"/>
      <c r="AA126" s="39"/>
      <c r="AB126" s="39"/>
      <c r="AC126" s="39"/>
      <c r="AD126" s="39"/>
      <c r="AE126" s="39"/>
      <c r="AR126" s="235" t="s">
        <v>181</v>
      </c>
      <c r="AT126" s="235" t="s">
        <v>177</v>
      </c>
      <c r="AU126" s="235" t="s">
        <v>102</v>
      </c>
      <c r="AY126" s="18" t="s">
        <v>175</v>
      </c>
      <c r="BE126" s="236">
        <f>IF(O126="základní",K126,0)</f>
        <v>0</v>
      </c>
      <c r="BF126" s="236">
        <f>IF(O126="snížená",K126,0)</f>
        <v>0</v>
      </c>
      <c r="BG126" s="236">
        <f>IF(O126="zákl. přenesená",K126,0)</f>
        <v>0</v>
      </c>
      <c r="BH126" s="236">
        <f>IF(O126="sníž. přenesená",K126,0)</f>
        <v>0</v>
      </c>
      <c r="BI126" s="236">
        <f>IF(O126="nulová",K126,0)</f>
        <v>0</v>
      </c>
      <c r="BJ126" s="18" t="s">
        <v>102</v>
      </c>
      <c r="BK126" s="236">
        <f>ROUND(P126*H126,2)</f>
        <v>0</v>
      </c>
      <c r="BL126" s="18" t="s">
        <v>181</v>
      </c>
      <c r="BM126" s="235" t="s">
        <v>181</v>
      </c>
    </row>
    <row r="127" s="12" customFormat="1" ht="22.8" customHeight="1">
      <c r="A127" s="12"/>
      <c r="B127" s="205"/>
      <c r="C127" s="206"/>
      <c r="D127" s="207" t="s">
        <v>74</v>
      </c>
      <c r="E127" s="220" t="s">
        <v>1241</v>
      </c>
      <c r="F127" s="220" t="s">
        <v>1242</v>
      </c>
      <c r="G127" s="206"/>
      <c r="H127" s="206"/>
      <c r="I127" s="209"/>
      <c r="J127" s="209"/>
      <c r="K127" s="221">
        <f>BK127</f>
        <v>0</v>
      </c>
      <c r="L127" s="206"/>
      <c r="M127" s="211"/>
      <c r="N127" s="212"/>
      <c r="O127" s="213"/>
      <c r="P127" s="213"/>
      <c r="Q127" s="214">
        <f>Q128</f>
        <v>0</v>
      </c>
      <c r="R127" s="214">
        <f>R128</f>
        <v>0</v>
      </c>
      <c r="S127" s="213"/>
      <c r="T127" s="215">
        <f>T128</f>
        <v>0</v>
      </c>
      <c r="U127" s="213"/>
      <c r="V127" s="215">
        <f>V128</f>
        <v>0</v>
      </c>
      <c r="W127" s="213"/>
      <c r="X127" s="215">
        <f>X128</f>
        <v>0</v>
      </c>
      <c r="Y127" s="216"/>
      <c r="Z127" s="12"/>
      <c r="AA127" s="12"/>
      <c r="AB127" s="12"/>
      <c r="AC127" s="12"/>
      <c r="AD127" s="12"/>
      <c r="AE127" s="12"/>
      <c r="AR127" s="217" t="s">
        <v>102</v>
      </c>
      <c r="AT127" s="218" t="s">
        <v>74</v>
      </c>
      <c r="AU127" s="218" t="s">
        <v>82</v>
      </c>
      <c r="AY127" s="217" t="s">
        <v>175</v>
      </c>
      <c r="BK127" s="219">
        <f>BK128</f>
        <v>0</v>
      </c>
    </row>
    <row r="128" s="2" customFormat="1" ht="21.75" customHeight="1">
      <c r="A128" s="39"/>
      <c r="B128" s="40"/>
      <c r="C128" s="222" t="s">
        <v>196</v>
      </c>
      <c r="D128" s="222" t="s">
        <v>177</v>
      </c>
      <c r="E128" s="223" t="s">
        <v>1241</v>
      </c>
      <c r="F128" s="224" t="s">
        <v>2262</v>
      </c>
      <c r="G128" s="225" t="s">
        <v>2257</v>
      </c>
      <c r="H128" s="226">
        <v>1</v>
      </c>
      <c r="I128" s="227"/>
      <c r="J128" s="227"/>
      <c r="K128" s="228">
        <f>ROUND(P128*H128,2)</f>
        <v>0</v>
      </c>
      <c r="L128" s="229"/>
      <c r="M128" s="45"/>
      <c r="N128" s="230" t="s">
        <v>1</v>
      </c>
      <c r="O128" s="231" t="s">
        <v>39</v>
      </c>
      <c r="P128" s="232">
        <f>I128+J128</f>
        <v>0</v>
      </c>
      <c r="Q128" s="232">
        <f>ROUND(I128*H128,2)</f>
        <v>0</v>
      </c>
      <c r="R128" s="232">
        <f>ROUND(J128*H128,2)</f>
        <v>0</v>
      </c>
      <c r="S128" s="92"/>
      <c r="T128" s="233">
        <f>S128*H128</f>
        <v>0</v>
      </c>
      <c r="U128" s="233">
        <v>0</v>
      </c>
      <c r="V128" s="233">
        <f>U128*H128</f>
        <v>0</v>
      </c>
      <c r="W128" s="233">
        <v>0</v>
      </c>
      <c r="X128" s="233">
        <f>W128*H128</f>
        <v>0</v>
      </c>
      <c r="Y128" s="234" t="s">
        <v>1</v>
      </c>
      <c r="Z128" s="39"/>
      <c r="AA128" s="39"/>
      <c r="AB128" s="39"/>
      <c r="AC128" s="39"/>
      <c r="AD128" s="39"/>
      <c r="AE128" s="39"/>
      <c r="AR128" s="235" t="s">
        <v>229</v>
      </c>
      <c r="AT128" s="235" t="s">
        <v>177</v>
      </c>
      <c r="AU128" s="235" t="s">
        <v>102</v>
      </c>
      <c r="AY128" s="18" t="s">
        <v>175</v>
      </c>
      <c r="BE128" s="236">
        <f>IF(O128="základní",K128,0)</f>
        <v>0</v>
      </c>
      <c r="BF128" s="236">
        <f>IF(O128="snížená",K128,0)</f>
        <v>0</v>
      </c>
      <c r="BG128" s="236">
        <f>IF(O128="zákl. přenesená",K128,0)</f>
        <v>0</v>
      </c>
      <c r="BH128" s="236">
        <f>IF(O128="sníž. přenesená",K128,0)</f>
        <v>0</v>
      </c>
      <c r="BI128" s="236">
        <f>IF(O128="nulová",K128,0)</f>
        <v>0</v>
      </c>
      <c r="BJ128" s="18" t="s">
        <v>102</v>
      </c>
      <c r="BK128" s="236">
        <f>ROUND(P128*H128,2)</f>
        <v>0</v>
      </c>
      <c r="BL128" s="18" t="s">
        <v>229</v>
      </c>
      <c r="BM128" s="235" t="s">
        <v>199</v>
      </c>
    </row>
    <row r="129" s="12" customFormat="1" ht="22.8" customHeight="1">
      <c r="A129" s="12"/>
      <c r="B129" s="205"/>
      <c r="C129" s="206"/>
      <c r="D129" s="207" t="s">
        <v>74</v>
      </c>
      <c r="E129" s="220" t="s">
        <v>2263</v>
      </c>
      <c r="F129" s="220" t="s">
        <v>2264</v>
      </c>
      <c r="G129" s="206"/>
      <c r="H129" s="206"/>
      <c r="I129" s="209"/>
      <c r="J129" s="209"/>
      <c r="K129" s="221">
        <f>BK129</f>
        <v>0</v>
      </c>
      <c r="L129" s="206"/>
      <c r="M129" s="211"/>
      <c r="N129" s="212"/>
      <c r="O129" s="213"/>
      <c r="P129" s="213"/>
      <c r="Q129" s="214">
        <f>Q130</f>
        <v>0</v>
      </c>
      <c r="R129" s="214">
        <f>R130</f>
        <v>0</v>
      </c>
      <c r="S129" s="213"/>
      <c r="T129" s="215">
        <f>T130</f>
        <v>0</v>
      </c>
      <c r="U129" s="213"/>
      <c r="V129" s="215">
        <f>V130</f>
        <v>0</v>
      </c>
      <c r="W129" s="213"/>
      <c r="X129" s="215">
        <f>X130</f>
        <v>0</v>
      </c>
      <c r="Y129" s="216"/>
      <c r="Z129" s="12"/>
      <c r="AA129" s="12"/>
      <c r="AB129" s="12"/>
      <c r="AC129" s="12"/>
      <c r="AD129" s="12"/>
      <c r="AE129" s="12"/>
      <c r="AR129" s="217" t="s">
        <v>102</v>
      </c>
      <c r="AT129" s="218" t="s">
        <v>74</v>
      </c>
      <c r="AU129" s="218" t="s">
        <v>82</v>
      </c>
      <c r="AY129" s="217" t="s">
        <v>175</v>
      </c>
      <c r="BK129" s="219">
        <f>BK130</f>
        <v>0</v>
      </c>
    </row>
    <row r="130" s="2" customFormat="1" ht="21.75" customHeight="1">
      <c r="A130" s="39"/>
      <c r="B130" s="40"/>
      <c r="C130" s="222" t="s">
        <v>181</v>
      </c>
      <c r="D130" s="222" t="s">
        <v>177</v>
      </c>
      <c r="E130" s="223" t="s">
        <v>2263</v>
      </c>
      <c r="F130" s="224" t="s">
        <v>2265</v>
      </c>
      <c r="G130" s="225" t="s">
        <v>2257</v>
      </c>
      <c r="H130" s="226">
        <v>1</v>
      </c>
      <c r="I130" s="227"/>
      <c r="J130" s="227"/>
      <c r="K130" s="228">
        <f>ROUND(P130*H130,2)</f>
        <v>0</v>
      </c>
      <c r="L130" s="229"/>
      <c r="M130" s="45"/>
      <c r="N130" s="295" t="s">
        <v>1</v>
      </c>
      <c r="O130" s="296" t="s">
        <v>39</v>
      </c>
      <c r="P130" s="297">
        <f>I130+J130</f>
        <v>0</v>
      </c>
      <c r="Q130" s="297">
        <f>ROUND(I130*H130,2)</f>
        <v>0</v>
      </c>
      <c r="R130" s="297">
        <f>ROUND(J130*H130,2)</f>
        <v>0</v>
      </c>
      <c r="S130" s="298"/>
      <c r="T130" s="299">
        <f>S130*H130</f>
        <v>0</v>
      </c>
      <c r="U130" s="299">
        <v>0</v>
      </c>
      <c r="V130" s="299">
        <f>U130*H130</f>
        <v>0</v>
      </c>
      <c r="W130" s="299">
        <v>0</v>
      </c>
      <c r="X130" s="299">
        <f>W130*H130</f>
        <v>0</v>
      </c>
      <c r="Y130" s="300" t="s">
        <v>1</v>
      </c>
      <c r="Z130" s="39"/>
      <c r="AA130" s="39"/>
      <c r="AB130" s="39"/>
      <c r="AC130" s="39"/>
      <c r="AD130" s="39"/>
      <c r="AE130" s="39"/>
      <c r="AR130" s="235" t="s">
        <v>229</v>
      </c>
      <c r="AT130" s="235" t="s">
        <v>177</v>
      </c>
      <c r="AU130" s="235" t="s">
        <v>102</v>
      </c>
      <c r="AY130" s="18" t="s">
        <v>175</v>
      </c>
      <c r="BE130" s="236">
        <f>IF(O130="základní",K130,0)</f>
        <v>0</v>
      </c>
      <c r="BF130" s="236">
        <f>IF(O130="snížená",K130,0)</f>
        <v>0</v>
      </c>
      <c r="BG130" s="236">
        <f>IF(O130="zákl. přenesená",K130,0)</f>
        <v>0</v>
      </c>
      <c r="BH130" s="236">
        <f>IF(O130="sníž. přenesená",K130,0)</f>
        <v>0</v>
      </c>
      <c r="BI130" s="236">
        <f>IF(O130="nulová",K130,0)</f>
        <v>0</v>
      </c>
      <c r="BJ130" s="18" t="s">
        <v>102</v>
      </c>
      <c r="BK130" s="236">
        <f>ROUND(P130*H130,2)</f>
        <v>0</v>
      </c>
      <c r="BL130" s="18" t="s">
        <v>229</v>
      </c>
      <c r="BM130" s="235" t="s">
        <v>204</v>
      </c>
    </row>
    <row r="131" s="2" customFormat="1" ht="6.96" customHeight="1">
      <c r="A131" s="39"/>
      <c r="B131" s="67"/>
      <c r="C131" s="68"/>
      <c r="D131" s="68"/>
      <c r="E131" s="68"/>
      <c r="F131" s="68"/>
      <c r="G131" s="68"/>
      <c r="H131" s="68"/>
      <c r="I131" s="68"/>
      <c r="J131" s="68"/>
      <c r="K131" s="68"/>
      <c r="L131" s="68"/>
      <c r="M131" s="45"/>
      <c r="N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4G8KiXcxIPqzMeZmGwVmZqBNlfj+Q7dp8ko98iLxcr2I/TSm05ssWPC9VDsb8iwHDCPuqv52zlbkMVRT81SqPQ==" hashValue="NFOI8LU5kyPwo/w2VdA38uMZbUi23mzImzfK5kHSWWZ2ghl/3X0QAOMzasKogBUCnCV2MiE+4whXniYDhZ6Vwg==" algorithmName="SHA-512" password="CC35"/>
  <autoFilter ref="C120:L130"/>
  <mergeCells count="9">
    <mergeCell ref="E7:H7"/>
    <mergeCell ref="E9:H9"/>
    <mergeCell ref="E18:H18"/>
    <mergeCell ref="E27:H27"/>
    <mergeCell ref="E85:H85"/>
    <mergeCell ref="E87:H87"/>
    <mergeCell ref="E111:H111"/>
    <mergeCell ref="E113:H113"/>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95</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2268</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ROUND(K147,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ROUND((SUM(BE147:BE2330)),  2)</f>
        <v>0</v>
      </c>
      <c r="G35" s="39"/>
      <c r="H35" s="39"/>
      <c r="I35" s="157">
        <v>0.20999999999999999</v>
      </c>
      <c r="J35" s="39"/>
      <c r="K35" s="152">
        <f>ROUND(((SUM(BE147:BE2330))*I35),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ROUND((SUM(BF147:BF2330)),  2)</f>
        <v>0</v>
      </c>
      <c r="G36" s="39"/>
      <c r="H36" s="39"/>
      <c r="I36" s="157">
        <v>0.12</v>
      </c>
      <c r="J36" s="39"/>
      <c r="K36" s="152">
        <f>ROUND(((SUM(BF147:BF2330))*I36),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ROUND((SUM(BG147:BG2330)),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ROUND((SUM(BH147:BH2330)),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ROUND((SUM(BI147:BI2330)),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01.12 - Soupis prací - sta..._02</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Q147</f>
        <v>0</v>
      </c>
      <c r="J96" s="111">
        <f>R147</f>
        <v>0</v>
      </c>
      <c r="K96" s="111">
        <f>K147</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124</v>
      </c>
      <c r="E97" s="184"/>
      <c r="F97" s="184"/>
      <c r="G97" s="184"/>
      <c r="H97" s="184"/>
      <c r="I97" s="185">
        <f>Q148</f>
        <v>0</v>
      </c>
      <c r="J97" s="185">
        <f>R148</f>
        <v>0</v>
      </c>
      <c r="K97" s="185">
        <f>K148</f>
        <v>0</v>
      </c>
      <c r="L97" s="182"/>
      <c r="M97" s="186"/>
      <c r="S97" s="9"/>
      <c r="T97" s="9"/>
      <c r="U97" s="9"/>
      <c r="V97" s="9"/>
      <c r="W97" s="9"/>
      <c r="X97" s="9"/>
      <c r="Y97" s="9"/>
      <c r="Z97" s="9"/>
      <c r="AA97" s="9"/>
      <c r="AB97" s="9"/>
      <c r="AC97" s="9"/>
      <c r="AD97" s="9"/>
      <c r="AE97" s="9"/>
    </row>
    <row r="98" s="10" customFormat="1" ht="19.92" customHeight="1">
      <c r="A98" s="10"/>
      <c r="B98" s="187"/>
      <c r="C98" s="188"/>
      <c r="D98" s="189" t="s">
        <v>125</v>
      </c>
      <c r="E98" s="190"/>
      <c r="F98" s="190"/>
      <c r="G98" s="190"/>
      <c r="H98" s="190"/>
      <c r="I98" s="191">
        <f>Q149</f>
        <v>0</v>
      </c>
      <c r="J98" s="191">
        <f>R149</f>
        <v>0</v>
      </c>
      <c r="K98" s="191">
        <f>K149</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126</v>
      </c>
      <c r="E99" s="190"/>
      <c r="F99" s="190"/>
      <c r="G99" s="190"/>
      <c r="H99" s="190"/>
      <c r="I99" s="191">
        <f>Q178</f>
        <v>0</v>
      </c>
      <c r="J99" s="191">
        <f>R178</f>
        <v>0</v>
      </c>
      <c r="K99" s="191">
        <f>K178</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127</v>
      </c>
      <c r="E100" s="190"/>
      <c r="F100" s="190"/>
      <c r="G100" s="190"/>
      <c r="H100" s="190"/>
      <c r="I100" s="191">
        <f>Q237</f>
        <v>0</v>
      </c>
      <c r="J100" s="191">
        <f>R237</f>
        <v>0</v>
      </c>
      <c r="K100" s="191">
        <f>K237</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128</v>
      </c>
      <c r="E101" s="190"/>
      <c r="F101" s="190"/>
      <c r="G101" s="190"/>
      <c r="H101" s="190"/>
      <c r="I101" s="191">
        <f>Q335</f>
        <v>0</v>
      </c>
      <c r="J101" s="191">
        <f>R335</f>
        <v>0</v>
      </c>
      <c r="K101" s="191">
        <f>K335</f>
        <v>0</v>
      </c>
      <c r="L101" s="188"/>
      <c r="M101" s="192"/>
      <c r="S101" s="10"/>
      <c r="T101" s="10"/>
      <c r="U101" s="10"/>
      <c r="V101" s="10"/>
      <c r="W101" s="10"/>
      <c r="X101" s="10"/>
      <c r="Y101" s="10"/>
      <c r="Z101" s="10"/>
      <c r="AA101" s="10"/>
      <c r="AB101" s="10"/>
      <c r="AC101" s="10"/>
      <c r="AD101" s="10"/>
      <c r="AE101" s="10"/>
    </row>
    <row r="102" s="10" customFormat="1" ht="19.92" customHeight="1">
      <c r="A102" s="10"/>
      <c r="B102" s="187"/>
      <c r="C102" s="188"/>
      <c r="D102" s="189" t="s">
        <v>129</v>
      </c>
      <c r="E102" s="190"/>
      <c r="F102" s="190"/>
      <c r="G102" s="190"/>
      <c r="H102" s="190"/>
      <c r="I102" s="191">
        <f>Q351</f>
        <v>0</v>
      </c>
      <c r="J102" s="191">
        <f>R351</f>
        <v>0</v>
      </c>
      <c r="K102" s="191">
        <f>K351</f>
        <v>0</v>
      </c>
      <c r="L102" s="188"/>
      <c r="M102" s="192"/>
      <c r="S102" s="10"/>
      <c r="T102" s="10"/>
      <c r="U102" s="10"/>
      <c r="V102" s="10"/>
      <c r="W102" s="10"/>
      <c r="X102" s="10"/>
      <c r="Y102" s="10"/>
      <c r="Z102" s="10"/>
      <c r="AA102" s="10"/>
      <c r="AB102" s="10"/>
      <c r="AC102" s="10"/>
      <c r="AD102" s="10"/>
      <c r="AE102" s="10"/>
    </row>
    <row r="103" s="10" customFormat="1" ht="19.92" customHeight="1">
      <c r="A103" s="10"/>
      <c r="B103" s="187"/>
      <c r="C103" s="188"/>
      <c r="D103" s="189" t="s">
        <v>130</v>
      </c>
      <c r="E103" s="190"/>
      <c r="F103" s="190"/>
      <c r="G103" s="190"/>
      <c r="H103" s="190"/>
      <c r="I103" s="191">
        <f>Q424</f>
        <v>0</v>
      </c>
      <c r="J103" s="191">
        <f>R424</f>
        <v>0</v>
      </c>
      <c r="K103" s="191">
        <f>K424</f>
        <v>0</v>
      </c>
      <c r="L103" s="188"/>
      <c r="M103" s="192"/>
      <c r="S103" s="10"/>
      <c r="T103" s="10"/>
      <c r="U103" s="10"/>
      <c r="V103" s="10"/>
      <c r="W103" s="10"/>
      <c r="X103" s="10"/>
      <c r="Y103" s="10"/>
      <c r="Z103" s="10"/>
      <c r="AA103" s="10"/>
      <c r="AB103" s="10"/>
      <c r="AC103" s="10"/>
      <c r="AD103" s="10"/>
      <c r="AE103" s="10"/>
    </row>
    <row r="104" s="10" customFormat="1" ht="19.92" customHeight="1">
      <c r="A104" s="10"/>
      <c r="B104" s="187"/>
      <c r="C104" s="188"/>
      <c r="D104" s="189" t="s">
        <v>131</v>
      </c>
      <c r="E104" s="190"/>
      <c r="F104" s="190"/>
      <c r="G104" s="190"/>
      <c r="H104" s="190"/>
      <c r="I104" s="191">
        <f>Q429</f>
        <v>0</v>
      </c>
      <c r="J104" s="191">
        <f>R429</f>
        <v>0</v>
      </c>
      <c r="K104" s="191">
        <f>K429</f>
        <v>0</v>
      </c>
      <c r="L104" s="188"/>
      <c r="M104" s="192"/>
      <c r="S104" s="10"/>
      <c r="T104" s="10"/>
      <c r="U104" s="10"/>
      <c r="V104" s="10"/>
      <c r="W104" s="10"/>
      <c r="X104" s="10"/>
      <c r="Y104" s="10"/>
      <c r="Z104" s="10"/>
      <c r="AA104" s="10"/>
      <c r="AB104" s="10"/>
      <c r="AC104" s="10"/>
      <c r="AD104" s="10"/>
      <c r="AE104" s="10"/>
    </row>
    <row r="105" s="10" customFormat="1" ht="19.92" customHeight="1">
      <c r="A105" s="10"/>
      <c r="B105" s="187"/>
      <c r="C105" s="188"/>
      <c r="D105" s="189" t="s">
        <v>132</v>
      </c>
      <c r="E105" s="190"/>
      <c r="F105" s="190"/>
      <c r="G105" s="190"/>
      <c r="H105" s="190"/>
      <c r="I105" s="191">
        <f>Q973</f>
        <v>0</v>
      </c>
      <c r="J105" s="191">
        <f>R973</f>
        <v>0</v>
      </c>
      <c r="K105" s="191">
        <f>K973</f>
        <v>0</v>
      </c>
      <c r="L105" s="188"/>
      <c r="M105" s="192"/>
      <c r="S105" s="10"/>
      <c r="T105" s="10"/>
      <c r="U105" s="10"/>
      <c r="V105" s="10"/>
      <c r="W105" s="10"/>
      <c r="X105" s="10"/>
      <c r="Y105" s="10"/>
      <c r="Z105" s="10"/>
      <c r="AA105" s="10"/>
      <c r="AB105" s="10"/>
      <c r="AC105" s="10"/>
      <c r="AD105" s="10"/>
      <c r="AE105" s="10"/>
    </row>
    <row r="106" s="10" customFormat="1" ht="19.92" customHeight="1">
      <c r="A106" s="10"/>
      <c r="B106" s="187"/>
      <c r="C106" s="188"/>
      <c r="D106" s="189" t="s">
        <v>133</v>
      </c>
      <c r="E106" s="190"/>
      <c r="F106" s="190"/>
      <c r="G106" s="190"/>
      <c r="H106" s="190"/>
      <c r="I106" s="191">
        <f>Q977</f>
        <v>0</v>
      </c>
      <c r="J106" s="191">
        <f>R977</f>
        <v>0</v>
      </c>
      <c r="K106" s="191">
        <f>K977</f>
        <v>0</v>
      </c>
      <c r="L106" s="188"/>
      <c r="M106" s="192"/>
      <c r="S106" s="10"/>
      <c r="T106" s="10"/>
      <c r="U106" s="10"/>
      <c r="V106" s="10"/>
      <c r="W106" s="10"/>
      <c r="X106" s="10"/>
      <c r="Y106" s="10"/>
      <c r="Z106" s="10"/>
      <c r="AA106" s="10"/>
      <c r="AB106" s="10"/>
      <c r="AC106" s="10"/>
      <c r="AD106" s="10"/>
      <c r="AE106" s="10"/>
    </row>
    <row r="107" s="10" customFormat="1" ht="19.92" customHeight="1">
      <c r="A107" s="10"/>
      <c r="B107" s="187"/>
      <c r="C107" s="188"/>
      <c r="D107" s="189" t="s">
        <v>134</v>
      </c>
      <c r="E107" s="190"/>
      <c r="F107" s="190"/>
      <c r="G107" s="190"/>
      <c r="H107" s="190"/>
      <c r="I107" s="191">
        <f>Q1352</f>
        <v>0</v>
      </c>
      <c r="J107" s="191">
        <f>R1352</f>
        <v>0</v>
      </c>
      <c r="K107" s="191">
        <f>K1352</f>
        <v>0</v>
      </c>
      <c r="L107" s="188"/>
      <c r="M107" s="192"/>
      <c r="S107" s="10"/>
      <c r="T107" s="10"/>
      <c r="U107" s="10"/>
      <c r="V107" s="10"/>
      <c r="W107" s="10"/>
      <c r="X107" s="10"/>
      <c r="Y107" s="10"/>
      <c r="Z107" s="10"/>
      <c r="AA107" s="10"/>
      <c r="AB107" s="10"/>
      <c r="AC107" s="10"/>
      <c r="AD107" s="10"/>
      <c r="AE107" s="10"/>
    </row>
    <row r="108" s="10" customFormat="1" ht="19.92" customHeight="1">
      <c r="A108" s="10"/>
      <c r="B108" s="187"/>
      <c r="C108" s="188"/>
      <c r="D108" s="189" t="s">
        <v>135</v>
      </c>
      <c r="E108" s="190"/>
      <c r="F108" s="190"/>
      <c r="G108" s="190"/>
      <c r="H108" s="190"/>
      <c r="I108" s="191">
        <f>Q1363</f>
        <v>0</v>
      </c>
      <c r="J108" s="191">
        <f>R1363</f>
        <v>0</v>
      </c>
      <c r="K108" s="191">
        <f>K1363</f>
        <v>0</v>
      </c>
      <c r="L108" s="188"/>
      <c r="M108" s="192"/>
      <c r="S108" s="10"/>
      <c r="T108" s="10"/>
      <c r="U108" s="10"/>
      <c r="V108" s="10"/>
      <c r="W108" s="10"/>
      <c r="X108" s="10"/>
      <c r="Y108" s="10"/>
      <c r="Z108" s="10"/>
      <c r="AA108" s="10"/>
      <c r="AB108" s="10"/>
      <c r="AC108" s="10"/>
      <c r="AD108" s="10"/>
      <c r="AE108" s="10"/>
    </row>
    <row r="109" s="9" customFormat="1" ht="24.96" customHeight="1">
      <c r="A109" s="9"/>
      <c r="B109" s="181"/>
      <c r="C109" s="182"/>
      <c r="D109" s="183" t="s">
        <v>136</v>
      </c>
      <c r="E109" s="184"/>
      <c r="F109" s="184"/>
      <c r="G109" s="184"/>
      <c r="H109" s="184"/>
      <c r="I109" s="185">
        <f>Q1366</f>
        <v>0</v>
      </c>
      <c r="J109" s="185">
        <f>R1366</f>
        <v>0</v>
      </c>
      <c r="K109" s="185">
        <f>K1366</f>
        <v>0</v>
      </c>
      <c r="L109" s="182"/>
      <c r="M109" s="186"/>
      <c r="S109" s="9"/>
      <c r="T109" s="9"/>
      <c r="U109" s="9"/>
      <c r="V109" s="9"/>
      <c r="W109" s="9"/>
      <c r="X109" s="9"/>
      <c r="Y109" s="9"/>
      <c r="Z109" s="9"/>
      <c r="AA109" s="9"/>
      <c r="AB109" s="9"/>
      <c r="AC109" s="9"/>
      <c r="AD109" s="9"/>
      <c r="AE109" s="9"/>
    </row>
    <row r="110" s="10" customFormat="1" ht="19.92" customHeight="1">
      <c r="A110" s="10"/>
      <c r="B110" s="187"/>
      <c r="C110" s="188"/>
      <c r="D110" s="189" t="s">
        <v>137</v>
      </c>
      <c r="E110" s="190"/>
      <c r="F110" s="190"/>
      <c r="G110" s="190"/>
      <c r="H110" s="190"/>
      <c r="I110" s="191">
        <f>Q1367</f>
        <v>0</v>
      </c>
      <c r="J110" s="191">
        <f>R1367</f>
        <v>0</v>
      </c>
      <c r="K110" s="191">
        <f>K1367</f>
        <v>0</v>
      </c>
      <c r="L110" s="188"/>
      <c r="M110" s="192"/>
      <c r="S110" s="10"/>
      <c r="T110" s="10"/>
      <c r="U110" s="10"/>
      <c r="V110" s="10"/>
      <c r="W110" s="10"/>
      <c r="X110" s="10"/>
      <c r="Y110" s="10"/>
      <c r="Z110" s="10"/>
      <c r="AA110" s="10"/>
      <c r="AB110" s="10"/>
      <c r="AC110" s="10"/>
      <c r="AD110" s="10"/>
      <c r="AE110" s="10"/>
    </row>
    <row r="111" s="10" customFormat="1" ht="19.92" customHeight="1">
      <c r="A111" s="10"/>
      <c r="B111" s="187"/>
      <c r="C111" s="188"/>
      <c r="D111" s="189" t="s">
        <v>138</v>
      </c>
      <c r="E111" s="190"/>
      <c r="F111" s="190"/>
      <c r="G111" s="190"/>
      <c r="H111" s="190"/>
      <c r="I111" s="191">
        <f>Q1372</f>
        <v>0</v>
      </c>
      <c r="J111" s="191">
        <f>R1372</f>
        <v>0</v>
      </c>
      <c r="K111" s="191">
        <f>K1372</f>
        <v>0</v>
      </c>
      <c r="L111" s="188"/>
      <c r="M111" s="192"/>
      <c r="S111" s="10"/>
      <c r="T111" s="10"/>
      <c r="U111" s="10"/>
      <c r="V111" s="10"/>
      <c r="W111" s="10"/>
      <c r="X111" s="10"/>
      <c r="Y111" s="10"/>
      <c r="Z111" s="10"/>
      <c r="AA111" s="10"/>
      <c r="AB111" s="10"/>
      <c r="AC111" s="10"/>
      <c r="AD111" s="10"/>
      <c r="AE111" s="10"/>
    </row>
    <row r="112" s="10" customFormat="1" ht="19.92" customHeight="1">
      <c r="A112" s="10"/>
      <c r="B112" s="187"/>
      <c r="C112" s="188"/>
      <c r="D112" s="189" t="s">
        <v>139</v>
      </c>
      <c r="E112" s="190"/>
      <c r="F112" s="190"/>
      <c r="G112" s="190"/>
      <c r="H112" s="190"/>
      <c r="I112" s="191">
        <f>Q1378</f>
        <v>0</v>
      </c>
      <c r="J112" s="191">
        <f>R1378</f>
        <v>0</v>
      </c>
      <c r="K112" s="191">
        <f>K1378</f>
        <v>0</v>
      </c>
      <c r="L112" s="188"/>
      <c r="M112" s="192"/>
      <c r="S112" s="10"/>
      <c r="T112" s="10"/>
      <c r="U112" s="10"/>
      <c r="V112" s="10"/>
      <c r="W112" s="10"/>
      <c r="X112" s="10"/>
      <c r="Y112" s="10"/>
      <c r="Z112" s="10"/>
      <c r="AA112" s="10"/>
      <c r="AB112" s="10"/>
      <c r="AC112" s="10"/>
      <c r="AD112" s="10"/>
      <c r="AE112" s="10"/>
    </row>
    <row r="113" s="10" customFormat="1" ht="19.92" customHeight="1">
      <c r="A113" s="10"/>
      <c r="B113" s="187"/>
      <c r="C113" s="188"/>
      <c r="D113" s="189" t="s">
        <v>140</v>
      </c>
      <c r="E113" s="190"/>
      <c r="F113" s="190"/>
      <c r="G113" s="190"/>
      <c r="H113" s="190"/>
      <c r="I113" s="191">
        <f>Q1390</f>
        <v>0</v>
      </c>
      <c r="J113" s="191">
        <f>R1390</f>
        <v>0</v>
      </c>
      <c r="K113" s="191">
        <f>K1390</f>
        <v>0</v>
      </c>
      <c r="L113" s="188"/>
      <c r="M113" s="192"/>
      <c r="S113" s="10"/>
      <c r="T113" s="10"/>
      <c r="U113" s="10"/>
      <c r="V113" s="10"/>
      <c r="W113" s="10"/>
      <c r="X113" s="10"/>
      <c r="Y113" s="10"/>
      <c r="Z113" s="10"/>
      <c r="AA113" s="10"/>
      <c r="AB113" s="10"/>
      <c r="AC113" s="10"/>
      <c r="AD113" s="10"/>
      <c r="AE113" s="10"/>
    </row>
    <row r="114" s="10" customFormat="1" ht="19.92" customHeight="1">
      <c r="A114" s="10"/>
      <c r="B114" s="187"/>
      <c r="C114" s="188"/>
      <c r="D114" s="189" t="s">
        <v>141</v>
      </c>
      <c r="E114" s="190"/>
      <c r="F114" s="190"/>
      <c r="G114" s="190"/>
      <c r="H114" s="190"/>
      <c r="I114" s="191">
        <f>Q1392</f>
        <v>0</v>
      </c>
      <c r="J114" s="191">
        <f>R1392</f>
        <v>0</v>
      </c>
      <c r="K114" s="191">
        <f>K1392</f>
        <v>0</v>
      </c>
      <c r="L114" s="188"/>
      <c r="M114" s="192"/>
      <c r="S114" s="10"/>
      <c r="T114" s="10"/>
      <c r="U114" s="10"/>
      <c r="V114" s="10"/>
      <c r="W114" s="10"/>
      <c r="X114" s="10"/>
      <c r="Y114" s="10"/>
      <c r="Z114" s="10"/>
      <c r="AA114" s="10"/>
      <c r="AB114" s="10"/>
      <c r="AC114" s="10"/>
      <c r="AD114" s="10"/>
      <c r="AE114" s="10"/>
    </row>
    <row r="115" s="10" customFormat="1" ht="19.92" customHeight="1">
      <c r="A115" s="10"/>
      <c r="B115" s="187"/>
      <c r="C115" s="188"/>
      <c r="D115" s="189" t="s">
        <v>142</v>
      </c>
      <c r="E115" s="190"/>
      <c r="F115" s="190"/>
      <c r="G115" s="190"/>
      <c r="H115" s="190"/>
      <c r="I115" s="191">
        <f>Q1558</f>
        <v>0</v>
      </c>
      <c r="J115" s="191">
        <f>R1558</f>
        <v>0</v>
      </c>
      <c r="K115" s="191">
        <f>K1558</f>
        <v>0</v>
      </c>
      <c r="L115" s="188"/>
      <c r="M115" s="192"/>
      <c r="S115" s="10"/>
      <c r="T115" s="10"/>
      <c r="U115" s="10"/>
      <c r="V115" s="10"/>
      <c r="W115" s="10"/>
      <c r="X115" s="10"/>
      <c r="Y115" s="10"/>
      <c r="Z115" s="10"/>
      <c r="AA115" s="10"/>
      <c r="AB115" s="10"/>
      <c r="AC115" s="10"/>
      <c r="AD115" s="10"/>
      <c r="AE115" s="10"/>
    </row>
    <row r="116" s="10" customFormat="1" ht="19.92" customHeight="1">
      <c r="A116" s="10"/>
      <c r="B116" s="187"/>
      <c r="C116" s="188"/>
      <c r="D116" s="189" t="s">
        <v>143</v>
      </c>
      <c r="E116" s="190"/>
      <c r="F116" s="190"/>
      <c r="G116" s="190"/>
      <c r="H116" s="190"/>
      <c r="I116" s="191">
        <f>Q1667</f>
        <v>0</v>
      </c>
      <c r="J116" s="191">
        <f>R1667</f>
        <v>0</v>
      </c>
      <c r="K116" s="191">
        <f>K1667</f>
        <v>0</v>
      </c>
      <c r="L116" s="188"/>
      <c r="M116" s="192"/>
      <c r="S116" s="10"/>
      <c r="T116" s="10"/>
      <c r="U116" s="10"/>
      <c r="V116" s="10"/>
      <c r="W116" s="10"/>
      <c r="X116" s="10"/>
      <c r="Y116" s="10"/>
      <c r="Z116" s="10"/>
      <c r="AA116" s="10"/>
      <c r="AB116" s="10"/>
      <c r="AC116" s="10"/>
      <c r="AD116" s="10"/>
      <c r="AE116" s="10"/>
    </row>
    <row r="117" s="10" customFormat="1" ht="19.92" customHeight="1">
      <c r="A117" s="10"/>
      <c r="B117" s="187"/>
      <c r="C117" s="188"/>
      <c r="D117" s="189" t="s">
        <v>144</v>
      </c>
      <c r="E117" s="190"/>
      <c r="F117" s="190"/>
      <c r="G117" s="190"/>
      <c r="H117" s="190"/>
      <c r="I117" s="191">
        <f>Q1827</f>
        <v>0</v>
      </c>
      <c r="J117" s="191">
        <f>R1827</f>
        <v>0</v>
      </c>
      <c r="K117" s="191">
        <f>K1827</f>
        <v>0</v>
      </c>
      <c r="L117" s="188"/>
      <c r="M117" s="192"/>
      <c r="S117" s="10"/>
      <c r="T117" s="10"/>
      <c r="U117" s="10"/>
      <c r="V117" s="10"/>
      <c r="W117" s="10"/>
      <c r="X117" s="10"/>
      <c r="Y117" s="10"/>
      <c r="Z117" s="10"/>
      <c r="AA117" s="10"/>
      <c r="AB117" s="10"/>
      <c r="AC117" s="10"/>
      <c r="AD117" s="10"/>
      <c r="AE117" s="10"/>
    </row>
    <row r="118" s="10" customFormat="1" ht="19.92" customHeight="1">
      <c r="A118" s="10"/>
      <c r="B118" s="187"/>
      <c r="C118" s="188"/>
      <c r="D118" s="189" t="s">
        <v>145</v>
      </c>
      <c r="E118" s="190"/>
      <c r="F118" s="190"/>
      <c r="G118" s="190"/>
      <c r="H118" s="190"/>
      <c r="I118" s="191">
        <f>Q1911</f>
        <v>0</v>
      </c>
      <c r="J118" s="191">
        <f>R1911</f>
        <v>0</v>
      </c>
      <c r="K118" s="191">
        <f>K1911</f>
        <v>0</v>
      </c>
      <c r="L118" s="188"/>
      <c r="M118" s="192"/>
      <c r="S118" s="10"/>
      <c r="T118" s="10"/>
      <c r="U118" s="10"/>
      <c r="V118" s="10"/>
      <c r="W118" s="10"/>
      <c r="X118" s="10"/>
      <c r="Y118" s="10"/>
      <c r="Z118" s="10"/>
      <c r="AA118" s="10"/>
      <c r="AB118" s="10"/>
      <c r="AC118" s="10"/>
      <c r="AD118" s="10"/>
      <c r="AE118" s="10"/>
    </row>
    <row r="119" s="10" customFormat="1" ht="19.92" customHeight="1">
      <c r="A119" s="10"/>
      <c r="B119" s="187"/>
      <c r="C119" s="188"/>
      <c r="D119" s="189" t="s">
        <v>146</v>
      </c>
      <c r="E119" s="190"/>
      <c r="F119" s="190"/>
      <c r="G119" s="190"/>
      <c r="H119" s="190"/>
      <c r="I119" s="191">
        <f>Q1984</f>
        <v>0</v>
      </c>
      <c r="J119" s="191">
        <f>R1984</f>
        <v>0</v>
      </c>
      <c r="K119" s="191">
        <f>K1984</f>
        <v>0</v>
      </c>
      <c r="L119" s="188"/>
      <c r="M119" s="192"/>
      <c r="S119" s="10"/>
      <c r="T119" s="10"/>
      <c r="U119" s="10"/>
      <c r="V119" s="10"/>
      <c r="W119" s="10"/>
      <c r="X119" s="10"/>
      <c r="Y119" s="10"/>
      <c r="Z119" s="10"/>
      <c r="AA119" s="10"/>
      <c r="AB119" s="10"/>
      <c r="AC119" s="10"/>
      <c r="AD119" s="10"/>
      <c r="AE119" s="10"/>
    </row>
    <row r="120" s="10" customFormat="1" ht="19.92" customHeight="1">
      <c r="A120" s="10"/>
      <c r="B120" s="187"/>
      <c r="C120" s="188"/>
      <c r="D120" s="189" t="s">
        <v>147</v>
      </c>
      <c r="E120" s="190"/>
      <c r="F120" s="190"/>
      <c r="G120" s="190"/>
      <c r="H120" s="190"/>
      <c r="I120" s="191">
        <f>Q2121</f>
        <v>0</v>
      </c>
      <c r="J120" s="191">
        <f>R2121</f>
        <v>0</v>
      </c>
      <c r="K120" s="191">
        <f>K2121</f>
        <v>0</v>
      </c>
      <c r="L120" s="188"/>
      <c r="M120" s="192"/>
      <c r="S120" s="10"/>
      <c r="T120" s="10"/>
      <c r="U120" s="10"/>
      <c r="V120" s="10"/>
      <c r="W120" s="10"/>
      <c r="X120" s="10"/>
      <c r="Y120" s="10"/>
      <c r="Z120" s="10"/>
      <c r="AA120" s="10"/>
      <c r="AB120" s="10"/>
      <c r="AC120" s="10"/>
      <c r="AD120" s="10"/>
      <c r="AE120" s="10"/>
    </row>
    <row r="121" s="10" customFormat="1" ht="19.92" customHeight="1">
      <c r="A121" s="10"/>
      <c r="B121" s="187"/>
      <c r="C121" s="188"/>
      <c r="D121" s="189" t="s">
        <v>148</v>
      </c>
      <c r="E121" s="190"/>
      <c r="F121" s="190"/>
      <c r="G121" s="190"/>
      <c r="H121" s="190"/>
      <c r="I121" s="191">
        <f>Q2130</f>
        <v>0</v>
      </c>
      <c r="J121" s="191">
        <f>R2130</f>
        <v>0</v>
      </c>
      <c r="K121" s="191">
        <f>K2130</f>
        <v>0</v>
      </c>
      <c r="L121" s="188"/>
      <c r="M121" s="192"/>
      <c r="S121" s="10"/>
      <c r="T121" s="10"/>
      <c r="U121" s="10"/>
      <c r="V121" s="10"/>
      <c r="W121" s="10"/>
      <c r="X121" s="10"/>
      <c r="Y121" s="10"/>
      <c r="Z121" s="10"/>
      <c r="AA121" s="10"/>
      <c r="AB121" s="10"/>
      <c r="AC121" s="10"/>
      <c r="AD121" s="10"/>
      <c r="AE121" s="10"/>
    </row>
    <row r="122" s="10" customFormat="1" ht="19.92" customHeight="1">
      <c r="A122" s="10"/>
      <c r="B122" s="187"/>
      <c r="C122" s="188"/>
      <c r="D122" s="189" t="s">
        <v>149</v>
      </c>
      <c r="E122" s="190"/>
      <c r="F122" s="190"/>
      <c r="G122" s="190"/>
      <c r="H122" s="190"/>
      <c r="I122" s="191">
        <f>Q2144</f>
        <v>0</v>
      </c>
      <c r="J122" s="191">
        <f>R2144</f>
        <v>0</v>
      </c>
      <c r="K122" s="191">
        <f>K2144</f>
        <v>0</v>
      </c>
      <c r="L122" s="188"/>
      <c r="M122" s="192"/>
      <c r="S122" s="10"/>
      <c r="T122" s="10"/>
      <c r="U122" s="10"/>
      <c r="V122" s="10"/>
      <c r="W122" s="10"/>
      <c r="X122" s="10"/>
      <c r="Y122" s="10"/>
      <c r="Z122" s="10"/>
      <c r="AA122" s="10"/>
      <c r="AB122" s="10"/>
      <c r="AC122" s="10"/>
      <c r="AD122" s="10"/>
      <c r="AE122" s="10"/>
    </row>
    <row r="123" s="10" customFormat="1" ht="19.92" customHeight="1">
      <c r="A123" s="10"/>
      <c r="B123" s="187"/>
      <c r="C123" s="188"/>
      <c r="D123" s="189" t="s">
        <v>150</v>
      </c>
      <c r="E123" s="190"/>
      <c r="F123" s="190"/>
      <c r="G123" s="190"/>
      <c r="H123" s="190"/>
      <c r="I123" s="191">
        <f>Q2176</f>
        <v>0</v>
      </c>
      <c r="J123" s="191">
        <f>R2176</f>
        <v>0</v>
      </c>
      <c r="K123" s="191">
        <f>K2176</f>
        <v>0</v>
      </c>
      <c r="L123" s="188"/>
      <c r="M123" s="192"/>
      <c r="S123" s="10"/>
      <c r="T123" s="10"/>
      <c r="U123" s="10"/>
      <c r="V123" s="10"/>
      <c r="W123" s="10"/>
      <c r="X123" s="10"/>
      <c r="Y123" s="10"/>
      <c r="Z123" s="10"/>
      <c r="AA123" s="10"/>
      <c r="AB123" s="10"/>
      <c r="AC123" s="10"/>
      <c r="AD123" s="10"/>
      <c r="AE123" s="10"/>
    </row>
    <row r="124" s="10" customFormat="1" ht="19.92" customHeight="1">
      <c r="A124" s="10"/>
      <c r="B124" s="187"/>
      <c r="C124" s="188"/>
      <c r="D124" s="189" t="s">
        <v>151</v>
      </c>
      <c r="E124" s="190"/>
      <c r="F124" s="190"/>
      <c r="G124" s="190"/>
      <c r="H124" s="190"/>
      <c r="I124" s="191">
        <f>Q2252</f>
        <v>0</v>
      </c>
      <c r="J124" s="191">
        <f>R2252</f>
        <v>0</v>
      </c>
      <c r="K124" s="191">
        <f>K2252</f>
        <v>0</v>
      </c>
      <c r="L124" s="188"/>
      <c r="M124" s="192"/>
      <c r="S124" s="10"/>
      <c r="T124" s="10"/>
      <c r="U124" s="10"/>
      <c r="V124" s="10"/>
      <c r="W124" s="10"/>
      <c r="X124" s="10"/>
      <c r="Y124" s="10"/>
      <c r="Z124" s="10"/>
      <c r="AA124" s="10"/>
      <c r="AB124" s="10"/>
      <c r="AC124" s="10"/>
      <c r="AD124" s="10"/>
      <c r="AE124" s="10"/>
    </row>
    <row r="125" s="10" customFormat="1" ht="19.92" customHeight="1">
      <c r="A125" s="10"/>
      <c r="B125" s="187"/>
      <c r="C125" s="188"/>
      <c r="D125" s="189" t="s">
        <v>152</v>
      </c>
      <c r="E125" s="190"/>
      <c r="F125" s="190"/>
      <c r="G125" s="190"/>
      <c r="H125" s="190"/>
      <c r="I125" s="191">
        <f>Q2264</f>
        <v>0</v>
      </c>
      <c r="J125" s="191">
        <f>R2264</f>
        <v>0</v>
      </c>
      <c r="K125" s="191">
        <f>K2264</f>
        <v>0</v>
      </c>
      <c r="L125" s="188"/>
      <c r="M125" s="192"/>
      <c r="S125" s="10"/>
      <c r="T125" s="10"/>
      <c r="U125" s="10"/>
      <c r="V125" s="10"/>
      <c r="W125" s="10"/>
      <c r="X125" s="10"/>
      <c r="Y125" s="10"/>
      <c r="Z125" s="10"/>
      <c r="AA125" s="10"/>
      <c r="AB125" s="10"/>
      <c r="AC125" s="10"/>
      <c r="AD125" s="10"/>
      <c r="AE125" s="10"/>
    </row>
    <row r="126" s="9" customFormat="1" ht="24.96" customHeight="1">
      <c r="A126" s="9"/>
      <c r="B126" s="181"/>
      <c r="C126" s="182"/>
      <c r="D126" s="183" t="s">
        <v>153</v>
      </c>
      <c r="E126" s="184"/>
      <c r="F126" s="184"/>
      <c r="G126" s="184"/>
      <c r="H126" s="184"/>
      <c r="I126" s="185">
        <f>Q2327</f>
        <v>0</v>
      </c>
      <c r="J126" s="185">
        <f>R2327</f>
        <v>0</v>
      </c>
      <c r="K126" s="185">
        <f>K2327</f>
        <v>0</v>
      </c>
      <c r="L126" s="182"/>
      <c r="M126" s="186"/>
      <c r="S126" s="9"/>
      <c r="T126" s="9"/>
      <c r="U126" s="9"/>
      <c r="V126" s="9"/>
      <c r="W126" s="9"/>
      <c r="X126" s="9"/>
      <c r="Y126" s="9"/>
      <c r="Z126" s="9"/>
      <c r="AA126" s="9"/>
      <c r="AB126" s="9"/>
      <c r="AC126" s="9"/>
      <c r="AD126" s="9"/>
      <c r="AE126" s="9"/>
    </row>
    <row r="127" s="10" customFormat="1" ht="19.92" customHeight="1">
      <c r="A127" s="10"/>
      <c r="B127" s="187"/>
      <c r="C127" s="188"/>
      <c r="D127" s="189" t="s">
        <v>154</v>
      </c>
      <c r="E127" s="190"/>
      <c r="F127" s="190"/>
      <c r="G127" s="190"/>
      <c r="H127" s="190"/>
      <c r="I127" s="191">
        <f>Q2329</f>
        <v>0</v>
      </c>
      <c r="J127" s="191">
        <f>R2329</f>
        <v>0</v>
      </c>
      <c r="K127" s="191">
        <f>K2329</f>
        <v>0</v>
      </c>
      <c r="L127" s="188"/>
      <c r="M127" s="192"/>
      <c r="S127" s="10"/>
      <c r="T127" s="10"/>
      <c r="U127" s="10"/>
      <c r="V127" s="10"/>
      <c r="W127" s="10"/>
      <c r="X127" s="10"/>
      <c r="Y127" s="10"/>
      <c r="Z127" s="10"/>
      <c r="AA127" s="10"/>
      <c r="AB127" s="10"/>
      <c r="AC127" s="10"/>
      <c r="AD127" s="10"/>
      <c r="AE127" s="10"/>
    </row>
    <row r="128" s="2" customFormat="1" ht="21.84" customHeight="1">
      <c r="A128" s="39"/>
      <c r="B128" s="40"/>
      <c r="C128" s="41"/>
      <c r="D128" s="41"/>
      <c r="E128" s="41"/>
      <c r="F128" s="41"/>
      <c r="G128" s="41"/>
      <c r="H128" s="41"/>
      <c r="I128" s="41"/>
      <c r="J128" s="41"/>
      <c r="K128" s="41"/>
      <c r="L128" s="41"/>
      <c r="M128" s="64"/>
      <c r="S128" s="39"/>
      <c r="T128" s="39"/>
      <c r="U128" s="39"/>
      <c r="V128" s="39"/>
      <c r="W128" s="39"/>
      <c r="X128" s="39"/>
      <c r="Y128" s="39"/>
      <c r="Z128" s="39"/>
      <c r="AA128" s="39"/>
      <c r="AB128" s="39"/>
      <c r="AC128" s="39"/>
      <c r="AD128" s="39"/>
      <c r="AE128" s="39"/>
    </row>
    <row r="129" s="2" customFormat="1" ht="6.96" customHeight="1">
      <c r="A129" s="39"/>
      <c r="B129" s="67"/>
      <c r="C129" s="68"/>
      <c r="D129" s="68"/>
      <c r="E129" s="68"/>
      <c r="F129" s="68"/>
      <c r="G129" s="68"/>
      <c r="H129" s="68"/>
      <c r="I129" s="68"/>
      <c r="J129" s="68"/>
      <c r="K129" s="68"/>
      <c r="L129" s="68"/>
      <c r="M129" s="64"/>
      <c r="S129" s="39"/>
      <c r="T129" s="39"/>
      <c r="U129" s="39"/>
      <c r="V129" s="39"/>
      <c r="W129" s="39"/>
      <c r="X129" s="39"/>
      <c r="Y129" s="39"/>
      <c r="Z129" s="39"/>
      <c r="AA129" s="39"/>
      <c r="AB129" s="39"/>
      <c r="AC129" s="39"/>
      <c r="AD129" s="39"/>
      <c r="AE129" s="39"/>
    </row>
    <row r="133" s="2" customFormat="1" ht="6.96" customHeight="1">
      <c r="A133" s="39"/>
      <c r="B133" s="69"/>
      <c r="C133" s="70"/>
      <c r="D133" s="70"/>
      <c r="E133" s="70"/>
      <c r="F133" s="70"/>
      <c r="G133" s="70"/>
      <c r="H133" s="70"/>
      <c r="I133" s="70"/>
      <c r="J133" s="70"/>
      <c r="K133" s="70"/>
      <c r="L133" s="70"/>
      <c r="M133" s="64"/>
      <c r="S133" s="39"/>
      <c r="T133" s="39"/>
      <c r="U133" s="39"/>
      <c r="V133" s="39"/>
      <c r="W133" s="39"/>
      <c r="X133" s="39"/>
      <c r="Y133" s="39"/>
      <c r="Z133" s="39"/>
      <c r="AA133" s="39"/>
      <c r="AB133" s="39"/>
      <c r="AC133" s="39"/>
      <c r="AD133" s="39"/>
      <c r="AE133" s="39"/>
    </row>
    <row r="134" s="2" customFormat="1" ht="24.96" customHeight="1">
      <c r="A134" s="39"/>
      <c r="B134" s="40"/>
      <c r="C134" s="24" t="s">
        <v>155</v>
      </c>
      <c r="D134" s="41"/>
      <c r="E134" s="41"/>
      <c r="F134" s="41"/>
      <c r="G134" s="41"/>
      <c r="H134" s="41"/>
      <c r="I134" s="41"/>
      <c r="J134" s="41"/>
      <c r="K134" s="41"/>
      <c r="L134" s="41"/>
      <c r="M134" s="64"/>
      <c r="S134" s="39"/>
      <c r="T134" s="39"/>
      <c r="U134" s="39"/>
      <c r="V134" s="39"/>
      <c r="W134" s="39"/>
      <c r="X134" s="39"/>
      <c r="Y134" s="39"/>
      <c r="Z134" s="39"/>
      <c r="AA134" s="39"/>
      <c r="AB134" s="39"/>
      <c r="AC134" s="39"/>
      <c r="AD134" s="39"/>
      <c r="AE134" s="39"/>
    </row>
    <row r="135" s="2" customFormat="1" ht="6.96" customHeight="1">
      <c r="A135" s="39"/>
      <c r="B135" s="40"/>
      <c r="C135" s="41"/>
      <c r="D135" s="41"/>
      <c r="E135" s="41"/>
      <c r="F135" s="41"/>
      <c r="G135" s="41"/>
      <c r="H135" s="41"/>
      <c r="I135" s="41"/>
      <c r="J135" s="41"/>
      <c r="K135" s="41"/>
      <c r="L135" s="41"/>
      <c r="M135" s="64"/>
      <c r="S135" s="39"/>
      <c r="T135" s="39"/>
      <c r="U135" s="39"/>
      <c r="V135" s="39"/>
      <c r="W135" s="39"/>
      <c r="X135" s="39"/>
      <c r="Y135" s="39"/>
      <c r="Z135" s="39"/>
      <c r="AA135" s="39"/>
      <c r="AB135" s="39"/>
      <c r="AC135" s="39"/>
      <c r="AD135" s="39"/>
      <c r="AE135" s="39"/>
    </row>
    <row r="136" s="2" customFormat="1" ht="12" customHeight="1">
      <c r="A136" s="39"/>
      <c r="B136" s="40"/>
      <c r="C136" s="33" t="s">
        <v>17</v>
      </c>
      <c r="D136" s="41"/>
      <c r="E136" s="41"/>
      <c r="F136" s="41"/>
      <c r="G136" s="41"/>
      <c r="H136" s="41"/>
      <c r="I136" s="41"/>
      <c r="J136" s="41"/>
      <c r="K136" s="41"/>
      <c r="L136" s="41"/>
      <c r="M136" s="64"/>
      <c r="S136" s="39"/>
      <c r="T136" s="39"/>
      <c r="U136" s="39"/>
      <c r="V136" s="39"/>
      <c r="W136" s="39"/>
      <c r="X136" s="39"/>
      <c r="Y136" s="39"/>
      <c r="Z136" s="39"/>
      <c r="AA136" s="39"/>
      <c r="AB136" s="39"/>
      <c r="AC136" s="39"/>
      <c r="AD136" s="39"/>
      <c r="AE136" s="39"/>
    </row>
    <row r="137" s="2" customFormat="1" ht="16.5" customHeight="1">
      <c r="A137" s="39"/>
      <c r="B137" s="40"/>
      <c r="C137" s="41"/>
      <c r="D137" s="41"/>
      <c r="E137" s="176" t="str">
        <f>E7</f>
        <v>I-20002 - Modernizace bytových domů ul. Šenovská 65,67 a 69</v>
      </c>
      <c r="F137" s="33"/>
      <c r="G137" s="33"/>
      <c r="H137" s="33"/>
      <c r="I137" s="41"/>
      <c r="J137" s="41"/>
      <c r="K137" s="41"/>
      <c r="L137" s="41"/>
      <c r="M137" s="64"/>
      <c r="S137" s="39"/>
      <c r="T137" s="39"/>
      <c r="U137" s="39"/>
      <c r="V137" s="39"/>
      <c r="W137" s="39"/>
      <c r="X137" s="39"/>
      <c r="Y137" s="39"/>
      <c r="Z137" s="39"/>
      <c r="AA137" s="39"/>
      <c r="AB137" s="39"/>
      <c r="AC137" s="39"/>
      <c r="AD137" s="39"/>
      <c r="AE137" s="39"/>
    </row>
    <row r="138" s="2" customFormat="1" ht="12" customHeight="1">
      <c r="A138" s="39"/>
      <c r="B138" s="40"/>
      <c r="C138" s="33" t="s">
        <v>113</v>
      </c>
      <c r="D138" s="41"/>
      <c r="E138" s="41"/>
      <c r="F138" s="41"/>
      <c r="G138" s="41"/>
      <c r="H138" s="41"/>
      <c r="I138" s="41"/>
      <c r="J138" s="41"/>
      <c r="K138" s="41"/>
      <c r="L138" s="41"/>
      <c r="M138" s="64"/>
      <c r="S138" s="39"/>
      <c r="T138" s="39"/>
      <c r="U138" s="39"/>
      <c r="V138" s="39"/>
      <c r="W138" s="39"/>
      <c r="X138" s="39"/>
      <c r="Y138" s="39"/>
      <c r="Z138" s="39"/>
      <c r="AA138" s="39"/>
      <c r="AB138" s="39"/>
      <c r="AC138" s="39"/>
      <c r="AD138" s="39"/>
      <c r="AE138" s="39"/>
    </row>
    <row r="139" s="2" customFormat="1" ht="16.5" customHeight="1">
      <c r="A139" s="39"/>
      <c r="B139" s="40"/>
      <c r="C139" s="41"/>
      <c r="D139" s="41"/>
      <c r="E139" s="77" t="str">
        <f>E9</f>
        <v>01.12 - Soupis prací - sta..._02</v>
      </c>
      <c r="F139" s="41"/>
      <c r="G139" s="41"/>
      <c r="H139" s="41"/>
      <c r="I139" s="41"/>
      <c r="J139" s="41"/>
      <c r="K139" s="41"/>
      <c r="L139" s="41"/>
      <c r="M139" s="64"/>
      <c r="S139" s="39"/>
      <c r="T139" s="39"/>
      <c r="U139" s="39"/>
      <c r="V139" s="39"/>
      <c r="W139" s="39"/>
      <c r="X139" s="39"/>
      <c r="Y139" s="39"/>
      <c r="Z139" s="39"/>
      <c r="AA139" s="39"/>
      <c r="AB139" s="39"/>
      <c r="AC139" s="39"/>
      <c r="AD139" s="39"/>
      <c r="AE139" s="39"/>
    </row>
    <row r="140" s="2" customFormat="1" ht="6.96" customHeight="1">
      <c r="A140" s="39"/>
      <c r="B140" s="40"/>
      <c r="C140" s="41"/>
      <c r="D140" s="41"/>
      <c r="E140" s="41"/>
      <c r="F140" s="41"/>
      <c r="G140" s="41"/>
      <c r="H140" s="41"/>
      <c r="I140" s="41"/>
      <c r="J140" s="41"/>
      <c r="K140" s="41"/>
      <c r="L140" s="41"/>
      <c r="M140" s="64"/>
      <c r="S140" s="39"/>
      <c r="T140" s="39"/>
      <c r="U140" s="39"/>
      <c r="V140" s="39"/>
      <c r="W140" s="39"/>
      <c r="X140" s="39"/>
      <c r="Y140" s="39"/>
      <c r="Z140" s="39"/>
      <c r="AA140" s="39"/>
      <c r="AB140" s="39"/>
      <c r="AC140" s="39"/>
      <c r="AD140" s="39"/>
      <c r="AE140" s="39"/>
    </row>
    <row r="141" s="2" customFormat="1" ht="12" customHeight="1">
      <c r="A141" s="39"/>
      <c r="B141" s="40"/>
      <c r="C141" s="33" t="s">
        <v>21</v>
      </c>
      <c r="D141" s="41"/>
      <c r="E141" s="41"/>
      <c r="F141" s="28" t="str">
        <f>F12</f>
        <v xml:space="preserve"> </v>
      </c>
      <c r="G141" s="41"/>
      <c r="H141" s="41"/>
      <c r="I141" s="33" t="s">
        <v>23</v>
      </c>
      <c r="J141" s="80" t="str">
        <f>IF(J12="","",J12)</f>
        <v>11. 8. 2025</v>
      </c>
      <c r="K141" s="41"/>
      <c r="L141" s="41"/>
      <c r="M141" s="64"/>
      <c r="S141" s="39"/>
      <c r="T141" s="39"/>
      <c r="U141" s="39"/>
      <c r="V141" s="39"/>
      <c r="W141" s="39"/>
      <c r="X141" s="39"/>
      <c r="Y141" s="39"/>
      <c r="Z141" s="39"/>
      <c r="AA141" s="39"/>
      <c r="AB141" s="39"/>
      <c r="AC141" s="39"/>
      <c r="AD141" s="39"/>
      <c r="AE141" s="39"/>
    </row>
    <row r="142" s="2" customFormat="1" ht="6.96" customHeight="1">
      <c r="A142" s="39"/>
      <c r="B142" s="40"/>
      <c r="C142" s="41"/>
      <c r="D142" s="41"/>
      <c r="E142" s="41"/>
      <c r="F142" s="41"/>
      <c r="G142" s="41"/>
      <c r="H142" s="41"/>
      <c r="I142" s="41"/>
      <c r="J142" s="41"/>
      <c r="K142" s="41"/>
      <c r="L142" s="41"/>
      <c r="M142" s="64"/>
      <c r="S142" s="39"/>
      <c r="T142" s="39"/>
      <c r="U142" s="39"/>
      <c r="V142" s="39"/>
      <c r="W142" s="39"/>
      <c r="X142" s="39"/>
      <c r="Y142" s="39"/>
      <c r="Z142" s="39"/>
      <c r="AA142" s="39"/>
      <c r="AB142" s="39"/>
      <c r="AC142" s="39"/>
      <c r="AD142" s="39"/>
      <c r="AE142" s="39"/>
    </row>
    <row r="143" s="2" customFormat="1" ht="15.15" customHeight="1">
      <c r="A143" s="39"/>
      <c r="B143" s="40"/>
      <c r="C143" s="33" t="s">
        <v>25</v>
      </c>
      <c r="D143" s="41"/>
      <c r="E143" s="41"/>
      <c r="F143" s="28" t="str">
        <f>E15</f>
        <v xml:space="preserve"> </v>
      </c>
      <c r="G143" s="41"/>
      <c r="H143" s="41"/>
      <c r="I143" s="33" t="s">
        <v>30</v>
      </c>
      <c r="J143" s="37" t="str">
        <f>E21</f>
        <v xml:space="preserve"> </v>
      </c>
      <c r="K143" s="41"/>
      <c r="L143" s="41"/>
      <c r="M143" s="64"/>
      <c r="S143" s="39"/>
      <c r="T143" s="39"/>
      <c r="U143" s="39"/>
      <c r="V143" s="39"/>
      <c r="W143" s="39"/>
      <c r="X143" s="39"/>
      <c r="Y143" s="39"/>
      <c r="Z143" s="39"/>
      <c r="AA143" s="39"/>
      <c r="AB143" s="39"/>
      <c r="AC143" s="39"/>
      <c r="AD143" s="39"/>
      <c r="AE143" s="39"/>
    </row>
    <row r="144" s="2" customFormat="1" ht="15.15" customHeight="1">
      <c r="A144" s="39"/>
      <c r="B144" s="40"/>
      <c r="C144" s="33" t="s">
        <v>28</v>
      </c>
      <c r="D144" s="41"/>
      <c r="E144" s="41"/>
      <c r="F144" s="28" t="str">
        <f>IF(E18="","",E18)</f>
        <v>Vyplň údaj</v>
      </c>
      <c r="G144" s="41"/>
      <c r="H144" s="41"/>
      <c r="I144" s="33" t="s">
        <v>31</v>
      </c>
      <c r="J144" s="37" t="str">
        <f>E24</f>
        <v xml:space="preserve"> </v>
      </c>
      <c r="K144" s="41"/>
      <c r="L144" s="41"/>
      <c r="M144" s="64"/>
      <c r="S144" s="39"/>
      <c r="T144" s="39"/>
      <c r="U144" s="39"/>
      <c r="V144" s="39"/>
      <c r="W144" s="39"/>
      <c r="X144" s="39"/>
      <c r="Y144" s="39"/>
      <c r="Z144" s="39"/>
      <c r="AA144" s="39"/>
      <c r="AB144" s="39"/>
      <c r="AC144" s="39"/>
      <c r="AD144" s="39"/>
      <c r="AE144" s="39"/>
    </row>
    <row r="145" s="2" customFormat="1" ht="10.32" customHeight="1">
      <c r="A145" s="39"/>
      <c r="B145" s="40"/>
      <c r="C145" s="41"/>
      <c r="D145" s="41"/>
      <c r="E145" s="41"/>
      <c r="F145" s="41"/>
      <c r="G145" s="41"/>
      <c r="H145" s="41"/>
      <c r="I145" s="41"/>
      <c r="J145" s="41"/>
      <c r="K145" s="41"/>
      <c r="L145" s="41"/>
      <c r="M145" s="64"/>
      <c r="S145" s="39"/>
      <c r="T145" s="39"/>
      <c r="U145" s="39"/>
      <c r="V145" s="39"/>
      <c r="W145" s="39"/>
      <c r="X145" s="39"/>
      <c r="Y145" s="39"/>
      <c r="Z145" s="39"/>
      <c r="AA145" s="39"/>
      <c r="AB145" s="39"/>
      <c r="AC145" s="39"/>
      <c r="AD145" s="39"/>
      <c r="AE145" s="39"/>
    </row>
    <row r="146" s="11" customFormat="1" ht="29.28" customHeight="1">
      <c r="A146" s="193"/>
      <c r="B146" s="194"/>
      <c r="C146" s="195" t="s">
        <v>156</v>
      </c>
      <c r="D146" s="196" t="s">
        <v>58</v>
      </c>
      <c r="E146" s="196" t="s">
        <v>54</v>
      </c>
      <c r="F146" s="196" t="s">
        <v>55</v>
      </c>
      <c r="G146" s="196" t="s">
        <v>157</v>
      </c>
      <c r="H146" s="196" t="s">
        <v>158</v>
      </c>
      <c r="I146" s="196" t="s">
        <v>159</v>
      </c>
      <c r="J146" s="196" t="s">
        <v>160</v>
      </c>
      <c r="K146" s="197" t="s">
        <v>121</v>
      </c>
      <c r="L146" s="198" t="s">
        <v>161</v>
      </c>
      <c r="M146" s="199"/>
      <c r="N146" s="101" t="s">
        <v>1</v>
      </c>
      <c r="O146" s="102" t="s">
        <v>37</v>
      </c>
      <c r="P146" s="102" t="s">
        <v>162</v>
      </c>
      <c r="Q146" s="102" t="s">
        <v>163</v>
      </c>
      <c r="R146" s="102" t="s">
        <v>164</v>
      </c>
      <c r="S146" s="102" t="s">
        <v>165</v>
      </c>
      <c r="T146" s="102" t="s">
        <v>166</v>
      </c>
      <c r="U146" s="102" t="s">
        <v>167</v>
      </c>
      <c r="V146" s="102" t="s">
        <v>168</v>
      </c>
      <c r="W146" s="102" t="s">
        <v>169</v>
      </c>
      <c r="X146" s="102" t="s">
        <v>170</v>
      </c>
      <c r="Y146" s="103" t="s">
        <v>171</v>
      </c>
      <c r="Z146" s="193"/>
      <c r="AA146" s="193"/>
      <c r="AB146" s="193"/>
      <c r="AC146" s="193"/>
      <c r="AD146" s="193"/>
      <c r="AE146" s="193"/>
    </row>
    <row r="147" s="2" customFormat="1" ht="22.8" customHeight="1">
      <c r="A147" s="39"/>
      <c r="B147" s="40"/>
      <c r="C147" s="108" t="s">
        <v>172</v>
      </c>
      <c r="D147" s="41"/>
      <c r="E147" s="41"/>
      <c r="F147" s="41"/>
      <c r="G147" s="41"/>
      <c r="H147" s="41"/>
      <c r="I147" s="41"/>
      <c r="J147" s="41"/>
      <c r="K147" s="200">
        <f>BK147</f>
        <v>0</v>
      </c>
      <c r="L147" s="41"/>
      <c r="M147" s="45"/>
      <c r="N147" s="104"/>
      <c r="O147" s="201"/>
      <c r="P147" s="105"/>
      <c r="Q147" s="202">
        <f>Q148+Q1366+Q2327</f>
        <v>0</v>
      </c>
      <c r="R147" s="202">
        <f>R148+R1366+R2327</f>
        <v>0</v>
      </c>
      <c r="S147" s="105"/>
      <c r="T147" s="203">
        <f>T148+T1366+T2327</f>
        <v>0</v>
      </c>
      <c r="U147" s="105"/>
      <c r="V147" s="203">
        <f>V148+V1366+V2327</f>
        <v>0</v>
      </c>
      <c r="W147" s="105"/>
      <c r="X147" s="203">
        <f>X148+X1366+X2327</f>
        <v>0</v>
      </c>
      <c r="Y147" s="106"/>
      <c r="Z147" s="39"/>
      <c r="AA147" s="39"/>
      <c r="AB147" s="39"/>
      <c r="AC147" s="39"/>
      <c r="AD147" s="39"/>
      <c r="AE147" s="39"/>
      <c r="AT147" s="18" t="s">
        <v>74</v>
      </c>
      <c r="AU147" s="18" t="s">
        <v>123</v>
      </c>
      <c r="BK147" s="204">
        <f>BK148+BK1366+BK2327</f>
        <v>0</v>
      </c>
    </row>
    <row r="148" s="12" customFormat="1" ht="25.92" customHeight="1">
      <c r="A148" s="12"/>
      <c r="B148" s="205"/>
      <c r="C148" s="206"/>
      <c r="D148" s="207" t="s">
        <v>74</v>
      </c>
      <c r="E148" s="208" t="s">
        <v>173</v>
      </c>
      <c r="F148" s="208" t="s">
        <v>174</v>
      </c>
      <c r="G148" s="206"/>
      <c r="H148" s="206"/>
      <c r="I148" s="209"/>
      <c r="J148" s="209"/>
      <c r="K148" s="210">
        <f>BK148</f>
        <v>0</v>
      </c>
      <c r="L148" s="206"/>
      <c r="M148" s="211"/>
      <c r="N148" s="212"/>
      <c r="O148" s="213"/>
      <c r="P148" s="213"/>
      <c r="Q148" s="214">
        <f>Q149+Q178+Q237+Q335+Q351+Q424+Q429+Q973+Q977+Q1352+Q1363</f>
        <v>0</v>
      </c>
      <c r="R148" s="214">
        <f>R149+R178+R237+R335+R351+R424+R429+R973+R977+R1352+R1363</f>
        <v>0</v>
      </c>
      <c r="S148" s="213"/>
      <c r="T148" s="215">
        <f>T149+T178+T237+T335+T351+T424+T429+T973+T977+T1352+T1363</f>
        <v>0</v>
      </c>
      <c r="U148" s="213"/>
      <c r="V148" s="215">
        <f>V149+V178+V237+V335+V351+V424+V429+V973+V977+V1352+V1363</f>
        <v>0</v>
      </c>
      <c r="W148" s="213"/>
      <c r="X148" s="215">
        <f>X149+X178+X237+X335+X351+X424+X429+X973+X977+X1352+X1363</f>
        <v>0</v>
      </c>
      <c r="Y148" s="216"/>
      <c r="Z148" s="12"/>
      <c r="AA148" s="12"/>
      <c r="AB148" s="12"/>
      <c r="AC148" s="12"/>
      <c r="AD148" s="12"/>
      <c r="AE148" s="12"/>
      <c r="AR148" s="217" t="s">
        <v>82</v>
      </c>
      <c r="AT148" s="218" t="s">
        <v>74</v>
      </c>
      <c r="AU148" s="218" t="s">
        <v>75</v>
      </c>
      <c r="AY148" s="217" t="s">
        <v>175</v>
      </c>
      <c r="BK148" s="219">
        <f>BK149+BK178+BK237+BK335+BK351+BK424+BK429+BK973+BK977+BK1352+BK1363</f>
        <v>0</v>
      </c>
    </row>
    <row r="149" s="12" customFormat="1" ht="22.8" customHeight="1">
      <c r="A149" s="12"/>
      <c r="B149" s="205"/>
      <c r="C149" s="206"/>
      <c r="D149" s="207" t="s">
        <v>74</v>
      </c>
      <c r="E149" s="220" t="s">
        <v>82</v>
      </c>
      <c r="F149" s="220" t="s">
        <v>176</v>
      </c>
      <c r="G149" s="206"/>
      <c r="H149" s="206"/>
      <c r="I149" s="209"/>
      <c r="J149" s="209"/>
      <c r="K149" s="221">
        <f>BK149</f>
        <v>0</v>
      </c>
      <c r="L149" s="206"/>
      <c r="M149" s="211"/>
      <c r="N149" s="212"/>
      <c r="O149" s="213"/>
      <c r="P149" s="213"/>
      <c r="Q149" s="214">
        <f>SUM(Q150:Q177)</f>
        <v>0</v>
      </c>
      <c r="R149" s="214">
        <f>SUM(R150:R177)</f>
        <v>0</v>
      </c>
      <c r="S149" s="213"/>
      <c r="T149" s="215">
        <f>SUM(T150:T177)</f>
        <v>0</v>
      </c>
      <c r="U149" s="213"/>
      <c r="V149" s="215">
        <f>SUM(V150:V177)</f>
        <v>0</v>
      </c>
      <c r="W149" s="213"/>
      <c r="X149" s="215">
        <f>SUM(X150:X177)</f>
        <v>0</v>
      </c>
      <c r="Y149" s="216"/>
      <c r="Z149" s="12"/>
      <c r="AA149" s="12"/>
      <c r="AB149" s="12"/>
      <c r="AC149" s="12"/>
      <c r="AD149" s="12"/>
      <c r="AE149" s="12"/>
      <c r="AR149" s="217" t="s">
        <v>82</v>
      </c>
      <c r="AT149" s="218" t="s">
        <v>74</v>
      </c>
      <c r="AU149" s="218" t="s">
        <v>82</v>
      </c>
      <c r="AY149" s="217" t="s">
        <v>175</v>
      </c>
      <c r="BK149" s="219">
        <f>SUM(BK150:BK177)</f>
        <v>0</v>
      </c>
    </row>
    <row r="150" s="2" customFormat="1" ht="44.25" customHeight="1">
      <c r="A150" s="39"/>
      <c r="B150" s="40"/>
      <c r="C150" s="222" t="s">
        <v>82</v>
      </c>
      <c r="D150" s="222" t="s">
        <v>177</v>
      </c>
      <c r="E150" s="223" t="s">
        <v>178</v>
      </c>
      <c r="F150" s="224" t="s">
        <v>179</v>
      </c>
      <c r="G150" s="225" t="s">
        <v>180</v>
      </c>
      <c r="H150" s="226">
        <v>65.25</v>
      </c>
      <c r="I150" s="227"/>
      <c r="J150" s="227"/>
      <c r="K150" s="228">
        <f>ROUND(P150*H150,2)</f>
        <v>0</v>
      </c>
      <c r="L150" s="229"/>
      <c r="M150" s="45"/>
      <c r="N150" s="230" t="s">
        <v>1</v>
      </c>
      <c r="O150" s="231" t="s">
        <v>39</v>
      </c>
      <c r="P150" s="232">
        <f>I150+J150</f>
        <v>0</v>
      </c>
      <c r="Q150" s="232">
        <f>ROUND(I150*H150,2)</f>
        <v>0</v>
      </c>
      <c r="R150" s="232">
        <f>ROUND(J150*H150,2)</f>
        <v>0</v>
      </c>
      <c r="S150" s="92"/>
      <c r="T150" s="233">
        <f>S150*H150</f>
        <v>0</v>
      </c>
      <c r="U150" s="233">
        <v>0</v>
      </c>
      <c r="V150" s="233">
        <f>U150*H150</f>
        <v>0</v>
      </c>
      <c r="W150" s="233">
        <v>0</v>
      </c>
      <c r="X150" s="233">
        <f>W150*H150</f>
        <v>0</v>
      </c>
      <c r="Y150" s="234" t="s">
        <v>1</v>
      </c>
      <c r="Z150" s="39"/>
      <c r="AA150" s="39"/>
      <c r="AB150" s="39"/>
      <c r="AC150" s="39"/>
      <c r="AD150" s="39"/>
      <c r="AE150" s="39"/>
      <c r="AR150" s="235" t="s">
        <v>181</v>
      </c>
      <c r="AT150" s="235" t="s">
        <v>177</v>
      </c>
      <c r="AU150" s="235" t="s">
        <v>102</v>
      </c>
      <c r="AY150" s="18" t="s">
        <v>175</v>
      </c>
      <c r="BE150" s="236">
        <f>IF(O150="základní",K150,0)</f>
        <v>0</v>
      </c>
      <c r="BF150" s="236">
        <f>IF(O150="snížená",K150,0)</f>
        <v>0</v>
      </c>
      <c r="BG150" s="236">
        <f>IF(O150="zákl. přenesená",K150,0)</f>
        <v>0</v>
      </c>
      <c r="BH150" s="236">
        <f>IF(O150="sníž. přenesená",K150,0)</f>
        <v>0</v>
      </c>
      <c r="BI150" s="236">
        <f>IF(O150="nulová",K150,0)</f>
        <v>0</v>
      </c>
      <c r="BJ150" s="18" t="s">
        <v>102</v>
      </c>
      <c r="BK150" s="236">
        <f>ROUND(P150*H150,2)</f>
        <v>0</v>
      </c>
      <c r="BL150" s="18" t="s">
        <v>181</v>
      </c>
      <c r="BM150" s="235" t="s">
        <v>102</v>
      </c>
    </row>
    <row r="151" s="2" customFormat="1">
      <c r="A151" s="39"/>
      <c r="B151" s="40"/>
      <c r="C151" s="41"/>
      <c r="D151" s="237" t="s">
        <v>182</v>
      </c>
      <c r="E151" s="41"/>
      <c r="F151" s="238" t="s">
        <v>183</v>
      </c>
      <c r="G151" s="41"/>
      <c r="H151" s="41"/>
      <c r="I151" s="239"/>
      <c r="J151" s="239"/>
      <c r="K151" s="41"/>
      <c r="L151" s="41"/>
      <c r="M151" s="45"/>
      <c r="N151" s="240"/>
      <c r="O151" s="241"/>
      <c r="P151" s="92"/>
      <c r="Q151" s="92"/>
      <c r="R151" s="92"/>
      <c r="S151" s="92"/>
      <c r="T151" s="92"/>
      <c r="U151" s="92"/>
      <c r="V151" s="92"/>
      <c r="W151" s="92"/>
      <c r="X151" s="92"/>
      <c r="Y151" s="93"/>
      <c r="Z151" s="39"/>
      <c r="AA151" s="39"/>
      <c r="AB151" s="39"/>
      <c r="AC151" s="39"/>
      <c r="AD151" s="39"/>
      <c r="AE151" s="39"/>
      <c r="AT151" s="18" t="s">
        <v>182</v>
      </c>
      <c r="AU151" s="18" t="s">
        <v>102</v>
      </c>
    </row>
    <row r="152" s="13" customFormat="1">
      <c r="A152" s="13"/>
      <c r="B152" s="242"/>
      <c r="C152" s="243"/>
      <c r="D152" s="237" t="s">
        <v>184</v>
      </c>
      <c r="E152" s="244" t="s">
        <v>1</v>
      </c>
      <c r="F152" s="245" t="s">
        <v>185</v>
      </c>
      <c r="G152" s="243"/>
      <c r="H152" s="244" t="s">
        <v>1</v>
      </c>
      <c r="I152" s="246"/>
      <c r="J152" s="246"/>
      <c r="K152" s="243"/>
      <c r="L152" s="243"/>
      <c r="M152" s="247"/>
      <c r="N152" s="248"/>
      <c r="O152" s="249"/>
      <c r="P152" s="249"/>
      <c r="Q152" s="249"/>
      <c r="R152" s="249"/>
      <c r="S152" s="249"/>
      <c r="T152" s="249"/>
      <c r="U152" s="249"/>
      <c r="V152" s="249"/>
      <c r="W152" s="249"/>
      <c r="X152" s="249"/>
      <c r="Y152" s="250"/>
      <c r="Z152" s="13"/>
      <c r="AA152" s="13"/>
      <c r="AB152" s="13"/>
      <c r="AC152" s="13"/>
      <c r="AD152" s="13"/>
      <c r="AE152" s="13"/>
      <c r="AT152" s="251" t="s">
        <v>184</v>
      </c>
      <c r="AU152" s="251" t="s">
        <v>102</v>
      </c>
      <c r="AV152" s="13" t="s">
        <v>82</v>
      </c>
      <c r="AW152" s="13" t="s">
        <v>5</v>
      </c>
      <c r="AX152" s="13" t="s">
        <v>75</v>
      </c>
      <c r="AY152" s="251" t="s">
        <v>175</v>
      </c>
    </row>
    <row r="153" s="14" customFormat="1">
      <c r="A153" s="14"/>
      <c r="B153" s="252"/>
      <c r="C153" s="253"/>
      <c r="D153" s="237" t="s">
        <v>184</v>
      </c>
      <c r="E153" s="254" t="s">
        <v>1</v>
      </c>
      <c r="F153" s="255" t="s">
        <v>186</v>
      </c>
      <c r="G153" s="253"/>
      <c r="H153" s="256">
        <v>46.5</v>
      </c>
      <c r="I153" s="257"/>
      <c r="J153" s="257"/>
      <c r="K153" s="253"/>
      <c r="L153" s="253"/>
      <c r="M153" s="258"/>
      <c r="N153" s="259"/>
      <c r="O153" s="260"/>
      <c r="P153" s="260"/>
      <c r="Q153" s="260"/>
      <c r="R153" s="260"/>
      <c r="S153" s="260"/>
      <c r="T153" s="260"/>
      <c r="U153" s="260"/>
      <c r="V153" s="260"/>
      <c r="W153" s="260"/>
      <c r="X153" s="260"/>
      <c r="Y153" s="261"/>
      <c r="Z153" s="14"/>
      <c r="AA153" s="14"/>
      <c r="AB153" s="14"/>
      <c r="AC153" s="14"/>
      <c r="AD153" s="14"/>
      <c r="AE153" s="14"/>
      <c r="AT153" s="262" t="s">
        <v>184</v>
      </c>
      <c r="AU153" s="262" t="s">
        <v>102</v>
      </c>
      <c r="AV153" s="14" t="s">
        <v>102</v>
      </c>
      <c r="AW153" s="14" t="s">
        <v>5</v>
      </c>
      <c r="AX153" s="14" t="s">
        <v>75</v>
      </c>
      <c r="AY153" s="262" t="s">
        <v>175</v>
      </c>
    </row>
    <row r="154" s="14" customFormat="1">
      <c r="A154" s="14"/>
      <c r="B154" s="252"/>
      <c r="C154" s="253"/>
      <c r="D154" s="237" t="s">
        <v>184</v>
      </c>
      <c r="E154" s="254" t="s">
        <v>1</v>
      </c>
      <c r="F154" s="255" t="s">
        <v>187</v>
      </c>
      <c r="G154" s="253"/>
      <c r="H154" s="256">
        <v>11.25</v>
      </c>
      <c r="I154" s="257"/>
      <c r="J154" s="257"/>
      <c r="K154" s="253"/>
      <c r="L154" s="253"/>
      <c r="M154" s="258"/>
      <c r="N154" s="259"/>
      <c r="O154" s="260"/>
      <c r="P154" s="260"/>
      <c r="Q154" s="260"/>
      <c r="R154" s="260"/>
      <c r="S154" s="260"/>
      <c r="T154" s="260"/>
      <c r="U154" s="260"/>
      <c r="V154" s="260"/>
      <c r="W154" s="260"/>
      <c r="X154" s="260"/>
      <c r="Y154" s="261"/>
      <c r="Z154" s="14"/>
      <c r="AA154" s="14"/>
      <c r="AB154" s="14"/>
      <c r="AC154" s="14"/>
      <c r="AD154" s="14"/>
      <c r="AE154" s="14"/>
      <c r="AT154" s="262" t="s">
        <v>184</v>
      </c>
      <c r="AU154" s="262" t="s">
        <v>102</v>
      </c>
      <c r="AV154" s="14" t="s">
        <v>102</v>
      </c>
      <c r="AW154" s="14" t="s">
        <v>5</v>
      </c>
      <c r="AX154" s="14" t="s">
        <v>75</v>
      </c>
      <c r="AY154" s="262" t="s">
        <v>175</v>
      </c>
    </row>
    <row r="155" s="14" customFormat="1">
      <c r="A155" s="14"/>
      <c r="B155" s="252"/>
      <c r="C155" s="253"/>
      <c r="D155" s="237" t="s">
        <v>184</v>
      </c>
      <c r="E155" s="254" t="s">
        <v>1</v>
      </c>
      <c r="F155" s="255" t="s">
        <v>188</v>
      </c>
      <c r="G155" s="253"/>
      <c r="H155" s="256">
        <v>7.5</v>
      </c>
      <c r="I155" s="257"/>
      <c r="J155" s="257"/>
      <c r="K155" s="253"/>
      <c r="L155" s="253"/>
      <c r="M155" s="258"/>
      <c r="N155" s="259"/>
      <c r="O155" s="260"/>
      <c r="P155" s="260"/>
      <c r="Q155" s="260"/>
      <c r="R155" s="260"/>
      <c r="S155" s="260"/>
      <c r="T155" s="260"/>
      <c r="U155" s="260"/>
      <c r="V155" s="260"/>
      <c r="W155" s="260"/>
      <c r="X155" s="260"/>
      <c r="Y155" s="261"/>
      <c r="Z155" s="14"/>
      <c r="AA155" s="14"/>
      <c r="AB155" s="14"/>
      <c r="AC155" s="14"/>
      <c r="AD155" s="14"/>
      <c r="AE155" s="14"/>
      <c r="AT155" s="262" t="s">
        <v>184</v>
      </c>
      <c r="AU155" s="262" t="s">
        <v>102</v>
      </c>
      <c r="AV155" s="14" t="s">
        <v>102</v>
      </c>
      <c r="AW155" s="14" t="s">
        <v>5</v>
      </c>
      <c r="AX155" s="14" t="s">
        <v>75</v>
      </c>
      <c r="AY155" s="262" t="s">
        <v>175</v>
      </c>
    </row>
    <row r="156" s="15" customFormat="1">
      <c r="A156" s="15"/>
      <c r="B156" s="263"/>
      <c r="C156" s="264"/>
      <c r="D156" s="237" t="s">
        <v>184</v>
      </c>
      <c r="E156" s="265" t="s">
        <v>1</v>
      </c>
      <c r="F156" s="266" t="s">
        <v>189</v>
      </c>
      <c r="G156" s="264"/>
      <c r="H156" s="267">
        <v>65.25</v>
      </c>
      <c r="I156" s="268"/>
      <c r="J156" s="268"/>
      <c r="K156" s="264"/>
      <c r="L156" s="264"/>
      <c r="M156" s="269"/>
      <c r="N156" s="270"/>
      <c r="O156" s="271"/>
      <c r="P156" s="271"/>
      <c r="Q156" s="271"/>
      <c r="R156" s="271"/>
      <c r="S156" s="271"/>
      <c r="T156" s="271"/>
      <c r="U156" s="271"/>
      <c r="V156" s="271"/>
      <c r="W156" s="271"/>
      <c r="X156" s="271"/>
      <c r="Y156" s="272"/>
      <c r="Z156" s="15"/>
      <c r="AA156" s="15"/>
      <c r="AB156" s="15"/>
      <c r="AC156" s="15"/>
      <c r="AD156" s="15"/>
      <c r="AE156" s="15"/>
      <c r="AT156" s="273" t="s">
        <v>184</v>
      </c>
      <c r="AU156" s="273" t="s">
        <v>102</v>
      </c>
      <c r="AV156" s="15" t="s">
        <v>181</v>
      </c>
      <c r="AW156" s="15" t="s">
        <v>5</v>
      </c>
      <c r="AX156" s="15" t="s">
        <v>82</v>
      </c>
      <c r="AY156" s="273" t="s">
        <v>175</v>
      </c>
    </row>
    <row r="157" s="2" customFormat="1" ht="62.7" customHeight="1">
      <c r="A157" s="39"/>
      <c r="B157" s="40"/>
      <c r="C157" s="222" t="s">
        <v>102</v>
      </c>
      <c r="D157" s="222" t="s">
        <v>177</v>
      </c>
      <c r="E157" s="223" t="s">
        <v>190</v>
      </c>
      <c r="F157" s="224" t="s">
        <v>191</v>
      </c>
      <c r="G157" s="225" t="s">
        <v>180</v>
      </c>
      <c r="H157" s="226">
        <v>25.375</v>
      </c>
      <c r="I157" s="227"/>
      <c r="J157" s="227"/>
      <c r="K157" s="228">
        <f>ROUND(P157*H157,2)</f>
        <v>0</v>
      </c>
      <c r="L157" s="229"/>
      <c r="M157" s="45"/>
      <c r="N157" s="230" t="s">
        <v>1</v>
      </c>
      <c r="O157" s="231" t="s">
        <v>39</v>
      </c>
      <c r="P157" s="232">
        <f>I157+J157</f>
        <v>0</v>
      </c>
      <c r="Q157" s="232">
        <f>ROUND(I157*H157,2)</f>
        <v>0</v>
      </c>
      <c r="R157" s="232">
        <f>ROUND(J157*H157,2)</f>
        <v>0</v>
      </c>
      <c r="S157" s="92"/>
      <c r="T157" s="233">
        <f>S157*H157</f>
        <v>0</v>
      </c>
      <c r="U157" s="233">
        <v>0</v>
      </c>
      <c r="V157" s="233">
        <f>U157*H157</f>
        <v>0</v>
      </c>
      <c r="W157" s="233">
        <v>0</v>
      </c>
      <c r="X157" s="233">
        <f>W157*H157</f>
        <v>0</v>
      </c>
      <c r="Y157" s="234" t="s">
        <v>1</v>
      </c>
      <c r="Z157" s="39"/>
      <c r="AA157" s="39"/>
      <c r="AB157" s="39"/>
      <c r="AC157" s="39"/>
      <c r="AD157" s="39"/>
      <c r="AE157" s="39"/>
      <c r="AR157" s="235" t="s">
        <v>181</v>
      </c>
      <c r="AT157" s="235" t="s">
        <v>177</v>
      </c>
      <c r="AU157" s="235" t="s">
        <v>102</v>
      </c>
      <c r="AY157" s="18" t="s">
        <v>175</v>
      </c>
      <c r="BE157" s="236">
        <f>IF(O157="základní",K157,0)</f>
        <v>0</v>
      </c>
      <c r="BF157" s="236">
        <f>IF(O157="snížená",K157,0)</f>
        <v>0</v>
      </c>
      <c r="BG157" s="236">
        <f>IF(O157="zákl. přenesená",K157,0)</f>
        <v>0</v>
      </c>
      <c r="BH157" s="236">
        <f>IF(O157="sníž. přenesená",K157,0)</f>
        <v>0</v>
      </c>
      <c r="BI157" s="236">
        <f>IF(O157="nulová",K157,0)</f>
        <v>0</v>
      </c>
      <c r="BJ157" s="18" t="s">
        <v>102</v>
      </c>
      <c r="BK157" s="236">
        <f>ROUND(P157*H157,2)</f>
        <v>0</v>
      </c>
      <c r="BL157" s="18" t="s">
        <v>181</v>
      </c>
      <c r="BM157" s="235" t="s">
        <v>181</v>
      </c>
    </row>
    <row r="158" s="2" customFormat="1">
      <c r="A158" s="39"/>
      <c r="B158" s="40"/>
      <c r="C158" s="41"/>
      <c r="D158" s="237" t="s">
        <v>182</v>
      </c>
      <c r="E158" s="41"/>
      <c r="F158" s="238" t="s">
        <v>192</v>
      </c>
      <c r="G158" s="41"/>
      <c r="H158" s="41"/>
      <c r="I158" s="239"/>
      <c r="J158" s="239"/>
      <c r="K158" s="41"/>
      <c r="L158" s="41"/>
      <c r="M158" s="45"/>
      <c r="N158" s="240"/>
      <c r="O158" s="241"/>
      <c r="P158" s="92"/>
      <c r="Q158" s="92"/>
      <c r="R158" s="92"/>
      <c r="S158" s="92"/>
      <c r="T158" s="92"/>
      <c r="U158" s="92"/>
      <c r="V158" s="92"/>
      <c r="W158" s="92"/>
      <c r="X158" s="92"/>
      <c r="Y158" s="93"/>
      <c r="Z158" s="39"/>
      <c r="AA158" s="39"/>
      <c r="AB158" s="39"/>
      <c r="AC158" s="39"/>
      <c r="AD158" s="39"/>
      <c r="AE158" s="39"/>
      <c r="AT158" s="18" t="s">
        <v>182</v>
      </c>
      <c r="AU158" s="18" t="s">
        <v>102</v>
      </c>
    </row>
    <row r="159" s="13" customFormat="1">
      <c r="A159" s="13"/>
      <c r="B159" s="242"/>
      <c r="C159" s="243"/>
      <c r="D159" s="237" t="s">
        <v>184</v>
      </c>
      <c r="E159" s="244" t="s">
        <v>1</v>
      </c>
      <c r="F159" s="245" t="s">
        <v>193</v>
      </c>
      <c r="G159" s="243"/>
      <c r="H159" s="244" t="s">
        <v>1</v>
      </c>
      <c r="I159" s="246"/>
      <c r="J159" s="246"/>
      <c r="K159" s="243"/>
      <c r="L159" s="243"/>
      <c r="M159" s="247"/>
      <c r="N159" s="248"/>
      <c r="O159" s="249"/>
      <c r="P159" s="249"/>
      <c r="Q159" s="249"/>
      <c r="R159" s="249"/>
      <c r="S159" s="249"/>
      <c r="T159" s="249"/>
      <c r="U159" s="249"/>
      <c r="V159" s="249"/>
      <c r="W159" s="249"/>
      <c r="X159" s="249"/>
      <c r="Y159" s="250"/>
      <c r="Z159" s="13"/>
      <c r="AA159" s="13"/>
      <c r="AB159" s="13"/>
      <c r="AC159" s="13"/>
      <c r="AD159" s="13"/>
      <c r="AE159" s="13"/>
      <c r="AT159" s="251" t="s">
        <v>184</v>
      </c>
      <c r="AU159" s="251" t="s">
        <v>102</v>
      </c>
      <c r="AV159" s="13" t="s">
        <v>82</v>
      </c>
      <c r="AW159" s="13" t="s">
        <v>5</v>
      </c>
      <c r="AX159" s="13" t="s">
        <v>75</v>
      </c>
      <c r="AY159" s="251" t="s">
        <v>175</v>
      </c>
    </row>
    <row r="160" s="14" customFormat="1">
      <c r="A160" s="14"/>
      <c r="B160" s="252"/>
      <c r="C160" s="253"/>
      <c r="D160" s="237" t="s">
        <v>184</v>
      </c>
      <c r="E160" s="254" t="s">
        <v>1</v>
      </c>
      <c r="F160" s="255" t="s">
        <v>194</v>
      </c>
      <c r="G160" s="253"/>
      <c r="H160" s="256">
        <v>16.875</v>
      </c>
      <c r="I160" s="257"/>
      <c r="J160" s="257"/>
      <c r="K160" s="253"/>
      <c r="L160" s="253"/>
      <c r="M160" s="258"/>
      <c r="N160" s="259"/>
      <c r="O160" s="260"/>
      <c r="P160" s="260"/>
      <c r="Q160" s="260"/>
      <c r="R160" s="260"/>
      <c r="S160" s="260"/>
      <c r="T160" s="260"/>
      <c r="U160" s="260"/>
      <c r="V160" s="260"/>
      <c r="W160" s="260"/>
      <c r="X160" s="260"/>
      <c r="Y160" s="261"/>
      <c r="Z160" s="14"/>
      <c r="AA160" s="14"/>
      <c r="AB160" s="14"/>
      <c r="AC160" s="14"/>
      <c r="AD160" s="14"/>
      <c r="AE160" s="14"/>
      <c r="AT160" s="262" t="s">
        <v>184</v>
      </c>
      <c r="AU160" s="262" t="s">
        <v>102</v>
      </c>
      <c r="AV160" s="14" t="s">
        <v>102</v>
      </c>
      <c r="AW160" s="14" t="s">
        <v>5</v>
      </c>
      <c r="AX160" s="14" t="s">
        <v>75</v>
      </c>
      <c r="AY160" s="262" t="s">
        <v>175</v>
      </c>
    </row>
    <row r="161" s="14" customFormat="1">
      <c r="A161" s="14"/>
      <c r="B161" s="252"/>
      <c r="C161" s="253"/>
      <c r="D161" s="237" t="s">
        <v>184</v>
      </c>
      <c r="E161" s="254" t="s">
        <v>1</v>
      </c>
      <c r="F161" s="255" t="s">
        <v>195</v>
      </c>
      <c r="G161" s="253"/>
      <c r="H161" s="256">
        <v>8.5</v>
      </c>
      <c r="I161" s="257"/>
      <c r="J161" s="257"/>
      <c r="K161" s="253"/>
      <c r="L161" s="253"/>
      <c r="M161" s="258"/>
      <c r="N161" s="259"/>
      <c r="O161" s="260"/>
      <c r="P161" s="260"/>
      <c r="Q161" s="260"/>
      <c r="R161" s="260"/>
      <c r="S161" s="260"/>
      <c r="T161" s="260"/>
      <c r="U161" s="260"/>
      <c r="V161" s="260"/>
      <c r="W161" s="260"/>
      <c r="X161" s="260"/>
      <c r="Y161" s="261"/>
      <c r="Z161" s="14"/>
      <c r="AA161" s="14"/>
      <c r="AB161" s="14"/>
      <c r="AC161" s="14"/>
      <c r="AD161" s="14"/>
      <c r="AE161" s="14"/>
      <c r="AT161" s="262" t="s">
        <v>184</v>
      </c>
      <c r="AU161" s="262" t="s">
        <v>102</v>
      </c>
      <c r="AV161" s="14" t="s">
        <v>102</v>
      </c>
      <c r="AW161" s="14" t="s">
        <v>5</v>
      </c>
      <c r="AX161" s="14" t="s">
        <v>75</v>
      </c>
      <c r="AY161" s="262" t="s">
        <v>175</v>
      </c>
    </row>
    <row r="162" s="15" customFormat="1">
      <c r="A162" s="15"/>
      <c r="B162" s="263"/>
      <c r="C162" s="264"/>
      <c r="D162" s="237" t="s">
        <v>184</v>
      </c>
      <c r="E162" s="265" t="s">
        <v>1</v>
      </c>
      <c r="F162" s="266" t="s">
        <v>189</v>
      </c>
      <c r="G162" s="264"/>
      <c r="H162" s="267">
        <v>25.375</v>
      </c>
      <c r="I162" s="268"/>
      <c r="J162" s="268"/>
      <c r="K162" s="264"/>
      <c r="L162" s="264"/>
      <c r="M162" s="269"/>
      <c r="N162" s="270"/>
      <c r="O162" s="271"/>
      <c r="P162" s="271"/>
      <c r="Q162" s="271"/>
      <c r="R162" s="271"/>
      <c r="S162" s="271"/>
      <c r="T162" s="271"/>
      <c r="U162" s="271"/>
      <c r="V162" s="271"/>
      <c r="W162" s="271"/>
      <c r="X162" s="271"/>
      <c r="Y162" s="272"/>
      <c r="Z162" s="15"/>
      <c r="AA162" s="15"/>
      <c r="AB162" s="15"/>
      <c r="AC162" s="15"/>
      <c r="AD162" s="15"/>
      <c r="AE162" s="15"/>
      <c r="AT162" s="273" t="s">
        <v>184</v>
      </c>
      <c r="AU162" s="273" t="s">
        <v>102</v>
      </c>
      <c r="AV162" s="15" t="s">
        <v>181</v>
      </c>
      <c r="AW162" s="15" t="s">
        <v>5</v>
      </c>
      <c r="AX162" s="15" t="s">
        <v>82</v>
      </c>
      <c r="AY162" s="273" t="s">
        <v>175</v>
      </c>
    </row>
    <row r="163" s="2" customFormat="1" ht="66.75" customHeight="1">
      <c r="A163" s="39"/>
      <c r="B163" s="40"/>
      <c r="C163" s="222" t="s">
        <v>196</v>
      </c>
      <c r="D163" s="222" t="s">
        <v>177</v>
      </c>
      <c r="E163" s="223" t="s">
        <v>197</v>
      </c>
      <c r="F163" s="224" t="s">
        <v>198</v>
      </c>
      <c r="G163" s="225" t="s">
        <v>180</v>
      </c>
      <c r="H163" s="226">
        <v>253.75</v>
      </c>
      <c r="I163" s="227"/>
      <c r="J163" s="227"/>
      <c r="K163" s="228">
        <f>ROUND(P163*H163,2)</f>
        <v>0</v>
      </c>
      <c r="L163" s="229"/>
      <c r="M163" s="45"/>
      <c r="N163" s="230" t="s">
        <v>1</v>
      </c>
      <c r="O163" s="231" t="s">
        <v>39</v>
      </c>
      <c r="P163" s="232">
        <f>I163+J163</f>
        <v>0</v>
      </c>
      <c r="Q163" s="232">
        <f>ROUND(I163*H163,2)</f>
        <v>0</v>
      </c>
      <c r="R163" s="232">
        <f>ROUND(J163*H163,2)</f>
        <v>0</v>
      </c>
      <c r="S163" s="92"/>
      <c r="T163" s="233">
        <f>S163*H163</f>
        <v>0</v>
      </c>
      <c r="U163" s="233">
        <v>0</v>
      </c>
      <c r="V163" s="233">
        <f>U163*H163</f>
        <v>0</v>
      </c>
      <c r="W163" s="233">
        <v>0</v>
      </c>
      <c r="X163" s="233">
        <f>W163*H163</f>
        <v>0</v>
      </c>
      <c r="Y163" s="234" t="s">
        <v>1</v>
      </c>
      <c r="Z163" s="39"/>
      <c r="AA163" s="39"/>
      <c r="AB163" s="39"/>
      <c r="AC163" s="39"/>
      <c r="AD163" s="39"/>
      <c r="AE163" s="39"/>
      <c r="AR163" s="235" t="s">
        <v>181</v>
      </c>
      <c r="AT163" s="235" t="s">
        <v>177</v>
      </c>
      <c r="AU163" s="235" t="s">
        <v>102</v>
      </c>
      <c r="AY163" s="18" t="s">
        <v>175</v>
      </c>
      <c r="BE163" s="236">
        <f>IF(O163="základní",K163,0)</f>
        <v>0</v>
      </c>
      <c r="BF163" s="236">
        <f>IF(O163="snížená",K163,0)</f>
        <v>0</v>
      </c>
      <c r="BG163" s="236">
        <f>IF(O163="zákl. přenesená",K163,0)</f>
        <v>0</v>
      </c>
      <c r="BH163" s="236">
        <f>IF(O163="sníž. přenesená",K163,0)</f>
        <v>0</v>
      </c>
      <c r="BI163" s="236">
        <f>IF(O163="nulová",K163,0)</f>
        <v>0</v>
      </c>
      <c r="BJ163" s="18" t="s">
        <v>102</v>
      </c>
      <c r="BK163" s="236">
        <f>ROUND(P163*H163,2)</f>
        <v>0</v>
      </c>
      <c r="BL163" s="18" t="s">
        <v>181</v>
      </c>
      <c r="BM163" s="235" t="s">
        <v>199</v>
      </c>
    </row>
    <row r="164" s="2" customFormat="1">
      <c r="A164" s="39"/>
      <c r="B164" s="40"/>
      <c r="C164" s="41"/>
      <c r="D164" s="237" t="s">
        <v>182</v>
      </c>
      <c r="E164" s="41"/>
      <c r="F164" s="238" t="s">
        <v>192</v>
      </c>
      <c r="G164" s="41"/>
      <c r="H164" s="41"/>
      <c r="I164" s="239"/>
      <c r="J164" s="239"/>
      <c r="K164" s="41"/>
      <c r="L164" s="41"/>
      <c r="M164" s="45"/>
      <c r="N164" s="240"/>
      <c r="O164" s="241"/>
      <c r="P164" s="92"/>
      <c r="Q164" s="92"/>
      <c r="R164" s="92"/>
      <c r="S164" s="92"/>
      <c r="T164" s="92"/>
      <c r="U164" s="92"/>
      <c r="V164" s="92"/>
      <c r="W164" s="92"/>
      <c r="X164" s="92"/>
      <c r="Y164" s="93"/>
      <c r="Z164" s="39"/>
      <c r="AA164" s="39"/>
      <c r="AB164" s="39"/>
      <c r="AC164" s="39"/>
      <c r="AD164" s="39"/>
      <c r="AE164" s="39"/>
      <c r="AT164" s="18" t="s">
        <v>182</v>
      </c>
      <c r="AU164" s="18" t="s">
        <v>102</v>
      </c>
    </row>
    <row r="165" s="14" customFormat="1">
      <c r="A165" s="14"/>
      <c r="B165" s="252"/>
      <c r="C165" s="253"/>
      <c r="D165" s="237" t="s">
        <v>184</v>
      </c>
      <c r="E165" s="254" t="s">
        <v>1</v>
      </c>
      <c r="F165" s="255" t="s">
        <v>200</v>
      </c>
      <c r="G165" s="253"/>
      <c r="H165" s="256">
        <v>253.75</v>
      </c>
      <c r="I165" s="257"/>
      <c r="J165" s="257"/>
      <c r="K165" s="253"/>
      <c r="L165" s="253"/>
      <c r="M165" s="258"/>
      <c r="N165" s="259"/>
      <c r="O165" s="260"/>
      <c r="P165" s="260"/>
      <c r="Q165" s="260"/>
      <c r="R165" s="260"/>
      <c r="S165" s="260"/>
      <c r="T165" s="260"/>
      <c r="U165" s="260"/>
      <c r="V165" s="260"/>
      <c r="W165" s="260"/>
      <c r="X165" s="260"/>
      <c r="Y165" s="261"/>
      <c r="Z165" s="14"/>
      <c r="AA165" s="14"/>
      <c r="AB165" s="14"/>
      <c r="AC165" s="14"/>
      <c r="AD165" s="14"/>
      <c r="AE165" s="14"/>
      <c r="AT165" s="262" t="s">
        <v>184</v>
      </c>
      <c r="AU165" s="262" t="s">
        <v>102</v>
      </c>
      <c r="AV165" s="14" t="s">
        <v>102</v>
      </c>
      <c r="AW165" s="14" t="s">
        <v>5</v>
      </c>
      <c r="AX165" s="14" t="s">
        <v>75</v>
      </c>
      <c r="AY165" s="262" t="s">
        <v>175</v>
      </c>
    </row>
    <row r="166" s="15" customFormat="1">
      <c r="A166" s="15"/>
      <c r="B166" s="263"/>
      <c r="C166" s="264"/>
      <c r="D166" s="237" t="s">
        <v>184</v>
      </c>
      <c r="E166" s="265" t="s">
        <v>1</v>
      </c>
      <c r="F166" s="266" t="s">
        <v>189</v>
      </c>
      <c r="G166" s="264"/>
      <c r="H166" s="267">
        <v>253.75</v>
      </c>
      <c r="I166" s="268"/>
      <c r="J166" s="268"/>
      <c r="K166" s="264"/>
      <c r="L166" s="264"/>
      <c r="M166" s="269"/>
      <c r="N166" s="270"/>
      <c r="O166" s="271"/>
      <c r="P166" s="271"/>
      <c r="Q166" s="271"/>
      <c r="R166" s="271"/>
      <c r="S166" s="271"/>
      <c r="T166" s="271"/>
      <c r="U166" s="271"/>
      <c r="V166" s="271"/>
      <c r="W166" s="271"/>
      <c r="X166" s="271"/>
      <c r="Y166" s="272"/>
      <c r="Z166" s="15"/>
      <c r="AA166" s="15"/>
      <c r="AB166" s="15"/>
      <c r="AC166" s="15"/>
      <c r="AD166" s="15"/>
      <c r="AE166" s="15"/>
      <c r="AT166" s="273" t="s">
        <v>184</v>
      </c>
      <c r="AU166" s="273" t="s">
        <v>102</v>
      </c>
      <c r="AV166" s="15" t="s">
        <v>181</v>
      </c>
      <c r="AW166" s="15" t="s">
        <v>5</v>
      </c>
      <c r="AX166" s="15" t="s">
        <v>82</v>
      </c>
      <c r="AY166" s="273" t="s">
        <v>175</v>
      </c>
    </row>
    <row r="167" s="2" customFormat="1" ht="44.25" customHeight="1">
      <c r="A167" s="39"/>
      <c r="B167" s="40"/>
      <c r="C167" s="222" t="s">
        <v>181</v>
      </c>
      <c r="D167" s="222" t="s">
        <v>177</v>
      </c>
      <c r="E167" s="223" t="s">
        <v>201</v>
      </c>
      <c r="F167" s="224" t="s">
        <v>202</v>
      </c>
      <c r="G167" s="225" t="s">
        <v>203</v>
      </c>
      <c r="H167" s="226">
        <v>48.213000000000001</v>
      </c>
      <c r="I167" s="227"/>
      <c r="J167" s="227"/>
      <c r="K167" s="228">
        <f>ROUND(P167*H167,2)</f>
        <v>0</v>
      </c>
      <c r="L167" s="229"/>
      <c r="M167" s="45"/>
      <c r="N167" s="230" t="s">
        <v>1</v>
      </c>
      <c r="O167" s="231" t="s">
        <v>39</v>
      </c>
      <c r="P167" s="232">
        <f>I167+J167</f>
        <v>0</v>
      </c>
      <c r="Q167" s="232">
        <f>ROUND(I167*H167,2)</f>
        <v>0</v>
      </c>
      <c r="R167" s="232">
        <f>ROUND(J167*H167,2)</f>
        <v>0</v>
      </c>
      <c r="S167" s="92"/>
      <c r="T167" s="233">
        <f>S167*H167</f>
        <v>0</v>
      </c>
      <c r="U167" s="233">
        <v>0</v>
      </c>
      <c r="V167" s="233">
        <f>U167*H167</f>
        <v>0</v>
      </c>
      <c r="W167" s="233">
        <v>0</v>
      </c>
      <c r="X167" s="233">
        <f>W167*H167</f>
        <v>0</v>
      </c>
      <c r="Y167" s="234" t="s">
        <v>1</v>
      </c>
      <c r="Z167" s="39"/>
      <c r="AA167" s="39"/>
      <c r="AB167" s="39"/>
      <c r="AC167" s="39"/>
      <c r="AD167" s="39"/>
      <c r="AE167" s="39"/>
      <c r="AR167" s="235" t="s">
        <v>181</v>
      </c>
      <c r="AT167" s="235" t="s">
        <v>177</v>
      </c>
      <c r="AU167" s="235" t="s">
        <v>102</v>
      </c>
      <c r="AY167" s="18" t="s">
        <v>175</v>
      </c>
      <c r="BE167" s="236">
        <f>IF(O167="základní",K167,0)</f>
        <v>0</v>
      </c>
      <c r="BF167" s="236">
        <f>IF(O167="snížená",K167,0)</f>
        <v>0</v>
      </c>
      <c r="BG167" s="236">
        <f>IF(O167="zákl. přenesená",K167,0)</f>
        <v>0</v>
      </c>
      <c r="BH167" s="236">
        <f>IF(O167="sníž. přenesená",K167,0)</f>
        <v>0</v>
      </c>
      <c r="BI167" s="236">
        <f>IF(O167="nulová",K167,0)</f>
        <v>0</v>
      </c>
      <c r="BJ167" s="18" t="s">
        <v>102</v>
      </c>
      <c r="BK167" s="236">
        <f>ROUND(P167*H167,2)</f>
        <v>0</v>
      </c>
      <c r="BL167" s="18" t="s">
        <v>181</v>
      </c>
      <c r="BM167" s="235" t="s">
        <v>204</v>
      </c>
    </row>
    <row r="168" s="2" customFormat="1">
      <c r="A168" s="39"/>
      <c r="B168" s="40"/>
      <c r="C168" s="41"/>
      <c r="D168" s="237" t="s">
        <v>182</v>
      </c>
      <c r="E168" s="41"/>
      <c r="F168" s="238" t="s">
        <v>205</v>
      </c>
      <c r="G168" s="41"/>
      <c r="H168" s="41"/>
      <c r="I168" s="239"/>
      <c r="J168" s="239"/>
      <c r="K168" s="41"/>
      <c r="L168" s="41"/>
      <c r="M168" s="45"/>
      <c r="N168" s="240"/>
      <c r="O168" s="241"/>
      <c r="P168" s="92"/>
      <c r="Q168" s="92"/>
      <c r="R168" s="92"/>
      <c r="S168" s="92"/>
      <c r="T168" s="92"/>
      <c r="U168" s="92"/>
      <c r="V168" s="92"/>
      <c r="W168" s="92"/>
      <c r="X168" s="92"/>
      <c r="Y168" s="93"/>
      <c r="Z168" s="39"/>
      <c r="AA168" s="39"/>
      <c r="AB168" s="39"/>
      <c r="AC168" s="39"/>
      <c r="AD168" s="39"/>
      <c r="AE168" s="39"/>
      <c r="AT168" s="18" t="s">
        <v>182</v>
      </c>
      <c r="AU168" s="18" t="s">
        <v>102</v>
      </c>
    </row>
    <row r="169" s="14" customFormat="1">
      <c r="A169" s="14"/>
      <c r="B169" s="252"/>
      <c r="C169" s="253"/>
      <c r="D169" s="237" t="s">
        <v>184</v>
      </c>
      <c r="E169" s="254" t="s">
        <v>1</v>
      </c>
      <c r="F169" s="255" t="s">
        <v>206</v>
      </c>
      <c r="G169" s="253"/>
      <c r="H169" s="256">
        <v>48.213000000000001</v>
      </c>
      <c r="I169" s="257"/>
      <c r="J169" s="257"/>
      <c r="K169" s="253"/>
      <c r="L169" s="253"/>
      <c r="M169" s="258"/>
      <c r="N169" s="259"/>
      <c r="O169" s="260"/>
      <c r="P169" s="260"/>
      <c r="Q169" s="260"/>
      <c r="R169" s="260"/>
      <c r="S169" s="260"/>
      <c r="T169" s="260"/>
      <c r="U169" s="260"/>
      <c r="V169" s="260"/>
      <c r="W169" s="260"/>
      <c r="X169" s="260"/>
      <c r="Y169" s="261"/>
      <c r="Z169" s="14"/>
      <c r="AA169" s="14"/>
      <c r="AB169" s="14"/>
      <c r="AC169" s="14"/>
      <c r="AD169" s="14"/>
      <c r="AE169" s="14"/>
      <c r="AT169" s="262" t="s">
        <v>184</v>
      </c>
      <c r="AU169" s="262" t="s">
        <v>102</v>
      </c>
      <c r="AV169" s="14" t="s">
        <v>102</v>
      </c>
      <c r="AW169" s="14" t="s">
        <v>5</v>
      </c>
      <c r="AX169" s="14" t="s">
        <v>75</v>
      </c>
      <c r="AY169" s="262" t="s">
        <v>175</v>
      </c>
    </row>
    <row r="170" s="15" customFormat="1">
      <c r="A170" s="15"/>
      <c r="B170" s="263"/>
      <c r="C170" s="264"/>
      <c r="D170" s="237" t="s">
        <v>184</v>
      </c>
      <c r="E170" s="265" t="s">
        <v>1</v>
      </c>
      <c r="F170" s="266" t="s">
        <v>189</v>
      </c>
      <c r="G170" s="264"/>
      <c r="H170" s="267">
        <v>48.213000000000001</v>
      </c>
      <c r="I170" s="268"/>
      <c r="J170" s="268"/>
      <c r="K170" s="264"/>
      <c r="L170" s="264"/>
      <c r="M170" s="269"/>
      <c r="N170" s="270"/>
      <c r="O170" s="271"/>
      <c r="P170" s="271"/>
      <c r="Q170" s="271"/>
      <c r="R170" s="271"/>
      <c r="S170" s="271"/>
      <c r="T170" s="271"/>
      <c r="U170" s="271"/>
      <c r="V170" s="271"/>
      <c r="W170" s="271"/>
      <c r="X170" s="271"/>
      <c r="Y170" s="272"/>
      <c r="Z170" s="15"/>
      <c r="AA170" s="15"/>
      <c r="AB170" s="15"/>
      <c r="AC170" s="15"/>
      <c r="AD170" s="15"/>
      <c r="AE170" s="15"/>
      <c r="AT170" s="273" t="s">
        <v>184</v>
      </c>
      <c r="AU170" s="273" t="s">
        <v>102</v>
      </c>
      <c r="AV170" s="15" t="s">
        <v>181</v>
      </c>
      <c r="AW170" s="15" t="s">
        <v>5</v>
      </c>
      <c r="AX170" s="15" t="s">
        <v>82</v>
      </c>
      <c r="AY170" s="273" t="s">
        <v>175</v>
      </c>
    </row>
    <row r="171" s="2" customFormat="1" ht="37.8" customHeight="1">
      <c r="A171" s="39"/>
      <c r="B171" s="40"/>
      <c r="C171" s="222" t="s">
        <v>207</v>
      </c>
      <c r="D171" s="222" t="s">
        <v>177</v>
      </c>
      <c r="E171" s="223" t="s">
        <v>208</v>
      </c>
      <c r="F171" s="224" t="s">
        <v>209</v>
      </c>
      <c r="G171" s="225" t="s">
        <v>180</v>
      </c>
      <c r="H171" s="226">
        <v>25.375</v>
      </c>
      <c r="I171" s="227"/>
      <c r="J171" s="227"/>
      <c r="K171" s="228">
        <f>ROUND(P171*H171,2)</f>
        <v>0</v>
      </c>
      <c r="L171" s="229"/>
      <c r="M171" s="45"/>
      <c r="N171" s="230" t="s">
        <v>1</v>
      </c>
      <c r="O171" s="231" t="s">
        <v>39</v>
      </c>
      <c r="P171" s="232">
        <f>I171+J171</f>
        <v>0</v>
      </c>
      <c r="Q171" s="232">
        <f>ROUND(I171*H171,2)</f>
        <v>0</v>
      </c>
      <c r="R171" s="232">
        <f>ROUND(J171*H171,2)</f>
        <v>0</v>
      </c>
      <c r="S171" s="92"/>
      <c r="T171" s="233">
        <f>S171*H171</f>
        <v>0</v>
      </c>
      <c r="U171" s="233">
        <v>0</v>
      </c>
      <c r="V171" s="233">
        <f>U171*H171</f>
        <v>0</v>
      </c>
      <c r="W171" s="233">
        <v>0</v>
      </c>
      <c r="X171" s="233">
        <f>W171*H171</f>
        <v>0</v>
      </c>
      <c r="Y171" s="234" t="s">
        <v>1</v>
      </c>
      <c r="Z171" s="39"/>
      <c r="AA171" s="39"/>
      <c r="AB171" s="39"/>
      <c r="AC171" s="39"/>
      <c r="AD171" s="39"/>
      <c r="AE171" s="39"/>
      <c r="AR171" s="235" t="s">
        <v>181</v>
      </c>
      <c r="AT171" s="235" t="s">
        <v>177</v>
      </c>
      <c r="AU171" s="235" t="s">
        <v>102</v>
      </c>
      <c r="AY171" s="18" t="s">
        <v>175</v>
      </c>
      <c r="BE171" s="236">
        <f>IF(O171="základní",K171,0)</f>
        <v>0</v>
      </c>
      <c r="BF171" s="236">
        <f>IF(O171="snížená",K171,0)</f>
        <v>0</v>
      </c>
      <c r="BG171" s="236">
        <f>IF(O171="zákl. přenesená",K171,0)</f>
        <v>0</v>
      </c>
      <c r="BH171" s="236">
        <f>IF(O171="sníž. přenesená",K171,0)</f>
        <v>0</v>
      </c>
      <c r="BI171" s="236">
        <f>IF(O171="nulová",K171,0)</f>
        <v>0</v>
      </c>
      <c r="BJ171" s="18" t="s">
        <v>102</v>
      </c>
      <c r="BK171" s="236">
        <f>ROUND(P171*H171,2)</f>
        <v>0</v>
      </c>
      <c r="BL171" s="18" t="s">
        <v>181</v>
      </c>
      <c r="BM171" s="235" t="s">
        <v>210</v>
      </c>
    </row>
    <row r="172" s="2" customFormat="1">
      <c r="A172" s="39"/>
      <c r="B172" s="40"/>
      <c r="C172" s="41"/>
      <c r="D172" s="237" t="s">
        <v>182</v>
      </c>
      <c r="E172" s="41"/>
      <c r="F172" s="238" t="s">
        <v>211</v>
      </c>
      <c r="G172" s="41"/>
      <c r="H172" s="41"/>
      <c r="I172" s="239"/>
      <c r="J172" s="239"/>
      <c r="K172" s="41"/>
      <c r="L172" s="41"/>
      <c r="M172" s="45"/>
      <c r="N172" s="240"/>
      <c r="O172" s="241"/>
      <c r="P172" s="92"/>
      <c r="Q172" s="92"/>
      <c r="R172" s="92"/>
      <c r="S172" s="92"/>
      <c r="T172" s="92"/>
      <c r="U172" s="92"/>
      <c r="V172" s="92"/>
      <c r="W172" s="92"/>
      <c r="X172" s="92"/>
      <c r="Y172" s="93"/>
      <c r="Z172" s="39"/>
      <c r="AA172" s="39"/>
      <c r="AB172" s="39"/>
      <c r="AC172" s="39"/>
      <c r="AD172" s="39"/>
      <c r="AE172" s="39"/>
      <c r="AT172" s="18" t="s">
        <v>182</v>
      </c>
      <c r="AU172" s="18" t="s">
        <v>102</v>
      </c>
    </row>
    <row r="173" s="2" customFormat="1" ht="44.25" customHeight="1">
      <c r="A173" s="39"/>
      <c r="B173" s="40"/>
      <c r="C173" s="222" t="s">
        <v>199</v>
      </c>
      <c r="D173" s="222" t="s">
        <v>177</v>
      </c>
      <c r="E173" s="223" t="s">
        <v>212</v>
      </c>
      <c r="F173" s="224" t="s">
        <v>213</v>
      </c>
      <c r="G173" s="225" t="s">
        <v>180</v>
      </c>
      <c r="H173" s="226">
        <v>39.875</v>
      </c>
      <c r="I173" s="227"/>
      <c r="J173" s="227"/>
      <c r="K173" s="228">
        <f>ROUND(P173*H173,2)</f>
        <v>0</v>
      </c>
      <c r="L173" s="229"/>
      <c r="M173" s="45"/>
      <c r="N173" s="230" t="s">
        <v>1</v>
      </c>
      <c r="O173" s="231" t="s">
        <v>39</v>
      </c>
      <c r="P173" s="232">
        <f>I173+J173</f>
        <v>0</v>
      </c>
      <c r="Q173" s="232">
        <f>ROUND(I173*H173,2)</f>
        <v>0</v>
      </c>
      <c r="R173" s="232">
        <f>ROUND(J173*H173,2)</f>
        <v>0</v>
      </c>
      <c r="S173" s="92"/>
      <c r="T173" s="233">
        <f>S173*H173</f>
        <v>0</v>
      </c>
      <c r="U173" s="233">
        <v>0</v>
      </c>
      <c r="V173" s="233">
        <f>U173*H173</f>
        <v>0</v>
      </c>
      <c r="W173" s="233">
        <v>0</v>
      </c>
      <c r="X173" s="233">
        <f>W173*H173</f>
        <v>0</v>
      </c>
      <c r="Y173" s="234" t="s">
        <v>1</v>
      </c>
      <c r="Z173" s="39"/>
      <c r="AA173" s="39"/>
      <c r="AB173" s="39"/>
      <c r="AC173" s="39"/>
      <c r="AD173" s="39"/>
      <c r="AE173" s="39"/>
      <c r="AR173" s="235" t="s">
        <v>181</v>
      </c>
      <c r="AT173" s="235" t="s">
        <v>177</v>
      </c>
      <c r="AU173" s="235" t="s">
        <v>102</v>
      </c>
      <c r="AY173" s="18" t="s">
        <v>175</v>
      </c>
      <c r="BE173" s="236">
        <f>IF(O173="základní",K173,0)</f>
        <v>0</v>
      </c>
      <c r="BF173" s="236">
        <f>IF(O173="snížená",K173,0)</f>
        <v>0</v>
      </c>
      <c r="BG173" s="236">
        <f>IF(O173="zákl. přenesená",K173,0)</f>
        <v>0</v>
      </c>
      <c r="BH173" s="236">
        <f>IF(O173="sníž. přenesená",K173,0)</f>
        <v>0</v>
      </c>
      <c r="BI173" s="236">
        <f>IF(O173="nulová",K173,0)</f>
        <v>0</v>
      </c>
      <c r="BJ173" s="18" t="s">
        <v>102</v>
      </c>
      <c r="BK173" s="236">
        <f>ROUND(P173*H173,2)</f>
        <v>0</v>
      </c>
      <c r="BL173" s="18" t="s">
        <v>181</v>
      </c>
      <c r="BM173" s="235" t="s">
        <v>9</v>
      </c>
    </row>
    <row r="174" s="2" customFormat="1">
      <c r="A174" s="39"/>
      <c r="B174" s="40"/>
      <c r="C174" s="41"/>
      <c r="D174" s="237" t="s">
        <v>182</v>
      </c>
      <c r="E174" s="41"/>
      <c r="F174" s="238" t="s">
        <v>214</v>
      </c>
      <c r="G174" s="41"/>
      <c r="H174" s="41"/>
      <c r="I174" s="239"/>
      <c r="J174" s="239"/>
      <c r="K174" s="41"/>
      <c r="L174" s="41"/>
      <c r="M174" s="45"/>
      <c r="N174" s="240"/>
      <c r="O174" s="241"/>
      <c r="P174" s="92"/>
      <c r="Q174" s="92"/>
      <c r="R174" s="92"/>
      <c r="S174" s="92"/>
      <c r="T174" s="92"/>
      <c r="U174" s="92"/>
      <c r="V174" s="92"/>
      <c r="W174" s="92"/>
      <c r="X174" s="92"/>
      <c r="Y174" s="93"/>
      <c r="Z174" s="39"/>
      <c r="AA174" s="39"/>
      <c r="AB174" s="39"/>
      <c r="AC174" s="39"/>
      <c r="AD174" s="39"/>
      <c r="AE174" s="39"/>
      <c r="AT174" s="18" t="s">
        <v>182</v>
      </c>
      <c r="AU174" s="18" t="s">
        <v>102</v>
      </c>
    </row>
    <row r="175" s="13" customFormat="1">
      <c r="A175" s="13"/>
      <c r="B175" s="242"/>
      <c r="C175" s="243"/>
      <c r="D175" s="237" t="s">
        <v>184</v>
      </c>
      <c r="E175" s="244" t="s">
        <v>1</v>
      </c>
      <c r="F175" s="245" t="s">
        <v>193</v>
      </c>
      <c r="G175" s="243"/>
      <c r="H175" s="244" t="s">
        <v>1</v>
      </c>
      <c r="I175" s="246"/>
      <c r="J175" s="246"/>
      <c r="K175" s="243"/>
      <c r="L175" s="243"/>
      <c r="M175" s="247"/>
      <c r="N175" s="248"/>
      <c r="O175" s="249"/>
      <c r="P175" s="249"/>
      <c r="Q175" s="249"/>
      <c r="R175" s="249"/>
      <c r="S175" s="249"/>
      <c r="T175" s="249"/>
      <c r="U175" s="249"/>
      <c r="V175" s="249"/>
      <c r="W175" s="249"/>
      <c r="X175" s="249"/>
      <c r="Y175" s="250"/>
      <c r="Z175" s="13"/>
      <c r="AA175" s="13"/>
      <c r="AB175" s="13"/>
      <c r="AC175" s="13"/>
      <c r="AD175" s="13"/>
      <c r="AE175" s="13"/>
      <c r="AT175" s="251" t="s">
        <v>184</v>
      </c>
      <c r="AU175" s="251" t="s">
        <v>102</v>
      </c>
      <c r="AV175" s="13" t="s">
        <v>82</v>
      </c>
      <c r="AW175" s="13" t="s">
        <v>5</v>
      </c>
      <c r="AX175" s="13" t="s">
        <v>75</v>
      </c>
      <c r="AY175" s="251" t="s">
        <v>175</v>
      </c>
    </row>
    <row r="176" s="14" customFormat="1">
      <c r="A176" s="14"/>
      <c r="B176" s="252"/>
      <c r="C176" s="253"/>
      <c r="D176" s="237" t="s">
        <v>184</v>
      </c>
      <c r="E176" s="254" t="s">
        <v>1</v>
      </c>
      <c r="F176" s="255" t="s">
        <v>215</v>
      </c>
      <c r="G176" s="253"/>
      <c r="H176" s="256">
        <v>39.875</v>
      </c>
      <c r="I176" s="257"/>
      <c r="J176" s="257"/>
      <c r="K176" s="253"/>
      <c r="L176" s="253"/>
      <c r="M176" s="258"/>
      <c r="N176" s="259"/>
      <c r="O176" s="260"/>
      <c r="P176" s="260"/>
      <c r="Q176" s="260"/>
      <c r="R176" s="260"/>
      <c r="S176" s="260"/>
      <c r="T176" s="260"/>
      <c r="U176" s="260"/>
      <c r="V176" s="260"/>
      <c r="W176" s="260"/>
      <c r="X176" s="260"/>
      <c r="Y176" s="261"/>
      <c r="Z176" s="14"/>
      <c r="AA176" s="14"/>
      <c r="AB176" s="14"/>
      <c r="AC176" s="14"/>
      <c r="AD176" s="14"/>
      <c r="AE176" s="14"/>
      <c r="AT176" s="262" t="s">
        <v>184</v>
      </c>
      <c r="AU176" s="262" t="s">
        <v>102</v>
      </c>
      <c r="AV176" s="14" t="s">
        <v>102</v>
      </c>
      <c r="AW176" s="14" t="s">
        <v>5</v>
      </c>
      <c r="AX176" s="14" t="s">
        <v>75</v>
      </c>
      <c r="AY176" s="262" t="s">
        <v>175</v>
      </c>
    </row>
    <row r="177" s="15" customFormat="1">
      <c r="A177" s="15"/>
      <c r="B177" s="263"/>
      <c r="C177" s="264"/>
      <c r="D177" s="237" t="s">
        <v>184</v>
      </c>
      <c r="E177" s="265" t="s">
        <v>1</v>
      </c>
      <c r="F177" s="266" t="s">
        <v>189</v>
      </c>
      <c r="G177" s="264"/>
      <c r="H177" s="267">
        <v>39.875</v>
      </c>
      <c r="I177" s="268"/>
      <c r="J177" s="268"/>
      <c r="K177" s="264"/>
      <c r="L177" s="264"/>
      <c r="M177" s="269"/>
      <c r="N177" s="270"/>
      <c r="O177" s="271"/>
      <c r="P177" s="271"/>
      <c r="Q177" s="271"/>
      <c r="R177" s="271"/>
      <c r="S177" s="271"/>
      <c r="T177" s="271"/>
      <c r="U177" s="271"/>
      <c r="V177" s="271"/>
      <c r="W177" s="271"/>
      <c r="X177" s="271"/>
      <c r="Y177" s="272"/>
      <c r="Z177" s="15"/>
      <c r="AA177" s="15"/>
      <c r="AB177" s="15"/>
      <c r="AC177" s="15"/>
      <c r="AD177" s="15"/>
      <c r="AE177" s="15"/>
      <c r="AT177" s="273" t="s">
        <v>184</v>
      </c>
      <c r="AU177" s="273" t="s">
        <v>102</v>
      </c>
      <c r="AV177" s="15" t="s">
        <v>181</v>
      </c>
      <c r="AW177" s="15" t="s">
        <v>5</v>
      </c>
      <c r="AX177" s="15" t="s">
        <v>82</v>
      </c>
      <c r="AY177" s="273" t="s">
        <v>175</v>
      </c>
    </row>
    <row r="178" s="12" customFormat="1" ht="22.8" customHeight="1">
      <c r="A178" s="12"/>
      <c r="B178" s="205"/>
      <c r="C178" s="206"/>
      <c r="D178" s="207" t="s">
        <v>74</v>
      </c>
      <c r="E178" s="220" t="s">
        <v>102</v>
      </c>
      <c r="F178" s="220" t="s">
        <v>216</v>
      </c>
      <c r="G178" s="206"/>
      <c r="H178" s="206"/>
      <c r="I178" s="209"/>
      <c r="J178" s="209"/>
      <c r="K178" s="221">
        <f>BK178</f>
        <v>0</v>
      </c>
      <c r="L178" s="206"/>
      <c r="M178" s="211"/>
      <c r="N178" s="212"/>
      <c r="O178" s="213"/>
      <c r="P178" s="213"/>
      <c r="Q178" s="214">
        <f>SUM(Q179:Q236)</f>
        <v>0</v>
      </c>
      <c r="R178" s="214">
        <f>SUM(R179:R236)</f>
        <v>0</v>
      </c>
      <c r="S178" s="213"/>
      <c r="T178" s="215">
        <f>SUM(T179:T236)</f>
        <v>0</v>
      </c>
      <c r="U178" s="213"/>
      <c r="V178" s="215">
        <f>SUM(V179:V236)</f>
        <v>0</v>
      </c>
      <c r="W178" s="213"/>
      <c r="X178" s="215">
        <f>SUM(X179:X236)</f>
        <v>0</v>
      </c>
      <c r="Y178" s="216"/>
      <c r="Z178" s="12"/>
      <c r="AA178" s="12"/>
      <c r="AB178" s="12"/>
      <c r="AC178" s="12"/>
      <c r="AD178" s="12"/>
      <c r="AE178" s="12"/>
      <c r="AR178" s="217" t="s">
        <v>82</v>
      </c>
      <c r="AT178" s="218" t="s">
        <v>74</v>
      </c>
      <c r="AU178" s="218" t="s">
        <v>82</v>
      </c>
      <c r="AY178" s="217" t="s">
        <v>175</v>
      </c>
      <c r="BK178" s="219">
        <f>SUM(BK179:BK236)</f>
        <v>0</v>
      </c>
    </row>
    <row r="179" s="2" customFormat="1" ht="33" customHeight="1">
      <c r="A179" s="39"/>
      <c r="B179" s="40"/>
      <c r="C179" s="222" t="s">
        <v>217</v>
      </c>
      <c r="D179" s="222" t="s">
        <v>177</v>
      </c>
      <c r="E179" s="223" t="s">
        <v>218</v>
      </c>
      <c r="F179" s="224" t="s">
        <v>219</v>
      </c>
      <c r="G179" s="225" t="s">
        <v>180</v>
      </c>
      <c r="H179" s="226">
        <v>15.595000000000001</v>
      </c>
      <c r="I179" s="227"/>
      <c r="J179" s="227"/>
      <c r="K179" s="228">
        <f>ROUND(P179*H179,2)</f>
        <v>0</v>
      </c>
      <c r="L179" s="229"/>
      <c r="M179" s="45"/>
      <c r="N179" s="230" t="s">
        <v>1</v>
      </c>
      <c r="O179" s="231" t="s">
        <v>39</v>
      </c>
      <c r="P179" s="232">
        <f>I179+J179</f>
        <v>0</v>
      </c>
      <c r="Q179" s="232">
        <f>ROUND(I179*H179,2)</f>
        <v>0</v>
      </c>
      <c r="R179" s="232">
        <f>ROUND(J179*H179,2)</f>
        <v>0</v>
      </c>
      <c r="S179" s="92"/>
      <c r="T179" s="233">
        <f>S179*H179</f>
        <v>0</v>
      </c>
      <c r="U179" s="233">
        <v>0</v>
      </c>
      <c r="V179" s="233">
        <f>U179*H179</f>
        <v>0</v>
      </c>
      <c r="W179" s="233">
        <v>0</v>
      </c>
      <c r="X179" s="233">
        <f>W179*H179</f>
        <v>0</v>
      </c>
      <c r="Y179" s="234" t="s">
        <v>1</v>
      </c>
      <c r="Z179" s="39"/>
      <c r="AA179" s="39"/>
      <c r="AB179" s="39"/>
      <c r="AC179" s="39"/>
      <c r="AD179" s="39"/>
      <c r="AE179" s="39"/>
      <c r="AR179" s="235" t="s">
        <v>181</v>
      </c>
      <c r="AT179" s="235" t="s">
        <v>177</v>
      </c>
      <c r="AU179" s="235" t="s">
        <v>102</v>
      </c>
      <c r="AY179" s="18" t="s">
        <v>175</v>
      </c>
      <c r="BE179" s="236">
        <f>IF(O179="základní",K179,0)</f>
        <v>0</v>
      </c>
      <c r="BF179" s="236">
        <f>IF(O179="snížená",K179,0)</f>
        <v>0</v>
      </c>
      <c r="BG179" s="236">
        <f>IF(O179="zákl. přenesená",K179,0)</f>
        <v>0</v>
      </c>
      <c r="BH179" s="236">
        <f>IF(O179="sníž. přenesená",K179,0)</f>
        <v>0</v>
      </c>
      <c r="BI179" s="236">
        <f>IF(O179="nulová",K179,0)</f>
        <v>0</v>
      </c>
      <c r="BJ179" s="18" t="s">
        <v>102</v>
      </c>
      <c r="BK179" s="236">
        <f>ROUND(P179*H179,2)</f>
        <v>0</v>
      </c>
      <c r="BL179" s="18" t="s">
        <v>181</v>
      </c>
      <c r="BM179" s="235" t="s">
        <v>220</v>
      </c>
    </row>
    <row r="180" s="2" customFormat="1">
      <c r="A180" s="39"/>
      <c r="B180" s="40"/>
      <c r="C180" s="41"/>
      <c r="D180" s="237" t="s">
        <v>182</v>
      </c>
      <c r="E180" s="41"/>
      <c r="F180" s="238" t="s">
        <v>221</v>
      </c>
      <c r="G180" s="41"/>
      <c r="H180" s="41"/>
      <c r="I180" s="239"/>
      <c r="J180" s="239"/>
      <c r="K180" s="41"/>
      <c r="L180" s="41"/>
      <c r="M180" s="45"/>
      <c r="N180" s="240"/>
      <c r="O180" s="241"/>
      <c r="P180" s="92"/>
      <c r="Q180" s="92"/>
      <c r="R180" s="92"/>
      <c r="S180" s="92"/>
      <c r="T180" s="92"/>
      <c r="U180" s="92"/>
      <c r="V180" s="92"/>
      <c r="W180" s="92"/>
      <c r="X180" s="92"/>
      <c r="Y180" s="93"/>
      <c r="Z180" s="39"/>
      <c r="AA180" s="39"/>
      <c r="AB180" s="39"/>
      <c r="AC180" s="39"/>
      <c r="AD180" s="39"/>
      <c r="AE180" s="39"/>
      <c r="AT180" s="18" t="s">
        <v>182</v>
      </c>
      <c r="AU180" s="18" t="s">
        <v>102</v>
      </c>
    </row>
    <row r="181" s="13" customFormat="1">
      <c r="A181" s="13"/>
      <c r="B181" s="242"/>
      <c r="C181" s="243"/>
      <c r="D181" s="237" t="s">
        <v>184</v>
      </c>
      <c r="E181" s="244" t="s">
        <v>1</v>
      </c>
      <c r="F181" s="245" t="s">
        <v>222</v>
      </c>
      <c r="G181" s="243"/>
      <c r="H181" s="244" t="s">
        <v>1</v>
      </c>
      <c r="I181" s="246"/>
      <c r="J181" s="246"/>
      <c r="K181" s="243"/>
      <c r="L181" s="243"/>
      <c r="M181" s="247"/>
      <c r="N181" s="248"/>
      <c r="O181" s="249"/>
      <c r="P181" s="249"/>
      <c r="Q181" s="249"/>
      <c r="R181" s="249"/>
      <c r="S181" s="249"/>
      <c r="T181" s="249"/>
      <c r="U181" s="249"/>
      <c r="V181" s="249"/>
      <c r="W181" s="249"/>
      <c r="X181" s="249"/>
      <c r="Y181" s="250"/>
      <c r="Z181" s="13"/>
      <c r="AA181" s="13"/>
      <c r="AB181" s="13"/>
      <c r="AC181" s="13"/>
      <c r="AD181" s="13"/>
      <c r="AE181" s="13"/>
      <c r="AT181" s="251" t="s">
        <v>184</v>
      </c>
      <c r="AU181" s="251" t="s">
        <v>102</v>
      </c>
      <c r="AV181" s="13" t="s">
        <v>82</v>
      </c>
      <c r="AW181" s="13" t="s">
        <v>5</v>
      </c>
      <c r="AX181" s="13" t="s">
        <v>75</v>
      </c>
      <c r="AY181" s="251" t="s">
        <v>175</v>
      </c>
    </row>
    <row r="182" s="14" customFormat="1">
      <c r="A182" s="14"/>
      <c r="B182" s="252"/>
      <c r="C182" s="253"/>
      <c r="D182" s="237" t="s">
        <v>184</v>
      </c>
      <c r="E182" s="254" t="s">
        <v>1</v>
      </c>
      <c r="F182" s="255" t="s">
        <v>223</v>
      </c>
      <c r="G182" s="253"/>
      <c r="H182" s="256">
        <v>7.1479999999999997</v>
      </c>
      <c r="I182" s="257"/>
      <c r="J182" s="257"/>
      <c r="K182" s="253"/>
      <c r="L182" s="253"/>
      <c r="M182" s="258"/>
      <c r="N182" s="259"/>
      <c r="O182" s="260"/>
      <c r="P182" s="260"/>
      <c r="Q182" s="260"/>
      <c r="R182" s="260"/>
      <c r="S182" s="260"/>
      <c r="T182" s="260"/>
      <c r="U182" s="260"/>
      <c r="V182" s="260"/>
      <c r="W182" s="260"/>
      <c r="X182" s="260"/>
      <c r="Y182" s="261"/>
      <c r="Z182" s="14"/>
      <c r="AA182" s="14"/>
      <c r="AB182" s="14"/>
      <c r="AC182" s="14"/>
      <c r="AD182" s="14"/>
      <c r="AE182" s="14"/>
      <c r="AT182" s="262" t="s">
        <v>184</v>
      </c>
      <c r="AU182" s="262" t="s">
        <v>102</v>
      </c>
      <c r="AV182" s="14" t="s">
        <v>102</v>
      </c>
      <c r="AW182" s="14" t="s">
        <v>5</v>
      </c>
      <c r="AX182" s="14" t="s">
        <v>75</v>
      </c>
      <c r="AY182" s="262" t="s">
        <v>175</v>
      </c>
    </row>
    <row r="183" s="14" customFormat="1">
      <c r="A183" s="14"/>
      <c r="B183" s="252"/>
      <c r="C183" s="253"/>
      <c r="D183" s="237" t="s">
        <v>184</v>
      </c>
      <c r="E183" s="254" t="s">
        <v>1</v>
      </c>
      <c r="F183" s="255" t="s">
        <v>224</v>
      </c>
      <c r="G183" s="253"/>
      <c r="H183" s="256">
        <v>1.3999999999999999</v>
      </c>
      <c r="I183" s="257"/>
      <c r="J183" s="257"/>
      <c r="K183" s="253"/>
      <c r="L183" s="253"/>
      <c r="M183" s="258"/>
      <c r="N183" s="259"/>
      <c r="O183" s="260"/>
      <c r="P183" s="260"/>
      <c r="Q183" s="260"/>
      <c r="R183" s="260"/>
      <c r="S183" s="260"/>
      <c r="T183" s="260"/>
      <c r="U183" s="260"/>
      <c r="V183" s="260"/>
      <c r="W183" s="260"/>
      <c r="X183" s="260"/>
      <c r="Y183" s="261"/>
      <c r="Z183" s="14"/>
      <c r="AA183" s="14"/>
      <c r="AB183" s="14"/>
      <c r="AC183" s="14"/>
      <c r="AD183" s="14"/>
      <c r="AE183" s="14"/>
      <c r="AT183" s="262" t="s">
        <v>184</v>
      </c>
      <c r="AU183" s="262" t="s">
        <v>102</v>
      </c>
      <c r="AV183" s="14" t="s">
        <v>102</v>
      </c>
      <c r="AW183" s="14" t="s">
        <v>5</v>
      </c>
      <c r="AX183" s="14" t="s">
        <v>75</v>
      </c>
      <c r="AY183" s="262" t="s">
        <v>175</v>
      </c>
    </row>
    <row r="184" s="14" customFormat="1">
      <c r="A184" s="14"/>
      <c r="B184" s="252"/>
      <c r="C184" s="253"/>
      <c r="D184" s="237" t="s">
        <v>184</v>
      </c>
      <c r="E184" s="254" t="s">
        <v>1</v>
      </c>
      <c r="F184" s="255" t="s">
        <v>225</v>
      </c>
      <c r="G184" s="253"/>
      <c r="H184" s="256">
        <v>7.0469999999999997</v>
      </c>
      <c r="I184" s="257"/>
      <c r="J184" s="257"/>
      <c r="K184" s="253"/>
      <c r="L184" s="253"/>
      <c r="M184" s="258"/>
      <c r="N184" s="259"/>
      <c r="O184" s="260"/>
      <c r="P184" s="260"/>
      <c r="Q184" s="260"/>
      <c r="R184" s="260"/>
      <c r="S184" s="260"/>
      <c r="T184" s="260"/>
      <c r="U184" s="260"/>
      <c r="V184" s="260"/>
      <c r="W184" s="260"/>
      <c r="X184" s="260"/>
      <c r="Y184" s="261"/>
      <c r="Z184" s="14"/>
      <c r="AA184" s="14"/>
      <c r="AB184" s="14"/>
      <c r="AC184" s="14"/>
      <c r="AD184" s="14"/>
      <c r="AE184" s="14"/>
      <c r="AT184" s="262" t="s">
        <v>184</v>
      </c>
      <c r="AU184" s="262" t="s">
        <v>102</v>
      </c>
      <c r="AV184" s="14" t="s">
        <v>102</v>
      </c>
      <c r="AW184" s="14" t="s">
        <v>5</v>
      </c>
      <c r="AX184" s="14" t="s">
        <v>75</v>
      </c>
      <c r="AY184" s="262" t="s">
        <v>175</v>
      </c>
    </row>
    <row r="185" s="15" customFormat="1">
      <c r="A185" s="15"/>
      <c r="B185" s="263"/>
      <c r="C185" s="264"/>
      <c r="D185" s="237" t="s">
        <v>184</v>
      </c>
      <c r="E185" s="265" t="s">
        <v>1</v>
      </c>
      <c r="F185" s="266" t="s">
        <v>189</v>
      </c>
      <c r="G185" s="264"/>
      <c r="H185" s="267">
        <v>15.594999999999999</v>
      </c>
      <c r="I185" s="268"/>
      <c r="J185" s="268"/>
      <c r="K185" s="264"/>
      <c r="L185" s="264"/>
      <c r="M185" s="269"/>
      <c r="N185" s="270"/>
      <c r="O185" s="271"/>
      <c r="P185" s="271"/>
      <c r="Q185" s="271"/>
      <c r="R185" s="271"/>
      <c r="S185" s="271"/>
      <c r="T185" s="271"/>
      <c r="U185" s="271"/>
      <c r="V185" s="271"/>
      <c r="W185" s="271"/>
      <c r="X185" s="271"/>
      <c r="Y185" s="272"/>
      <c r="Z185" s="15"/>
      <c r="AA185" s="15"/>
      <c r="AB185" s="15"/>
      <c r="AC185" s="15"/>
      <c r="AD185" s="15"/>
      <c r="AE185" s="15"/>
      <c r="AT185" s="273" t="s">
        <v>184</v>
      </c>
      <c r="AU185" s="273" t="s">
        <v>102</v>
      </c>
      <c r="AV185" s="15" t="s">
        <v>181</v>
      </c>
      <c r="AW185" s="15" t="s">
        <v>5</v>
      </c>
      <c r="AX185" s="15" t="s">
        <v>82</v>
      </c>
      <c r="AY185" s="273" t="s">
        <v>175</v>
      </c>
    </row>
    <row r="186" s="2" customFormat="1" ht="16.5" customHeight="1">
      <c r="A186" s="39"/>
      <c r="B186" s="40"/>
      <c r="C186" s="222" t="s">
        <v>204</v>
      </c>
      <c r="D186" s="222" t="s">
        <v>177</v>
      </c>
      <c r="E186" s="223" t="s">
        <v>226</v>
      </c>
      <c r="F186" s="224" t="s">
        <v>227</v>
      </c>
      <c r="G186" s="225" t="s">
        <v>228</v>
      </c>
      <c r="H186" s="226">
        <v>59.015000000000001</v>
      </c>
      <c r="I186" s="227"/>
      <c r="J186" s="227"/>
      <c r="K186" s="228">
        <f>ROUND(P186*H186,2)</f>
        <v>0</v>
      </c>
      <c r="L186" s="229"/>
      <c r="M186" s="45"/>
      <c r="N186" s="230" t="s">
        <v>1</v>
      </c>
      <c r="O186" s="231" t="s">
        <v>39</v>
      </c>
      <c r="P186" s="232">
        <f>I186+J186</f>
        <v>0</v>
      </c>
      <c r="Q186" s="232">
        <f>ROUND(I186*H186,2)</f>
        <v>0</v>
      </c>
      <c r="R186" s="232">
        <f>ROUND(J186*H186,2)</f>
        <v>0</v>
      </c>
      <c r="S186" s="92"/>
      <c r="T186" s="233">
        <f>S186*H186</f>
        <v>0</v>
      </c>
      <c r="U186" s="233">
        <v>0</v>
      </c>
      <c r="V186" s="233">
        <f>U186*H186</f>
        <v>0</v>
      </c>
      <c r="W186" s="233">
        <v>0</v>
      </c>
      <c r="X186" s="233">
        <f>W186*H186</f>
        <v>0</v>
      </c>
      <c r="Y186" s="234" t="s">
        <v>1</v>
      </c>
      <c r="Z186" s="39"/>
      <c r="AA186" s="39"/>
      <c r="AB186" s="39"/>
      <c r="AC186" s="39"/>
      <c r="AD186" s="39"/>
      <c r="AE186" s="39"/>
      <c r="AR186" s="235" t="s">
        <v>181</v>
      </c>
      <c r="AT186" s="235" t="s">
        <v>177</v>
      </c>
      <c r="AU186" s="235" t="s">
        <v>102</v>
      </c>
      <c r="AY186" s="18" t="s">
        <v>175</v>
      </c>
      <c r="BE186" s="236">
        <f>IF(O186="základní",K186,0)</f>
        <v>0</v>
      </c>
      <c r="BF186" s="236">
        <f>IF(O186="snížená",K186,0)</f>
        <v>0</v>
      </c>
      <c r="BG186" s="236">
        <f>IF(O186="zákl. přenesená",K186,0)</f>
        <v>0</v>
      </c>
      <c r="BH186" s="236">
        <f>IF(O186="sníž. přenesená",K186,0)</f>
        <v>0</v>
      </c>
      <c r="BI186" s="236">
        <f>IF(O186="nulová",K186,0)</f>
        <v>0</v>
      </c>
      <c r="BJ186" s="18" t="s">
        <v>102</v>
      </c>
      <c r="BK186" s="236">
        <f>ROUND(P186*H186,2)</f>
        <v>0</v>
      </c>
      <c r="BL186" s="18" t="s">
        <v>181</v>
      </c>
      <c r="BM186" s="235" t="s">
        <v>229</v>
      </c>
    </row>
    <row r="187" s="2" customFormat="1">
      <c r="A187" s="39"/>
      <c r="B187" s="40"/>
      <c r="C187" s="41"/>
      <c r="D187" s="237" t="s">
        <v>182</v>
      </c>
      <c r="E187" s="41"/>
      <c r="F187" s="238" t="s">
        <v>230</v>
      </c>
      <c r="G187" s="41"/>
      <c r="H187" s="41"/>
      <c r="I187" s="239"/>
      <c r="J187" s="239"/>
      <c r="K187" s="41"/>
      <c r="L187" s="41"/>
      <c r="M187" s="45"/>
      <c r="N187" s="240"/>
      <c r="O187" s="241"/>
      <c r="P187" s="92"/>
      <c r="Q187" s="92"/>
      <c r="R187" s="92"/>
      <c r="S187" s="92"/>
      <c r="T187" s="92"/>
      <c r="U187" s="92"/>
      <c r="V187" s="92"/>
      <c r="W187" s="92"/>
      <c r="X187" s="92"/>
      <c r="Y187" s="93"/>
      <c r="Z187" s="39"/>
      <c r="AA187" s="39"/>
      <c r="AB187" s="39"/>
      <c r="AC187" s="39"/>
      <c r="AD187" s="39"/>
      <c r="AE187" s="39"/>
      <c r="AT187" s="18" t="s">
        <v>182</v>
      </c>
      <c r="AU187" s="18" t="s">
        <v>102</v>
      </c>
    </row>
    <row r="188" s="13" customFormat="1">
      <c r="A188" s="13"/>
      <c r="B188" s="242"/>
      <c r="C188" s="243"/>
      <c r="D188" s="237" t="s">
        <v>184</v>
      </c>
      <c r="E188" s="244" t="s">
        <v>1</v>
      </c>
      <c r="F188" s="245" t="s">
        <v>222</v>
      </c>
      <c r="G188" s="243"/>
      <c r="H188" s="244" t="s">
        <v>1</v>
      </c>
      <c r="I188" s="246"/>
      <c r="J188" s="246"/>
      <c r="K188" s="243"/>
      <c r="L188" s="243"/>
      <c r="M188" s="247"/>
      <c r="N188" s="248"/>
      <c r="O188" s="249"/>
      <c r="P188" s="249"/>
      <c r="Q188" s="249"/>
      <c r="R188" s="249"/>
      <c r="S188" s="249"/>
      <c r="T188" s="249"/>
      <c r="U188" s="249"/>
      <c r="V188" s="249"/>
      <c r="W188" s="249"/>
      <c r="X188" s="249"/>
      <c r="Y188" s="250"/>
      <c r="Z188" s="13"/>
      <c r="AA188" s="13"/>
      <c r="AB188" s="13"/>
      <c r="AC188" s="13"/>
      <c r="AD188" s="13"/>
      <c r="AE188" s="13"/>
      <c r="AT188" s="251" t="s">
        <v>184</v>
      </c>
      <c r="AU188" s="251" t="s">
        <v>102</v>
      </c>
      <c r="AV188" s="13" t="s">
        <v>82</v>
      </c>
      <c r="AW188" s="13" t="s">
        <v>5</v>
      </c>
      <c r="AX188" s="13" t="s">
        <v>75</v>
      </c>
      <c r="AY188" s="251" t="s">
        <v>175</v>
      </c>
    </row>
    <row r="189" s="14" customFormat="1">
      <c r="A189" s="14"/>
      <c r="B189" s="252"/>
      <c r="C189" s="253"/>
      <c r="D189" s="237" t="s">
        <v>184</v>
      </c>
      <c r="E189" s="254" t="s">
        <v>1</v>
      </c>
      <c r="F189" s="255" t="s">
        <v>231</v>
      </c>
      <c r="G189" s="253"/>
      <c r="H189" s="256">
        <v>23.827000000000002</v>
      </c>
      <c r="I189" s="257"/>
      <c r="J189" s="257"/>
      <c r="K189" s="253"/>
      <c r="L189" s="253"/>
      <c r="M189" s="258"/>
      <c r="N189" s="259"/>
      <c r="O189" s="260"/>
      <c r="P189" s="260"/>
      <c r="Q189" s="260"/>
      <c r="R189" s="260"/>
      <c r="S189" s="260"/>
      <c r="T189" s="260"/>
      <c r="U189" s="260"/>
      <c r="V189" s="260"/>
      <c r="W189" s="260"/>
      <c r="X189" s="260"/>
      <c r="Y189" s="261"/>
      <c r="Z189" s="14"/>
      <c r="AA189" s="14"/>
      <c r="AB189" s="14"/>
      <c r="AC189" s="14"/>
      <c r="AD189" s="14"/>
      <c r="AE189" s="14"/>
      <c r="AT189" s="262" t="s">
        <v>184</v>
      </c>
      <c r="AU189" s="262" t="s">
        <v>102</v>
      </c>
      <c r="AV189" s="14" t="s">
        <v>102</v>
      </c>
      <c r="AW189" s="14" t="s">
        <v>5</v>
      </c>
      <c r="AX189" s="14" t="s">
        <v>75</v>
      </c>
      <c r="AY189" s="262" t="s">
        <v>175</v>
      </c>
    </row>
    <row r="190" s="14" customFormat="1">
      <c r="A190" s="14"/>
      <c r="B190" s="252"/>
      <c r="C190" s="253"/>
      <c r="D190" s="237" t="s">
        <v>184</v>
      </c>
      <c r="E190" s="254" t="s">
        <v>1</v>
      </c>
      <c r="F190" s="255" t="s">
        <v>232</v>
      </c>
      <c r="G190" s="253"/>
      <c r="H190" s="256">
        <v>7</v>
      </c>
      <c r="I190" s="257"/>
      <c r="J190" s="257"/>
      <c r="K190" s="253"/>
      <c r="L190" s="253"/>
      <c r="M190" s="258"/>
      <c r="N190" s="259"/>
      <c r="O190" s="260"/>
      <c r="P190" s="260"/>
      <c r="Q190" s="260"/>
      <c r="R190" s="260"/>
      <c r="S190" s="260"/>
      <c r="T190" s="260"/>
      <c r="U190" s="260"/>
      <c r="V190" s="260"/>
      <c r="W190" s="260"/>
      <c r="X190" s="260"/>
      <c r="Y190" s="261"/>
      <c r="Z190" s="14"/>
      <c r="AA190" s="14"/>
      <c r="AB190" s="14"/>
      <c r="AC190" s="14"/>
      <c r="AD190" s="14"/>
      <c r="AE190" s="14"/>
      <c r="AT190" s="262" t="s">
        <v>184</v>
      </c>
      <c r="AU190" s="262" t="s">
        <v>102</v>
      </c>
      <c r="AV190" s="14" t="s">
        <v>102</v>
      </c>
      <c r="AW190" s="14" t="s">
        <v>5</v>
      </c>
      <c r="AX190" s="14" t="s">
        <v>75</v>
      </c>
      <c r="AY190" s="262" t="s">
        <v>175</v>
      </c>
    </row>
    <row r="191" s="14" customFormat="1">
      <c r="A191" s="14"/>
      <c r="B191" s="252"/>
      <c r="C191" s="253"/>
      <c r="D191" s="237" t="s">
        <v>184</v>
      </c>
      <c r="E191" s="254" t="s">
        <v>1</v>
      </c>
      <c r="F191" s="255" t="s">
        <v>233</v>
      </c>
      <c r="G191" s="253"/>
      <c r="H191" s="256">
        <v>28.187999999999999</v>
      </c>
      <c r="I191" s="257"/>
      <c r="J191" s="257"/>
      <c r="K191" s="253"/>
      <c r="L191" s="253"/>
      <c r="M191" s="258"/>
      <c r="N191" s="259"/>
      <c r="O191" s="260"/>
      <c r="P191" s="260"/>
      <c r="Q191" s="260"/>
      <c r="R191" s="260"/>
      <c r="S191" s="260"/>
      <c r="T191" s="260"/>
      <c r="U191" s="260"/>
      <c r="V191" s="260"/>
      <c r="W191" s="260"/>
      <c r="X191" s="260"/>
      <c r="Y191" s="261"/>
      <c r="Z191" s="14"/>
      <c r="AA191" s="14"/>
      <c r="AB191" s="14"/>
      <c r="AC191" s="14"/>
      <c r="AD191" s="14"/>
      <c r="AE191" s="14"/>
      <c r="AT191" s="262" t="s">
        <v>184</v>
      </c>
      <c r="AU191" s="262" t="s">
        <v>102</v>
      </c>
      <c r="AV191" s="14" t="s">
        <v>102</v>
      </c>
      <c r="AW191" s="14" t="s">
        <v>5</v>
      </c>
      <c r="AX191" s="14" t="s">
        <v>75</v>
      </c>
      <c r="AY191" s="262" t="s">
        <v>175</v>
      </c>
    </row>
    <row r="192" s="15" customFormat="1">
      <c r="A192" s="15"/>
      <c r="B192" s="263"/>
      <c r="C192" s="264"/>
      <c r="D192" s="237" t="s">
        <v>184</v>
      </c>
      <c r="E192" s="265" t="s">
        <v>1</v>
      </c>
      <c r="F192" s="266" t="s">
        <v>189</v>
      </c>
      <c r="G192" s="264"/>
      <c r="H192" s="267">
        <v>59.015000000000001</v>
      </c>
      <c r="I192" s="268"/>
      <c r="J192" s="268"/>
      <c r="K192" s="264"/>
      <c r="L192" s="264"/>
      <c r="M192" s="269"/>
      <c r="N192" s="270"/>
      <c r="O192" s="271"/>
      <c r="P192" s="271"/>
      <c r="Q192" s="271"/>
      <c r="R192" s="271"/>
      <c r="S192" s="271"/>
      <c r="T192" s="271"/>
      <c r="U192" s="271"/>
      <c r="V192" s="271"/>
      <c r="W192" s="271"/>
      <c r="X192" s="271"/>
      <c r="Y192" s="272"/>
      <c r="Z192" s="15"/>
      <c r="AA192" s="15"/>
      <c r="AB192" s="15"/>
      <c r="AC192" s="15"/>
      <c r="AD192" s="15"/>
      <c r="AE192" s="15"/>
      <c r="AT192" s="273" t="s">
        <v>184</v>
      </c>
      <c r="AU192" s="273" t="s">
        <v>102</v>
      </c>
      <c r="AV192" s="15" t="s">
        <v>181</v>
      </c>
      <c r="AW192" s="15" t="s">
        <v>5</v>
      </c>
      <c r="AX192" s="15" t="s">
        <v>82</v>
      </c>
      <c r="AY192" s="273" t="s">
        <v>175</v>
      </c>
    </row>
    <row r="193" s="2" customFormat="1" ht="16.5" customHeight="1">
      <c r="A193" s="39"/>
      <c r="B193" s="40"/>
      <c r="C193" s="222" t="s">
        <v>234</v>
      </c>
      <c r="D193" s="222" t="s">
        <v>177</v>
      </c>
      <c r="E193" s="223" t="s">
        <v>235</v>
      </c>
      <c r="F193" s="224" t="s">
        <v>236</v>
      </c>
      <c r="G193" s="225" t="s">
        <v>228</v>
      </c>
      <c r="H193" s="226">
        <v>59.015000000000001</v>
      </c>
      <c r="I193" s="227"/>
      <c r="J193" s="227"/>
      <c r="K193" s="228">
        <f>ROUND(P193*H193,2)</f>
        <v>0</v>
      </c>
      <c r="L193" s="229"/>
      <c r="M193" s="45"/>
      <c r="N193" s="230" t="s">
        <v>1</v>
      </c>
      <c r="O193" s="231" t="s">
        <v>39</v>
      </c>
      <c r="P193" s="232">
        <f>I193+J193</f>
        <v>0</v>
      </c>
      <c r="Q193" s="232">
        <f>ROUND(I193*H193,2)</f>
        <v>0</v>
      </c>
      <c r="R193" s="232">
        <f>ROUND(J193*H193,2)</f>
        <v>0</v>
      </c>
      <c r="S193" s="92"/>
      <c r="T193" s="233">
        <f>S193*H193</f>
        <v>0</v>
      </c>
      <c r="U193" s="233">
        <v>0</v>
      </c>
      <c r="V193" s="233">
        <f>U193*H193</f>
        <v>0</v>
      </c>
      <c r="W193" s="233">
        <v>0</v>
      </c>
      <c r="X193" s="233">
        <f>W193*H193</f>
        <v>0</v>
      </c>
      <c r="Y193" s="234" t="s">
        <v>1</v>
      </c>
      <c r="Z193" s="39"/>
      <c r="AA193" s="39"/>
      <c r="AB193" s="39"/>
      <c r="AC193" s="39"/>
      <c r="AD193" s="39"/>
      <c r="AE193" s="39"/>
      <c r="AR193" s="235" t="s">
        <v>181</v>
      </c>
      <c r="AT193" s="235" t="s">
        <v>177</v>
      </c>
      <c r="AU193" s="235" t="s">
        <v>102</v>
      </c>
      <c r="AY193" s="18" t="s">
        <v>175</v>
      </c>
      <c r="BE193" s="236">
        <f>IF(O193="základní",K193,0)</f>
        <v>0</v>
      </c>
      <c r="BF193" s="236">
        <f>IF(O193="snížená",K193,0)</f>
        <v>0</v>
      </c>
      <c r="BG193" s="236">
        <f>IF(O193="zákl. přenesená",K193,0)</f>
        <v>0</v>
      </c>
      <c r="BH193" s="236">
        <f>IF(O193="sníž. přenesená",K193,0)</f>
        <v>0</v>
      </c>
      <c r="BI193" s="236">
        <f>IF(O193="nulová",K193,0)</f>
        <v>0</v>
      </c>
      <c r="BJ193" s="18" t="s">
        <v>102</v>
      </c>
      <c r="BK193" s="236">
        <f>ROUND(P193*H193,2)</f>
        <v>0</v>
      </c>
      <c r="BL193" s="18" t="s">
        <v>181</v>
      </c>
      <c r="BM193" s="235" t="s">
        <v>237</v>
      </c>
    </row>
    <row r="194" s="2" customFormat="1">
      <c r="A194" s="39"/>
      <c r="B194" s="40"/>
      <c r="C194" s="41"/>
      <c r="D194" s="237" t="s">
        <v>182</v>
      </c>
      <c r="E194" s="41"/>
      <c r="F194" s="238" t="s">
        <v>230</v>
      </c>
      <c r="G194" s="41"/>
      <c r="H194" s="41"/>
      <c r="I194" s="239"/>
      <c r="J194" s="239"/>
      <c r="K194" s="41"/>
      <c r="L194" s="41"/>
      <c r="M194" s="45"/>
      <c r="N194" s="240"/>
      <c r="O194" s="241"/>
      <c r="P194" s="92"/>
      <c r="Q194" s="92"/>
      <c r="R194" s="92"/>
      <c r="S194" s="92"/>
      <c r="T194" s="92"/>
      <c r="U194" s="92"/>
      <c r="V194" s="92"/>
      <c r="W194" s="92"/>
      <c r="X194" s="92"/>
      <c r="Y194" s="93"/>
      <c r="Z194" s="39"/>
      <c r="AA194" s="39"/>
      <c r="AB194" s="39"/>
      <c r="AC194" s="39"/>
      <c r="AD194" s="39"/>
      <c r="AE194" s="39"/>
      <c r="AT194" s="18" t="s">
        <v>182</v>
      </c>
      <c r="AU194" s="18" t="s">
        <v>102</v>
      </c>
    </row>
    <row r="195" s="2" customFormat="1" ht="24.15" customHeight="1">
      <c r="A195" s="39"/>
      <c r="B195" s="40"/>
      <c r="C195" s="222" t="s">
        <v>210</v>
      </c>
      <c r="D195" s="222" t="s">
        <v>177</v>
      </c>
      <c r="E195" s="223" t="s">
        <v>238</v>
      </c>
      <c r="F195" s="224" t="s">
        <v>239</v>
      </c>
      <c r="G195" s="225" t="s">
        <v>203</v>
      </c>
      <c r="H195" s="226">
        <v>2.339</v>
      </c>
      <c r="I195" s="227"/>
      <c r="J195" s="227"/>
      <c r="K195" s="228">
        <f>ROUND(P195*H195,2)</f>
        <v>0</v>
      </c>
      <c r="L195" s="229"/>
      <c r="M195" s="45"/>
      <c r="N195" s="230" t="s">
        <v>1</v>
      </c>
      <c r="O195" s="231" t="s">
        <v>39</v>
      </c>
      <c r="P195" s="232">
        <f>I195+J195</f>
        <v>0</v>
      </c>
      <c r="Q195" s="232">
        <f>ROUND(I195*H195,2)</f>
        <v>0</v>
      </c>
      <c r="R195" s="232">
        <f>ROUND(J195*H195,2)</f>
        <v>0</v>
      </c>
      <c r="S195" s="92"/>
      <c r="T195" s="233">
        <f>S195*H195</f>
        <v>0</v>
      </c>
      <c r="U195" s="233">
        <v>0</v>
      </c>
      <c r="V195" s="233">
        <f>U195*H195</f>
        <v>0</v>
      </c>
      <c r="W195" s="233">
        <v>0</v>
      </c>
      <c r="X195" s="233">
        <f>W195*H195</f>
        <v>0</v>
      </c>
      <c r="Y195" s="234" t="s">
        <v>1</v>
      </c>
      <c r="Z195" s="39"/>
      <c r="AA195" s="39"/>
      <c r="AB195" s="39"/>
      <c r="AC195" s="39"/>
      <c r="AD195" s="39"/>
      <c r="AE195" s="39"/>
      <c r="AR195" s="235" t="s">
        <v>181</v>
      </c>
      <c r="AT195" s="235" t="s">
        <v>177</v>
      </c>
      <c r="AU195" s="235" t="s">
        <v>102</v>
      </c>
      <c r="AY195" s="18" t="s">
        <v>175</v>
      </c>
      <c r="BE195" s="236">
        <f>IF(O195="základní",K195,0)</f>
        <v>0</v>
      </c>
      <c r="BF195" s="236">
        <f>IF(O195="snížená",K195,0)</f>
        <v>0</v>
      </c>
      <c r="BG195" s="236">
        <f>IF(O195="zákl. přenesená",K195,0)</f>
        <v>0</v>
      </c>
      <c r="BH195" s="236">
        <f>IF(O195="sníž. přenesená",K195,0)</f>
        <v>0</v>
      </c>
      <c r="BI195" s="236">
        <f>IF(O195="nulová",K195,0)</f>
        <v>0</v>
      </c>
      <c r="BJ195" s="18" t="s">
        <v>102</v>
      </c>
      <c r="BK195" s="236">
        <f>ROUND(P195*H195,2)</f>
        <v>0</v>
      </c>
      <c r="BL195" s="18" t="s">
        <v>181</v>
      </c>
      <c r="BM195" s="235" t="s">
        <v>240</v>
      </c>
    </row>
    <row r="196" s="2" customFormat="1">
      <c r="A196" s="39"/>
      <c r="B196" s="40"/>
      <c r="C196" s="41"/>
      <c r="D196" s="237" t="s">
        <v>182</v>
      </c>
      <c r="E196" s="41"/>
      <c r="F196" s="238" t="s">
        <v>241</v>
      </c>
      <c r="G196" s="41"/>
      <c r="H196" s="41"/>
      <c r="I196" s="239"/>
      <c r="J196" s="239"/>
      <c r="K196" s="41"/>
      <c r="L196" s="41"/>
      <c r="M196" s="45"/>
      <c r="N196" s="240"/>
      <c r="O196" s="241"/>
      <c r="P196" s="92"/>
      <c r="Q196" s="92"/>
      <c r="R196" s="92"/>
      <c r="S196" s="92"/>
      <c r="T196" s="92"/>
      <c r="U196" s="92"/>
      <c r="V196" s="92"/>
      <c r="W196" s="92"/>
      <c r="X196" s="92"/>
      <c r="Y196" s="93"/>
      <c r="Z196" s="39"/>
      <c r="AA196" s="39"/>
      <c r="AB196" s="39"/>
      <c r="AC196" s="39"/>
      <c r="AD196" s="39"/>
      <c r="AE196" s="39"/>
      <c r="AT196" s="18" t="s">
        <v>182</v>
      </c>
      <c r="AU196" s="18" t="s">
        <v>102</v>
      </c>
    </row>
    <row r="197" s="13" customFormat="1">
      <c r="A197" s="13"/>
      <c r="B197" s="242"/>
      <c r="C197" s="243"/>
      <c r="D197" s="237" t="s">
        <v>184</v>
      </c>
      <c r="E197" s="244" t="s">
        <v>1</v>
      </c>
      <c r="F197" s="245" t="s">
        <v>222</v>
      </c>
      <c r="G197" s="243"/>
      <c r="H197" s="244" t="s">
        <v>1</v>
      </c>
      <c r="I197" s="246"/>
      <c r="J197" s="246"/>
      <c r="K197" s="243"/>
      <c r="L197" s="243"/>
      <c r="M197" s="247"/>
      <c r="N197" s="248"/>
      <c r="O197" s="249"/>
      <c r="P197" s="249"/>
      <c r="Q197" s="249"/>
      <c r="R197" s="249"/>
      <c r="S197" s="249"/>
      <c r="T197" s="249"/>
      <c r="U197" s="249"/>
      <c r="V197" s="249"/>
      <c r="W197" s="249"/>
      <c r="X197" s="249"/>
      <c r="Y197" s="250"/>
      <c r="Z197" s="13"/>
      <c r="AA197" s="13"/>
      <c r="AB197" s="13"/>
      <c r="AC197" s="13"/>
      <c r="AD197" s="13"/>
      <c r="AE197" s="13"/>
      <c r="AT197" s="251" t="s">
        <v>184</v>
      </c>
      <c r="AU197" s="251" t="s">
        <v>102</v>
      </c>
      <c r="AV197" s="13" t="s">
        <v>82</v>
      </c>
      <c r="AW197" s="13" t="s">
        <v>5</v>
      </c>
      <c r="AX197" s="13" t="s">
        <v>75</v>
      </c>
      <c r="AY197" s="251" t="s">
        <v>175</v>
      </c>
    </row>
    <row r="198" s="14" customFormat="1">
      <c r="A198" s="14"/>
      <c r="B198" s="252"/>
      <c r="C198" s="253"/>
      <c r="D198" s="237" t="s">
        <v>184</v>
      </c>
      <c r="E198" s="254" t="s">
        <v>1</v>
      </c>
      <c r="F198" s="255" t="s">
        <v>242</v>
      </c>
      <c r="G198" s="253"/>
      <c r="H198" s="256">
        <v>2.339</v>
      </c>
      <c r="I198" s="257"/>
      <c r="J198" s="257"/>
      <c r="K198" s="253"/>
      <c r="L198" s="253"/>
      <c r="M198" s="258"/>
      <c r="N198" s="259"/>
      <c r="O198" s="260"/>
      <c r="P198" s="260"/>
      <c r="Q198" s="260"/>
      <c r="R198" s="260"/>
      <c r="S198" s="260"/>
      <c r="T198" s="260"/>
      <c r="U198" s="260"/>
      <c r="V198" s="260"/>
      <c r="W198" s="260"/>
      <c r="X198" s="260"/>
      <c r="Y198" s="261"/>
      <c r="Z198" s="14"/>
      <c r="AA198" s="14"/>
      <c r="AB198" s="14"/>
      <c r="AC198" s="14"/>
      <c r="AD198" s="14"/>
      <c r="AE198" s="14"/>
      <c r="AT198" s="262" t="s">
        <v>184</v>
      </c>
      <c r="AU198" s="262" t="s">
        <v>102</v>
      </c>
      <c r="AV198" s="14" t="s">
        <v>102</v>
      </c>
      <c r="AW198" s="14" t="s">
        <v>5</v>
      </c>
      <c r="AX198" s="14" t="s">
        <v>75</v>
      </c>
      <c r="AY198" s="262" t="s">
        <v>175</v>
      </c>
    </row>
    <row r="199" s="15" customFormat="1">
      <c r="A199" s="15"/>
      <c r="B199" s="263"/>
      <c r="C199" s="264"/>
      <c r="D199" s="237" t="s">
        <v>184</v>
      </c>
      <c r="E199" s="265" t="s">
        <v>1</v>
      </c>
      <c r="F199" s="266" t="s">
        <v>189</v>
      </c>
      <c r="G199" s="264"/>
      <c r="H199" s="267">
        <v>2.339</v>
      </c>
      <c r="I199" s="268"/>
      <c r="J199" s="268"/>
      <c r="K199" s="264"/>
      <c r="L199" s="264"/>
      <c r="M199" s="269"/>
      <c r="N199" s="270"/>
      <c r="O199" s="271"/>
      <c r="P199" s="271"/>
      <c r="Q199" s="271"/>
      <c r="R199" s="271"/>
      <c r="S199" s="271"/>
      <c r="T199" s="271"/>
      <c r="U199" s="271"/>
      <c r="V199" s="271"/>
      <c r="W199" s="271"/>
      <c r="X199" s="271"/>
      <c r="Y199" s="272"/>
      <c r="Z199" s="15"/>
      <c r="AA199" s="15"/>
      <c r="AB199" s="15"/>
      <c r="AC199" s="15"/>
      <c r="AD199" s="15"/>
      <c r="AE199" s="15"/>
      <c r="AT199" s="273" t="s">
        <v>184</v>
      </c>
      <c r="AU199" s="273" t="s">
        <v>102</v>
      </c>
      <c r="AV199" s="15" t="s">
        <v>181</v>
      </c>
      <c r="AW199" s="15" t="s">
        <v>5</v>
      </c>
      <c r="AX199" s="15" t="s">
        <v>82</v>
      </c>
      <c r="AY199" s="273" t="s">
        <v>175</v>
      </c>
    </row>
    <row r="200" s="2" customFormat="1" ht="33" customHeight="1">
      <c r="A200" s="39"/>
      <c r="B200" s="40"/>
      <c r="C200" s="222" t="s">
        <v>243</v>
      </c>
      <c r="D200" s="222" t="s">
        <v>177</v>
      </c>
      <c r="E200" s="223" t="s">
        <v>244</v>
      </c>
      <c r="F200" s="224" t="s">
        <v>245</v>
      </c>
      <c r="G200" s="225" t="s">
        <v>180</v>
      </c>
      <c r="H200" s="226">
        <v>1.28</v>
      </c>
      <c r="I200" s="227"/>
      <c r="J200" s="227"/>
      <c r="K200" s="228">
        <f>ROUND(P200*H200,2)</f>
        <v>0</v>
      </c>
      <c r="L200" s="229"/>
      <c r="M200" s="45"/>
      <c r="N200" s="230" t="s">
        <v>1</v>
      </c>
      <c r="O200" s="231" t="s">
        <v>39</v>
      </c>
      <c r="P200" s="232">
        <f>I200+J200</f>
        <v>0</v>
      </c>
      <c r="Q200" s="232">
        <f>ROUND(I200*H200,2)</f>
        <v>0</v>
      </c>
      <c r="R200" s="232">
        <f>ROUND(J200*H200,2)</f>
        <v>0</v>
      </c>
      <c r="S200" s="92"/>
      <c r="T200" s="233">
        <f>S200*H200</f>
        <v>0</v>
      </c>
      <c r="U200" s="233">
        <v>0</v>
      </c>
      <c r="V200" s="233">
        <f>U200*H200</f>
        <v>0</v>
      </c>
      <c r="W200" s="233">
        <v>0</v>
      </c>
      <c r="X200" s="233">
        <f>W200*H200</f>
        <v>0</v>
      </c>
      <c r="Y200" s="234" t="s">
        <v>1</v>
      </c>
      <c r="Z200" s="39"/>
      <c r="AA200" s="39"/>
      <c r="AB200" s="39"/>
      <c r="AC200" s="39"/>
      <c r="AD200" s="39"/>
      <c r="AE200" s="39"/>
      <c r="AR200" s="235" t="s">
        <v>181</v>
      </c>
      <c r="AT200" s="235" t="s">
        <v>177</v>
      </c>
      <c r="AU200" s="235" t="s">
        <v>102</v>
      </c>
      <c r="AY200" s="18" t="s">
        <v>175</v>
      </c>
      <c r="BE200" s="236">
        <f>IF(O200="základní",K200,0)</f>
        <v>0</v>
      </c>
      <c r="BF200" s="236">
        <f>IF(O200="snížená",K200,0)</f>
        <v>0</v>
      </c>
      <c r="BG200" s="236">
        <f>IF(O200="zákl. přenesená",K200,0)</f>
        <v>0</v>
      </c>
      <c r="BH200" s="236">
        <f>IF(O200="sníž. přenesená",K200,0)</f>
        <v>0</v>
      </c>
      <c r="BI200" s="236">
        <f>IF(O200="nulová",K200,0)</f>
        <v>0</v>
      </c>
      <c r="BJ200" s="18" t="s">
        <v>102</v>
      </c>
      <c r="BK200" s="236">
        <f>ROUND(P200*H200,2)</f>
        <v>0</v>
      </c>
      <c r="BL200" s="18" t="s">
        <v>181</v>
      </c>
      <c r="BM200" s="235" t="s">
        <v>246</v>
      </c>
    </row>
    <row r="201" s="2" customFormat="1">
      <c r="A201" s="39"/>
      <c r="B201" s="40"/>
      <c r="C201" s="41"/>
      <c r="D201" s="237" t="s">
        <v>182</v>
      </c>
      <c r="E201" s="41"/>
      <c r="F201" s="238" t="s">
        <v>221</v>
      </c>
      <c r="G201" s="41"/>
      <c r="H201" s="41"/>
      <c r="I201" s="239"/>
      <c r="J201" s="239"/>
      <c r="K201" s="41"/>
      <c r="L201" s="41"/>
      <c r="M201" s="45"/>
      <c r="N201" s="240"/>
      <c r="O201" s="241"/>
      <c r="P201" s="92"/>
      <c r="Q201" s="92"/>
      <c r="R201" s="92"/>
      <c r="S201" s="92"/>
      <c r="T201" s="92"/>
      <c r="U201" s="92"/>
      <c r="V201" s="92"/>
      <c r="W201" s="92"/>
      <c r="X201" s="92"/>
      <c r="Y201" s="93"/>
      <c r="Z201" s="39"/>
      <c r="AA201" s="39"/>
      <c r="AB201" s="39"/>
      <c r="AC201" s="39"/>
      <c r="AD201" s="39"/>
      <c r="AE201" s="39"/>
      <c r="AT201" s="18" t="s">
        <v>182</v>
      </c>
      <c r="AU201" s="18" t="s">
        <v>102</v>
      </c>
    </row>
    <row r="202" s="13" customFormat="1">
      <c r="A202" s="13"/>
      <c r="B202" s="242"/>
      <c r="C202" s="243"/>
      <c r="D202" s="237" t="s">
        <v>184</v>
      </c>
      <c r="E202" s="244" t="s">
        <v>1</v>
      </c>
      <c r="F202" s="245" t="s">
        <v>222</v>
      </c>
      <c r="G202" s="243"/>
      <c r="H202" s="244" t="s">
        <v>1</v>
      </c>
      <c r="I202" s="246"/>
      <c r="J202" s="246"/>
      <c r="K202" s="243"/>
      <c r="L202" s="243"/>
      <c r="M202" s="247"/>
      <c r="N202" s="248"/>
      <c r="O202" s="249"/>
      <c r="P202" s="249"/>
      <c r="Q202" s="249"/>
      <c r="R202" s="249"/>
      <c r="S202" s="249"/>
      <c r="T202" s="249"/>
      <c r="U202" s="249"/>
      <c r="V202" s="249"/>
      <c r="W202" s="249"/>
      <c r="X202" s="249"/>
      <c r="Y202" s="250"/>
      <c r="Z202" s="13"/>
      <c r="AA202" s="13"/>
      <c r="AB202" s="13"/>
      <c r="AC202" s="13"/>
      <c r="AD202" s="13"/>
      <c r="AE202" s="13"/>
      <c r="AT202" s="251" t="s">
        <v>184</v>
      </c>
      <c r="AU202" s="251" t="s">
        <v>102</v>
      </c>
      <c r="AV202" s="13" t="s">
        <v>82</v>
      </c>
      <c r="AW202" s="13" t="s">
        <v>5</v>
      </c>
      <c r="AX202" s="13" t="s">
        <v>75</v>
      </c>
      <c r="AY202" s="251" t="s">
        <v>175</v>
      </c>
    </row>
    <row r="203" s="14" customFormat="1">
      <c r="A203" s="14"/>
      <c r="B203" s="252"/>
      <c r="C203" s="253"/>
      <c r="D203" s="237" t="s">
        <v>184</v>
      </c>
      <c r="E203" s="254" t="s">
        <v>1</v>
      </c>
      <c r="F203" s="255" t="s">
        <v>247</v>
      </c>
      <c r="G203" s="253"/>
      <c r="H203" s="256">
        <v>1.28</v>
      </c>
      <c r="I203" s="257"/>
      <c r="J203" s="257"/>
      <c r="K203" s="253"/>
      <c r="L203" s="253"/>
      <c r="M203" s="258"/>
      <c r="N203" s="259"/>
      <c r="O203" s="260"/>
      <c r="P203" s="260"/>
      <c r="Q203" s="260"/>
      <c r="R203" s="260"/>
      <c r="S203" s="260"/>
      <c r="T203" s="260"/>
      <c r="U203" s="260"/>
      <c r="V203" s="260"/>
      <c r="W203" s="260"/>
      <c r="X203" s="260"/>
      <c r="Y203" s="261"/>
      <c r="Z203" s="14"/>
      <c r="AA203" s="14"/>
      <c r="AB203" s="14"/>
      <c r="AC203" s="14"/>
      <c r="AD203" s="14"/>
      <c r="AE203" s="14"/>
      <c r="AT203" s="262" t="s">
        <v>184</v>
      </c>
      <c r="AU203" s="262" t="s">
        <v>102</v>
      </c>
      <c r="AV203" s="14" t="s">
        <v>102</v>
      </c>
      <c r="AW203" s="14" t="s">
        <v>5</v>
      </c>
      <c r="AX203" s="14" t="s">
        <v>75</v>
      </c>
      <c r="AY203" s="262" t="s">
        <v>175</v>
      </c>
    </row>
    <row r="204" s="15" customFormat="1">
      <c r="A204" s="15"/>
      <c r="B204" s="263"/>
      <c r="C204" s="264"/>
      <c r="D204" s="237" t="s">
        <v>184</v>
      </c>
      <c r="E204" s="265" t="s">
        <v>1</v>
      </c>
      <c r="F204" s="266" t="s">
        <v>189</v>
      </c>
      <c r="G204" s="264"/>
      <c r="H204" s="267">
        <v>1.28</v>
      </c>
      <c r="I204" s="268"/>
      <c r="J204" s="268"/>
      <c r="K204" s="264"/>
      <c r="L204" s="264"/>
      <c r="M204" s="269"/>
      <c r="N204" s="270"/>
      <c r="O204" s="271"/>
      <c r="P204" s="271"/>
      <c r="Q204" s="271"/>
      <c r="R204" s="271"/>
      <c r="S204" s="271"/>
      <c r="T204" s="271"/>
      <c r="U204" s="271"/>
      <c r="V204" s="271"/>
      <c r="W204" s="271"/>
      <c r="X204" s="271"/>
      <c r="Y204" s="272"/>
      <c r="Z204" s="15"/>
      <c r="AA204" s="15"/>
      <c r="AB204" s="15"/>
      <c r="AC204" s="15"/>
      <c r="AD204" s="15"/>
      <c r="AE204" s="15"/>
      <c r="AT204" s="273" t="s">
        <v>184</v>
      </c>
      <c r="AU204" s="273" t="s">
        <v>102</v>
      </c>
      <c r="AV204" s="15" t="s">
        <v>181</v>
      </c>
      <c r="AW204" s="15" t="s">
        <v>5</v>
      </c>
      <c r="AX204" s="15" t="s">
        <v>82</v>
      </c>
      <c r="AY204" s="273" t="s">
        <v>175</v>
      </c>
    </row>
    <row r="205" s="2" customFormat="1" ht="16.5" customHeight="1">
      <c r="A205" s="39"/>
      <c r="B205" s="40"/>
      <c r="C205" s="222" t="s">
        <v>9</v>
      </c>
      <c r="D205" s="222" t="s">
        <v>177</v>
      </c>
      <c r="E205" s="223" t="s">
        <v>248</v>
      </c>
      <c r="F205" s="224" t="s">
        <v>249</v>
      </c>
      <c r="G205" s="225" t="s">
        <v>228</v>
      </c>
      <c r="H205" s="226">
        <v>6.4000000000000004</v>
      </c>
      <c r="I205" s="227"/>
      <c r="J205" s="227"/>
      <c r="K205" s="228">
        <f>ROUND(P205*H205,2)</f>
        <v>0</v>
      </c>
      <c r="L205" s="229"/>
      <c r="M205" s="45"/>
      <c r="N205" s="230" t="s">
        <v>1</v>
      </c>
      <c r="O205" s="231" t="s">
        <v>39</v>
      </c>
      <c r="P205" s="232">
        <f>I205+J205</f>
        <v>0</v>
      </c>
      <c r="Q205" s="232">
        <f>ROUND(I205*H205,2)</f>
        <v>0</v>
      </c>
      <c r="R205" s="232">
        <f>ROUND(J205*H205,2)</f>
        <v>0</v>
      </c>
      <c r="S205" s="92"/>
      <c r="T205" s="233">
        <f>S205*H205</f>
        <v>0</v>
      </c>
      <c r="U205" s="233">
        <v>0</v>
      </c>
      <c r="V205" s="233">
        <f>U205*H205</f>
        <v>0</v>
      </c>
      <c r="W205" s="233">
        <v>0</v>
      </c>
      <c r="X205" s="233">
        <f>W205*H205</f>
        <v>0</v>
      </c>
      <c r="Y205" s="234" t="s">
        <v>1</v>
      </c>
      <c r="Z205" s="39"/>
      <c r="AA205" s="39"/>
      <c r="AB205" s="39"/>
      <c r="AC205" s="39"/>
      <c r="AD205" s="39"/>
      <c r="AE205" s="39"/>
      <c r="AR205" s="235" t="s">
        <v>181</v>
      </c>
      <c r="AT205" s="235" t="s">
        <v>177</v>
      </c>
      <c r="AU205" s="235" t="s">
        <v>102</v>
      </c>
      <c r="AY205" s="18" t="s">
        <v>175</v>
      </c>
      <c r="BE205" s="236">
        <f>IF(O205="základní",K205,0)</f>
        <v>0</v>
      </c>
      <c r="BF205" s="236">
        <f>IF(O205="snížená",K205,0)</f>
        <v>0</v>
      </c>
      <c r="BG205" s="236">
        <f>IF(O205="zákl. přenesená",K205,0)</f>
        <v>0</v>
      </c>
      <c r="BH205" s="236">
        <f>IF(O205="sníž. přenesená",K205,0)</f>
        <v>0</v>
      </c>
      <c r="BI205" s="236">
        <f>IF(O205="nulová",K205,0)</f>
        <v>0</v>
      </c>
      <c r="BJ205" s="18" t="s">
        <v>102</v>
      </c>
      <c r="BK205" s="236">
        <f>ROUND(P205*H205,2)</f>
        <v>0</v>
      </c>
      <c r="BL205" s="18" t="s">
        <v>181</v>
      </c>
      <c r="BM205" s="235" t="s">
        <v>250</v>
      </c>
    </row>
    <row r="206" s="2" customFormat="1">
      <c r="A206" s="39"/>
      <c r="B206" s="40"/>
      <c r="C206" s="41"/>
      <c r="D206" s="237" t="s">
        <v>182</v>
      </c>
      <c r="E206" s="41"/>
      <c r="F206" s="238" t="s">
        <v>230</v>
      </c>
      <c r="G206" s="41"/>
      <c r="H206" s="41"/>
      <c r="I206" s="239"/>
      <c r="J206" s="239"/>
      <c r="K206" s="41"/>
      <c r="L206" s="41"/>
      <c r="M206" s="45"/>
      <c r="N206" s="240"/>
      <c r="O206" s="241"/>
      <c r="P206" s="92"/>
      <c r="Q206" s="92"/>
      <c r="R206" s="92"/>
      <c r="S206" s="92"/>
      <c r="T206" s="92"/>
      <c r="U206" s="92"/>
      <c r="V206" s="92"/>
      <c r="W206" s="92"/>
      <c r="X206" s="92"/>
      <c r="Y206" s="93"/>
      <c r="Z206" s="39"/>
      <c r="AA206" s="39"/>
      <c r="AB206" s="39"/>
      <c r="AC206" s="39"/>
      <c r="AD206" s="39"/>
      <c r="AE206" s="39"/>
      <c r="AT206" s="18" t="s">
        <v>182</v>
      </c>
      <c r="AU206" s="18" t="s">
        <v>102</v>
      </c>
    </row>
    <row r="207" s="13" customFormat="1">
      <c r="A207" s="13"/>
      <c r="B207" s="242"/>
      <c r="C207" s="243"/>
      <c r="D207" s="237" t="s">
        <v>184</v>
      </c>
      <c r="E207" s="244" t="s">
        <v>1</v>
      </c>
      <c r="F207" s="245" t="s">
        <v>222</v>
      </c>
      <c r="G207" s="243"/>
      <c r="H207" s="244" t="s">
        <v>1</v>
      </c>
      <c r="I207" s="246"/>
      <c r="J207" s="246"/>
      <c r="K207" s="243"/>
      <c r="L207" s="243"/>
      <c r="M207" s="247"/>
      <c r="N207" s="248"/>
      <c r="O207" s="249"/>
      <c r="P207" s="249"/>
      <c r="Q207" s="249"/>
      <c r="R207" s="249"/>
      <c r="S207" s="249"/>
      <c r="T207" s="249"/>
      <c r="U207" s="249"/>
      <c r="V207" s="249"/>
      <c r="W207" s="249"/>
      <c r="X207" s="249"/>
      <c r="Y207" s="250"/>
      <c r="Z207" s="13"/>
      <c r="AA207" s="13"/>
      <c r="AB207" s="13"/>
      <c r="AC207" s="13"/>
      <c r="AD207" s="13"/>
      <c r="AE207" s="13"/>
      <c r="AT207" s="251" t="s">
        <v>184</v>
      </c>
      <c r="AU207" s="251" t="s">
        <v>102</v>
      </c>
      <c r="AV207" s="13" t="s">
        <v>82</v>
      </c>
      <c r="AW207" s="13" t="s">
        <v>5</v>
      </c>
      <c r="AX207" s="13" t="s">
        <v>75</v>
      </c>
      <c r="AY207" s="251" t="s">
        <v>175</v>
      </c>
    </row>
    <row r="208" s="14" customFormat="1">
      <c r="A208" s="14"/>
      <c r="B208" s="252"/>
      <c r="C208" s="253"/>
      <c r="D208" s="237" t="s">
        <v>184</v>
      </c>
      <c r="E208" s="254" t="s">
        <v>1</v>
      </c>
      <c r="F208" s="255" t="s">
        <v>251</v>
      </c>
      <c r="G208" s="253"/>
      <c r="H208" s="256">
        <v>6.4000000000000004</v>
      </c>
      <c r="I208" s="257"/>
      <c r="J208" s="257"/>
      <c r="K208" s="253"/>
      <c r="L208" s="253"/>
      <c r="M208" s="258"/>
      <c r="N208" s="259"/>
      <c r="O208" s="260"/>
      <c r="P208" s="260"/>
      <c r="Q208" s="260"/>
      <c r="R208" s="260"/>
      <c r="S208" s="260"/>
      <c r="T208" s="260"/>
      <c r="U208" s="260"/>
      <c r="V208" s="260"/>
      <c r="W208" s="260"/>
      <c r="X208" s="260"/>
      <c r="Y208" s="261"/>
      <c r="Z208" s="14"/>
      <c r="AA208" s="14"/>
      <c r="AB208" s="14"/>
      <c r="AC208" s="14"/>
      <c r="AD208" s="14"/>
      <c r="AE208" s="14"/>
      <c r="AT208" s="262" t="s">
        <v>184</v>
      </c>
      <c r="AU208" s="262" t="s">
        <v>102</v>
      </c>
      <c r="AV208" s="14" t="s">
        <v>102</v>
      </c>
      <c r="AW208" s="14" t="s">
        <v>5</v>
      </c>
      <c r="AX208" s="14" t="s">
        <v>75</v>
      </c>
      <c r="AY208" s="262" t="s">
        <v>175</v>
      </c>
    </row>
    <row r="209" s="15" customFormat="1">
      <c r="A209" s="15"/>
      <c r="B209" s="263"/>
      <c r="C209" s="264"/>
      <c r="D209" s="237" t="s">
        <v>184</v>
      </c>
      <c r="E209" s="265" t="s">
        <v>1</v>
      </c>
      <c r="F209" s="266" t="s">
        <v>189</v>
      </c>
      <c r="G209" s="264"/>
      <c r="H209" s="267">
        <v>6.4000000000000004</v>
      </c>
      <c r="I209" s="268"/>
      <c r="J209" s="268"/>
      <c r="K209" s="264"/>
      <c r="L209" s="264"/>
      <c r="M209" s="269"/>
      <c r="N209" s="270"/>
      <c r="O209" s="271"/>
      <c r="P209" s="271"/>
      <c r="Q209" s="271"/>
      <c r="R209" s="271"/>
      <c r="S209" s="271"/>
      <c r="T209" s="271"/>
      <c r="U209" s="271"/>
      <c r="V209" s="271"/>
      <c r="W209" s="271"/>
      <c r="X209" s="271"/>
      <c r="Y209" s="272"/>
      <c r="Z209" s="15"/>
      <c r="AA209" s="15"/>
      <c r="AB209" s="15"/>
      <c r="AC209" s="15"/>
      <c r="AD209" s="15"/>
      <c r="AE209" s="15"/>
      <c r="AT209" s="273" t="s">
        <v>184</v>
      </c>
      <c r="AU209" s="273" t="s">
        <v>102</v>
      </c>
      <c r="AV209" s="15" t="s">
        <v>181</v>
      </c>
      <c r="AW209" s="15" t="s">
        <v>5</v>
      </c>
      <c r="AX209" s="15" t="s">
        <v>82</v>
      </c>
      <c r="AY209" s="273" t="s">
        <v>175</v>
      </c>
    </row>
    <row r="210" s="2" customFormat="1" ht="16.5" customHeight="1">
      <c r="A210" s="39"/>
      <c r="B210" s="40"/>
      <c r="C210" s="222" t="s">
        <v>252</v>
      </c>
      <c r="D210" s="222" t="s">
        <v>177</v>
      </c>
      <c r="E210" s="223" t="s">
        <v>253</v>
      </c>
      <c r="F210" s="224" t="s">
        <v>254</v>
      </c>
      <c r="G210" s="225" t="s">
        <v>228</v>
      </c>
      <c r="H210" s="226">
        <v>6.4000000000000004</v>
      </c>
      <c r="I210" s="227"/>
      <c r="J210" s="227"/>
      <c r="K210" s="228">
        <f>ROUND(P210*H210,2)</f>
        <v>0</v>
      </c>
      <c r="L210" s="229"/>
      <c r="M210" s="45"/>
      <c r="N210" s="230" t="s">
        <v>1</v>
      </c>
      <c r="O210" s="231" t="s">
        <v>39</v>
      </c>
      <c r="P210" s="232">
        <f>I210+J210</f>
        <v>0</v>
      </c>
      <c r="Q210" s="232">
        <f>ROUND(I210*H210,2)</f>
        <v>0</v>
      </c>
      <c r="R210" s="232">
        <f>ROUND(J210*H210,2)</f>
        <v>0</v>
      </c>
      <c r="S210" s="92"/>
      <c r="T210" s="233">
        <f>S210*H210</f>
        <v>0</v>
      </c>
      <c r="U210" s="233">
        <v>0</v>
      </c>
      <c r="V210" s="233">
        <f>U210*H210</f>
        <v>0</v>
      </c>
      <c r="W210" s="233">
        <v>0</v>
      </c>
      <c r="X210" s="233">
        <f>W210*H210</f>
        <v>0</v>
      </c>
      <c r="Y210" s="234" t="s">
        <v>1</v>
      </c>
      <c r="Z210" s="39"/>
      <c r="AA210" s="39"/>
      <c r="AB210" s="39"/>
      <c r="AC210" s="39"/>
      <c r="AD210" s="39"/>
      <c r="AE210" s="39"/>
      <c r="AR210" s="235" t="s">
        <v>181</v>
      </c>
      <c r="AT210" s="235" t="s">
        <v>177</v>
      </c>
      <c r="AU210" s="235" t="s">
        <v>102</v>
      </c>
      <c r="AY210" s="18" t="s">
        <v>175</v>
      </c>
      <c r="BE210" s="236">
        <f>IF(O210="základní",K210,0)</f>
        <v>0</v>
      </c>
      <c r="BF210" s="236">
        <f>IF(O210="snížená",K210,0)</f>
        <v>0</v>
      </c>
      <c r="BG210" s="236">
        <f>IF(O210="zákl. přenesená",K210,0)</f>
        <v>0</v>
      </c>
      <c r="BH210" s="236">
        <f>IF(O210="sníž. přenesená",K210,0)</f>
        <v>0</v>
      </c>
      <c r="BI210" s="236">
        <f>IF(O210="nulová",K210,0)</f>
        <v>0</v>
      </c>
      <c r="BJ210" s="18" t="s">
        <v>102</v>
      </c>
      <c r="BK210" s="236">
        <f>ROUND(P210*H210,2)</f>
        <v>0</v>
      </c>
      <c r="BL210" s="18" t="s">
        <v>181</v>
      </c>
      <c r="BM210" s="235" t="s">
        <v>255</v>
      </c>
    </row>
    <row r="211" s="2" customFormat="1">
      <c r="A211" s="39"/>
      <c r="B211" s="40"/>
      <c r="C211" s="41"/>
      <c r="D211" s="237" t="s">
        <v>182</v>
      </c>
      <c r="E211" s="41"/>
      <c r="F211" s="238" t="s">
        <v>230</v>
      </c>
      <c r="G211" s="41"/>
      <c r="H211" s="41"/>
      <c r="I211" s="239"/>
      <c r="J211" s="239"/>
      <c r="K211" s="41"/>
      <c r="L211" s="41"/>
      <c r="M211" s="45"/>
      <c r="N211" s="240"/>
      <c r="O211" s="241"/>
      <c r="P211" s="92"/>
      <c r="Q211" s="92"/>
      <c r="R211" s="92"/>
      <c r="S211" s="92"/>
      <c r="T211" s="92"/>
      <c r="U211" s="92"/>
      <c r="V211" s="92"/>
      <c r="W211" s="92"/>
      <c r="X211" s="92"/>
      <c r="Y211" s="93"/>
      <c r="Z211" s="39"/>
      <c r="AA211" s="39"/>
      <c r="AB211" s="39"/>
      <c r="AC211" s="39"/>
      <c r="AD211" s="39"/>
      <c r="AE211" s="39"/>
      <c r="AT211" s="18" t="s">
        <v>182</v>
      </c>
      <c r="AU211" s="18" t="s">
        <v>102</v>
      </c>
    </row>
    <row r="212" s="2" customFormat="1" ht="21.75" customHeight="1">
      <c r="A212" s="39"/>
      <c r="B212" s="40"/>
      <c r="C212" s="222" t="s">
        <v>220</v>
      </c>
      <c r="D212" s="222" t="s">
        <v>177</v>
      </c>
      <c r="E212" s="223" t="s">
        <v>256</v>
      </c>
      <c r="F212" s="224" t="s">
        <v>257</v>
      </c>
      <c r="G212" s="225" t="s">
        <v>203</v>
      </c>
      <c r="H212" s="226">
        <v>0.192</v>
      </c>
      <c r="I212" s="227"/>
      <c r="J212" s="227"/>
      <c r="K212" s="228">
        <f>ROUND(P212*H212,2)</f>
        <v>0</v>
      </c>
      <c r="L212" s="229"/>
      <c r="M212" s="45"/>
      <c r="N212" s="230" t="s">
        <v>1</v>
      </c>
      <c r="O212" s="231" t="s">
        <v>39</v>
      </c>
      <c r="P212" s="232">
        <f>I212+J212</f>
        <v>0</v>
      </c>
      <c r="Q212" s="232">
        <f>ROUND(I212*H212,2)</f>
        <v>0</v>
      </c>
      <c r="R212" s="232">
        <f>ROUND(J212*H212,2)</f>
        <v>0</v>
      </c>
      <c r="S212" s="92"/>
      <c r="T212" s="233">
        <f>S212*H212</f>
        <v>0</v>
      </c>
      <c r="U212" s="233">
        <v>0</v>
      </c>
      <c r="V212" s="233">
        <f>U212*H212</f>
        <v>0</v>
      </c>
      <c r="W212" s="233">
        <v>0</v>
      </c>
      <c r="X212" s="233">
        <f>W212*H212</f>
        <v>0</v>
      </c>
      <c r="Y212" s="234" t="s">
        <v>1</v>
      </c>
      <c r="Z212" s="39"/>
      <c r="AA212" s="39"/>
      <c r="AB212" s="39"/>
      <c r="AC212" s="39"/>
      <c r="AD212" s="39"/>
      <c r="AE212" s="39"/>
      <c r="AR212" s="235" t="s">
        <v>181</v>
      </c>
      <c r="AT212" s="235" t="s">
        <v>177</v>
      </c>
      <c r="AU212" s="235" t="s">
        <v>102</v>
      </c>
      <c r="AY212" s="18" t="s">
        <v>175</v>
      </c>
      <c r="BE212" s="236">
        <f>IF(O212="základní",K212,0)</f>
        <v>0</v>
      </c>
      <c r="BF212" s="236">
        <f>IF(O212="snížená",K212,0)</f>
        <v>0</v>
      </c>
      <c r="BG212" s="236">
        <f>IF(O212="zákl. přenesená",K212,0)</f>
        <v>0</v>
      </c>
      <c r="BH212" s="236">
        <f>IF(O212="sníž. přenesená",K212,0)</f>
        <v>0</v>
      </c>
      <c r="BI212" s="236">
        <f>IF(O212="nulová",K212,0)</f>
        <v>0</v>
      </c>
      <c r="BJ212" s="18" t="s">
        <v>102</v>
      </c>
      <c r="BK212" s="236">
        <f>ROUND(P212*H212,2)</f>
        <v>0</v>
      </c>
      <c r="BL212" s="18" t="s">
        <v>181</v>
      </c>
      <c r="BM212" s="235" t="s">
        <v>258</v>
      </c>
    </row>
    <row r="213" s="2" customFormat="1">
      <c r="A213" s="39"/>
      <c r="B213" s="40"/>
      <c r="C213" s="41"/>
      <c r="D213" s="237" t="s">
        <v>182</v>
      </c>
      <c r="E213" s="41"/>
      <c r="F213" s="238" t="s">
        <v>241</v>
      </c>
      <c r="G213" s="41"/>
      <c r="H213" s="41"/>
      <c r="I213" s="239"/>
      <c r="J213" s="239"/>
      <c r="K213" s="41"/>
      <c r="L213" s="41"/>
      <c r="M213" s="45"/>
      <c r="N213" s="240"/>
      <c r="O213" s="241"/>
      <c r="P213" s="92"/>
      <c r="Q213" s="92"/>
      <c r="R213" s="92"/>
      <c r="S213" s="92"/>
      <c r="T213" s="92"/>
      <c r="U213" s="92"/>
      <c r="V213" s="92"/>
      <c r="W213" s="92"/>
      <c r="X213" s="92"/>
      <c r="Y213" s="93"/>
      <c r="Z213" s="39"/>
      <c r="AA213" s="39"/>
      <c r="AB213" s="39"/>
      <c r="AC213" s="39"/>
      <c r="AD213" s="39"/>
      <c r="AE213" s="39"/>
      <c r="AT213" s="18" t="s">
        <v>182</v>
      </c>
      <c r="AU213" s="18" t="s">
        <v>102</v>
      </c>
    </row>
    <row r="214" s="13" customFormat="1">
      <c r="A214" s="13"/>
      <c r="B214" s="242"/>
      <c r="C214" s="243"/>
      <c r="D214" s="237" t="s">
        <v>184</v>
      </c>
      <c r="E214" s="244" t="s">
        <v>1</v>
      </c>
      <c r="F214" s="245" t="s">
        <v>222</v>
      </c>
      <c r="G214" s="243"/>
      <c r="H214" s="244" t="s">
        <v>1</v>
      </c>
      <c r="I214" s="246"/>
      <c r="J214" s="246"/>
      <c r="K214" s="243"/>
      <c r="L214" s="243"/>
      <c r="M214" s="247"/>
      <c r="N214" s="248"/>
      <c r="O214" s="249"/>
      <c r="P214" s="249"/>
      <c r="Q214" s="249"/>
      <c r="R214" s="249"/>
      <c r="S214" s="249"/>
      <c r="T214" s="249"/>
      <c r="U214" s="249"/>
      <c r="V214" s="249"/>
      <c r="W214" s="249"/>
      <c r="X214" s="249"/>
      <c r="Y214" s="250"/>
      <c r="Z214" s="13"/>
      <c r="AA214" s="13"/>
      <c r="AB214" s="13"/>
      <c r="AC214" s="13"/>
      <c r="AD214" s="13"/>
      <c r="AE214" s="13"/>
      <c r="AT214" s="251" t="s">
        <v>184</v>
      </c>
      <c r="AU214" s="251" t="s">
        <v>102</v>
      </c>
      <c r="AV214" s="13" t="s">
        <v>82</v>
      </c>
      <c r="AW214" s="13" t="s">
        <v>5</v>
      </c>
      <c r="AX214" s="13" t="s">
        <v>75</v>
      </c>
      <c r="AY214" s="251" t="s">
        <v>175</v>
      </c>
    </row>
    <row r="215" s="14" customFormat="1">
      <c r="A215" s="14"/>
      <c r="B215" s="252"/>
      <c r="C215" s="253"/>
      <c r="D215" s="237" t="s">
        <v>184</v>
      </c>
      <c r="E215" s="254" t="s">
        <v>1</v>
      </c>
      <c r="F215" s="255" t="s">
        <v>259</v>
      </c>
      <c r="G215" s="253"/>
      <c r="H215" s="256">
        <v>0.192</v>
      </c>
      <c r="I215" s="257"/>
      <c r="J215" s="257"/>
      <c r="K215" s="253"/>
      <c r="L215" s="253"/>
      <c r="M215" s="258"/>
      <c r="N215" s="259"/>
      <c r="O215" s="260"/>
      <c r="P215" s="260"/>
      <c r="Q215" s="260"/>
      <c r="R215" s="260"/>
      <c r="S215" s="260"/>
      <c r="T215" s="260"/>
      <c r="U215" s="260"/>
      <c r="V215" s="260"/>
      <c r="W215" s="260"/>
      <c r="X215" s="260"/>
      <c r="Y215" s="261"/>
      <c r="Z215" s="14"/>
      <c r="AA215" s="14"/>
      <c r="AB215" s="14"/>
      <c r="AC215" s="14"/>
      <c r="AD215" s="14"/>
      <c r="AE215" s="14"/>
      <c r="AT215" s="262" t="s">
        <v>184</v>
      </c>
      <c r="AU215" s="262" t="s">
        <v>102</v>
      </c>
      <c r="AV215" s="14" t="s">
        <v>102</v>
      </c>
      <c r="AW215" s="14" t="s">
        <v>5</v>
      </c>
      <c r="AX215" s="14" t="s">
        <v>75</v>
      </c>
      <c r="AY215" s="262" t="s">
        <v>175</v>
      </c>
    </row>
    <row r="216" s="15" customFormat="1">
      <c r="A216" s="15"/>
      <c r="B216" s="263"/>
      <c r="C216" s="264"/>
      <c r="D216" s="237" t="s">
        <v>184</v>
      </c>
      <c r="E216" s="265" t="s">
        <v>1</v>
      </c>
      <c r="F216" s="266" t="s">
        <v>189</v>
      </c>
      <c r="G216" s="264"/>
      <c r="H216" s="267">
        <v>0.192</v>
      </c>
      <c r="I216" s="268"/>
      <c r="J216" s="268"/>
      <c r="K216" s="264"/>
      <c r="L216" s="264"/>
      <c r="M216" s="269"/>
      <c r="N216" s="270"/>
      <c r="O216" s="271"/>
      <c r="P216" s="271"/>
      <c r="Q216" s="271"/>
      <c r="R216" s="271"/>
      <c r="S216" s="271"/>
      <c r="T216" s="271"/>
      <c r="U216" s="271"/>
      <c r="V216" s="271"/>
      <c r="W216" s="271"/>
      <c r="X216" s="271"/>
      <c r="Y216" s="272"/>
      <c r="Z216" s="15"/>
      <c r="AA216" s="15"/>
      <c r="AB216" s="15"/>
      <c r="AC216" s="15"/>
      <c r="AD216" s="15"/>
      <c r="AE216" s="15"/>
      <c r="AT216" s="273" t="s">
        <v>184</v>
      </c>
      <c r="AU216" s="273" t="s">
        <v>102</v>
      </c>
      <c r="AV216" s="15" t="s">
        <v>181</v>
      </c>
      <c r="AW216" s="15" t="s">
        <v>5</v>
      </c>
      <c r="AX216" s="15" t="s">
        <v>82</v>
      </c>
      <c r="AY216" s="273" t="s">
        <v>175</v>
      </c>
    </row>
    <row r="217" s="2" customFormat="1" ht="24.15" customHeight="1">
      <c r="A217" s="39"/>
      <c r="B217" s="40"/>
      <c r="C217" s="222" t="s">
        <v>260</v>
      </c>
      <c r="D217" s="222" t="s">
        <v>177</v>
      </c>
      <c r="E217" s="223" t="s">
        <v>261</v>
      </c>
      <c r="F217" s="224" t="s">
        <v>262</v>
      </c>
      <c r="G217" s="225" t="s">
        <v>180</v>
      </c>
      <c r="H217" s="226">
        <v>9.4009999999999998</v>
      </c>
      <c r="I217" s="227"/>
      <c r="J217" s="227"/>
      <c r="K217" s="228">
        <f>ROUND(P217*H217,2)</f>
        <v>0</v>
      </c>
      <c r="L217" s="229"/>
      <c r="M217" s="45"/>
      <c r="N217" s="230" t="s">
        <v>1</v>
      </c>
      <c r="O217" s="231" t="s">
        <v>39</v>
      </c>
      <c r="P217" s="232">
        <f>I217+J217</f>
        <v>0</v>
      </c>
      <c r="Q217" s="232">
        <f>ROUND(I217*H217,2)</f>
        <v>0</v>
      </c>
      <c r="R217" s="232">
        <f>ROUND(J217*H217,2)</f>
        <v>0</v>
      </c>
      <c r="S217" s="92"/>
      <c r="T217" s="233">
        <f>S217*H217</f>
        <v>0</v>
      </c>
      <c r="U217" s="233">
        <v>0</v>
      </c>
      <c r="V217" s="233">
        <f>U217*H217</f>
        <v>0</v>
      </c>
      <c r="W217" s="233">
        <v>0</v>
      </c>
      <c r="X217" s="233">
        <f>W217*H217</f>
        <v>0</v>
      </c>
      <c r="Y217" s="234" t="s">
        <v>1</v>
      </c>
      <c r="Z217" s="39"/>
      <c r="AA217" s="39"/>
      <c r="AB217" s="39"/>
      <c r="AC217" s="39"/>
      <c r="AD217" s="39"/>
      <c r="AE217" s="39"/>
      <c r="AR217" s="235" t="s">
        <v>181</v>
      </c>
      <c r="AT217" s="235" t="s">
        <v>177</v>
      </c>
      <c r="AU217" s="235" t="s">
        <v>102</v>
      </c>
      <c r="AY217" s="18" t="s">
        <v>175</v>
      </c>
      <c r="BE217" s="236">
        <f>IF(O217="základní",K217,0)</f>
        <v>0</v>
      </c>
      <c r="BF217" s="236">
        <f>IF(O217="snížená",K217,0)</f>
        <v>0</v>
      </c>
      <c r="BG217" s="236">
        <f>IF(O217="zákl. přenesená",K217,0)</f>
        <v>0</v>
      </c>
      <c r="BH217" s="236">
        <f>IF(O217="sníž. přenesená",K217,0)</f>
        <v>0</v>
      </c>
      <c r="BI217" s="236">
        <f>IF(O217="nulová",K217,0)</f>
        <v>0</v>
      </c>
      <c r="BJ217" s="18" t="s">
        <v>102</v>
      </c>
      <c r="BK217" s="236">
        <f>ROUND(P217*H217,2)</f>
        <v>0</v>
      </c>
      <c r="BL217" s="18" t="s">
        <v>181</v>
      </c>
      <c r="BM217" s="235" t="s">
        <v>263</v>
      </c>
    </row>
    <row r="218" s="2" customFormat="1">
      <c r="A218" s="39"/>
      <c r="B218" s="40"/>
      <c r="C218" s="41"/>
      <c r="D218" s="237" t="s">
        <v>182</v>
      </c>
      <c r="E218" s="41"/>
      <c r="F218" s="238" t="s">
        <v>264</v>
      </c>
      <c r="G218" s="41"/>
      <c r="H218" s="41"/>
      <c r="I218" s="239"/>
      <c r="J218" s="239"/>
      <c r="K218" s="41"/>
      <c r="L218" s="41"/>
      <c r="M218" s="45"/>
      <c r="N218" s="240"/>
      <c r="O218" s="241"/>
      <c r="P218" s="92"/>
      <c r="Q218" s="92"/>
      <c r="R218" s="92"/>
      <c r="S218" s="92"/>
      <c r="T218" s="92"/>
      <c r="U218" s="92"/>
      <c r="V218" s="92"/>
      <c r="W218" s="92"/>
      <c r="X218" s="92"/>
      <c r="Y218" s="93"/>
      <c r="Z218" s="39"/>
      <c r="AA218" s="39"/>
      <c r="AB218" s="39"/>
      <c r="AC218" s="39"/>
      <c r="AD218" s="39"/>
      <c r="AE218" s="39"/>
      <c r="AT218" s="18" t="s">
        <v>182</v>
      </c>
      <c r="AU218" s="18" t="s">
        <v>102</v>
      </c>
    </row>
    <row r="219" s="13" customFormat="1">
      <c r="A219" s="13"/>
      <c r="B219" s="242"/>
      <c r="C219" s="243"/>
      <c r="D219" s="237" t="s">
        <v>184</v>
      </c>
      <c r="E219" s="244" t="s">
        <v>1</v>
      </c>
      <c r="F219" s="245" t="s">
        <v>222</v>
      </c>
      <c r="G219" s="243"/>
      <c r="H219" s="244" t="s">
        <v>1</v>
      </c>
      <c r="I219" s="246"/>
      <c r="J219" s="246"/>
      <c r="K219" s="243"/>
      <c r="L219" s="243"/>
      <c r="M219" s="247"/>
      <c r="N219" s="248"/>
      <c r="O219" s="249"/>
      <c r="P219" s="249"/>
      <c r="Q219" s="249"/>
      <c r="R219" s="249"/>
      <c r="S219" s="249"/>
      <c r="T219" s="249"/>
      <c r="U219" s="249"/>
      <c r="V219" s="249"/>
      <c r="W219" s="249"/>
      <c r="X219" s="249"/>
      <c r="Y219" s="250"/>
      <c r="Z219" s="13"/>
      <c r="AA219" s="13"/>
      <c r="AB219" s="13"/>
      <c r="AC219" s="13"/>
      <c r="AD219" s="13"/>
      <c r="AE219" s="13"/>
      <c r="AT219" s="251" t="s">
        <v>184</v>
      </c>
      <c r="AU219" s="251" t="s">
        <v>102</v>
      </c>
      <c r="AV219" s="13" t="s">
        <v>82</v>
      </c>
      <c r="AW219" s="13" t="s">
        <v>5</v>
      </c>
      <c r="AX219" s="13" t="s">
        <v>75</v>
      </c>
      <c r="AY219" s="251" t="s">
        <v>175</v>
      </c>
    </row>
    <row r="220" s="14" customFormat="1">
      <c r="A220" s="14"/>
      <c r="B220" s="252"/>
      <c r="C220" s="253"/>
      <c r="D220" s="237" t="s">
        <v>184</v>
      </c>
      <c r="E220" s="254" t="s">
        <v>1</v>
      </c>
      <c r="F220" s="255" t="s">
        <v>265</v>
      </c>
      <c r="G220" s="253"/>
      <c r="H220" s="256">
        <v>4.7649999999999997</v>
      </c>
      <c r="I220" s="257"/>
      <c r="J220" s="257"/>
      <c r="K220" s="253"/>
      <c r="L220" s="253"/>
      <c r="M220" s="258"/>
      <c r="N220" s="259"/>
      <c r="O220" s="260"/>
      <c r="P220" s="260"/>
      <c r="Q220" s="260"/>
      <c r="R220" s="260"/>
      <c r="S220" s="260"/>
      <c r="T220" s="260"/>
      <c r="U220" s="260"/>
      <c r="V220" s="260"/>
      <c r="W220" s="260"/>
      <c r="X220" s="260"/>
      <c r="Y220" s="261"/>
      <c r="Z220" s="14"/>
      <c r="AA220" s="14"/>
      <c r="AB220" s="14"/>
      <c r="AC220" s="14"/>
      <c r="AD220" s="14"/>
      <c r="AE220" s="14"/>
      <c r="AT220" s="262" t="s">
        <v>184</v>
      </c>
      <c r="AU220" s="262" t="s">
        <v>102</v>
      </c>
      <c r="AV220" s="14" t="s">
        <v>102</v>
      </c>
      <c r="AW220" s="14" t="s">
        <v>5</v>
      </c>
      <c r="AX220" s="14" t="s">
        <v>75</v>
      </c>
      <c r="AY220" s="262" t="s">
        <v>175</v>
      </c>
    </row>
    <row r="221" s="14" customFormat="1">
      <c r="A221" s="14"/>
      <c r="B221" s="252"/>
      <c r="C221" s="253"/>
      <c r="D221" s="237" t="s">
        <v>184</v>
      </c>
      <c r="E221" s="254" t="s">
        <v>1</v>
      </c>
      <c r="F221" s="255" t="s">
        <v>266</v>
      </c>
      <c r="G221" s="253"/>
      <c r="H221" s="256">
        <v>1.05</v>
      </c>
      <c r="I221" s="257"/>
      <c r="J221" s="257"/>
      <c r="K221" s="253"/>
      <c r="L221" s="253"/>
      <c r="M221" s="258"/>
      <c r="N221" s="259"/>
      <c r="O221" s="260"/>
      <c r="P221" s="260"/>
      <c r="Q221" s="260"/>
      <c r="R221" s="260"/>
      <c r="S221" s="260"/>
      <c r="T221" s="260"/>
      <c r="U221" s="260"/>
      <c r="V221" s="260"/>
      <c r="W221" s="260"/>
      <c r="X221" s="260"/>
      <c r="Y221" s="261"/>
      <c r="Z221" s="14"/>
      <c r="AA221" s="14"/>
      <c r="AB221" s="14"/>
      <c r="AC221" s="14"/>
      <c r="AD221" s="14"/>
      <c r="AE221" s="14"/>
      <c r="AT221" s="262" t="s">
        <v>184</v>
      </c>
      <c r="AU221" s="262" t="s">
        <v>102</v>
      </c>
      <c r="AV221" s="14" t="s">
        <v>102</v>
      </c>
      <c r="AW221" s="14" t="s">
        <v>5</v>
      </c>
      <c r="AX221" s="14" t="s">
        <v>75</v>
      </c>
      <c r="AY221" s="262" t="s">
        <v>175</v>
      </c>
    </row>
    <row r="222" s="14" customFormat="1">
      <c r="A222" s="14"/>
      <c r="B222" s="252"/>
      <c r="C222" s="253"/>
      <c r="D222" s="237" t="s">
        <v>184</v>
      </c>
      <c r="E222" s="254" t="s">
        <v>1</v>
      </c>
      <c r="F222" s="255" t="s">
        <v>267</v>
      </c>
      <c r="G222" s="253"/>
      <c r="H222" s="256">
        <v>3.5859999999999999</v>
      </c>
      <c r="I222" s="257"/>
      <c r="J222" s="257"/>
      <c r="K222" s="253"/>
      <c r="L222" s="253"/>
      <c r="M222" s="258"/>
      <c r="N222" s="259"/>
      <c r="O222" s="260"/>
      <c r="P222" s="260"/>
      <c r="Q222" s="260"/>
      <c r="R222" s="260"/>
      <c r="S222" s="260"/>
      <c r="T222" s="260"/>
      <c r="U222" s="260"/>
      <c r="V222" s="260"/>
      <c r="W222" s="260"/>
      <c r="X222" s="260"/>
      <c r="Y222" s="261"/>
      <c r="Z222" s="14"/>
      <c r="AA222" s="14"/>
      <c r="AB222" s="14"/>
      <c r="AC222" s="14"/>
      <c r="AD222" s="14"/>
      <c r="AE222" s="14"/>
      <c r="AT222" s="262" t="s">
        <v>184</v>
      </c>
      <c r="AU222" s="262" t="s">
        <v>102</v>
      </c>
      <c r="AV222" s="14" t="s">
        <v>102</v>
      </c>
      <c r="AW222" s="14" t="s">
        <v>5</v>
      </c>
      <c r="AX222" s="14" t="s">
        <v>75</v>
      </c>
      <c r="AY222" s="262" t="s">
        <v>175</v>
      </c>
    </row>
    <row r="223" s="15" customFormat="1">
      <c r="A223" s="15"/>
      <c r="B223" s="263"/>
      <c r="C223" s="264"/>
      <c r="D223" s="237" t="s">
        <v>184</v>
      </c>
      <c r="E223" s="265" t="s">
        <v>1</v>
      </c>
      <c r="F223" s="266" t="s">
        <v>189</v>
      </c>
      <c r="G223" s="264"/>
      <c r="H223" s="267">
        <v>9.4009999999999998</v>
      </c>
      <c r="I223" s="268"/>
      <c r="J223" s="268"/>
      <c r="K223" s="264"/>
      <c r="L223" s="264"/>
      <c r="M223" s="269"/>
      <c r="N223" s="270"/>
      <c r="O223" s="271"/>
      <c r="P223" s="271"/>
      <c r="Q223" s="271"/>
      <c r="R223" s="271"/>
      <c r="S223" s="271"/>
      <c r="T223" s="271"/>
      <c r="U223" s="271"/>
      <c r="V223" s="271"/>
      <c r="W223" s="271"/>
      <c r="X223" s="271"/>
      <c r="Y223" s="272"/>
      <c r="Z223" s="15"/>
      <c r="AA223" s="15"/>
      <c r="AB223" s="15"/>
      <c r="AC223" s="15"/>
      <c r="AD223" s="15"/>
      <c r="AE223" s="15"/>
      <c r="AT223" s="273" t="s">
        <v>184</v>
      </c>
      <c r="AU223" s="273" t="s">
        <v>102</v>
      </c>
      <c r="AV223" s="15" t="s">
        <v>181</v>
      </c>
      <c r="AW223" s="15" t="s">
        <v>5</v>
      </c>
      <c r="AX223" s="15" t="s">
        <v>82</v>
      </c>
      <c r="AY223" s="273" t="s">
        <v>175</v>
      </c>
    </row>
    <row r="224" s="2" customFormat="1" ht="24.15" customHeight="1">
      <c r="A224" s="39"/>
      <c r="B224" s="40"/>
      <c r="C224" s="222" t="s">
        <v>229</v>
      </c>
      <c r="D224" s="222" t="s">
        <v>177</v>
      </c>
      <c r="E224" s="223" t="s">
        <v>268</v>
      </c>
      <c r="F224" s="224" t="s">
        <v>269</v>
      </c>
      <c r="G224" s="225" t="s">
        <v>228</v>
      </c>
      <c r="H224" s="226">
        <v>54.734999999999999</v>
      </c>
      <c r="I224" s="227"/>
      <c r="J224" s="227"/>
      <c r="K224" s="228">
        <f>ROUND(P224*H224,2)</f>
        <v>0</v>
      </c>
      <c r="L224" s="229"/>
      <c r="M224" s="45"/>
      <c r="N224" s="230" t="s">
        <v>1</v>
      </c>
      <c r="O224" s="231" t="s">
        <v>39</v>
      </c>
      <c r="P224" s="232">
        <f>I224+J224</f>
        <v>0</v>
      </c>
      <c r="Q224" s="232">
        <f>ROUND(I224*H224,2)</f>
        <v>0</v>
      </c>
      <c r="R224" s="232">
        <f>ROUND(J224*H224,2)</f>
        <v>0</v>
      </c>
      <c r="S224" s="92"/>
      <c r="T224" s="233">
        <f>S224*H224</f>
        <v>0</v>
      </c>
      <c r="U224" s="233">
        <v>0</v>
      </c>
      <c r="V224" s="233">
        <f>U224*H224</f>
        <v>0</v>
      </c>
      <c r="W224" s="233">
        <v>0</v>
      </c>
      <c r="X224" s="233">
        <f>W224*H224</f>
        <v>0</v>
      </c>
      <c r="Y224" s="234" t="s">
        <v>1</v>
      </c>
      <c r="Z224" s="39"/>
      <c r="AA224" s="39"/>
      <c r="AB224" s="39"/>
      <c r="AC224" s="39"/>
      <c r="AD224" s="39"/>
      <c r="AE224" s="39"/>
      <c r="AR224" s="235" t="s">
        <v>181</v>
      </c>
      <c r="AT224" s="235" t="s">
        <v>177</v>
      </c>
      <c r="AU224" s="235" t="s">
        <v>102</v>
      </c>
      <c r="AY224" s="18" t="s">
        <v>175</v>
      </c>
      <c r="BE224" s="236">
        <f>IF(O224="základní",K224,0)</f>
        <v>0</v>
      </c>
      <c r="BF224" s="236">
        <f>IF(O224="snížená",K224,0)</f>
        <v>0</v>
      </c>
      <c r="BG224" s="236">
        <f>IF(O224="zákl. přenesená",K224,0)</f>
        <v>0</v>
      </c>
      <c r="BH224" s="236">
        <f>IF(O224="sníž. přenesená",K224,0)</f>
        <v>0</v>
      </c>
      <c r="BI224" s="236">
        <f>IF(O224="nulová",K224,0)</f>
        <v>0</v>
      </c>
      <c r="BJ224" s="18" t="s">
        <v>102</v>
      </c>
      <c r="BK224" s="236">
        <f>ROUND(P224*H224,2)</f>
        <v>0</v>
      </c>
      <c r="BL224" s="18" t="s">
        <v>181</v>
      </c>
      <c r="BM224" s="235" t="s">
        <v>270</v>
      </c>
    </row>
    <row r="225" s="2" customFormat="1">
      <c r="A225" s="39"/>
      <c r="B225" s="40"/>
      <c r="C225" s="41"/>
      <c r="D225" s="237" t="s">
        <v>182</v>
      </c>
      <c r="E225" s="41"/>
      <c r="F225" s="238" t="s">
        <v>271</v>
      </c>
      <c r="G225" s="41"/>
      <c r="H225" s="41"/>
      <c r="I225" s="239"/>
      <c r="J225" s="239"/>
      <c r="K225" s="41"/>
      <c r="L225" s="41"/>
      <c r="M225" s="45"/>
      <c r="N225" s="240"/>
      <c r="O225" s="241"/>
      <c r="P225" s="92"/>
      <c r="Q225" s="92"/>
      <c r="R225" s="92"/>
      <c r="S225" s="92"/>
      <c r="T225" s="92"/>
      <c r="U225" s="92"/>
      <c r="V225" s="92"/>
      <c r="W225" s="92"/>
      <c r="X225" s="92"/>
      <c r="Y225" s="93"/>
      <c r="Z225" s="39"/>
      <c r="AA225" s="39"/>
      <c r="AB225" s="39"/>
      <c r="AC225" s="39"/>
      <c r="AD225" s="39"/>
      <c r="AE225" s="39"/>
      <c r="AT225" s="18" t="s">
        <v>182</v>
      </c>
      <c r="AU225" s="18" t="s">
        <v>102</v>
      </c>
    </row>
    <row r="226" s="13" customFormat="1">
      <c r="A226" s="13"/>
      <c r="B226" s="242"/>
      <c r="C226" s="243"/>
      <c r="D226" s="237" t="s">
        <v>184</v>
      </c>
      <c r="E226" s="244" t="s">
        <v>1</v>
      </c>
      <c r="F226" s="245" t="s">
        <v>222</v>
      </c>
      <c r="G226" s="243"/>
      <c r="H226" s="244" t="s">
        <v>1</v>
      </c>
      <c r="I226" s="246"/>
      <c r="J226" s="246"/>
      <c r="K226" s="243"/>
      <c r="L226" s="243"/>
      <c r="M226" s="247"/>
      <c r="N226" s="248"/>
      <c r="O226" s="249"/>
      <c r="P226" s="249"/>
      <c r="Q226" s="249"/>
      <c r="R226" s="249"/>
      <c r="S226" s="249"/>
      <c r="T226" s="249"/>
      <c r="U226" s="249"/>
      <c r="V226" s="249"/>
      <c r="W226" s="249"/>
      <c r="X226" s="249"/>
      <c r="Y226" s="250"/>
      <c r="Z226" s="13"/>
      <c r="AA226" s="13"/>
      <c r="AB226" s="13"/>
      <c r="AC226" s="13"/>
      <c r="AD226" s="13"/>
      <c r="AE226" s="13"/>
      <c r="AT226" s="251" t="s">
        <v>184</v>
      </c>
      <c r="AU226" s="251" t="s">
        <v>102</v>
      </c>
      <c r="AV226" s="13" t="s">
        <v>82</v>
      </c>
      <c r="AW226" s="13" t="s">
        <v>5</v>
      </c>
      <c r="AX226" s="13" t="s">
        <v>75</v>
      </c>
      <c r="AY226" s="251" t="s">
        <v>175</v>
      </c>
    </row>
    <row r="227" s="14" customFormat="1">
      <c r="A227" s="14"/>
      <c r="B227" s="252"/>
      <c r="C227" s="253"/>
      <c r="D227" s="237" t="s">
        <v>184</v>
      </c>
      <c r="E227" s="254" t="s">
        <v>1</v>
      </c>
      <c r="F227" s="255" t="s">
        <v>231</v>
      </c>
      <c r="G227" s="253"/>
      <c r="H227" s="256">
        <v>23.827000000000002</v>
      </c>
      <c r="I227" s="257"/>
      <c r="J227" s="257"/>
      <c r="K227" s="253"/>
      <c r="L227" s="253"/>
      <c r="M227" s="258"/>
      <c r="N227" s="259"/>
      <c r="O227" s="260"/>
      <c r="P227" s="260"/>
      <c r="Q227" s="260"/>
      <c r="R227" s="260"/>
      <c r="S227" s="260"/>
      <c r="T227" s="260"/>
      <c r="U227" s="260"/>
      <c r="V227" s="260"/>
      <c r="W227" s="260"/>
      <c r="X227" s="260"/>
      <c r="Y227" s="261"/>
      <c r="Z227" s="14"/>
      <c r="AA227" s="14"/>
      <c r="AB227" s="14"/>
      <c r="AC227" s="14"/>
      <c r="AD227" s="14"/>
      <c r="AE227" s="14"/>
      <c r="AT227" s="262" t="s">
        <v>184</v>
      </c>
      <c r="AU227" s="262" t="s">
        <v>102</v>
      </c>
      <c r="AV227" s="14" t="s">
        <v>102</v>
      </c>
      <c r="AW227" s="14" t="s">
        <v>5</v>
      </c>
      <c r="AX227" s="14" t="s">
        <v>75</v>
      </c>
      <c r="AY227" s="262" t="s">
        <v>175</v>
      </c>
    </row>
    <row r="228" s="14" customFormat="1">
      <c r="A228" s="14"/>
      <c r="B228" s="252"/>
      <c r="C228" s="253"/>
      <c r="D228" s="237" t="s">
        <v>184</v>
      </c>
      <c r="E228" s="254" t="s">
        <v>1</v>
      </c>
      <c r="F228" s="255" t="s">
        <v>232</v>
      </c>
      <c r="G228" s="253"/>
      <c r="H228" s="256">
        <v>7</v>
      </c>
      <c r="I228" s="257"/>
      <c r="J228" s="257"/>
      <c r="K228" s="253"/>
      <c r="L228" s="253"/>
      <c r="M228" s="258"/>
      <c r="N228" s="259"/>
      <c r="O228" s="260"/>
      <c r="P228" s="260"/>
      <c r="Q228" s="260"/>
      <c r="R228" s="260"/>
      <c r="S228" s="260"/>
      <c r="T228" s="260"/>
      <c r="U228" s="260"/>
      <c r="V228" s="260"/>
      <c r="W228" s="260"/>
      <c r="X228" s="260"/>
      <c r="Y228" s="261"/>
      <c r="Z228" s="14"/>
      <c r="AA228" s="14"/>
      <c r="AB228" s="14"/>
      <c r="AC228" s="14"/>
      <c r="AD228" s="14"/>
      <c r="AE228" s="14"/>
      <c r="AT228" s="262" t="s">
        <v>184</v>
      </c>
      <c r="AU228" s="262" t="s">
        <v>102</v>
      </c>
      <c r="AV228" s="14" t="s">
        <v>102</v>
      </c>
      <c r="AW228" s="14" t="s">
        <v>5</v>
      </c>
      <c r="AX228" s="14" t="s">
        <v>75</v>
      </c>
      <c r="AY228" s="262" t="s">
        <v>175</v>
      </c>
    </row>
    <row r="229" s="14" customFormat="1">
      <c r="A229" s="14"/>
      <c r="B229" s="252"/>
      <c r="C229" s="253"/>
      <c r="D229" s="237" t="s">
        <v>184</v>
      </c>
      <c r="E229" s="254" t="s">
        <v>1</v>
      </c>
      <c r="F229" s="255" t="s">
        <v>272</v>
      </c>
      <c r="G229" s="253"/>
      <c r="H229" s="256">
        <v>23.908000000000001</v>
      </c>
      <c r="I229" s="257"/>
      <c r="J229" s="257"/>
      <c r="K229" s="253"/>
      <c r="L229" s="253"/>
      <c r="M229" s="258"/>
      <c r="N229" s="259"/>
      <c r="O229" s="260"/>
      <c r="P229" s="260"/>
      <c r="Q229" s="260"/>
      <c r="R229" s="260"/>
      <c r="S229" s="260"/>
      <c r="T229" s="260"/>
      <c r="U229" s="260"/>
      <c r="V229" s="260"/>
      <c r="W229" s="260"/>
      <c r="X229" s="260"/>
      <c r="Y229" s="261"/>
      <c r="Z229" s="14"/>
      <c r="AA229" s="14"/>
      <c r="AB229" s="14"/>
      <c r="AC229" s="14"/>
      <c r="AD229" s="14"/>
      <c r="AE229" s="14"/>
      <c r="AT229" s="262" t="s">
        <v>184</v>
      </c>
      <c r="AU229" s="262" t="s">
        <v>102</v>
      </c>
      <c r="AV229" s="14" t="s">
        <v>102</v>
      </c>
      <c r="AW229" s="14" t="s">
        <v>5</v>
      </c>
      <c r="AX229" s="14" t="s">
        <v>75</v>
      </c>
      <c r="AY229" s="262" t="s">
        <v>175</v>
      </c>
    </row>
    <row r="230" s="15" customFormat="1">
      <c r="A230" s="15"/>
      <c r="B230" s="263"/>
      <c r="C230" s="264"/>
      <c r="D230" s="237" t="s">
        <v>184</v>
      </c>
      <c r="E230" s="265" t="s">
        <v>1</v>
      </c>
      <c r="F230" s="266" t="s">
        <v>189</v>
      </c>
      <c r="G230" s="264"/>
      <c r="H230" s="267">
        <v>54.734999999999999</v>
      </c>
      <c r="I230" s="268"/>
      <c r="J230" s="268"/>
      <c r="K230" s="264"/>
      <c r="L230" s="264"/>
      <c r="M230" s="269"/>
      <c r="N230" s="270"/>
      <c r="O230" s="271"/>
      <c r="P230" s="271"/>
      <c r="Q230" s="271"/>
      <c r="R230" s="271"/>
      <c r="S230" s="271"/>
      <c r="T230" s="271"/>
      <c r="U230" s="271"/>
      <c r="V230" s="271"/>
      <c r="W230" s="271"/>
      <c r="X230" s="271"/>
      <c r="Y230" s="272"/>
      <c r="Z230" s="15"/>
      <c r="AA230" s="15"/>
      <c r="AB230" s="15"/>
      <c r="AC230" s="15"/>
      <c r="AD230" s="15"/>
      <c r="AE230" s="15"/>
      <c r="AT230" s="273" t="s">
        <v>184</v>
      </c>
      <c r="AU230" s="273" t="s">
        <v>102</v>
      </c>
      <c r="AV230" s="15" t="s">
        <v>181</v>
      </c>
      <c r="AW230" s="15" t="s">
        <v>5</v>
      </c>
      <c r="AX230" s="15" t="s">
        <v>82</v>
      </c>
      <c r="AY230" s="273" t="s">
        <v>175</v>
      </c>
    </row>
    <row r="231" s="2" customFormat="1" ht="24.15" customHeight="1">
      <c r="A231" s="39"/>
      <c r="B231" s="40"/>
      <c r="C231" s="222" t="s">
        <v>273</v>
      </c>
      <c r="D231" s="222" t="s">
        <v>177</v>
      </c>
      <c r="E231" s="223" t="s">
        <v>274</v>
      </c>
      <c r="F231" s="224" t="s">
        <v>275</v>
      </c>
      <c r="G231" s="225" t="s">
        <v>228</v>
      </c>
      <c r="H231" s="226">
        <v>54.734999999999999</v>
      </c>
      <c r="I231" s="227"/>
      <c r="J231" s="227"/>
      <c r="K231" s="228">
        <f>ROUND(P231*H231,2)</f>
        <v>0</v>
      </c>
      <c r="L231" s="229"/>
      <c r="M231" s="45"/>
      <c r="N231" s="230" t="s">
        <v>1</v>
      </c>
      <c r="O231" s="231" t="s">
        <v>39</v>
      </c>
      <c r="P231" s="232">
        <f>I231+J231</f>
        <v>0</v>
      </c>
      <c r="Q231" s="232">
        <f>ROUND(I231*H231,2)</f>
        <v>0</v>
      </c>
      <c r="R231" s="232">
        <f>ROUND(J231*H231,2)</f>
        <v>0</v>
      </c>
      <c r="S231" s="92"/>
      <c r="T231" s="233">
        <f>S231*H231</f>
        <v>0</v>
      </c>
      <c r="U231" s="233">
        <v>0</v>
      </c>
      <c r="V231" s="233">
        <f>U231*H231</f>
        <v>0</v>
      </c>
      <c r="W231" s="233">
        <v>0</v>
      </c>
      <c r="X231" s="233">
        <f>W231*H231</f>
        <v>0</v>
      </c>
      <c r="Y231" s="234" t="s">
        <v>1</v>
      </c>
      <c r="Z231" s="39"/>
      <c r="AA231" s="39"/>
      <c r="AB231" s="39"/>
      <c r="AC231" s="39"/>
      <c r="AD231" s="39"/>
      <c r="AE231" s="39"/>
      <c r="AR231" s="235" t="s">
        <v>181</v>
      </c>
      <c r="AT231" s="235" t="s">
        <v>177</v>
      </c>
      <c r="AU231" s="235" t="s">
        <v>102</v>
      </c>
      <c r="AY231" s="18" t="s">
        <v>175</v>
      </c>
      <c r="BE231" s="236">
        <f>IF(O231="základní",K231,0)</f>
        <v>0</v>
      </c>
      <c r="BF231" s="236">
        <f>IF(O231="snížená",K231,0)</f>
        <v>0</v>
      </c>
      <c r="BG231" s="236">
        <f>IF(O231="zákl. přenesená",K231,0)</f>
        <v>0</v>
      </c>
      <c r="BH231" s="236">
        <f>IF(O231="sníž. přenesená",K231,0)</f>
        <v>0</v>
      </c>
      <c r="BI231" s="236">
        <f>IF(O231="nulová",K231,0)</f>
        <v>0</v>
      </c>
      <c r="BJ231" s="18" t="s">
        <v>102</v>
      </c>
      <c r="BK231" s="236">
        <f>ROUND(P231*H231,2)</f>
        <v>0</v>
      </c>
      <c r="BL231" s="18" t="s">
        <v>181</v>
      </c>
      <c r="BM231" s="235" t="s">
        <v>276</v>
      </c>
    </row>
    <row r="232" s="2" customFormat="1">
      <c r="A232" s="39"/>
      <c r="B232" s="40"/>
      <c r="C232" s="41"/>
      <c r="D232" s="237" t="s">
        <v>182</v>
      </c>
      <c r="E232" s="41"/>
      <c r="F232" s="238" t="s">
        <v>271</v>
      </c>
      <c r="G232" s="41"/>
      <c r="H232" s="41"/>
      <c r="I232" s="239"/>
      <c r="J232" s="239"/>
      <c r="K232" s="41"/>
      <c r="L232" s="41"/>
      <c r="M232" s="45"/>
      <c r="N232" s="240"/>
      <c r="O232" s="241"/>
      <c r="P232" s="92"/>
      <c r="Q232" s="92"/>
      <c r="R232" s="92"/>
      <c r="S232" s="92"/>
      <c r="T232" s="92"/>
      <c r="U232" s="92"/>
      <c r="V232" s="92"/>
      <c r="W232" s="92"/>
      <c r="X232" s="92"/>
      <c r="Y232" s="93"/>
      <c r="Z232" s="39"/>
      <c r="AA232" s="39"/>
      <c r="AB232" s="39"/>
      <c r="AC232" s="39"/>
      <c r="AD232" s="39"/>
      <c r="AE232" s="39"/>
      <c r="AT232" s="18" t="s">
        <v>182</v>
      </c>
      <c r="AU232" s="18" t="s">
        <v>102</v>
      </c>
    </row>
    <row r="233" s="2" customFormat="1" ht="49.05" customHeight="1">
      <c r="A233" s="39"/>
      <c r="B233" s="40"/>
      <c r="C233" s="222" t="s">
        <v>237</v>
      </c>
      <c r="D233" s="222" t="s">
        <v>177</v>
      </c>
      <c r="E233" s="223" t="s">
        <v>277</v>
      </c>
      <c r="F233" s="224" t="s">
        <v>278</v>
      </c>
      <c r="G233" s="225" t="s">
        <v>203</v>
      </c>
      <c r="H233" s="226">
        <v>1.4099999999999999</v>
      </c>
      <c r="I233" s="227"/>
      <c r="J233" s="227"/>
      <c r="K233" s="228">
        <f>ROUND(P233*H233,2)</f>
        <v>0</v>
      </c>
      <c r="L233" s="229"/>
      <c r="M233" s="45"/>
      <c r="N233" s="230" t="s">
        <v>1</v>
      </c>
      <c r="O233" s="231" t="s">
        <v>39</v>
      </c>
      <c r="P233" s="232">
        <f>I233+J233</f>
        <v>0</v>
      </c>
      <c r="Q233" s="232">
        <f>ROUND(I233*H233,2)</f>
        <v>0</v>
      </c>
      <c r="R233" s="232">
        <f>ROUND(J233*H233,2)</f>
        <v>0</v>
      </c>
      <c r="S233" s="92"/>
      <c r="T233" s="233">
        <f>S233*H233</f>
        <v>0</v>
      </c>
      <c r="U233" s="233">
        <v>0</v>
      </c>
      <c r="V233" s="233">
        <f>U233*H233</f>
        <v>0</v>
      </c>
      <c r="W233" s="233">
        <v>0</v>
      </c>
      <c r="X233" s="233">
        <f>W233*H233</f>
        <v>0</v>
      </c>
      <c r="Y233" s="234" t="s">
        <v>1</v>
      </c>
      <c r="Z233" s="39"/>
      <c r="AA233" s="39"/>
      <c r="AB233" s="39"/>
      <c r="AC233" s="39"/>
      <c r="AD233" s="39"/>
      <c r="AE233" s="39"/>
      <c r="AR233" s="235" t="s">
        <v>181</v>
      </c>
      <c r="AT233" s="235" t="s">
        <v>177</v>
      </c>
      <c r="AU233" s="235" t="s">
        <v>102</v>
      </c>
      <c r="AY233" s="18" t="s">
        <v>175</v>
      </c>
      <c r="BE233" s="236">
        <f>IF(O233="základní",K233,0)</f>
        <v>0</v>
      </c>
      <c r="BF233" s="236">
        <f>IF(O233="snížená",K233,0)</f>
        <v>0</v>
      </c>
      <c r="BG233" s="236">
        <f>IF(O233="zákl. přenesená",K233,0)</f>
        <v>0</v>
      </c>
      <c r="BH233" s="236">
        <f>IF(O233="sníž. přenesená",K233,0)</f>
        <v>0</v>
      </c>
      <c r="BI233" s="236">
        <f>IF(O233="nulová",K233,0)</f>
        <v>0</v>
      </c>
      <c r="BJ233" s="18" t="s">
        <v>102</v>
      </c>
      <c r="BK233" s="236">
        <f>ROUND(P233*H233,2)</f>
        <v>0</v>
      </c>
      <c r="BL233" s="18" t="s">
        <v>181</v>
      </c>
      <c r="BM233" s="235" t="s">
        <v>279</v>
      </c>
    </row>
    <row r="234" s="13" customFormat="1">
      <c r="A234" s="13"/>
      <c r="B234" s="242"/>
      <c r="C234" s="243"/>
      <c r="D234" s="237" t="s">
        <v>184</v>
      </c>
      <c r="E234" s="244" t="s">
        <v>1</v>
      </c>
      <c r="F234" s="245" t="s">
        <v>222</v>
      </c>
      <c r="G234" s="243"/>
      <c r="H234" s="244" t="s">
        <v>1</v>
      </c>
      <c r="I234" s="246"/>
      <c r="J234" s="246"/>
      <c r="K234" s="243"/>
      <c r="L234" s="243"/>
      <c r="M234" s="247"/>
      <c r="N234" s="248"/>
      <c r="O234" s="249"/>
      <c r="P234" s="249"/>
      <c r="Q234" s="249"/>
      <c r="R234" s="249"/>
      <c r="S234" s="249"/>
      <c r="T234" s="249"/>
      <c r="U234" s="249"/>
      <c r="V234" s="249"/>
      <c r="W234" s="249"/>
      <c r="X234" s="249"/>
      <c r="Y234" s="250"/>
      <c r="Z234" s="13"/>
      <c r="AA234" s="13"/>
      <c r="AB234" s="13"/>
      <c r="AC234" s="13"/>
      <c r="AD234" s="13"/>
      <c r="AE234" s="13"/>
      <c r="AT234" s="251" t="s">
        <v>184</v>
      </c>
      <c r="AU234" s="251" t="s">
        <v>102</v>
      </c>
      <c r="AV234" s="13" t="s">
        <v>82</v>
      </c>
      <c r="AW234" s="13" t="s">
        <v>5</v>
      </c>
      <c r="AX234" s="13" t="s">
        <v>75</v>
      </c>
      <c r="AY234" s="251" t="s">
        <v>175</v>
      </c>
    </row>
    <row r="235" s="14" customFormat="1">
      <c r="A235" s="14"/>
      <c r="B235" s="252"/>
      <c r="C235" s="253"/>
      <c r="D235" s="237" t="s">
        <v>184</v>
      </c>
      <c r="E235" s="254" t="s">
        <v>1</v>
      </c>
      <c r="F235" s="255" t="s">
        <v>280</v>
      </c>
      <c r="G235" s="253"/>
      <c r="H235" s="256">
        <v>1.4099999999999999</v>
      </c>
      <c r="I235" s="257"/>
      <c r="J235" s="257"/>
      <c r="K235" s="253"/>
      <c r="L235" s="253"/>
      <c r="M235" s="258"/>
      <c r="N235" s="259"/>
      <c r="O235" s="260"/>
      <c r="P235" s="260"/>
      <c r="Q235" s="260"/>
      <c r="R235" s="260"/>
      <c r="S235" s="260"/>
      <c r="T235" s="260"/>
      <c r="U235" s="260"/>
      <c r="V235" s="260"/>
      <c r="W235" s="260"/>
      <c r="X235" s="260"/>
      <c r="Y235" s="261"/>
      <c r="Z235" s="14"/>
      <c r="AA235" s="14"/>
      <c r="AB235" s="14"/>
      <c r="AC235" s="14"/>
      <c r="AD235" s="14"/>
      <c r="AE235" s="14"/>
      <c r="AT235" s="262" t="s">
        <v>184</v>
      </c>
      <c r="AU235" s="262" t="s">
        <v>102</v>
      </c>
      <c r="AV235" s="14" t="s">
        <v>102</v>
      </c>
      <c r="AW235" s="14" t="s">
        <v>5</v>
      </c>
      <c r="AX235" s="14" t="s">
        <v>75</v>
      </c>
      <c r="AY235" s="262" t="s">
        <v>175</v>
      </c>
    </row>
    <row r="236" s="15" customFormat="1">
      <c r="A236" s="15"/>
      <c r="B236" s="263"/>
      <c r="C236" s="264"/>
      <c r="D236" s="237" t="s">
        <v>184</v>
      </c>
      <c r="E236" s="265" t="s">
        <v>1</v>
      </c>
      <c r="F236" s="266" t="s">
        <v>189</v>
      </c>
      <c r="G236" s="264"/>
      <c r="H236" s="267">
        <v>1.4099999999999999</v>
      </c>
      <c r="I236" s="268"/>
      <c r="J236" s="268"/>
      <c r="K236" s="264"/>
      <c r="L236" s="264"/>
      <c r="M236" s="269"/>
      <c r="N236" s="270"/>
      <c r="O236" s="271"/>
      <c r="P236" s="271"/>
      <c r="Q236" s="271"/>
      <c r="R236" s="271"/>
      <c r="S236" s="271"/>
      <c r="T236" s="271"/>
      <c r="U236" s="271"/>
      <c r="V236" s="271"/>
      <c r="W236" s="271"/>
      <c r="X236" s="271"/>
      <c r="Y236" s="272"/>
      <c r="Z236" s="15"/>
      <c r="AA236" s="15"/>
      <c r="AB236" s="15"/>
      <c r="AC236" s="15"/>
      <c r="AD236" s="15"/>
      <c r="AE236" s="15"/>
      <c r="AT236" s="273" t="s">
        <v>184</v>
      </c>
      <c r="AU236" s="273" t="s">
        <v>102</v>
      </c>
      <c r="AV236" s="15" t="s">
        <v>181</v>
      </c>
      <c r="AW236" s="15" t="s">
        <v>5</v>
      </c>
      <c r="AX236" s="15" t="s">
        <v>82</v>
      </c>
      <c r="AY236" s="273" t="s">
        <v>175</v>
      </c>
    </row>
    <row r="237" s="12" customFormat="1" ht="22.8" customHeight="1">
      <c r="A237" s="12"/>
      <c r="B237" s="205"/>
      <c r="C237" s="206"/>
      <c r="D237" s="207" t="s">
        <v>74</v>
      </c>
      <c r="E237" s="220" t="s">
        <v>196</v>
      </c>
      <c r="F237" s="220" t="s">
        <v>281</v>
      </c>
      <c r="G237" s="206"/>
      <c r="H237" s="206"/>
      <c r="I237" s="209"/>
      <c r="J237" s="209"/>
      <c r="K237" s="221">
        <f>BK237</f>
        <v>0</v>
      </c>
      <c r="L237" s="206"/>
      <c r="M237" s="211"/>
      <c r="N237" s="212"/>
      <c r="O237" s="213"/>
      <c r="P237" s="213"/>
      <c r="Q237" s="214">
        <f>SUM(Q238:Q334)</f>
        <v>0</v>
      </c>
      <c r="R237" s="214">
        <f>SUM(R238:R334)</f>
        <v>0</v>
      </c>
      <c r="S237" s="213"/>
      <c r="T237" s="215">
        <f>SUM(T238:T334)</f>
        <v>0</v>
      </c>
      <c r="U237" s="213"/>
      <c r="V237" s="215">
        <f>SUM(V238:V334)</f>
        <v>0</v>
      </c>
      <c r="W237" s="213"/>
      <c r="X237" s="215">
        <f>SUM(X238:X334)</f>
        <v>0</v>
      </c>
      <c r="Y237" s="216"/>
      <c r="Z237" s="12"/>
      <c r="AA237" s="12"/>
      <c r="AB237" s="12"/>
      <c r="AC237" s="12"/>
      <c r="AD237" s="12"/>
      <c r="AE237" s="12"/>
      <c r="AR237" s="217" t="s">
        <v>82</v>
      </c>
      <c r="AT237" s="218" t="s">
        <v>74</v>
      </c>
      <c r="AU237" s="218" t="s">
        <v>82</v>
      </c>
      <c r="AY237" s="217" t="s">
        <v>175</v>
      </c>
      <c r="BK237" s="219">
        <f>SUM(BK238:BK334)</f>
        <v>0</v>
      </c>
    </row>
    <row r="238" s="2" customFormat="1" ht="37.8" customHeight="1">
      <c r="A238" s="39"/>
      <c r="B238" s="40"/>
      <c r="C238" s="222" t="s">
        <v>282</v>
      </c>
      <c r="D238" s="222" t="s">
        <v>177</v>
      </c>
      <c r="E238" s="223" t="s">
        <v>283</v>
      </c>
      <c r="F238" s="224" t="s">
        <v>284</v>
      </c>
      <c r="G238" s="225" t="s">
        <v>180</v>
      </c>
      <c r="H238" s="226">
        <v>6.8259999999999996</v>
      </c>
      <c r="I238" s="227"/>
      <c r="J238" s="227"/>
      <c r="K238" s="228">
        <f>ROUND(P238*H238,2)</f>
        <v>0</v>
      </c>
      <c r="L238" s="229"/>
      <c r="M238" s="45"/>
      <c r="N238" s="230" t="s">
        <v>1</v>
      </c>
      <c r="O238" s="231" t="s">
        <v>39</v>
      </c>
      <c r="P238" s="232">
        <f>I238+J238</f>
        <v>0</v>
      </c>
      <c r="Q238" s="232">
        <f>ROUND(I238*H238,2)</f>
        <v>0</v>
      </c>
      <c r="R238" s="232">
        <f>ROUND(J238*H238,2)</f>
        <v>0</v>
      </c>
      <c r="S238" s="92"/>
      <c r="T238" s="233">
        <f>S238*H238</f>
        <v>0</v>
      </c>
      <c r="U238" s="233">
        <v>0</v>
      </c>
      <c r="V238" s="233">
        <f>U238*H238</f>
        <v>0</v>
      </c>
      <c r="W238" s="233">
        <v>0</v>
      </c>
      <c r="X238" s="233">
        <f>W238*H238</f>
        <v>0</v>
      </c>
      <c r="Y238" s="234" t="s">
        <v>1</v>
      </c>
      <c r="Z238" s="39"/>
      <c r="AA238" s="39"/>
      <c r="AB238" s="39"/>
      <c r="AC238" s="39"/>
      <c r="AD238" s="39"/>
      <c r="AE238" s="39"/>
      <c r="AR238" s="235" t="s">
        <v>181</v>
      </c>
      <c r="AT238" s="235" t="s">
        <v>177</v>
      </c>
      <c r="AU238" s="235" t="s">
        <v>102</v>
      </c>
      <c r="AY238" s="18" t="s">
        <v>175</v>
      </c>
      <c r="BE238" s="236">
        <f>IF(O238="základní",K238,0)</f>
        <v>0</v>
      </c>
      <c r="BF238" s="236">
        <f>IF(O238="snížená",K238,0)</f>
        <v>0</v>
      </c>
      <c r="BG238" s="236">
        <f>IF(O238="zákl. přenesená",K238,0)</f>
        <v>0</v>
      </c>
      <c r="BH238" s="236">
        <f>IF(O238="sníž. přenesená",K238,0)</f>
        <v>0</v>
      </c>
      <c r="BI238" s="236">
        <f>IF(O238="nulová",K238,0)</f>
        <v>0</v>
      </c>
      <c r="BJ238" s="18" t="s">
        <v>102</v>
      </c>
      <c r="BK238" s="236">
        <f>ROUND(P238*H238,2)</f>
        <v>0</v>
      </c>
      <c r="BL238" s="18" t="s">
        <v>181</v>
      </c>
      <c r="BM238" s="235" t="s">
        <v>285</v>
      </c>
    </row>
    <row r="239" s="13" customFormat="1">
      <c r="A239" s="13"/>
      <c r="B239" s="242"/>
      <c r="C239" s="243"/>
      <c r="D239" s="237" t="s">
        <v>184</v>
      </c>
      <c r="E239" s="244" t="s">
        <v>1</v>
      </c>
      <c r="F239" s="245" t="s">
        <v>193</v>
      </c>
      <c r="G239" s="243"/>
      <c r="H239" s="244" t="s">
        <v>1</v>
      </c>
      <c r="I239" s="246"/>
      <c r="J239" s="246"/>
      <c r="K239" s="243"/>
      <c r="L239" s="243"/>
      <c r="M239" s="247"/>
      <c r="N239" s="248"/>
      <c r="O239" s="249"/>
      <c r="P239" s="249"/>
      <c r="Q239" s="249"/>
      <c r="R239" s="249"/>
      <c r="S239" s="249"/>
      <c r="T239" s="249"/>
      <c r="U239" s="249"/>
      <c r="V239" s="249"/>
      <c r="W239" s="249"/>
      <c r="X239" s="249"/>
      <c r="Y239" s="250"/>
      <c r="Z239" s="13"/>
      <c r="AA239" s="13"/>
      <c r="AB239" s="13"/>
      <c r="AC239" s="13"/>
      <c r="AD239" s="13"/>
      <c r="AE239" s="13"/>
      <c r="AT239" s="251" t="s">
        <v>184</v>
      </c>
      <c r="AU239" s="251" t="s">
        <v>102</v>
      </c>
      <c r="AV239" s="13" t="s">
        <v>82</v>
      </c>
      <c r="AW239" s="13" t="s">
        <v>5</v>
      </c>
      <c r="AX239" s="13" t="s">
        <v>75</v>
      </c>
      <c r="AY239" s="251" t="s">
        <v>175</v>
      </c>
    </row>
    <row r="240" s="13" customFormat="1">
      <c r="A240" s="13"/>
      <c r="B240" s="242"/>
      <c r="C240" s="243"/>
      <c r="D240" s="237" t="s">
        <v>184</v>
      </c>
      <c r="E240" s="244" t="s">
        <v>1</v>
      </c>
      <c r="F240" s="245" t="s">
        <v>286</v>
      </c>
      <c r="G240" s="243"/>
      <c r="H240" s="244" t="s">
        <v>1</v>
      </c>
      <c r="I240" s="246"/>
      <c r="J240" s="246"/>
      <c r="K240" s="243"/>
      <c r="L240" s="243"/>
      <c r="M240" s="247"/>
      <c r="N240" s="248"/>
      <c r="O240" s="249"/>
      <c r="P240" s="249"/>
      <c r="Q240" s="249"/>
      <c r="R240" s="249"/>
      <c r="S240" s="249"/>
      <c r="T240" s="249"/>
      <c r="U240" s="249"/>
      <c r="V240" s="249"/>
      <c r="W240" s="249"/>
      <c r="X240" s="249"/>
      <c r="Y240" s="250"/>
      <c r="Z240" s="13"/>
      <c r="AA240" s="13"/>
      <c r="AB240" s="13"/>
      <c r="AC240" s="13"/>
      <c r="AD240" s="13"/>
      <c r="AE240" s="13"/>
      <c r="AT240" s="251" t="s">
        <v>184</v>
      </c>
      <c r="AU240" s="251" t="s">
        <v>102</v>
      </c>
      <c r="AV240" s="13" t="s">
        <v>82</v>
      </c>
      <c r="AW240" s="13" t="s">
        <v>5</v>
      </c>
      <c r="AX240" s="13" t="s">
        <v>75</v>
      </c>
      <c r="AY240" s="251" t="s">
        <v>175</v>
      </c>
    </row>
    <row r="241" s="14" customFormat="1">
      <c r="A241" s="14"/>
      <c r="B241" s="252"/>
      <c r="C241" s="253"/>
      <c r="D241" s="237" t="s">
        <v>184</v>
      </c>
      <c r="E241" s="254" t="s">
        <v>1</v>
      </c>
      <c r="F241" s="255" t="s">
        <v>287</v>
      </c>
      <c r="G241" s="253"/>
      <c r="H241" s="256">
        <v>1.5680000000000001</v>
      </c>
      <c r="I241" s="257"/>
      <c r="J241" s="257"/>
      <c r="K241" s="253"/>
      <c r="L241" s="253"/>
      <c r="M241" s="258"/>
      <c r="N241" s="259"/>
      <c r="O241" s="260"/>
      <c r="P241" s="260"/>
      <c r="Q241" s="260"/>
      <c r="R241" s="260"/>
      <c r="S241" s="260"/>
      <c r="T241" s="260"/>
      <c r="U241" s="260"/>
      <c r="V241" s="260"/>
      <c r="W241" s="260"/>
      <c r="X241" s="260"/>
      <c r="Y241" s="261"/>
      <c r="Z241" s="14"/>
      <c r="AA241" s="14"/>
      <c r="AB241" s="14"/>
      <c r="AC241" s="14"/>
      <c r="AD241" s="14"/>
      <c r="AE241" s="14"/>
      <c r="AT241" s="262" t="s">
        <v>184</v>
      </c>
      <c r="AU241" s="262" t="s">
        <v>102</v>
      </c>
      <c r="AV241" s="14" t="s">
        <v>102</v>
      </c>
      <c r="AW241" s="14" t="s">
        <v>5</v>
      </c>
      <c r="AX241" s="14" t="s">
        <v>75</v>
      </c>
      <c r="AY241" s="262" t="s">
        <v>175</v>
      </c>
    </row>
    <row r="242" s="14" customFormat="1">
      <c r="A242" s="14"/>
      <c r="B242" s="252"/>
      <c r="C242" s="253"/>
      <c r="D242" s="237" t="s">
        <v>184</v>
      </c>
      <c r="E242" s="254" t="s">
        <v>1</v>
      </c>
      <c r="F242" s="255" t="s">
        <v>288</v>
      </c>
      <c r="G242" s="253"/>
      <c r="H242" s="256">
        <v>0.90900000000000003</v>
      </c>
      <c r="I242" s="257"/>
      <c r="J242" s="257"/>
      <c r="K242" s="253"/>
      <c r="L242" s="253"/>
      <c r="M242" s="258"/>
      <c r="N242" s="259"/>
      <c r="O242" s="260"/>
      <c r="P242" s="260"/>
      <c r="Q242" s="260"/>
      <c r="R242" s="260"/>
      <c r="S242" s="260"/>
      <c r="T242" s="260"/>
      <c r="U242" s="260"/>
      <c r="V242" s="260"/>
      <c r="W242" s="260"/>
      <c r="X242" s="260"/>
      <c r="Y242" s="261"/>
      <c r="Z242" s="14"/>
      <c r="AA242" s="14"/>
      <c r="AB242" s="14"/>
      <c r="AC242" s="14"/>
      <c r="AD242" s="14"/>
      <c r="AE242" s="14"/>
      <c r="AT242" s="262" t="s">
        <v>184</v>
      </c>
      <c r="AU242" s="262" t="s">
        <v>102</v>
      </c>
      <c r="AV242" s="14" t="s">
        <v>102</v>
      </c>
      <c r="AW242" s="14" t="s">
        <v>5</v>
      </c>
      <c r="AX242" s="14" t="s">
        <v>75</v>
      </c>
      <c r="AY242" s="262" t="s">
        <v>175</v>
      </c>
    </row>
    <row r="243" s="14" customFormat="1">
      <c r="A243" s="14"/>
      <c r="B243" s="252"/>
      <c r="C243" s="253"/>
      <c r="D243" s="237" t="s">
        <v>184</v>
      </c>
      <c r="E243" s="254" t="s">
        <v>1</v>
      </c>
      <c r="F243" s="255" t="s">
        <v>289</v>
      </c>
      <c r="G243" s="253"/>
      <c r="H243" s="256">
        <v>0.93600000000000005</v>
      </c>
      <c r="I243" s="257"/>
      <c r="J243" s="257"/>
      <c r="K243" s="253"/>
      <c r="L243" s="253"/>
      <c r="M243" s="258"/>
      <c r="N243" s="259"/>
      <c r="O243" s="260"/>
      <c r="P243" s="260"/>
      <c r="Q243" s="260"/>
      <c r="R243" s="260"/>
      <c r="S243" s="260"/>
      <c r="T243" s="260"/>
      <c r="U243" s="260"/>
      <c r="V243" s="260"/>
      <c r="W243" s="260"/>
      <c r="X243" s="260"/>
      <c r="Y243" s="261"/>
      <c r="Z243" s="14"/>
      <c r="AA243" s="14"/>
      <c r="AB243" s="14"/>
      <c r="AC243" s="14"/>
      <c r="AD243" s="14"/>
      <c r="AE243" s="14"/>
      <c r="AT243" s="262" t="s">
        <v>184</v>
      </c>
      <c r="AU243" s="262" t="s">
        <v>102</v>
      </c>
      <c r="AV243" s="14" t="s">
        <v>102</v>
      </c>
      <c r="AW243" s="14" t="s">
        <v>5</v>
      </c>
      <c r="AX243" s="14" t="s">
        <v>75</v>
      </c>
      <c r="AY243" s="262" t="s">
        <v>175</v>
      </c>
    </row>
    <row r="244" s="13" customFormat="1">
      <c r="A244" s="13"/>
      <c r="B244" s="242"/>
      <c r="C244" s="243"/>
      <c r="D244" s="237" t="s">
        <v>184</v>
      </c>
      <c r="E244" s="244" t="s">
        <v>1</v>
      </c>
      <c r="F244" s="245" t="s">
        <v>290</v>
      </c>
      <c r="G244" s="243"/>
      <c r="H244" s="244" t="s">
        <v>1</v>
      </c>
      <c r="I244" s="246"/>
      <c r="J244" s="246"/>
      <c r="K244" s="243"/>
      <c r="L244" s="243"/>
      <c r="M244" s="247"/>
      <c r="N244" s="248"/>
      <c r="O244" s="249"/>
      <c r="P244" s="249"/>
      <c r="Q244" s="249"/>
      <c r="R244" s="249"/>
      <c r="S244" s="249"/>
      <c r="T244" s="249"/>
      <c r="U244" s="249"/>
      <c r="V244" s="249"/>
      <c r="W244" s="249"/>
      <c r="X244" s="249"/>
      <c r="Y244" s="250"/>
      <c r="Z244" s="13"/>
      <c r="AA244" s="13"/>
      <c r="AB244" s="13"/>
      <c r="AC244" s="13"/>
      <c r="AD244" s="13"/>
      <c r="AE244" s="13"/>
      <c r="AT244" s="251" t="s">
        <v>184</v>
      </c>
      <c r="AU244" s="251" t="s">
        <v>102</v>
      </c>
      <c r="AV244" s="13" t="s">
        <v>82</v>
      </c>
      <c r="AW244" s="13" t="s">
        <v>5</v>
      </c>
      <c r="AX244" s="13" t="s">
        <v>75</v>
      </c>
      <c r="AY244" s="251" t="s">
        <v>175</v>
      </c>
    </row>
    <row r="245" s="14" customFormat="1">
      <c r="A245" s="14"/>
      <c r="B245" s="252"/>
      <c r="C245" s="253"/>
      <c r="D245" s="237" t="s">
        <v>184</v>
      </c>
      <c r="E245" s="254" t="s">
        <v>1</v>
      </c>
      <c r="F245" s="255" t="s">
        <v>287</v>
      </c>
      <c r="G245" s="253"/>
      <c r="H245" s="256">
        <v>1.5680000000000001</v>
      </c>
      <c r="I245" s="257"/>
      <c r="J245" s="257"/>
      <c r="K245" s="253"/>
      <c r="L245" s="253"/>
      <c r="M245" s="258"/>
      <c r="N245" s="259"/>
      <c r="O245" s="260"/>
      <c r="P245" s="260"/>
      <c r="Q245" s="260"/>
      <c r="R245" s="260"/>
      <c r="S245" s="260"/>
      <c r="T245" s="260"/>
      <c r="U245" s="260"/>
      <c r="V245" s="260"/>
      <c r="W245" s="260"/>
      <c r="X245" s="260"/>
      <c r="Y245" s="261"/>
      <c r="Z245" s="14"/>
      <c r="AA245" s="14"/>
      <c r="AB245" s="14"/>
      <c r="AC245" s="14"/>
      <c r="AD245" s="14"/>
      <c r="AE245" s="14"/>
      <c r="AT245" s="262" t="s">
        <v>184</v>
      </c>
      <c r="AU245" s="262" t="s">
        <v>102</v>
      </c>
      <c r="AV245" s="14" t="s">
        <v>102</v>
      </c>
      <c r="AW245" s="14" t="s">
        <v>5</v>
      </c>
      <c r="AX245" s="14" t="s">
        <v>75</v>
      </c>
      <c r="AY245" s="262" t="s">
        <v>175</v>
      </c>
    </row>
    <row r="246" s="14" customFormat="1">
      <c r="A246" s="14"/>
      <c r="B246" s="252"/>
      <c r="C246" s="253"/>
      <c r="D246" s="237" t="s">
        <v>184</v>
      </c>
      <c r="E246" s="254" t="s">
        <v>1</v>
      </c>
      <c r="F246" s="255" t="s">
        <v>288</v>
      </c>
      <c r="G246" s="253"/>
      <c r="H246" s="256">
        <v>0.90900000000000003</v>
      </c>
      <c r="I246" s="257"/>
      <c r="J246" s="257"/>
      <c r="K246" s="253"/>
      <c r="L246" s="253"/>
      <c r="M246" s="258"/>
      <c r="N246" s="259"/>
      <c r="O246" s="260"/>
      <c r="P246" s="260"/>
      <c r="Q246" s="260"/>
      <c r="R246" s="260"/>
      <c r="S246" s="260"/>
      <c r="T246" s="260"/>
      <c r="U246" s="260"/>
      <c r="V246" s="260"/>
      <c r="W246" s="260"/>
      <c r="X246" s="260"/>
      <c r="Y246" s="261"/>
      <c r="Z246" s="14"/>
      <c r="AA246" s="14"/>
      <c r="AB246" s="14"/>
      <c r="AC246" s="14"/>
      <c r="AD246" s="14"/>
      <c r="AE246" s="14"/>
      <c r="AT246" s="262" t="s">
        <v>184</v>
      </c>
      <c r="AU246" s="262" t="s">
        <v>102</v>
      </c>
      <c r="AV246" s="14" t="s">
        <v>102</v>
      </c>
      <c r="AW246" s="14" t="s">
        <v>5</v>
      </c>
      <c r="AX246" s="14" t="s">
        <v>75</v>
      </c>
      <c r="AY246" s="262" t="s">
        <v>175</v>
      </c>
    </row>
    <row r="247" s="14" customFormat="1">
      <c r="A247" s="14"/>
      <c r="B247" s="252"/>
      <c r="C247" s="253"/>
      <c r="D247" s="237" t="s">
        <v>184</v>
      </c>
      <c r="E247" s="254" t="s">
        <v>1</v>
      </c>
      <c r="F247" s="255" t="s">
        <v>289</v>
      </c>
      <c r="G247" s="253"/>
      <c r="H247" s="256">
        <v>0.93600000000000005</v>
      </c>
      <c r="I247" s="257"/>
      <c r="J247" s="257"/>
      <c r="K247" s="253"/>
      <c r="L247" s="253"/>
      <c r="M247" s="258"/>
      <c r="N247" s="259"/>
      <c r="O247" s="260"/>
      <c r="P247" s="260"/>
      <c r="Q247" s="260"/>
      <c r="R247" s="260"/>
      <c r="S247" s="260"/>
      <c r="T247" s="260"/>
      <c r="U247" s="260"/>
      <c r="V247" s="260"/>
      <c r="W247" s="260"/>
      <c r="X247" s="260"/>
      <c r="Y247" s="261"/>
      <c r="Z247" s="14"/>
      <c r="AA247" s="14"/>
      <c r="AB247" s="14"/>
      <c r="AC247" s="14"/>
      <c r="AD247" s="14"/>
      <c r="AE247" s="14"/>
      <c r="AT247" s="262" t="s">
        <v>184</v>
      </c>
      <c r="AU247" s="262" t="s">
        <v>102</v>
      </c>
      <c r="AV247" s="14" t="s">
        <v>102</v>
      </c>
      <c r="AW247" s="14" t="s">
        <v>5</v>
      </c>
      <c r="AX247" s="14" t="s">
        <v>75</v>
      </c>
      <c r="AY247" s="262" t="s">
        <v>175</v>
      </c>
    </row>
    <row r="248" s="15" customFormat="1">
      <c r="A248" s="15"/>
      <c r="B248" s="263"/>
      <c r="C248" s="264"/>
      <c r="D248" s="237" t="s">
        <v>184</v>
      </c>
      <c r="E248" s="265" t="s">
        <v>1</v>
      </c>
      <c r="F248" s="266" t="s">
        <v>189</v>
      </c>
      <c r="G248" s="264"/>
      <c r="H248" s="267">
        <v>6.8259999999999996</v>
      </c>
      <c r="I248" s="268"/>
      <c r="J248" s="268"/>
      <c r="K248" s="264"/>
      <c r="L248" s="264"/>
      <c r="M248" s="269"/>
      <c r="N248" s="270"/>
      <c r="O248" s="271"/>
      <c r="P248" s="271"/>
      <c r="Q248" s="271"/>
      <c r="R248" s="271"/>
      <c r="S248" s="271"/>
      <c r="T248" s="271"/>
      <c r="U248" s="271"/>
      <c r="V248" s="271"/>
      <c r="W248" s="271"/>
      <c r="X248" s="271"/>
      <c r="Y248" s="272"/>
      <c r="Z248" s="15"/>
      <c r="AA248" s="15"/>
      <c r="AB248" s="15"/>
      <c r="AC248" s="15"/>
      <c r="AD248" s="15"/>
      <c r="AE248" s="15"/>
      <c r="AT248" s="273" t="s">
        <v>184</v>
      </c>
      <c r="AU248" s="273" t="s">
        <v>102</v>
      </c>
      <c r="AV248" s="15" t="s">
        <v>181</v>
      </c>
      <c r="AW248" s="15" t="s">
        <v>5</v>
      </c>
      <c r="AX248" s="15" t="s">
        <v>82</v>
      </c>
      <c r="AY248" s="273" t="s">
        <v>175</v>
      </c>
    </row>
    <row r="249" s="2" customFormat="1" ht="44.25" customHeight="1">
      <c r="A249" s="39"/>
      <c r="B249" s="40"/>
      <c r="C249" s="222" t="s">
        <v>240</v>
      </c>
      <c r="D249" s="222" t="s">
        <v>177</v>
      </c>
      <c r="E249" s="223" t="s">
        <v>291</v>
      </c>
      <c r="F249" s="224" t="s">
        <v>292</v>
      </c>
      <c r="G249" s="225" t="s">
        <v>228</v>
      </c>
      <c r="H249" s="226">
        <v>64.188000000000002</v>
      </c>
      <c r="I249" s="227"/>
      <c r="J249" s="227"/>
      <c r="K249" s="228">
        <f>ROUND(P249*H249,2)</f>
        <v>0</v>
      </c>
      <c r="L249" s="229"/>
      <c r="M249" s="45"/>
      <c r="N249" s="230" t="s">
        <v>1</v>
      </c>
      <c r="O249" s="231" t="s">
        <v>39</v>
      </c>
      <c r="P249" s="232">
        <f>I249+J249</f>
        <v>0</v>
      </c>
      <c r="Q249" s="232">
        <f>ROUND(I249*H249,2)</f>
        <v>0</v>
      </c>
      <c r="R249" s="232">
        <f>ROUND(J249*H249,2)</f>
        <v>0</v>
      </c>
      <c r="S249" s="92"/>
      <c r="T249" s="233">
        <f>S249*H249</f>
        <v>0</v>
      </c>
      <c r="U249" s="233">
        <v>0</v>
      </c>
      <c r="V249" s="233">
        <f>U249*H249</f>
        <v>0</v>
      </c>
      <c r="W249" s="233">
        <v>0</v>
      </c>
      <c r="X249" s="233">
        <f>W249*H249</f>
        <v>0</v>
      </c>
      <c r="Y249" s="234" t="s">
        <v>1</v>
      </c>
      <c r="Z249" s="39"/>
      <c r="AA249" s="39"/>
      <c r="AB249" s="39"/>
      <c r="AC249" s="39"/>
      <c r="AD249" s="39"/>
      <c r="AE249" s="39"/>
      <c r="AR249" s="235" t="s">
        <v>181</v>
      </c>
      <c r="AT249" s="235" t="s">
        <v>177</v>
      </c>
      <c r="AU249" s="235" t="s">
        <v>102</v>
      </c>
      <c r="AY249" s="18" t="s">
        <v>175</v>
      </c>
      <c r="BE249" s="236">
        <f>IF(O249="základní",K249,0)</f>
        <v>0</v>
      </c>
      <c r="BF249" s="236">
        <f>IF(O249="snížená",K249,0)</f>
        <v>0</v>
      </c>
      <c r="BG249" s="236">
        <f>IF(O249="zákl. přenesená",K249,0)</f>
        <v>0</v>
      </c>
      <c r="BH249" s="236">
        <f>IF(O249="sníž. přenesená",K249,0)</f>
        <v>0</v>
      </c>
      <c r="BI249" s="236">
        <f>IF(O249="nulová",K249,0)</f>
        <v>0</v>
      </c>
      <c r="BJ249" s="18" t="s">
        <v>102</v>
      </c>
      <c r="BK249" s="236">
        <f>ROUND(P249*H249,2)</f>
        <v>0</v>
      </c>
      <c r="BL249" s="18" t="s">
        <v>181</v>
      </c>
      <c r="BM249" s="235" t="s">
        <v>293</v>
      </c>
    </row>
    <row r="250" s="13" customFormat="1">
      <c r="A250" s="13"/>
      <c r="B250" s="242"/>
      <c r="C250" s="243"/>
      <c r="D250" s="237" t="s">
        <v>184</v>
      </c>
      <c r="E250" s="244" t="s">
        <v>1</v>
      </c>
      <c r="F250" s="245" t="s">
        <v>193</v>
      </c>
      <c r="G250" s="243"/>
      <c r="H250" s="244" t="s">
        <v>1</v>
      </c>
      <c r="I250" s="246"/>
      <c r="J250" s="246"/>
      <c r="K250" s="243"/>
      <c r="L250" s="243"/>
      <c r="M250" s="247"/>
      <c r="N250" s="248"/>
      <c r="O250" s="249"/>
      <c r="P250" s="249"/>
      <c r="Q250" s="249"/>
      <c r="R250" s="249"/>
      <c r="S250" s="249"/>
      <c r="T250" s="249"/>
      <c r="U250" s="249"/>
      <c r="V250" s="249"/>
      <c r="W250" s="249"/>
      <c r="X250" s="249"/>
      <c r="Y250" s="250"/>
      <c r="Z250" s="13"/>
      <c r="AA250" s="13"/>
      <c r="AB250" s="13"/>
      <c r="AC250" s="13"/>
      <c r="AD250" s="13"/>
      <c r="AE250" s="13"/>
      <c r="AT250" s="251" t="s">
        <v>184</v>
      </c>
      <c r="AU250" s="251" t="s">
        <v>102</v>
      </c>
      <c r="AV250" s="13" t="s">
        <v>82</v>
      </c>
      <c r="AW250" s="13" t="s">
        <v>5</v>
      </c>
      <c r="AX250" s="13" t="s">
        <v>75</v>
      </c>
      <c r="AY250" s="251" t="s">
        <v>175</v>
      </c>
    </row>
    <row r="251" s="14" customFormat="1">
      <c r="A251" s="14"/>
      <c r="B251" s="252"/>
      <c r="C251" s="253"/>
      <c r="D251" s="237" t="s">
        <v>184</v>
      </c>
      <c r="E251" s="254" t="s">
        <v>1</v>
      </c>
      <c r="F251" s="255" t="s">
        <v>294</v>
      </c>
      <c r="G251" s="253"/>
      <c r="H251" s="256">
        <v>67.340000000000003</v>
      </c>
      <c r="I251" s="257"/>
      <c r="J251" s="257"/>
      <c r="K251" s="253"/>
      <c r="L251" s="253"/>
      <c r="M251" s="258"/>
      <c r="N251" s="259"/>
      <c r="O251" s="260"/>
      <c r="P251" s="260"/>
      <c r="Q251" s="260"/>
      <c r="R251" s="260"/>
      <c r="S251" s="260"/>
      <c r="T251" s="260"/>
      <c r="U251" s="260"/>
      <c r="V251" s="260"/>
      <c r="W251" s="260"/>
      <c r="X251" s="260"/>
      <c r="Y251" s="261"/>
      <c r="Z251" s="14"/>
      <c r="AA251" s="14"/>
      <c r="AB251" s="14"/>
      <c r="AC251" s="14"/>
      <c r="AD251" s="14"/>
      <c r="AE251" s="14"/>
      <c r="AT251" s="262" t="s">
        <v>184</v>
      </c>
      <c r="AU251" s="262" t="s">
        <v>102</v>
      </c>
      <c r="AV251" s="14" t="s">
        <v>102</v>
      </c>
      <c r="AW251" s="14" t="s">
        <v>5</v>
      </c>
      <c r="AX251" s="14" t="s">
        <v>75</v>
      </c>
      <c r="AY251" s="262" t="s">
        <v>175</v>
      </c>
    </row>
    <row r="252" s="14" customFormat="1">
      <c r="A252" s="14"/>
      <c r="B252" s="252"/>
      <c r="C252" s="253"/>
      <c r="D252" s="237" t="s">
        <v>184</v>
      </c>
      <c r="E252" s="254" t="s">
        <v>1</v>
      </c>
      <c r="F252" s="255" t="s">
        <v>295</v>
      </c>
      <c r="G252" s="253"/>
      <c r="H252" s="256">
        <v>-3.1520000000000001</v>
      </c>
      <c r="I252" s="257"/>
      <c r="J252" s="257"/>
      <c r="K252" s="253"/>
      <c r="L252" s="253"/>
      <c r="M252" s="258"/>
      <c r="N252" s="259"/>
      <c r="O252" s="260"/>
      <c r="P252" s="260"/>
      <c r="Q252" s="260"/>
      <c r="R252" s="260"/>
      <c r="S252" s="260"/>
      <c r="T252" s="260"/>
      <c r="U252" s="260"/>
      <c r="V252" s="260"/>
      <c r="W252" s="260"/>
      <c r="X252" s="260"/>
      <c r="Y252" s="261"/>
      <c r="Z252" s="14"/>
      <c r="AA252" s="14"/>
      <c r="AB252" s="14"/>
      <c r="AC252" s="14"/>
      <c r="AD252" s="14"/>
      <c r="AE252" s="14"/>
      <c r="AT252" s="262" t="s">
        <v>184</v>
      </c>
      <c r="AU252" s="262" t="s">
        <v>102</v>
      </c>
      <c r="AV252" s="14" t="s">
        <v>102</v>
      </c>
      <c r="AW252" s="14" t="s">
        <v>5</v>
      </c>
      <c r="AX252" s="14" t="s">
        <v>75</v>
      </c>
      <c r="AY252" s="262" t="s">
        <v>175</v>
      </c>
    </row>
    <row r="253" s="15" customFormat="1">
      <c r="A253" s="15"/>
      <c r="B253" s="263"/>
      <c r="C253" s="264"/>
      <c r="D253" s="237" t="s">
        <v>184</v>
      </c>
      <c r="E253" s="265" t="s">
        <v>1</v>
      </c>
      <c r="F253" s="266" t="s">
        <v>189</v>
      </c>
      <c r="G253" s="264"/>
      <c r="H253" s="267">
        <v>64.188000000000002</v>
      </c>
      <c r="I253" s="268"/>
      <c r="J253" s="268"/>
      <c r="K253" s="264"/>
      <c r="L253" s="264"/>
      <c r="M253" s="269"/>
      <c r="N253" s="270"/>
      <c r="O253" s="271"/>
      <c r="P253" s="271"/>
      <c r="Q253" s="271"/>
      <c r="R253" s="271"/>
      <c r="S253" s="271"/>
      <c r="T253" s="271"/>
      <c r="U253" s="271"/>
      <c r="V253" s="271"/>
      <c r="W253" s="271"/>
      <c r="X253" s="271"/>
      <c r="Y253" s="272"/>
      <c r="Z253" s="15"/>
      <c r="AA253" s="15"/>
      <c r="AB253" s="15"/>
      <c r="AC253" s="15"/>
      <c r="AD253" s="15"/>
      <c r="AE253" s="15"/>
      <c r="AT253" s="273" t="s">
        <v>184</v>
      </c>
      <c r="AU253" s="273" t="s">
        <v>102</v>
      </c>
      <c r="AV253" s="15" t="s">
        <v>181</v>
      </c>
      <c r="AW253" s="15" t="s">
        <v>5</v>
      </c>
      <c r="AX253" s="15" t="s">
        <v>82</v>
      </c>
      <c r="AY253" s="273" t="s">
        <v>175</v>
      </c>
    </row>
    <row r="254" s="2" customFormat="1" ht="37.8" customHeight="1">
      <c r="A254" s="39"/>
      <c r="B254" s="40"/>
      <c r="C254" s="222" t="s">
        <v>8</v>
      </c>
      <c r="D254" s="222" t="s">
        <v>177</v>
      </c>
      <c r="E254" s="223" t="s">
        <v>296</v>
      </c>
      <c r="F254" s="224" t="s">
        <v>297</v>
      </c>
      <c r="G254" s="225" t="s">
        <v>203</v>
      </c>
      <c r="H254" s="226">
        <v>0.094</v>
      </c>
      <c r="I254" s="227"/>
      <c r="J254" s="227"/>
      <c r="K254" s="228">
        <f>ROUND(P254*H254,2)</f>
        <v>0</v>
      </c>
      <c r="L254" s="229"/>
      <c r="M254" s="45"/>
      <c r="N254" s="230" t="s">
        <v>1</v>
      </c>
      <c r="O254" s="231" t="s">
        <v>39</v>
      </c>
      <c r="P254" s="232">
        <f>I254+J254</f>
        <v>0</v>
      </c>
      <c r="Q254" s="232">
        <f>ROUND(I254*H254,2)</f>
        <v>0</v>
      </c>
      <c r="R254" s="232">
        <f>ROUND(J254*H254,2)</f>
        <v>0</v>
      </c>
      <c r="S254" s="92"/>
      <c r="T254" s="233">
        <f>S254*H254</f>
        <v>0</v>
      </c>
      <c r="U254" s="233">
        <v>0</v>
      </c>
      <c r="V254" s="233">
        <f>U254*H254</f>
        <v>0</v>
      </c>
      <c r="W254" s="233">
        <v>0</v>
      </c>
      <c r="X254" s="233">
        <f>W254*H254</f>
        <v>0</v>
      </c>
      <c r="Y254" s="234" t="s">
        <v>1</v>
      </c>
      <c r="Z254" s="39"/>
      <c r="AA254" s="39"/>
      <c r="AB254" s="39"/>
      <c r="AC254" s="39"/>
      <c r="AD254" s="39"/>
      <c r="AE254" s="39"/>
      <c r="AR254" s="235" t="s">
        <v>181</v>
      </c>
      <c r="AT254" s="235" t="s">
        <v>177</v>
      </c>
      <c r="AU254" s="235" t="s">
        <v>102</v>
      </c>
      <c r="AY254" s="18" t="s">
        <v>175</v>
      </c>
      <c r="BE254" s="236">
        <f>IF(O254="základní",K254,0)</f>
        <v>0</v>
      </c>
      <c r="BF254" s="236">
        <f>IF(O254="snížená",K254,0)</f>
        <v>0</v>
      </c>
      <c r="BG254" s="236">
        <f>IF(O254="zákl. přenesená",K254,0)</f>
        <v>0</v>
      </c>
      <c r="BH254" s="236">
        <f>IF(O254="sníž. přenesená",K254,0)</f>
        <v>0</v>
      </c>
      <c r="BI254" s="236">
        <f>IF(O254="nulová",K254,0)</f>
        <v>0</v>
      </c>
      <c r="BJ254" s="18" t="s">
        <v>102</v>
      </c>
      <c r="BK254" s="236">
        <f>ROUND(P254*H254,2)</f>
        <v>0</v>
      </c>
      <c r="BL254" s="18" t="s">
        <v>181</v>
      </c>
      <c r="BM254" s="235" t="s">
        <v>298</v>
      </c>
    </row>
    <row r="255" s="13" customFormat="1">
      <c r="A255" s="13"/>
      <c r="B255" s="242"/>
      <c r="C255" s="243"/>
      <c r="D255" s="237" t="s">
        <v>184</v>
      </c>
      <c r="E255" s="244" t="s">
        <v>1</v>
      </c>
      <c r="F255" s="245" t="s">
        <v>222</v>
      </c>
      <c r="G255" s="243"/>
      <c r="H255" s="244" t="s">
        <v>1</v>
      </c>
      <c r="I255" s="246"/>
      <c r="J255" s="246"/>
      <c r="K255" s="243"/>
      <c r="L255" s="243"/>
      <c r="M255" s="247"/>
      <c r="N255" s="248"/>
      <c r="O255" s="249"/>
      <c r="P255" s="249"/>
      <c r="Q255" s="249"/>
      <c r="R255" s="249"/>
      <c r="S255" s="249"/>
      <c r="T255" s="249"/>
      <c r="U255" s="249"/>
      <c r="V255" s="249"/>
      <c r="W255" s="249"/>
      <c r="X255" s="249"/>
      <c r="Y255" s="250"/>
      <c r="Z255" s="13"/>
      <c r="AA255" s="13"/>
      <c r="AB255" s="13"/>
      <c r="AC255" s="13"/>
      <c r="AD255" s="13"/>
      <c r="AE255" s="13"/>
      <c r="AT255" s="251" t="s">
        <v>184</v>
      </c>
      <c r="AU255" s="251" t="s">
        <v>102</v>
      </c>
      <c r="AV255" s="13" t="s">
        <v>82</v>
      </c>
      <c r="AW255" s="13" t="s">
        <v>5</v>
      </c>
      <c r="AX255" s="13" t="s">
        <v>75</v>
      </c>
      <c r="AY255" s="251" t="s">
        <v>175</v>
      </c>
    </row>
    <row r="256" s="13" customFormat="1">
      <c r="A256" s="13"/>
      <c r="B256" s="242"/>
      <c r="C256" s="243"/>
      <c r="D256" s="237" t="s">
        <v>184</v>
      </c>
      <c r="E256" s="244" t="s">
        <v>1</v>
      </c>
      <c r="F256" s="245" t="s">
        <v>299</v>
      </c>
      <c r="G256" s="243"/>
      <c r="H256" s="244" t="s">
        <v>1</v>
      </c>
      <c r="I256" s="246"/>
      <c r="J256" s="246"/>
      <c r="K256" s="243"/>
      <c r="L256" s="243"/>
      <c r="M256" s="247"/>
      <c r="N256" s="248"/>
      <c r="O256" s="249"/>
      <c r="P256" s="249"/>
      <c r="Q256" s="249"/>
      <c r="R256" s="249"/>
      <c r="S256" s="249"/>
      <c r="T256" s="249"/>
      <c r="U256" s="249"/>
      <c r="V256" s="249"/>
      <c r="W256" s="249"/>
      <c r="X256" s="249"/>
      <c r="Y256" s="250"/>
      <c r="Z256" s="13"/>
      <c r="AA256" s="13"/>
      <c r="AB256" s="13"/>
      <c r="AC256" s="13"/>
      <c r="AD256" s="13"/>
      <c r="AE256" s="13"/>
      <c r="AT256" s="251" t="s">
        <v>184</v>
      </c>
      <c r="AU256" s="251" t="s">
        <v>102</v>
      </c>
      <c r="AV256" s="13" t="s">
        <v>82</v>
      </c>
      <c r="AW256" s="13" t="s">
        <v>5</v>
      </c>
      <c r="AX256" s="13" t="s">
        <v>75</v>
      </c>
      <c r="AY256" s="251" t="s">
        <v>175</v>
      </c>
    </row>
    <row r="257" s="14" customFormat="1">
      <c r="A257" s="14"/>
      <c r="B257" s="252"/>
      <c r="C257" s="253"/>
      <c r="D257" s="237" t="s">
        <v>184</v>
      </c>
      <c r="E257" s="254" t="s">
        <v>1</v>
      </c>
      <c r="F257" s="255" t="s">
        <v>300</v>
      </c>
      <c r="G257" s="253"/>
      <c r="H257" s="256">
        <v>0.017000000000000001</v>
      </c>
      <c r="I257" s="257"/>
      <c r="J257" s="257"/>
      <c r="K257" s="253"/>
      <c r="L257" s="253"/>
      <c r="M257" s="258"/>
      <c r="N257" s="259"/>
      <c r="O257" s="260"/>
      <c r="P257" s="260"/>
      <c r="Q257" s="260"/>
      <c r="R257" s="260"/>
      <c r="S257" s="260"/>
      <c r="T257" s="260"/>
      <c r="U257" s="260"/>
      <c r="V257" s="260"/>
      <c r="W257" s="260"/>
      <c r="X257" s="260"/>
      <c r="Y257" s="261"/>
      <c r="Z257" s="14"/>
      <c r="AA257" s="14"/>
      <c r="AB257" s="14"/>
      <c r="AC257" s="14"/>
      <c r="AD257" s="14"/>
      <c r="AE257" s="14"/>
      <c r="AT257" s="262" t="s">
        <v>184</v>
      </c>
      <c r="AU257" s="262" t="s">
        <v>102</v>
      </c>
      <c r="AV257" s="14" t="s">
        <v>102</v>
      </c>
      <c r="AW257" s="14" t="s">
        <v>5</v>
      </c>
      <c r="AX257" s="14" t="s">
        <v>75</v>
      </c>
      <c r="AY257" s="262" t="s">
        <v>175</v>
      </c>
    </row>
    <row r="258" s="13" customFormat="1">
      <c r="A258" s="13"/>
      <c r="B258" s="242"/>
      <c r="C258" s="243"/>
      <c r="D258" s="237" t="s">
        <v>184</v>
      </c>
      <c r="E258" s="244" t="s">
        <v>1</v>
      </c>
      <c r="F258" s="245" t="s">
        <v>301</v>
      </c>
      <c r="G258" s="243"/>
      <c r="H258" s="244" t="s">
        <v>1</v>
      </c>
      <c r="I258" s="246"/>
      <c r="J258" s="246"/>
      <c r="K258" s="243"/>
      <c r="L258" s="243"/>
      <c r="M258" s="247"/>
      <c r="N258" s="248"/>
      <c r="O258" s="249"/>
      <c r="P258" s="249"/>
      <c r="Q258" s="249"/>
      <c r="R258" s="249"/>
      <c r="S258" s="249"/>
      <c r="T258" s="249"/>
      <c r="U258" s="249"/>
      <c r="V258" s="249"/>
      <c r="W258" s="249"/>
      <c r="X258" s="249"/>
      <c r="Y258" s="250"/>
      <c r="Z258" s="13"/>
      <c r="AA258" s="13"/>
      <c r="AB258" s="13"/>
      <c r="AC258" s="13"/>
      <c r="AD258" s="13"/>
      <c r="AE258" s="13"/>
      <c r="AT258" s="251" t="s">
        <v>184</v>
      </c>
      <c r="AU258" s="251" t="s">
        <v>102</v>
      </c>
      <c r="AV258" s="13" t="s">
        <v>82</v>
      </c>
      <c r="AW258" s="13" t="s">
        <v>5</v>
      </c>
      <c r="AX258" s="13" t="s">
        <v>75</v>
      </c>
      <c r="AY258" s="251" t="s">
        <v>175</v>
      </c>
    </row>
    <row r="259" s="14" customFormat="1">
      <c r="A259" s="14"/>
      <c r="B259" s="252"/>
      <c r="C259" s="253"/>
      <c r="D259" s="237" t="s">
        <v>184</v>
      </c>
      <c r="E259" s="254" t="s">
        <v>1</v>
      </c>
      <c r="F259" s="255" t="s">
        <v>302</v>
      </c>
      <c r="G259" s="253"/>
      <c r="H259" s="256">
        <v>0.076999999999999999</v>
      </c>
      <c r="I259" s="257"/>
      <c r="J259" s="257"/>
      <c r="K259" s="253"/>
      <c r="L259" s="253"/>
      <c r="M259" s="258"/>
      <c r="N259" s="259"/>
      <c r="O259" s="260"/>
      <c r="P259" s="260"/>
      <c r="Q259" s="260"/>
      <c r="R259" s="260"/>
      <c r="S259" s="260"/>
      <c r="T259" s="260"/>
      <c r="U259" s="260"/>
      <c r="V259" s="260"/>
      <c r="W259" s="260"/>
      <c r="X259" s="260"/>
      <c r="Y259" s="261"/>
      <c r="Z259" s="14"/>
      <c r="AA259" s="14"/>
      <c r="AB259" s="14"/>
      <c r="AC259" s="14"/>
      <c r="AD259" s="14"/>
      <c r="AE259" s="14"/>
      <c r="AT259" s="262" t="s">
        <v>184</v>
      </c>
      <c r="AU259" s="262" t="s">
        <v>102</v>
      </c>
      <c r="AV259" s="14" t="s">
        <v>102</v>
      </c>
      <c r="AW259" s="14" t="s">
        <v>5</v>
      </c>
      <c r="AX259" s="14" t="s">
        <v>75</v>
      </c>
      <c r="AY259" s="262" t="s">
        <v>175</v>
      </c>
    </row>
    <row r="260" s="15" customFormat="1">
      <c r="A260" s="15"/>
      <c r="B260" s="263"/>
      <c r="C260" s="264"/>
      <c r="D260" s="237" t="s">
        <v>184</v>
      </c>
      <c r="E260" s="265" t="s">
        <v>1</v>
      </c>
      <c r="F260" s="266" t="s">
        <v>189</v>
      </c>
      <c r="G260" s="264"/>
      <c r="H260" s="267">
        <v>0.094</v>
      </c>
      <c r="I260" s="268"/>
      <c r="J260" s="268"/>
      <c r="K260" s="264"/>
      <c r="L260" s="264"/>
      <c r="M260" s="269"/>
      <c r="N260" s="270"/>
      <c r="O260" s="271"/>
      <c r="P260" s="271"/>
      <c r="Q260" s="271"/>
      <c r="R260" s="271"/>
      <c r="S260" s="271"/>
      <c r="T260" s="271"/>
      <c r="U260" s="271"/>
      <c r="V260" s="271"/>
      <c r="W260" s="271"/>
      <c r="X260" s="271"/>
      <c r="Y260" s="272"/>
      <c r="Z260" s="15"/>
      <c r="AA260" s="15"/>
      <c r="AB260" s="15"/>
      <c r="AC260" s="15"/>
      <c r="AD260" s="15"/>
      <c r="AE260" s="15"/>
      <c r="AT260" s="273" t="s">
        <v>184</v>
      </c>
      <c r="AU260" s="273" t="s">
        <v>102</v>
      </c>
      <c r="AV260" s="15" t="s">
        <v>181</v>
      </c>
      <c r="AW260" s="15" t="s">
        <v>5</v>
      </c>
      <c r="AX260" s="15" t="s">
        <v>82</v>
      </c>
      <c r="AY260" s="273" t="s">
        <v>175</v>
      </c>
    </row>
    <row r="261" s="2" customFormat="1" ht="37.8" customHeight="1">
      <c r="A261" s="39"/>
      <c r="B261" s="40"/>
      <c r="C261" s="222" t="s">
        <v>246</v>
      </c>
      <c r="D261" s="222" t="s">
        <v>177</v>
      </c>
      <c r="E261" s="223" t="s">
        <v>303</v>
      </c>
      <c r="F261" s="224" t="s">
        <v>304</v>
      </c>
      <c r="G261" s="225" t="s">
        <v>203</v>
      </c>
      <c r="H261" s="226">
        <v>0.60999999999999999</v>
      </c>
      <c r="I261" s="227"/>
      <c r="J261" s="227"/>
      <c r="K261" s="228">
        <f>ROUND(P261*H261,2)</f>
        <v>0</v>
      </c>
      <c r="L261" s="229"/>
      <c r="M261" s="45"/>
      <c r="N261" s="230" t="s">
        <v>1</v>
      </c>
      <c r="O261" s="231" t="s">
        <v>39</v>
      </c>
      <c r="P261" s="232">
        <f>I261+J261</f>
        <v>0</v>
      </c>
      <c r="Q261" s="232">
        <f>ROUND(I261*H261,2)</f>
        <v>0</v>
      </c>
      <c r="R261" s="232">
        <f>ROUND(J261*H261,2)</f>
        <v>0</v>
      </c>
      <c r="S261" s="92"/>
      <c r="T261" s="233">
        <f>S261*H261</f>
        <v>0</v>
      </c>
      <c r="U261" s="233">
        <v>0</v>
      </c>
      <c r="V261" s="233">
        <f>U261*H261</f>
        <v>0</v>
      </c>
      <c r="W261" s="233">
        <v>0</v>
      </c>
      <c r="X261" s="233">
        <f>W261*H261</f>
        <v>0</v>
      </c>
      <c r="Y261" s="234" t="s">
        <v>1</v>
      </c>
      <c r="Z261" s="39"/>
      <c r="AA261" s="39"/>
      <c r="AB261" s="39"/>
      <c r="AC261" s="39"/>
      <c r="AD261" s="39"/>
      <c r="AE261" s="39"/>
      <c r="AR261" s="235" t="s">
        <v>181</v>
      </c>
      <c r="AT261" s="235" t="s">
        <v>177</v>
      </c>
      <c r="AU261" s="235" t="s">
        <v>102</v>
      </c>
      <c r="AY261" s="18" t="s">
        <v>175</v>
      </c>
      <c r="BE261" s="236">
        <f>IF(O261="základní",K261,0)</f>
        <v>0</v>
      </c>
      <c r="BF261" s="236">
        <f>IF(O261="snížená",K261,0)</f>
        <v>0</v>
      </c>
      <c r="BG261" s="236">
        <f>IF(O261="zákl. přenesená",K261,0)</f>
        <v>0</v>
      </c>
      <c r="BH261" s="236">
        <f>IF(O261="sníž. přenesená",K261,0)</f>
        <v>0</v>
      </c>
      <c r="BI261" s="236">
        <f>IF(O261="nulová",K261,0)</f>
        <v>0</v>
      </c>
      <c r="BJ261" s="18" t="s">
        <v>102</v>
      </c>
      <c r="BK261" s="236">
        <f>ROUND(P261*H261,2)</f>
        <v>0</v>
      </c>
      <c r="BL261" s="18" t="s">
        <v>181</v>
      </c>
      <c r="BM261" s="235" t="s">
        <v>305</v>
      </c>
    </row>
    <row r="262" s="2" customFormat="1">
      <c r="A262" s="39"/>
      <c r="B262" s="40"/>
      <c r="C262" s="41"/>
      <c r="D262" s="237" t="s">
        <v>182</v>
      </c>
      <c r="E262" s="41"/>
      <c r="F262" s="238" t="s">
        <v>306</v>
      </c>
      <c r="G262" s="41"/>
      <c r="H262" s="41"/>
      <c r="I262" s="239"/>
      <c r="J262" s="239"/>
      <c r="K262" s="41"/>
      <c r="L262" s="41"/>
      <c r="M262" s="45"/>
      <c r="N262" s="240"/>
      <c r="O262" s="241"/>
      <c r="P262" s="92"/>
      <c r="Q262" s="92"/>
      <c r="R262" s="92"/>
      <c r="S262" s="92"/>
      <c r="T262" s="92"/>
      <c r="U262" s="92"/>
      <c r="V262" s="92"/>
      <c r="W262" s="92"/>
      <c r="X262" s="92"/>
      <c r="Y262" s="93"/>
      <c r="Z262" s="39"/>
      <c r="AA262" s="39"/>
      <c r="AB262" s="39"/>
      <c r="AC262" s="39"/>
      <c r="AD262" s="39"/>
      <c r="AE262" s="39"/>
      <c r="AT262" s="18" t="s">
        <v>182</v>
      </c>
      <c r="AU262" s="18" t="s">
        <v>102</v>
      </c>
    </row>
    <row r="263" s="13" customFormat="1">
      <c r="A263" s="13"/>
      <c r="B263" s="242"/>
      <c r="C263" s="243"/>
      <c r="D263" s="237" t="s">
        <v>184</v>
      </c>
      <c r="E263" s="244" t="s">
        <v>1</v>
      </c>
      <c r="F263" s="245" t="s">
        <v>222</v>
      </c>
      <c r="G263" s="243"/>
      <c r="H263" s="244" t="s">
        <v>1</v>
      </c>
      <c r="I263" s="246"/>
      <c r="J263" s="246"/>
      <c r="K263" s="243"/>
      <c r="L263" s="243"/>
      <c r="M263" s="247"/>
      <c r="N263" s="248"/>
      <c r="O263" s="249"/>
      <c r="P263" s="249"/>
      <c r="Q263" s="249"/>
      <c r="R263" s="249"/>
      <c r="S263" s="249"/>
      <c r="T263" s="249"/>
      <c r="U263" s="249"/>
      <c r="V263" s="249"/>
      <c r="W263" s="249"/>
      <c r="X263" s="249"/>
      <c r="Y263" s="250"/>
      <c r="Z263" s="13"/>
      <c r="AA263" s="13"/>
      <c r="AB263" s="13"/>
      <c r="AC263" s="13"/>
      <c r="AD263" s="13"/>
      <c r="AE263" s="13"/>
      <c r="AT263" s="251" t="s">
        <v>184</v>
      </c>
      <c r="AU263" s="251" t="s">
        <v>102</v>
      </c>
      <c r="AV263" s="13" t="s">
        <v>82</v>
      </c>
      <c r="AW263" s="13" t="s">
        <v>5</v>
      </c>
      <c r="AX263" s="13" t="s">
        <v>75</v>
      </c>
      <c r="AY263" s="251" t="s">
        <v>175</v>
      </c>
    </row>
    <row r="264" s="13" customFormat="1">
      <c r="A264" s="13"/>
      <c r="B264" s="242"/>
      <c r="C264" s="243"/>
      <c r="D264" s="237" t="s">
        <v>184</v>
      </c>
      <c r="E264" s="244" t="s">
        <v>1</v>
      </c>
      <c r="F264" s="245" t="s">
        <v>307</v>
      </c>
      <c r="G264" s="243"/>
      <c r="H264" s="244" t="s">
        <v>1</v>
      </c>
      <c r="I264" s="246"/>
      <c r="J264" s="246"/>
      <c r="K264" s="243"/>
      <c r="L264" s="243"/>
      <c r="M264" s="247"/>
      <c r="N264" s="248"/>
      <c r="O264" s="249"/>
      <c r="P264" s="249"/>
      <c r="Q264" s="249"/>
      <c r="R264" s="249"/>
      <c r="S264" s="249"/>
      <c r="T264" s="249"/>
      <c r="U264" s="249"/>
      <c r="V264" s="249"/>
      <c r="W264" s="249"/>
      <c r="X264" s="249"/>
      <c r="Y264" s="250"/>
      <c r="Z264" s="13"/>
      <c r="AA264" s="13"/>
      <c r="AB264" s="13"/>
      <c r="AC264" s="13"/>
      <c r="AD264" s="13"/>
      <c r="AE264" s="13"/>
      <c r="AT264" s="251" t="s">
        <v>184</v>
      </c>
      <c r="AU264" s="251" t="s">
        <v>102</v>
      </c>
      <c r="AV264" s="13" t="s">
        <v>82</v>
      </c>
      <c r="AW264" s="13" t="s">
        <v>5</v>
      </c>
      <c r="AX264" s="13" t="s">
        <v>75</v>
      </c>
      <c r="AY264" s="251" t="s">
        <v>175</v>
      </c>
    </row>
    <row r="265" s="13" customFormat="1">
      <c r="A265" s="13"/>
      <c r="B265" s="242"/>
      <c r="C265" s="243"/>
      <c r="D265" s="237" t="s">
        <v>184</v>
      </c>
      <c r="E265" s="244" t="s">
        <v>1</v>
      </c>
      <c r="F265" s="245" t="s">
        <v>308</v>
      </c>
      <c r="G265" s="243"/>
      <c r="H265" s="244" t="s">
        <v>1</v>
      </c>
      <c r="I265" s="246"/>
      <c r="J265" s="246"/>
      <c r="K265" s="243"/>
      <c r="L265" s="243"/>
      <c r="M265" s="247"/>
      <c r="N265" s="248"/>
      <c r="O265" s="249"/>
      <c r="P265" s="249"/>
      <c r="Q265" s="249"/>
      <c r="R265" s="249"/>
      <c r="S265" s="249"/>
      <c r="T265" s="249"/>
      <c r="U265" s="249"/>
      <c r="V265" s="249"/>
      <c r="W265" s="249"/>
      <c r="X265" s="249"/>
      <c r="Y265" s="250"/>
      <c r="Z265" s="13"/>
      <c r="AA265" s="13"/>
      <c r="AB265" s="13"/>
      <c r="AC265" s="13"/>
      <c r="AD265" s="13"/>
      <c r="AE265" s="13"/>
      <c r="AT265" s="251" t="s">
        <v>184</v>
      </c>
      <c r="AU265" s="251" t="s">
        <v>102</v>
      </c>
      <c r="AV265" s="13" t="s">
        <v>82</v>
      </c>
      <c r="AW265" s="13" t="s">
        <v>5</v>
      </c>
      <c r="AX265" s="13" t="s">
        <v>75</v>
      </c>
      <c r="AY265" s="251" t="s">
        <v>175</v>
      </c>
    </row>
    <row r="266" s="14" customFormat="1">
      <c r="A266" s="14"/>
      <c r="B266" s="252"/>
      <c r="C266" s="253"/>
      <c r="D266" s="237" t="s">
        <v>184</v>
      </c>
      <c r="E266" s="254" t="s">
        <v>1</v>
      </c>
      <c r="F266" s="255" t="s">
        <v>309</v>
      </c>
      <c r="G266" s="253"/>
      <c r="H266" s="256">
        <v>0.18099999999999999</v>
      </c>
      <c r="I266" s="257"/>
      <c r="J266" s="257"/>
      <c r="K266" s="253"/>
      <c r="L266" s="253"/>
      <c r="M266" s="258"/>
      <c r="N266" s="259"/>
      <c r="O266" s="260"/>
      <c r="P266" s="260"/>
      <c r="Q266" s="260"/>
      <c r="R266" s="260"/>
      <c r="S266" s="260"/>
      <c r="T266" s="260"/>
      <c r="U266" s="260"/>
      <c r="V266" s="260"/>
      <c r="W266" s="260"/>
      <c r="X266" s="260"/>
      <c r="Y266" s="261"/>
      <c r="Z266" s="14"/>
      <c r="AA266" s="14"/>
      <c r="AB266" s="14"/>
      <c r="AC266" s="14"/>
      <c r="AD266" s="14"/>
      <c r="AE266" s="14"/>
      <c r="AT266" s="262" t="s">
        <v>184</v>
      </c>
      <c r="AU266" s="262" t="s">
        <v>102</v>
      </c>
      <c r="AV266" s="14" t="s">
        <v>102</v>
      </c>
      <c r="AW266" s="14" t="s">
        <v>5</v>
      </c>
      <c r="AX266" s="14" t="s">
        <v>75</v>
      </c>
      <c r="AY266" s="262" t="s">
        <v>175</v>
      </c>
    </row>
    <row r="267" s="13" customFormat="1">
      <c r="A267" s="13"/>
      <c r="B267" s="242"/>
      <c r="C267" s="243"/>
      <c r="D267" s="237" t="s">
        <v>184</v>
      </c>
      <c r="E267" s="244" t="s">
        <v>1</v>
      </c>
      <c r="F267" s="245" t="s">
        <v>310</v>
      </c>
      <c r="G267" s="243"/>
      <c r="H267" s="244" t="s">
        <v>1</v>
      </c>
      <c r="I267" s="246"/>
      <c r="J267" s="246"/>
      <c r="K267" s="243"/>
      <c r="L267" s="243"/>
      <c r="M267" s="247"/>
      <c r="N267" s="248"/>
      <c r="O267" s="249"/>
      <c r="P267" s="249"/>
      <c r="Q267" s="249"/>
      <c r="R267" s="249"/>
      <c r="S267" s="249"/>
      <c r="T267" s="249"/>
      <c r="U267" s="249"/>
      <c r="V267" s="249"/>
      <c r="W267" s="249"/>
      <c r="X267" s="249"/>
      <c r="Y267" s="250"/>
      <c r="Z267" s="13"/>
      <c r="AA267" s="13"/>
      <c r="AB267" s="13"/>
      <c r="AC267" s="13"/>
      <c r="AD267" s="13"/>
      <c r="AE267" s="13"/>
      <c r="AT267" s="251" t="s">
        <v>184</v>
      </c>
      <c r="AU267" s="251" t="s">
        <v>102</v>
      </c>
      <c r="AV267" s="13" t="s">
        <v>82</v>
      </c>
      <c r="AW267" s="13" t="s">
        <v>5</v>
      </c>
      <c r="AX267" s="13" t="s">
        <v>75</v>
      </c>
      <c r="AY267" s="251" t="s">
        <v>175</v>
      </c>
    </row>
    <row r="268" s="14" customFormat="1">
      <c r="A268" s="14"/>
      <c r="B268" s="252"/>
      <c r="C268" s="253"/>
      <c r="D268" s="237" t="s">
        <v>184</v>
      </c>
      <c r="E268" s="254" t="s">
        <v>1</v>
      </c>
      <c r="F268" s="255" t="s">
        <v>311</v>
      </c>
      <c r="G268" s="253"/>
      <c r="H268" s="256">
        <v>0.30399999999999999</v>
      </c>
      <c r="I268" s="257"/>
      <c r="J268" s="257"/>
      <c r="K268" s="253"/>
      <c r="L268" s="253"/>
      <c r="M268" s="258"/>
      <c r="N268" s="259"/>
      <c r="O268" s="260"/>
      <c r="P268" s="260"/>
      <c r="Q268" s="260"/>
      <c r="R268" s="260"/>
      <c r="S268" s="260"/>
      <c r="T268" s="260"/>
      <c r="U268" s="260"/>
      <c r="V268" s="260"/>
      <c r="W268" s="260"/>
      <c r="X268" s="260"/>
      <c r="Y268" s="261"/>
      <c r="Z268" s="14"/>
      <c r="AA268" s="14"/>
      <c r="AB268" s="14"/>
      <c r="AC268" s="14"/>
      <c r="AD268" s="14"/>
      <c r="AE268" s="14"/>
      <c r="AT268" s="262" t="s">
        <v>184</v>
      </c>
      <c r="AU268" s="262" t="s">
        <v>102</v>
      </c>
      <c r="AV268" s="14" t="s">
        <v>102</v>
      </c>
      <c r="AW268" s="14" t="s">
        <v>5</v>
      </c>
      <c r="AX268" s="14" t="s">
        <v>75</v>
      </c>
      <c r="AY268" s="262" t="s">
        <v>175</v>
      </c>
    </row>
    <row r="269" s="13" customFormat="1">
      <c r="A269" s="13"/>
      <c r="B269" s="242"/>
      <c r="C269" s="243"/>
      <c r="D269" s="237" t="s">
        <v>184</v>
      </c>
      <c r="E269" s="244" t="s">
        <v>1</v>
      </c>
      <c r="F269" s="245" t="s">
        <v>312</v>
      </c>
      <c r="G269" s="243"/>
      <c r="H269" s="244" t="s">
        <v>1</v>
      </c>
      <c r="I269" s="246"/>
      <c r="J269" s="246"/>
      <c r="K269" s="243"/>
      <c r="L269" s="243"/>
      <c r="M269" s="247"/>
      <c r="N269" s="248"/>
      <c r="O269" s="249"/>
      <c r="P269" s="249"/>
      <c r="Q269" s="249"/>
      <c r="R269" s="249"/>
      <c r="S269" s="249"/>
      <c r="T269" s="249"/>
      <c r="U269" s="249"/>
      <c r="V269" s="249"/>
      <c r="W269" s="249"/>
      <c r="X269" s="249"/>
      <c r="Y269" s="250"/>
      <c r="Z269" s="13"/>
      <c r="AA269" s="13"/>
      <c r="AB269" s="13"/>
      <c r="AC269" s="13"/>
      <c r="AD269" s="13"/>
      <c r="AE269" s="13"/>
      <c r="AT269" s="251" t="s">
        <v>184</v>
      </c>
      <c r="AU269" s="251" t="s">
        <v>102</v>
      </c>
      <c r="AV269" s="13" t="s">
        <v>82</v>
      </c>
      <c r="AW269" s="13" t="s">
        <v>5</v>
      </c>
      <c r="AX269" s="13" t="s">
        <v>75</v>
      </c>
      <c r="AY269" s="251" t="s">
        <v>175</v>
      </c>
    </row>
    <row r="270" s="14" customFormat="1">
      <c r="A270" s="14"/>
      <c r="B270" s="252"/>
      <c r="C270" s="253"/>
      <c r="D270" s="237" t="s">
        <v>184</v>
      </c>
      <c r="E270" s="254" t="s">
        <v>1</v>
      </c>
      <c r="F270" s="255" t="s">
        <v>313</v>
      </c>
      <c r="G270" s="253"/>
      <c r="H270" s="256">
        <v>0.125</v>
      </c>
      <c r="I270" s="257"/>
      <c r="J270" s="257"/>
      <c r="K270" s="253"/>
      <c r="L270" s="253"/>
      <c r="M270" s="258"/>
      <c r="N270" s="259"/>
      <c r="O270" s="260"/>
      <c r="P270" s="260"/>
      <c r="Q270" s="260"/>
      <c r="R270" s="260"/>
      <c r="S270" s="260"/>
      <c r="T270" s="260"/>
      <c r="U270" s="260"/>
      <c r="V270" s="260"/>
      <c r="W270" s="260"/>
      <c r="X270" s="260"/>
      <c r="Y270" s="261"/>
      <c r="Z270" s="14"/>
      <c r="AA270" s="14"/>
      <c r="AB270" s="14"/>
      <c r="AC270" s="14"/>
      <c r="AD270" s="14"/>
      <c r="AE270" s="14"/>
      <c r="AT270" s="262" t="s">
        <v>184</v>
      </c>
      <c r="AU270" s="262" t="s">
        <v>102</v>
      </c>
      <c r="AV270" s="14" t="s">
        <v>102</v>
      </c>
      <c r="AW270" s="14" t="s">
        <v>5</v>
      </c>
      <c r="AX270" s="14" t="s">
        <v>75</v>
      </c>
      <c r="AY270" s="262" t="s">
        <v>175</v>
      </c>
    </row>
    <row r="271" s="15" customFormat="1">
      <c r="A271" s="15"/>
      <c r="B271" s="263"/>
      <c r="C271" s="264"/>
      <c r="D271" s="237" t="s">
        <v>184</v>
      </c>
      <c r="E271" s="265" t="s">
        <v>1</v>
      </c>
      <c r="F271" s="266" t="s">
        <v>189</v>
      </c>
      <c r="G271" s="264"/>
      <c r="H271" s="267">
        <v>0.60999999999999999</v>
      </c>
      <c r="I271" s="268"/>
      <c r="J271" s="268"/>
      <c r="K271" s="264"/>
      <c r="L271" s="264"/>
      <c r="M271" s="269"/>
      <c r="N271" s="270"/>
      <c r="O271" s="271"/>
      <c r="P271" s="271"/>
      <c r="Q271" s="271"/>
      <c r="R271" s="271"/>
      <c r="S271" s="271"/>
      <c r="T271" s="271"/>
      <c r="U271" s="271"/>
      <c r="V271" s="271"/>
      <c r="W271" s="271"/>
      <c r="X271" s="271"/>
      <c r="Y271" s="272"/>
      <c r="Z271" s="15"/>
      <c r="AA271" s="15"/>
      <c r="AB271" s="15"/>
      <c r="AC271" s="15"/>
      <c r="AD271" s="15"/>
      <c r="AE271" s="15"/>
      <c r="AT271" s="273" t="s">
        <v>184</v>
      </c>
      <c r="AU271" s="273" t="s">
        <v>102</v>
      </c>
      <c r="AV271" s="15" t="s">
        <v>181</v>
      </c>
      <c r="AW271" s="15" t="s">
        <v>5</v>
      </c>
      <c r="AX271" s="15" t="s">
        <v>82</v>
      </c>
      <c r="AY271" s="273" t="s">
        <v>175</v>
      </c>
    </row>
    <row r="272" s="2" customFormat="1" ht="16.5" customHeight="1">
      <c r="A272" s="39"/>
      <c r="B272" s="40"/>
      <c r="C272" s="274" t="s">
        <v>314</v>
      </c>
      <c r="D272" s="274" t="s">
        <v>315</v>
      </c>
      <c r="E272" s="275" t="s">
        <v>316</v>
      </c>
      <c r="F272" s="276" t="s">
        <v>317</v>
      </c>
      <c r="G272" s="277" t="s">
        <v>203</v>
      </c>
      <c r="H272" s="278">
        <v>0.65900000000000003</v>
      </c>
      <c r="I272" s="279"/>
      <c r="J272" s="280"/>
      <c r="K272" s="281">
        <f>ROUND(P272*H272,2)</f>
        <v>0</v>
      </c>
      <c r="L272" s="280"/>
      <c r="M272" s="282"/>
      <c r="N272" s="283" t="s">
        <v>1</v>
      </c>
      <c r="O272" s="231" t="s">
        <v>39</v>
      </c>
      <c r="P272" s="232">
        <f>I272+J272</f>
        <v>0</v>
      </c>
      <c r="Q272" s="232">
        <f>ROUND(I272*H272,2)</f>
        <v>0</v>
      </c>
      <c r="R272" s="232">
        <f>ROUND(J272*H272,2)</f>
        <v>0</v>
      </c>
      <c r="S272" s="92"/>
      <c r="T272" s="233">
        <f>S272*H272</f>
        <v>0</v>
      </c>
      <c r="U272" s="233">
        <v>0</v>
      </c>
      <c r="V272" s="233">
        <f>U272*H272</f>
        <v>0</v>
      </c>
      <c r="W272" s="233">
        <v>0</v>
      </c>
      <c r="X272" s="233">
        <f>W272*H272</f>
        <v>0</v>
      </c>
      <c r="Y272" s="234" t="s">
        <v>1</v>
      </c>
      <c r="Z272" s="39"/>
      <c r="AA272" s="39"/>
      <c r="AB272" s="39"/>
      <c r="AC272" s="39"/>
      <c r="AD272" s="39"/>
      <c r="AE272" s="39"/>
      <c r="AR272" s="235" t="s">
        <v>204</v>
      </c>
      <c r="AT272" s="235" t="s">
        <v>315</v>
      </c>
      <c r="AU272" s="235" t="s">
        <v>102</v>
      </c>
      <c r="AY272" s="18" t="s">
        <v>175</v>
      </c>
      <c r="BE272" s="236">
        <f>IF(O272="základní",K272,0)</f>
        <v>0</v>
      </c>
      <c r="BF272" s="236">
        <f>IF(O272="snížená",K272,0)</f>
        <v>0</v>
      </c>
      <c r="BG272" s="236">
        <f>IF(O272="zákl. přenesená",K272,0)</f>
        <v>0</v>
      </c>
      <c r="BH272" s="236">
        <f>IF(O272="sníž. přenesená",K272,0)</f>
        <v>0</v>
      </c>
      <c r="BI272" s="236">
        <f>IF(O272="nulová",K272,0)</f>
        <v>0</v>
      </c>
      <c r="BJ272" s="18" t="s">
        <v>102</v>
      </c>
      <c r="BK272" s="236">
        <f>ROUND(P272*H272,2)</f>
        <v>0</v>
      </c>
      <c r="BL272" s="18" t="s">
        <v>181</v>
      </c>
      <c r="BM272" s="235" t="s">
        <v>318</v>
      </c>
    </row>
    <row r="273" s="14" customFormat="1">
      <c r="A273" s="14"/>
      <c r="B273" s="252"/>
      <c r="C273" s="253"/>
      <c r="D273" s="237" t="s">
        <v>184</v>
      </c>
      <c r="E273" s="254" t="s">
        <v>1</v>
      </c>
      <c r="F273" s="255" t="s">
        <v>319</v>
      </c>
      <c r="G273" s="253"/>
      <c r="H273" s="256">
        <v>0.65900000000000003</v>
      </c>
      <c r="I273" s="257"/>
      <c r="J273" s="257"/>
      <c r="K273" s="253"/>
      <c r="L273" s="253"/>
      <c r="M273" s="258"/>
      <c r="N273" s="259"/>
      <c r="O273" s="260"/>
      <c r="P273" s="260"/>
      <c r="Q273" s="260"/>
      <c r="R273" s="260"/>
      <c r="S273" s="260"/>
      <c r="T273" s="260"/>
      <c r="U273" s="260"/>
      <c r="V273" s="260"/>
      <c r="W273" s="260"/>
      <c r="X273" s="260"/>
      <c r="Y273" s="261"/>
      <c r="Z273" s="14"/>
      <c r="AA273" s="14"/>
      <c r="AB273" s="14"/>
      <c r="AC273" s="14"/>
      <c r="AD273" s="14"/>
      <c r="AE273" s="14"/>
      <c r="AT273" s="262" t="s">
        <v>184</v>
      </c>
      <c r="AU273" s="262" t="s">
        <v>102</v>
      </c>
      <c r="AV273" s="14" t="s">
        <v>102</v>
      </c>
      <c r="AW273" s="14" t="s">
        <v>5</v>
      </c>
      <c r="AX273" s="14" t="s">
        <v>75</v>
      </c>
      <c r="AY273" s="262" t="s">
        <v>175</v>
      </c>
    </row>
    <row r="274" s="15" customFormat="1">
      <c r="A274" s="15"/>
      <c r="B274" s="263"/>
      <c r="C274" s="264"/>
      <c r="D274" s="237" t="s">
        <v>184</v>
      </c>
      <c r="E274" s="265" t="s">
        <v>1</v>
      </c>
      <c r="F274" s="266" t="s">
        <v>189</v>
      </c>
      <c r="G274" s="264"/>
      <c r="H274" s="267">
        <v>0.65900000000000003</v>
      </c>
      <c r="I274" s="268"/>
      <c r="J274" s="268"/>
      <c r="K274" s="264"/>
      <c r="L274" s="264"/>
      <c r="M274" s="269"/>
      <c r="N274" s="270"/>
      <c r="O274" s="271"/>
      <c r="P274" s="271"/>
      <c r="Q274" s="271"/>
      <c r="R274" s="271"/>
      <c r="S274" s="271"/>
      <c r="T274" s="271"/>
      <c r="U274" s="271"/>
      <c r="V274" s="271"/>
      <c r="W274" s="271"/>
      <c r="X274" s="271"/>
      <c r="Y274" s="272"/>
      <c r="Z274" s="15"/>
      <c r="AA274" s="15"/>
      <c r="AB274" s="15"/>
      <c r="AC274" s="15"/>
      <c r="AD274" s="15"/>
      <c r="AE274" s="15"/>
      <c r="AT274" s="273" t="s">
        <v>184</v>
      </c>
      <c r="AU274" s="273" t="s">
        <v>102</v>
      </c>
      <c r="AV274" s="15" t="s">
        <v>181</v>
      </c>
      <c r="AW274" s="15" t="s">
        <v>5</v>
      </c>
      <c r="AX274" s="15" t="s">
        <v>82</v>
      </c>
      <c r="AY274" s="273" t="s">
        <v>175</v>
      </c>
    </row>
    <row r="275" s="2" customFormat="1" ht="37.8" customHeight="1">
      <c r="A275" s="39"/>
      <c r="B275" s="40"/>
      <c r="C275" s="222" t="s">
        <v>250</v>
      </c>
      <c r="D275" s="222" t="s">
        <v>177</v>
      </c>
      <c r="E275" s="223" t="s">
        <v>320</v>
      </c>
      <c r="F275" s="224" t="s">
        <v>321</v>
      </c>
      <c r="G275" s="225" t="s">
        <v>203</v>
      </c>
      <c r="H275" s="226">
        <v>0.25600000000000001</v>
      </c>
      <c r="I275" s="227"/>
      <c r="J275" s="227"/>
      <c r="K275" s="228">
        <f>ROUND(P275*H275,2)</f>
        <v>0</v>
      </c>
      <c r="L275" s="229"/>
      <c r="M275" s="45"/>
      <c r="N275" s="230" t="s">
        <v>1</v>
      </c>
      <c r="O275" s="231" t="s">
        <v>39</v>
      </c>
      <c r="P275" s="232">
        <f>I275+J275</f>
        <v>0</v>
      </c>
      <c r="Q275" s="232">
        <f>ROUND(I275*H275,2)</f>
        <v>0</v>
      </c>
      <c r="R275" s="232">
        <f>ROUND(J275*H275,2)</f>
        <v>0</v>
      </c>
      <c r="S275" s="92"/>
      <c r="T275" s="233">
        <f>S275*H275</f>
        <v>0</v>
      </c>
      <c r="U275" s="233">
        <v>0</v>
      </c>
      <c r="V275" s="233">
        <f>U275*H275</f>
        <v>0</v>
      </c>
      <c r="W275" s="233">
        <v>0</v>
      </c>
      <c r="X275" s="233">
        <f>W275*H275</f>
        <v>0</v>
      </c>
      <c r="Y275" s="234" t="s">
        <v>1</v>
      </c>
      <c r="Z275" s="39"/>
      <c r="AA275" s="39"/>
      <c r="AB275" s="39"/>
      <c r="AC275" s="39"/>
      <c r="AD275" s="39"/>
      <c r="AE275" s="39"/>
      <c r="AR275" s="235" t="s">
        <v>181</v>
      </c>
      <c r="AT275" s="235" t="s">
        <v>177</v>
      </c>
      <c r="AU275" s="235" t="s">
        <v>102</v>
      </c>
      <c r="AY275" s="18" t="s">
        <v>175</v>
      </c>
      <c r="BE275" s="236">
        <f>IF(O275="základní",K275,0)</f>
        <v>0</v>
      </c>
      <c r="BF275" s="236">
        <f>IF(O275="snížená",K275,0)</f>
        <v>0</v>
      </c>
      <c r="BG275" s="236">
        <f>IF(O275="zákl. přenesená",K275,0)</f>
        <v>0</v>
      </c>
      <c r="BH275" s="236">
        <f>IF(O275="sníž. přenesená",K275,0)</f>
        <v>0</v>
      </c>
      <c r="BI275" s="236">
        <f>IF(O275="nulová",K275,0)</f>
        <v>0</v>
      </c>
      <c r="BJ275" s="18" t="s">
        <v>102</v>
      </c>
      <c r="BK275" s="236">
        <f>ROUND(P275*H275,2)</f>
        <v>0</v>
      </c>
      <c r="BL275" s="18" t="s">
        <v>181</v>
      </c>
      <c r="BM275" s="235" t="s">
        <v>322</v>
      </c>
    </row>
    <row r="276" s="2" customFormat="1">
      <c r="A276" s="39"/>
      <c r="B276" s="40"/>
      <c r="C276" s="41"/>
      <c r="D276" s="237" t="s">
        <v>182</v>
      </c>
      <c r="E276" s="41"/>
      <c r="F276" s="238" t="s">
        <v>306</v>
      </c>
      <c r="G276" s="41"/>
      <c r="H276" s="41"/>
      <c r="I276" s="239"/>
      <c r="J276" s="239"/>
      <c r="K276" s="41"/>
      <c r="L276" s="41"/>
      <c r="M276" s="45"/>
      <c r="N276" s="240"/>
      <c r="O276" s="241"/>
      <c r="P276" s="92"/>
      <c r="Q276" s="92"/>
      <c r="R276" s="92"/>
      <c r="S276" s="92"/>
      <c r="T276" s="92"/>
      <c r="U276" s="92"/>
      <c r="V276" s="92"/>
      <c r="W276" s="92"/>
      <c r="X276" s="92"/>
      <c r="Y276" s="93"/>
      <c r="Z276" s="39"/>
      <c r="AA276" s="39"/>
      <c r="AB276" s="39"/>
      <c r="AC276" s="39"/>
      <c r="AD276" s="39"/>
      <c r="AE276" s="39"/>
      <c r="AT276" s="18" t="s">
        <v>182</v>
      </c>
      <c r="AU276" s="18" t="s">
        <v>102</v>
      </c>
    </row>
    <row r="277" s="13" customFormat="1">
      <c r="A277" s="13"/>
      <c r="B277" s="242"/>
      <c r="C277" s="243"/>
      <c r="D277" s="237" t="s">
        <v>184</v>
      </c>
      <c r="E277" s="244" t="s">
        <v>1</v>
      </c>
      <c r="F277" s="245" t="s">
        <v>222</v>
      </c>
      <c r="G277" s="243"/>
      <c r="H277" s="244" t="s">
        <v>1</v>
      </c>
      <c r="I277" s="246"/>
      <c r="J277" s="246"/>
      <c r="K277" s="243"/>
      <c r="L277" s="243"/>
      <c r="M277" s="247"/>
      <c r="N277" s="248"/>
      <c r="O277" s="249"/>
      <c r="P277" s="249"/>
      <c r="Q277" s="249"/>
      <c r="R277" s="249"/>
      <c r="S277" s="249"/>
      <c r="T277" s="249"/>
      <c r="U277" s="249"/>
      <c r="V277" s="249"/>
      <c r="W277" s="249"/>
      <c r="X277" s="249"/>
      <c r="Y277" s="250"/>
      <c r="Z277" s="13"/>
      <c r="AA277" s="13"/>
      <c r="AB277" s="13"/>
      <c r="AC277" s="13"/>
      <c r="AD277" s="13"/>
      <c r="AE277" s="13"/>
      <c r="AT277" s="251" t="s">
        <v>184</v>
      </c>
      <c r="AU277" s="251" t="s">
        <v>102</v>
      </c>
      <c r="AV277" s="13" t="s">
        <v>82</v>
      </c>
      <c r="AW277" s="13" t="s">
        <v>5</v>
      </c>
      <c r="AX277" s="13" t="s">
        <v>75</v>
      </c>
      <c r="AY277" s="251" t="s">
        <v>175</v>
      </c>
    </row>
    <row r="278" s="13" customFormat="1">
      <c r="A278" s="13"/>
      <c r="B278" s="242"/>
      <c r="C278" s="243"/>
      <c r="D278" s="237" t="s">
        <v>184</v>
      </c>
      <c r="E278" s="244" t="s">
        <v>1</v>
      </c>
      <c r="F278" s="245" t="s">
        <v>307</v>
      </c>
      <c r="G278" s="243"/>
      <c r="H278" s="244" t="s">
        <v>1</v>
      </c>
      <c r="I278" s="246"/>
      <c r="J278" s="246"/>
      <c r="K278" s="243"/>
      <c r="L278" s="243"/>
      <c r="M278" s="247"/>
      <c r="N278" s="248"/>
      <c r="O278" s="249"/>
      <c r="P278" s="249"/>
      <c r="Q278" s="249"/>
      <c r="R278" s="249"/>
      <c r="S278" s="249"/>
      <c r="T278" s="249"/>
      <c r="U278" s="249"/>
      <c r="V278" s="249"/>
      <c r="W278" s="249"/>
      <c r="X278" s="249"/>
      <c r="Y278" s="250"/>
      <c r="Z278" s="13"/>
      <c r="AA278" s="13"/>
      <c r="AB278" s="13"/>
      <c r="AC278" s="13"/>
      <c r="AD278" s="13"/>
      <c r="AE278" s="13"/>
      <c r="AT278" s="251" t="s">
        <v>184</v>
      </c>
      <c r="AU278" s="251" t="s">
        <v>102</v>
      </c>
      <c r="AV278" s="13" t="s">
        <v>82</v>
      </c>
      <c r="AW278" s="13" t="s">
        <v>5</v>
      </c>
      <c r="AX278" s="13" t="s">
        <v>75</v>
      </c>
      <c r="AY278" s="251" t="s">
        <v>175</v>
      </c>
    </row>
    <row r="279" s="13" customFormat="1">
      <c r="A279" s="13"/>
      <c r="B279" s="242"/>
      <c r="C279" s="243"/>
      <c r="D279" s="237" t="s">
        <v>184</v>
      </c>
      <c r="E279" s="244" t="s">
        <v>1</v>
      </c>
      <c r="F279" s="245" t="s">
        <v>323</v>
      </c>
      <c r="G279" s="243"/>
      <c r="H279" s="244" t="s">
        <v>1</v>
      </c>
      <c r="I279" s="246"/>
      <c r="J279" s="246"/>
      <c r="K279" s="243"/>
      <c r="L279" s="243"/>
      <c r="M279" s="247"/>
      <c r="N279" s="248"/>
      <c r="O279" s="249"/>
      <c r="P279" s="249"/>
      <c r="Q279" s="249"/>
      <c r="R279" s="249"/>
      <c r="S279" s="249"/>
      <c r="T279" s="249"/>
      <c r="U279" s="249"/>
      <c r="V279" s="249"/>
      <c r="W279" s="249"/>
      <c r="X279" s="249"/>
      <c r="Y279" s="250"/>
      <c r="Z279" s="13"/>
      <c r="AA279" s="13"/>
      <c r="AB279" s="13"/>
      <c r="AC279" s="13"/>
      <c r="AD279" s="13"/>
      <c r="AE279" s="13"/>
      <c r="AT279" s="251" t="s">
        <v>184</v>
      </c>
      <c r="AU279" s="251" t="s">
        <v>102</v>
      </c>
      <c r="AV279" s="13" t="s">
        <v>82</v>
      </c>
      <c r="AW279" s="13" t="s">
        <v>5</v>
      </c>
      <c r="AX279" s="13" t="s">
        <v>75</v>
      </c>
      <c r="AY279" s="251" t="s">
        <v>175</v>
      </c>
    </row>
    <row r="280" s="14" customFormat="1">
      <c r="A280" s="14"/>
      <c r="B280" s="252"/>
      <c r="C280" s="253"/>
      <c r="D280" s="237" t="s">
        <v>184</v>
      </c>
      <c r="E280" s="254" t="s">
        <v>1</v>
      </c>
      <c r="F280" s="255" t="s">
        <v>324</v>
      </c>
      <c r="G280" s="253"/>
      <c r="H280" s="256">
        <v>0.25600000000000001</v>
      </c>
      <c r="I280" s="257"/>
      <c r="J280" s="257"/>
      <c r="K280" s="253"/>
      <c r="L280" s="253"/>
      <c r="M280" s="258"/>
      <c r="N280" s="259"/>
      <c r="O280" s="260"/>
      <c r="P280" s="260"/>
      <c r="Q280" s="260"/>
      <c r="R280" s="260"/>
      <c r="S280" s="260"/>
      <c r="T280" s="260"/>
      <c r="U280" s="260"/>
      <c r="V280" s="260"/>
      <c r="W280" s="260"/>
      <c r="X280" s="260"/>
      <c r="Y280" s="261"/>
      <c r="Z280" s="14"/>
      <c r="AA280" s="14"/>
      <c r="AB280" s="14"/>
      <c r="AC280" s="14"/>
      <c r="AD280" s="14"/>
      <c r="AE280" s="14"/>
      <c r="AT280" s="262" t="s">
        <v>184</v>
      </c>
      <c r="AU280" s="262" t="s">
        <v>102</v>
      </c>
      <c r="AV280" s="14" t="s">
        <v>102</v>
      </c>
      <c r="AW280" s="14" t="s">
        <v>5</v>
      </c>
      <c r="AX280" s="14" t="s">
        <v>75</v>
      </c>
      <c r="AY280" s="262" t="s">
        <v>175</v>
      </c>
    </row>
    <row r="281" s="15" customFormat="1">
      <c r="A281" s="15"/>
      <c r="B281" s="263"/>
      <c r="C281" s="264"/>
      <c r="D281" s="237" t="s">
        <v>184</v>
      </c>
      <c r="E281" s="265" t="s">
        <v>1</v>
      </c>
      <c r="F281" s="266" t="s">
        <v>189</v>
      </c>
      <c r="G281" s="264"/>
      <c r="H281" s="267">
        <v>0.25600000000000001</v>
      </c>
      <c r="I281" s="268"/>
      <c r="J281" s="268"/>
      <c r="K281" s="264"/>
      <c r="L281" s="264"/>
      <c r="M281" s="269"/>
      <c r="N281" s="270"/>
      <c r="O281" s="271"/>
      <c r="P281" s="271"/>
      <c r="Q281" s="271"/>
      <c r="R281" s="271"/>
      <c r="S281" s="271"/>
      <c r="T281" s="271"/>
      <c r="U281" s="271"/>
      <c r="V281" s="271"/>
      <c r="W281" s="271"/>
      <c r="X281" s="271"/>
      <c r="Y281" s="272"/>
      <c r="Z281" s="15"/>
      <c r="AA281" s="15"/>
      <c r="AB281" s="15"/>
      <c r="AC281" s="15"/>
      <c r="AD281" s="15"/>
      <c r="AE281" s="15"/>
      <c r="AT281" s="273" t="s">
        <v>184</v>
      </c>
      <c r="AU281" s="273" t="s">
        <v>102</v>
      </c>
      <c r="AV281" s="15" t="s">
        <v>181</v>
      </c>
      <c r="AW281" s="15" t="s">
        <v>5</v>
      </c>
      <c r="AX281" s="15" t="s">
        <v>82</v>
      </c>
      <c r="AY281" s="273" t="s">
        <v>175</v>
      </c>
    </row>
    <row r="282" s="2" customFormat="1" ht="16.5" customHeight="1">
      <c r="A282" s="39"/>
      <c r="B282" s="40"/>
      <c r="C282" s="274" t="s">
        <v>325</v>
      </c>
      <c r="D282" s="274" t="s">
        <v>315</v>
      </c>
      <c r="E282" s="275" t="s">
        <v>326</v>
      </c>
      <c r="F282" s="276" t="s">
        <v>327</v>
      </c>
      <c r="G282" s="277" t="s">
        <v>203</v>
      </c>
      <c r="H282" s="278">
        <v>0.27600000000000002</v>
      </c>
      <c r="I282" s="279"/>
      <c r="J282" s="280"/>
      <c r="K282" s="281">
        <f>ROUND(P282*H282,2)</f>
        <v>0</v>
      </c>
      <c r="L282" s="280"/>
      <c r="M282" s="282"/>
      <c r="N282" s="283" t="s">
        <v>1</v>
      </c>
      <c r="O282" s="231" t="s">
        <v>39</v>
      </c>
      <c r="P282" s="232">
        <f>I282+J282</f>
        <v>0</v>
      </c>
      <c r="Q282" s="232">
        <f>ROUND(I282*H282,2)</f>
        <v>0</v>
      </c>
      <c r="R282" s="232">
        <f>ROUND(J282*H282,2)</f>
        <v>0</v>
      </c>
      <c r="S282" s="92"/>
      <c r="T282" s="233">
        <f>S282*H282</f>
        <v>0</v>
      </c>
      <c r="U282" s="233">
        <v>0</v>
      </c>
      <c r="V282" s="233">
        <f>U282*H282</f>
        <v>0</v>
      </c>
      <c r="W282" s="233">
        <v>0</v>
      </c>
      <c r="X282" s="233">
        <f>W282*H282</f>
        <v>0</v>
      </c>
      <c r="Y282" s="234" t="s">
        <v>1</v>
      </c>
      <c r="Z282" s="39"/>
      <c r="AA282" s="39"/>
      <c r="AB282" s="39"/>
      <c r="AC282" s="39"/>
      <c r="AD282" s="39"/>
      <c r="AE282" s="39"/>
      <c r="AR282" s="235" t="s">
        <v>204</v>
      </c>
      <c r="AT282" s="235" t="s">
        <v>315</v>
      </c>
      <c r="AU282" s="235" t="s">
        <v>102</v>
      </c>
      <c r="AY282" s="18" t="s">
        <v>175</v>
      </c>
      <c r="BE282" s="236">
        <f>IF(O282="základní",K282,0)</f>
        <v>0</v>
      </c>
      <c r="BF282" s="236">
        <f>IF(O282="snížená",K282,0)</f>
        <v>0</v>
      </c>
      <c r="BG282" s="236">
        <f>IF(O282="zákl. přenesená",K282,0)</f>
        <v>0</v>
      </c>
      <c r="BH282" s="236">
        <f>IF(O282="sníž. přenesená",K282,0)</f>
        <v>0</v>
      </c>
      <c r="BI282" s="236">
        <f>IF(O282="nulová",K282,0)</f>
        <v>0</v>
      </c>
      <c r="BJ282" s="18" t="s">
        <v>102</v>
      </c>
      <c r="BK282" s="236">
        <f>ROUND(P282*H282,2)</f>
        <v>0</v>
      </c>
      <c r="BL282" s="18" t="s">
        <v>181</v>
      </c>
      <c r="BM282" s="235" t="s">
        <v>328</v>
      </c>
    </row>
    <row r="283" s="14" customFormat="1">
      <c r="A283" s="14"/>
      <c r="B283" s="252"/>
      <c r="C283" s="253"/>
      <c r="D283" s="237" t="s">
        <v>184</v>
      </c>
      <c r="E283" s="254" t="s">
        <v>1</v>
      </c>
      <c r="F283" s="255" t="s">
        <v>329</v>
      </c>
      <c r="G283" s="253"/>
      <c r="H283" s="256">
        <v>0.27600000000000002</v>
      </c>
      <c r="I283" s="257"/>
      <c r="J283" s="257"/>
      <c r="K283" s="253"/>
      <c r="L283" s="253"/>
      <c r="M283" s="258"/>
      <c r="N283" s="259"/>
      <c r="O283" s="260"/>
      <c r="P283" s="260"/>
      <c r="Q283" s="260"/>
      <c r="R283" s="260"/>
      <c r="S283" s="260"/>
      <c r="T283" s="260"/>
      <c r="U283" s="260"/>
      <c r="V283" s="260"/>
      <c r="W283" s="260"/>
      <c r="X283" s="260"/>
      <c r="Y283" s="261"/>
      <c r="Z283" s="14"/>
      <c r="AA283" s="14"/>
      <c r="AB283" s="14"/>
      <c r="AC283" s="14"/>
      <c r="AD283" s="14"/>
      <c r="AE283" s="14"/>
      <c r="AT283" s="262" t="s">
        <v>184</v>
      </c>
      <c r="AU283" s="262" t="s">
        <v>102</v>
      </c>
      <c r="AV283" s="14" t="s">
        <v>102</v>
      </c>
      <c r="AW283" s="14" t="s">
        <v>5</v>
      </c>
      <c r="AX283" s="14" t="s">
        <v>75</v>
      </c>
      <c r="AY283" s="262" t="s">
        <v>175</v>
      </c>
    </row>
    <row r="284" s="15" customFormat="1">
      <c r="A284" s="15"/>
      <c r="B284" s="263"/>
      <c r="C284" s="264"/>
      <c r="D284" s="237" t="s">
        <v>184</v>
      </c>
      <c r="E284" s="265" t="s">
        <v>1</v>
      </c>
      <c r="F284" s="266" t="s">
        <v>189</v>
      </c>
      <c r="G284" s="264"/>
      <c r="H284" s="267">
        <v>0.27600000000000002</v>
      </c>
      <c r="I284" s="268"/>
      <c r="J284" s="268"/>
      <c r="K284" s="264"/>
      <c r="L284" s="264"/>
      <c r="M284" s="269"/>
      <c r="N284" s="270"/>
      <c r="O284" s="271"/>
      <c r="P284" s="271"/>
      <c r="Q284" s="271"/>
      <c r="R284" s="271"/>
      <c r="S284" s="271"/>
      <c r="T284" s="271"/>
      <c r="U284" s="271"/>
      <c r="V284" s="271"/>
      <c r="W284" s="271"/>
      <c r="X284" s="271"/>
      <c r="Y284" s="272"/>
      <c r="Z284" s="15"/>
      <c r="AA284" s="15"/>
      <c r="AB284" s="15"/>
      <c r="AC284" s="15"/>
      <c r="AD284" s="15"/>
      <c r="AE284" s="15"/>
      <c r="AT284" s="273" t="s">
        <v>184</v>
      </c>
      <c r="AU284" s="273" t="s">
        <v>102</v>
      </c>
      <c r="AV284" s="15" t="s">
        <v>181</v>
      </c>
      <c r="AW284" s="15" t="s">
        <v>5</v>
      </c>
      <c r="AX284" s="15" t="s">
        <v>82</v>
      </c>
      <c r="AY284" s="273" t="s">
        <v>175</v>
      </c>
    </row>
    <row r="285" s="2" customFormat="1" ht="37.8" customHeight="1">
      <c r="A285" s="39"/>
      <c r="B285" s="40"/>
      <c r="C285" s="222" t="s">
        <v>255</v>
      </c>
      <c r="D285" s="222" t="s">
        <v>177</v>
      </c>
      <c r="E285" s="223" t="s">
        <v>330</v>
      </c>
      <c r="F285" s="224" t="s">
        <v>331</v>
      </c>
      <c r="G285" s="225" t="s">
        <v>180</v>
      </c>
      <c r="H285" s="226">
        <v>0.18099999999999999</v>
      </c>
      <c r="I285" s="227"/>
      <c r="J285" s="227"/>
      <c r="K285" s="228">
        <f>ROUND(P285*H285,2)</f>
        <v>0</v>
      </c>
      <c r="L285" s="229"/>
      <c r="M285" s="45"/>
      <c r="N285" s="230" t="s">
        <v>1</v>
      </c>
      <c r="O285" s="231" t="s">
        <v>39</v>
      </c>
      <c r="P285" s="232">
        <f>I285+J285</f>
        <v>0</v>
      </c>
      <c r="Q285" s="232">
        <f>ROUND(I285*H285,2)</f>
        <v>0</v>
      </c>
      <c r="R285" s="232">
        <f>ROUND(J285*H285,2)</f>
        <v>0</v>
      </c>
      <c r="S285" s="92"/>
      <c r="T285" s="233">
        <f>S285*H285</f>
        <v>0</v>
      </c>
      <c r="U285" s="233">
        <v>0</v>
      </c>
      <c r="V285" s="233">
        <f>U285*H285</f>
        <v>0</v>
      </c>
      <c r="W285" s="233">
        <v>0</v>
      </c>
      <c r="X285" s="233">
        <f>W285*H285</f>
        <v>0</v>
      </c>
      <c r="Y285" s="234" t="s">
        <v>1</v>
      </c>
      <c r="Z285" s="39"/>
      <c r="AA285" s="39"/>
      <c r="AB285" s="39"/>
      <c r="AC285" s="39"/>
      <c r="AD285" s="39"/>
      <c r="AE285" s="39"/>
      <c r="AR285" s="235" t="s">
        <v>181</v>
      </c>
      <c r="AT285" s="235" t="s">
        <v>177</v>
      </c>
      <c r="AU285" s="235" t="s">
        <v>102</v>
      </c>
      <c r="AY285" s="18" t="s">
        <v>175</v>
      </c>
      <c r="BE285" s="236">
        <f>IF(O285="základní",K285,0)</f>
        <v>0</v>
      </c>
      <c r="BF285" s="236">
        <f>IF(O285="snížená",K285,0)</f>
        <v>0</v>
      </c>
      <c r="BG285" s="236">
        <f>IF(O285="zákl. přenesená",K285,0)</f>
        <v>0</v>
      </c>
      <c r="BH285" s="236">
        <f>IF(O285="sníž. přenesená",K285,0)</f>
        <v>0</v>
      </c>
      <c r="BI285" s="236">
        <f>IF(O285="nulová",K285,0)</f>
        <v>0</v>
      </c>
      <c r="BJ285" s="18" t="s">
        <v>102</v>
      </c>
      <c r="BK285" s="236">
        <f>ROUND(P285*H285,2)</f>
        <v>0</v>
      </c>
      <c r="BL285" s="18" t="s">
        <v>181</v>
      </c>
      <c r="BM285" s="235" t="s">
        <v>332</v>
      </c>
    </row>
    <row r="286" s="2" customFormat="1">
      <c r="A286" s="39"/>
      <c r="B286" s="40"/>
      <c r="C286" s="41"/>
      <c r="D286" s="237" t="s">
        <v>182</v>
      </c>
      <c r="E286" s="41"/>
      <c r="F286" s="238" t="s">
        <v>333</v>
      </c>
      <c r="G286" s="41"/>
      <c r="H286" s="41"/>
      <c r="I286" s="239"/>
      <c r="J286" s="239"/>
      <c r="K286" s="41"/>
      <c r="L286" s="41"/>
      <c r="M286" s="45"/>
      <c r="N286" s="240"/>
      <c r="O286" s="241"/>
      <c r="P286" s="92"/>
      <c r="Q286" s="92"/>
      <c r="R286" s="92"/>
      <c r="S286" s="92"/>
      <c r="T286" s="92"/>
      <c r="U286" s="92"/>
      <c r="V286" s="92"/>
      <c r="W286" s="92"/>
      <c r="X286" s="92"/>
      <c r="Y286" s="93"/>
      <c r="Z286" s="39"/>
      <c r="AA286" s="39"/>
      <c r="AB286" s="39"/>
      <c r="AC286" s="39"/>
      <c r="AD286" s="39"/>
      <c r="AE286" s="39"/>
      <c r="AT286" s="18" t="s">
        <v>182</v>
      </c>
      <c r="AU286" s="18" t="s">
        <v>102</v>
      </c>
    </row>
    <row r="287" s="13" customFormat="1">
      <c r="A287" s="13"/>
      <c r="B287" s="242"/>
      <c r="C287" s="243"/>
      <c r="D287" s="237" t="s">
        <v>184</v>
      </c>
      <c r="E287" s="244" t="s">
        <v>1</v>
      </c>
      <c r="F287" s="245" t="s">
        <v>222</v>
      </c>
      <c r="G287" s="243"/>
      <c r="H287" s="244" t="s">
        <v>1</v>
      </c>
      <c r="I287" s="246"/>
      <c r="J287" s="246"/>
      <c r="K287" s="243"/>
      <c r="L287" s="243"/>
      <c r="M287" s="247"/>
      <c r="N287" s="248"/>
      <c r="O287" s="249"/>
      <c r="P287" s="249"/>
      <c r="Q287" s="249"/>
      <c r="R287" s="249"/>
      <c r="S287" s="249"/>
      <c r="T287" s="249"/>
      <c r="U287" s="249"/>
      <c r="V287" s="249"/>
      <c r="W287" s="249"/>
      <c r="X287" s="249"/>
      <c r="Y287" s="250"/>
      <c r="Z287" s="13"/>
      <c r="AA287" s="13"/>
      <c r="AB287" s="13"/>
      <c r="AC287" s="13"/>
      <c r="AD287" s="13"/>
      <c r="AE287" s="13"/>
      <c r="AT287" s="251" t="s">
        <v>184</v>
      </c>
      <c r="AU287" s="251" t="s">
        <v>102</v>
      </c>
      <c r="AV287" s="13" t="s">
        <v>82</v>
      </c>
      <c r="AW287" s="13" t="s">
        <v>5</v>
      </c>
      <c r="AX287" s="13" t="s">
        <v>75</v>
      </c>
      <c r="AY287" s="251" t="s">
        <v>175</v>
      </c>
    </row>
    <row r="288" s="14" customFormat="1">
      <c r="A288" s="14"/>
      <c r="B288" s="252"/>
      <c r="C288" s="253"/>
      <c r="D288" s="237" t="s">
        <v>184</v>
      </c>
      <c r="E288" s="254" t="s">
        <v>1</v>
      </c>
      <c r="F288" s="255" t="s">
        <v>334</v>
      </c>
      <c r="G288" s="253"/>
      <c r="H288" s="256">
        <v>0.18099999999999999</v>
      </c>
      <c r="I288" s="257"/>
      <c r="J288" s="257"/>
      <c r="K288" s="253"/>
      <c r="L288" s="253"/>
      <c r="M288" s="258"/>
      <c r="N288" s="259"/>
      <c r="O288" s="260"/>
      <c r="P288" s="260"/>
      <c r="Q288" s="260"/>
      <c r="R288" s="260"/>
      <c r="S288" s="260"/>
      <c r="T288" s="260"/>
      <c r="U288" s="260"/>
      <c r="V288" s="260"/>
      <c r="W288" s="260"/>
      <c r="X288" s="260"/>
      <c r="Y288" s="261"/>
      <c r="Z288" s="14"/>
      <c r="AA288" s="14"/>
      <c r="AB288" s="14"/>
      <c r="AC288" s="14"/>
      <c r="AD288" s="14"/>
      <c r="AE288" s="14"/>
      <c r="AT288" s="262" t="s">
        <v>184</v>
      </c>
      <c r="AU288" s="262" t="s">
        <v>102</v>
      </c>
      <c r="AV288" s="14" t="s">
        <v>102</v>
      </c>
      <c r="AW288" s="14" t="s">
        <v>5</v>
      </c>
      <c r="AX288" s="14" t="s">
        <v>75</v>
      </c>
      <c r="AY288" s="262" t="s">
        <v>175</v>
      </c>
    </row>
    <row r="289" s="15" customFormat="1">
      <c r="A289" s="15"/>
      <c r="B289" s="263"/>
      <c r="C289" s="264"/>
      <c r="D289" s="237" t="s">
        <v>184</v>
      </c>
      <c r="E289" s="265" t="s">
        <v>1</v>
      </c>
      <c r="F289" s="266" t="s">
        <v>189</v>
      </c>
      <c r="G289" s="264"/>
      <c r="H289" s="267">
        <v>0.18099999999999999</v>
      </c>
      <c r="I289" s="268"/>
      <c r="J289" s="268"/>
      <c r="K289" s="264"/>
      <c r="L289" s="264"/>
      <c r="M289" s="269"/>
      <c r="N289" s="270"/>
      <c r="O289" s="271"/>
      <c r="P289" s="271"/>
      <c r="Q289" s="271"/>
      <c r="R289" s="271"/>
      <c r="S289" s="271"/>
      <c r="T289" s="271"/>
      <c r="U289" s="271"/>
      <c r="V289" s="271"/>
      <c r="W289" s="271"/>
      <c r="X289" s="271"/>
      <c r="Y289" s="272"/>
      <c r="Z289" s="15"/>
      <c r="AA289" s="15"/>
      <c r="AB289" s="15"/>
      <c r="AC289" s="15"/>
      <c r="AD289" s="15"/>
      <c r="AE289" s="15"/>
      <c r="AT289" s="273" t="s">
        <v>184</v>
      </c>
      <c r="AU289" s="273" t="s">
        <v>102</v>
      </c>
      <c r="AV289" s="15" t="s">
        <v>181</v>
      </c>
      <c r="AW289" s="15" t="s">
        <v>5</v>
      </c>
      <c r="AX289" s="15" t="s">
        <v>82</v>
      </c>
      <c r="AY289" s="273" t="s">
        <v>175</v>
      </c>
    </row>
    <row r="290" s="2" customFormat="1" ht="37.8" customHeight="1">
      <c r="A290" s="39"/>
      <c r="B290" s="40"/>
      <c r="C290" s="222" t="s">
        <v>335</v>
      </c>
      <c r="D290" s="222" t="s">
        <v>177</v>
      </c>
      <c r="E290" s="223" t="s">
        <v>336</v>
      </c>
      <c r="F290" s="224" t="s">
        <v>337</v>
      </c>
      <c r="G290" s="225" t="s">
        <v>228</v>
      </c>
      <c r="H290" s="226">
        <v>2.4119999999999999</v>
      </c>
      <c r="I290" s="227"/>
      <c r="J290" s="227"/>
      <c r="K290" s="228">
        <f>ROUND(P290*H290,2)</f>
        <v>0</v>
      </c>
      <c r="L290" s="229"/>
      <c r="M290" s="45"/>
      <c r="N290" s="230" t="s">
        <v>1</v>
      </c>
      <c r="O290" s="231" t="s">
        <v>39</v>
      </c>
      <c r="P290" s="232">
        <f>I290+J290</f>
        <v>0</v>
      </c>
      <c r="Q290" s="232">
        <f>ROUND(I290*H290,2)</f>
        <v>0</v>
      </c>
      <c r="R290" s="232">
        <f>ROUND(J290*H290,2)</f>
        <v>0</v>
      </c>
      <c r="S290" s="92"/>
      <c r="T290" s="233">
        <f>S290*H290</f>
        <v>0</v>
      </c>
      <c r="U290" s="233">
        <v>0</v>
      </c>
      <c r="V290" s="233">
        <f>U290*H290</f>
        <v>0</v>
      </c>
      <c r="W290" s="233">
        <v>0</v>
      </c>
      <c r="X290" s="233">
        <f>W290*H290</f>
        <v>0</v>
      </c>
      <c r="Y290" s="234" t="s">
        <v>1</v>
      </c>
      <c r="Z290" s="39"/>
      <c r="AA290" s="39"/>
      <c r="AB290" s="39"/>
      <c r="AC290" s="39"/>
      <c r="AD290" s="39"/>
      <c r="AE290" s="39"/>
      <c r="AR290" s="235" t="s">
        <v>181</v>
      </c>
      <c r="AT290" s="235" t="s">
        <v>177</v>
      </c>
      <c r="AU290" s="235" t="s">
        <v>102</v>
      </c>
      <c r="AY290" s="18" t="s">
        <v>175</v>
      </c>
      <c r="BE290" s="236">
        <f>IF(O290="základní",K290,0)</f>
        <v>0</v>
      </c>
      <c r="BF290" s="236">
        <f>IF(O290="snížená",K290,0)</f>
        <v>0</v>
      </c>
      <c r="BG290" s="236">
        <f>IF(O290="zákl. přenesená",K290,0)</f>
        <v>0</v>
      </c>
      <c r="BH290" s="236">
        <f>IF(O290="sníž. přenesená",K290,0)</f>
        <v>0</v>
      </c>
      <c r="BI290" s="236">
        <f>IF(O290="nulová",K290,0)</f>
        <v>0</v>
      </c>
      <c r="BJ290" s="18" t="s">
        <v>102</v>
      </c>
      <c r="BK290" s="236">
        <f>ROUND(P290*H290,2)</f>
        <v>0</v>
      </c>
      <c r="BL290" s="18" t="s">
        <v>181</v>
      </c>
      <c r="BM290" s="235" t="s">
        <v>338</v>
      </c>
    </row>
    <row r="291" s="2" customFormat="1">
      <c r="A291" s="39"/>
      <c r="B291" s="40"/>
      <c r="C291" s="41"/>
      <c r="D291" s="237" t="s">
        <v>182</v>
      </c>
      <c r="E291" s="41"/>
      <c r="F291" s="238" t="s">
        <v>339</v>
      </c>
      <c r="G291" s="41"/>
      <c r="H291" s="41"/>
      <c r="I291" s="239"/>
      <c r="J291" s="239"/>
      <c r="K291" s="41"/>
      <c r="L291" s="41"/>
      <c r="M291" s="45"/>
      <c r="N291" s="240"/>
      <c r="O291" s="241"/>
      <c r="P291" s="92"/>
      <c r="Q291" s="92"/>
      <c r="R291" s="92"/>
      <c r="S291" s="92"/>
      <c r="T291" s="92"/>
      <c r="U291" s="92"/>
      <c r="V291" s="92"/>
      <c r="W291" s="92"/>
      <c r="X291" s="92"/>
      <c r="Y291" s="93"/>
      <c r="Z291" s="39"/>
      <c r="AA291" s="39"/>
      <c r="AB291" s="39"/>
      <c r="AC291" s="39"/>
      <c r="AD291" s="39"/>
      <c r="AE291" s="39"/>
      <c r="AT291" s="18" t="s">
        <v>182</v>
      </c>
      <c r="AU291" s="18" t="s">
        <v>102</v>
      </c>
    </row>
    <row r="292" s="13" customFormat="1">
      <c r="A292" s="13"/>
      <c r="B292" s="242"/>
      <c r="C292" s="243"/>
      <c r="D292" s="237" t="s">
        <v>184</v>
      </c>
      <c r="E292" s="244" t="s">
        <v>1</v>
      </c>
      <c r="F292" s="245" t="s">
        <v>222</v>
      </c>
      <c r="G292" s="243"/>
      <c r="H292" s="244" t="s">
        <v>1</v>
      </c>
      <c r="I292" s="246"/>
      <c r="J292" s="246"/>
      <c r="K292" s="243"/>
      <c r="L292" s="243"/>
      <c r="M292" s="247"/>
      <c r="N292" s="248"/>
      <c r="O292" s="249"/>
      <c r="P292" s="249"/>
      <c r="Q292" s="249"/>
      <c r="R292" s="249"/>
      <c r="S292" s="249"/>
      <c r="T292" s="249"/>
      <c r="U292" s="249"/>
      <c r="V292" s="249"/>
      <c r="W292" s="249"/>
      <c r="X292" s="249"/>
      <c r="Y292" s="250"/>
      <c r="Z292" s="13"/>
      <c r="AA292" s="13"/>
      <c r="AB292" s="13"/>
      <c r="AC292" s="13"/>
      <c r="AD292" s="13"/>
      <c r="AE292" s="13"/>
      <c r="AT292" s="251" t="s">
        <v>184</v>
      </c>
      <c r="AU292" s="251" t="s">
        <v>102</v>
      </c>
      <c r="AV292" s="13" t="s">
        <v>82</v>
      </c>
      <c r="AW292" s="13" t="s">
        <v>5</v>
      </c>
      <c r="AX292" s="13" t="s">
        <v>75</v>
      </c>
      <c r="AY292" s="251" t="s">
        <v>175</v>
      </c>
    </row>
    <row r="293" s="14" customFormat="1">
      <c r="A293" s="14"/>
      <c r="B293" s="252"/>
      <c r="C293" s="253"/>
      <c r="D293" s="237" t="s">
        <v>184</v>
      </c>
      <c r="E293" s="254" t="s">
        <v>1</v>
      </c>
      <c r="F293" s="255" t="s">
        <v>340</v>
      </c>
      <c r="G293" s="253"/>
      <c r="H293" s="256">
        <v>2.4119999999999999</v>
      </c>
      <c r="I293" s="257"/>
      <c r="J293" s="257"/>
      <c r="K293" s="253"/>
      <c r="L293" s="253"/>
      <c r="M293" s="258"/>
      <c r="N293" s="259"/>
      <c r="O293" s="260"/>
      <c r="P293" s="260"/>
      <c r="Q293" s="260"/>
      <c r="R293" s="260"/>
      <c r="S293" s="260"/>
      <c r="T293" s="260"/>
      <c r="U293" s="260"/>
      <c r="V293" s="260"/>
      <c r="W293" s="260"/>
      <c r="X293" s="260"/>
      <c r="Y293" s="261"/>
      <c r="Z293" s="14"/>
      <c r="AA293" s="14"/>
      <c r="AB293" s="14"/>
      <c r="AC293" s="14"/>
      <c r="AD293" s="14"/>
      <c r="AE293" s="14"/>
      <c r="AT293" s="262" t="s">
        <v>184</v>
      </c>
      <c r="AU293" s="262" t="s">
        <v>102</v>
      </c>
      <c r="AV293" s="14" t="s">
        <v>102</v>
      </c>
      <c r="AW293" s="14" t="s">
        <v>5</v>
      </c>
      <c r="AX293" s="14" t="s">
        <v>75</v>
      </c>
      <c r="AY293" s="262" t="s">
        <v>175</v>
      </c>
    </row>
    <row r="294" s="15" customFormat="1">
      <c r="A294" s="15"/>
      <c r="B294" s="263"/>
      <c r="C294" s="264"/>
      <c r="D294" s="237" t="s">
        <v>184</v>
      </c>
      <c r="E294" s="265" t="s">
        <v>1</v>
      </c>
      <c r="F294" s="266" t="s">
        <v>189</v>
      </c>
      <c r="G294" s="264"/>
      <c r="H294" s="267">
        <v>2.4119999999999999</v>
      </c>
      <c r="I294" s="268"/>
      <c r="J294" s="268"/>
      <c r="K294" s="264"/>
      <c r="L294" s="264"/>
      <c r="M294" s="269"/>
      <c r="N294" s="270"/>
      <c r="O294" s="271"/>
      <c r="P294" s="271"/>
      <c r="Q294" s="271"/>
      <c r="R294" s="271"/>
      <c r="S294" s="271"/>
      <c r="T294" s="271"/>
      <c r="U294" s="271"/>
      <c r="V294" s="271"/>
      <c r="W294" s="271"/>
      <c r="X294" s="271"/>
      <c r="Y294" s="272"/>
      <c r="Z294" s="15"/>
      <c r="AA294" s="15"/>
      <c r="AB294" s="15"/>
      <c r="AC294" s="15"/>
      <c r="AD294" s="15"/>
      <c r="AE294" s="15"/>
      <c r="AT294" s="273" t="s">
        <v>184</v>
      </c>
      <c r="AU294" s="273" t="s">
        <v>102</v>
      </c>
      <c r="AV294" s="15" t="s">
        <v>181</v>
      </c>
      <c r="AW294" s="15" t="s">
        <v>5</v>
      </c>
      <c r="AX294" s="15" t="s">
        <v>82</v>
      </c>
      <c r="AY294" s="273" t="s">
        <v>175</v>
      </c>
    </row>
    <row r="295" s="2" customFormat="1" ht="44.25" customHeight="1">
      <c r="A295" s="39"/>
      <c r="B295" s="40"/>
      <c r="C295" s="222" t="s">
        <v>258</v>
      </c>
      <c r="D295" s="222" t="s">
        <v>177</v>
      </c>
      <c r="E295" s="223" t="s">
        <v>341</v>
      </c>
      <c r="F295" s="224" t="s">
        <v>342</v>
      </c>
      <c r="G295" s="225" t="s">
        <v>228</v>
      </c>
      <c r="H295" s="226">
        <v>2.4119999999999999</v>
      </c>
      <c r="I295" s="227"/>
      <c r="J295" s="227"/>
      <c r="K295" s="228">
        <f>ROUND(P295*H295,2)</f>
        <v>0</v>
      </c>
      <c r="L295" s="229"/>
      <c r="M295" s="45"/>
      <c r="N295" s="230" t="s">
        <v>1</v>
      </c>
      <c r="O295" s="231" t="s">
        <v>39</v>
      </c>
      <c r="P295" s="232">
        <f>I295+J295</f>
        <v>0</v>
      </c>
      <c r="Q295" s="232">
        <f>ROUND(I295*H295,2)</f>
        <v>0</v>
      </c>
      <c r="R295" s="232">
        <f>ROUND(J295*H295,2)</f>
        <v>0</v>
      </c>
      <c r="S295" s="92"/>
      <c r="T295" s="233">
        <f>S295*H295</f>
        <v>0</v>
      </c>
      <c r="U295" s="233">
        <v>0</v>
      </c>
      <c r="V295" s="233">
        <f>U295*H295</f>
        <v>0</v>
      </c>
      <c r="W295" s="233">
        <v>0</v>
      </c>
      <c r="X295" s="233">
        <f>W295*H295</f>
        <v>0</v>
      </c>
      <c r="Y295" s="234" t="s">
        <v>1</v>
      </c>
      <c r="Z295" s="39"/>
      <c r="AA295" s="39"/>
      <c r="AB295" s="39"/>
      <c r="AC295" s="39"/>
      <c r="AD295" s="39"/>
      <c r="AE295" s="39"/>
      <c r="AR295" s="235" t="s">
        <v>181</v>
      </c>
      <c r="AT295" s="235" t="s">
        <v>177</v>
      </c>
      <c r="AU295" s="235" t="s">
        <v>102</v>
      </c>
      <c r="AY295" s="18" t="s">
        <v>175</v>
      </c>
      <c r="BE295" s="236">
        <f>IF(O295="základní",K295,0)</f>
        <v>0</v>
      </c>
      <c r="BF295" s="236">
        <f>IF(O295="snížená",K295,0)</f>
        <v>0</v>
      </c>
      <c r="BG295" s="236">
        <f>IF(O295="zákl. přenesená",K295,0)</f>
        <v>0</v>
      </c>
      <c r="BH295" s="236">
        <f>IF(O295="sníž. přenesená",K295,0)</f>
        <v>0</v>
      </c>
      <c r="BI295" s="236">
        <f>IF(O295="nulová",K295,0)</f>
        <v>0</v>
      </c>
      <c r="BJ295" s="18" t="s">
        <v>102</v>
      </c>
      <c r="BK295" s="236">
        <f>ROUND(P295*H295,2)</f>
        <v>0</v>
      </c>
      <c r="BL295" s="18" t="s">
        <v>181</v>
      </c>
      <c r="BM295" s="235" t="s">
        <v>343</v>
      </c>
    </row>
    <row r="296" s="2" customFormat="1">
      <c r="A296" s="39"/>
      <c r="B296" s="40"/>
      <c r="C296" s="41"/>
      <c r="D296" s="237" t="s">
        <v>182</v>
      </c>
      <c r="E296" s="41"/>
      <c r="F296" s="238" t="s">
        <v>339</v>
      </c>
      <c r="G296" s="41"/>
      <c r="H296" s="41"/>
      <c r="I296" s="239"/>
      <c r="J296" s="239"/>
      <c r="K296" s="41"/>
      <c r="L296" s="41"/>
      <c r="M296" s="45"/>
      <c r="N296" s="240"/>
      <c r="O296" s="241"/>
      <c r="P296" s="92"/>
      <c r="Q296" s="92"/>
      <c r="R296" s="92"/>
      <c r="S296" s="92"/>
      <c r="T296" s="92"/>
      <c r="U296" s="92"/>
      <c r="V296" s="92"/>
      <c r="W296" s="92"/>
      <c r="X296" s="92"/>
      <c r="Y296" s="93"/>
      <c r="Z296" s="39"/>
      <c r="AA296" s="39"/>
      <c r="AB296" s="39"/>
      <c r="AC296" s="39"/>
      <c r="AD296" s="39"/>
      <c r="AE296" s="39"/>
      <c r="AT296" s="18" t="s">
        <v>182</v>
      </c>
      <c r="AU296" s="18" t="s">
        <v>102</v>
      </c>
    </row>
    <row r="297" s="2" customFormat="1" ht="44.25" customHeight="1">
      <c r="A297" s="39"/>
      <c r="B297" s="40"/>
      <c r="C297" s="222" t="s">
        <v>344</v>
      </c>
      <c r="D297" s="222" t="s">
        <v>177</v>
      </c>
      <c r="E297" s="223" t="s">
        <v>345</v>
      </c>
      <c r="F297" s="224" t="s">
        <v>346</v>
      </c>
      <c r="G297" s="225" t="s">
        <v>203</v>
      </c>
      <c r="H297" s="226">
        <v>0.027</v>
      </c>
      <c r="I297" s="227"/>
      <c r="J297" s="227"/>
      <c r="K297" s="228">
        <f>ROUND(P297*H297,2)</f>
        <v>0</v>
      </c>
      <c r="L297" s="229"/>
      <c r="M297" s="45"/>
      <c r="N297" s="230" t="s">
        <v>1</v>
      </c>
      <c r="O297" s="231" t="s">
        <v>39</v>
      </c>
      <c r="P297" s="232">
        <f>I297+J297</f>
        <v>0</v>
      </c>
      <c r="Q297" s="232">
        <f>ROUND(I297*H297,2)</f>
        <v>0</v>
      </c>
      <c r="R297" s="232">
        <f>ROUND(J297*H297,2)</f>
        <v>0</v>
      </c>
      <c r="S297" s="92"/>
      <c r="T297" s="233">
        <f>S297*H297</f>
        <v>0</v>
      </c>
      <c r="U297" s="233">
        <v>0</v>
      </c>
      <c r="V297" s="233">
        <f>U297*H297</f>
        <v>0</v>
      </c>
      <c r="W297" s="233">
        <v>0</v>
      </c>
      <c r="X297" s="233">
        <f>W297*H297</f>
        <v>0</v>
      </c>
      <c r="Y297" s="234" t="s">
        <v>1</v>
      </c>
      <c r="Z297" s="39"/>
      <c r="AA297" s="39"/>
      <c r="AB297" s="39"/>
      <c r="AC297" s="39"/>
      <c r="AD297" s="39"/>
      <c r="AE297" s="39"/>
      <c r="AR297" s="235" t="s">
        <v>181</v>
      </c>
      <c r="AT297" s="235" t="s">
        <v>177</v>
      </c>
      <c r="AU297" s="235" t="s">
        <v>102</v>
      </c>
      <c r="AY297" s="18" t="s">
        <v>175</v>
      </c>
      <c r="BE297" s="236">
        <f>IF(O297="základní",K297,0)</f>
        <v>0</v>
      </c>
      <c r="BF297" s="236">
        <f>IF(O297="snížená",K297,0)</f>
        <v>0</v>
      </c>
      <c r="BG297" s="236">
        <f>IF(O297="zákl. přenesená",K297,0)</f>
        <v>0</v>
      </c>
      <c r="BH297" s="236">
        <f>IF(O297="sníž. přenesená",K297,0)</f>
        <v>0</v>
      </c>
      <c r="BI297" s="236">
        <f>IF(O297="nulová",K297,0)</f>
        <v>0</v>
      </c>
      <c r="BJ297" s="18" t="s">
        <v>102</v>
      </c>
      <c r="BK297" s="236">
        <f>ROUND(P297*H297,2)</f>
        <v>0</v>
      </c>
      <c r="BL297" s="18" t="s">
        <v>181</v>
      </c>
      <c r="BM297" s="235" t="s">
        <v>347</v>
      </c>
    </row>
    <row r="298" s="13" customFormat="1">
      <c r="A298" s="13"/>
      <c r="B298" s="242"/>
      <c r="C298" s="243"/>
      <c r="D298" s="237" t="s">
        <v>184</v>
      </c>
      <c r="E298" s="244" t="s">
        <v>1</v>
      </c>
      <c r="F298" s="245" t="s">
        <v>222</v>
      </c>
      <c r="G298" s="243"/>
      <c r="H298" s="244" t="s">
        <v>1</v>
      </c>
      <c r="I298" s="246"/>
      <c r="J298" s="246"/>
      <c r="K298" s="243"/>
      <c r="L298" s="243"/>
      <c r="M298" s="247"/>
      <c r="N298" s="248"/>
      <c r="O298" s="249"/>
      <c r="P298" s="249"/>
      <c r="Q298" s="249"/>
      <c r="R298" s="249"/>
      <c r="S298" s="249"/>
      <c r="T298" s="249"/>
      <c r="U298" s="249"/>
      <c r="V298" s="249"/>
      <c r="W298" s="249"/>
      <c r="X298" s="249"/>
      <c r="Y298" s="250"/>
      <c r="Z298" s="13"/>
      <c r="AA298" s="13"/>
      <c r="AB298" s="13"/>
      <c r="AC298" s="13"/>
      <c r="AD298" s="13"/>
      <c r="AE298" s="13"/>
      <c r="AT298" s="251" t="s">
        <v>184</v>
      </c>
      <c r="AU298" s="251" t="s">
        <v>102</v>
      </c>
      <c r="AV298" s="13" t="s">
        <v>82</v>
      </c>
      <c r="AW298" s="13" t="s">
        <v>5</v>
      </c>
      <c r="AX298" s="13" t="s">
        <v>75</v>
      </c>
      <c r="AY298" s="251" t="s">
        <v>175</v>
      </c>
    </row>
    <row r="299" s="14" customFormat="1">
      <c r="A299" s="14"/>
      <c r="B299" s="252"/>
      <c r="C299" s="253"/>
      <c r="D299" s="237" t="s">
        <v>184</v>
      </c>
      <c r="E299" s="254" t="s">
        <v>1</v>
      </c>
      <c r="F299" s="255" t="s">
        <v>348</v>
      </c>
      <c r="G299" s="253"/>
      <c r="H299" s="256">
        <v>0.027</v>
      </c>
      <c r="I299" s="257"/>
      <c r="J299" s="257"/>
      <c r="K299" s="253"/>
      <c r="L299" s="253"/>
      <c r="M299" s="258"/>
      <c r="N299" s="259"/>
      <c r="O299" s="260"/>
      <c r="P299" s="260"/>
      <c r="Q299" s="260"/>
      <c r="R299" s="260"/>
      <c r="S299" s="260"/>
      <c r="T299" s="260"/>
      <c r="U299" s="260"/>
      <c r="V299" s="260"/>
      <c r="W299" s="260"/>
      <c r="X299" s="260"/>
      <c r="Y299" s="261"/>
      <c r="Z299" s="14"/>
      <c r="AA299" s="14"/>
      <c r="AB299" s="14"/>
      <c r="AC299" s="14"/>
      <c r="AD299" s="14"/>
      <c r="AE299" s="14"/>
      <c r="AT299" s="262" t="s">
        <v>184</v>
      </c>
      <c r="AU299" s="262" t="s">
        <v>102</v>
      </c>
      <c r="AV299" s="14" t="s">
        <v>102</v>
      </c>
      <c r="AW299" s="14" t="s">
        <v>5</v>
      </c>
      <c r="AX299" s="14" t="s">
        <v>75</v>
      </c>
      <c r="AY299" s="262" t="s">
        <v>175</v>
      </c>
    </row>
    <row r="300" s="15" customFormat="1">
      <c r="A300" s="15"/>
      <c r="B300" s="263"/>
      <c r="C300" s="264"/>
      <c r="D300" s="237" t="s">
        <v>184</v>
      </c>
      <c r="E300" s="265" t="s">
        <v>1</v>
      </c>
      <c r="F300" s="266" t="s">
        <v>189</v>
      </c>
      <c r="G300" s="264"/>
      <c r="H300" s="267">
        <v>0.027</v>
      </c>
      <c r="I300" s="268"/>
      <c r="J300" s="268"/>
      <c r="K300" s="264"/>
      <c r="L300" s="264"/>
      <c r="M300" s="269"/>
      <c r="N300" s="270"/>
      <c r="O300" s="271"/>
      <c r="P300" s="271"/>
      <c r="Q300" s="271"/>
      <c r="R300" s="271"/>
      <c r="S300" s="271"/>
      <c r="T300" s="271"/>
      <c r="U300" s="271"/>
      <c r="V300" s="271"/>
      <c r="W300" s="271"/>
      <c r="X300" s="271"/>
      <c r="Y300" s="272"/>
      <c r="Z300" s="15"/>
      <c r="AA300" s="15"/>
      <c r="AB300" s="15"/>
      <c r="AC300" s="15"/>
      <c r="AD300" s="15"/>
      <c r="AE300" s="15"/>
      <c r="AT300" s="273" t="s">
        <v>184</v>
      </c>
      <c r="AU300" s="273" t="s">
        <v>102</v>
      </c>
      <c r="AV300" s="15" t="s">
        <v>181</v>
      </c>
      <c r="AW300" s="15" t="s">
        <v>5</v>
      </c>
      <c r="AX300" s="15" t="s">
        <v>82</v>
      </c>
      <c r="AY300" s="273" t="s">
        <v>175</v>
      </c>
    </row>
    <row r="301" s="2" customFormat="1" ht="37.8" customHeight="1">
      <c r="A301" s="39"/>
      <c r="B301" s="40"/>
      <c r="C301" s="222" t="s">
        <v>263</v>
      </c>
      <c r="D301" s="222" t="s">
        <v>177</v>
      </c>
      <c r="E301" s="223" t="s">
        <v>349</v>
      </c>
      <c r="F301" s="224" t="s">
        <v>350</v>
      </c>
      <c r="G301" s="225" t="s">
        <v>228</v>
      </c>
      <c r="H301" s="226">
        <v>5.5999999999999996</v>
      </c>
      <c r="I301" s="227"/>
      <c r="J301" s="227"/>
      <c r="K301" s="228">
        <f>ROUND(P301*H301,2)</f>
        <v>0</v>
      </c>
      <c r="L301" s="229"/>
      <c r="M301" s="45"/>
      <c r="N301" s="230" t="s">
        <v>1</v>
      </c>
      <c r="O301" s="231" t="s">
        <v>39</v>
      </c>
      <c r="P301" s="232">
        <f>I301+J301</f>
        <v>0</v>
      </c>
      <c r="Q301" s="232">
        <f>ROUND(I301*H301,2)</f>
        <v>0</v>
      </c>
      <c r="R301" s="232">
        <f>ROUND(J301*H301,2)</f>
        <v>0</v>
      </c>
      <c r="S301" s="92"/>
      <c r="T301" s="233">
        <f>S301*H301</f>
        <v>0</v>
      </c>
      <c r="U301" s="233">
        <v>0</v>
      </c>
      <c r="V301" s="233">
        <f>U301*H301</f>
        <v>0</v>
      </c>
      <c r="W301" s="233">
        <v>0</v>
      </c>
      <c r="X301" s="233">
        <f>W301*H301</f>
        <v>0</v>
      </c>
      <c r="Y301" s="234" t="s">
        <v>1</v>
      </c>
      <c r="Z301" s="39"/>
      <c r="AA301" s="39"/>
      <c r="AB301" s="39"/>
      <c r="AC301" s="39"/>
      <c r="AD301" s="39"/>
      <c r="AE301" s="39"/>
      <c r="AR301" s="235" t="s">
        <v>181</v>
      </c>
      <c r="AT301" s="235" t="s">
        <v>177</v>
      </c>
      <c r="AU301" s="235" t="s">
        <v>102</v>
      </c>
      <c r="AY301" s="18" t="s">
        <v>175</v>
      </c>
      <c r="BE301" s="236">
        <f>IF(O301="základní",K301,0)</f>
        <v>0</v>
      </c>
      <c r="BF301" s="236">
        <f>IF(O301="snížená",K301,0)</f>
        <v>0</v>
      </c>
      <c r="BG301" s="236">
        <f>IF(O301="zákl. přenesená",K301,0)</f>
        <v>0</v>
      </c>
      <c r="BH301" s="236">
        <f>IF(O301="sníž. přenesená",K301,0)</f>
        <v>0</v>
      </c>
      <c r="BI301" s="236">
        <f>IF(O301="nulová",K301,0)</f>
        <v>0</v>
      </c>
      <c r="BJ301" s="18" t="s">
        <v>102</v>
      </c>
      <c r="BK301" s="236">
        <f>ROUND(P301*H301,2)</f>
        <v>0</v>
      </c>
      <c r="BL301" s="18" t="s">
        <v>181</v>
      </c>
      <c r="BM301" s="235" t="s">
        <v>351</v>
      </c>
    </row>
    <row r="302" s="13" customFormat="1">
      <c r="A302" s="13"/>
      <c r="B302" s="242"/>
      <c r="C302" s="243"/>
      <c r="D302" s="237" t="s">
        <v>184</v>
      </c>
      <c r="E302" s="244" t="s">
        <v>1</v>
      </c>
      <c r="F302" s="245" t="s">
        <v>352</v>
      </c>
      <c r="G302" s="243"/>
      <c r="H302" s="244" t="s">
        <v>1</v>
      </c>
      <c r="I302" s="246"/>
      <c r="J302" s="246"/>
      <c r="K302" s="243"/>
      <c r="L302" s="243"/>
      <c r="M302" s="247"/>
      <c r="N302" s="248"/>
      <c r="O302" s="249"/>
      <c r="P302" s="249"/>
      <c r="Q302" s="249"/>
      <c r="R302" s="249"/>
      <c r="S302" s="249"/>
      <c r="T302" s="249"/>
      <c r="U302" s="249"/>
      <c r="V302" s="249"/>
      <c r="W302" s="249"/>
      <c r="X302" s="249"/>
      <c r="Y302" s="250"/>
      <c r="Z302" s="13"/>
      <c r="AA302" s="13"/>
      <c r="AB302" s="13"/>
      <c r="AC302" s="13"/>
      <c r="AD302" s="13"/>
      <c r="AE302" s="13"/>
      <c r="AT302" s="251" t="s">
        <v>184</v>
      </c>
      <c r="AU302" s="251" t="s">
        <v>102</v>
      </c>
      <c r="AV302" s="13" t="s">
        <v>82</v>
      </c>
      <c r="AW302" s="13" t="s">
        <v>5</v>
      </c>
      <c r="AX302" s="13" t="s">
        <v>75</v>
      </c>
      <c r="AY302" s="251" t="s">
        <v>175</v>
      </c>
    </row>
    <row r="303" s="13" customFormat="1">
      <c r="A303" s="13"/>
      <c r="B303" s="242"/>
      <c r="C303" s="243"/>
      <c r="D303" s="237" t="s">
        <v>184</v>
      </c>
      <c r="E303" s="244" t="s">
        <v>1</v>
      </c>
      <c r="F303" s="245" t="s">
        <v>286</v>
      </c>
      <c r="G303" s="243"/>
      <c r="H303" s="244" t="s">
        <v>1</v>
      </c>
      <c r="I303" s="246"/>
      <c r="J303" s="246"/>
      <c r="K303" s="243"/>
      <c r="L303" s="243"/>
      <c r="M303" s="247"/>
      <c r="N303" s="248"/>
      <c r="O303" s="249"/>
      <c r="P303" s="249"/>
      <c r="Q303" s="249"/>
      <c r="R303" s="249"/>
      <c r="S303" s="249"/>
      <c r="T303" s="249"/>
      <c r="U303" s="249"/>
      <c r="V303" s="249"/>
      <c r="W303" s="249"/>
      <c r="X303" s="249"/>
      <c r="Y303" s="250"/>
      <c r="Z303" s="13"/>
      <c r="AA303" s="13"/>
      <c r="AB303" s="13"/>
      <c r="AC303" s="13"/>
      <c r="AD303" s="13"/>
      <c r="AE303" s="13"/>
      <c r="AT303" s="251" t="s">
        <v>184</v>
      </c>
      <c r="AU303" s="251" t="s">
        <v>102</v>
      </c>
      <c r="AV303" s="13" t="s">
        <v>82</v>
      </c>
      <c r="AW303" s="13" t="s">
        <v>5</v>
      </c>
      <c r="AX303" s="13" t="s">
        <v>75</v>
      </c>
      <c r="AY303" s="251" t="s">
        <v>175</v>
      </c>
    </row>
    <row r="304" s="14" customFormat="1">
      <c r="A304" s="14"/>
      <c r="B304" s="252"/>
      <c r="C304" s="253"/>
      <c r="D304" s="237" t="s">
        <v>184</v>
      </c>
      <c r="E304" s="254" t="s">
        <v>1</v>
      </c>
      <c r="F304" s="255" t="s">
        <v>353</v>
      </c>
      <c r="G304" s="253"/>
      <c r="H304" s="256">
        <v>2.7999999999999998</v>
      </c>
      <c r="I304" s="257"/>
      <c r="J304" s="257"/>
      <c r="K304" s="253"/>
      <c r="L304" s="253"/>
      <c r="M304" s="258"/>
      <c r="N304" s="259"/>
      <c r="O304" s="260"/>
      <c r="P304" s="260"/>
      <c r="Q304" s="260"/>
      <c r="R304" s="260"/>
      <c r="S304" s="260"/>
      <c r="T304" s="260"/>
      <c r="U304" s="260"/>
      <c r="V304" s="260"/>
      <c r="W304" s="260"/>
      <c r="X304" s="260"/>
      <c r="Y304" s="261"/>
      <c r="Z304" s="14"/>
      <c r="AA304" s="14"/>
      <c r="AB304" s="14"/>
      <c r="AC304" s="14"/>
      <c r="AD304" s="14"/>
      <c r="AE304" s="14"/>
      <c r="AT304" s="262" t="s">
        <v>184</v>
      </c>
      <c r="AU304" s="262" t="s">
        <v>102</v>
      </c>
      <c r="AV304" s="14" t="s">
        <v>102</v>
      </c>
      <c r="AW304" s="14" t="s">
        <v>5</v>
      </c>
      <c r="AX304" s="14" t="s">
        <v>75</v>
      </c>
      <c r="AY304" s="262" t="s">
        <v>175</v>
      </c>
    </row>
    <row r="305" s="13" customFormat="1">
      <c r="A305" s="13"/>
      <c r="B305" s="242"/>
      <c r="C305" s="243"/>
      <c r="D305" s="237" t="s">
        <v>184</v>
      </c>
      <c r="E305" s="244" t="s">
        <v>1</v>
      </c>
      <c r="F305" s="245" t="s">
        <v>290</v>
      </c>
      <c r="G305" s="243"/>
      <c r="H305" s="244" t="s">
        <v>1</v>
      </c>
      <c r="I305" s="246"/>
      <c r="J305" s="246"/>
      <c r="K305" s="243"/>
      <c r="L305" s="243"/>
      <c r="M305" s="247"/>
      <c r="N305" s="248"/>
      <c r="O305" s="249"/>
      <c r="P305" s="249"/>
      <c r="Q305" s="249"/>
      <c r="R305" s="249"/>
      <c r="S305" s="249"/>
      <c r="T305" s="249"/>
      <c r="U305" s="249"/>
      <c r="V305" s="249"/>
      <c r="W305" s="249"/>
      <c r="X305" s="249"/>
      <c r="Y305" s="250"/>
      <c r="Z305" s="13"/>
      <c r="AA305" s="13"/>
      <c r="AB305" s="13"/>
      <c r="AC305" s="13"/>
      <c r="AD305" s="13"/>
      <c r="AE305" s="13"/>
      <c r="AT305" s="251" t="s">
        <v>184</v>
      </c>
      <c r="AU305" s="251" t="s">
        <v>102</v>
      </c>
      <c r="AV305" s="13" t="s">
        <v>82</v>
      </c>
      <c r="AW305" s="13" t="s">
        <v>5</v>
      </c>
      <c r="AX305" s="13" t="s">
        <v>75</v>
      </c>
      <c r="AY305" s="251" t="s">
        <v>175</v>
      </c>
    </row>
    <row r="306" s="14" customFormat="1">
      <c r="A306" s="14"/>
      <c r="B306" s="252"/>
      <c r="C306" s="253"/>
      <c r="D306" s="237" t="s">
        <v>184</v>
      </c>
      <c r="E306" s="254" t="s">
        <v>1</v>
      </c>
      <c r="F306" s="255" t="s">
        <v>353</v>
      </c>
      <c r="G306" s="253"/>
      <c r="H306" s="256">
        <v>2.7999999999999998</v>
      </c>
      <c r="I306" s="257"/>
      <c r="J306" s="257"/>
      <c r="K306" s="253"/>
      <c r="L306" s="253"/>
      <c r="M306" s="258"/>
      <c r="N306" s="259"/>
      <c r="O306" s="260"/>
      <c r="P306" s="260"/>
      <c r="Q306" s="260"/>
      <c r="R306" s="260"/>
      <c r="S306" s="260"/>
      <c r="T306" s="260"/>
      <c r="U306" s="260"/>
      <c r="V306" s="260"/>
      <c r="W306" s="260"/>
      <c r="X306" s="260"/>
      <c r="Y306" s="261"/>
      <c r="Z306" s="14"/>
      <c r="AA306" s="14"/>
      <c r="AB306" s="14"/>
      <c r="AC306" s="14"/>
      <c r="AD306" s="14"/>
      <c r="AE306" s="14"/>
      <c r="AT306" s="262" t="s">
        <v>184</v>
      </c>
      <c r="AU306" s="262" t="s">
        <v>102</v>
      </c>
      <c r="AV306" s="14" t="s">
        <v>102</v>
      </c>
      <c r="AW306" s="14" t="s">
        <v>5</v>
      </c>
      <c r="AX306" s="14" t="s">
        <v>75</v>
      </c>
      <c r="AY306" s="262" t="s">
        <v>175</v>
      </c>
    </row>
    <row r="307" s="15" customFormat="1">
      <c r="A307" s="15"/>
      <c r="B307" s="263"/>
      <c r="C307" s="264"/>
      <c r="D307" s="237" t="s">
        <v>184</v>
      </c>
      <c r="E307" s="265" t="s">
        <v>1</v>
      </c>
      <c r="F307" s="266" t="s">
        <v>189</v>
      </c>
      <c r="G307" s="264"/>
      <c r="H307" s="267">
        <v>5.5999999999999996</v>
      </c>
      <c r="I307" s="268"/>
      <c r="J307" s="268"/>
      <c r="K307" s="264"/>
      <c r="L307" s="264"/>
      <c r="M307" s="269"/>
      <c r="N307" s="270"/>
      <c r="O307" s="271"/>
      <c r="P307" s="271"/>
      <c r="Q307" s="271"/>
      <c r="R307" s="271"/>
      <c r="S307" s="271"/>
      <c r="T307" s="271"/>
      <c r="U307" s="271"/>
      <c r="V307" s="271"/>
      <c r="W307" s="271"/>
      <c r="X307" s="271"/>
      <c r="Y307" s="272"/>
      <c r="Z307" s="15"/>
      <c r="AA307" s="15"/>
      <c r="AB307" s="15"/>
      <c r="AC307" s="15"/>
      <c r="AD307" s="15"/>
      <c r="AE307" s="15"/>
      <c r="AT307" s="273" t="s">
        <v>184</v>
      </c>
      <c r="AU307" s="273" t="s">
        <v>102</v>
      </c>
      <c r="AV307" s="15" t="s">
        <v>181</v>
      </c>
      <c r="AW307" s="15" t="s">
        <v>5</v>
      </c>
      <c r="AX307" s="15" t="s">
        <v>82</v>
      </c>
      <c r="AY307" s="273" t="s">
        <v>175</v>
      </c>
    </row>
    <row r="308" s="2" customFormat="1" ht="49.05" customHeight="1">
      <c r="A308" s="39"/>
      <c r="B308" s="40"/>
      <c r="C308" s="222" t="s">
        <v>354</v>
      </c>
      <c r="D308" s="222" t="s">
        <v>177</v>
      </c>
      <c r="E308" s="223" t="s">
        <v>355</v>
      </c>
      <c r="F308" s="224" t="s">
        <v>356</v>
      </c>
      <c r="G308" s="225" t="s">
        <v>228</v>
      </c>
      <c r="H308" s="226">
        <v>4.8079999999999998</v>
      </c>
      <c r="I308" s="227"/>
      <c r="J308" s="227"/>
      <c r="K308" s="228">
        <f>ROUND(P308*H308,2)</f>
        <v>0</v>
      </c>
      <c r="L308" s="229"/>
      <c r="M308" s="45"/>
      <c r="N308" s="230" t="s">
        <v>1</v>
      </c>
      <c r="O308" s="231" t="s">
        <v>39</v>
      </c>
      <c r="P308" s="232">
        <f>I308+J308</f>
        <v>0</v>
      </c>
      <c r="Q308" s="232">
        <f>ROUND(I308*H308,2)</f>
        <v>0</v>
      </c>
      <c r="R308" s="232">
        <f>ROUND(J308*H308,2)</f>
        <v>0</v>
      </c>
      <c r="S308" s="92"/>
      <c r="T308" s="233">
        <f>S308*H308</f>
        <v>0</v>
      </c>
      <c r="U308" s="233">
        <v>0</v>
      </c>
      <c r="V308" s="233">
        <f>U308*H308</f>
        <v>0</v>
      </c>
      <c r="W308" s="233">
        <v>0</v>
      </c>
      <c r="X308" s="233">
        <f>W308*H308</f>
        <v>0</v>
      </c>
      <c r="Y308" s="234" t="s">
        <v>1</v>
      </c>
      <c r="Z308" s="39"/>
      <c r="AA308" s="39"/>
      <c r="AB308" s="39"/>
      <c r="AC308" s="39"/>
      <c r="AD308" s="39"/>
      <c r="AE308" s="39"/>
      <c r="AR308" s="235" t="s">
        <v>181</v>
      </c>
      <c r="AT308" s="235" t="s">
        <v>177</v>
      </c>
      <c r="AU308" s="235" t="s">
        <v>102</v>
      </c>
      <c r="AY308" s="18" t="s">
        <v>175</v>
      </c>
      <c r="BE308" s="236">
        <f>IF(O308="základní",K308,0)</f>
        <v>0</v>
      </c>
      <c r="BF308" s="236">
        <f>IF(O308="snížená",K308,0)</f>
        <v>0</v>
      </c>
      <c r="BG308" s="236">
        <f>IF(O308="zákl. přenesená",K308,0)</f>
        <v>0</v>
      </c>
      <c r="BH308" s="236">
        <f>IF(O308="sníž. přenesená",K308,0)</f>
        <v>0</v>
      </c>
      <c r="BI308" s="236">
        <f>IF(O308="nulová",K308,0)</f>
        <v>0</v>
      </c>
      <c r="BJ308" s="18" t="s">
        <v>102</v>
      </c>
      <c r="BK308" s="236">
        <f>ROUND(P308*H308,2)</f>
        <v>0</v>
      </c>
      <c r="BL308" s="18" t="s">
        <v>181</v>
      </c>
      <c r="BM308" s="235" t="s">
        <v>357</v>
      </c>
    </row>
    <row r="309" s="2" customFormat="1">
      <c r="A309" s="39"/>
      <c r="B309" s="40"/>
      <c r="C309" s="41"/>
      <c r="D309" s="237" t="s">
        <v>182</v>
      </c>
      <c r="E309" s="41"/>
      <c r="F309" s="238" t="s">
        <v>358</v>
      </c>
      <c r="G309" s="41"/>
      <c r="H309" s="41"/>
      <c r="I309" s="239"/>
      <c r="J309" s="239"/>
      <c r="K309" s="41"/>
      <c r="L309" s="41"/>
      <c r="M309" s="45"/>
      <c r="N309" s="240"/>
      <c r="O309" s="241"/>
      <c r="P309" s="92"/>
      <c r="Q309" s="92"/>
      <c r="R309" s="92"/>
      <c r="S309" s="92"/>
      <c r="T309" s="92"/>
      <c r="U309" s="92"/>
      <c r="V309" s="92"/>
      <c r="W309" s="92"/>
      <c r="X309" s="92"/>
      <c r="Y309" s="93"/>
      <c r="Z309" s="39"/>
      <c r="AA309" s="39"/>
      <c r="AB309" s="39"/>
      <c r="AC309" s="39"/>
      <c r="AD309" s="39"/>
      <c r="AE309" s="39"/>
      <c r="AT309" s="18" t="s">
        <v>182</v>
      </c>
      <c r="AU309" s="18" t="s">
        <v>102</v>
      </c>
    </row>
    <row r="310" s="13" customFormat="1">
      <c r="A310" s="13"/>
      <c r="B310" s="242"/>
      <c r="C310" s="243"/>
      <c r="D310" s="237" t="s">
        <v>184</v>
      </c>
      <c r="E310" s="244" t="s">
        <v>1</v>
      </c>
      <c r="F310" s="245" t="s">
        <v>193</v>
      </c>
      <c r="G310" s="243"/>
      <c r="H310" s="244" t="s">
        <v>1</v>
      </c>
      <c r="I310" s="246"/>
      <c r="J310" s="246"/>
      <c r="K310" s="243"/>
      <c r="L310" s="243"/>
      <c r="M310" s="247"/>
      <c r="N310" s="248"/>
      <c r="O310" s="249"/>
      <c r="P310" s="249"/>
      <c r="Q310" s="249"/>
      <c r="R310" s="249"/>
      <c r="S310" s="249"/>
      <c r="T310" s="249"/>
      <c r="U310" s="249"/>
      <c r="V310" s="249"/>
      <c r="W310" s="249"/>
      <c r="X310" s="249"/>
      <c r="Y310" s="250"/>
      <c r="Z310" s="13"/>
      <c r="AA310" s="13"/>
      <c r="AB310" s="13"/>
      <c r="AC310" s="13"/>
      <c r="AD310" s="13"/>
      <c r="AE310" s="13"/>
      <c r="AT310" s="251" t="s">
        <v>184</v>
      </c>
      <c r="AU310" s="251" t="s">
        <v>102</v>
      </c>
      <c r="AV310" s="13" t="s">
        <v>82</v>
      </c>
      <c r="AW310" s="13" t="s">
        <v>5</v>
      </c>
      <c r="AX310" s="13" t="s">
        <v>75</v>
      </c>
      <c r="AY310" s="251" t="s">
        <v>175</v>
      </c>
    </row>
    <row r="311" s="14" customFormat="1">
      <c r="A311" s="14"/>
      <c r="B311" s="252"/>
      <c r="C311" s="253"/>
      <c r="D311" s="237" t="s">
        <v>184</v>
      </c>
      <c r="E311" s="254" t="s">
        <v>1</v>
      </c>
      <c r="F311" s="255" t="s">
        <v>359</v>
      </c>
      <c r="G311" s="253"/>
      <c r="H311" s="256">
        <v>6.3840000000000003</v>
      </c>
      <c r="I311" s="257"/>
      <c r="J311" s="257"/>
      <c r="K311" s="253"/>
      <c r="L311" s="253"/>
      <c r="M311" s="258"/>
      <c r="N311" s="259"/>
      <c r="O311" s="260"/>
      <c r="P311" s="260"/>
      <c r="Q311" s="260"/>
      <c r="R311" s="260"/>
      <c r="S311" s="260"/>
      <c r="T311" s="260"/>
      <c r="U311" s="260"/>
      <c r="V311" s="260"/>
      <c r="W311" s="260"/>
      <c r="X311" s="260"/>
      <c r="Y311" s="261"/>
      <c r="Z311" s="14"/>
      <c r="AA311" s="14"/>
      <c r="AB311" s="14"/>
      <c r="AC311" s="14"/>
      <c r="AD311" s="14"/>
      <c r="AE311" s="14"/>
      <c r="AT311" s="262" t="s">
        <v>184</v>
      </c>
      <c r="AU311" s="262" t="s">
        <v>102</v>
      </c>
      <c r="AV311" s="14" t="s">
        <v>102</v>
      </c>
      <c r="AW311" s="14" t="s">
        <v>5</v>
      </c>
      <c r="AX311" s="14" t="s">
        <v>75</v>
      </c>
      <c r="AY311" s="262" t="s">
        <v>175</v>
      </c>
    </row>
    <row r="312" s="14" customFormat="1">
      <c r="A312" s="14"/>
      <c r="B312" s="252"/>
      <c r="C312" s="253"/>
      <c r="D312" s="237" t="s">
        <v>184</v>
      </c>
      <c r="E312" s="254" t="s">
        <v>1</v>
      </c>
      <c r="F312" s="255" t="s">
        <v>360</v>
      </c>
      <c r="G312" s="253"/>
      <c r="H312" s="256">
        <v>-1.5760000000000001</v>
      </c>
      <c r="I312" s="257"/>
      <c r="J312" s="257"/>
      <c r="K312" s="253"/>
      <c r="L312" s="253"/>
      <c r="M312" s="258"/>
      <c r="N312" s="259"/>
      <c r="O312" s="260"/>
      <c r="P312" s="260"/>
      <c r="Q312" s="260"/>
      <c r="R312" s="260"/>
      <c r="S312" s="260"/>
      <c r="T312" s="260"/>
      <c r="U312" s="260"/>
      <c r="V312" s="260"/>
      <c r="W312" s="260"/>
      <c r="X312" s="260"/>
      <c r="Y312" s="261"/>
      <c r="Z312" s="14"/>
      <c r="AA312" s="14"/>
      <c r="AB312" s="14"/>
      <c r="AC312" s="14"/>
      <c r="AD312" s="14"/>
      <c r="AE312" s="14"/>
      <c r="AT312" s="262" t="s">
        <v>184</v>
      </c>
      <c r="AU312" s="262" t="s">
        <v>102</v>
      </c>
      <c r="AV312" s="14" t="s">
        <v>102</v>
      </c>
      <c r="AW312" s="14" t="s">
        <v>5</v>
      </c>
      <c r="AX312" s="14" t="s">
        <v>75</v>
      </c>
      <c r="AY312" s="262" t="s">
        <v>175</v>
      </c>
    </row>
    <row r="313" s="15" customFormat="1">
      <c r="A313" s="15"/>
      <c r="B313" s="263"/>
      <c r="C313" s="264"/>
      <c r="D313" s="237" t="s">
        <v>184</v>
      </c>
      <c r="E313" s="265" t="s">
        <v>1</v>
      </c>
      <c r="F313" s="266" t="s">
        <v>189</v>
      </c>
      <c r="G313" s="264"/>
      <c r="H313" s="267">
        <v>4.8079999999999998</v>
      </c>
      <c r="I313" s="268"/>
      <c r="J313" s="268"/>
      <c r="K313" s="264"/>
      <c r="L313" s="264"/>
      <c r="M313" s="269"/>
      <c r="N313" s="270"/>
      <c r="O313" s="271"/>
      <c r="P313" s="271"/>
      <c r="Q313" s="271"/>
      <c r="R313" s="271"/>
      <c r="S313" s="271"/>
      <c r="T313" s="271"/>
      <c r="U313" s="271"/>
      <c r="V313" s="271"/>
      <c r="W313" s="271"/>
      <c r="X313" s="271"/>
      <c r="Y313" s="272"/>
      <c r="Z313" s="15"/>
      <c r="AA313" s="15"/>
      <c r="AB313" s="15"/>
      <c r="AC313" s="15"/>
      <c r="AD313" s="15"/>
      <c r="AE313" s="15"/>
      <c r="AT313" s="273" t="s">
        <v>184</v>
      </c>
      <c r="AU313" s="273" t="s">
        <v>102</v>
      </c>
      <c r="AV313" s="15" t="s">
        <v>181</v>
      </c>
      <c r="AW313" s="15" t="s">
        <v>5</v>
      </c>
      <c r="AX313" s="15" t="s">
        <v>82</v>
      </c>
      <c r="AY313" s="273" t="s">
        <v>175</v>
      </c>
    </row>
    <row r="314" s="2" customFormat="1" ht="37.8" customHeight="1">
      <c r="A314" s="39"/>
      <c r="B314" s="40"/>
      <c r="C314" s="222" t="s">
        <v>270</v>
      </c>
      <c r="D314" s="222" t="s">
        <v>177</v>
      </c>
      <c r="E314" s="223" t="s">
        <v>361</v>
      </c>
      <c r="F314" s="224" t="s">
        <v>362</v>
      </c>
      <c r="G314" s="225" t="s">
        <v>228</v>
      </c>
      <c r="H314" s="226">
        <v>33.344000000000001</v>
      </c>
      <c r="I314" s="227"/>
      <c r="J314" s="227"/>
      <c r="K314" s="228">
        <f>ROUND(P314*H314,2)</f>
        <v>0</v>
      </c>
      <c r="L314" s="229"/>
      <c r="M314" s="45"/>
      <c r="N314" s="230" t="s">
        <v>1</v>
      </c>
      <c r="O314" s="231" t="s">
        <v>39</v>
      </c>
      <c r="P314" s="232">
        <f>I314+J314</f>
        <v>0</v>
      </c>
      <c r="Q314" s="232">
        <f>ROUND(I314*H314,2)</f>
        <v>0</v>
      </c>
      <c r="R314" s="232">
        <f>ROUND(J314*H314,2)</f>
        <v>0</v>
      </c>
      <c r="S314" s="92"/>
      <c r="T314" s="233">
        <f>S314*H314</f>
        <v>0</v>
      </c>
      <c r="U314" s="233">
        <v>0</v>
      </c>
      <c r="V314" s="233">
        <f>U314*H314</f>
        <v>0</v>
      </c>
      <c r="W314" s="233">
        <v>0</v>
      </c>
      <c r="X314" s="233">
        <f>W314*H314</f>
        <v>0</v>
      </c>
      <c r="Y314" s="234" t="s">
        <v>1</v>
      </c>
      <c r="Z314" s="39"/>
      <c r="AA314" s="39"/>
      <c r="AB314" s="39"/>
      <c r="AC314" s="39"/>
      <c r="AD314" s="39"/>
      <c r="AE314" s="39"/>
      <c r="AR314" s="235" t="s">
        <v>181</v>
      </c>
      <c r="AT314" s="235" t="s">
        <v>177</v>
      </c>
      <c r="AU314" s="235" t="s">
        <v>102</v>
      </c>
      <c r="AY314" s="18" t="s">
        <v>175</v>
      </c>
      <c r="BE314" s="236">
        <f>IF(O314="základní",K314,0)</f>
        <v>0</v>
      </c>
      <c r="BF314" s="236">
        <f>IF(O314="snížená",K314,0)</f>
        <v>0</v>
      </c>
      <c r="BG314" s="236">
        <f>IF(O314="zákl. přenesená",K314,0)</f>
        <v>0</v>
      </c>
      <c r="BH314" s="236">
        <f>IF(O314="sníž. přenesená",K314,0)</f>
        <v>0</v>
      </c>
      <c r="BI314" s="236">
        <f>IF(O314="nulová",K314,0)</f>
        <v>0</v>
      </c>
      <c r="BJ314" s="18" t="s">
        <v>102</v>
      </c>
      <c r="BK314" s="236">
        <f>ROUND(P314*H314,2)</f>
        <v>0</v>
      </c>
      <c r="BL314" s="18" t="s">
        <v>181</v>
      </c>
      <c r="BM314" s="235" t="s">
        <v>363</v>
      </c>
    </row>
    <row r="315" s="13" customFormat="1">
      <c r="A315" s="13"/>
      <c r="B315" s="242"/>
      <c r="C315" s="243"/>
      <c r="D315" s="237" t="s">
        <v>184</v>
      </c>
      <c r="E315" s="244" t="s">
        <v>1</v>
      </c>
      <c r="F315" s="245" t="s">
        <v>193</v>
      </c>
      <c r="G315" s="243"/>
      <c r="H315" s="244" t="s">
        <v>1</v>
      </c>
      <c r="I315" s="246"/>
      <c r="J315" s="246"/>
      <c r="K315" s="243"/>
      <c r="L315" s="243"/>
      <c r="M315" s="247"/>
      <c r="N315" s="248"/>
      <c r="O315" s="249"/>
      <c r="P315" s="249"/>
      <c r="Q315" s="249"/>
      <c r="R315" s="249"/>
      <c r="S315" s="249"/>
      <c r="T315" s="249"/>
      <c r="U315" s="249"/>
      <c r="V315" s="249"/>
      <c r="W315" s="249"/>
      <c r="X315" s="249"/>
      <c r="Y315" s="250"/>
      <c r="Z315" s="13"/>
      <c r="AA315" s="13"/>
      <c r="AB315" s="13"/>
      <c r="AC315" s="13"/>
      <c r="AD315" s="13"/>
      <c r="AE315" s="13"/>
      <c r="AT315" s="251" t="s">
        <v>184</v>
      </c>
      <c r="AU315" s="251" t="s">
        <v>102</v>
      </c>
      <c r="AV315" s="13" t="s">
        <v>82</v>
      </c>
      <c r="AW315" s="13" t="s">
        <v>5</v>
      </c>
      <c r="AX315" s="13" t="s">
        <v>75</v>
      </c>
      <c r="AY315" s="251" t="s">
        <v>175</v>
      </c>
    </row>
    <row r="316" s="13" customFormat="1">
      <c r="A316" s="13"/>
      <c r="B316" s="242"/>
      <c r="C316" s="243"/>
      <c r="D316" s="237" t="s">
        <v>184</v>
      </c>
      <c r="E316" s="244" t="s">
        <v>1</v>
      </c>
      <c r="F316" s="245" t="s">
        <v>286</v>
      </c>
      <c r="G316" s="243"/>
      <c r="H316" s="244" t="s">
        <v>1</v>
      </c>
      <c r="I316" s="246"/>
      <c r="J316" s="246"/>
      <c r="K316" s="243"/>
      <c r="L316" s="243"/>
      <c r="M316" s="247"/>
      <c r="N316" s="248"/>
      <c r="O316" s="249"/>
      <c r="P316" s="249"/>
      <c r="Q316" s="249"/>
      <c r="R316" s="249"/>
      <c r="S316" s="249"/>
      <c r="T316" s="249"/>
      <c r="U316" s="249"/>
      <c r="V316" s="249"/>
      <c r="W316" s="249"/>
      <c r="X316" s="249"/>
      <c r="Y316" s="250"/>
      <c r="Z316" s="13"/>
      <c r="AA316" s="13"/>
      <c r="AB316" s="13"/>
      <c r="AC316" s="13"/>
      <c r="AD316" s="13"/>
      <c r="AE316" s="13"/>
      <c r="AT316" s="251" t="s">
        <v>184</v>
      </c>
      <c r="AU316" s="251" t="s">
        <v>102</v>
      </c>
      <c r="AV316" s="13" t="s">
        <v>82</v>
      </c>
      <c r="AW316" s="13" t="s">
        <v>5</v>
      </c>
      <c r="AX316" s="13" t="s">
        <v>75</v>
      </c>
      <c r="AY316" s="251" t="s">
        <v>175</v>
      </c>
    </row>
    <row r="317" s="14" customFormat="1">
      <c r="A317" s="14"/>
      <c r="B317" s="252"/>
      <c r="C317" s="253"/>
      <c r="D317" s="237" t="s">
        <v>184</v>
      </c>
      <c r="E317" s="254" t="s">
        <v>1</v>
      </c>
      <c r="F317" s="255" t="s">
        <v>364</v>
      </c>
      <c r="G317" s="253"/>
      <c r="H317" s="256">
        <v>19.43</v>
      </c>
      <c r="I317" s="257"/>
      <c r="J317" s="257"/>
      <c r="K317" s="253"/>
      <c r="L317" s="253"/>
      <c r="M317" s="258"/>
      <c r="N317" s="259"/>
      <c r="O317" s="260"/>
      <c r="P317" s="260"/>
      <c r="Q317" s="260"/>
      <c r="R317" s="260"/>
      <c r="S317" s="260"/>
      <c r="T317" s="260"/>
      <c r="U317" s="260"/>
      <c r="V317" s="260"/>
      <c r="W317" s="260"/>
      <c r="X317" s="260"/>
      <c r="Y317" s="261"/>
      <c r="Z317" s="14"/>
      <c r="AA317" s="14"/>
      <c r="AB317" s="14"/>
      <c r="AC317" s="14"/>
      <c r="AD317" s="14"/>
      <c r="AE317" s="14"/>
      <c r="AT317" s="262" t="s">
        <v>184</v>
      </c>
      <c r="AU317" s="262" t="s">
        <v>102</v>
      </c>
      <c r="AV317" s="14" t="s">
        <v>102</v>
      </c>
      <c r="AW317" s="14" t="s">
        <v>5</v>
      </c>
      <c r="AX317" s="14" t="s">
        <v>75</v>
      </c>
      <c r="AY317" s="262" t="s">
        <v>175</v>
      </c>
    </row>
    <row r="318" s="14" customFormat="1">
      <c r="A318" s="14"/>
      <c r="B318" s="252"/>
      <c r="C318" s="253"/>
      <c r="D318" s="237" t="s">
        <v>184</v>
      </c>
      <c r="E318" s="254" t="s">
        <v>1</v>
      </c>
      <c r="F318" s="255" t="s">
        <v>365</v>
      </c>
      <c r="G318" s="253"/>
      <c r="H318" s="256">
        <v>-2.758</v>
      </c>
      <c r="I318" s="257"/>
      <c r="J318" s="257"/>
      <c r="K318" s="253"/>
      <c r="L318" s="253"/>
      <c r="M318" s="258"/>
      <c r="N318" s="259"/>
      <c r="O318" s="260"/>
      <c r="P318" s="260"/>
      <c r="Q318" s="260"/>
      <c r="R318" s="260"/>
      <c r="S318" s="260"/>
      <c r="T318" s="260"/>
      <c r="U318" s="260"/>
      <c r="V318" s="260"/>
      <c r="W318" s="260"/>
      <c r="X318" s="260"/>
      <c r="Y318" s="261"/>
      <c r="Z318" s="14"/>
      <c r="AA318" s="14"/>
      <c r="AB318" s="14"/>
      <c r="AC318" s="14"/>
      <c r="AD318" s="14"/>
      <c r="AE318" s="14"/>
      <c r="AT318" s="262" t="s">
        <v>184</v>
      </c>
      <c r="AU318" s="262" t="s">
        <v>102</v>
      </c>
      <c r="AV318" s="14" t="s">
        <v>102</v>
      </c>
      <c r="AW318" s="14" t="s">
        <v>5</v>
      </c>
      <c r="AX318" s="14" t="s">
        <v>75</v>
      </c>
      <c r="AY318" s="262" t="s">
        <v>175</v>
      </c>
    </row>
    <row r="319" s="13" customFormat="1">
      <c r="A319" s="13"/>
      <c r="B319" s="242"/>
      <c r="C319" s="243"/>
      <c r="D319" s="237" t="s">
        <v>184</v>
      </c>
      <c r="E319" s="244" t="s">
        <v>1</v>
      </c>
      <c r="F319" s="245" t="s">
        <v>290</v>
      </c>
      <c r="G319" s="243"/>
      <c r="H319" s="244" t="s">
        <v>1</v>
      </c>
      <c r="I319" s="246"/>
      <c r="J319" s="246"/>
      <c r="K319" s="243"/>
      <c r="L319" s="243"/>
      <c r="M319" s="247"/>
      <c r="N319" s="248"/>
      <c r="O319" s="249"/>
      <c r="P319" s="249"/>
      <c r="Q319" s="249"/>
      <c r="R319" s="249"/>
      <c r="S319" s="249"/>
      <c r="T319" s="249"/>
      <c r="U319" s="249"/>
      <c r="V319" s="249"/>
      <c r="W319" s="249"/>
      <c r="X319" s="249"/>
      <c r="Y319" s="250"/>
      <c r="Z319" s="13"/>
      <c r="AA319" s="13"/>
      <c r="AB319" s="13"/>
      <c r="AC319" s="13"/>
      <c r="AD319" s="13"/>
      <c r="AE319" s="13"/>
      <c r="AT319" s="251" t="s">
        <v>184</v>
      </c>
      <c r="AU319" s="251" t="s">
        <v>102</v>
      </c>
      <c r="AV319" s="13" t="s">
        <v>82</v>
      </c>
      <c r="AW319" s="13" t="s">
        <v>5</v>
      </c>
      <c r="AX319" s="13" t="s">
        <v>75</v>
      </c>
      <c r="AY319" s="251" t="s">
        <v>175</v>
      </c>
    </row>
    <row r="320" s="14" customFormat="1">
      <c r="A320" s="14"/>
      <c r="B320" s="252"/>
      <c r="C320" s="253"/>
      <c r="D320" s="237" t="s">
        <v>184</v>
      </c>
      <c r="E320" s="254" t="s">
        <v>1</v>
      </c>
      <c r="F320" s="255" t="s">
        <v>364</v>
      </c>
      <c r="G320" s="253"/>
      <c r="H320" s="256">
        <v>19.43</v>
      </c>
      <c r="I320" s="257"/>
      <c r="J320" s="257"/>
      <c r="K320" s="253"/>
      <c r="L320" s="253"/>
      <c r="M320" s="258"/>
      <c r="N320" s="259"/>
      <c r="O320" s="260"/>
      <c r="P320" s="260"/>
      <c r="Q320" s="260"/>
      <c r="R320" s="260"/>
      <c r="S320" s="260"/>
      <c r="T320" s="260"/>
      <c r="U320" s="260"/>
      <c r="V320" s="260"/>
      <c r="W320" s="260"/>
      <c r="X320" s="260"/>
      <c r="Y320" s="261"/>
      <c r="Z320" s="14"/>
      <c r="AA320" s="14"/>
      <c r="AB320" s="14"/>
      <c r="AC320" s="14"/>
      <c r="AD320" s="14"/>
      <c r="AE320" s="14"/>
      <c r="AT320" s="262" t="s">
        <v>184</v>
      </c>
      <c r="AU320" s="262" t="s">
        <v>102</v>
      </c>
      <c r="AV320" s="14" t="s">
        <v>102</v>
      </c>
      <c r="AW320" s="14" t="s">
        <v>5</v>
      </c>
      <c r="AX320" s="14" t="s">
        <v>75</v>
      </c>
      <c r="AY320" s="262" t="s">
        <v>175</v>
      </c>
    </row>
    <row r="321" s="14" customFormat="1">
      <c r="A321" s="14"/>
      <c r="B321" s="252"/>
      <c r="C321" s="253"/>
      <c r="D321" s="237" t="s">
        <v>184</v>
      </c>
      <c r="E321" s="254" t="s">
        <v>1</v>
      </c>
      <c r="F321" s="255" t="s">
        <v>365</v>
      </c>
      <c r="G321" s="253"/>
      <c r="H321" s="256">
        <v>-2.758</v>
      </c>
      <c r="I321" s="257"/>
      <c r="J321" s="257"/>
      <c r="K321" s="253"/>
      <c r="L321" s="253"/>
      <c r="M321" s="258"/>
      <c r="N321" s="259"/>
      <c r="O321" s="260"/>
      <c r="P321" s="260"/>
      <c r="Q321" s="260"/>
      <c r="R321" s="260"/>
      <c r="S321" s="260"/>
      <c r="T321" s="260"/>
      <c r="U321" s="260"/>
      <c r="V321" s="260"/>
      <c r="W321" s="260"/>
      <c r="X321" s="260"/>
      <c r="Y321" s="261"/>
      <c r="Z321" s="14"/>
      <c r="AA321" s="14"/>
      <c r="AB321" s="14"/>
      <c r="AC321" s="14"/>
      <c r="AD321" s="14"/>
      <c r="AE321" s="14"/>
      <c r="AT321" s="262" t="s">
        <v>184</v>
      </c>
      <c r="AU321" s="262" t="s">
        <v>102</v>
      </c>
      <c r="AV321" s="14" t="s">
        <v>102</v>
      </c>
      <c r="AW321" s="14" t="s">
        <v>5</v>
      </c>
      <c r="AX321" s="14" t="s">
        <v>75</v>
      </c>
      <c r="AY321" s="262" t="s">
        <v>175</v>
      </c>
    </row>
    <row r="322" s="15" customFormat="1">
      <c r="A322" s="15"/>
      <c r="B322" s="263"/>
      <c r="C322" s="264"/>
      <c r="D322" s="237" t="s">
        <v>184</v>
      </c>
      <c r="E322" s="265" t="s">
        <v>1</v>
      </c>
      <c r="F322" s="266" t="s">
        <v>189</v>
      </c>
      <c r="G322" s="264"/>
      <c r="H322" s="267">
        <v>33.344000000000001</v>
      </c>
      <c r="I322" s="268"/>
      <c r="J322" s="268"/>
      <c r="K322" s="264"/>
      <c r="L322" s="264"/>
      <c r="M322" s="269"/>
      <c r="N322" s="270"/>
      <c r="O322" s="271"/>
      <c r="P322" s="271"/>
      <c r="Q322" s="271"/>
      <c r="R322" s="271"/>
      <c r="S322" s="271"/>
      <c r="T322" s="271"/>
      <c r="U322" s="271"/>
      <c r="V322" s="271"/>
      <c r="W322" s="271"/>
      <c r="X322" s="271"/>
      <c r="Y322" s="272"/>
      <c r="Z322" s="15"/>
      <c r="AA322" s="15"/>
      <c r="AB322" s="15"/>
      <c r="AC322" s="15"/>
      <c r="AD322" s="15"/>
      <c r="AE322" s="15"/>
      <c r="AT322" s="273" t="s">
        <v>184</v>
      </c>
      <c r="AU322" s="273" t="s">
        <v>102</v>
      </c>
      <c r="AV322" s="15" t="s">
        <v>181</v>
      </c>
      <c r="AW322" s="15" t="s">
        <v>5</v>
      </c>
      <c r="AX322" s="15" t="s">
        <v>82</v>
      </c>
      <c r="AY322" s="273" t="s">
        <v>175</v>
      </c>
    </row>
    <row r="323" s="2" customFormat="1" ht="24.15" customHeight="1">
      <c r="A323" s="39"/>
      <c r="B323" s="40"/>
      <c r="C323" s="222" t="s">
        <v>366</v>
      </c>
      <c r="D323" s="222" t="s">
        <v>177</v>
      </c>
      <c r="E323" s="223" t="s">
        <v>367</v>
      </c>
      <c r="F323" s="224" t="s">
        <v>368</v>
      </c>
      <c r="G323" s="225" t="s">
        <v>369</v>
      </c>
      <c r="H323" s="226">
        <v>40.399999999999999</v>
      </c>
      <c r="I323" s="227"/>
      <c r="J323" s="227"/>
      <c r="K323" s="228">
        <f>ROUND(P323*H323,2)</f>
        <v>0</v>
      </c>
      <c r="L323" s="229"/>
      <c r="M323" s="45"/>
      <c r="N323" s="230" t="s">
        <v>1</v>
      </c>
      <c r="O323" s="231" t="s">
        <v>39</v>
      </c>
      <c r="P323" s="232">
        <f>I323+J323</f>
        <v>0</v>
      </c>
      <c r="Q323" s="232">
        <f>ROUND(I323*H323,2)</f>
        <v>0</v>
      </c>
      <c r="R323" s="232">
        <f>ROUND(J323*H323,2)</f>
        <v>0</v>
      </c>
      <c r="S323" s="92"/>
      <c r="T323" s="233">
        <f>S323*H323</f>
        <v>0</v>
      </c>
      <c r="U323" s="233">
        <v>0</v>
      </c>
      <c r="V323" s="233">
        <f>U323*H323</f>
        <v>0</v>
      </c>
      <c r="W323" s="233">
        <v>0</v>
      </c>
      <c r="X323" s="233">
        <f>W323*H323</f>
        <v>0</v>
      </c>
      <c r="Y323" s="234" t="s">
        <v>1</v>
      </c>
      <c r="Z323" s="39"/>
      <c r="AA323" s="39"/>
      <c r="AB323" s="39"/>
      <c r="AC323" s="39"/>
      <c r="AD323" s="39"/>
      <c r="AE323" s="39"/>
      <c r="AR323" s="235" t="s">
        <v>181</v>
      </c>
      <c r="AT323" s="235" t="s">
        <v>177</v>
      </c>
      <c r="AU323" s="235" t="s">
        <v>102</v>
      </c>
      <c r="AY323" s="18" t="s">
        <v>175</v>
      </c>
      <c r="BE323" s="236">
        <f>IF(O323="základní",K323,0)</f>
        <v>0</v>
      </c>
      <c r="BF323" s="236">
        <f>IF(O323="snížená",K323,0)</f>
        <v>0</v>
      </c>
      <c r="BG323" s="236">
        <f>IF(O323="zákl. přenesená",K323,0)</f>
        <v>0</v>
      </c>
      <c r="BH323" s="236">
        <f>IF(O323="sníž. přenesená",K323,0)</f>
        <v>0</v>
      </c>
      <c r="BI323" s="236">
        <f>IF(O323="nulová",K323,0)</f>
        <v>0</v>
      </c>
      <c r="BJ323" s="18" t="s">
        <v>102</v>
      </c>
      <c r="BK323" s="236">
        <f>ROUND(P323*H323,2)</f>
        <v>0</v>
      </c>
      <c r="BL323" s="18" t="s">
        <v>181</v>
      </c>
      <c r="BM323" s="235" t="s">
        <v>370</v>
      </c>
    </row>
    <row r="324" s="2" customFormat="1">
      <c r="A324" s="39"/>
      <c r="B324" s="40"/>
      <c r="C324" s="41"/>
      <c r="D324" s="237" t="s">
        <v>182</v>
      </c>
      <c r="E324" s="41"/>
      <c r="F324" s="238" t="s">
        <v>371</v>
      </c>
      <c r="G324" s="41"/>
      <c r="H324" s="41"/>
      <c r="I324" s="239"/>
      <c r="J324" s="239"/>
      <c r="K324" s="41"/>
      <c r="L324" s="41"/>
      <c r="M324" s="45"/>
      <c r="N324" s="240"/>
      <c r="O324" s="241"/>
      <c r="P324" s="92"/>
      <c r="Q324" s="92"/>
      <c r="R324" s="92"/>
      <c r="S324" s="92"/>
      <c r="T324" s="92"/>
      <c r="U324" s="92"/>
      <c r="V324" s="92"/>
      <c r="W324" s="92"/>
      <c r="X324" s="92"/>
      <c r="Y324" s="93"/>
      <c r="Z324" s="39"/>
      <c r="AA324" s="39"/>
      <c r="AB324" s="39"/>
      <c r="AC324" s="39"/>
      <c r="AD324" s="39"/>
      <c r="AE324" s="39"/>
      <c r="AT324" s="18" t="s">
        <v>182</v>
      </c>
      <c r="AU324" s="18" t="s">
        <v>102</v>
      </c>
    </row>
    <row r="325" s="13" customFormat="1">
      <c r="A325" s="13"/>
      <c r="B325" s="242"/>
      <c r="C325" s="243"/>
      <c r="D325" s="237" t="s">
        <v>184</v>
      </c>
      <c r="E325" s="244" t="s">
        <v>1</v>
      </c>
      <c r="F325" s="245" t="s">
        <v>193</v>
      </c>
      <c r="G325" s="243"/>
      <c r="H325" s="244" t="s">
        <v>1</v>
      </c>
      <c r="I325" s="246"/>
      <c r="J325" s="246"/>
      <c r="K325" s="243"/>
      <c r="L325" s="243"/>
      <c r="M325" s="247"/>
      <c r="N325" s="248"/>
      <c r="O325" s="249"/>
      <c r="P325" s="249"/>
      <c r="Q325" s="249"/>
      <c r="R325" s="249"/>
      <c r="S325" s="249"/>
      <c r="T325" s="249"/>
      <c r="U325" s="249"/>
      <c r="V325" s="249"/>
      <c r="W325" s="249"/>
      <c r="X325" s="249"/>
      <c r="Y325" s="250"/>
      <c r="Z325" s="13"/>
      <c r="AA325" s="13"/>
      <c r="AB325" s="13"/>
      <c r="AC325" s="13"/>
      <c r="AD325" s="13"/>
      <c r="AE325" s="13"/>
      <c r="AT325" s="251" t="s">
        <v>184</v>
      </c>
      <c r="AU325" s="251" t="s">
        <v>102</v>
      </c>
      <c r="AV325" s="13" t="s">
        <v>82</v>
      </c>
      <c r="AW325" s="13" t="s">
        <v>5</v>
      </c>
      <c r="AX325" s="13" t="s">
        <v>75</v>
      </c>
      <c r="AY325" s="251" t="s">
        <v>175</v>
      </c>
    </row>
    <row r="326" s="13" customFormat="1">
      <c r="A326" s="13"/>
      <c r="B326" s="242"/>
      <c r="C326" s="243"/>
      <c r="D326" s="237" t="s">
        <v>184</v>
      </c>
      <c r="E326" s="244" t="s">
        <v>1</v>
      </c>
      <c r="F326" s="245" t="s">
        <v>372</v>
      </c>
      <c r="G326" s="243"/>
      <c r="H326" s="244" t="s">
        <v>1</v>
      </c>
      <c r="I326" s="246"/>
      <c r="J326" s="246"/>
      <c r="K326" s="243"/>
      <c r="L326" s="243"/>
      <c r="M326" s="247"/>
      <c r="N326" s="248"/>
      <c r="O326" s="249"/>
      <c r="P326" s="249"/>
      <c r="Q326" s="249"/>
      <c r="R326" s="249"/>
      <c r="S326" s="249"/>
      <c r="T326" s="249"/>
      <c r="U326" s="249"/>
      <c r="V326" s="249"/>
      <c r="W326" s="249"/>
      <c r="X326" s="249"/>
      <c r="Y326" s="250"/>
      <c r="Z326" s="13"/>
      <c r="AA326" s="13"/>
      <c r="AB326" s="13"/>
      <c r="AC326" s="13"/>
      <c r="AD326" s="13"/>
      <c r="AE326" s="13"/>
      <c r="AT326" s="251" t="s">
        <v>184</v>
      </c>
      <c r="AU326" s="251" t="s">
        <v>102</v>
      </c>
      <c r="AV326" s="13" t="s">
        <v>82</v>
      </c>
      <c r="AW326" s="13" t="s">
        <v>5</v>
      </c>
      <c r="AX326" s="13" t="s">
        <v>75</v>
      </c>
      <c r="AY326" s="251" t="s">
        <v>175</v>
      </c>
    </row>
    <row r="327" s="14" customFormat="1">
      <c r="A327" s="14"/>
      <c r="B327" s="252"/>
      <c r="C327" s="253"/>
      <c r="D327" s="237" t="s">
        <v>184</v>
      </c>
      <c r="E327" s="254" t="s">
        <v>1</v>
      </c>
      <c r="F327" s="255" t="s">
        <v>373</v>
      </c>
      <c r="G327" s="253"/>
      <c r="H327" s="256">
        <v>3.7999999999999998</v>
      </c>
      <c r="I327" s="257"/>
      <c r="J327" s="257"/>
      <c r="K327" s="253"/>
      <c r="L327" s="253"/>
      <c r="M327" s="258"/>
      <c r="N327" s="259"/>
      <c r="O327" s="260"/>
      <c r="P327" s="260"/>
      <c r="Q327" s="260"/>
      <c r="R327" s="260"/>
      <c r="S327" s="260"/>
      <c r="T327" s="260"/>
      <c r="U327" s="260"/>
      <c r="V327" s="260"/>
      <c r="W327" s="260"/>
      <c r="X327" s="260"/>
      <c r="Y327" s="261"/>
      <c r="Z327" s="14"/>
      <c r="AA327" s="14"/>
      <c r="AB327" s="14"/>
      <c r="AC327" s="14"/>
      <c r="AD327" s="14"/>
      <c r="AE327" s="14"/>
      <c r="AT327" s="262" t="s">
        <v>184</v>
      </c>
      <c r="AU327" s="262" t="s">
        <v>102</v>
      </c>
      <c r="AV327" s="14" t="s">
        <v>102</v>
      </c>
      <c r="AW327" s="14" t="s">
        <v>5</v>
      </c>
      <c r="AX327" s="14" t="s">
        <v>75</v>
      </c>
      <c r="AY327" s="262" t="s">
        <v>175</v>
      </c>
    </row>
    <row r="328" s="13" customFormat="1">
      <c r="A328" s="13"/>
      <c r="B328" s="242"/>
      <c r="C328" s="243"/>
      <c r="D328" s="237" t="s">
        <v>184</v>
      </c>
      <c r="E328" s="244" t="s">
        <v>1</v>
      </c>
      <c r="F328" s="245" t="s">
        <v>286</v>
      </c>
      <c r="G328" s="243"/>
      <c r="H328" s="244" t="s">
        <v>1</v>
      </c>
      <c r="I328" s="246"/>
      <c r="J328" s="246"/>
      <c r="K328" s="243"/>
      <c r="L328" s="243"/>
      <c r="M328" s="247"/>
      <c r="N328" s="248"/>
      <c r="O328" s="249"/>
      <c r="P328" s="249"/>
      <c r="Q328" s="249"/>
      <c r="R328" s="249"/>
      <c r="S328" s="249"/>
      <c r="T328" s="249"/>
      <c r="U328" s="249"/>
      <c r="V328" s="249"/>
      <c r="W328" s="249"/>
      <c r="X328" s="249"/>
      <c r="Y328" s="250"/>
      <c r="Z328" s="13"/>
      <c r="AA328" s="13"/>
      <c r="AB328" s="13"/>
      <c r="AC328" s="13"/>
      <c r="AD328" s="13"/>
      <c r="AE328" s="13"/>
      <c r="AT328" s="251" t="s">
        <v>184</v>
      </c>
      <c r="AU328" s="251" t="s">
        <v>102</v>
      </c>
      <c r="AV328" s="13" t="s">
        <v>82</v>
      </c>
      <c r="AW328" s="13" t="s">
        <v>5</v>
      </c>
      <c r="AX328" s="13" t="s">
        <v>75</v>
      </c>
      <c r="AY328" s="251" t="s">
        <v>175</v>
      </c>
    </row>
    <row r="329" s="14" customFormat="1">
      <c r="A329" s="14"/>
      <c r="B329" s="252"/>
      <c r="C329" s="253"/>
      <c r="D329" s="237" t="s">
        <v>184</v>
      </c>
      <c r="E329" s="254" t="s">
        <v>1</v>
      </c>
      <c r="F329" s="255" t="s">
        <v>374</v>
      </c>
      <c r="G329" s="253"/>
      <c r="H329" s="256">
        <v>18.300000000000001</v>
      </c>
      <c r="I329" s="257"/>
      <c r="J329" s="257"/>
      <c r="K329" s="253"/>
      <c r="L329" s="253"/>
      <c r="M329" s="258"/>
      <c r="N329" s="259"/>
      <c r="O329" s="260"/>
      <c r="P329" s="260"/>
      <c r="Q329" s="260"/>
      <c r="R329" s="260"/>
      <c r="S329" s="260"/>
      <c r="T329" s="260"/>
      <c r="U329" s="260"/>
      <c r="V329" s="260"/>
      <c r="W329" s="260"/>
      <c r="X329" s="260"/>
      <c r="Y329" s="261"/>
      <c r="Z329" s="14"/>
      <c r="AA329" s="14"/>
      <c r="AB329" s="14"/>
      <c r="AC329" s="14"/>
      <c r="AD329" s="14"/>
      <c r="AE329" s="14"/>
      <c r="AT329" s="262" t="s">
        <v>184</v>
      </c>
      <c r="AU329" s="262" t="s">
        <v>102</v>
      </c>
      <c r="AV329" s="14" t="s">
        <v>102</v>
      </c>
      <c r="AW329" s="14" t="s">
        <v>5</v>
      </c>
      <c r="AX329" s="14" t="s">
        <v>75</v>
      </c>
      <c r="AY329" s="262" t="s">
        <v>175</v>
      </c>
    </row>
    <row r="330" s="13" customFormat="1">
      <c r="A330" s="13"/>
      <c r="B330" s="242"/>
      <c r="C330" s="243"/>
      <c r="D330" s="237" t="s">
        <v>184</v>
      </c>
      <c r="E330" s="244" t="s">
        <v>1</v>
      </c>
      <c r="F330" s="245" t="s">
        <v>290</v>
      </c>
      <c r="G330" s="243"/>
      <c r="H330" s="244" t="s">
        <v>1</v>
      </c>
      <c r="I330" s="246"/>
      <c r="J330" s="246"/>
      <c r="K330" s="243"/>
      <c r="L330" s="243"/>
      <c r="M330" s="247"/>
      <c r="N330" s="248"/>
      <c r="O330" s="249"/>
      <c r="P330" s="249"/>
      <c r="Q330" s="249"/>
      <c r="R330" s="249"/>
      <c r="S330" s="249"/>
      <c r="T330" s="249"/>
      <c r="U330" s="249"/>
      <c r="V330" s="249"/>
      <c r="W330" s="249"/>
      <c r="X330" s="249"/>
      <c r="Y330" s="250"/>
      <c r="Z330" s="13"/>
      <c r="AA330" s="13"/>
      <c r="AB330" s="13"/>
      <c r="AC330" s="13"/>
      <c r="AD330" s="13"/>
      <c r="AE330" s="13"/>
      <c r="AT330" s="251" t="s">
        <v>184</v>
      </c>
      <c r="AU330" s="251" t="s">
        <v>102</v>
      </c>
      <c r="AV330" s="13" t="s">
        <v>82</v>
      </c>
      <c r="AW330" s="13" t="s">
        <v>5</v>
      </c>
      <c r="AX330" s="13" t="s">
        <v>75</v>
      </c>
      <c r="AY330" s="251" t="s">
        <v>175</v>
      </c>
    </row>
    <row r="331" s="14" customFormat="1">
      <c r="A331" s="14"/>
      <c r="B331" s="252"/>
      <c r="C331" s="253"/>
      <c r="D331" s="237" t="s">
        <v>184</v>
      </c>
      <c r="E331" s="254" t="s">
        <v>1</v>
      </c>
      <c r="F331" s="255" t="s">
        <v>374</v>
      </c>
      <c r="G331" s="253"/>
      <c r="H331" s="256">
        <v>18.300000000000001</v>
      </c>
      <c r="I331" s="257"/>
      <c r="J331" s="257"/>
      <c r="K331" s="253"/>
      <c r="L331" s="253"/>
      <c r="M331" s="258"/>
      <c r="N331" s="259"/>
      <c r="O331" s="260"/>
      <c r="P331" s="260"/>
      <c r="Q331" s="260"/>
      <c r="R331" s="260"/>
      <c r="S331" s="260"/>
      <c r="T331" s="260"/>
      <c r="U331" s="260"/>
      <c r="V331" s="260"/>
      <c r="W331" s="260"/>
      <c r="X331" s="260"/>
      <c r="Y331" s="261"/>
      <c r="Z331" s="14"/>
      <c r="AA331" s="14"/>
      <c r="AB331" s="14"/>
      <c r="AC331" s="14"/>
      <c r="AD331" s="14"/>
      <c r="AE331" s="14"/>
      <c r="AT331" s="262" t="s">
        <v>184</v>
      </c>
      <c r="AU331" s="262" t="s">
        <v>102</v>
      </c>
      <c r="AV331" s="14" t="s">
        <v>102</v>
      </c>
      <c r="AW331" s="14" t="s">
        <v>5</v>
      </c>
      <c r="AX331" s="14" t="s">
        <v>75</v>
      </c>
      <c r="AY331" s="262" t="s">
        <v>175</v>
      </c>
    </row>
    <row r="332" s="15" customFormat="1">
      <c r="A332" s="15"/>
      <c r="B332" s="263"/>
      <c r="C332" s="264"/>
      <c r="D332" s="237" t="s">
        <v>184</v>
      </c>
      <c r="E332" s="265" t="s">
        <v>1</v>
      </c>
      <c r="F332" s="266" t="s">
        <v>189</v>
      </c>
      <c r="G332" s="264"/>
      <c r="H332" s="267">
        <v>40.400000000000006</v>
      </c>
      <c r="I332" s="268"/>
      <c r="J332" s="268"/>
      <c r="K332" s="264"/>
      <c r="L332" s="264"/>
      <c r="M332" s="269"/>
      <c r="N332" s="270"/>
      <c r="O332" s="271"/>
      <c r="P332" s="271"/>
      <c r="Q332" s="271"/>
      <c r="R332" s="271"/>
      <c r="S332" s="271"/>
      <c r="T332" s="271"/>
      <c r="U332" s="271"/>
      <c r="V332" s="271"/>
      <c r="W332" s="271"/>
      <c r="X332" s="271"/>
      <c r="Y332" s="272"/>
      <c r="Z332" s="15"/>
      <c r="AA332" s="15"/>
      <c r="AB332" s="15"/>
      <c r="AC332" s="15"/>
      <c r="AD332" s="15"/>
      <c r="AE332" s="15"/>
      <c r="AT332" s="273" t="s">
        <v>184</v>
      </c>
      <c r="AU332" s="273" t="s">
        <v>102</v>
      </c>
      <c r="AV332" s="15" t="s">
        <v>181</v>
      </c>
      <c r="AW332" s="15" t="s">
        <v>5</v>
      </c>
      <c r="AX332" s="15" t="s">
        <v>82</v>
      </c>
      <c r="AY332" s="273" t="s">
        <v>175</v>
      </c>
    </row>
    <row r="333" s="2" customFormat="1" ht="66.75" customHeight="1">
      <c r="A333" s="39"/>
      <c r="B333" s="40"/>
      <c r="C333" s="222" t="s">
        <v>276</v>
      </c>
      <c r="D333" s="222" t="s">
        <v>177</v>
      </c>
      <c r="E333" s="223" t="s">
        <v>375</v>
      </c>
      <c r="F333" s="224" t="s">
        <v>376</v>
      </c>
      <c r="G333" s="225" t="s">
        <v>377</v>
      </c>
      <c r="H333" s="226">
        <v>1</v>
      </c>
      <c r="I333" s="227"/>
      <c r="J333" s="227"/>
      <c r="K333" s="228">
        <f>ROUND(P333*H333,2)</f>
        <v>0</v>
      </c>
      <c r="L333" s="229"/>
      <c r="M333" s="45"/>
      <c r="N333" s="230" t="s">
        <v>1</v>
      </c>
      <c r="O333" s="231" t="s">
        <v>39</v>
      </c>
      <c r="P333" s="232">
        <f>I333+J333</f>
        <v>0</v>
      </c>
      <c r="Q333" s="232">
        <f>ROUND(I333*H333,2)</f>
        <v>0</v>
      </c>
      <c r="R333" s="232">
        <f>ROUND(J333*H333,2)</f>
        <v>0</v>
      </c>
      <c r="S333" s="92"/>
      <c r="T333" s="233">
        <f>S333*H333</f>
        <v>0</v>
      </c>
      <c r="U333" s="233">
        <v>0</v>
      </c>
      <c r="V333" s="233">
        <f>U333*H333</f>
        <v>0</v>
      </c>
      <c r="W333" s="233">
        <v>0</v>
      </c>
      <c r="X333" s="233">
        <f>W333*H333</f>
        <v>0</v>
      </c>
      <c r="Y333" s="234" t="s">
        <v>1</v>
      </c>
      <c r="Z333" s="39"/>
      <c r="AA333" s="39"/>
      <c r="AB333" s="39"/>
      <c r="AC333" s="39"/>
      <c r="AD333" s="39"/>
      <c r="AE333" s="39"/>
      <c r="AR333" s="235" t="s">
        <v>181</v>
      </c>
      <c r="AT333" s="235" t="s">
        <v>177</v>
      </c>
      <c r="AU333" s="235" t="s">
        <v>102</v>
      </c>
      <c r="AY333" s="18" t="s">
        <v>175</v>
      </c>
      <c r="BE333" s="236">
        <f>IF(O333="základní",K333,0)</f>
        <v>0</v>
      </c>
      <c r="BF333" s="236">
        <f>IF(O333="snížená",K333,0)</f>
        <v>0</v>
      </c>
      <c r="BG333" s="236">
        <f>IF(O333="zákl. přenesená",K333,0)</f>
        <v>0</v>
      </c>
      <c r="BH333" s="236">
        <f>IF(O333="sníž. přenesená",K333,0)</f>
        <v>0</v>
      </c>
      <c r="BI333" s="236">
        <f>IF(O333="nulová",K333,0)</f>
        <v>0</v>
      </c>
      <c r="BJ333" s="18" t="s">
        <v>102</v>
      </c>
      <c r="BK333" s="236">
        <f>ROUND(P333*H333,2)</f>
        <v>0</v>
      </c>
      <c r="BL333" s="18" t="s">
        <v>181</v>
      </c>
      <c r="BM333" s="235" t="s">
        <v>378</v>
      </c>
    </row>
    <row r="334" s="2" customFormat="1">
      <c r="A334" s="39"/>
      <c r="B334" s="40"/>
      <c r="C334" s="41"/>
      <c r="D334" s="237" t="s">
        <v>182</v>
      </c>
      <c r="E334" s="41"/>
      <c r="F334" s="238" t="s">
        <v>379</v>
      </c>
      <c r="G334" s="41"/>
      <c r="H334" s="41"/>
      <c r="I334" s="239"/>
      <c r="J334" s="239"/>
      <c r="K334" s="41"/>
      <c r="L334" s="41"/>
      <c r="M334" s="45"/>
      <c r="N334" s="240"/>
      <c r="O334" s="241"/>
      <c r="P334" s="92"/>
      <c r="Q334" s="92"/>
      <c r="R334" s="92"/>
      <c r="S334" s="92"/>
      <c r="T334" s="92"/>
      <c r="U334" s="92"/>
      <c r="V334" s="92"/>
      <c r="W334" s="92"/>
      <c r="X334" s="92"/>
      <c r="Y334" s="93"/>
      <c r="Z334" s="39"/>
      <c r="AA334" s="39"/>
      <c r="AB334" s="39"/>
      <c r="AC334" s="39"/>
      <c r="AD334" s="39"/>
      <c r="AE334" s="39"/>
      <c r="AT334" s="18" t="s">
        <v>182</v>
      </c>
      <c r="AU334" s="18" t="s">
        <v>102</v>
      </c>
    </row>
    <row r="335" s="12" customFormat="1" ht="22.8" customHeight="1">
      <c r="A335" s="12"/>
      <c r="B335" s="205"/>
      <c r="C335" s="206"/>
      <c r="D335" s="207" t="s">
        <v>74</v>
      </c>
      <c r="E335" s="220" t="s">
        <v>380</v>
      </c>
      <c r="F335" s="220" t="s">
        <v>381</v>
      </c>
      <c r="G335" s="206"/>
      <c r="H335" s="206"/>
      <c r="I335" s="209"/>
      <c r="J335" s="209"/>
      <c r="K335" s="221">
        <f>BK335</f>
        <v>0</v>
      </c>
      <c r="L335" s="206"/>
      <c r="M335" s="211"/>
      <c r="N335" s="212"/>
      <c r="O335" s="213"/>
      <c r="P335" s="213"/>
      <c r="Q335" s="214">
        <f>SUM(Q336:Q350)</f>
        <v>0</v>
      </c>
      <c r="R335" s="214">
        <f>SUM(R336:R350)</f>
        <v>0</v>
      </c>
      <c r="S335" s="213"/>
      <c r="T335" s="215">
        <f>SUM(T336:T350)</f>
        <v>0</v>
      </c>
      <c r="U335" s="213"/>
      <c r="V335" s="215">
        <f>SUM(V336:V350)</f>
        <v>0</v>
      </c>
      <c r="W335" s="213"/>
      <c r="X335" s="215">
        <f>SUM(X336:X350)</f>
        <v>0</v>
      </c>
      <c r="Y335" s="216"/>
      <c r="Z335" s="12"/>
      <c r="AA335" s="12"/>
      <c r="AB335" s="12"/>
      <c r="AC335" s="12"/>
      <c r="AD335" s="12"/>
      <c r="AE335" s="12"/>
      <c r="AR335" s="217" t="s">
        <v>82</v>
      </c>
      <c r="AT335" s="218" t="s">
        <v>74</v>
      </c>
      <c r="AU335" s="218" t="s">
        <v>82</v>
      </c>
      <c r="AY335" s="217" t="s">
        <v>175</v>
      </c>
      <c r="BK335" s="219">
        <f>SUM(BK336:BK350)</f>
        <v>0</v>
      </c>
    </row>
    <row r="336" s="2" customFormat="1" ht="37.8" customHeight="1">
      <c r="A336" s="39"/>
      <c r="B336" s="40"/>
      <c r="C336" s="222" t="s">
        <v>382</v>
      </c>
      <c r="D336" s="222" t="s">
        <v>177</v>
      </c>
      <c r="E336" s="223" t="s">
        <v>383</v>
      </c>
      <c r="F336" s="224" t="s">
        <v>384</v>
      </c>
      <c r="G336" s="225" t="s">
        <v>228</v>
      </c>
      <c r="H336" s="226">
        <v>89</v>
      </c>
      <c r="I336" s="227"/>
      <c r="J336" s="227"/>
      <c r="K336" s="228">
        <f>ROUND(P336*H336,2)</f>
        <v>0</v>
      </c>
      <c r="L336" s="229"/>
      <c r="M336" s="45"/>
      <c r="N336" s="230" t="s">
        <v>1</v>
      </c>
      <c r="O336" s="231" t="s">
        <v>39</v>
      </c>
      <c r="P336" s="232">
        <f>I336+J336</f>
        <v>0</v>
      </c>
      <c r="Q336" s="232">
        <f>ROUND(I336*H336,2)</f>
        <v>0</v>
      </c>
      <c r="R336" s="232">
        <f>ROUND(J336*H336,2)</f>
        <v>0</v>
      </c>
      <c r="S336" s="92"/>
      <c r="T336" s="233">
        <f>S336*H336</f>
        <v>0</v>
      </c>
      <c r="U336" s="233">
        <v>0</v>
      </c>
      <c r="V336" s="233">
        <f>U336*H336</f>
        <v>0</v>
      </c>
      <c r="W336" s="233">
        <v>0</v>
      </c>
      <c r="X336" s="233">
        <f>W336*H336</f>
        <v>0</v>
      </c>
      <c r="Y336" s="234" t="s">
        <v>1</v>
      </c>
      <c r="Z336" s="39"/>
      <c r="AA336" s="39"/>
      <c r="AB336" s="39"/>
      <c r="AC336" s="39"/>
      <c r="AD336" s="39"/>
      <c r="AE336" s="39"/>
      <c r="AR336" s="235" t="s">
        <v>181</v>
      </c>
      <c r="AT336" s="235" t="s">
        <v>177</v>
      </c>
      <c r="AU336" s="235" t="s">
        <v>102</v>
      </c>
      <c r="AY336" s="18" t="s">
        <v>175</v>
      </c>
      <c r="BE336" s="236">
        <f>IF(O336="základní",K336,0)</f>
        <v>0</v>
      </c>
      <c r="BF336" s="236">
        <f>IF(O336="snížená",K336,0)</f>
        <v>0</v>
      </c>
      <c r="BG336" s="236">
        <f>IF(O336="zákl. přenesená",K336,0)</f>
        <v>0</v>
      </c>
      <c r="BH336" s="236">
        <f>IF(O336="sníž. přenesená",K336,0)</f>
        <v>0</v>
      </c>
      <c r="BI336" s="236">
        <f>IF(O336="nulová",K336,0)</f>
        <v>0</v>
      </c>
      <c r="BJ336" s="18" t="s">
        <v>102</v>
      </c>
      <c r="BK336" s="236">
        <f>ROUND(P336*H336,2)</f>
        <v>0</v>
      </c>
      <c r="BL336" s="18" t="s">
        <v>181</v>
      </c>
      <c r="BM336" s="235" t="s">
        <v>385</v>
      </c>
    </row>
    <row r="337" s="2" customFormat="1" ht="33" customHeight="1">
      <c r="A337" s="39"/>
      <c r="B337" s="40"/>
      <c r="C337" s="222" t="s">
        <v>279</v>
      </c>
      <c r="D337" s="222" t="s">
        <v>177</v>
      </c>
      <c r="E337" s="223" t="s">
        <v>386</v>
      </c>
      <c r="F337" s="224" t="s">
        <v>387</v>
      </c>
      <c r="G337" s="225" t="s">
        <v>228</v>
      </c>
      <c r="H337" s="226">
        <v>9</v>
      </c>
      <c r="I337" s="227"/>
      <c r="J337" s="227"/>
      <c r="K337" s="228">
        <f>ROUND(P337*H337,2)</f>
        <v>0</v>
      </c>
      <c r="L337" s="229"/>
      <c r="M337" s="45"/>
      <c r="N337" s="230" t="s">
        <v>1</v>
      </c>
      <c r="O337" s="231" t="s">
        <v>39</v>
      </c>
      <c r="P337" s="232">
        <f>I337+J337</f>
        <v>0</v>
      </c>
      <c r="Q337" s="232">
        <f>ROUND(I337*H337,2)</f>
        <v>0</v>
      </c>
      <c r="R337" s="232">
        <f>ROUND(J337*H337,2)</f>
        <v>0</v>
      </c>
      <c r="S337" s="92"/>
      <c r="T337" s="233">
        <f>S337*H337</f>
        <v>0</v>
      </c>
      <c r="U337" s="233">
        <v>0</v>
      </c>
      <c r="V337" s="233">
        <f>U337*H337</f>
        <v>0</v>
      </c>
      <c r="W337" s="233">
        <v>0</v>
      </c>
      <c r="X337" s="233">
        <f>W337*H337</f>
        <v>0</v>
      </c>
      <c r="Y337" s="234" t="s">
        <v>1</v>
      </c>
      <c r="Z337" s="39"/>
      <c r="AA337" s="39"/>
      <c r="AB337" s="39"/>
      <c r="AC337" s="39"/>
      <c r="AD337" s="39"/>
      <c r="AE337" s="39"/>
      <c r="AR337" s="235" t="s">
        <v>181</v>
      </c>
      <c r="AT337" s="235" t="s">
        <v>177</v>
      </c>
      <c r="AU337" s="235" t="s">
        <v>102</v>
      </c>
      <c r="AY337" s="18" t="s">
        <v>175</v>
      </c>
      <c r="BE337" s="236">
        <f>IF(O337="základní",K337,0)</f>
        <v>0</v>
      </c>
      <c r="BF337" s="236">
        <f>IF(O337="snížená",K337,0)</f>
        <v>0</v>
      </c>
      <c r="BG337" s="236">
        <f>IF(O337="zákl. přenesená",K337,0)</f>
        <v>0</v>
      </c>
      <c r="BH337" s="236">
        <f>IF(O337="sníž. přenesená",K337,0)</f>
        <v>0</v>
      </c>
      <c r="BI337" s="236">
        <f>IF(O337="nulová",K337,0)</f>
        <v>0</v>
      </c>
      <c r="BJ337" s="18" t="s">
        <v>102</v>
      </c>
      <c r="BK337" s="236">
        <f>ROUND(P337*H337,2)</f>
        <v>0</v>
      </c>
      <c r="BL337" s="18" t="s">
        <v>181</v>
      </c>
      <c r="BM337" s="235" t="s">
        <v>388</v>
      </c>
    </row>
    <row r="338" s="2" customFormat="1" ht="37.8" customHeight="1">
      <c r="A338" s="39"/>
      <c r="B338" s="40"/>
      <c r="C338" s="222" t="s">
        <v>389</v>
      </c>
      <c r="D338" s="222" t="s">
        <v>177</v>
      </c>
      <c r="E338" s="223" t="s">
        <v>390</v>
      </c>
      <c r="F338" s="224" t="s">
        <v>391</v>
      </c>
      <c r="G338" s="225" t="s">
        <v>228</v>
      </c>
      <c r="H338" s="226">
        <v>91</v>
      </c>
      <c r="I338" s="227"/>
      <c r="J338" s="227"/>
      <c r="K338" s="228">
        <f>ROUND(P338*H338,2)</f>
        <v>0</v>
      </c>
      <c r="L338" s="229"/>
      <c r="M338" s="45"/>
      <c r="N338" s="230" t="s">
        <v>1</v>
      </c>
      <c r="O338" s="231" t="s">
        <v>39</v>
      </c>
      <c r="P338" s="232">
        <f>I338+J338</f>
        <v>0</v>
      </c>
      <c r="Q338" s="232">
        <f>ROUND(I338*H338,2)</f>
        <v>0</v>
      </c>
      <c r="R338" s="232">
        <f>ROUND(J338*H338,2)</f>
        <v>0</v>
      </c>
      <c r="S338" s="92"/>
      <c r="T338" s="233">
        <f>S338*H338</f>
        <v>0</v>
      </c>
      <c r="U338" s="233">
        <v>0</v>
      </c>
      <c r="V338" s="233">
        <f>U338*H338</f>
        <v>0</v>
      </c>
      <c r="W338" s="233">
        <v>0</v>
      </c>
      <c r="X338" s="233">
        <f>W338*H338</f>
        <v>0</v>
      </c>
      <c r="Y338" s="234" t="s">
        <v>1</v>
      </c>
      <c r="Z338" s="39"/>
      <c r="AA338" s="39"/>
      <c r="AB338" s="39"/>
      <c r="AC338" s="39"/>
      <c r="AD338" s="39"/>
      <c r="AE338" s="39"/>
      <c r="AR338" s="235" t="s">
        <v>181</v>
      </c>
      <c r="AT338" s="235" t="s">
        <v>177</v>
      </c>
      <c r="AU338" s="235" t="s">
        <v>102</v>
      </c>
      <c r="AY338" s="18" t="s">
        <v>175</v>
      </c>
      <c r="BE338" s="236">
        <f>IF(O338="základní",K338,0)</f>
        <v>0</v>
      </c>
      <c r="BF338" s="236">
        <f>IF(O338="snížená",K338,0)</f>
        <v>0</v>
      </c>
      <c r="BG338" s="236">
        <f>IF(O338="zákl. přenesená",K338,0)</f>
        <v>0</v>
      </c>
      <c r="BH338" s="236">
        <f>IF(O338="sníž. přenesená",K338,0)</f>
        <v>0</v>
      </c>
      <c r="BI338" s="236">
        <f>IF(O338="nulová",K338,0)</f>
        <v>0</v>
      </c>
      <c r="BJ338" s="18" t="s">
        <v>102</v>
      </c>
      <c r="BK338" s="236">
        <f>ROUND(P338*H338,2)</f>
        <v>0</v>
      </c>
      <c r="BL338" s="18" t="s">
        <v>181</v>
      </c>
      <c r="BM338" s="235" t="s">
        <v>392</v>
      </c>
    </row>
    <row r="339" s="2" customFormat="1" ht="37.8" customHeight="1">
      <c r="A339" s="39"/>
      <c r="B339" s="40"/>
      <c r="C339" s="222" t="s">
        <v>285</v>
      </c>
      <c r="D339" s="222" t="s">
        <v>177</v>
      </c>
      <c r="E339" s="223" t="s">
        <v>393</v>
      </c>
      <c r="F339" s="224" t="s">
        <v>394</v>
      </c>
      <c r="G339" s="225" t="s">
        <v>228</v>
      </c>
      <c r="H339" s="226">
        <v>155</v>
      </c>
      <c r="I339" s="227"/>
      <c r="J339" s="227"/>
      <c r="K339" s="228">
        <f>ROUND(P339*H339,2)</f>
        <v>0</v>
      </c>
      <c r="L339" s="229"/>
      <c r="M339" s="45"/>
      <c r="N339" s="230" t="s">
        <v>1</v>
      </c>
      <c r="O339" s="231" t="s">
        <v>39</v>
      </c>
      <c r="P339" s="232">
        <f>I339+J339</f>
        <v>0</v>
      </c>
      <c r="Q339" s="232">
        <f>ROUND(I339*H339,2)</f>
        <v>0</v>
      </c>
      <c r="R339" s="232">
        <f>ROUND(J339*H339,2)</f>
        <v>0</v>
      </c>
      <c r="S339" s="92"/>
      <c r="T339" s="233">
        <f>S339*H339</f>
        <v>0</v>
      </c>
      <c r="U339" s="233">
        <v>0</v>
      </c>
      <c r="V339" s="233">
        <f>U339*H339</f>
        <v>0</v>
      </c>
      <c r="W339" s="233">
        <v>0</v>
      </c>
      <c r="X339" s="233">
        <f>W339*H339</f>
        <v>0</v>
      </c>
      <c r="Y339" s="234" t="s">
        <v>1</v>
      </c>
      <c r="Z339" s="39"/>
      <c r="AA339" s="39"/>
      <c r="AB339" s="39"/>
      <c r="AC339" s="39"/>
      <c r="AD339" s="39"/>
      <c r="AE339" s="39"/>
      <c r="AR339" s="235" t="s">
        <v>181</v>
      </c>
      <c r="AT339" s="235" t="s">
        <v>177</v>
      </c>
      <c r="AU339" s="235" t="s">
        <v>102</v>
      </c>
      <c r="AY339" s="18" t="s">
        <v>175</v>
      </c>
      <c r="BE339" s="236">
        <f>IF(O339="základní",K339,0)</f>
        <v>0</v>
      </c>
      <c r="BF339" s="236">
        <f>IF(O339="snížená",K339,0)</f>
        <v>0</v>
      </c>
      <c r="BG339" s="236">
        <f>IF(O339="zákl. přenesená",K339,0)</f>
        <v>0</v>
      </c>
      <c r="BH339" s="236">
        <f>IF(O339="sníž. přenesená",K339,0)</f>
        <v>0</v>
      </c>
      <c r="BI339" s="236">
        <f>IF(O339="nulová",K339,0)</f>
        <v>0</v>
      </c>
      <c r="BJ339" s="18" t="s">
        <v>102</v>
      </c>
      <c r="BK339" s="236">
        <f>ROUND(P339*H339,2)</f>
        <v>0</v>
      </c>
      <c r="BL339" s="18" t="s">
        <v>181</v>
      </c>
      <c r="BM339" s="235" t="s">
        <v>395</v>
      </c>
    </row>
    <row r="340" s="2" customFormat="1" ht="37.8" customHeight="1">
      <c r="A340" s="39"/>
      <c r="B340" s="40"/>
      <c r="C340" s="222" t="s">
        <v>396</v>
      </c>
      <c r="D340" s="222" t="s">
        <v>177</v>
      </c>
      <c r="E340" s="223" t="s">
        <v>397</v>
      </c>
      <c r="F340" s="224" t="s">
        <v>398</v>
      </c>
      <c r="G340" s="225" t="s">
        <v>228</v>
      </c>
      <c r="H340" s="226">
        <v>192</v>
      </c>
      <c r="I340" s="227"/>
      <c r="J340" s="227"/>
      <c r="K340" s="228">
        <f>ROUND(P340*H340,2)</f>
        <v>0</v>
      </c>
      <c r="L340" s="229"/>
      <c r="M340" s="45"/>
      <c r="N340" s="230" t="s">
        <v>1</v>
      </c>
      <c r="O340" s="231" t="s">
        <v>39</v>
      </c>
      <c r="P340" s="232">
        <f>I340+J340</f>
        <v>0</v>
      </c>
      <c r="Q340" s="232">
        <f>ROUND(I340*H340,2)</f>
        <v>0</v>
      </c>
      <c r="R340" s="232">
        <f>ROUND(J340*H340,2)</f>
        <v>0</v>
      </c>
      <c r="S340" s="92"/>
      <c r="T340" s="233">
        <f>S340*H340</f>
        <v>0</v>
      </c>
      <c r="U340" s="233">
        <v>0</v>
      </c>
      <c r="V340" s="233">
        <f>U340*H340</f>
        <v>0</v>
      </c>
      <c r="W340" s="233">
        <v>0</v>
      </c>
      <c r="X340" s="233">
        <f>W340*H340</f>
        <v>0</v>
      </c>
      <c r="Y340" s="234" t="s">
        <v>1</v>
      </c>
      <c r="Z340" s="39"/>
      <c r="AA340" s="39"/>
      <c r="AB340" s="39"/>
      <c r="AC340" s="39"/>
      <c r="AD340" s="39"/>
      <c r="AE340" s="39"/>
      <c r="AR340" s="235" t="s">
        <v>181</v>
      </c>
      <c r="AT340" s="235" t="s">
        <v>177</v>
      </c>
      <c r="AU340" s="235" t="s">
        <v>102</v>
      </c>
      <c r="AY340" s="18" t="s">
        <v>175</v>
      </c>
      <c r="BE340" s="236">
        <f>IF(O340="základní",K340,0)</f>
        <v>0</v>
      </c>
      <c r="BF340" s="236">
        <f>IF(O340="snížená",K340,0)</f>
        <v>0</v>
      </c>
      <c r="BG340" s="236">
        <f>IF(O340="zákl. přenesená",K340,0)</f>
        <v>0</v>
      </c>
      <c r="BH340" s="236">
        <f>IF(O340="sníž. přenesená",K340,0)</f>
        <v>0</v>
      </c>
      <c r="BI340" s="236">
        <f>IF(O340="nulová",K340,0)</f>
        <v>0</v>
      </c>
      <c r="BJ340" s="18" t="s">
        <v>102</v>
      </c>
      <c r="BK340" s="236">
        <f>ROUND(P340*H340,2)</f>
        <v>0</v>
      </c>
      <c r="BL340" s="18" t="s">
        <v>181</v>
      </c>
      <c r="BM340" s="235" t="s">
        <v>399</v>
      </c>
    </row>
    <row r="341" s="2" customFormat="1" ht="37.8" customHeight="1">
      <c r="A341" s="39"/>
      <c r="B341" s="40"/>
      <c r="C341" s="222" t="s">
        <v>293</v>
      </c>
      <c r="D341" s="222" t="s">
        <v>177</v>
      </c>
      <c r="E341" s="223" t="s">
        <v>400</v>
      </c>
      <c r="F341" s="224" t="s">
        <v>401</v>
      </c>
      <c r="G341" s="225" t="s">
        <v>228</v>
      </c>
      <c r="H341" s="226">
        <v>218</v>
      </c>
      <c r="I341" s="227"/>
      <c r="J341" s="227"/>
      <c r="K341" s="228">
        <f>ROUND(P341*H341,2)</f>
        <v>0</v>
      </c>
      <c r="L341" s="229"/>
      <c r="M341" s="45"/>
      <c r="N341" s="230" t="s">
        <v>1</v>
      </c>
      <c r="O341" s="231" t="s">
        <v>39</v>
      </c>
      <c r="P341" s="232">
        <f>I341+J341</f>
        <v>0</v>
      </c>
      <c r="Q341" s="232">
        <f>ROUND(I341*H341,2)</f>
        <v>0</v>
      </c>
      <c r="R341" s="232">
        <f>ROUND(J341*H341,2)</f>
        <v>0</v>
      </c>
      <c r="S341" s="92"/>
      <c r="T341" s="233">
        <f>S341*H341</f>
        <v>0</v>
      </c>
      <c r="U341" s="233">
        <v>0</v>
      </c>
      <c r="V341" s="233">
        <f>U341*H341</f>
        <v>0</v>
      </c>
      <c r="W341" s="233">
        <v>0</v>
      </c>
      <c r="X341" s="233">
        <f>W341*H341</f>
        <v>0</v>
      </c>
      <c r="Y341" s="234" t="s">
        <v>1</v>
      </c>
      <c r="Z341" s="39"/>
      <c r="AA341" s="39"/>
      <c r="AB341" s="39"/>
      <c r="AC341" s="39"/>
      <c r="AD341" s="39"/>
      <c r="AE341" s="39"/>
      <c r="AR341" s="235" t="s">
        <v>181</v>
      </c>
      <c r="AT341" s="235" t="s">
        <v>177</v>
      </c>
      <c r="AU341" s="235" t="s">
        <v>102</v>
      </c>
      <c r="AY341" s="18" t="s">
        <v>175</v>
      </c>
      <c r="BE341" s="236">
        <f>IF(O341="základní",K341,0)</f>
        <v>0</v>
      </c>
      <c r="BF341" s="236">
        <f>IF(O341="snížená",K341,0)</f>
        <v>0</v>
      </c>
      <c r="BG341" s="236">
        <f>IF(O341="zákl. přenesená",K341,0)</f>
        <v>0</v>
      </c>
      <c r="BH341" s="236">
        <f>IF(O341="sníž. přenesená",K341,0)</f>
        <v>0</v>
      </c>
      <c r="BI341" s="236">
        <f>IF(O341="nulová",K341,0)</f>
        <v>0</v>
      </c>
      <c r="BJ341" s="18" t="s">
        <v>102</v>
      </c>
      <c r="BK341" s="236">
        <f>ROUND(P341*H341,2)</f>
        <v>0</v>
      </c>
      <c r="BL341" s="18" t="s">
        <v>181</v>
      </c>
      <c r="BM341" s="235" t="s">
        <v>402</v>
      </c>
    </row>
    <row r="342" s="2" customFormat="1" ht="24.15" customHeight="1">
      <c r="A342" s="39"/>
      <c r="B342" s="40"/>
      <c r="C342" s="222" t="s">
        <v>403</v>
      </c>
      <c r="D342" s="222" t="s">
        <v>177</v>
      </c>
      <c r="E342" s="223" t="s">
        <v>404</v>
      </c>
      <c r="F342" s="224" t="s">
        <v>405</v>
      </c>
      <c r="G342" s="225" t="s">
        <v>369</v>
      </c>
      <c r="H342" s="226">
        <v>98</v>
      </c>
      <c r="I342" s="227"/>
      <c r="J342" s="227"/>
      <c r="K342" s="228">
        <f>ROUND(P342*H342,2)</f>
        <v>0</v>
      </c>
      <c r="L342" s="229"/>
      <c r="M342" s="45"/>
      <c r="N342" s="230" t="s">
        <v>1</v>
      </c>
      <c r="O342" s="231" t="s">
        <v>39</v>
      </c>
      <c r="P342" s="232">
        <f>I342+J342</f>
        <v>0</v>
      </c>
      <c r="Q342" s="232">
        <f>ROUND(I342*H342,2)</f>
        <v>0</v>
      </c>
      <c r="R342" s="232">
        <f>ROUND(J342*H342,2)</f>
        <v>0</v>
      </c>
      <c r="S342" s="92"/>
      <c r="T342" s="233">
        <f>S342*H342</f>
        <v>0</v>
      </c>
      <c r="U342" s="233">
        <v>0</v>
      </c>
      <c r="V342" s="233">
        <f>U342*H342</f>
        <v>0</v>
      </c>
      <c r="W342" s="233">
        <v>0</v>
      </c>
      <c r="X342" s="233">
        <f>W342*H342</f>
        <v>0</v>
      </c>
      <c r="Y342" s="234" t="s">
        <v>1</v>
      </c>
      <c r="Z342" s="39"/>
      <c r="AA342" s="39"/>
      <c r="AB342" s="39"/>
      <c r="AC342" s="39"/>
      <c r="AD342" s="39"/>
      <c r="AE342" s="39"/>
      <c r="AR342" s="235" t="s">
        <v>181</v>
      </c>
      <c r="AT342" s="235" t="s">
        <v>177</v>
      </c>
      <c r="AU342" s="235" t="s">
        <v>102</v>
      </c>
      <c r="AY342" s="18" t="s">
        <v>175</v>
      </c>
      <c r="BE342" s="236">
        <f>IF(O342="základní",K342,0)</f>
        <v>0</v>
      </c>
      <c r="BF342" s="236">
        <f>IF(O342="snížená",K342,0)</f>
        <v>0</v>
      </c>
      <c r="BG342" s="236">
        <f>IF(O342="zákl. přenesená",K342,0)</f>
        <v>0</v>
      </c>
      <c r="BH342" s="236">
        <f>IF(O342="sníž. přenesená",K342,0)</f>
        <v>0</v>
      </c>
      <c r="BI342" s="236">
        <f>IF(O342="nulová",K342,0)</f>
        <v>0</v>
      </c>
      <c r="BJ342" s="18" t="s">
        <v>102</v>
      </c>
      <c r="BK342" s="236">
        <f>ROUND(P342*H342,2)</f>
        <v>0</v>
      </c>
      <c r="BL342" s="18" t="s">
        <v>181</v>
      </c>
      <c r="BM342" s="235" t="s">
        <v>406</v>
      </c>
    </row>
    <row r="343" s="2" customFormat="1" ht="37.8" customHeight="1">
      <c r="A343" s="39"/>
      <c r="B343" s="40"/>
      <c r="C343" s="222" t="s">
        <v>298</v>
      </c>
      <c r="D343" s="222" t="s">
        <v>177</v>
      </c>
      <c r="E343" s="223" t="s">
        <v>407</v>
      </c>
      <c r="F343" s="224" t="s">
        <v>408</v>
      </c>
      <c r="G343" s="225" t="s">
        <v>228</v>
      </c>
      <c r="H343" s="226">
        <v>514</v>
      </c>
      <c r="I343" s="227"/>
      <c r="J343" s="227"/>
      <c r="K343" s="228">
        <f>ROUND(P343*H343,2)</f>
        <v>0</v>
      </c>
      <c r="L343" s="229"/>
      <c r="M343" s="45"/>
      <c r="N343" s="230" t="s">
        <v>1</v>
      </c>
      <c r="O343" s="231" t="s">
        <v>39</v>
      </c>
      <c r="P343" s="232">
        <f>I343+J343</f>
        <v>0</v>
      </c>
      <c r="Q343" s="232">
        <f>ROUND(I343*H343,2)</f>
        <v>0</v>
      </c>
      <c r="R343" s="232">
        <f>ROUND(J343*H343,2)</f>
        <v>0</v>
      </c>
      <c r="S343" s="92"/>
      <c r="T343" s="233">
        <f>S343*H343</f>
        <v>0</v>
      </c>
      <c r="U343" s="233">
        <v>0</v>
      </c>
      <c r="V343" s="233">
        <f>U343*H343</f>
        <v>0</v>
      </c>
      <c r="W343" s="233">
        <v>0</v>
      </c>
      <c r="X343" s="233">
        <f>W343*H343</f>
        <v>0</v>
      </c>
      <c r="Y343" s="234" t="s">
        <v>1</v>
      </c>
      <c r="Z343" s="39"/>
      <c r="AA343" s="39"/>
      <c r="AB343" s="39"/>
      <c r="AC343" s="39"/>
      <c r="AD343" s="39"/>
      <c r="AE343" s="39"/>
      <c r="AR343" s="235" t="s">
        <v>181</v>
      </c>
      <c r="AT343" s="235" t="s">
        <v>177</v>
      </c>
      <c r="AU343" s="235" t="s">
        <v>102</v>
      </c>
      <c r="AY343" s="18" t="s">
        <v>175</v>
      </c>
      <c r="BE343" s="236">
        <f>IF(O343="základní",K343,0)</f>
        <v>0</v>
      </c>
      <c r="BF343" s="236">
        <f>IF(O343="snížená",K343,0)</f>
        <v>0</v>
      </c>
      <c r="BG343" s="236">
        <f>IF(O343="zákl. přenesená",K343,0)</f>
        <v>0</v>
      </c>
      <c r="BH343" s="236">
        <f>IF(O343="sníž. přenesená",K343,0)</f>
        <v>0</v>
      </c>
      <c r="BI343" s="236">
        <f>IF(O343="nulová",K343,0)</f>
        <v>0</v>
      </c>
      <c r="BJ343" s="18" t="s">
        <v>102</v>
      </c>
      <c r="BK343" s="236">
        <f>ROUND(P343*H343,2)</f>
        <v>0</v>
      </c>
      <c r="BL343" s="18" t="s">
        <v>181</v>
      </c>
      <c r="BM343" s="235" t="s">
        <v>409</v>
      </c>
    </row>
    <row r="344" s="2" customFormat="1" ht="37.8" customHeight="1">
      <c r="A344" s="39"/>
      <c r="B344" s="40"/>
      <c r="C344" s="222" t="s">
        <v>410</v>
      </c>
      <c r="D344" s="222" t="s">
        <v>177</v>
      </c>
      <c r="E344" s="223" t="s">
        <v>411</v>
      </c>
      <c r="F344" s="224" t="s">
        <v>412</v>
      </c>
      <c r="G344" s="225" t="s">
        <v>228</v>
      </c>
      <c r="H344" s="226">
        <v>137</v>
      </c>
      <c r="I344" s="227"/>
      <c r="J344" s="227"/>
      <c r="K344" s="228">
        <f>ROUND(P344*H344,2)</f>
        <v>0</v>
      </c>
      <c r="L344" s="229"/>
      <c r="M344" s="45"/>
      <c r="N344" s="230" t="s">
        <v>1</v>
      </c>
      <c r="O344" s="231" t="s">
        <v>39</v>
      </c>
      <c r="P344" s="232">
        <f>I344+J344</f>
        <v>0</v>
      </c>
      <c r="Q344" s="232">
        <f>ROUND(I344*H344,2)</f>
        <v>0</v>
      </c>
      <c r="R344" s="232">
        <f>ROUND(J344*H344,2)</f>
        <v>0</v>
      </c>
      <c r="S344" s="92"/>
      <c r="T344" s="233">
        <f>S344*H344</f>
        <v>0</v>
      </c>
      <c r="U344" s="233">
        <v>0</v>
      </c>
      <c r="V344" s="233">
        <f>U344*H344</f>
        <v>0</v>
      </c>
      <c r="W344" s="233">
        <v>0</v>
      </c>
      <c r="X344" s="233">
        <f>W344*H344</f>
        <v>0</v>
      </c>
      <c r="Y344" s="234" t="s">
        <v>1</v>
      </c>
      <c r="Z344" s="39"/>
      <c r="AA344" s="39"/>
      <c r="AB344" s="39"/>
      <c r="AC344" s="39"/>
      <c r="AD344" s="39"/>
      <c r="AE344" s="39"/>
      <c r="AR344" s="235" t="s">
        <v>181</v>
      </c>
      <c r="AT344" s="235" t="s">
        <v>177</v>
      </c>
      <c r="AU344" s="235" t="s">
        <v>102</v>
      </c>
      <c r="AY344" s="18" t="s">
        <v>175</v>
      </c>
      <c r="BE344" s="236">
        <f>IF(O344="základní",K344,0)</f>
        <v>0</v>
      </c>
      <c r="BF344" s="236">
        <f>IF(O344="snížená",K344,0)</f>
        <v>0</v>
      </c>
      <c r="BG344" s="236">
        <f>IF(O344="zákl. přenesená",K344,0)</f>
        <v>0</v>
      </c>
      <c r="BH344" s="236">
        <f>IF(O344="sníž. přenesená",K344,0)</f>
        <v>0</v>
      </c>
      <c r="BI344" s="236">
        <f>IF(O344="nulová",K344,0)</f>
        <v>0</v>
      </c>
      <c r="BJ344" s="18" t="s">
        <v>102</v>
      </c>
      <c r="BK344" s="236">
        <f>ROUND(P344*H344,2)</f>
        <v>0</v>
      </c>
      <c r="BL344" s="18" t="s">
        <v>181</v>
      </c>
      <c r="BM344" s="235" t="s">
        <v>413</v>
      </c>
    </row>
    <row r="345" s="2" customFormat="1" ht="37.8" customHeight="1">
      <c r="A345" s="39"/>
      <c r="B345" s="40"/>
      <c r="C345" s="222" t="s">
        <v>305</v>
      </c>
      <c r="D345" s="222" t="s">
        <v>177</v>
      </c>
      <c r="E345" s="223" t="s">
        <v>414</v>
      </c>
      <c r="F345" s="224" t="s">
        <v>415</v>
      </c>
      <c r="G345" s="225" t="s">
        <v>228</v>
      </c>
      <c r="H345" s="226">
        <v>191</v>
      </c>
      <c r="I345" s="227"/>
      <c r="J345" s="227"/>
      <c r="K345" s="228">
        <f>ROUND(P345*H345,2)</f>
        <v>0</v>
      </c>
      <c r="L345" s="229"/>
      <c r="M345" s="45"/>
      <c r="N345" s="230" t="s">
        <v>1</v>
      </c>
      <c r="O345" s="231" t="s">
        <v>39</v>
      </c>
      <c r="P345" s="232">
        <f>I345+J345</f>
        <v>0</v>
      </c>
      <c r="Q345" s="232">
        <f>ROUND(I345*H345,2)</f>
        <v>0</v>
      </c>
      <c r="R345" s="232">
        <f>ROUND(J345*H345,2)</f>
        <v>0</v>
      </c>
      <c r="S345" s="92"/>
      <c r="T345" s="233">
        <f>S345*H345</f>
        <v>0</v>
      </c>
      <c r="U345" s="233">
        <v>0</v>
      </c>
      <c r="V345" s="233">
        <f>U345*H345</f>
        <v>0</v>
      </c>
      <c r="W345" s="233">
        <v>0</v>
      </c>
      <c r="X345" s="233">
        <f>W345*H345</f>
        <v>0</v>
      </c>
      <c r="Y345" s="234" t="s">
        <v>1</v>
      </c>
      <c r="Z345" s="39"/>
      <c r="AA345" s="39"/>
      <c r="AB345" s="39"/>
      <c r="AC345" s="39"/>
      <c r="AD345" s="39"/>
      <c r="AE345" s="39"/>
      <c r="AR345" s="235" t="s">
        <v>181</v>
      </c>
      <c r="AT345" s="235" t="s">
        <v>177</v>
      </c>
      <c r="AU345" s="235" t="s">
        <v>102</v>
      </c>
      <c r="AY345" s="18" t="s">
        <v>175</v>
      </c>
      <c r="BE345" s="236">
        <f>IF(O345="základní",K345,0)</f>
        <v>0</v>
      </c>
      <c r="BF345" s="236">
        <f>IF(O345="snížená",K345,0)</f>
        <v>0</v>
      </c>
      <c r="BG345" s="236">
        <f>IF(O345="zákl. přenesená",K345,0)</f>
        <v>0</v>
      </c>
      <c r="BH345" s="236">
        <f>IF(O345="sníž. přenesená",K345,0)</f>
        <v>0</v>
      </c>
      <c r="BI345" s="236">
        <f>IF(O345="nulová",K345,0)</f>
        <v>0</v>
      </c>
      <c r="BJ345" s="18" t="s">
        <v>102</v>
      </c>
      <c r="BK345" s="236">
        <f>ROUND(P345*H345,2)</f>
        <v>0</v>
      </c>
      <c r="BL345" s="18" t="s">
        <v>181</v>
      </c>
      <c r="BM345" s="235" t="s">
        <v>416</v>
      </c>
    </row>
    <row r="346" s="2" customFormat="1" ht="37.8" customHeight="1">
      <c r="A346" s="39"/>
      <c r="B346" s="40"/>
      <c r="C346" s="222" t="s">
        <v>417</v>
      </c>
      <c r="D346" s="222" t="s">
        <v>177</v>
      </c>
      <c r="E346" s="223" t="s">
        <v>418</v>
      </c>
      <c r="F346" s="224" t="s">
        <v>419</v>
      </c>
      <c r="G346" s="225" t="s">
        <v>228</v>
      </c>
      <c r="H346" s="226">
        <v>429</v>
      </c>
      <c r="I346" s="227"/>
      <c r="J346" s="227"/>
      <c r="K346" s="228">
        <f>ROUND(P346*H346,2)</f>
        <v>0</v>
      </c>
      <c r="L346" s="229"/>
      <c r="M346" s="45"/>
      <c r="N346" s="230" t="s">
        <v>1</v>
      </c>
      <c r="O346" s="231" t="s">
        <v>39</v>
      </c>
      <c r="P346" s="232">
        <f>I346+J346</f>
        <v>0</v>
      </c>
      <c r="Q346" s="232">
        <f>ROUND(I346*H346,2)</f>
        <v>0</v>
      </c>
      <c r="R346" s="232">
        <f>ROUND(J346*H346,2)</f>
        <v>0</v>
      </c>
      <c r="S346" s="92"/>
      <c r="T346" s="233">
        <f>S346*H346</f>
        <v>0</v>
      </c>
      <c r="U346" s="233">
        <v>0</v>
      </c>
      <c r="V346" s="233">
        <f>U346*H346</f>
        <v>0</v>
      </c>
      <c r="W346" s="233">
        <v>0</v>
      </c>
      <c r="X346" s="233">
        <f>W346*H346</f>
        <v>0</v>
      </c>
      <c r="Y346" s="234" t="s">
        <v>1</v>
      </c>
      <c r="Z346" s="39"/>
      <c r="AA346" s="39"/>
      <c r="AB346" s="39"/>
      <c r="AC346" s="39"/>
      <c r="AD346" s="39"/>
      <c r="AE346" s="39"/>
      <c r="AR346" s="235" t="s">
        <v>181</v>
      </c>
      <c r="AT346" s="235" t="s">
        <v>177</v>
      </c>
      <c r="AU346" s="235" t="s">
        <v>102</v>
      </c>
      <c r="AY346" s="18" t="s">
        <v>175</v>
      </c>
      <c r="BE346" s="236">
        <f>IF(O346="základní",K346,0)</f>
        <v>0</v>
      </c>
      <c r="BF346" s="236">
        <f>IF(O346="snížená",K346,0)</f>
        <v>0</v>
      </c>
      <c r="BG346" s="236">
        <f>IF(O346="zákl. přenesená",K346,0)</f>
        <v>0</v>
      </c>
      <c r="BH346" s="236">
        <f>IF(O346="sníž. přenesená",K346,0)</f>
        <v>0</v>
      </c>
      <c r="BI346" s="236">
        <f>IF(O346="nulová",K346,0)</f>
        <v>0</v>
      </c>
      <c r="BJ346" s="18" t="s">
        <v>102</v>
      </c>
      <c r="BK346" s="236">
        <f>ROUND(P346*H346,2)</f>
        <v>0</v>
      </c>
      <c r="BL346" s="18" t="s">
        <v>181</v>
      </c>
      <c r="BM346" s="235" t="s">
        <v>420</v>
      </c>
    </row>
    <row r="347" s="2" customFormat="1" ht="37.8" customHeight="1">
      <c r="A347" s="39"/>
      <c r="B347" s="40"/>
      <c r="C347" s="222" t="s">
        <v>318</v>
      </c>
      <c r="D347" s="222" t="s">
        <v>177</v>
      </c>
      <c r="E347" s="223" t="s">
        <v>421</v>
      </c>
      <c r="F347" s="224" t="s">
        <v>422</v>
      </c>
      <c r="G347" s="225" t="s">
        <v>228</v>
      </c>
      <c r="H347" s="226">
        <v>85</v>
      </c>
      <c r="I347" s="227"/>
      <c r="J347" s="227"/>
      <c r="K347" s="228">
        <f>ROUND(P347*H347,2)</f>
        <v>0</v>
      </c>
      <c r="L347" s="229"/>
      <c r="M347" s="45"/>
      <c r="N347" s="230" t="s">
        <v>1</v>
      </c>
      <c r="O347" s="231" t="s">
        <v>39</v>
      </c>
      <c r="P347" s="232">
        <f>I347+J347</f>
        <v>0</v>
      </c>
      <c r="Q347" s="232">
        <f>ROUND(I347*H347,2)</f>
        <v>0</v>
      </c>
      <c r="R347" s="232">
        <f>ROUND(J347*H347,2)</f>
        <v>0</v>
      </c>
      <c r="S347" s="92"/>
      <c r="T347" s="233">
        <f>S347*H347</f>
        <v>0</v>
      </c>
      <c r="U347" s="233">
        <v>0</v>
      </c>
      <c r="V347" s="233">
        <f>U347*H347</f>
        <v>0</v>
      </c>
      <c r="W347" s="233">
        <v>0</v>
      </c>
      <c r="X347" s="233">
        <f>W347*H347</f>
        <v>0</v>
      </c>
      <c r="Y347" s="234" t="s">
        <v>1</v>
      </c>
      <c r="Z347" s="39"/>
      <c r="AA347" s="39"/>
      <c r="AB347" s="39"/>
      <c r="AC347" s="39"/>
      <c r="AD347" s="39"/>
      <c r="AE347" s="39"/>
      <c r="AR347" s="235" t="s">
        <v>181</v>
      </c>
      <c r="AT347" s="235" t="s">
        <v>177</v>
      </c>
      <c r="AU347" s="235" t="s">
        <v>102</v>
      </c>
      <c r="AY347" s="18" t="s">
        <v>175</v>
      </c>
      <c r="BE347" s="236">
        <f>IF(O347="základní",K347,0)</f>
        <v>0</v>
      </c>
      <c r="BF347" s="236">
        <f>IF(O347="snížená",K347,0)</f>
        <v>0</v>
      </c>
      <c r="BG347" s="236">
        <f>IF(O347="zákl. přenesená",K347,0)</f>
        <v>0</v>
      </c>
      <c r="BH347" s="236">
        <f>IF(O347="sníž. přenesená",K347,0)</f>
        <v>0</v>
      </c>
      <c r="BI347" s="236">
        <f>IF(O347="nulová",K347,0)</f>
        <v>0</v>
      </c>
      <c r="BJ347" s="18" t="s">
        <v>102</v>
      </c>
      <c r="BK347" s="236">
        <f>ROUND(P347*H347,2)</f>
        <v>0</v>
      </c>
      <c r="BL347" s="18" t="s">
        <v>181</v>
      </c>
      <c r="BM347" s="235" t="s">
        <v>423</v>
      </c>
    </row>
    <row r="348" s="2" customFormat="1" ht="33" customHeight="1">
      <c r="A348" s="39"/>
      <c r="B348" s="40"/>
      <c r="C348" s="222" t="s">
        <v>424</v>
      </c>
      <c r="D348" s="222" t="s">
        <v>177</v>
      </c>
      <c r="E348" s="223" t="s">
        <v>425</v>
      </c>
      <c r="F348" s="224" t="s">
        <v>426</v>
      </c>
      <c r="G348" s="225" t="s">
        <v>228</v>
      </c>
      <c r="H348" s="226">
        <v>514</v>
      </c>
      <c r="I348" s="227"/>
      <c r="J348" s="227"/>
      <c r="K348" s="228">
        <f>ROUND(P348*H348,2)</f>
        <v>0</v>
      </c>
      <c r="L348" s="229"/>
      <c r="M348" s="45"/>
      <c r="N348" s="230" t="s">
        <v>1</v>
      </c>
      <c r="O348" s="231" t="s">
        <v>39</v>
      </c>
      <c r="P348" s="232">
        <f>I348+J348</f>
        <v>0</v>
      </c>
      <c r="Q348" s="232">
        <f>ROUND(I348*H348,2)</f>
        <v>0</v>
      </c>
      <c r="R348" s="232">
        <f>ROUND(J348*H348,2)</f>
        <v>0</v>
      </c>
      <c r="S348" s="92"/>
      <c r="T348" s="233">
        <f>S348*H348</f>
        <v>0</v>
      </c>
      <c r="U348" s="233">
        <v>0</v>
      </c>
      <c r="V348" s="233">
        <f>U348*H348</f>
        <v>0</v>
      </c>
      <c r="W348" s="233">
        <v>0</v>
      </c>
      <c r="X348" s="233">
        <f>W348*H348</f>
        <v>0</v>
      </c>
      <c r="Y348" s="234" t="s">
        <v>1</v>
      </c>
      <c r="Z348" s="39"/>
      <c r="AA348" s="39"/>
      <c r="AB348" s="39"/>
      <c r="AC348" s="39"/>
      <c r="AD348" s="39"/>
      <c r="AE348" s="39"/>
      <c r="AR348" s="235" t="s">
        <v>181</v>
      </c>
      <c r="AT348" s="235" t="s">
        <v>177</v>
      </c>
      <c r="AU348" s="235" t="s">
        <v>102</v>
      </c>
      <c r="AY348" s="18" t="s">
        <v>175</v>
      </c>
      <c r="BE348" s="236">
        <f>IF(O348="základní",K348,0)</f>
        <v>0</v>
      </c>
      <c r="BF348" s="236">
        <f>IF(O348="snížená",K348,0)</f>
        <v>0</v>
      </c>
      <c r="BG348" s="236">
        <f>IF(O348="zákl. přenesená",K348,0)</f>
        <v>0</v>
      </c>
      <c r="BH348" s="236">
        <f>IF(O348="sníž. přenesená",K348,0)</f>
        <v>0</v>
      </c>
      <c r="BI348" s="236">
        <f>IF(O348="nulová",K348,0)</f>
        <v>0</v>
      </c>
      <c r="BJ348" s="18" t="s">
        <v>102</v>
      </c>
      <c r="BK348" s="236">
        <f>ROUND(P348*H348,2)</f>
        <v>0</v>
      </c>
      <c r="BL348" s="18" t="s">
        <v>181</v>
      </c>
      <c r="BM348" s="235" t="s">
        <v>427</v>
      </c>
    </row>
    <row r="349" s="2" customFormat="1" ht="33" customHeight="1">
      <c r="A349" s="39"/>
      <c r="B349" s="40"/>
      <c r="C349" s="222" t="s">
        <v>322</v>
      </c>
      <c r="D349" s="222" t="s">
        <v>177</v>
      </c>
      <c r="E349" s="223" t="s">
        <v>428</v>
      </c>
      <c r="F349" s="224" t="s">
        <v>429</v>
      </c>
      <c r="G349" s="225" t="s">
        <v>369</v>
      </c>
      <c r="H349" s="226">
        <v>273</v>
      </c>
      <c r="I349" s="227"/>
      <c r="J349" s="227"/>
      <c r="K349" s="228">
        <f>ROUND(P349*H349,2)</f>
        <v>0</v>
      </c>
      <c r="L349" s="229"/>
      <c r="M349" s="45"/>
      <c r="N349" s="230" t="s">
        <v>1</v>
      </c>
      <c r="O349" s="231" t="s">
        <v>39</v>
      </c>
      <c r="P349" s="232">
        <f>I349+J349</f>
        <v>0</v>
      </c>
      <c r="Q349" s="232">
        <f>ROUND(I349*H349,2)</f>
        <v>0</v>
      </c>
      <c r="R349" s="232">
        <f>ROUND(J349*H349,2)</f>
        <v>0</v>
      </c>
      <c r="S349" s="92"/>
      <c r="T349" s="233">
        <f>S349*H349</f>
        <v>0</v>
      </c>
      <c r="U349" s="233">
        <v>0</v>
      </c>
      <c r="V349" s="233">
        <f>U349*H349</f>
        <v>0</v>
      </c>
      <c r="W349" s="233">
        <v>0</v>
      </c>
      <c r="X349" s="233">
        <f>W349*H349</f>
        <v>0</v>
      </c>
      <c r="Y349" s="234" t="s">
        <v>1</v>
      </c>
      <c r="Z349" s="39"/>
      <c r="AA349" s="39"/>
      <c r="AB349" s="39"/>
      <c r="AC349" s="39"/>
      <c r="AD349" s="39"/>
      <c r="AE349" s="39"/>
      <c r="AR349" s="235" t="s">
        <v>181</v>
      </c>
      <c r="AT349" s="235" t="s">
        <v>177</v>
      </c>
      <c r="AU349" s="235" t="s">
        <v>102</v>
      </c>
      <c r="AY349" s="18" t="s">
        <v>175</v>
      </c>
      <c r="BE349" s="236">
        <f>IF(O349="základní",K349,0)</f>
        <v>0</v>
      </c>
      <c r="BF349" s="236">
        <f>IF(O349="snížená",K349,0)</f>
        <v>0</v>
      </c>
      <c r="BG349" s="236">
        <f>IF(O349="zákl. přenesená",K349,0)</f>
        <v>0</v>
      </c>
      <c r="BH349" s="236">
        <f>IF(O349="sníž. přenesená",K349,0)</f>
        <v>0</v>
      </c>
      <c r="BI349" s="236">
        <f>IF(O349="nulová",K349,0)</f>
        <v>0</v>
      </c>
      <c r="BJ349" s="18" t="s">
        <v>102</v>
      </c>
      <c r="BK349" s="236">
        <f>ROUND(P349*H349,2)</f>
        <v>0</v>
      </c>
      <c r="BL349" s="18" t="s">
        <v>181</v>
      </c>
      <c r="BM349" s="235" t="s">
        <v>430</v>
      </c>
    </row>
    <row r="350" s="2" customFormat="1" ht="44.25" customHeight="1">
      <c r="A350" s="39"/>
      <c r="B350" s="40"/>
      <c r="C350" s="222" t="s">
        <v>431</v>
      </c>
      <c r="D350" s="222" t="s">
        <v>177</v>
      </c>
      <c r="E350" s="223" t="s">
        <v>432</v>
      </c>
      <c r="F350" s="224" t="s">
        <v>433</v>
      </c>
      <c r="G350" s="225" t="s">
        <v>228</v>
      </c>
      <c r="H350" s="226">
        <v>169</v>
      </c>
      <c r="I350" s="227"/>
      <c r="J350" s="227"/>
      <c r="K350" s="228">
        <f>ROUND(P350*H350,2)</f>
        <v>0</v>
      </c>
      <c r="L350" s="229"/>
      <c r="M350" s="45"/>
      <c r="N350" s="230" t="s">
        <v>1</v>
      </c>
      <c r="O350" s="231" t="s">
        <v>39</v>
      </c>
      <c r="P350" s="232">
        <f>I350+J350</f>
        <v>0</v>
      </c>
      <c r="Q350" s="232">
        <f>ROUND(I350*H350,2)</f>
        <v>0</v>
      </c>
      <c r="R350" s="232">
        <f>ROUND(J350*H350,2)</f>
        <v>0</v>
      </c>
      <c r="S350" s="92"/>
      <c r="T350" s="233">
        <f>S350*H350</f>
        <v>0</v>
      </c>
      <c r="U350" s="233">
        <v>0</v>
      </c>
      <c r="V350" s="233">
        <f>U350*H350</f>
        <v>0</v>
      </c>
      <c r="W350" s="233">
        <v>0</v>
      </c>
      <c r="X350" s="233">
        <f>W350*H350</f>
        <v>0</v>
      </c>
      <c r="Y350" s="234" t="s">
        <v>1</v>
      </c>
      <c r="Z350" s="39"/>
      <c r="AA350" s="39"/>
      <c r="AB350" s="39"/>
      <c r="AC350" s="39"/>
      <c r="AD350" s="39"/>
      <c r="AE350" s="39"/>
      <c r="AR350" s="235" t="s">
        <v>181</v>
      </c>
      <c r="AT350" s="235" t="s">
        <v>177</v>
      </c>
      <c r="AU350" s="235" t="s">
        <v>102</v>
      </c>
      <c r="AY350" s="18" t="s">
        <v>175</v>
      </c>
      <c r="BE350" s="236">
        <f>IF(O350="základní",K350,0)</f>
        <v>0</v>
      </c>
      <c r="BF350" s="236">
        <f>IF(O350="snížená",K350,0)</f>
        <v>0</v>
      </c>
      <c r="BG350" s="236">
        <f>IF(O350="zákl. přenesená",K350,0)</f>
        <v>0</v>
      </c>
      <c r="BH350" s="236">
        <f>IF(O350="sníž. přenesená",K350,0)</f>
        <v>0</v>
      </c>
      <c r="BI350" s="236">
        <f>IF(O350="nulová",K350,0)</f>
        <v>0</v>
      </c>
      <c r="BJ350" s="18" t="s">
        <v>102</v>
      </c>
      <c r="BK350" s="236">
        <f>ROUND(P350*H350,2)</f>
        <v>0</v>
      </c>
      <c r="BL350" s="18" t="s">
        <v>181</v>
      </c>
      <c r="BM350" s="235" t="s">
        <v>434</v>
      </c>
    </row>
    <row r="351" s="12" customFormat="1" ht="22.8" customHeight="1">
      <c r="A351" s="12"/>
      <c r="B351" s="205"/>
      <c r="C351" s="206"/>
      <c r="D351" s="207" t="s">
        <v>74</v>
      </c>
      <c r="E351" s="220" t="s">
        <v>181</v>
      </c>
      <c r="F351" s="220" t="s">
        <v>435</v>
      </c>
      <c r="G351" s="206"/>
      <c r="H351" s="206"/>
      <c r="I351" s="209"/>
      <c r="J351" s="209"/>
      <c r="K351" s="221">
        <f>BK351</f>
        <v>0</v>
      </c>
      <c r="L351" s="206"/>
      <c r="M351" s="211"/>
      <c r="N351" s="212"/>
      <c r="O351" s="213"/>
      <c r="P351" s="213"/>
      <c r="Q351" s="214">
        <f>SUM(Q352:Q423)</f>
        <v>0</v>
      </c>
      <c r="R351" s="214">
        <f>SUM(R352:R423)</f>
        <v>0</v>
      </c>
      <c r="S351" s="213"/>
      <c r="T351" s="215">
        <f>SUM(T352:T423)</f>
        <v>0</v>
      </c>
      <c r="U351" s="213"/>
      <c r="V351" s="215">
        <f>SUM(V352:V423)</f>
        <v>0</v>
      </c>
      <c r="W351" s="213"/>
      <c r="X351" s="215">
        <f>SUM(X352:X423)</f>
        <v>0</v>
      </c>
      <c r="Y351" s="216"/>
      <c r="Z351" s="12"/>
      <c r="AA351" s="12"/>
      <c r="AB351" s="12"/>
      <c r="AC351" s="12"/>
      <c r="AD351" s="12"/>
      <c r="AE351" s="12"/>
      <c r="AR351" s="217" t="s">
        <v>82</v>
      </c>
      <c r="AT351" s="218" t="s">
        <v>74</v>
      </c>
      <c r="AU351" s="218" t="s">
        <v>82</v>
      </c>
      <c r="AY351" s="217" t="s">
        <v>175</v>
      </c>
      <c r="BK351" s="219">
        <f>SUM(BK352:BK423)</f>
        <v>0</v>
      </c>
    </row>
    <row r="352" s="2" customFormat="1" ht="49.05" customHeight="1">
      <c r="A352" s="39"/>
      <c r="B352" s="40"/>
      <c r="C352" s="222" t="s">
        <v>328</v>
      </c>
      <c r="D352" s="222" t="s">
        <v>177</v>
      </c>
      <c r="E352" s="223" t="s">
        <v>436</v>
      </c>
      <c r="F352" s="224" t="s">
        <v>437</v>
      </c>
      <c r="G352" s="225" t="s">
        <v>377</v>
      </c>
      <c r="H352" s="226">
        <v>56</v>
      </c>
      <c r="I352" s="227"/>
      <c r="J352" s="227"/>
      <c r="K352" s="228">
        <f>ROUND(P352*H352,2)</f>
        <v>0</v>
      </c>
      <c r="L352" s="229"/>
      <c r="M352" s="45"/>
      <c r="N352" s="230" t="s">
        <v>1</v>
      </c>
      <c r="O352" s="231" t="s">
        <v>39</v>
      </c>
      <c r="P352" s="232">
        <f>I352+J352</f>
        <v>0</v>
      </c>
      <c r="Q352" s="232">
        <f>ROUND(I352*H352,2)</f>
        <v>0</v>
      </c>
      <c r="R352" s="232">
        <f>ROUND(J352*H352,2)</f>
        <v>0</v>
      </c>
      <c r="S352" s="92"/>
      <c r="T352" s="233">
        <f>S352*H352</f>
        <v>0</v>
      </c>
      <c r="U352" s="233">
        <v>0</v>
      </c>
      <c r="V352" s="233">
        <f>U352*H352</f>
        <v>0</v>
      </c>
      <c r="W352" s="233">
        <v>0</v>
      </c>
      <c r="X352" s="233">
        <f>W352*H352</f>
        <v>0</v>
      </c>
      <c r="Y352" s="234" t="s">
        <v>1</v>
      </c>
      <c r="Z352" s="39"/>
      <c r="AA352" s="39"/>
      <c r="AB352" s="39"/>
      <c r="AC352" s="39"/>
      <c r="AD352" s="39"/>
      <c r="AE352" s="39"/>
      <c r="AR352" s="235" t="s">
        <v>181</v>
      </c>
      <c r="AT352" s="235" t="s">
        <v>177</v>
      </c>
      <c r="AU352" s="235" t="s">
        <v>102</v>
      </c>
      <c r="AY352" s="18" t="s">
        <v>175</v>
      </c>
      <c r="BE352" s="236">
        <f>IF(O352="základní",K352,0)</f>
        <v>0</v>
      </c>
      <c r="BF352" s="236">
        <f>IF(O352="snížená",K352,0)</f>
        <v>0</v>
      </c>
      <c r="BG352" s="236">
        <f>IF(O352="zákl. přenesená",K352,0)</f>
        <v>0</v>
      </c>
      <c r="BH352" s="236">
        <f>IF(O352="sníž. přenesená",K352,0)</f>
        <v>0</v>
      </c>
      <c r="BI352" s="236">
        <f>IF(O352="nulová",K352,0)</f>
        <v>0</v>
      </c>
      <c r="BJ352" s="18" t="s">
        <v>102</v>
      </c>
      <c r="BK352" s="236">
        <f>ROUND(P352*H352,2)</f>
        <v>0</v>
      </c>
      <c r="BL352" s="18" t="s">
        <v>181</v>
      </c>
      <c r="BM352" s="235" t="s">
        <v>438</v>
      </c>
    </row>
    <row r="353" s="2" customFormat="1">
      <c r="A353" s="39"/>
      <c r="B353" s="40"/>
      <c r="C353" s="41"/>
      <c r="D353" s="237" t="s">
        <v>182</v>
      </c>
      <c r="E353" s="41"/>
      <c r="F353" s="238" t="s">
        <v>439</v>
      </c>
      <c r="G353" s="41"/>
      <c r="H353" s="41"/>
      <c r="I353" s="239"/>
      <c r="J353" s="239"/>
      <c r="K353" s="41"/>
      <c r="L353" s="41"/>
      <c r="M353" s="45"/>
      <c r="N353" s="240"/>
      <c r="O353" s="241"/>
      <c r="P353" s="92"/>
      <c r="Q353" s="92"/>
      <c r="R353" s="92"/>
      <c r="S353" s="92"/>
      <c r="T353" s="92"/>
      <c r="U353" s="92"/>
      <c r="V353" s="92"/>
      <c r="W353" s="92"/>
      <c r="X353" s="92"/>
      <c r="Y353" s="93"/>
      <c r="Z353" s="39"/>
      <c r="AA353" s="39"/>
      <c r="AB353" s="39"/>
      <c r="AC353" s="39"/>
      <c r="AD353" s="39"/>
      <c r="AE353" s="39"/>
      <c r="AT353" s="18" t="s">
        <v>182</v>
      </c>
      <c r="AU353" s="18" t="s">
        <v>102</v>
      </c>
    </row>
    <row r="354" s="13" customFormat="1">
      <c r="A354" s="13"/>
      <c r="B354" s="242"/>
      <c r="C354" s="243"/>
      <c r="D354" s="237" t="s">
        <v>184</v>
      </c>
      <c r="E354" s="244" t="s">
        <v>1</v>
      </c>
      <c r="F354" s="245" t="s">
        <v>222</v>
      </c>
      <c r="G354" s="243"/>
      <c r="H354" s="244" t="s">
        <v>1</v>
      </c>
      <c r="I354" s="246"/>
      <c r="J354" s="246"/>
      <c r="K354" s="243"/>
      <c r="L354" s="243"/>
      <c r="M354" s="247"/>
      <c r="N354" s="248"/>
      <c r="O354" s="249"/>
      <c r="P354" s="249"/>
      <c r="Q354" s="249"/>
      <c r="R354" s="249"/>
      <c r="S354" s="249"/>
      <c r="T354" s="249"/>
      <c r="U354" s="249"/>
      <c r="V354" s="249"/>
      <c r="W354" s="249"/>
      <c r="X354" s="249"/>
      <c r="Y354" s="250"/>
      <c r="Z354" s="13"/>
      <c r="AA354" s="13"/>
      <c r="AB354" s="13"/>
      <c r="AC354" s="13"/>
      <c r="AD354" s="13"/>
      <c r="AE354" s="13"/>
      <c r="AT354" s="251" t="s">
        <v>184</v>
      </c>
      <c r="AU354" s="251" t="s">
        <v>102</v>
      </c>
      <c r="AV354" s="13" t="s">
        <v>82</v>
      </c>
      <c r="AW354" s="13" t="s">
        <v>5</v>
      </c>
      <c r="AX354" s="13" t="s">
        <v>75</v>
      </c>
      <c r="AY354" s="251" t="s">
        <v>175</v>
      </c>
    </row>
    <row r="355" s="13" customFormat="1">
      <c r="A355" s="13"/>
      <c r="B355" s="242"/>
      <c r="C355" s="243"/>
      <c r="D355" s="237" t="s">
        <v>184</v>
      </c>
      <c r="E355" s="244" t="s">
        <v>1</v>
      </c>
      <c r="F355" s="245" t="s">
        <v>440</v>
      </c>
      <c r="G355" s="243"/>
      <c r="H355" s="244" t="s">
        <v>1</v>
      </c>
      <c r="I355" s="246"/>
      <c r="J355" s="246"/>
      <c r="K355" s="243"/>
      <c r="L355" s="243"/>
      <c r="M355" s="247"/>
      <c r="N355" s="248"/>
      <c r="O355" s="249"/>
      <c r="P355" s="249"/>
      <c r="Q355" s="249"/>
      <c r="R355" s="249"/>
      <c r="S355" s="249"/>
      <c r="T355" s="249"/>
      <c r="U355" s="249"/>
      <c r="V355" s="249"/>
      <c r="W355" s="249"/>
      <c r="X355" s="249"/>
      <c r="Y355" s="250"/>
      <c r="Z355" s="13"/>
      <c r="AA355" s="13"/>
      <c r="AB355" s="13"/>
      <c r="AC355" s="13"/>
      <c r="AD355" s="13"/>
      <c r="AE355" s="13"/>
      <c r="AT355" s="251" t="s">
        <v>184</v>
      </c>
      <c r="AU355" s="251" t="s">
        <v>102</v>
      </c>
      <c r="AV355" s="13" t="s">
        <v>82</v>
      </c>
      <c r="AW355" s="13" t="s">
        <v>5</v>
      </c>
      <c r="AX355" s="13" t="s">
        <v>75</v>
      </c>
      <c r="AY355" s="251" t="s">
        <v>175</v>
      </c>
    </row>
    <row r="356" s="14" customFormat="1">
      <c r="A356" s="14"/>
      <c r="B356" s="252"/>
      <c r="C356" s="253"/>
      <c r="D356" s="237" t="s">
        <v>184</v>
      </c>
      <c r="E356" s="254" t="s">
        <v>1</v>
      </c>
      <c r="F356" s="255" t="s">
        <v>343</v>
      </c>
      <c r="G356" s="253"/>
      <c r="H356" s="256">
        <v>56</v>
      </c>
      <c r="I356" s="257"/>
      <c r="J356" s="257"/>
      <c r="K356" s="253"/>
      <c r="L356" s="253"/>
      <c r="M356" s="258"/>
      <c r="N356" s="259"/>
      <c r="O356" s="260"/>
      <c r="P356" s="260"/>
      <c r="Q356" s="260"/>
      <c r="R356" s="260"/>
      <c r="S356" s="260"/>
      <c r="T356" s="260"/>
      <c r="U356" s="260"/>
      <c r="V356" s="260"/>
      <c r="W356" s="260"/>
      <c r="X356" s="260"/>
      <c r="Y356" s="261"/>
      <c r="Z356" s="14"/>
      <c r="AA356" s="14"/>
      <c r="AB356" s="14"/>
      <c r="AC356" s="14"/>
      <c r="AD356" s="14"/>
      <c r="AE356" s="14"/>
      <c r="AT356" s="262" t="s">
        <v>184</v>
      </c>
      <c r="AU356" s="262" t="s">
        <v>102</v>
      </c>
      <c r="AV356" s="14" t="s">
        <v>102</v>
      </c>
      <c r="AW356" s="14" t="s">
        <v>5</v>
      </c>
      <c r="AX356" s="14" t="s">
        <v>75</v>
      </c>
      <c r="AY356" s="262" t="s">
        <v>175</v>
      </c>
    </row>
    <row r="357" s="15" customFormat="1">
      <c r="A357" s="15"/>
      <c r="B357" s="263"/>
      <c r="C357" s="264"/>
      <c r="D357" s="237" t="s">
        <v>184</v>
      </c>
      <c r="E357" s="265" t="s">
        <v>1</v>
      </c>
      <c r="F357" s="266" t="s">
        <v>189</v>
      </c>
      <c r="G357" s="264"/>
      <c r="H357" s="267">
        <v>56</v>
      </c>
      <c r="I357" s="268"/>
      <c r="J357" s="268"/>
      <c r="K357" s="264"/>
      <c r="L357" s="264"/>
      <c r="M357" s="269"/>
      <c r="N357" s="270"/>
      <c r="O357" s="271"/>
      <c r="P357" s="271"/>
      <c r="Q357" s="271"/>
      <c r="R357" s="271"/>
      <c r="S357" s="271"/>
      <c r="T357" s="271"/>
      <c r="U357" s="271"/>
      <c r="V357" s="271"/>
      <c r="W357" s="271"/>
      <c r="X357" s="271"/>
      <c r="Y357" s="272"/>
      <c r="Z357" s="15"/>
      <c r="AA357" s="15"/>
      <c r="AB357" s="15"/>
      <c r="AC357" s="15"/>
      <c r="AD357" s="15"/>
      <c r="AE357" s="15"/>
      <c r="AT357" s="273" t="s">
        <v>184</v>
      </c>
      <c r="AU357" s="273" t="s">
        <v>102</v>
      </c>
      <c r="AV357" s="15" t="s">
        <v>181</v>
      </c>
      <c r="AW357" s="15" t="s">
        <v>5</v>
      </c>
      <c r="AX357" s="15" t="s">
        <v>82</v>
      </c>
      <c r="AY357" s="273" t="s">
        <v>175</v>
      </c>
    </row>
    <row r="358" s="2" customFormat="1" ht="16.5" customHeight="1">
      <c r="A358" s="39"/>
      <c r="B358" s="40"/>
      <c r="C358" s="274" t="s">
        <v>441</v>
      </c>
      <c r="D358" s="274" t="s">
        <v>315</v>
      </c>
      <c r="E358" s="275" t="s">
        <v>442</v>
      </c>
      <c r="F358" s="276" t="s">
        <v>443</v>
      </c>
      <c r="G358" s="277" t="s">
        <v>377</v>
      </c>
      <c r="H358" s="278">
        <v>56.560000000000002</v>
      </c>
      <c r="I358" s="279"/>
      <c r="J358" s="280"/>
      <c r="K358" s="281">
        <f>ROUND(P358*H358,2)</f>
        <v>0</v>
      </c>
      <c r="L358" s="280"/>
      <c r="M358" s="282"/>
      <c r="N358" s="283" t="s">
        <v>1</v>
      </c>
      <c r="O358" s="231" t="s">
        <v>39</v>
      </c>
      <c r="P358" s="232">
        <f>I358+J358</f>
        <v>0</v>
      </c>
      <c r="Q358" s="232">
        <f>ROUND(I358*H358,2)</f>
        <v>0</v>
      </c>
      <c r="R358" s="232">
        <f>ROUND(J358*H358,2)</f>
        <v>0</v>
      </c>
      <c r="S358" s="92"/>
      <c r="T358" s="233">
        <f>S358*H358</f>
        <v>0</v>
      </c>
      <c r="U358" s="233">
        <v>0</v>
      </c>
      <c r="V358" s="233">
        <f>U358*H358</f>
        <v>0</v>
      </c>
      <c r="W358" s="233">
        <v>0</v>
      </c>
      <c r="X358" s="233">
        <f>W358*H358</f>
        <v>0</v>
      </c>
      <c r="Y358" s="234" t="s">
        <v>1</v>
      </c>
      <c r="Z358" s="39"/>
      <c r="AA358" s="39"/>
      <c r="AB358" s="39"/>
      <c r="AC358" s="39"/>
      <c r="AD358" s="39"/>
      <c r="AE358" s="39"/>
      <c r="AR358" s="235" t="s">
        <v>204</v>
      </c>
      <c r="AT358" s="235" t="s">
        <v>315</v>
      </c>
      <c r="AU358" s="235" t="s">
        <v>102</v>
      </c>
      <c r="AY358" s="18" t="s">
        <v>175</v>
      </c>
      <c r="BE358" s="236">
        <f>IF(O358="základní",K358,0)</f>
        <v>0</v>
      </c>
      <c r="BF358" s="236">
        <f>IF(O358="snížená",K358,0)</f>
        <v>0</v>
      </c>
      <c r="BG358" s="236">
        <f>IF(O358="zákl. přenesená",K358,0)</f>
        <v>0</v>
      </c>
      <c r="BH358" s="236">
        <f>IF(O358="sníž. přenesená",K358,0)</f>
        <v>0</v>
      </c>
      <c r="BI358" s="236">
        <f>IF(O358="nulová",K358,0)</f>
        <v>0</v>
      </c>
      <c r="BJ358" s="18" t="s">
        <v>102</v>
      </c>
      <c r="BK358" s="236">
        <f>ROUND(P358*H358,2)</f>
        <v>0</v>
      </c>
      <c r="BL358" s="18" t="s">
        <v>181</v>
      </c>
      <c r="BM358" s="235" t="s">
        <v>444</v>
      </c>
    </row>
    <row r="359" s="14" customFormat="1">
      <c r="A359" s="14"/>
      <c r="B359" s="252"/>
      <c r="C359" s="253"/>
      <c r="D359" s="237" t="s">
        <v>184</v>
      </c>
      <c r="E359" s="254" t="s">
        <v>1</v>
      </c>
      <c r="F359" s="255" t="s">
        <v>445</v>
      </c>
      <c r="G359" s="253"/>
      <c r="H359" s="256">
        <v>56.560000000000002</v>
      </c>
      <c r="I359" s="257"/>
      <c r="J359" s="257"/>
      <c r="K359" s="253"/>
      <c r="L359" s="253"/>
      <c r="M359" s="258"/>
      <c r="N359" s="259"/>
      <c r="O359" s="260"/>
      <c r="P359" s="260"/>
      <c r="Q359" s="260"/>
      <c r="R359" s="260"/>
      <c r="S359" s="260"/>
      <c r="T359" s="260"/>
      <c r="U359" s="260"/>
      <c r="V359" s="260"/>
      <c r="W359" s="260"/>
      <c r="X359" s="260"/>
      <c r="Y359" s="261"/>
      <c r="Z359" s="14"/>
      <c r="AA359" s="14"/>
      <c r="AB359" s="14"/>
      <c r="AC359" s="14"/>
      <c r="AD359" s="14"/>
      <c r="AE359" s="14"/>
      <c r="AT359" s="262" t="s">
        <v>184</v>
      </c>
      <c r="AU359" s="262" t="s">
        <v>102</v>
      </c>
      <c r="AV359" s="14" t="s">
        <v>102</v>
      </c>
      <c r="AW359" s="14" t="s">
        <v>5</v>
      </c>
      <c r="AX359" s="14" t="s">
        <v>75</v>
      </c>
      <c r="AY359" s="262" t="s">
        <v>175</v>
      </c>
    </row>
    <row r="360" s="15" customFormat="1">
      <c r="A360" s="15"/>
      <c r="B360" s="263"/>
      <c r="C360" s="264"/>
      <c r="D360" s="237" t="s">
        <v>184</v>
      </c>
      <c r="E360" s="265" t="s">
        <v>1</v>
      </c>
      <c r="F360" s="266" t="s">
        <v>189</v>
      </c>
      <c r="G360" s="264"/>
      <c r="H360" s="267">
        <v>56.560000000000002</v>
      </c>
      <c r="I360" s="268"/>
      <c r="J360" s="268"/>
      <c r="K360" s="264"/>
      <c r="L360" s="264"/>
      <c r="M360" s="269"/>
      <c r="N360" s="270"/>
      <c r="O360" s="271"/>
      <c r="P360" s="271"/>
      <c r="Q360" s="271"/>
      <c r="R360" s="271"/>
      <c r="S360" s="271"/>
      <c r="T360" s="271"/>
      <c r="U360" s="271"/>
      <c r="V360" s="271"/>
      <c r="W360" s="271"/>
      <c r="X360" s="271"/>
      <c r="Y360" s="272"/>
      <c r="Z360" s="15"/>
      <c r="AA360" s="15"/>
      <c r="AB360" s="15"/>
      <c r="AC360" s="15"/>
      <c r="AD360" s="15"/>
      <c r="AE360" s="15"/>
      <c r="AT360" s="273" t="s">
        <v>184</v>
      </c>
      <c r="AU360" s="273" t="s">
        <v>102</v>
      </c>
      <c r="AV360" s="15" t="s">
        <v>181</v>
      </c>
      <c r="AW360" s="15" t="s">
        <v>5</v>
      </c>
      <c r="AX360" s="15" t="s">
        <v>82</v>
      </c>
      <c r="AY360" s="273" t="s">
        <v>175</v>
      </c>
    </row>
    <row r="361" s="2" customFormat="1" ht="37.8" customHeight="1">
      <c r="A361" s="39"/>
      <c r="B361" s="40"/>
      <c r="C361" s="222" t="s">
        <v>332</v>
      </c>
      <c r="D361" s="222" t="s">
        <v>177</v>
      </c>
      <c r="E361" s="223" t="s">
        <v>446</v>
      </c>
      <c r="F361" s="224" t="s">
        <v>447</v>
      </c>
      <c r="G361" s="225" t="s">
        <v>377</v>
      </c>
      <c r="H361" s="226">
        <v>121</v>
      </c>
      <c r="I361" s="227"/>
      <c r="J361" s="227"/>
      <c r="K361" s="228">
        <f>ROUND(P361*H361,2)</f>
        <v>0</v>
      </c>
      <c r="L361" s="229"/>
      <c r="M361" s="45"/>
      <c r="N361" s="230" t="s">
        <v>1</v>
      </c>
      <c r="O361" s="231" t="s">
        <v>39</v>
      </c>
      <c r="P361" s="232">
        <f>I361+J361</f>
        <v>0</v>
      </c>
      <c r="Q361" s="232">
        <f>ROUND(I361*H361,2)</f>
        <v>0</v>
      </c>
      <c r="R361" s="232">
        <f>ROUND(J361*H361,2)</f>
        <v>0</v>
      </c>
      <c r="S361" s="92"/>
      <c r="T361" s="233">
        <f>S361*H361</f>
        <v>0</v>
      </c>
      <c r="U361" s="233">
        <v>0</v>
      </c>
      <c r="V361" s="233">
        <f>U361*H361</f>
        <v>0</v>
      </c>
      <c r="W361" s="233">
        <v>0</v>
      </c>
      <c r="X361" s="233">
        <f>W361*H361</f>
        <v>0</v>
      </c>
      <c r="Y361" s="234" t="s">
        <v>1</v>
      </c>
      <c r="Z361" s="39"/>
      <c r="AA361" s="39"/>
      <c r="AB361" s="39"/>
      <c r="AC361" s="39"/>
      <c r="AD361" s="39"/>
      <c r="AE361" s="39"/>
      <c r="AR361" s="235" t="s">
        <v>181</v>
      </c>
      <c r="AT361" s="235" t="s">
        <v>177</v>
      </c>
      <c r="AU361" s="235" t="s">
        <v>102</v>
      </c>
      <c r="AY361" s="18" t="s">
        <v>175</v>
      </c>
      <c r="BE361" s="236">
        <f>IF(O361="základní",K361,0)</f>
        <v>0</v>
      </c>
      <c r="BF361" s="236">
        <f>IF(O361="snížená",K361,0)</f>
        <v>0</v>
      </c>
      <c r="BG361" s="236">
        <f>IF(O361="zákl. přenesená",K361,0)</f>
        <v>0</v>
      </c>
      <c r="BH361" s="236">
        <f>IF(O361="sníž. přenesená",K361,0)</f>
        <v>0</v>
      </c>
      <c r="BI361" s="236">
        <f>IF(O361="nulová",K361,0)</f>
        <v>0</v>
      </c>
      <c r="BJ361" s="18" t="s">
        <v>102</v>
      </c>
      <c r="BK361" s="236">
        <f>ROUND(P361*H361,2)</f>
        <v>0</v>
      </c>
      <c r="BL361" s="18" t="s">
        <v>181</v>
      </c>
      <c r="BM361" s="235" t="s">
        <v>448</v>
      </c>
    </row>
    <row r="362" s="13" customFormat="1">
      <c r="A362" s="13"/>
      <c r="B362" s="242"/>
      <c r="C362" s="243"/>
      <c r="D362" s="237" t="s">
        <v>184</v>
      </c>
      <c r="E362" s="244" t="s">
        <v>1</v>
      </c>
      <c r="F362" s="245" t="s">
        <v>352</v>
      </c>
      <c r="G362" s="243"/>
      <c r="H362" s="244" t="s">
        <v>1</v>
      </c>
      <c r="I362" s="246"/>
      <c r="J362" s="246"/>
      <c r="K362" s="243"/>
      <c r="L362" s="243"/>
      <c r="M362" s="247"/>
      <c r="N362" s="248"/>
      <c r="O362" s="249"/>
      <c r="P362" s="249"/>
      <c r="Q362" s="249"/>
      <c r="R362" s="249"/>
      <c r="S362" s="249"/>
      <c r="T362" s="249"/>
      <c r="U362" s="249"/>
      <c r="V362" s="249"/>
      <c r="W362" s="249"/>
      <c r="X362" s="249"/>
      <c r="Y362" s="250"/>
      <c r="Z362" s="13"/>
      <c r="AA362" s="13"/>
      <c r="AB362" s="13"/>
      <c r="AC362" s="13"/>
      <c r="AD362" s="13"/>
      <c r="AE362" s="13"/>
      <c r="AT362" s="251" t="s">
        <v>184</v>
      </c>
      <c r="AU362" s="251" t="s">
        <v>102</v>
      </c>
      <c r="AV362" s="13" t="s">
        <v>82</v>
      </c>
      <c r="AW362" s="13" t="s">
        <v>5</v>
      </c>
      <c r="AX362" s="13" t="s">
        <v>75</v>
      </c>
      <c r="AY362" s="251" t="s">
        <v>175</v>
      </c>
    </row>
    <row r="363" s="13" customFormat="1">
      <c r="A363" s="13"/>
      <c r="B363" s="242"/>
      <c r="C363" s="243"/>
      <c r="D363" s="237" t="s">
        <v>184</v>
      </c>
      <c r="E363" s="244" t="s">
        <v>1</v>
      </c>
      <c r="F363" s="245" t="s">
        <v>286</v>
      </c>
      <c r="G363" s="243"/>
      <c r="H363" s="244" t="s">
        <v>1</v>
      </c>
      <c r="I363" s="246"/>
      <c r="J363" s="246"/>
      <c r="K363" s="243"/>
      <c r="L363" s="243"/>
      <c r="M363" s="247"/>
      <c r="N363" s="248"/>
      <c r="O363" s="249"/>
      <c r="P363" s="249"/>
      <c r="Q363" s="249"/>
      <c r="R363" s="249"/>
      <c r="S363" s="249"/>
      <c r="T363" s="249"/>
      <c r="U363" s="249"/>
      <c r="V363" s="249"/>
      <c r="W363" s="249"/>
      <c r="X363" s="249"/>
      <c r="Y363" s="250"/>
      <c r="Z363" s="13"/>
      <c r="AA363" s="13"/>
      <c r="AB363" s="13"/>
      <c r="AC363" s="13"/>
      <c r="AD363" s="13"/>
      <c r="AE363" s="13"/>
      <c r="AT363" s="251" t="s">
        <v>184</v>
      </c>
      <c r="AU363" s="251" t="s">
        <v>102</v>
      </c>
      <c r="AV363" s="13" t="s">
        <v>82</v>
      </c>
      <c r="AW363" s="13" t="s">
        <v>5</v>
      </c>
      <c r="AX363" s="13" t="s">
        <v>75</v>
      </c>
      <c r="AY363" s="251" t="s">
        <v>175</v>
      </c>
    </row>
    <row r="364" s="14" customFormat="1">
      <c r="A364" s="14"/>
      <c r="B364" s="252"/>
      <c r="C364" s="253"/>
      <c r="D364" s="237" t="s">
        <v>184</v>
      </c>
      <c r="E364" s="254" t="s">
        <v>1</v>
      </c>
      <c r="F364" s="255" t="s">
        <v>449</v>
      </c>
      <c r="G364" s="253"/>
      <c r="H364" s="256">
        <v>8</v>
      </c>
      <c r="I364" s="257"/>
      <c r="J364" s="257"/>
      <c r="K364" s="253"/>
      <c r="L364" s="253"/>
      <c r="M364" s="258"/>
      <c r="N364" s="259"/>
      <c r="O364" s="260"/>
      <c r="P364" s="260"/>
      <c r="Q364" s="260"/>
      <c r="R364" s="260"/>
      <c r="S364" s="260"/>
      <c r="T364" s="260"/>
      <c r="U364" s="260"/>
      <c r="V364" s="260"/>
      <c r="W364" s="260"/>
      <c r="X364" s="260"/>
      <c r="Y364" s="261"/>
      <c r="Z364" s="14"/>
      <c r="AA364" s="14"/>
      <c r="AB364" s="14"/>
      <c r="AC364" s="14"/>
      <c r="AD364" s="14"/>
      <c r="AE364" s="14"/>
      <c r="AT364" s="262" t="s">
        <v>184</v>
      </c>
      <c r="AU364" s="262" t="s">
        <v>102</v>
      </c>
      <c r="AV364" s="14" t="s">
        <v>102</v>
      </c>
      <c r="AW364" s="14" t="s">
        <v>5</v>
      </c>
      <c r="AX364" s="14" t="s">
        <v>75</v>
      </c>
      <c r="AY364" s="262" t="s">
        <v>175</v>
      </c>
    </row>
    <row r="365" s="14" customFormat="1">
      <c r="A365" s="14"/>
      <c r="B365" s="252"/>
      <c r="C365" s="253"/>
      <c r="D365" s="237" t="s">
        <v>184</v>
      </c>
      <c r="E365" s="254" t="s">
        <v>1</v>
      </c>
      <c r="F365" s="255" t="s">
        <v>450</v>
      </c>
      <c r="G365" s="253"/>
      <c r="H365" s="256">
        <v>24</v>
      </c>
      <c r="I365" s="257"/>
      <c r="J365" s="257"/>
      <c r="K365" s="253"/>
      <c r="L365" s="253"/>
      <c r="M365" s="258"/>
      <c r="N365" s="259"/>
      <c r="O365" s="260"/>
      <c r="P365" s="260"/>
      <c r="Q365" s="260"/>
      <c r="R365" s="260"/>
      <c r="S365" s="260"/>
      <c r="T365" s="260"/>
      <c r="U365" s="260"/>
      <c r="V365" s="260"/>
      <c r="W365" s="260"/>
      <c r="X365" s="260"/>
      <c r="Y365" s="261"/>
      <c r="Z365" s="14"/>
      <c r="AA365" s="14"/>
      <c r="AB365" s="14"/>
      <c r="AC365" s="14"/>
      <c r="AD365" s="14"/>
      <c r="AE365" s="14"/>
      <c r="AT365" s="262" t="s">
        <v>184</v>
      </c>
      <c r="AU365" s="262" t="s">
        <v>102</v>
      </c>
      <c r="AV365" s="14" t="s">
        <v>102</v>
      </c>
      <c r="AW365" s="14" t="s">
        <v>5</v>
      </c>
      <c r="AX365" s="14" t="s">
        <v>75</v>
      </c>
      <c r="AY365" s="262" t="s">
        <v>175</v>
      </c>
    </row>
    <row r="366" s="14" customFormat="1">
      <c r="A366" s="14"/>
      <c r="B366" s="252"/>
      <c r="C366" s="253"/>
      <c r="D366" s="237" t="s">
        <v>184</v>
      </c>
      <c r="E366" s="254" t="s">
        <v>1</v>
      </c>
      <c r="F366" s="255" t="s">
        <v>451</v>
      </c>
      <c r="G366" s="253"/>
      <c r="H366" s="256">
        <v>16</v>
      </c>
      <c r="I366" s="257"/>
      <c r="J366" s="257"/>
      <c r="K366" s="253"/>
      <c r="L366" s="253"/>
      <c r="M366" s="258"/>
      <c r="N366" s="259"/>
      <c r="O366" s="260"/>
      <c r="P366" s="260"/>
      <c r="Q366" s="260"/>
      <c r="R366" s="260"/>
      <c r="S366" s="260"/>
      <c r="T366" s="260"/>
      <c r="U366" s="260"/>
      <c r="V366" s="260"/>
      <c r="W366" s="260"/>
      <c r="X366" s="260"/>
      <c r="Y366" s="261"/>
      <c r="Z366" s="14"/>
      <c r="AA366" s="14"/>
      <c r="AB366" s="14"/>
      <c r="AC366" s="14"/>
      <c r="AD366" s="14"/>
      <c r="AE366" s="14"/>
      <c r="AT366" s="262" t="s">
        <v>184</v>
      </c>
      <c r="AU366" s="262" t="s">
        <v>102</v>
      </c>
      <c r="AV366" s="14" t="s">
        <v>102</v>
      </c>
      <c r="AW366" s="14" t="s">
        <v>5</v>
      </c>
      <c r="AX366" s="14" t="s">
        <v>75</v>
      </c>
      <c r="AY366" s="262" t="s">
        <v>175</v>
      </c>
    </row>
    <row r="367" s="14" customFormat="1">
      <c r="A367" s="14"/>
      <c r="B367" s="252"/>
      <c r="C367" s="253"/>
      <c r="D367" s="237" t="s">
        <v>184</v>
      </c>
      <c r="E367" s="254" t="s">
        <v>1</v>
      </c>
      <c r="F367" s="255" t="s">
        <v>449</v>
      </c>
      <c r="G367" s="253"/>
      <c r="H367" s="256">
        <v>8</v>
      </c>
      <c r="I367" s="257"/>
      <c r="J367" s="257"/>
      <c r="K367" s="253"/>
      <c r="L367" s="253"/>
      <c r="M367" s="258"/>
      <c r="N367" s="259"/>
      <c r="O367" s="260"/>
      <c r="P367" s="260"/>
      <c r="Q367" s="260"/>
      <c r="R367" s="260"/>
      <c r="S367" s="260"/>
      <c r="T367" s="260"/>
      <c r="U367" s="260"/>
      <c r="V367" s="260"/>
      <c r="W367" s="260"/>
      <c r="X367" s="260"/>
      <c r="Y367" s="261"/>
      <c r="Z367" s="14"/>
      <c r="AA367" s="14"/>
      <c r="AB367" s="14"/>
      <c r="AC367" s="14"/>
      <c r="AD367" s="14"/>
      <c r="AE367" s="14"/>
      <c r="AT367" s="262" t="s">
        <v>184</v>
      </c>
      <c r="AU367" s="262" t="s">
        <v>102</v>
      </c>
      <c r="AV367" s="14" t="s">
        <v>102</v>
      </c>
      <c r="AW367" s="14" t="s">
        <v>5</v>
      </c>
      <c r="AX367" s="14" t="s">
        <v>75</v>
      </c>
      <c r="AY367" s="262" t="s">
        <v>175</v>
      </c>
    </row>
    <row r="368" s="13" customFormat="1">
      <c r="A368" s="13"/>
      <c r="B368" s="242"/>
      <c r="C368" s="243"/>
      <c r="D368" s="237" t="s">
        <v>184</v>
      </c>
      <c r="E368" s="244" t="s">
        <v>1</v>
      </c>
      <c r="F368" s="245" t="s">
        <v>290</v>
      </c>
      <c r="G368" s="243"/>
      <c r="H368" s="244" t="s">
        <v>1</v>
      </c>
      <c r="I368" s="246"/>
      <c r="J368" s="246"/>
      <c r="K368" s="243"/>
      <c r="L368" s="243"/>
      <c r="M368" s="247"/>
      <c r="N368" s="248"/>
      <c r="O368" s="249"/>
      <c r="P368" s="249"/>
      <c r="Q368" s="249"/>
      <c r="R368" s="249"/>
      <c r="S368" s="249"/>
      <c r="T368" s="249"/>
      <c r="U368" s="249"/>
      <c r="V368" s="249"/>
      <c r="W368" s="249"/>
      <c r="X368" s="249"/>
      <c r="Y368" s="250"/>
      <c r="Z368" s="13"/>
      <c r="AA368" s="13"/>
      <c r="AB368" s="13"/>
      <c r="AC368" s="13"/>
      <c r="AD368" s="13"/>
      <c r="AE368" s="13"/>
      <c r="AT368" s="251" t="s">
        <v>184</v>
      </c>
      <c r="AU368" s="251" t="s">
        <v>102</v>
      </c>
      <c r="AV368" s="13" t="s">
        <v>82</v>
      </c>
      <c r="AW368" s="13" t="s">
        <v>5</v>
      </c>
      <c r="AX368" s="13" t="s">
        <v>75</v>
      </c>
      <c r="AY368" s="251" t="s">
        <v>175</v>
      </c>
    </row>
    <row r="369" s="14" customFormat="1">
      <c r="A369" s="14"/>
      <c r="B369" s="252"/>
      <c r="C369" s="253"/>
      <c r="D369" s="237" t="s">
        <v>184</v>
      </c>
      <c r="E369" s="254" t="s">
        <v>1</v>
      </c>
      <c r="F369" s="255" t="s">
        <v>449</v>
      </c>
      <c r="G369" s="253"/>
      <c r="H369" s="256">
        <v>8</v>
      </c>
      <c r="I369" s="257"/>
      <c r="J369" s="257"/>
      <c r="K369" s="253"/>
      <c r="L369" s="253"/>
      <c r="M369" s="258"/>
      <c r="N369" s="259"/>
      <c r="O369" s="260"/>
      <c r="P369" s="260"/>
      <c r="Q369" s="260"/>
      <c r="R369" s="260"/>
      <c r="S369" s="260"/>
      <c r="T369" s="260"/>
      <c r="U369" s="260"/>
      <c r="V369" s="260"/>
      <c r="W369" s="260"/>
      <c r="X369" s="260"/>
      <c r="Y369" s="261"/>
      <c r="Z369" s="14"/>
      <c r="AA369" s="14"/>
      <c r="AB369" s="14"/>
      <c r="AC369" s="14"/>
      <c r="AD369" s="14"/>
      <c r="AE369" s="14"/>
      <c r="AT369" s="262" t="s">
        <v>184</v>
      </c>
      <c r="AU369" s="262" t="s">
        <v>102</v>
      </c>
      <c r="AV369" s="14" t="s">
        <v>102</v>
      </c>
      <c r="AW369" s="14" t="s">
        <v>5</v>
      </c>
      <c r="AX369" s="14" t="s">
        <v>75</v>
      </c>
      <c r="AY369" s="262" t="s">
        <v>175</v>
      </c>
    </row>
    <row r="370" s="14" customFormat="1">
      <c r="A370" s="14"/>
      <c r="B370" s="252"/>
      <c r="C370" s="253"/>
      <c r="D370" s="237" t="s">
        <v>184</v>
      </c>
      <c r="E370" s="254" t="s">
        <v>1</v>
      </c>
      <c r="F370" s="255" t="s">
        <v>450</v>
      </c>
      <c r="G370" s="253"/>
      <c r="H370" s="256">
        <v>24</v>
      </c>
      <c r="I370" s="257"/>
      <c r="J370" s="257"/>
      <c r="K370" s="253"/>
      <c r="L370" s="253"/>
      <c r="M370" s="258"/>
      <c r="N370" s="259"/>
      <c r="O370" s="260"/>
      <c r="P370" s="260"/>
      <c r="Q370" s="260"/>
      <c r="R370" s="260"/>
      <c r="S370" s="260"/>
      <c r="T370" s="260"/>
      <c r="U370" s="260"/>
      <c r="V370" s="260"/>
      <c r="W370" s="260"/>
      <c r="X370" s="260"/>
      <c r="Y370" s="261"/>
      <c r="Z370" s="14"/>
      <c r="AA370" s="14"/>
      <c r="AB370" s="14"/>
      <c r="AC370" s="14"/>
      <c r="AD370" s="14"/>
      <c r="AE370" s="14"/>
      <c r="AT370" s="262" t="s">
        <v>184</v>
      </c>
      <c r="AU370" s="262" t="s">
        <v>102</v>
      </c>
      <c r="AV370" s="14" t="s">
        <v>102</v>
      </c>
      <c r="AW370" s="14" t="s">
        <v>5</v>
      </c>
      <c r="AX370" s="14" t="s">
        <v>75</v>
      </c>
      <c r="AY370" s="262" t="s">
        <v>175</v>
      </c>
    </row>
    <row r="371" s="14" customFormat="1">
      <c r="A371" s="14"/>
      <c r="B371" s="252"/>
      <c r="C371" s="253"/>
      <c r="D371" s="237" t="s">
        <v>184</v>
      </c>
      <c r="E371" s="254" t="s">
        <v>1</v>
      </c>
      <c r="F371" s="255" t="s">
        <v>451</v>
      </c>
      <c r="G371" s="253"/>
      <c r="H371" s="256">
        <v>16</v>
      </c>
      <c r="I371" s="257"/>
      <c r="J371" s="257"/>
      <c r="K371" s="253"/>
      <c r="L371" s="253"/>
      <c r="M371" s="258"/>
      <c r="N371" s="259"/>
      <c r="O371" s="260"/>
      <c r="P371" s="260"/>
      <c r="Q371" s="260"/>
      <c r="R371" s="260"/>
      <c r="S371" s="260"/>
      <c r="T371" s="260"/>
      <c r="U371" s="260"/>
      <c r="V371" s="260"/>
      <c r="W371" s="260"/>
      <c r="X371" s="260"/>
      <c r="Y371" s="261"/>
      <c r="Z371" s="14"/>
      <c r="AA371" s="14"/>
      <c r="AB371" s="14"/>
      <c r="AC371" s="14"/>
      <c r="AD371" s="14"/>
      <c r="AE371" s="14"/>
      <c r="AT371" s="262" t="s">
        <v>184</v>
      </c>
      <c r="AU371" s="262" t="s">
        <v>102</v>
      </c>
      <c r="AV371" s="14" t="s">
        <v>102</v>
      </c>
      <c r="AW371" s="14" t="s">
        <v>5</v>
      </c>
      <c r="AX371" s="14" t="s">
        <v>75</v>
      </c>
      <c r="AY371" s="262" t="s">
        <v>175</v>
      </c>
    </row>
    <row r="372" s="14" customFormat="1">
      <c r="A372" s="14"/>
      <c r="B372" s="252"/>
      <c r="C372" s="253"/>
      <c r="D372" s="237" t="s">
        <v>184</v>
      </c>
      <c r="E372" s="254" t="s">
        <v>1</v>
      </c>
      <c r="F372" s="255" t="s">
        <v>452</v>
      </c>
      <c r="G372" s="253"/>
      <c r="H372" s="256">
        <v>4</v>
      </c>
      <c r="I372" s="257"/>
      <c r="J372" s="257"/>
      <c r="K372" s="253"/>
      <c r="L372" s="253"/>
      <c r="M372" s="258"/>
      <c r="N372" s="259"/>
      <c r="O372" s="260"/>
      <c r="P372" s="260"/>
      <c r="Q372" s="260"/>
      <c r="R372" s="260"/>
      <c r="S372" s="260"/>
      <c r="T372" s="260"/>
      <c r="U372" s="260"/>
      <c r="V372" s="260"/>
      <c r="W372" s="260"/>
      <c r="X372" s="260"/>
      <c r="Y372" s="261"/>
      <c r="Z372" s="14"/>
      <c r="AA372" s="14"/>
      <c r="AB372" s="14"/>
      <c r="AC372" s="14"/>
      <c r="AD372" s="14"/>
      <c r="AE372" s="14"/>
      <c r="AT372" s="262" t="s">
        <v>184</v>
      </c>
      <c r="AU372" s="262" t="s">
        <v>102</v>
      </c>
      <c r="AV372" s="14" t="s">
        <v>102</v>
      </c>
      <c r="AW372" s="14" t="s">
        <v>5</v>
      </c>
      <c r="AX372" s="14" t="s">
        <v>75</v>
      </c>
      <c r="AY372" s="262" t="s">
        <v>175</v>
      </c>
    </row>
    <row r="373" s="16" customFormat="1">
      <c r="A373" s="16"/>
      <c r="B373" s="284"/>
      <c r="C373" s="285"/>
      <c r="D373" s="237" t="s">
        <v>184</v>
      </c>
      <c r="E373" s="286" t="s">
        <v>1</v>
      </c>
      <c r="F373" s="287" t="s">
        <v>453</v>
      </c>
      <c r="G373" s="285"/>
      <c r="H373" s="288">
        <v>108</v>
      </c>
      <c r="I373" s="289"/>
      <c r="J373" s="289"/>
      <c r="K373" s="285"/>
      <c r="L373" s="285"/>
      <c r="M373" s="290"/>
      <c r="N373" s="291"/>
      <c r="O373" s="292"/>
      <c r="P373" s="292"/>
      <c r="Q373" s="292"/>
      <c r="R373" s="292"/>
      <c r="S373" s="292"/>
      <c r="T373" s="292"/>
      <c r="U373" s="292"/>
      <c r="V373" s="292"/>
      <c r="W373" s="292"/>
      <c r="X373" s="292"/>
      <c r="Y373" s="293"/>
      <c r="Z373" s="16"/>
      <c r="AA373" s="16"/>
      <c r="AB373" s="16"/>
      <c r="AC373" s="16"/>
      <c r="AD373" s="16"/>
      <c r="AE373" s="16"/>
      <c r="AT373" s="294" t="s">
        <v>184</v>
      </c>
      <c r="AU373" s="294" t="s">
        <v>102</v>
      </c>
      <c r="AV373" s="16" t="s">
        <v>196</v>
      </c>
      <c r="AW373" s="16" t="s">
        <v>5</v>
      </c>
      <c r="AX373" s="16" t="s">
        <v>75</v>
      </c>
      <c r="AY373" s="294" t="s">
        <v>175</v>
      </c>
    </row>
    <row r="374" s="13" customFormat="1">
      <c r="A374" s="13"/>
      <c r="B374" s="242"/>
      <c r="C374" s="243"/>
      <c r="D374" s="237" t="s">
        <v>184</v>
      </c>
      <c r="E374" s="244" t="s">
        <v>1</v>
      </c>
      <c r="F374" s="245" t="s">
        <v>222</v>
      </c>
      <c r="G374" s="243"/>
      <c r="H374" s="244" t="s">
        <v>1</v>
      </c>
      <c r="I374" s="246"/>
      <c r="J374" s="246"/>
      <c r="K374" s="243"/>
      <c r="L374" s="243"/>
      <c r="M374" s="247"/>
      <c r="N374" s="248"/>
      <c r="O374" s="249"/>
      <c r="P374" s="249"/>
      <c r="Q374" s="249"/>
      <c r="R374" s="249"/>
      <c r="S374" s="249"/>
      <c r="T374" s="249"/>
      <c r="U374" s="249"/>
      <c r="V374" s="249"/>
      <c r="W374" s="249"/>
      <c r="X374" s="249"/>
      <c r="Y374" s="250"/>
      <c r="Z374" s="13"/>
      <c r="AA374" s="13"/>
      <c r="AB374" s="13"/>
      <c r="AC374" s="13"/>
      <c r="AD374" s="13"/>
      <c r="AE374" s="13"/>
      <c r="AT374" s="251" t="s">
        <v>184</v>
      </c>
      <c r="AU374" s="251" t="s">
        <v>102</v>
      </c>
      <c r="AV374" s="13" t="s">
        <v>82</v>
      </c>
      <c r="AW374" s="13" t="s">
        <v>5</v>
      </c>
      <c r="AX374" s="13" t="s">
        <v>75</v>
      </c>
      <c r="AY374" s="251" t="s">
        <v>175</v>
      </c>
    </row>
    <row r="375" s="14" customFormat="1">
      <c r="A375" s="14"/>
      <c r="B375" s="252"/>
      <c r="C375" s="253"/>
      <c r="D375" s="237" t="s">
        <v>184</v>
      </c>
      <c r="E375" s="254" t="s">
        <v>1</v>
      </c>
      <c r="F375" s="255" t="s">
        <v>454</v>
      </c>
      <c r="G375" s="253"/>
      <c r="H375" s="256">
        <v>13</v>
      </c>
      <c r="I375" s="257"/>
      <c r="J375" s="257"/>
      <c r="K375" s="253"/>
      <c r="L375" s="253"/>
      <c r="M375" s="258"/>
      <c r="N375" s="259"/>
      <c r="O375" s="260"/>
      <c r="P375" s="260"/>
      <c r="Q375" s="260"/>
      <c r="R375" s="260"/>
      <c r="S375" s="260"/>
      <c r="T375" s="260"/>
      <c r="U375" s="260"/>
      <c r="V375" s="260"/>
      <c r="W375" s="260"/>
      <c r="X375" s="260"/>
      <c r="Y375" s="261"/>
      <c r="Z375" s="14"/>
      <c r="AA375" s="14"/>
      <c r="AB375" s="14"/>
      <c r="AC375" s="14"/>
      <c r="AD375" s="14"/>
      <c r="AE375" s="14"/>
      <c r="AT375" s="262" t="s">
        <v>184</v>
      </c>
      <c r="AU375" s="262" t="s">
        <v>102</v>
      </c>
      <c r="AV375" s="14" t="s">
        <v>102</v>
      </c>
      <c r="AW375" s="14" t="s">
        <v>5</v>
      </c>
      <c r="AX375" s="14" t="s">
        <v>75</v>
      </c>
      <c r="AY375" s="262" t="s">
        <v>175</v>
      </c>
    </row>
    <row r="376" s="16" customFormat="1">
      <c r="A376" s="16"/>
      <c r="B376" s="284"/>
      <c r="C376" s="285"/>
      <c r="D376" s="237" t="s">
        <v>184</v>
      </c>
      <c r="E376" s="286" t="s">
        <v>1</v>
      </c>
      <c r="F376" s="287" t="s">
        <v>453</v>
      </c>
      <c r="G376" s="285"/>
      <c r="H376" s="288">
        <v>13</v>
      </c>
      <c r="I376" s="289"/>
      <c r="J376" s="289"/>
      <c r="K376" s="285"/>
      <c r="L376" s="285"/>
      <c r="M376" s="290"/>
      <c r="N376" s="291"/>
      <c r="O376" s="292"/>
      <c r="P376" s="292"/>
      <c r="Q376" s="292"/>
      <c r="R376" s="292"/>
      <c r="S376" s="292"/>
      <c r="T376" s="292"/>
      <c r="U376" s="292"/>
      <c r="V376" s="292"/>
      <c r="W376" s="292"/>
      <c r="X376" s="292"/>
      <c r="Y376" s="293"/>
      <c r="Z376" s="16"/>
      <c r="AA376" s="16"/>
      <c r="AB376" s="16"/>
      <c r="AC376" s="16"/>
      <c r="AD376" s="16"/>
      <c r="AE376" s="16"/>
      <c r="AT376" s="294" t="s">
        <v>184</v>
      </c>
      <c r="AU376" s="294" t="s">
        <v>102</v>
      </c>
      <c r="AV376" s="16" t="s">
        <v>196</v>
      </c>
      <c r="AW376" s="16" t="s">
        <v>5</v>
      </c>
      <c r="AX376" s="16" t="s">
        <v>75</v>
      </c>
      <c r="AY376" s="294" t="s">
        <v>175</v>
      </c>
    </row>
    <row r="377" s="15" customFormat="1">
      <c r="A377" s="15"/>
      <c r="B377" s="263"/>
      <c r="C377" s="264"/>
      <c r="D377" s="237" t="s">
        <v>184</v>
      </c>
      <c r="E377" s="265" t="s">
        <v>1</v>
      </c>
      <c r="F377" s="266" t="s">
        <v>189</v>
      </c>
      <c r="G377" s="264"/>
      <c r="H377" s="267">
        <v>121</v>
      </c>
      <c r="I377" s="268"/>
      <c r="J377" s="268"/>
      <c r="K377" s="264"/>
      <c r="L377" s="264"/>
      <c r="M377" s="269"/>
      <c r="N377" s="270"/>
      <c r="O377" s="271"/>
      <c r="P377" s="271"/>
      <c r="Q377" s="271"/>
      <c r="R377" s="271"/>
      <c r="S377" s="271"/>
      <c r="T377" s="271"/>
      <c r="U377" s="271"/>
      <c r="V377" s="271"/>
      <c r="W377" s="271"/>
      <c r="X377" s="271"/>
      <c r="Y377" s="272"/>
      <c r="Z377" s="15"/>
      <c r="AA377" s="15"/>
      <c r="AB377" s="15"/>
      <c r="AC377" s="15"/>
      <c r="AD377" s="15"/>
      <c r="AE377" s="15"/>
      <c r="AT377" s="273" t="s">
        <v>184</v>
      </c>
      <c r="AU377" s="273" t="s">
        <v>102</v>
      </c>
      <c r="AV377" s="15" t="s">
        <v>181</v>
      </c>
      <c r="AW377" s="15" t="s">
        <v>5</v>
      </c>
      <c r="AX377" s="15" t="s">
        <v>82</v>
      </c>
      <c r="AY377" s="273" t="s">
        <v>175</v>
      </c>
    </row>
    <row r="378" s="2" customFormat="1" ht="37.8" customHeight="1">
      <c r="A378" s="39"/>
      <c r="B378" s="40"/>
      <c r="C378" s="222" t="s">
        <v>455</v>
      </c>
      <c r="D378" s="222" t="s">
        <v>177</v>
      </c>
      <c r="E378" s="223" t="s">
        <v>456</v>
      </c>
      <c r="F378" s="224" t="s">
        <v>457</v>
      </c>
      <c r="G378" s="225" t="s">
        <v>203</v>
      </c>
      <c r="H378" s="226">
        <v>1.095</v>
      </c>
      <c r="I378" s="227"/>
      <c r="J378" s="227"/>
      <c r="K378" s="228">
        <f>ROUND(P378*H378,2)</f>
        <v>0</v>
      </c>
      <c r="L378" s="229"/>
      <c r="M378" s="45"/>
      <c r="N378" s="230" t="s">
        <v>1</v>
      </c>
      <c r="O378" s="231" t="s">
        <v>39</v>
      </c>
      <c r="P378" s="232">
        <f>I378+J378</f>
        <v>0</v>
      </c>
      <c r="Q378" s="232">
        <f>ROUND(I378*H378,2)</f>
        <v>0</v>
      </c>
      <c r="R378" s="232">
        <f>ROUND(J378*H378,2)</f>
        <v>0</v>
      </c>
      <c r="S378" s="92"/>
      <c r="T378" s="233">
        <f>S378*H378</f>
        <v>0</v>
      </c>
      <c r="U378" s="233">
        <v>0</v>
      </c>
      <c r="V378" s="233">
        <f>U378*H378</f>
        <v>0</v>
      </c>
      <c r="W378" s="233">
        <v>0</v>
      </c>
      <c r="X378" s="233">
        <f>W378*H378</f>
        <v>0</v>
      </c>
      <c r="Y378" s="234" t="s">
        <v>1</v>
      </c>
      <c r="Z378" s="39"/>
      <c r="AA378" s="39"/>
      <c r="AB378" s="39"/>
      <c r="AC378" s="39"/>
      <c r="AD378" s="39"/>
      <c r="AE378" s="39"/>
      <c r="AR378" s="235" t="s">
        <v>181</v>
      </c>
      <c r="AT378" s="235" t="s">
        <v>177</v>
      </c>
      <c r="AU378" s="235" t="s">
        <v>102</v>
      </c>
      <c r="AY378" s="18" t="s">
        <v>175</v>
      </c>
      <c r="BE378" s="236">
        <f>IF(O378="základní",K378,0)</f>
        <v>0</v>
      </c>
      <c r="BF378" s="236">
        <f>IF(O378="snížená",K378,0)</f>
        <v>0</v>
      </c>
      <c r="BG378" s="236">
        <f>IF(O378="zákl. přenesená",K378,0)</f>
        <v>0</v>
      </c>
      <c r="BH378" s="236">
        <f>IF(O378="sníž. přenesená",K378,0)</f>
        <v>0</v>
      </c>
      <c r="BI378" s="236">
        <f>IF(O378="nulová",K378,0)</f>
        <v>0</v>
      </c>
      <c r="BJ378" s="18" t="s">
        <v>102</v>
      </c>
      <c r="BK378" s="236">
        <f>ROUND(P378*H378,2)</f>
        <v>0</v>
      </c>
      <c r="BL378" s="18" t="s">
        <v>181</v>
      </c>
      <c r="BM378" s="235" t="s">
        <v>458</v>
      </c>
    </row>
    <row r="379" s="2" customFormat="1">
      <c r="A379" s="39"/>
      <c r="B379" s="40"/>
      <c r="C379" s="41"/>
      <c r="D379" s="237" t="s">
        <v>182</v>
      </c>
      <c r="E379" s="41"/>
      <c r="F379" s="238" t="s">
        <v>459</v>
      </c>
      <c r="G379" s="41"/>
      <c r="H379" s="41"/>
      <c r="I379" s="239"/>
      <c r="J379" s="239"/>
      <c r="K379" s="41"/>
      <c r="L379" s="41"/>
      <c r="M379" s="45"/>
      <c r="N379" s="240"/>
      <c r="O379" s="241"/>
      <c r="P379" s="92"/>
      <c r="Q379" s="92"/>
      <c r="R379" s="92"/>
      <c r="S379" s="92"/>
      <c r="T379" s="92"/>
      <c r="U379" s="92"/>
      <c r="V379" s="92"/>
      <c r="W379" s="92"/>
      <c r="X379" s="92"/>
      <c r="Y379" s="93"/>
      <c r="Z379" s="39"/>
      <c r="AA379" s="39"/>
      <c r="AB379" s="39"/>
      <c r="AC379" s="39"/>
      <c r="AD379" s="39"/>
      <c r="AE379" s="39"/>
      <c r="AT379" s="18" t="s">
        <v>182</v>
      </c>
      <c r="AU379" s="18" t="s">
        <v>102</v>
      </c>
    </row>
    <row r="380" s="13" customFormat="1">
      <c r="A380" s="13"/>
      <c r="B380" s="242"/>
      <c r="C380" s="243"/>
      <c r="D380" s="237" t="s">
        <v>184</v>
      </c>
      <c r="E380" s="244" t="s">
        <v>1</v>
      </c>
      <c r="F380" s="245" t="s">
        <v>460</v>
      </c>
      <c r="G380" s="243"/>
      <c r="H380" s="244" t="s">
        <v>1</v>
      </c>
      <c r="I380" s="246"/>
      <c r="J380" s="246"/>
      <c r="K380" s="243"/>
      <c r="L380" s="243"/>
      <c r="M380" s="247"/>
      <c r="N380" s="248"/>
      <c r="O380" s="249"/>
      <c r="P380" s="249"/>
      <c r="Q380" s="249"/>
      <c r="R380" s="249"/>
      <c r="S380" s="249"/>
      <c r="T380" s="249"/>
      <c r="U380" s="249"/>
      <c r="V380" s="249"/>
      <c r="W380" s="249"/>
      <c r="X380" s="249"/>
      <c r="Y380" s="250"/>
      <c r="Z380" s="13"/>
      <c r="AA380" s="13"/>
      <c r="AB380" s="13"/>
      <c r="AC380" s="13"/>
      <c r="AD380" s="13"/>
      <c r="AE380" s="13"/>
      <c r="AT380" s="251" t="s">
        <v>184</v>
      </c>
      <c r="AU380" s="251" t="s">
        <v>102</v>
      </c>
      <c r="AV380" s="13" t="s">
        <v>82</v>
      </c>
      <c r="AW380" s="13" t="s">
        <v>5</v>
      </c>
      <c r="AX380" s="13" t="s">
        <v>75</v>
      </c>
      <c r="AY380" s="251" t="s">
        <v>175</v>
      </c>
    </row>
    <row r="381" s="13" customFormat="1">
      <c r="A381" s="13"/>
      <c r="B381" s="242"/>
      <c r="C381" s="243"/>
      <c r="D381" s="237" t="s">
        <v>184</v>
      </c>
      <c r="E381" s="244" t="s">
        <v>1</v>
      </c>
      <c r="F381" s="245" t="s">
        <v>307</v>
      </c>
      <c r="G381" s="243"/>
      <c r="H381" s="244" t="s">
        <v>1</v>
      </c>
      <c r="I381" s="246"/>
      <c r="J381" s="246"/>
      <c r="K381" s="243"/>
      <c r="L381" s="243"/>
      <c r="M381" s="247"/>
      <c r="N381" s="248"/>
      <c r="O381" s="249"/>
      <c r="P381" s="249"/>
      <c r="Q381" s="249"/>
      <c r="R381" s="249"/>
      <c r="S381" s="249"/>
      <c r="T381" s="249"/>
      <c r="U381" s="249"/>
      <c r="V381" s="249"/>
      <c r="W381" s="249"/>
      <c r="X381" s="249"/>
      <c r="Y381" s="250"/>
      <c r="Z381" s="13"/>
      <c r="AA381" s="13"/>
      <c r="AB381" s="13"/>
      <c r="AC381" s="13"/>
      <c r="AD381" s="13"/>
      <c r="AE381" s="13"/>
      <c r="AT381" s="251" t="s">
        <v>184</v>
      </c>
      <c r="AU381" s="251" t="s">
        <v>102</v>
      </c>
      <c r="AV381" s="13" t="s">
        <v>82</v>
      </c>
      <c r="AW381" s="13" t="s">
        <v>5</v>
      </c>
      <c r="AX381" s="13" t="s">
        <v>75</v>
      </c>
      <c r="AY381" s="251" t="s">
        <v>175</v>
      </c>
    </row>
    <row r="382" s="14" customFormat="1">
      <c r="A382" s="14"/>
      <c r="B382" s="252"/>
      <c r="C382" s="253"/>
      <c r="D382" s="237" t="s">
        <v>184</v>
      </c>
      <c r="E382" s="254" t="s">
        <v>1</v>
      </c>
      <c r="F382" s="255" t="s">
        <v>461</v>
      </c>
      <c r="G382" s="253"/>
      <c r="H382" s="256">
        <v>1.095</v>
      </c>
      <c r="I382" s="257"/>
      <c r="J382" s="257"/>
      <c r="K382" s="253"/>
      <c r="L382" s="253"/>
      <c r="M382" s="258"/>
      <c r="N382" s="259"/>
      <c r="O382" s="260"/>
      <c r="P382" s="260"/>
      <c r="Q382" s="260"/>
      <c r="R382" s="260"/>
      <c r="S382" s="260"/>
      <c r="T382" s="260"/>
      <c r="U382" s="260"/>
      <c r="V382" s="260"/>
      <c r="W382" s="260"/>
      <c r="X382" s="260"/>
      <c r="Y382" s="261"/>
      <c r="Z382" s="14"/>
      <c r="AA382" s="14"/>
      <c r="AB382" s="14"/>
      <c r="AC382" s="14"/>
      <c r="AD382" s="14"/>
      <c r="AE382" s="14"/>
      <c r="AT382" s="262" t="s">
        <v>184</v>
      </c>
      <c r="AU382" s="262" t="s">
        <v>102</v>
      </c>
      <c r="AV382" s="14" t="s">
        <v>102</v>
      </c>
      <c r="AW382" s="14" t="s">
        <v>5</v>
      </c>
      <c r="AX382" s="14" t="s">
        <v>75</v>
      </c>
      <c r="AY382" s="262" t="s">
        <v>175</v>
      </c>
    </row>
    <row r="383" s="15" customFormat="1">
      <c r="A383" s="15"/>
      <c r="B383" s="263"/>
      <c r="C383" s="264"/>
      <c r="D383" s="237" t="s">
        <v>184</v>
      </c>
      <c r="E383" s="265" t="s">
        <v>1</v>
      </c>
      <c r="F383" s="266" t="s">
        <v>189</v>
      </c>
      <c r="G383" s="264"/>
      <c r="H383" s="267">
        <v>1.095</v>
      </c>
      <c r="I383" s="268"/>
      <c r="J383" s="268"/>
      <c r="K383" s="264"/>
      <c r="L383" s="264"/>
      <c r="M383" s="269"/>
      <c r="N383" s="270"/>
      <c r="O383" s="271"/>
      <c r="P383" s="271"/>
      <c r="Q383" s="271"/>
      <c r="R383" s="271"/>
      <c r="S383" s="271"/>
      <c r="T383" s="271"/>
      <c r="U383" s="271"/>
      <c r="V383" s="271"/>
      <c r="W383" s="271"/>
      <c r="X383" s="271"/>
      <c r="Y383" s="272"/>
      <c r="Z383" s="15"/>
      <c r="AA383" s="15"/>
      <c r="AB383" s="15"/>
      <c r="AC383" s="15"/>
      <c r="AD383" s="15"/>
      <c r="AE383" s="15"/>
      <c r="AT383" s="273" t="s">
        <v>184</v>
      </c>
      <c r="AU383" s="273" t="s">
        <v>102</v>
      </c>
      <c r="AV383" s="15" t="s">
        <v>181</v>
      </c>
      <c r="AW383" s="15" t="s">
        <v>5</v>
      </c>
      <c r="AX383" s="15" t="s">
        <v>82</v>
      </c>
      <c r="AY383" s="273" t="s">
        <v>175</v>
      </c>
    </row>
    <row r="384" s="2" customFormat="1" ht="16.5" customHeight="1">
      <c r="A384" s="39"/>
      <c r="B384" s="40"/>
      <c r="C384" s="274" t="s">
        <v>338</v>
      </c>
      <c r="D384" s="274" t="s">
        <v>315</v>
      </c>
      <c r="E384" s="275" t="s">
        <v>462</v>
      </c>
      <c r="F384" s="276" t="s">
        <v>463</v>
      </c>
      <c r="G384" s="277" t="s">
        <v>203</v>
      </c>
      <c r="H384" s="278">
        <v>1.1830000000000001</v>
      </c>
      <c r="I384" s="279"/>
      <c r="J384" s="280"/>
      <c r="K384" s="281">
        <f>ROUND(P384*H384,2)</f>
        <v>0</v>
      </c>
      <c r="L384" s="280"/>
      <c r="M384" s="282"/>
      <c r="N384" s="283" t="s">
        <v>1</v>
      </c>
      <c r="O384" s="231" t="s">
        <v>39</v>
      </c>
      <c r="P384" s="232">
        <f>I384+J384</f>
        <v>0</v>
      </c>
      <c r="Q384" s="232">
        <f>ROUND(I384*H384,2)</f>
        <v>0</v>
      </c>
      <c r="R384" s="232">
        <f>ROUND(J384*H384,2)</f>
        <v>0</v>
      </c>
      <c r="S384" s="92"/>
      <c r="T384" s="233">
        <f>S384*H384</f>
        <v>0</v>
      </c>
      <c r="U384" s="233">
        <v>0</v>
      </c>
      <c r="V384" s="233">
        <f>U384*H384</f>
        <v>0</v>
      </c>
      <c r="W384" s="233">
        <v>0</v>
      </c>
      <c r="X384" s="233">
        <f>W384*H384</f>
        <v>0</v>
      </c>
      <c r="Y384" s="234" t="s">
        <v>1</v>
      </c>
      <c r="Z384" s="39"/>
      <c r="AA384" s="39"/>
      <c r="AB384" s="39"/>
      <c r="AC384" s="39"/>
      <c r="AD384" s="39"/>
      <c r="AE384" s="39"/>
      <c r="AR384" s="235" t="s">
        <v>204</v>
      </c>
      <c r="AT384" s="235" t="s">
        <v>315</v>
      </c>
      <c r="AU384" s="235" t="s">
        <v>102</v>
      </c>
      <c r="AY384" s="18" t="s">
        <v>175</v>
      </c>
      <c r="BE384" s="236">
        <f>IF(O384="základní",K384,0)</f>
        <v>0</v>
      </c>
      <c r="BF384" s="236">
        <f>IF(O384="snížená",K384,0)</f>
        <v>0</v>
      </c>
      <c r="BG384" s="236">
        <f>IF(O384="zákl. přenesená",K384,0)</f>
        <v>0</v>
      </c>
      <c r="BH384" s="236">
        <f>IF(O384="sníž. přenesená",K384,0)</f>
        <v>0</v>
      </c>
      <c r="BI384" s="236">
        <f>IF(O384="nulová",K384,0)</f>
        <v>0</v>
      </c>
      <c r="BJ384" s="18" t="s">
        <v>102</v>
      </c>
      <c r="BK384" s="236">
        <f>ROUND(P384*H384,2)</f>
        <v>0</v>
      </c>
      <c r="BL384" s="18" t="s">
        <v>181</v>
      </c>
      <c r="BM384" s="235" t="s">
        <v>464</v>
      </c>
    </row>
    <row r="385" s="14" customFormat="1">
      <c r="A385" s="14"/>
      <c r="B385" s="252"/>
      <c r="C385" s="253"/>
      <c r="D385" s="237" t="s">
        <v>184</v>
      </c>
      <c r="E385" s="254" t="s">
        <v>1</v>
      </c>
      <c r="F385" s="255" t="s">
        <v>465</v>
      </c>
      <c r="G385" s="253"/>
      <c r="H385" s="256">
        <v>1.1830000000000001</v>
      </c>
      <c r="I385" s="257"/>
      <c r="J385" s="257"/>
      <c r="K385" s="253"/>
      <c r="L385" s="253"/>
      <c r="M385" s="258"/>
      <c r="N385" s="259"/>
      <c r="O385" s="260"/>
      <c r="P385" s="260"/>
      <c r="Q385" s="260"/>
      <c r="R385" s="260"/>
      <c r="S385" s="260"/>
      <c r="T385" s="260"/>
      <c r="U385" s="260"/>
      <c r="V385" s="260"/>
      <c r="W385" s="260"/>
      <c r="X385" s="260"/>
      <c r="Y385" s="261"/>
      <c r="Z385" s="14"/>
      <c r="AA385" s="14"/>
      <c r="AB385" s="14"/>
      <c r="AC385" s="14"/>
      <c r="AD385" s="14"/>
      <c r="AE385" s="14"/>
      <c r="AT385" s="262" t="s">
        <v>184</v>
      </c>
      <c r="AU385" s="262" t="s">
        <v>102</v>
      </c>
      <c r="AV385" s="14" t="s">
        <v>102</v>
      </c>
      <c r="AW385" s="14" t="s">
        <v>5</v>
      </c>
      <c r="AX385" s="14" t="s">
        <v>75</v>
      </c>
      <c r="AY385" s="262" t="s">
        <v>175</v>
      </c>
    </row>
    <row r="386" s="15" customFormat="1">
      <c r="A386" s="15"/>
      <c r="B386" s="263"/>
      <c r="C386" s="264"/>
      <c r="D386" s="237" t="s">
        <v>184</v>
      </c>
      <c r="E386" s="265" t="s">
        <v>1</v>
      </c>
      <c r="F386" s="266" t="s">
        <v>189</v>
      </c>
      <c r="G386" s="264"/>
      <c r="H386" s="267">
        <v>1.1830000000000001</v>
      </c>
      <c r="I386" s="268"/>
      <c r="J386" s="268"/>
      <c r="K386" s="264"/>
      <c r="L386" s="264"/>
      <c r="M386" s="269"/>
      <c r="N386" s="270"/>
      <c r="O386" s="271"/>
      <c r="P386" s="271"/>
      <c r="Q386" s="271"/>
      <c r="R386" s="271"/>
      <c r="S386" s="271"/>
      <c r="T386" s="271"/>
      <c r="U386" s="271"/>
      <c r="V386" s="271"/>
      <c r="W386" s="271"/>
      <c r="X386" s="271"/>
      <c r="Y386" s="272"/>
      <c r="Z386" s="15"/>
      <c r="AA386" s="15"/>
      <c r="AB386" s="15"/>
      <c r="AC386" s="15"/>
      <c r="AD386" s="15"/>
      <c r="AE386" s="15"/>
      <c r="AT386" s="273" t="s">
        <v>184</v>
      </c>
      <c r="AU386" s="273" t="s">
        <v>102</v>
      </c>
      <c r="AV386" s="15" t="s">
        <v>181</v>
      </c>
      <c r="AW386" s="15" t="s">
        <v>5</v>
      </c>
      <c r="AX386" s="15" t="s">
        <v>82</v>
      </c>
      <c r="AY386" s="273" t="s">
        <v>175</v>
      </c>
    </row>
    <row r="387" s="2" customFormat="1" ht="24.15" customHeight="1">
      <c r="A387" s="39"/>
      <c r="B387" s="40"/>
      <c r="C387" s="222" t="s">
        <v>466</v>
      </c>
      <c r="D387" s="222" t="s">
        <v>177</v>
      </c>
      <c r="E387" s="223" t="s">
        <v>467</v>
      </c>
      <c r="F387" s="224" t="s">
        <v>468</v>
      </c>
      <c r="G387" s="225" t="s">
        <v>180</v>
      </c>
      <c r="H387" s="226">
        <v>0.59999999999999998</v>
      </c>
      <c r="I387" s="227"/>
      <c r="J387" s="227"/>
      <c r="K387" s="228">
        <f>ROUND(P387*H387,2)</f>
        <v>0</v>
      </c>
      <c r="L387" s="229"/>
      <c r="M387" s="45"/>
      <c r="N387" s="230" t="s">
        <v>1</v>
      </c>
      <c r="O387" s="231" t="s">
        <v>39</v>
      </c>
      <c r="P387" s="232">
        <f>I387+J387</f>
        <v>0</v>
      </c>
      <c r="Q387" s="232">
        <f>ROUND(I387*H387,2)</f>
        <v>0</v>
      </c>
      <c r="R387" s="232">
        <f>ROUND(J387*H387,2)</f>
        <v>0</v>
      </c>
      <c r="S387" s="92"/>
      <c r="T387" s="233">
        <f>S387*H387</f>
        <v>0</v>
      </c>
      <c r="U387" s="233">
        <v>0</v>
      </c>
      <c r="V387" s="233">
        <f>U387*H387</f>
        <v>0</v>
      </c>
      <c r="W387" s="233">
        <v>0</v>
      </c>
      <c r="X387" s="233">
        <f>W387*H387</f>
        <v>0</v>
      </c>
      <c r="Y387" s="234" t="s">
        <v>1</v>
      </c>
      <c r="Z387" s="39"/>
      <c r="AA387" s="39"/>
      <c r="AB387" s="39"/>
      <c r="AC387" s="39"/>
      <c r="AD387" s="39"/>
      <c r="AE387" s="39"/>
      <c r="AR387" s="235" t="s">
        <v>181</v>
      </c>
      <c r="AT387" s="235" t="s">
        <v>177</v>
      </c>
      <c r="AU387" s="235" t="s">
        <v>102</v>
      </c>
      <c r="AY387" s="18" t="s">
        <v>175</v>
      </c>
      <c r="BE387" s="236">
        <f>IF(O387="základní",K387,0)</f>
        <v>0</v>
      </c>
      <c r="BF387" s="236">
        <f>IF(O387="snížená",K387,0)</f>
        <v>0</v>
      </c>
      <c r="BG387" s="236">
        <f>IF(O387="zákl. přenesená",K387,0)</f>
        <v>0</v>
      </c>
      <c r="BH387" s="236">
        <f>IF(O387="sníž. přenesená",K387,0)</f>
        <v>0</v>
      </c>
      <c r="BI387" s="236">
        <f>IF(O387="nulová",K387,0)</f>
        <v>0</v>
      </c>
      <c r="BJ387" s="18" t="s">
        <v>102</v>
      </c>
      <c r="BK387" s="236">
        <f>ROUND(P387*H387,2)</f>
        <v>0</v>
      </c>
      <c r="BL387" s="18" t="s">
        <v>181</v>
      </c>
      <c r="BM387" s="235" t="s">
        <v>469</v>
      </c>
    </row>
    <row r="388" s="13" customFormat="1">
      <c r="A388" s="13"/>
      <c r="B388" s="242"/>
      <c r="C388" s="243"/>
      <c r="D388" s="237" t="s">
        <v>184</v>
      </c>
      <c r="E388" s="244" t="s">
        <v>1</v>
      </c>
      <c r="F388" s="245" t="s">
        <v>222</v>
      </c>
      <c r="G388" s="243"/>
      <c r="H388" s="244" t="s">
        <v>1</v>
      </c>
      <c r="I388" s="246"/>
      <c r="J388" s="246"/>
      <c r="K388" s="243"/>
      <c r="L388" s="243"/>
      <c r="M388" s="247"/>
      <c r="N388" s="248"/>
      <c r="O388" s="249"/>
      <c r="P388" s="249"/>
      <c r="Q388" s="249"/>
      <c r="R388" s="249"/>
      <c r="S388" s="249"/>
      <c r="T388" s="249"/>
      <c r="U388" s="249"/>
      <c r="V388" s="249"/>
      <c r="W388" s="249"/>
      <c r="X388" s="249"/>
      <c r="Y388" s="250"/>
      <c r="Z388" s="13"/>
      <c r="AA388" s="13"/>
      <c r="AB388" s="13"/>
      <c r="AC388" s="13"/>
      <c r="AD388" s="13"/>
      <c r="AE388" s="13"/>
      <c r="AT388" s="251" t="s">
        <v>184</v>
      </c>
      <c r="AU388" s="251" t="s">
        <v>102</v>
      </c>
      <c r="AV388" s="13" t="s">
        <v>82</v>
      </c>
      <c r="AW388" s="13" t="s">
        <v>5</v>
      </c>
      <c r="AX388" s="13" t="s">
        <v>75</v>
      </c>
      <c r="AY388" s="251" t="s">
        <v>175</v>
      </c>
    </row>
    <row r="389" s="14" customFormat="1">
      <c r="A389" s="14"/>
      <c r="B389" s="252"/>
      <c r="C389" s="253"/>
      <c r="D389" s="237" t="s">
        <v>184</v>
      </c>
      <c r="E389" s="254" t="s">
        <v>1</v>
      </c>
      <c r="F389" s="255" t="s">
        <v>470</v>
      </c>
      <c r="G389" s="253"/>
      <c r="H389" s="256">
        <v>0.59999999999999998</v>
      </c>
      <c r="I389" s="257"/>
      <c r="J389" s="257"/>
      <c r="K389" s="253"/>
      <c r="L389" s="253"/>
      <c r="M389" s="258"/>
      <c r="N389" s="259"/>
      <c r="O389" s="260"/>
      <c r="P389" s="260"/>
      <c r="Q389" s="260"/>
      <c r="R389" s="260"/>
      <c r="S389" s="260"/>
      <c r="T389" s="260"/>
      <c r="U389" s="260"/>
      <c r="V389" s="260"/>
      <c r="W389" s="260"/>
      <c r="X389" s="260"/>
      <c r="Y389" s="261"/>
      <c r="Z389" s="14"/>
      <c r="AA389" s="14"/>
      <c r="AB389" s="14"/>
      <c r="AC389" s="14"/>
      <c r="AD389" s="14"/>
      <c r="AE389" s="14"/>
      <c r="AT389" s="262" t="s">
        <v>184</v>
      </c>
      <c r="AU389" s="262" t="s">
        <v>102</v>
      </c>
      <c r="AV389" s="14" t="s">
        <v>102</v>
      </c>
      <c r="AW389" s="14" t="s">
        <v>5</v>
      </c>
      <c r="AX389" s="14" t="s">
        <v>75</v>
      </c>
      <c r="AY389" s="262" t="s">
        <v>175</v>
      </c>
    </row>
    <row r="390" s="15" customFormat="1">
      <c r="A390" s="15"/>
      <c r="B390" s="263"/>
      <c r="C390" s="264"/>
      <c r="D390" s="237" t="s">
        <v>184</v>
      </c>
      <c r="E390" s="265" t="s">
        <v>1</v>
      </c>
      <c r="F390" s="266" t="s">
        <v>189</v>
      </c>
      <c r="G390" s="264"/>
      <c r="H390" s="267">
        <v>0.59999999999999998</v>
      </c>
      <c r="I390" s="268"/>
      <c r="J390" s="268"/>
      <c r="K390" s="264"/>
      <c r="L390" s="264"/>
      <c r="M390" s="269"/>
      <c r="N390" s="270"/>
      <c r="O390" s="271"/>
      <c r="P390" s="271"/>
      <c r="Q390" s="271"/>
      <c r="R390" s="271"/>
      <c r="S390" s="271"/>
      <c r="T390" s="271"/>
      <c r="U390" s="271"/>
      <c r="V390" s="271"/>
      <c r="W390" s="271"/>
      <c r="X390" s="271"/>
      <c r="Y390" s="272"/>
      <c r="Z390" s="15"/>
      <c r="AA390" s="15"/>
      <c r="AB390" s="15"/>
      <c r="AC390" s="15"/>
      <c r="AD390" s="15"/>
      <c r="AE390" s="15"/>
      <c r="AT390" s="273" t="s">
        <v>184</v>
      </c>
      <c r="AU390" s="273" t="s">
        <v>102</v>
      </c>
      <c r="AV390" s="15" t="s">
        <v>181</v>
      </c>
      <c r="AW390" s="15" t="s">
        <v>5</v>
      </c>
      <c r="AX390" s="15" t="s">
        <v>82</v>
      </c>
      <c r="AY390" s="273" t="s">
        <v>175</v>
      </c>
    </row>
    <row r="391" s="2" customFormat="1" ht="24.15" customHeight="1">
      <c r="A391" s="39"/>
      <c r="B391" s="40"/>
      <c r="C391" s="222" t="s">
        <v>343</v>
      </c>
      <c r="D391" s="222" t="s">
        <v>177</v>
      </c>
      <c r="E391" s="223" t="s">
        <v>471</v>
      </c>
      <c r="F391" s="224" t="s">
        <v>472</v>
      </c>
      <c r="G391" s="225" t="s">
        <v>228</v>
      </c>
      <c r="H391" s="226">
        <v>4</v>
      </c>
      <c r="I391" s="227"/>
      <c r="J391" s="227"/>
      <c r="K391" s="228">
        <f>ROUND(P391*H391,2)</f>
        <v>0</v>
      </c>
      <c r="L391" s="229"/>
      <c r="M391" s="45"/>
      <c r="N391" s="230" t="s">
        <v>1</v>
      </c>
      <c r="O391" s="231" t="s">
        <v>39</v>
      </c>
      <c r="P391" s="232">
        <f>I391+J391</f>
        <v>0</v>
      </c>
      <c r="Q391" s="232">
        <f>ROUND(I391*H391,2)</f>
        <v>0</v>
      </c>
      <c r="R391" s="232">
        <f>ROUND(J391*H391,2)</f>
        <v>0</v>
      </c>
      <c r="S391" s="92"/>
      <c r="T391" s="233">
        <f>S391*H391</f>
        <v>0</v>
      </c>
      <c r="U391" s="233">
        <v>0</v>
      </c>
      <c r="V391" s="233">
        <f>U391*H391</f>
        <v>0</v>
      </c>
      <c r="W391" s="233">
        <v>0</v>
      </c>
      <c r="X391" s="233">
        <f>W391*H391</f>
        <v>0</v>
      </c>
      <c r="Y391" s="234" t="s">
        <v>1</v>
      </c>
      <c r="Z391" s="39"/>
      <c r="AA391" s="39"/>
      <c r="AB391" s="39"/>
      <c r="AC391" s="39"/>
      <c r="AD391" s="39"/>
      <c r="AE391" s="39"/>
      <c r="AR391" s="235" t="s">
        <v>181</v>
      </c>
      <c r="AT391" s="235" t="s">
        <v>177</v>
      </c>
      <c r="AU391" s="235" t="s">
        <v>102</v>
      </c>
      <c r="AY391" s="18" t="s">
        <v>175</v>
      </c>
      <c r="BE391" s="236">
        <f>IF(O391="základní",K391,0)</f>
        <v>0</v>
      </c>
      <c r="BF391" s="236">
        <f>IF(O391="snížená",K391,0)</f>
        <v>0</v>
      </c>
      <c r="BG391" s="236">
        <f>IF(O391="zákl. přenesená",K391,0)</f>
        <v>0</v>
      </c>
      <c r="BH391" s="236">
        <f>IF(O391="sníž. přenesená",K391,0)</f>
        <v>0</v>
      </c>
      <c r="BI391" s="236">
        <f>IF(O391="nulová",K391,0)</f>
        <v>0</v>
      </c>
      <c r="BJ391" s="18" t="s">
        <v>102</v>
      </c>
      <c r="BK391" s="236">
        <f>ROUND(P391*H391,2)</f>
        <v>0</v>
      </c>
      <c r="BL391" s="18" t="s">
        <v>181</v>
      </c>
      <c r="BM391" s="235" t="s">
        <v>473</v>
      </c>
    </row>
    <row r="392" s="13" customFormat="1">
      <c r="A392" s="13"/>
      <c r="B392" s="242"/>
      <c r="C392" s="243"/>
      <c r="D392" s="237" t="s">
        <v>184</v>
      </c>
      <c r="E392" s="244" t="s">
        <v>1</v>
      </c>
      <c r="F392" s="245" t="s">
        <v>222</v>
      </c>
      <c r="G392" s="243"/>
      <c r="H392" s="244" t="s">
        <v>1</v>
      </c>
      <c r="I392" s="246"/>
      <c r="J392" s="246"/>
      <c r="K392" s="243"/>
      <c r="L392" s="243"/>
      <c r="M392" s="247"/>
      <c r="N392" s="248"/>
      <c r="O392" s="249"/>
      <c r="P392" s="249"/>
      <c r="Q392" s="249"/>
      <c r="R392" s="249"/>
      <c r="S392" s="249"/>
      <c r="T392" s="249"/>
      <c r="U392" s="249"/>
      <c r="V392" s="249"/>
      <c r="W392" s="249"/>
      <c r="X392" s="249"/>
      <c r="Y392" s="250"/>
      <c r="Z392" s="13"/>
      <c r="AA392" s="13"/>
      <c r="AB392" s="13"/>
      <c r="AC392" s="13"/>
      <c r="AD392" s="13"/>
      <c r="AE392" s="13"/>
      <c r="AT392" s="251" t="s">
        <v>184</v>
      </c>
      <c r="AU392" s="251" t="s">
        <v>102</v>
      </c>
      <c r="AV392" s="13" t="s">
        <v>82</v>
      </c>
      <c r="AW392" s="13" t="s">
        <v>5</v>
      </c>
      <c r="AX392" s="13" t="s">
        <v>75</v>
      </c>
      <c r="AY392" s="251" t="s">
        <v>175</v>
      </c>
    </row>
    <row r="393" s="14" customFormat="1">
      <c r="A393" s="14"/>
      <c r="B393" s="252"/>
      <c r="C393" s="253"/>
      <c r="D393" s="237" t="s">
        <v>184</v>
      </c>
      <c r="E393" s="254" t="s">
        <v>1</v>
      </c>
      <c r="F393" s="255" t="s">
        <v>474</v>
      </c>
      <c r="G393" s="253"/>
      <c r="H393" s="256">
        <v>4</v>
      </c>
      <c r="I393" s="257"/>
      <c r="J393" s="257"/>
      <c r="K393" s="253"/>
      <c r="L393" s="253"/>
      <c r="M393" s="258"/>
      <c r="N393" s="259"/>
      <c r="O393" s="260"/>
      <c r="P393" s="260"/>
      <c r="Q393" s="260"/>
      <c r="R393" s="260"/>
      <c r="S393" s="260"/>
      <c r="T393" s="260"/>
      <c r="U393" s="260"/>
      <c r="V393" s="260"/>
      <c r="W393" s="260"/>
      <c r="X393" s="260"/>
      <c r="Y393" s="261"/>
      <c r="Z393" s="14"/>
      <c r="AA393" s="14"/>
      <c r="AB393" s="14"/>
      <c r="AC393" s="14"/>
      <c r="AD393" s="14"/>
      <c r="AE393" s="14"/>
      <c r="AT393" s="262" t="s">
        <v>184</v>
      </c>
      <c r="AU393" s="262" t="s">
        <v>102</v>
      </c>
      <c r="AV393" s="14" t="s">
        <v>102</v>
      </c>
      <c r="AW393" s="14" t="s">
        <v>5</v>
      </c>
      <c r="AX393" s="14" t="s">
        <v>75</v>
      </c>
      <c r="AY393" s="262" t="s">
        <v>175</v>
      </c>
    </row>
    <row r="394" s="15" customFormat="1">
      <c r="A394" s="15"/>
      <c r="B394" s="263"/>
      <c r="C394" s="264"/>
      <c r="D394" s="237" t="s">
        <v>184</v>
      </c>
      <c r="E394" s="265" t="s">
        <v>1</v>
      </c>
      <c r="F394" s="266" t="s">
        <v>189</v>
      </c>
      <c r="G394" s="264"/>
      <c r="H394" s="267">
        <v>4</v>
      </c>
      <c r="I394" s="268"/>
      <c r="J394" s="268"/>
      <c r="K394" s="264"/>
      <c r="L394" s="264"/>
      <c r="M394" s="269"/>
      <c r="N394" s="270"/>
      <c r="O394" s="271"/>
      <c r="P394" s="271"/>
      <c r="Q394" s="271"/>
      <c r="R394" s="271"/>
      <c r="S394" s="271"/>
      <c r="T394" s="271"/>
      <c r="U394" s="271"/>
      <c r="V394" s="271"/>
      <c r="W394" s="271"/>
      <c r="X394" s="271"/>
      <c r="Y394" s="272"/>
      <c r="Z394" s="15"/>
      <c r="AA394" s="15"/>
      <c r="AB394" s="15"/>
      <c r="AC394" s="15"/>
      <c r="AD394" s="15"/>
      <c r="AE394" s="15"/>
      <c r="AT394" s="273" t="s">
        <v>184</v>
      </c>
      <c r="AU394" s="273" t="s">
        <v>102</v>
      </c>
      <c r="AV394" s="15" t="s">
        <v>181</v>
      </c>
      <c r="AW394" s="15" t="s">
        <v>5</v>
      </c>
      <c r="AX394" s="15" t="s">
        <v>82</v>
      </c>
      <c r="AY394" s="273" t="s">
        <v>175</v>
      </c>
    </row>
    <row r="395" s="2" customFormat="1" ht="24.15" customHeight="1">
      <c r="A395" s="39"/>
      <c r="B395" s="40"/>
      <c r="C395" s="222" t="s">
        <v>475</v>
      </c>
      <c r="D395" s="222" t="s">
        <v>177</v>
      </c>
      <c r="E395" s="223" t="s">
        <v>476</v>
      </c>
      <c r="F395" s="224" t="s">
        <v>477</v>
      </c>
      <c r="G395" s="225" t="s">
        <v>228</v>
      </c>
      <c r="H395" s="226">
        <v>4</v>
      </c>
      <c r="I395" s="227"/>
      <c r="J395" s="227"/>
      <c r="K395" s="228">
        <f>ROUND(P395*H395,2)</f>
        <v>0</v>
      </c>
      <c r="L395" s="229"/>
      <c r="M395" s="45"/>
      <c r="N395" s="230" t="s">
        <v>1</v>
      </c>
      <c r="O395" s="231" t="s">
        <v>39</v>
      </c>
      <c r="P395" s="232">
        <f>I395+J395</f>
        <v>0</v>
      </c>
      <c r="Q395" s="232">
        <f>ROUND(I395*H395,2)</f>
        <v>0</v>
      </c>
      <c r="R395" s="232">
        <f>ROUND(J395*H395,2)</f>
        <v>0</v>
      </c>
      <c r="S395" s="92"/>
      <c r="T395" s="233">
        <f>S395*H395</f>
        <v>0</v>
      </c>
      <c r="U395" s="233">
        <v>0</v>
      </c>
      <c r="V395" s="233">
        <f>U395*H395</f>
        <v>0</v>
      </c>
      <c r="W395" s="233">
        <v>0</v>
      </c>
      <c r="X395" s="233">
        <f>W395*H395</f>
        <v>0</v>
      </c>
      <c r="Y395" s="234" t="s">
        <v>1</v>
      </c>
      <c r="Z395" s="39"/>
      <c r="AA395" s="39"/>
      <c r="AB395" s="39"/>
      <c r="AC395" s="39"/>
      <c r="AD395" s="39"/>
      <c r="AE395" s="39"/>
      <c r="AR395" s="235" t="s">
        <v>181</v>
      </c>
      <c r="AT395" s="235" t="s">
        <v>177</v>
      </c>
      <c r="AU395" s="235" t="s">
        <v>102</v>
      </c>
      <c r="AY395" s="18" t="s">
        <v>175</v>
      </c>
      <c r="BE395" s="236">
        <f>IF(O395="základní",K395,0)</f>
        <v>0</v>
      </c>
      <c r="BF395" s="236">
        <f>IF(O395="snížená",K395,0)</f>
        <v>0</v>
      </c>
      <c r="BG395" s="236">
        <f>IF(O395="zákl. přenesená",K395,0)</f>
        <v>0</v>
      </c>
      <c r="BH395" s="236">
        <f>IF(O395="sníž. přenesená",K395,0)</f>
        <v>0</v>
      </c>
      <c r="BI395" s="236">
        <f>IF(O395="nulová",K395,0)</f>
        <v>0</v>
      </c>
      <c r="BJ395" s="18" t="s">
        <v>102</v>
      </c>
      <c r="BK395" s="236">
        <f>ROUND(P395*H395,2)</f>
        <v>0</v>
      </c>
      <c r="BL395" s="18" t="s">
        <v>181</v>
      </c>
      <c r="BM395" s="235" t="s">
        <v>478</v>
      </c>
    </row>
    <row r="396" s="2" customFormat="1" ht="24.15" customHeight="1">
      <c r="A396" s="39"/>
      <c r="B396" s="40"/>
      <c r="C396" s="222" t="s">
        <v>347</v>
      </c>
      <c r="D396" s="222" t="s">
        <v>177</v>
      </c>
      <c r="E396" s="223" t="s">
        <v>479</v>
      </c>
      <c r="F396" s="224" t="s">
        <v>480</v>
      </c>
      <c r="G396" s="225" t="s">
        <v>203</v>
      </c>
      <c r="H396" s="226">
        <v>0.089999999999999997</v>
      </c>
      <c r="I396" s="227"/>
      <c r="J396" s="227"/>
      <c r="K396" s="228">
        <f>ROUND(P396*H396,2)</f>
        <v>0</v>
      </c>
      <c r="L396" s="229"/>
      <c r="M396" s="45"/>
      <c r="N396" s="230" t="s">
        <v>1</v>
      </c>
      <c r="O396" s="231" t="s">
        <v>39</v>
      </c>
      <c r="P396" s="232">
        <f>I396+J396</f>
        <v>0</v>
      </c>
      <c r="Q396" s="232">
        <f>ROUND(I396*H396,2)</f>
        <v>0</v>
      </c>
      <c r="R396" s="232">
        <f>ROUND(J396*H396,2)</f>
        <v>0</v>
      </c>
      <c r="S396" s="92"/>
      <c r="T396" s="233">
        <f>S396*H396</f>
        <v>0</v>
      </c>
      <c r="U396" s="233">
        <v>0</v>
      </c>
      <c r="V396" s="233">
        <f>U396*H396</f>
        <v>0</v>
      </c>
      <c r="W396" s="233">
        <v>0</v>
      </c>
      <c r="X396" s="233">
        <f>W396*H396</f>
        <v>0</v>
      </c>
      <c r="Y396" s="234" t="s">
        <v>1</v>
      </c>
      <c r="Z396" s="39"/>
      <c r="AA396" s="39"/>
      <c r="AB396" s="39"/>
      <c r="AC396" s="39"/>
      <c r="AD396" s="39"/>
      <c r="AE396" s="39"/>
      <c r="AR396" s="235" t="s">
        <v>181</v>
      </c>
      <c r="AT396" s="235" t="s">
        <v>177</v>
      </c>
      <c r="AU396" s="235" t="s">
        <v>102</v>
      </c>
      <c r="AY396" s="18" t="s">
        <v>175</v>
      </c>
      <c r="BE396" s="236">
        <f>IF(O396="základní",K396,0)</f>
        <v>0</v>
      </c>
      <c r="BF396" s="236">
        <f>IF(O396="snížená",K396,0)</f>
        <v>0</v>
      </c>
      <c r="BG396" s="236">
        <f>IF(O396="zákl. přenesená",K396,0)</f>
        <v>0</v>
      </c>
      <c r="BH396" s="236">
        <f>IF(O396="sníž. přenesená",K396,0)</f>
        <v>0</v>
      </c>
      <c r="BI396" s="236">
        <f>IF(O396="nulová",K396,0)</f>
        <v>0</v>
      </c>
      <c r="BJ396" s="18" t="s">
        <v>102</v>
      </c>
      <c r="BK396" s="236">
        <f>ROUND(P396*H396,2)</f>
        <v>0</v>
      </c>
      <c r="BL396" s="18" t="s">
        <v>181</v>
      </c>
      <c r="BM396" s="235" t="s">
        <v>481</v>
      </c>
    </row>
    <row r="397" s="13" customFormat="1">
      <c r="A397" s="13"/>
      <c r="B397" s="242"/>
      <c r="C397" s="243"/>
      <c r="D397" s="237" t="s">
        <v>184</v>
      </c>
      <c r="E397" s="244" t="s">
        <v>1</v>
      </c>
      <c r="F397" s="245" t="s">
        <v>222</v>
      </c>
      <c r="G397" s="243"/>
      <c r="H397" s="244" t="s">
        <v>1</v>
      </c>
      <c r="I397" s="246"/>
      <c r="J397" s="246"/>
      <c r="K397" s="243"/>
      <c r="L397" s="243"/>
      <c r="M397" s="247"/>
      <c r="N397" s="248"/>
      <c r="O397" s="249"/>
      <c r="P397" s="249"/>
      <c r="Q397" s="249"/>
      <c r="R397" s="249"/>
      <c r="S397" s="249"/>
      <c r="T397" s="249"/>
      <c r="U397" s="249"/>
      <c r="V397" s="249"/>
      <c r="W397" s="249"/>
      <c r="X397" s="249"/>
      <c r="Y397" s="250"/>
      <c r="Z397" s="13"/>
      <c r="AA397" s="13"/>
      <c r="AB397" s="13"/>
      <c r="AC397" s="13"/>
      <c r="AD397" s="13"/>
      <c r="AE397" s="13"/>
      <c r="AT397" s="251" t="s">
        <v>184</v>
      </c>
      <c r="AU397" s="251" t="s">
        <v>102</v>
      </c>
      <c r="AV397" s="13" t="s">
        <v>82</v>
      </c>
      <c r="AW397" s="13" t="s">
        <v>5</v>
      </c>
      <c r="AX397" s="13" t="s">
        <v>75</v>
      </c>
      <c r="AY397" s="251" t="s">
        <v>175</v>
      </c>
    </row>
    <row r="398" s="14" customFormat="1">
      <c r="A398" s="14"/>
      <c r="B398" s="252"/>
      <c r="C398" s="253"/>
      <c r="D398" s="237" t="s">
        <v>184</v>
      </c>
      <c r="E398" s="254" t="s">
        <v>1</v>
      </c>
      <c r="F398" s="255" t="s">
        <v>482</v>
      </c>
      <c r="G398" s="253"/>
      <c r="H398" s="256">
        <v>0.089999999999999997</v>
      </c>
      <c r="I398" s="257"/>
      <c r="J398" s="257"/>
      <c r="K398" s="253"/>
      <c r="L398" s="253"/>
      <c r="M398" s="258"/>
      <c r="N398" s="259"/>
      <c r="O398" s="260"/>
      <c r="P398" s="260"/>
      <c r="Q398" s="260"/>
      <c r="R398" s="260"/>
      <c r="S398" s="260"/>
      <c r="T398" s="260"/>
      <c r="U398" s="260"/>
      <c r="V398" s="260"/>
      <c r="W398" s="260"/>
      <c r="X398" s="260"/>
      <c r="Y398" s="261"/>
      <c r="Z398" s="14"/>
      <c r="AA398" s="14"/>
      <c r="AB398" s="14"/>
      <c r="AC398" s="14"/>
      <c r="AD398" s="14"/>
      <c r="AE398" s="14"/>
      <c r="AT398" s="262" t="s">
        <v>184</v>
      </c>
      <c r="AU398" s="262" t="s">
        <v>102</v>
      </c>
      <c r="AV398" s="14" t="s">
        <v>102</v>
      </c>
      <c r="AW398" s="14" t="s">
        <v>5</v>
      </c>
      <c r="AX398" s="14" t="s">
        <v>75</v>
      </c>
      <c r="AY398" s="262" t="s">
        <v>175</v>
      </c>
    </row>
    <row r="399" s="15" customFormat="1">
      <c r="A399" s="15"/>
      <c r="B399" s="263"/>
      <c r="C399" s="264"/>
      <c r="D399" s="237" t="s">
        <v>184</v>
      </c>
      <c r="E399" s="265" t="s">
        <v>1</v>
      </c>
      <c r="F399" s="266" t="s">
        <v>189</v>
      </c>
      <c r="G399" s="264"/>
      <c r="H399" s="267">
        <v>0.089999999999999997</v>
      </c>
      <c r="I399" s="268"/>
      <c r="J399" s="268"/>
      <c r="K399" s="264"/>
      <c r="L399" s="264"/>
      <c r="M399" s="269"/>
      <c r="N399" s="270"/>
      <c r="O399" s="271"/>
      <c r="P399" s="271"/>
      <c r="Q399" s="271"/>
      <c r="R399" s="271"/>
      <c r="S399" s="271"/>
      <c r="T399" s="271"/>
      <c r="U399" s="271"/>
      <c r="V399" s="271"/>
      <c r="W399" s="271"/>
      <c r="X399" s="271"/>
      <c r="Y399" s="272"/>
      <c r="Z399" s="15"/>
      <c r="AA399" s="15"/>
      <c r="AB399" s="15"/>
      <c r="AC399" s="15"/>
      <c r="AD399" s="15"/>
      <c r="AE399" s="15"/>
      <c r="AT399" s="273" t="s">
        <v>184</v>
      </c>
      <c r="AU399" s="273" t="s">
        <v>102</v>
      </c>
      <c r="AV399" s="15" t="s">
        <v>181</v>
      </c>
      <c r="AW399" s="15" t="s">
        <v>5</v>
      </c>
      <c r="AX399" s="15" t="s">
        <v>82</v>
      </c>
      <c r="AY399" s="273" t="s">
        <v>175</v>
      </c>
    </row>
    <row r="400" s="2" customFormat="1" ht="37.8" customHeight="1">
      <c r="A400" s="39"/>
      <c r="B400" s="40"/>
      <c r="C400" s="222" t="s">
        <v>483</v>
      </c>
      <c r="D400" s="222" t="s">
        <v>177</v>
      </c>
      <c r="E400" s="223" t="s">
        <v>484</v>
      </c>
      <c r="F400" s="224" t="s">
        <v>485</v>
      </c>
      <c r="G400" s="225" t="s">
        <v>180</v>
      </c>
      <c r="H400" s="226">
        <v>0.48499999999999999</v>
      </c>
      <c r="I400" s="227"/>
      <c r="J400" s="227"/>
      <c r="K400" s="228">
        <f>ROUND(P400*H400,2)</f>
        <v>0</v>
      </c>
      <c r="L400" s="229"/>
      <c r="M400" s="45"/>
      <c r="N400" s="230" t="s">
        <v>1</v>
      </c>
      <c r="O400" s="231" t="s">
        <v>39</v>
      </c>
      <c r="P400" s="232">
        <f>I400+J400</f>
        <v>0</v>
      </c>
      <c r="Q400" s="232">
        <f>ROUND(I400*H400,2)</f>
        <v>0</v>
      </c>
      <c r="R400" s="232">
        <f>ROUND(J400*H400,2)</f>
        <v>0</v>
      </c>
      <c r="S400" s="92"/>
      <c r="T400" s="233">
        <f>S400*H400</f>
        <v>0</v>
      </c>
      <c r="U400" s="233">
        <v>0</v>
      </c>
      <c r="V400" s="233">
        <f>U400*H400</f>
        <v>0</v>
      </c>
      <c r="W400" s="233">
        <v>0</v>
      </c>
      <c r="X400" s="233">
        <f>W400*H400</f>
        <v>0</v>
      </c>
      <c r="Y400" s="234" t="s">
        <v>1</v>
      </c>
      <c r="Z400" s="39"/>
      <c r="AA400" s="39"/>
      <c r="AB400" s="39"/>
      <c r="AC400" s="39"/>
      <c r="AD400" s="39"/>
      <c r="AE400" s="39"/>
      <c r="AR400" s="235" t="s">
        <v>181</v>
      </c>
      <c r="AT400" s="235" t="s">
        <v>177</v>
      </c>
      <c r="AU400" s="235" t="s">
        <v>102</v>
      </c>
      <c r="AY400" s="18" t="s">
        <v>175</v>
      </c>
      <c r="BE400" s="236">
        <f>IF(O400="základní",K400,0)</f>
        <v>0</v>
      </c>
      <c r="BF400" s="236">
        <f>IF(O400="snížená",K400,0)</f>
        <v>0</v>
      </c>
      <c r="BG400" s="236">
        <f>IF(O400="zákl. přenesená",K400,0)</f>
        <v>0</v>
      </c>
      <c r="BH400" s="236">
        <f>IF(O400="sníž. přenesená",K400,0)</f>
        <v>0</v>
      </c>
      <c r="BI400" s="236">
        <f>IF(O400="nulová",K400,0)</f>
        <v>0</v>
      </c>
      <c r="BJ400" s="18" t="s">
        <v>102</v>
      </c>
      <c r="BK400" s="236">
        <f>ROUND(P400*H400,2)</f>
        <v>0</v>
      </c>
      <c r="BL400" s="18" t="s">
        <v>181</v>
      </c>
      <c r="BM400" s="235" t="s">
        <v>486</v>
      </c>
    </row>
    <row r="401" s="13" customFormat="1">
      <c r="A401" s="13"/>
      <c r="B401" s="242"/>
      <c r="C401" s="243"/>
      <c r="D401" s="237" t="s">
        <v>184</v>
      </c>
      <c r="E401" s="244" t="s">
        <v>1</v>
      </c>
      <c r="F401" s="245" t="s">
        <v>222</v>
      </c>
      <c r="G401" s="243"/>
      <c r="H401" s="244" t="s">
        <v>1</v>
      </c>
      <c r="I401" s="246"/>
      <c r="J401" s="246"/>
      <c r="K401" s="243"/>
      <c r="L401" s="243"/>
      <c r="M401" s="247"/>
      <c r="N401" s="248"/>
      <c r="O401" s="249"/>
      <c r="P401" s="249"/>
      <c r="Q401" s="249"/>
      <c r="R401" s="249"/>
      <c r="S401" s="249"/>
      <c r="T401" s="249"/>
      <c r="U401" s="249"/>
      <c r="V401" s="249"/>
      <c r="W401" s="249"/>
      <c r="X401" s="249"/>
      <c r="Y401" s="250"/>
      <c r="Z401" s="13"/>
      <c r="AA401" s="13"/>
      <c r="AB401" s="13"/>
      <c r="AC401" s="13"/>
      <c r="AD401" s="13"/>
      <c r="AE401" s="13"/>
      <c r="AT401" s="251" t="s">
        <v>184</v>
      </c>
      <c r="AU401" s="251" t="s">
        <v>102</v>
      </c>
      <c r="AV401" s="13" t="s">
        <v>82</v>
      </c>
      <c r="AW401" s="13" t="s">
        <v>5</v>
      </c>
      <c r="AX401" s="13" t="s">
        <v>75</v>
      </c>
      <c r="AY401" s="251" t="s">
        <v>175</v>
      </c>
    </row>
    <row r="402" s="14" customFormat="1">
      <c r="A402" s="14"/>
      <c r="B402" s="252"/>
      <c r="C402" s="253"/>
      <c r="D402" s="237" t="s">
        <v>184</v>
      </c>
      <c r="E402" s="254" t="s">
        <v>1</v>
      </c>
      <c r="F402" s="255" t="s">
        <v>487</v>
      </c>
      <c r="G402" s="253"/>
      <c r="H402" s="256">
        <v>0.48499999999999999</v>
      </c>
      <c r="I402" s="257"/>
      <c r="J402" s="257"/>
      <c r="K402" s="253"/>
      <c r="L402" s="253"/>
      <c r="M402" s="258"/>
      <c r="N402" s="259"/>
      <c r="O402" s="260"/>
      <c r="P402" s="260"/>
      <c r="Q402" s="260"/>
      <c r="R402" s="260"/>
      <c r="S402" s="260"/>
      <c r="T402" s="260"/>
      <c r="U402" s="260"/>
      <c r="V402" s="260"/>
      <c r="W402" s="260"/>
      <c r="X402" s="260"/>
      <c r="Y402" s="261"/>
      <c r="Z402" s="14"/>
      <c r="AA402" s="14"/>
      <c r="AB402" s="14"/>
      <c r="AC402" s="14"/>
      <c r="AD402" s="14"/>
      <c r="AE402" s="14"/>
      <c r="AT402" s="262" t="s">
        <v>184</v>
      </c>
      <c r="AU402" s="262" t="s">
        <v>102</v>
      </c>
      <c r="AV402" s="14" t="s">
        <v>102</v>
      </c>
      <c r="AW402" s="14" t="s">
        <v>5</v>
      </c>
      <c r="AX402" s="14" t="s">
        <v>75</v>
      </c>
      <c r="AY402" s="262" t="s">
        <v>175</v>
      </c>
    </row>
    <row r="403" s="15" customFormat="1">
      <c r="A403" s="15"/>
      <c r="B403" s="263"/>
      <c r="C403" s="264"/>
      <c r="D403" s="237" t="s">
        <v>184</v>
      </c>
      <c r="E403" s="265" t="s">
        <v>1</v>
      </c>
      <c r="F403" s="266" t="s">
        <v>189</v>
      </c>
      <c r="G403" s="264"/>
      <c r="H403" s="267">
        <v>0.48499999999999999</v>
      </c>
      <c r="I403" s="268"/>
      <c r="J403" s="268"/>
      <c r="K403" s="264"/>
      <c r="L403" s="264"/>
      <c r="M403" s="269"/>
      <c r="N403" s="270"/>
      <c r="O403" s="271"/>
      <c r="P403" s="271"/>
      <c r="Q403" s="271"/>
      <c r="R403" s="271"/>
      <c r="S403" s="271"/>
      <c r="T403" s="271"/>
      <c r="U403" s="271"/>
      <c r="V403" s="271"/>
      <c r="W403" s="271"/>
      <c r="X403" s="271"/>
      <c r="Y403" s="272"/>
      <c r="Z403" s="15"/>
      <c r="AA403" s="15"/>
      <c r="AB403" s="15"/>
      <c r="AC403" s="15"/>
      <c r="AD403" s="15"/>
      <c r="AE403" s="15"/>
      <c r="AT403" s="273" t="s">
        <v>184</v>
      </c>
      <c r="AU403" s="273" t="s">
        <v>102</v>
      </c>
      <c r="AV403" s="15" t="s">
        <v>181</v>
      </c>
      <c r="AW403" s="15" t="s">
        <v>5</v>
      </c>
      <c r="AX403" s="15" t="s">
        <v>82</v>
      </c>
      <c r="AY403" s="273" t="s">
        <v>175</v>
      </c>
    </row>
    <row r="404" s="2" customFormat="1" ht="37.8" customHeight="1">
      <c r="A404" s="39"/>
      <c r="B404" s="40"/>
      <c r="C404" s="222" t="s">
        <v>351</v>
      </c>
      <c r="D404" s="222" t="s">
        <v>177</v>
      </c>
      <c r="E404" s="223" t="s">
        <v>488</v>
      </c>
      <c r="F404" s="224" t="s">
        <v>489</v>
      </c>
      <c r="G404" s="225" t="s">
        <v>203</v>
      </c>
      <c r="H404" s="226">
        <v>0.076999999999999999</v>
      </c>
      <c r="I404" s="227"/>
      <c r="J404" s="227"/>
      <c r="K404" s="228">
        <f>ROUND(P404*H404,2)</f>
        <v>0</v>
      </c>
      <c r="L404" s="229"/>
      <c r="M404" s="45"/>
      <c r="N404" s="230" t="s">
        <v>1</v>
      </c>
      <c r="O404" s="231" t="s">
        <v>39</v>
      </c>
      <c r="P404" s="232">
        <f>I404+J404</f>
        <v>0</v>
      </c>
      <c r="Q404" s="232">
        <f>ROUND(I404*H404,2)</f>
        <v>0</v>
      </c>
      <c r="R404" s="232">
        <f>ROUND(J404*H404,2)</f>
        <v>0</v>
      </c>
      <c r="S404" s="92"/>
      <c r="T404" s="233">
        <f>S404*H404</f>
        <v>0</v>
      </c>
      <c r="U404" s="233">
        <v>0</v>
      </c>
      <c r="V404" s="233">
        <f>U404*H404</f>
        <v>0</v>
      </c>
      <c r="W404" s="233">
        <v>0</v>
      </c>
      <c r="X404" s="233">
        <f>W404*H404</f>
        <v>0</v>
      </c>
      <c r="Y404" s="234" t="s">
        <v>1</v>
      </c>
      <c r="Z404" s="39"/>
      <c r="AA404" s="39"/>
      <c r="AB404" s="39"/>
      <c r="AC404" s="39"/>
      <c r="AD404" s="39"/>
      <c r="AE404" s="39"/>
      <c r="AR404" s="235" t="s">
        <v>181</v>
      </c>
      <c r="AT404" s="235" t="s">
        <v>177</v>
      </c>
      <c r="AU404" s="235" t="s">
        <v>102</v>
      </c>
      <c r="AY404" s="18" t="s">
        <v>175</v>
      </c>
      <c r="BE404" s="236">
        <f>IF(O404="základní",K404,0)</f>
        <v>0</v>
      </c>
      <c r="BF404" s="236">
        <f>IF(O404="snížená",K404,0)</f>
        <v>0</v>
      </c>
      <c r="BG404" s="236">
        <f>IF(O404="zákl. přenesená",K404,0)</f>
        <v>0</v>
      </c>
      <c r="BH404" s="236">
        <f>IF(O404="sníž. přenesená",K404,0)</f>
        <v>0</v>
      </c>
      <c r="BI404" s="236">
        <f>IF(O404="nulová",K404,0)</f>
        <v>0</v>
      </c>
      <c r="BJ404" s="18" t="s">
        <v>102</v>
      </c>
      <c r="BK404" s="236">
        <f>ROUND(P404*H404,2)</f>
        <v>0</v>
      </c>
      <c r="BL404" s="18" t="s">
        <v>181</v>
      </c>
      <c r="BM404" s="235" t="s">
        <v>490</v>
      </c>
    </row>
    <row r="405" s="13" customFormat="1">
      <c r="A405" s="13"/>
      <c r="B405" s="242"/>
      <c r="C405" s="243"/>
      <c r="D405" s="237" t="s">
        <v>184</v>
      </c>
      <c r="E405" s="244" t="s">
        <v>1</v>
      </c>
      <c r="F405" s="245" t="s">
        <v>222</v>
      </c>
      <c r="G405" s="243"/>
      <c r="H405" s="244" t="s">
        <v>1</v>
      </c>
      <c r="I405" s="246"/>
      <c r="J405" s="246"/>
      <c r="K405" s="243"/>
      <c r="L405" s="243"/>
      <c r="M405" s="247"/>
      <c r="N405" s="248"/>
      <c r="O405" s="249"/>
      <c r="P405" s="249"/>
      <c r="Q405" s="249"/>
      <c r="R405" s="249"/>
      <c r="S405" s="249"/>
      <c r="T405" s="249"/>
      <c r="U405" s="249"/>
      <c r="V405" s="249"/>
      <c r="W405" s="249"/>
      <c r="X405" s="249"/>
      <c r="Y405" s="250"/>
      <c r="Z405" s="13"/>
      <c r="AA405" s="13"/>
      <c r="AB405" s="13"/>
      <c r="AC405" s="13"/>
      <c r="AD405" s="13"/>
      <c r="AE405" s="13"/>
      <c r="AT405" s="251" t="s">
        <v>184</v>
      </c>
      <c r="AU405" s="251" t="s">
        <v>102</v>
      </c>
      <c r="AV405" s="13" t="s">
        <v>82</v>
      </c>
      <c r="AW405" s="13" t="s">
        <v>5</v>
      </c>
      <c r="AX405" s="13" t="s">
        <v>75</v>
      </c>
      <c r="AY405" s="251" t="s">
        <v>175</v>
      </c>
    </row>
    <row r="406" s="14" customFormat="1">
      <c r="A406" s="14"/>
      <c r="B406" s="252"/>
      <c r="C406" s="253"/>
      <c r="D406" s="237" t="s">
        <v>184</v>
      </c>
      <c r="E406" s="254" t="s">
        <v>1</v>
      </c>
      <c r="F406" s="255" t="s">
        <v>491</v>
      </c>
      <c r="G406" s="253"/>
      <c r="H406" s="256">
        <v>0.076999999999999999</v>
      </c>
      <c r="I406" s="257"/>
      <c r="J406" s="257"/>
      <c r="K406" s="253"/>
      <c r="L406" s="253"/>
      <c r="M406" s="258"/>
      <c r="N406" s="259"/>
      <c r="O406" s="260"/>
      <c r="P406" s="260"/>
      <c r="Q406" s="260"/>
      <c r="R406" s="260"/>
      <c r="S406" s="260"/>
      <c r="T406" s="260"/>
      <c r="U406" s="260"/>
      <c r="V406" s="260"/>
      <c r="W406" s="260"/>
      <c r="X406" s="260"/>
      <c r="Y406" s="261"/>
      <c r="Z406" s="14"/>
      <c r="AA406" s="14"/>
      <c r="AB406" s="14"/>
      <c r="AC406" s="14"/>
      <c r="AD406" s="14"/>
      <c r="AE406" s="14"/>
      <c r="AT406" s="262" t="s">
        <v>184</v>
      </c>
      <c r="AU406" s="262" t="s">
        <v>102</v>
      </c>
      <c r="AV406" s="14" t="s">
        <v>102</v>
      </c>
      <c r="AW406" s="14" t="s">
        <v>5</v>
      </c>
      <c r="AX406" s="14" t="s">
        <v>75</v>
      </c>
      <c r="AY406" s="262" t="s">
        <v>175</v>
      </c>
    </row>
    <row r="407" s="15" customFormat="1">
      <c r="A407" s="15"/>
      <c r="B407" s="263"/>
      <c r="C407" s="264"/>
      <c r="D407" s="237" t="s">
        <v>184</v>
      </c>
      <c r="E407" s="265" t="s">
        <v>1</v>
      </c>
      <c r="F407" s="266" t="s">
        <v>189</v>
      </c>
      <c r="G407" s="264"/>
      <c r="H407" s="267">
        <v>0.076999999999999999</v>
      </c>
      <c r="I407" s="268"/>
      <c r="J407" s="268"/>
      <c r="K407" s="264"/>
      <c r="L407" s="264"/>
      <c r="M407" s="269"/>
      <c r="N407" s="270"/>
      <c r="O407" s="271"/>
      <c r="P407" s="271"/>
      <c r="Q407" s="271"/>
      <c r="R407" s="271"/>
      <c r="S407" s="271"/>
      <c r="T407" s="271"/>
      <c r="U407" s="271"/>
      <c r="V407" s="271"/>
      <c r="W407" s="271"/>
      <c r="X407" s="271"/>
      <c r="Y407" s="272"/>
      <c r="Z407" s="15"/>
      <c r="AA407" s="15"/>
      <c r="AB407" s="15"/>
      <c r="AC407" s="15"/>
      <c r="AD407" s="15"/>
      <c r="AE407" s="15"/>
      <c r="AT407" s="273" t="s">
        <v>184</v>
      </c>
      <c r="AU407" s="273" t="s">
        <v>102</v>
      </c>
      <c r="AV407" s="15" t="s">
        <v>181</v>
      </c>
      <c r="AW407" s="15" t="s">
        <v>5</v>
      </c>
      <c r="AX407" s="15" t="s">
        <v>82</v>
      </c>
      <c r="AY407" s="273" t="s">
        <v>175</v>
      </c>
    </row>
    <row r="408" s="2" customFormat="1" ht="37.8" customHeight="1">
      <c r="A408" s="39"/>
      <c r="B408" s="40"/>
      <c r="C408" s="222" t="s">
        <v>492</v>
      </c>
      <c r="D408" s="222" t="s">
        <v>177</v>
      </c>
      <c r="E408" s="223" t="s">
        <v>493</v>
      </c>
      <c r="F408" s="224" t="s">
        <v>494</v>
      </c>
      <c r="G408" s="225" t="s">
        <v>228</v>
      </c>
      <c r="H408" s="226">
        <v>1.75</v>
      </c>
      <c r="I408" s="227"/>
      <c r="J408" s="227"/>
      <c r="K408" s="228">
        <f>ROUND(P408*H408,2)</f>
        <v>0</v>
      </c>
      <c r="L408" s="229"/>
      <c r="M408" s="45"/>
      <c r="N408" s="230" t="s">
        <v>1</v>
      </c>
      <c r="O408" s="231" t="s">
        <v>39</v>
      </c>
      <c r="P408" s="232">
        <f>I408+J408</f>
        <v>0</v>
      </c>
      <c r="Q408" s="232">
        <f>ROUND(I408*H408,2)</f>
        <v>0</v>
      </c>
      <c r="R408" s="232">
        <f>ROUND(J408*H408,2)</f>
        <v>0</v>
      </c>
      <c r="S408" s="92"/>
      <c r="T408" s="233">
        <f>S408*H408</f>
        <v>0</v>
      </c>
      <c r="U408" s="233">
        <v>0</v>
      </c>
      <c r="V408" s="233">
        <f>U408*H408</f>
        <v>0</v>
      </c>
      <c r="W408" s="233">
        <v>0</v>
      </c>
      <c r="X408" s="233">
        <f>W408*H408</f>
        <v>0</v>
      </c>
      <c r="Y408" s="234" t="s">
        <v>1</v>
      </c>
      <c r="Z408" s="39"/>
      <c r="AA408" s="39"/>
      <c r="AB408" s="39"/>
      <c r="AC408" s="39"/>
      <c r="AD408" s="39"/>
      <c r="AE408" s="39"/>
      <c r="AR408" s="235" t="s">
        <v>181</v>
      </c>
      <c r="AT408" s="235" t="s">
        <v>177</v>
      </c>
      <c r="AU408" s="235" t="s">
        <v>102</v>
      </c>
      <c r="AY408" s="18" t="s">
        <v>175</v>
      </c>
      <c r="BE408" s="236">
        <f>IF(O408="základní",K408,0)</f>
        <v>0</v>
      </c>
      <c r="BF408" s="236">
        <f>IF(O408="snížená",K408,0)</f>
        <v>0</v>
      </c>
      <c r="BG408" s="236">
        <f>IF(O408="zákl. přenesená",K408,0)</f>
        <v>0</v>
      </c>
      <c r="BH408" s="236">
        <f>IF(O408="sníž. přenesená",K408,0)</f>
        <v>0</v>
      </c>
      <c r="BI408" s="236">
        <f>IF(O408="nulová",K408,0)</f>
        <v>0</v>
      </c>
      <c r="BJ408" s="18" t="s">
        <v>102</v>
      </c>
      <c r="BK408" s="236">
        <f>ROUND(P408*H408,2)</f>
        <v>0</v>
      </c>
      <c r="BL408" s="18" t="s">
        <v>181</v>
      </c>
      <c r="BM408" s="235" t="s">
        <v>495</v>
      </c>
    </row>
    <row r="409" s="13" customFormat="1">
      <c r="A409" s="13"/>
      <c r="B409" s="242"/>
      <c r="C409" s="243"/>
      <c r="D409" s="237" t="s">
        <v>184</v>
      </c>
      <c r="E409" s="244" t="s">
        <v>1</v>
      </c>
      <c r="F409" s="245" t="s">
        <v>222</v>
      </c>
      <c r="G409" s="243"/>
      <c r="H409" s="244" t="s">
        <v>1</v>
      </c>
      <c r="I409" s="246"/>
      <c r="J409" s="246"/>
      <c r="K409" s="243"/>
      <c r="L409" s="243"/>
      <c r="M409" s="247"/>
      <c r="N409" s="248"/>
      <c r="O409" s="249"/>
      <c r="P409" s="249"/>
      <c r="Q409" s="249"/>
      <c r="R409" s="249"/>
      <c r="S409" s="249"/>
      <c r="T409" s="249"/>
      <c r="U409" s="249"/>
      <c r="V409" s="249"/>
      <c r="W409" s="249"/>
      <c r="X409" s="249"/>
      <c r="Y409" s="250"/>
      <c r="Z409" s="13"/>
      <c r="AA409" s="13"/>
      <c r="AB409" s="13"/>
      <c r="AC409" s="13"/>
      <c r="AD409" s="13"/>
      <c r="AE409" s="13"/>
      <c r="AT409" s="251" t="s">
        <v>184</v>
      </c>
      <c r="AU409" s="251" t="s">
        <v>102</v>
      </c>
      <c r="AV409" s="13" t="s">
        <v>82</v>
      </c>
      <c r="AW409" s="13" t="s">
        <v>5</v>
      </c>
      <c r="AX409" s="13" t="s">
        <v>75</v>
      </c>
      <c r="AY409" s="251" t="s">
        <v>175</v>
      </c>
    </row>
    <row r="410" s="14" customFormat="1">
      <c r="A410" s="14"/>
      <c r="B410" s="252"/>
      <c r="C410" s="253"/>
      <c r="D410" s="237" t="s">
        <v>184</v>
      </c>
      <c r="E410" s="254" t="s">
        <v>1</v>
      </c>
      <c r="F410" s="255" t="s">
        <v>496</v>
      </c>
      <c r="G410" s="253"/>
      <c r="H410" s="256">
        <v>1.75</v>
      </c>
      <c r="I410" s="257"/>
      <c r="J410" s="257"/>
      <c r="K410" s="253"/>
      <c r="L410" s="253"/>
      <c r="M410" s="258"/>
      <c r="N410" s="259"/>
      <c r="O410" s="260"/>
      <c r="P410" s="260"/>
      <c r="Q410" s="260"/>
      <c r="R410" s="260"/>
      <c r="S410" s="260"/>
      <c r="T410" s="260"/>
      <c r="U410" s="260"/>
      <c r="V410" s="260"/>
      <c r="W410" s="260"/>
      <c r="X410" s="260"/>
      <c r="Y410" s="261"/>
      <c r="Z410" s="14"/>
      <c r="AA410" s="14"/>
      <c r="AB410" s="14"/>
      <c r="AC410" s="14"/>
      <c r="AD410" s="14"/>
      <c r="AE410" s="14"/>
      <c r="AT410" s="262" t="s">
        <v>184</v>
      </c>
      <c r="AU410" s="262" t="s">
        <v>102</v>
      </c>
      <c r="AV410" s="14" t="s">
        <v>102</v>
      </c>
      <c r="AW410" s="14" t="s">
        <v>5</v>
      </c>
      <c r="AX410" s="14" t="s">
        <v>75</v>
      </c>
      <c r="AY410" s="262" t="s">
        <v>175</v>
      </c>
    </row>
    <row r="411" s="15" customFormat="1">
      <c r="A411" s="15"/>
      <c r="B411" s="263"/>
      <c r="C411" s="264"/>
      <c r="D411" s="237" t="s">
        <v>184</v>
      </c>
      <c r="E411" s="265" t="s">
        <v>1</v>
      </c>
      <c r="F411" s="266" t="s">
        <v>189</v>
      </c>
      <c r="G411" s="264"/>
      <c r="H411" s="267">
        <v>1.75</v>
      </c>
      <c r="I411" s="268"/>
      <c r="J411" s="268"/>
      <c r="K411" s="264"/>
      <c r="L411" s="264"/>
      <c r="M411" s="269"/>
      <c r="N411" s="270"/>
      <c r="O411" s="271"/>
      <c r="P411" s="271"/>
      <c r="Q411" s="271"/>
      <c r="R411" s="271"/>
      <c r="S411" s="271"/>
      <c r="T411" s="271"/>
      <c r="U411" s="271"/>
      <c r="V411" s="271"/>
      <c r="W411" s="271"/>
      <c r="X411" s="271"/>
      <c r="Y411" s="272"/>
      <c r="Z411" s="15"/>
      <c r="AA411" s="15"/>
      <c r="AB411" s="15"/>
      <c r="AC411" s="15"/>
      <c r="AD411" s="15"/>
      <c r="AE411" s="15"/>
      <c r="AT411" s="273" t="s">
        <v>184</v>
      </c>
      <c r="AU411" s="273" t="s">
        <v>102</v>
      </c>
      <c r="AV411" s="15" t="s">
        <v>181</v>
      </c>
      <c r="AW411" s="15" t="s">
        <v>5</v>
      </c>
      <c r="AX411" s="15" t="s">
        <v>82</v>
      </c>
      <c r="AY411" s="273" t="s">
        <v>175</v>
      </c>
    </row>
    <row r="412" s="2" customFormat="1" ht="37.8" customHeight="1">
      <c r="A412" s="39"/>
      <c r="B412" s="40"/>
      <c r="C412" s="222" t="s">
        <v>357</v>
      </c>
      <c r="D412" s="222" t="s">
        <v>177</v>
      </c>
      <c r="E412" s="223" t="s">
        <v>497</v>
      </c>
      <c r="F412" s="224" t="s">
        <v>498</v>
      </c>
      <c r="G412" s="225" t="s">
        <v>228</v>
      </c>
      <c r="H412" s="226">
        <v>1.75</v>
      </c>
      <c r="I412" s="227"/>
      <c r="J412" s="227"/>
      <c r="K412" s="228">
        <f>ROUND(P412*H412,2)</f>
        <v>0</v>
      </c>
      <c r="L412" s="229"/>
      <c r="M412" s="45"/>
      <c r="N412" s="230" t="s">
        <v>1</v>
      </c>
      <c r="O412" s="231" t="s">
        <v>39</v>
      </c>
      <c r="P412" s="232">
        <f>I412+J412</f>
        <v>0</v>
      </c>
      <c r="Q412" s="232">
        <f>ROUND(I412*H412,2)</f>
        <v>0</v>
      </c>
      <c r="R412" s="232">
        <f>ROUND(J412*H412,2)</f>
        <v>0</v>
      </c>
      <c r="S412" s="92"/>
      <c r="T412" s="233">
        <f>S412*H412</f>
        <v>0</v>
      </c>
      <c r="U412" s="233">
        <v>0</v>
      </c>
      <c r="V412" s="233">
        <f>U412*H412</f>
        <v>0</v>
      </c>
      <c r="W412" s="233">
        <v>0</v>
      </c>
      <c r="X412" s="233">
        <f>W412*H412</f>
        <v>0</v>
      </c>
      <c r="Y412" s="234" t="s">
        <v>1</v>
      </c>
      <c r="Z412" s="39"/>
      <c r="AA412" s="39"/>
      <c r="AB412" s="39"/>
      <c r="AC412" s="39"/>
      <c r="AD412" s="39"/>
      <c r="AE412" s="39"/>
      <c r="AR412" s="235" t="s">
        <v>181</v>
      </c>
      <c r="AT412" s="235" t="s">
        <v>177</v>
      </c>
      <c r="AU412" s="235" t="s">
        <v>102</v>
      </c>
      <c r="AY412" s="18" t="s">
        <v>175</v>
      </c>
      <c r="BE412" s="236">
        <f>IF(O412="základní",K412,0)</f>
        <v>0</v>
      </c>
      <c r="BF412" s="236">
        <f>IF(O412="snížená",K412,0)</f>
        <v>0</v>
      </c>
      <c r="BG412" s="236">
        <f>IF(O412="zákl. přenesená",K412,0)</f>
        <v>0</v>
      </c>
      <c r="BH412" s="236">
        <f>IF(O412="sníž. přenesená",K412,0)</f>
        <v>0</v>
      </c>
      <c r="BI412" s="236">
        <f>IF(O412="nulová",K412,0)</f>
        <v>0</v>
      </c>
      <c r="BJ412" s="18" t="s">
        <v>102</v>
      </c>
      <c r="BK412" s="236">
        <f>ROUND(P412*H412,2)</f>
        <v>0</v>
      </c>
      <c r="BL412" s="18" t="s">
        <v>181</v>
      </c>
      <c r="BM412" s="235" t="s">
        <v>499</v>
      </c>
    </row>
    <row r="413" s="2" customFormat="1" ht="44.25" customHeight="1">
      <c r="A413" s="39"/>
      <c r="B413" s="40"/>
      <c r="C413" s="222" t="s">
        <v>500</v>
      </c>
      <c r="D413" s="222" t="s">
        <v>177</v>
      </c>
      <c r="E413" s="223" t="s">
        <v>501</v>
      </c>
      <c r="F413" s="224" t="s">
        <v>502</v>
      </c>
      <c r="G413" s="225" t="s">
        <v>369</v>
      </c>
      <c r="H413" s="226">
        <v>14</v>
      </c>
      <c r="I413" s="227"/>
      <c r="J413" s="227"/>
      <c r="K413" s="228">
        <f>ROUND(P413*H413,2)</f>
        <v>0</v>
      </c>
      <c r="L413" s="229"/>
      <c r="M413" s="45"/>
      <c r="N413" s="230" t="s">
        <v>1</v>
      </c>
      <c r="O413" s="231" t="s">
        <v>39</v>
      </c>
      <c r="P413" s="232">
        <f>I413+J413</f>
        <v>0</v>
      </c>
      <c r="Q413" s="232">
        <f>ROUND(I413*H413,2)</f>
        <v>0</v>
      </c>
      <c r="R413" s="232">
        <f>ROUND(J413*H413,2)</f>
        <v>0</v>
      </c>
      <c r="S413" s="92"/>
      <c r="T413" s="233">
        <f>S413*H413</f>
        <v>0</v>
      </c>
      <c r="U413" s="233">
        <v>0</v>
      </c>
      <c r="V413" s="233">
        <f>U413*H413</f>
        <v>0</v>
      </c>
      <c r="W413" s="233">
        <v>0</v>
      </c>
      <c r="X413" s="233">
        <f>W413*H413</f>
        <v>0</v>
      </c>
      <c r="Y413" s="234" t="s">
        <v>1</v>
      </c>
      <c r="Z413" s="39"/>
      <c r="AA413" s="39"/>
      <c r="AB413" s="39"/>
      <c r="AC413" s="39"/>
      <c r="AD413" s="39"/>
      <c r="AE413" s="39"/>
      <c r="AR413" s="235" t="s">
        <v>181</v>
      </c>
      <c r="AT413" s="235" t="s">
        <v>177</v>
      </c>
      <c r="AU413" s="235" t="s">
        <v>102</v>
      </c>
      <c r="AY413" s="18" t="s">
        <v>175</v>
      </c>
      <c r="BE413" s="236">
        <f>IF(O413="základní",K413,0)</f>
        <v>0</v>
      </c>
      <c r="BF413" s="236">
        <f>IF(O413="snížená",K413,0)</f>
        <v>0</v>
      </c>
      <c r="BG413" s="236">
        <f>IF(O413="zákl. přenesená",K413,0)</f>
        <v>0</v>
      </c>
      <c r="BH413" s="236">
        <f>IF(O413="sníž. přenesená",K413,0)</f>
        <v>0</v>
      </c>
      <c r="BI413" s="236">
        <f>IF(O413="nulová",K413,0)</f>
        <v>0</v>
      </c>
      <c r="BJ413" s="18" t="s">
        <v>102</v>
      </c>
      <c r="BK413" s="236">
        <f>ROUND(P413*H413,2)</f>
        <v>0</v>
      </c>
      <c r="BL413" s="18" t="s">
        <v>181</v>
      </c>
      <c r="BM413" s="235" t="s">
        <v>503</v>
      </c>
    </row>
    <row r="414" s="13" customFormat="1">
      <c r="A414" s="13"/>
      <c r="B414" s="242"/>
      <c r="C414" s="243"/>
      <c r="D414" s="237" t="s">
        <v>184</v>
      </c>
      <c r="E414" s="244" t="s">
        <v>1</v>
      </c>
      <c r="F414" s="245" t="s">
        <v>222</v>
      </c>
      <c r="G414" s="243"/>
      <c r="H414" s="244" t="s">
        <v>1</v>
      </c>
      <c r="I414" s="246"/>
      <c r="J414" s="246"/>
      <c r="K414" s="243"/>
      <c r="L414" s="243"/>
      <c r="M414" s="247"/>
      <c r="N414" s="248"/>
      <c r="O414" s="249"/>
      <c r="P414" s="249"/>
      <c r="Q414" s="249"/>
      <c r="R414" s="249"/>
      <c r="S414" s="249"/>
      <c r="T414" s="249"/>
      <c r="U414" s="249"/>
      <c r="V414" s="249"/>
      <c r="W414" s="249"/>
      <c r="X414" s="249"/>
      <c r="Y414" s="250"/>
      <c r="Z414" s="13"/>
      <c r="AA414" s="13"/>
      <c r="AB414" s="13"/>
      <c r="AC414" s="13"/>
      <c r="AD414" s="13"/>
      <c r="AE414" s="13"/>
      <c r="AT414" s="251" t="s">
        <v>184</v>
      </c>
      <c r="AU414" s="251" t="s">
        <v>102</v>
      </c>
      <c r="AV414" s="13" t="s">
        <v>82</v>
      </c>
      <c r="AW414" s="13" t="s">
        <v>5</v>
      </c>
      <c r="AX414" s="13" t="s">
        <v>75</v>
      </c>
      <c r="AY414" s="251" t="s">
        <v>175</v>
      </c>
    </row>
    <row r="415" s="14" customFormat="1">
      <c r="A415" s="14"/>
      <c r="B415" s="252"/>
      <c r="C415" s="253"/>
      <c r="D415" s="237" t="s">
        <v>184</v>
      </c>
      <c r="E415" s="254" t="s">
        <v>1</v>
      </c>
      <c r="F415" s="255" t="s">
        <v>504</v>
      </c>
      <c r="G415" s="253"/>
      <c r="H415" s="256">
        <v>14</v>
      </c>
      <c r="I415" s="257"/>
      <c r="J415" s="257"/>
      <c r="K415" s="253"/>
      <c r="L415" s="253"/>
      <c r="M415" s="258"/>
      <c r="N415" s="259"/>
      <c r="O415" s="260"/>
      <c r="P415" s="260"/>
      <c r="Q415" s="260"/>
      <c r="R415" s="260"/>
      <c r="S415" s="260"/>
      <c r="T415" s="260"/>
      <c r="U415" s="260"/>
      <c r="V415" s="260"/>
      <c r="W415" s="260"/>
      <c r="X415" s="260"/>
      <c r="Y415" s="261"/>
      <c r="Z415" s="14"/>
      <c r="AA415" s="14"/>
      <c r="AB415" s="14"/>
      <c r="AC415" s="14"/>
      <c r="AD415" s="14"/>
      <c r="AE415" s="14"/>
      <c r="AT415" s="262" t="s">
        <v>184</v>
      </c>
      <c r="AU415" s="262" t="s">
        <v>102</v>
      </c>
      <c r="AV415" s="14" t="s">
        <v>102</v>
      </c>
      <c r="AW415" s="14" t="s">
        <v>5</v>
      </c>
      <c r="AX415" s="14" t="s">
        <v>75</v>
      </c>
      <c r="AY415" s="262" t="s">
        <v>175</v>
      </c>
    </row>
    <row r="416" s="15" customFormat="1">
      <c r="A416" s="15"/>
      <c r="B416" s="263"/>
      <c r="C416" s="264"/>
      <c r="D416" s="237" t="s">
        <v>184</v>
      </c>
      <c r="E416" s="265" t="s">
        <v>1</v>
      </c>
      <c r="F416" s="266" t="s">
        <v>189</v>
      </c>
      <c r="G416" s="264"/>
      <c r="H416" s="267">
        <v>14</v>
      </c>
      <c r="I416" s="268"/>
      <c r="J416" s="268"/>
      <c r="K416" s="264"/>
      <c r="L416" s="264"/>
      <c r="M416" s="269"/>
      <c r="N416" s="270"/>
      <c r="O416" s="271"/>
      <c r="P416" s="271"/>
      <c r="Q416" s="271"/>
      <c r="R416" s="271"/>
      <c r="S416" s="271"/>
      <c r="T416" s="271"/>
      <c r="U416" s="271"/>
      <c r="V416" s="271"/>
      <c r="W416" s="271"/>
      <c r="X416" s="271"/>
      <c r="Y416" s="272"/>
      <c r="Z416" s="15"/>
      <c r="AA416" s="15"/>
      <c r="AB416" s="15"/>
      <c r="AC416" s="15"/>
      <c r="AD416" s="15"/>
      <c r="AE416" s="15"/>
      <c r="AT416" s="273" t="s">
        <v>184</v>
      </c>
      <c r="AU416" s="273" t="s">
        <v>102</v>
      </c>
      <c r="AV416" s="15" t="s">
        <v>181</v>
      </c>
      <c r="AW416" s="15" t="s">
        <v>5</v>
      </c>
      <c r="AX416" s="15" t="s">
        <v>82</v>
      </c>
      <c r="AY416" s="273" t="s">
        <v>175</v>
      </c>
    </row>
    <row r="417" s="2" customFormat="1" ht="33" customHeight="1">
      <c r="A417" s="39"/>
      <c r="B417" s="40"/>
      <c r="C417" s="222" t="s">
        <v>363</v>
      </c>
      <c r="D417" s="222" t="s">
        <v>177</v>
      </c>
      <c r="E417" s="223" t="s">
        <v>505</v>
      </c>
      <c r="F417" s="224" t="s">
        <v>506</v>
      </c>
      <c r="G417" s="225" t="s">
        <v>228</v>
      </c>
      <c r="H417" s="226">
        <v>8.4000000000000004</v>
      </c>
      <c r="I417" s="227"/>
      <c r="J417" s="227"/>
      <c r="K417" s="228">
        <f>ROUND(P417*H417,2)</f>
        <v>0</v>
      </c>
      <c r="L417" s="229"/>
      <c r="M417" s="45"/>
      <c r="N417" s="230" t="s">
        <v>1</v>
      </c>
      <c r="O417" s="231" t="s">
        <v>39</v>
      </c>
      <c r="P417" s="232">
        <f>I417+J417</f>
        <v>0</v>
      </c>
      <c r="Q417" s="232">
        <f>ROUND(I417*H417,2)</f>
        <v>0</v>
      </c>
      <c r="R417" s="232">
        <f>ROUND(J417*H417,2)</f>
        <v>0</v>
      </c>
      <c r="S417" s="92"/>
      <c r="T417" s="233">
        <f>S417*H417</f>
        <v>0</v>
      </c>
      <c r="U417" s="233">
        <v>0</v>
      </c>
      <c r="V417" s="233">
        <f>U417*H417</f>
        <v>0</v>
      </c>
      <c r="W417" s="233">
        <v>0</v>
      </c>
      <c r="X417" s="233">
        <f>W417*H417</f>
        <v>0</v>
      </c>
      <c r="Y417" s="234" t="s">
        <v>1</v>
      </c>
      <c r="Z417" s="39"/>
      <c r="AA417" s="39"/>
      <c r="AB417" s="39"/>
      <c r="AC417" s="39"/>
      <c r="AD417" s="39"/>
      <c r="AE417" s="39"/>
      <c r="AR417" s="235" t="s">
        <v>181</v>
      </c>
      <c r="AT417" s="235" t="s">
        <v>177</v>
      </c>
      <c r="AU417" s="235" t="s">
        <v>102</v>
      </c>
      <c r="AY417" s="18" t="s">
        <v>175</v>
      </c>
      <c r="BE417" s="236">
        <f>IF(O417="základní",K417,0)</f>
        <v>0</v>
      </c>
      <c r="BF417" s="236">
        <f>IF(O417="snížená",K417,0)</f>
        <v>0</v>
      </c>
      <c r="BG417" s="236">
        <f>IF(O417="zákl. přenesená",K417,0)</f>
        <v>0</v>
      </c>
      <c r="BH417" s="236">
        <f>IF(O417="sníž. přenesená",K417,0)</f>
        <v>0</v>
      </c>
      <c r="BI417" s="236">
        <f>IF(O417="nulová",K417,0)</f>
        <v>0</v>
      </c>
      <c r="BJ417" s="18" t="s">
        <v>102</v>
      </c>
      <c r="BK417" s="236">
        <f>ROUND(P417*H417,2)</f>
        <v>0</v>
      </c>
      <c r="BL417" s="18" t="s">
        <v>181</v>
      </c>
      <c r="BM417" s="235" t="s">
        <v>507</v>
      </c>
    </row>
    <row r="418" s="2" customFormat="1">
      <c r="A418" s="39"/>
      <c r="B418" s="40"/>
      <c r="C418" s="41"/>
      <c r="D418" s="237" t="s">
        <v>182</v>
      </c>
      <c r="E418" s="41"/>
      <c r="F418" s="238" t="s">
        <v>508</v>
      </c>
      <c r="G418" s="41"/>
      <c r="H418" s="41"/>
      <c r="I418" s="239"/>
      <c r="J418" s="239"/>
      <c r="K418" s="41"/>
      <c r="L418" s="41"/>
      <c r="M418" s="45"/>
      <c r="N418" s="240"/>
      <c r="O418" s="241"/>
      <c r="P418" s="92"/>
      <c r="Q418" s="92"/>
      <c r="R418" s="92"/>
      <c r="S418" s="92"/>
      <c r="T418" s="92"/>
      <c r="U418" s="92"/>
      <c r="V418" s="92"/>
      <c r="W418" s="92"/>
      <c r="X418" s="92"/>
      <c r="Y418" s="93"/>
      <c r="Z418" s="39"/>
      <c r="AA418" s="39"/>
      <c r="AB418" s="39"/>
      <c r="AC418" s="39"/>
      <c r="AD418" s="39"/>
      <c r="AE418" s="39"/>
      <c r="AT418" s="18" t="s">
        <v>182</v>
      </c>
      <c r="AU418" s="18" t="s">
        <v>102</v>
      </c>
    </row>
    <row r="419" s="13" customFormat="1">
      <c r="A419" s="13"/>
      <c r="B419" s="242"/>
      <c r="C419" s="243"/>
      <c r="D419" s="237" t="s">
        <v>184</v>
      </c>
      <c r="E419" s="244" t="s">
        <v>1</v>
      </c>
      <c r="F419" s="245" t="s">
        <v>222</v>
      </c>
      <c r="G419" s="243"/>
      <c r="H419" s="244" t="s">
        <v>1</v>
      </c>
      <c r="I419" s="246"/>
      <c r="J419" s="246"/>
      <c r="K419" s="243"/>
      <c r="L419" s="243"/>
      <c r="M419" s="247"/>
      <c r="N419" s="248"/>
      <c r="O419" s="249"/>
      <c r="P419" s="249"/>
      <c r="Q419" s="249"/>
      <c r="R419" s="249"/>
      <c r="S419" s="249"/>
      <c r="T419" s="249"/>
      <c r="U419" s="249"/>
      <c r="V419" s="249"/>
      <c r="W419" s="249"/>
      <c r="X419" s="249"/>
      <c r="Y419" s="250"/>
      <c r="Z419" s="13"/>
      <c r="AA419" s="13"/>
      <c r="AB419" s="13"/>
      <c r="AC419" s="13"/>
      <c r="AD419" s="13"/>
      <c r="AE419" s="13"/>
      <c r="AT419" s="251" t="s">
        <v>184</v>
      </c>
      <c r="AU419" s="251" t="s">
        <v>102</v>
      </c>
      <c r="AV419" s="13" t="s">
        <v>82</v>
      </c>
      <c r="AW419" s="13" t="s">
        <v>5</v>
      </c>
      <c r="AX419" s="13" t="s">
        <v>75</v>
      </c>
      <c r="AY419" s="251" t="s">
        <v>175</v>
      </c>
    </row>
    <row r="420" s="14" customFormat="1">
      <c r="A420" s="14"/>
      <c r="B420" s="252"/>
      <c r="C420" s="253"/>
      <c r="D420" s="237" t="s">
        <v>184</v>
      </c>
      <c r="E420" s="254" t="s">
        <v>1</v>
      </c>
      <c r="F420" s="255" t="s">
        <v>509</v>
      </c>
      <c r="G420" s="253"/>
      <c r="H420" s="256">
        <v>8.4000000000000004</v>
      </c>
      <c r="I420" s="257"/>
      <c r="J420" s="257"/>
      <c r="K420" s="253"/>
      <c r="L420" s="253"/>
      <c r="M420" s="258"/>
      <c r="N420" s="259"/>
      <c r="O420" s="260"/>
      <c r="P420" s="260"/>
      <c r="Q420" s="260"/>
      <c r="R420" s="260"/>
      <c r="S420" s="260"/>
      <c r="T420" s="260"/>
      <c r="U420" s="260"/>
      <c r="V420" s="260"/>
      <c r="W420" s="260"/>
      <c r="X420" s="260"/>
      <c r="Y420" s="261"/>
      <c r="Z420" s="14"/>
      <c r="AA420" s="14"/>
      <c r="AB420" s="14"/>
      <c r="AC420" s="14"/>
      <c r="AD420" s="14"/>
      <c r="AE420" s="14"/>
      <c r="AT420" s="262" t="s">
        <v>184</v>
      </c>
      <c r="AU420" s="262" t="s">
        <v>102</v>
      </c>
      <c r="AV420" s="14" t="s">
        <v>102</v>
      </c>
      <c r="AW420" s="14" t="s">
        <v>5</v>
      </c>
      <c r="AX420" s="14" t="s">
        <v>75</v>
      </c>
      <c r="AY420" s="262" t="s">
        <v>175</v>
      </c>
    </row>
    <row r="421" s="15" customFormat="1">
      <c r="A421" s="15"/>
      <c r="B421" s="263"/>
      <c r="C421" s="264"/>
      <c r="D421" s="237" t="s">
        <v>184</v>
      </c>
      <c r="E421" s="265" t="s">
        <v>1</v>
      </c>
      <c r="F421" s="266" t="s">
        <v>189</v>
      </c>
      <c r="G421" s="264"/>
      <c r="H421" s="267">
        <v>8.4000000000000004</v>
      </c>
      <c r="I421" s="268"/>
      <c r="J421" s="268"/>
      <c r="K421" s="264"/>
      <c r="L421" s="264"/>
      <c r="M421" s="269"/>
      <c r="N421" s="270"/>
      <c r="O421" s="271"/>
      <c r="P421" s="271"/>
      <c r="Q421" s="271"/>
      <c r="R421" s="271"/>
      <c r="S421" s="271"/>
      <c r="T421" s="271"/>
      <c r="U421" s="271"/>
      <c r="V421" s="271"/>
      <c r="W421" s="271"/>
      <c r="X421" s="271"/>
      <c r="Y421" s="272"/>
      <c r="Z421" s="15"/>
      <c r="AA421" s="15"/>
      <c r="AB421" s="15"/>
      <c r="AC421" s="15"/>
      <c r="AD421" s="15"/>
      <c r="AE421" s="15"/>
      <c r="AT421" s="273" t="s">
        <v>184</v>
      </c>
      <c r="AU421" s="273" t="s">
        <v>102</v>
      </c>
      <c r="AV421" s="15" t="s">
        <v>181</v>
      </c>
      <c r="AW421" s="15" t="s">
        <v>5</v>
      </c>
      <c r="AX421" s="15" t="s">
        <v>82</v>
      </c>
      <c r="AY421" s="273" t="s">
        <v>175</v>
      </c>
    </row>
    <row r="422" s="2" customFormat="1" ht="33" customHeight="1">
      <c r="A422" s="39"/>
      <c r="B422" s="40"/>
      <c r="C422" s="222" t="s">
        <v>510</v>
      </c>
      <c r="D422" s="222" t="s">
        <v>177</v>
      </c>
      <c r="E422" s="223" t="s">
        <v>511</v>
      </c>
      <c r="F422" s="224" t="s">
        <v>512</v>
      </c>
      <c r="G422" s="225" t="s">
        <v>228</v>
      </c>
      <c r="H422" s="226">
        <v>8.4000000000000004</v>
      </c>
      <c r="I422" s="227"/>
      <c r="J422" s="227"/>
      <c r="K422" s="228">
        <f>ROUND(P422*H422,2)</f>
        <v>0</v>
      </c>
      <c r="L422" s="229"/>
      <c r="M422" s="45"/>
      <c r="N422" s="230" t="s">
        <v>1</v>
      </c>
      <c r="O422" s="231" t="s">
        <v>39</v>
      </c>
      <c r="P422" s="232">
        <f>I422+J422</f>
        <v>0</v>
      </c>
      <c r="Q422" s="232">
        <f>ROUND(I422*H422,2)</f>
        <v>0</v>
      </c>
      <c r="R422" s="232">
        <f>ROUND(J422*H422,2)</f>
        <v>0</v>
      </c>
      <c r="S422" s="92"/>
      <c r="T422" s="233">
        <f>S422*H422</f>
        <v>0</v>
      </c>
      <c r="U422" s="233">
        <v>0</v>
      </c>
      <c r="V422" s="233">
        <f>U422*H422</f>
        <v>0</v>
      </c>
      <c r="W422" s="233">
        <v>0</v>
      </c>
      <c r="X422" s="233">
        <f>W422*H422</f>
        <v>0</v>
      </c>
      <c r="Y422" s="234" t="s">
        <v>1</v>
      </c>
      <c r="Z422" s="39"/>
      <c r="AA422" s="39"/>
      <c r="AB422" s="39"/>
      <c r="AC422" s="39"/>
      <c r="AD422" s="39"/>
      <c r="AE422" s="39"/>
      <c r="AR422" s="235" t="s">
        <v>181</v>
      </c>
      <c r="AT422" s="235" t="s">
        <v>177</v>
      </c>
      <c r="AU422" s="235" t="s">
        <v>102</v>
      </c>
      <c r="AY422" s="18" t="s">
        <v>175</v>
      </c>
      <c r="BE422" s="236">
        <f>IF(O422="základní",K422,0)</f>
        <v>0</v>
      </c>
      <c r="BF422" s="236">
        <f>IF(O422="snížená",K422,0)</f>
        <v>0</v>
      </c>
      <c r="BG422" s="236">
        <f>IF(O422="zákl. přenesená",K422,0)</f>
        <v>0</v>
      </c>
      <c r="BH422" s="236">
        <f>IF(O422="sníž. přenesená",K422,0)</f>
        <v>0</v>
      </c>
      <c r="BI422" s="236">
        <f>IF(O422="nulová",K422,0)</f>
        <v>0</v>
      </c>
      <c r="BJ422" s="18" t="s">
        <v>102</v>
      </c>
      <c r="BK422" s="236">
        <f>ROUND(P422*H422,2)</f>
        <v>0</v>
      </c>
      <c r="BL422" s="18" t="s">
        <v>181</v>
      </c>
      <c r="BM422" s="235" t="s">
        <v>513</v>
      </c>
    </row>
    <row r="423" s="2" customFormat="1">
      <c r="A423" s="39"/>
      <c r="B423" s="40"/>
      <c r="C423" s="41"/>
      <c r="D423" s="237" t="s">
        <v>182</v>
      </c>
      <c r="E423" s="41"/>
      <c r="F423" s="238" t="s">
        <v>508</v>
      </c>
      <c r="G423" s="41"/>
      <c r="H423" s="41"/>
      <c r="I423" s="239"/>
      <c r="J423" s="239"/>
      <c r="K423" s="41"/>
      <c r="L423" s="41"/>
      <c r="M423" s="45"/>
      <c r="N423" s="240"/>
      <c r="O423" s="241"/>
      <c r="P423" s="92"/>
      <c r="Q423" s="92"/>
      <c r="R423" s="92"/>
      <c r="S423" s="92"/>
      <c r="T423" s="92"/>
      <c r="U423" s="92"/>
      <c r="V423" s="92"/>
      <c r="W423" s="92"/>
      <c r="X423" s="92"/>
      <c r="Y423" s="93"/>
      <c r="Z423" s="39"/>
      <c r="AA423" s="39"/>
      <c r="AB423" s="39"/>
      <c r="AC423" s="39"/>
      <c r="AD423" s="39"/>
      <c r="AE423" s="39"/>
      <c r="AT423" s="18" t="s">
        <v>182</v>
      </c>
      <c r="AU423" s="18" t="s">
        <v>102</v>
      </c>
    </row>
    <row r="424" s="12" customFormat="1" ht="22.8" customHeight="1">
      <c r="A424" s="12"/>
      <c r="B424" s="205"/>
      <c r="C424" s="206"/>
      <c r="D424" s="207" t="s">
        <v>74</v>
      </c>
      <c r="E424" s="220" t="s">
        <v>207</v>
      </c>
      <c r="F424" s="220" t="s">
        <v>514</v>
      </c>
      <c r="G424" s="206"/>
      <c r="H424" s="206"/>
      <c r="I424" s="209"/>
      <c r="J424" s="209"/>
      <c r="K424" s="221">
        <f>BK424</f>
        <v>0</v>
      </c>
      <c r="L424" s="206"/>
      <c r="M424" s="211"/>
      <c r="N424" s="212"/>
      <c r="O424" s="213"/>
      <c r="P424" s="213"/>
      <c r="Q424" s="214">
        <f>SUM(Q425:Q428)</f>
        <v>0</v>
      </c>
      <c r="R424" s="214">
        <f>SUM(R425:R428)</f>
        <v>0</v>
      </c>
      <c r="S424" s="213"/>
      <c r="T424" s="215">
        <f>SUM(T425:T428)</f>
        <v>0</v>
      </c>
      <c r="U424" s="213"/>
      <c r="V424" s="215">
        <f>SUM(V425:V428)</f>
        <v>0</v>
      </c>
      <c r="W424" s="213"/>
      <c r="X424" s="215">
        <f>SUM(X425:X428)</f>
        <v>0</v>
      </c>
      <c r="Y424" s="216"/>
      <c r="Z424" s="12"/>
      <c r="AA424" s="12"/>
      <c r="AB424" s="12"/>
      <c r="AC424" s="12"/>
      <c r="AD424" s="12"/>
      <c r="AE424" s="12"/>
      <c r="AR424" s="217" t="s">
        <v>82</v>
      </c>
      <c r="AT424" s="218" t="s">
        <v>74</v>
      </c>
      <c r="AU424" s="218" t="s">
        <v>82</v>
      </c>
      <c r="AY424" s="217" t="s">
        <v>175</v>
      </c>
      <c r="BK424" s="219">
        <f>SUM(BK425:BK428)</f>
        <v>0</v>
      </c>
    </row>
    <row r="425" s="2" customFormat="1" ht="24.15" customHeight="1">
      <c r="A425" s="39"/>
      <c r="B425" s="40"/>
      <c r="C425" s="222" t="s">
        <v>370</v>
      </c>
      <c r="D425" s="222" t="s">
        <v>177</v>
      </c>
      <c r="E425" s="223" t="s">
        <v>515</v>
      </c>
      <c r="F425" s="224" t="s">
        <v>516</v>
      </c>
      <c r="G425" s="225" t="s">
        <v>228</v>
      </c>
      <c r="H425" s="226">
        <v>37.600000000000001</v>
      </c>
      <c r="I425" s="227"/>
      <c r="J425" s="227"/>
      <c r="K425" s="228">
        <f>ROUND(P425*H425,2)</f>
        <v>0</v>
      </c>
      <c r="L425" s="229"/>
      <c r="M425" s="45"/>
      <c r="N425" s="230" t="s">
        <v>1</v>
      </c>
      <c r="O425" s="231" t="s">
        <v>39</v>
      </c>
      <c r="P425" s="232">
        <f>I425+J425</f>
        <v>0</v>
      </c>
      <c r="Q425" s="232">
        <f>ROUND(I425*H425,2)</f>
        <v>0</v>
      </c>
      <c r="R425" s="232">
        <f>ROUND(J425*H425,2)</f>
        <v>0</v>
      </c>
      <c r="S425" s="92"/>
      <c r="T425" s="233">
        <f>S425*H425</f>
        <v>0</v>
      </c>
      <c r="U425" s="233">
        <v>0</v>
      </c>
      <c r="V425" s="233">
        <f>U425*H425</f>
        <v>0</v>
      </c>
      <c r="W425" s="233">
        <v>0</v>
      </c>
      <c r="X425" s="233">
        <f>W425*H425</f>
        <v>0</v>
      </c>
      <c r="Y425" s="234" t="s">
        <v>1</v>
      </c>
      <c r="Z425" s="39"/>
      <c r="AA425" s="39"/>
      <c r="AB425" s="39"/>
      <c r="AC425" s="39"/>
      <c r="AD425" s="39"/>
      <c r="AE425" s="39"/>
      <c r="AR425" s="235" t="s">
        <v>181</v>
      </c>
      <c r="AT425" s="235" t="s">
        <v>177</v>
      </c>
      <c r="AU425" s="235" t="s">
        <v>102</v>
      </c>
      <c r="AY425" s="18" t="s">
        <v>175</v>
      </c>
      <c r="BE425" s="236">
        <f>IF(O425="základní",K425,0)</f>
        <v>0</v>
      </c>
      <c r="BF425" s="236">
        <f>IF(O425="snížená",K425,0)</f>
        <v>0</v>
      </c>
      <c r="BG425" s="236">
        <f>IF(O425="zákl. přenesená",K425,0)</f>
        <v>0</v>
      </c>
      <c r="BH425" s="236">
        <f>IF(O425="sníž. přenesená",K425,0)</f>
        <v>0</v>
      </c>
      <c r="BI425" s="236">
        <f>IF(O425="nulová",K425,0)</f>
        <v>0</v>
      </c>
      <c r="BJ425" s="18" t="s">
        <v>102</v>
      </c>
      <c r="BK425" s="236">
        <f>ROUND(P425*H425,2)</f>
        <v>0</v>
      </c>
      <c r="BL425" s="18" t="s">
        <v>181</v>
      </c>
      <c r="BM425" s="235" t="s">
        <v>517</v>
      </c>
    </row>
    <row r="426" s="13" customFormat="1">
      <c r="A426" s="13"/>
      <c r="B426" s="242"/>
      <c r="C426" s="243"/>
      <c r="D426" s="237" t="s">
        <v>184</v>
      </c>
      <c r="E426" s="244" t="s">
        <v>1</v>
      </c>
      <c r="F426" s="245" t="s">
        <v>193</v>
      </c>
      <c r="G426" s="243"/>
      <c r="H426" s="244" t="s">
        <v>1</v>
      </c>
      <c r="I426" s="246"/>
      <c r="J426" s="246"/>
      <c r="K426" s="243"/>
      <c r="L426" s="243"/>
      <c r="M426" s="247"/>
      <c r="N426" s="248"/>
      <c r="O426" s="249"/>
      <c r="P426" s="249"/>
      <c r="Q426" s="249"/>
      <c r="R426" s="249"/>
      <c r="S426" s="249"/>
      <c r="T426" s="249"/>
      <c r="U426" s="249"/>
      <c r="V426" s="249"/>
      <c r="W426" s="249"/>
      <c r="X426" s="249"/>
      <c r="Y426" s="250"/>
      <c r="Z426" s="13"/>
      <c r="AA426" s="13"/>
      <c r="AB426" s="13"/>
      <c r="AC426" s="13"/>
      <c r="AD426" s="13"/>
      <c r="AE426" s="13"/>
      <c r="AT426" s="251" t="s">
        <v>184</v>
      </c>
      <c r="AU426" s="251" t="s">
        <v>102</v>
      </c>
      <c r="AV426" s="13" t="s">
        <v>82</v>
      </c>
      <c r="AW426" s="13" t="s">
        <v>5</v>
      </c>
      <c r="AX426" s="13" t="s">
        <v>75</v>
      </c>
      <c r="AY426" s="251" t="s">
        <v>175</v>
      </c>
    </row>
    <row r="427" s="14" customFormat="1">
      <c r="A427" s="14"/>
      <c r="B427" s="252"/>
      <c r="C427" s="253"/>
      <c r="D427" s="237" t="s">
        <v>184</v>
      </c>
      <c r="E427" s="254" t="s">
        <v>1</v>
      </c>
      <c r="F427" s="255" t="s">
        <v>518</v>
      </c>
      <c r="G427" s="253"/>
      <c r="H427" s="256">
        <v>37.600000000000001</v>
      </c>
      <c r="I427" s="257"/>
      <c r="J427" s="257"/>
      <c r="K427" s="253"/>
      <c r="L427" s="253"/>
      <c r="M427" s="258"/>
      <c r="N427" s="259"/>
      <c r="O427" s="260"/>
      <c r="P427" s="260"/>
      <c r="Q427" s="260"/>
      <c r="R427" s="260"/>
      <c r="S427" s="260"/>
      <c r="T427" s="260"/>
      <c r="U427" s="260"/>
      <c r="V427" s="260"/>
      <c r="W427" s="260"/>
      <c r="X427" s="260"/>
      <c r="Y427" s="261"/>
      <c r="Z427" s="14"/>
      <c r="AA427" s="14"/>
      <c r="AB427" s="14"/>
      <c r="AC427" s="14"/>
      <c r="AD427" s="14"/>
      <c r="AE427" s="14"/>
      <c r="AT427" s="262" t="s">
        <v>184</v>
      </c>
      <c r="AU427" s="262" t="s">
        <v>102</v>
      </c>
      <c r="AV427" s="14" t="s">
        <v>102</v>
      </c>
      <c r="AW427" s="14" t="s">
        <v>5</v>
      </c>
      <c r="AX427" s="14" t="s">
        <v>75</v>
      </c>
      <c r="AY427" s="262" t="s">
        <v>175</v>
      </c>
    </row>
    <row r="428" s="15" customFormat="1">
      <c r="A428" s="15"/>
      <c r="B428" s="263"/>
      <c r="C428" s="264"/>
      <c r="D428" s="237" t="s">
        <v>184</v>
      </c>
      <c r="E428" s="265" t="s">
        <v>1</v>
      </c>
      <c r="F428" s="266" t="s">
        <v>189</v>
      </c>
      <c r="G428" s="264"/>
      <c r="H428" s="267">
        <v>37.600000000000001</v>
      </c>
      <c r="I428" s="268"/>
      <c r="J428" s="268"/>
      <c r="K428" s="264"/>
      <c r="L428" s="264"/>
      <c r="M428" s="269"/>
      <c r="N428" s="270"/>
      <c r="O428" s="271"/>
      <c r="P428" s="271"/>
      <c r="Q428" s="271"/>
      <c r="R428" s="271"/>
      <c r="S428" s="271"/>
      <c r="T428" s="271"/>
      <c r="U428" s="271"/>
      <c r="V428" s="271"/>
      <c r="W428" s="271"/>
      <c r="X428" s="271"/>
      <c r="Y428" s="272"/>
      <c r="Z428" s="15"/>
      <c r="AA428" s="15"/>
      <c r="AB428" s="15"/>
      <c r="AC428" s="15"/>
      <c r="AD428" s="15"/>
      <c r="AE428" s="15"/>
      <c r="AT428" s="273" t="s">
        <v>184</v>
      </c>
      <c r="AU428" s="273" t="s">
        <v>102</v>
      </c>
      <c r="AV428" s="15" t="s">
        <v>181</v>
      </c>
      <c r="AW428" s="15" t="s">
        <v>5</v>
      </c>
      <c r="AX428" s="15" t="s">
        <v>82</v>
      </c>
      <c r="AY428" s="273" t="s">
        <v>175</v>
      </c>
    </row>
    <row r="429" s="12" customFormat="1" ht="22.8" customHeight="1">
      <c r="A429" s="12"/>
      <c r="B429" s="205"/>
      <c r="C429" s="206"/>
      <c r="D429" s="207" t="s">
        <v>74</v>
      </c>
      <c r="E429" s="220" t="s">
        <v>199</v>
      </c>
      <c r="F429" s="220" t="s">
        <v>519</v>
      </c>
      <c r="G429" s="206"/>
      <c r="H429" s="206"/>
      <c r="I429" s="209"/>
      <c r="J429" s="209"/>
      <c r="K429" s="221">
        <f>BK429</f>
        <v>0</v>
      </c>
      <c r="L429" s="206"/>
      <c r="M429" s="211"/>
      <c r="N429" s="212"/>
      <c r="O429" s="213"/>
      <c r="P429" s="213"/>
      <c r="Q429" s="214">
        <f>SUM(Q430:Q972)</f>
        <v>0</v>
      </c>
      <c r="R429" s="214">
        <f>SUM(R430:R972)</f>
        <v>0</v>
      </c>
      <c r="S429" s="213"/>
      <c r="T429" s="215">
        <f>SUM(T430:T972)</f>
        <v>0</v>
      </c>
      <c r="U429" s="213"/>
      <c r="V429" s="215">
        <f>SUM(V430:V972)</f>
        <v>0</v>
      </c>
      <c r="W429" s="213"/>
      <c r="X429" s="215">
        <f>SUM(X430:X972)</f>
        <v>0</v>
      </c>
      <c r="Y429" s="216"/>
      <c r="Z429" s="12"/>
      <c r="AA429" s="12"/>
      <c r="AB429" s="12"/>
      <c r="AC429" s="12"/>
      <c r="AD429" s="12"/>
      <c r="AE429" s="12"/>
      <c r="AR429" s="217" t="s">
        <v>82</v>
      </c>
      <c r="AT429" s="218" t="s">
        <v>74</v>
      </c>
      <c r="AU429" s="218" t="s">
        <v>82</v>
      </c>
      <c r="AY429" s="217" t="s">
        <v>175</v>
      </c>
      <c r="BK429" s="219">
        <f>SUM(BK430:BK972)</f>
        <v>0</v>
      </c>
    </row>
    <row r="430" s="2" customFormat="1" ht="33" customHeight="1">
      <c r="A430" s="39"/>
      <c r="B430" s="40"/>
      <c r="C430" s="222" t="s">
        <v>520</v>
      </c>
      <c r="D430" s="222" t="s">
        <v>177</v>
      </c>
      <c r="E430" s="223" t="s">
        <v>521</v>
      </c>
      <c r="F430" s="224" t="s">
        <v>522</v>
      </c>
      <c r="G430" s="225" t="s">
        <v>228</v>
      </c>
      <c r="H430" s="226">
        <v>161.24000000000001</v>
      </c>
      <c r="I430" s="227"/>
      <c r="J430" s="227"/>
      <c r="K430" s="228">
        <f>ROUND(P430*H430,2)</f>
        <v>0</v>
      </c>
      <c r="L430" s="229"/>
      <c r="M430" s="45"/>
      <c r="N430" s="230" t="s">
        <v>1</v>
      </c>
      <c r="O430" s="231" t="s">
        <v>39</v>
      </c>
      <c r="P430" s="232">
        <f>I430+J430</f>
        <v>0</v>
      </c>
      <c r="Q430" s="232">
        <f>ROUND(I430*H430,2)</f>
        <v>0</v>
      </c>
      <c r="R430" s="232">
        <f>ROUND(J430*H430,2)</f>
        <v>0</v>
      </c>
      <c r="S430" s="92"/>
      <c r="T430" s="233">
        <f>S430*H430</f>
        <v>0</v>
      </c>
      <c r="U430" s="233">
        <v>0</v>
      </c>
      <c r="V430" s="233">
        <f>U430*H430</f>
        <v>0</v>
      </c>
      <c r="W430" s="233">
        <v>0</v>
      </c>
      <c r="X430" s="233">
        <f>W430*H430</f>
        <v>0</v>
      </c>
      <c r="Y430" s="234" t="s">
        <v>1</v>
      </c>
      <c r="Z430" s="39"/>
      <c r="AA430" s="39"/>
      <c r="AB430" s="39"/>
      <c r="AC430" s="39"/>
      <c r="AD430" s="39"/>
      <c r="AE430" s="39"/>
      <c r="AR430" s="235" t="s">
        <v>181</v>
      </c>
      <c r="AT430" s="235" t="s">
        <v>177</v>
      </c>
      <c r="AU430" s="235" t="s">
        <v>102</v>
      </c>
      <c r="AY430" s="18" t="s">
        <v>175</v>
      </c>
      <c r="BE430" s="236">
        <f>IF(O430="základní",K430,0)</f>
        <v>0</v>
      </c>
      <c r="BF430" s="236">
        <f>IF(O430="snížená",K430,0)</f>
        <v>0</v>
      </c>
      <c r="BG430" s="236">
        <f>IF(O430="zákl. přenesená",K430,0)</f>
        <v>0</v>
      </c>
      <c r="BH430" s="236">
        <f>IF(O430="sníž. přenesená",K430,0)</f>
        <v>0</v>
      </c>
      <c r="BI430" s="236">
        <f>IF(O430="nulová",K430,0)</f>
        <v>0</v>
      </c>
      <c r="BJ430" s="18" t="s">
        <v>102</v>
      </c>
      <c r="BK430" s="236">
        <f>ROUND(P430*H430,2)</f>
        <v>0</v>
      </c>
      <c r="BL430" s="18" t="s">
        <v>181</v>
      </c>
      <c r="BM430" s="235" t="s">
        <v>523</v>
      </c>
    </row>
    <row r="431" s="13" customFormat="1">
      <c r="A431" s="13"/>
      <c r="B431" s="242"/>
      <c r="C431" s="243"/>
      <c r="D431" s="237" t="s">
        <v>184</v>
      </c>
      <c r="E431" s="244" t="s">
        <v>1</v>
      </c>
      <c r="F431" s="245" t="s">
        <v>193</v>
      </c>
      <c r="G431" s="243"/>
      <c r="H431" s="244" t="s">
        <v>1</v>
      </c>
      <c r="I431" s="246"/>
      <c r="J431" s="246"/>
      <c r="K431" s="243"/>
      <c r="L431" s="243"/>
      <c r="M431" s="247"/>
      <c r="N431" s="248"/>
      <c r="O431" s="249"/>
      <c r="P431" s="249"/>
      <c r="Q431" s="249"/>
      <c r="R431" s="249"/>
      <c r="S431" s="249"/>
      <c r="T431" s="249"/>
      <c r="U431" s="249"/>
      <c r="V431" s="249"/>
      <c r="W431" s="249"/>
      <c r="X431" s="249"/>
      <c r="Y431" s="250"/>
      <c r="Z431" s="13"/>
      <c r="AA431" s="13"/>
      <c r="AB431" s="13"/>
      <c r="AC431" s="13"/>
      <c r="AD431" s="13"/>
      <c r="AE431" s="13"/>
      <c r="AT431" s="251" t="s">
        <v>184</v>
      </c>
      <c r="AU431" s="251" t="s">
        <v>102</v>
      </c>
      <c r="AV431" s="13" t="s">
        <v>82</v>
      </c>
      <c r="AW431" s="13" t="s">
        <v>5</v>
      </c>
      <c r="AX431" s="13" t="s">
        <v>75</v>
      </c>
      <c r="AY431" s="251" t="s">
        <v>175</v>
      </c>
    </row>
    <row r="432" s="13" customFormat="1">
      <c r="A432" s="13"/>
      <c r="B432" s="242"/>
      <c r="C432" s="243"/>
      <c r="D432" s="237" t="s">
        <v>184</v>
      </c>
      <c r="E432" s="244" t="s">
        <v>1</v>
      </c>
      <c r="F432" s="245" t="s">
        <v>372</v>
      </c>
      <c r="G432" s="243"/>
      <c r="H432" s="244" t="s">
        <v>1</v>
      </c>
      <c r="I432" s="246"/>
      <c r="J432" s="246"/>
      <c r="K432" s="243"/>
      <c r="L432" s="243"/>
      <c r="M432" s="247"/>
      <c r="N432" s="248"/>
      <c r="O432" s="249"/>
      <c r="P432" s="249"/>
      <c r="Q432" s="249"/>
      <c r="R432" s="249"/>
      <c r="S432" s="249"/>
      <c r="T432" s="249"/>
      <c r="U432" s="249"/>
      <c r="V432" s="249"/>
      <c r="W432" s="249"/>
      <c r="X432" s="249"/>
      <c r="Y432" s="250"/>
      <c r="Z432" s="13"/>
      <c r="AA432" s="13"/>
      <c r="AB432" s="13"/>
      <c r="AC432" s="13"/>
      <c r="AD432" s="13"/>
      <c r="AE432" s="13"/>
      <c r="AT432" s="251" t="s">
        <v>184</v>
      </c>
      <c r="AU432" s="251" t="s">
        <v>102</v>
      </c>
      <c r="AV432" s="13" t="s">
        <v>82</v>
      </c>
      <c r="AW432" s="13" t="s">
        <v>5</v>
      </c>
      <c r="AX432" s="13" t="s">
        <v>75</v>
      </c>
      <c r="AY432" s="251" t="s">
        <v>175</v>
      </c>
    </row>
    <row r="433" s="14" customFormat="1">
      <c r="A433" s="14"/>
      <c r="B433" s="252"/>
      <c r="C433" s="253"/>
      <c r="D433" s="237" t="s">
        <v>184</v>
      </c>
      <c r="E433" s="254" t="s">
        <v>1</v>
      </c>
      <c r="F433" s="255" t="s">
        <v>524</v>
      </c>
      <c r="G433" s="253"/>
      <c r="H433" s="256">
        <v>150.25</v>
      </c>
      <c r="I433" s="257"/>
      <c r="J433" s="257"/>
      <c r="K433" s="253"/>
      <c r="L433" s="253"/>
      <c r="M433" s="258"/>
      <c r="N433" s="259"/>
      <c r="O433" s="260"/>
      <c r="P433" s="260"/>
      <c r="Q433" s="260"/>
      <c r="R433" s="260"/>
      <c r="S433" s="260"/>
      <c r="T433" s="260"/>
      <c r="U433" s="260"/>
      <c r="V433" s="260"/>
      <c r="W433" s="260"/>
      <c r="X433" s="260"/>
      <c r="Y433" s="261"/>
      <c r="Z433" s="14"/>
      <c r="AA433" s="14"/>
      <c r="AB433" s="14"/>
      <c r="AC433" s="14"/>
      <c r="AD433" s="14"/>
      <c r="AE433" s="14"/>
      <c r="AT433" s="262" t="s">
        <v>184</v>
      </c>
      <c r="AU433" s="262" t="s">
        <v>102</v>
      </c>
      <c r="AV433" s="14" t="s">
        <v>102</v>
      </c>
      <c r="AW433" s="14" t="s">
        <v>5</v>
      </c>
      <c r="AX433" s="14" t="s">
        <v>75</v>
      </c>
      <c r="AY433" s="262" t="s">
        <v>175</v>
      </c>
    </row>
    <row r="434" s="14" customFormat="1">
      <c r="A434" s="14"/>
      <c r="B434" s="252"/>
      <c r="C434" s="253"/>
      <c r="D434" s="237" t="s">
        <v>184</v>
      </c>
      <c r="E434" s="254" t="s">
        <v>1</v>
      </c>
      <c r="F434" s="255" t="s">
        <v>525</v>
      </c>
      <c r="G434" s="253"/>
      <c r="H434" s="256">
        <v>3.7599999999999998</v>
      </c>
      <c r="I434" s="257"/>
      <c r="J434" s="257"/>
      <c r="K434" s="253"/>
      <c r="L434" s="253"/>
      <c r="M434" s="258"/>
      <c r="N434" s="259"/>
      <c r="O434" s="260"/>
      <c r="P434" s="260"/>
      <c r="Q434" s="260"/>
      <c r="R434" s="260"/>
      <c r="S434" s="260"/>
      <c r="T434" s="260"/>
      <c r="U434" s="260"/>
      <c r="V434" s="260"/>
      <c r="W434" s="260"/>
      <c r="X434" s="260"/>
      <c r="Y434" s="261"/>
      <c r="Z434" s="14"/>
      <c r="AA434" s="14"/>
      <c r="AB434" s="14"/>
      <c r="AC434" s="14"/>
      <c r="AD434" s="14"/>
      <c r="AE434" s="14"/>
      <c r="AT434" s="262" t="s">
        <v>184</v>
      </c>
      <c r="AU434" s="262" t="s">
        <v>102</v>
      </c>
      <c r="AV434" s="14" t="s">
        <v>102</v>
      </c>
      <c r="AW434" s="14" t="s">
        <v>5</v>
      </c>
      <c r="AX434" s="14" t="s">
        <v>75</v>
      </c>
      <c r="AY434" s="262" t="s">
        <v>175</v>
      </c>
    </row>
    <row r="435" s="13" customFormat="1">
      <c r="A435" s="13"/>
      <c r="B435" s="242"/>
      <c r="C435" s="243"/>
      <c r="D435" s="237" t="s">
        <v>184</v>
      </c>
      <c r="E435" s="244" t="s">
        <v>1</v>
      </c>
      <c r="F435" s="245" t="s">
        <v>286</v>
      </c>
      <c r="G435" s="243"/>
      <c r="H435" s="244" t="s">
        <v>1</v>
      </c>
      <c r="I435" s="246"/>
      <c r="J435" s="246"/>
      <c r="K435" s="243"/>
      <c r="L435" s="243"/>
      <c r="M435" s="247"/>
      <c r="N435" s="248"/>
      <c r="O435" s="249"/>
      <c r="P435" s="249"/>
      <c r="Q435" s="249"/>
      <c r="R435" s="249"/>
      <c r="S435" s="249"/>
      <c r="T435" s="249"/>
      <c r="U435" s="249"/>
      <c r="V435" s="249"/>
      <c r="W435" s="249"/>
      <c r="X435" s="249"/>
      <c r="Y435" s="250"/>
      <c r="Z435" s="13"/>
      <c r="AA435" s="13"/>
      <c r="AB435" s="13"/>
      <c r="AC435" s="13"/>
      <c r="AD435" s="13"/>
      <c r="AE435" s="13"/>
      <c r="AT435" s="251" t="s">
        <v>184</v>
      </c>
      <c r="AU435" s="251" t="s">
        <v>102</v>
      </c>
      <c r="AV435" s="13" t="s">
        <v>82</v>
      </c>
      <c r="AW435" s="13" t="s">
        <v>5</v>
      </c>
      <c r="AX435" s="13" t="s">
        <v>75</v>
      </c>
      <c r="AY435" s="251" t="s">
        <v>175</v>
      </c>
    </row>
    <row r="436" s="14" customFormat="1">
      <c r="A436" s="14"/>
      <c r="B436" s="252"/>
      <c r="C436" s="253"/>
      <c r="D436" s="237" t="s">
        <v>184</v>
      </c>
      <c r="E436" s="254" t="s">
        <v>1</v>
      </c>
      <c r="F436" s="255" t="s">
        <v>526</v>
      </c>
      <c r="G436" s="253"/>
      <c r="H436" s="256">
        <v>3.52</v>
      </c>
      <c r="I436" s="257"/>
      <c r="J436" s="257"/>
      <c r="K436" s="253"/>
      <c r="L436" s="253"/>
      <c r="M436" s="258"/>
      <c r="N436" s="259"/>
      <c r="O436" s="260"/>
      <c r="P436" s="260"/>
      <c r="Q436" s="260"/>
      <c r="R436" s="260"/>
      <c r="S436" s="260"/>
      <c r="T436" s="260"/>
      <c r="U436" s="260"/>
      <c r="V436" s="260"/>
      <c r="W436" s="260"/>
      <c r="X436" s="260"/>
      <c r="Y436" s="261"/>
      <c r="Z436" s="14"/>
      <c r="AA436" s="14"/>
      <c r="AB436" s="14"/>
      <c r="AC436" s="14"/>
      <c r="AD436" s="14"/>
      <c r="AE436" s="14"/>
      <c r="AT436" s="262" t="s">
        <v>184</v>
      </c>
      <c r="AU436" s="262" t="s">
        <v>102</v>
      </c>
      <c r="AV436" s="14" t="s">
        <v>102</v>
      </c>
      <c r="AW436" s="14" t="s">
        <v>5</v>
      </c>
      <c r="AX436" s="14" t="s">
        <v>75</v>
      </c>
      <c r="AY436" s="262" t="s">
        <v>175</v>
      </c>
    </row>
    <row r="437" s="13" customFormat="1">
      <c r="A437" s="13"/>
      <c r="B437" s="242"/>
      <c r="C437" s="243"/>
      <c r="D437" s="237" t="s">
        <v>184</v>
      </c>
      <c r="E437" s="244" t="s">
        <v>1</v>
      </c>
      <c r="F437" s="245" t="s">
        <v>290</v>
      </c>
      <c r="G437" s="243"/>
      <c r="H437" s="244" t="s">
        <v>1</v>
      </c>
      <c r="I437" s="246"/>
      <c r="J437" s="246"/>
      <c r="K437" s="243"/>
      <c r="L437" s="243"/>
      <c r="M437" s="247"/>
      <c r="N437" s="248"/>
      <c r="O437" s="249"/>
      <c r="P437" s="249"/>
      <c r="Q437" s="249"/>
      <c r="R437" s="249"/>
      <c r="S437" s="249"/>
      <c r="T437" s="249"/>
      <c r="U437" s="249"/>
      <c r="V437" s="249"/>
      <c r="W437" s="249"/>
      <c r="X437" s="249"/>
      <c r="Y437" s="250"/>
      <c r="Z437" s="13"/>
      <c r="AA437" s="13"/>
      <c r="AB437" s="13"/>
      <c r="AC437" s="13"/>
      <c r="AD437" s="13"/>
      <c r="AE437" s="13"/>
      <c r="AT437" s="251" t="s">
        <v>184</v>
      </c>
      <c r="AU437" s="251" t="s">
        <v>102</v>
      </c>
      <c r="AV437" s="13" t="s">
        <v>82</v>
      </c>
      <c r="AW437" s="13" t="s">
        <v>5</v>
      </c>
      <c r="AX437" s="13" t="s">
        <v>75</v>
      </c>
      <c r="AY437" s="251" t="s">
        <v>175</v>
      </c>
    </row>
    <row r="438" s="14" customFormat="1">
      <c r="A438" s="14"/>
      <c r="B438" s="252"/>
      <c r="C438" s="253"/>
      <c r="D438" s="237" t="s">
        <v>184</v>
      </c>
      <c r="E438" s="254" t="s">
        <v>1</v>
      </c>
      <c r="F438" s="255" t="s">
        <v>527</v>
      </c>
      <c r="G438" s="253"/>
      <c r="H438" s="256">
        <v>3.71</v>
      </c>
      <c r="I438" s="257"/>
      <c r="J438" s="257"/>
      <c r="K438" s="253"/>
      <c r="L438" s="253"/>
      <c r="M438" s="258"/>
      <c r="N438" s="259"/>
      <c r="O438" s="260"/>
      <c r="P438" s="260"/>
      <c r="Q438" s="260"/>
      <c r="R438" s="260"/>
      <c r="S438" s="260"/>
      <c r="T438" s="260"/>
      <c r="U438" s="260"/>
      <c r="V438" s="260"/>
      <c r="W438" s="260"/>
      <c r="X438" s="260"/>
      <c r="Y438" s="261"/>
      <c r="Z438" s="14"/>
      <c r="AA438" s="14"/>
      <c r="AB438" s="14"/>
      <c r="AC438" s="14"/>
      <c r="AD438" s="14"/>
      <c r="AE438" s="14"/>
      <c r="AT438" s="262" t="s">
        <v>184</v>
      </c>
      <c r="AU438" s="262" t="s">
        <v>102</v>
      </c>
      <c r="AV438" s="14" t="s">
        <v>102</v>
      </c>
      <c r="AW438" s="14" t="s">
        <v>5</v>
      </c>
      <c r="AX438" s="14" t="s">
        <v>75</v>
      </c>
      <c r="AY438" s="262" t="s">
        <v>175</v>
      </c>
    </row>
    <row r="439" s="15" customFormat="1">
      <c r="A439" s="15"/>
      <c r="B439" s="263"/>
      <c r="C439" s="264"/>
      <c r="D439" s="237" t="s">
        <v>184</v>
      </c>
      <c r="E439" s="265" t="s">
        <v>1</v>
      </c>
      <c r="F439" s="266" t="s">
        <v>189</v>
      </c>
      <c r="G439" s="264"/>
      <c r="H439" s="267">
        <v>161.24000000000001</v>
      </c>
      <c r="I439" s="268"/>
      <c r="J439" s="268"/>
      <c r="K439" s="264"/>
      <c r="L439" s="264"/>
      <c r="M439" s="269"/>
      <c r="N439" s="270"/>
      <c r="O439" s="271"/>
      <c r="P439" s="271"/>
      <c r="Q439" s="271"/>
      <c r="R439" s="271"/>
      <c r="S439" s="271"/>
      <c r="T439" s="271"/>
      <c r="U439" s="271"/>
      <c r="V439" s="271"/>
      <c r="W439" s="271"/>
      <c r="X439" s="271"/>
      <c r="Y439" s="272"/>
      <c r="Z439" s="15"/>
      <c r="AA439" s="15"/>
      <c r="AB439" s="15"/>
      <c r="AC439" s="15"/>
      <c r="AD439" s="15"/>
      <c r="AE439" s="15"/>
      <c r="AT439" s="273" t="s">
        <v>184</v>
      </c>
      <c r="AU439" s="273" t="s">
        <v>102</v>
      </c>
      <c r="AV439" s="15" t="s">
        <v>181</v>
      </c>
      <c r="AW439" s="15" t="s">
        <v>5</v>
      </c>
      <c r="AX439" s="15" t="s">
        <v>82</v>
      </c>
      <c r="AY439" s="273" t="s">
        <v>175</v>
      </c>
    </row>
    <row r="440" s="2" customFormat="1" ht="37.8" customHeight="1">
      <c r="A440" s="39"/>
      <c r="B440" s="40"/>
      <c r="C440" s="222" t="s">
        <v>378</v>
      </c>
      <c r="D440" s="222" t="s">
        <v>177</v>
      </c>
      <c r="E440" s="223" t="s">
        <v>528</v>
      </c>
      <c r="F440" s="224" t="s">
        <v>529</v>
      </c>
      <c r="G440" s="225" t="s">
        <v>228</v>
      </c>
      <c r="H440" s="226">
        <v>27.620000000000001</v>
      </c>
      <c r="I440" s="227"/>
      <c r="J440" s="227"/>
      <c r="K440" s="228">
        <f>ROUND(P440*H440,2)</f>
        <v>0</v>
      </c>
      <c r="L440" s="229"/>
      <c r="M440" s="45"/>
      <c r="N440" s="230" t="s">
        <v>1</v>
      </c>
      <c r="O440" s="231" t="s">
        <v>39</v>
      </c>
      <c r="P440" s="232">
        <f>I440+J440</f>
        <v>0</v>
      </c>
      <c r="Q440" s="232">
        <f>ROUND(I440*H440,2)</f>
        <v>0</v>
      </c>
      <c r="R440" s="232">
        <f>ROUND(J440*H440,2)</f>
        <v>0</v>
      </c>
      <c r="S440" s="92"/>
      <c r="T440" s="233">
        <f>S440*H440</f>
        <v>0</v>
      </c>
      <c r="U440" s="233">
        <v>0</v>
      </c>
      <c r="V440" s="233">
        <f>U440*H440</f>
        <v>0</v>
      </c>
      <c r="W440" s="233">
        <v>0</v>
      </c>
      <c r="X440" s="233">
        <f>W440*H440</f>
        <v>0</v>
      </c>
      <c r="Y440" s="234" t="s">
        <v>1</v>
      </c>
      <c r="Z440" s="39"/>
      <c r="AA440" s="39"/>
      <c r="AB440" s="39"/>
      <c r="AC440" s="39"/>
      <c r="AD440" s="39"/>
      <c r="AE440" s="39"/>
      <c r="AR440" s="235" t="s">
        <v>181</v>
      </c>
      <c r="AT440" s="235" t="s">
        <v>177</v>
      </c>
      <c r="AU440" s="235" t="s">
        <v>102</v>
      </c>
      <c r="AY440" s="18" t="s">
        <v>175</v>
      </c>
      <c r="BE440" s="236">
        <f>IF(O440="základní",K440,0)</f>
        <v>0</v>
      </c>
      <c r="BF440" s="236">
        <f>IF(O440="snížená",K440,0)</f>
        <v>0</v>
      </c>
      <c r="BG440" s="236">
        <f>IF(O440="zákl. přenesená",K440,0)</f>
        <v>0</v>
      </c>
      <c r="BH440" s="236">
        <f>IF(O440="sníž. přenesená",K440,0)</f>
        <v>0</v>
      </c>
      <c r="BI440" s="236">
        <f>IF(O440="nulová",K440,0)</f>
        <v>0</v>
      </c>
      <c r="BJ440" s="18" t="s">
        <v>102</v>
      </c>
      <c r="BK440" s="236">
        <f>ROUND(P440*H440,2)</f>
        <v>0</v>
      </c>
      <c r="BL440" s="18" t="s">
        <v>181</v>
      </c>
      <c r="BM440" s="235" t="s">
        <v>530</v>
      </c>
    </row>
    <row r="441" s="13" customFormat="1">
      <c r="A441" s="13"/>
      <c r="B441" s="242"/>
      <c r="C441" s="243"/>
      <c r="D441" s="237" t="s">
        <v>184</v>
      </c>
      <c r="E441" s="244" t="s">
        <v>1</v>
      </c>
      <c r="F441" s="245" t="s">
        <v>193</v>
      </c>
      <c r="G441" s="243"/>
      <c r="H441" s="244" t="s">
        <v>1</v>
      </c>
      <c r="I441" s="246"/>
      <c r="J441" s="246"/>
      <c r="K441" s="243"/>
      <c r="L441" s="243"/>
      <c r="M441" s="247"/>
      <c r="N441" s="248"/>
      <c r="O441" s="249"/>
      <c r="P441" s="249"/>
      <c r="Q441" s="249"/>
      <c r="R441" s="249"/>
      <c r="S441" s="249"/>
      <c r="T441" s="249"/>
      <c r="U441" s="249"/>
      <c r="V441" s="249"/>
      <c r="W441" s="249"/>
      <c r="X441" s="249"/>
      <c r="Y441" s="250"/>
      <c r="Z441" s="13"/>
      <c r="AA441" s="13"/>
      <c r="AB441" s="13"/>
      <c r="AC441" s="13"/>
      <c r="AD441" s="13"/>
      <c r="AE441" s="13"/>
      <c r="AT441" s="251" t="s">
        <v>184</v>
      </c>
      <c r="AU441" s="251" t="s">
        <v>102</v>
      </c>
      <c r="AV441" s="13" t="s">
        <v>82</v>
      </c>
      <c r="AW441" s="13" t="s">
        <v>5</v>
      </c>
      <c r="AX441" s="13" t="s">
        <v>75</v>
      </c>
      <c r="AY441" s="251" t="s">
        <v>175</v>
      </c>
    </row>
    <row r="442" s="13" customFormat="1">
      <c r="A442" s="13"/>
      <c r="B442" s="242"/>
      <c r="C442" s="243"/>
      <c r="D442" s="237" t="s">
        <v>184</v>
      </c>
      <c r="E442" s="244" t="s">
        <v>1</v>
      </c>
      <c r="F442" s="245" t="s">
        <v>372</v>
      </c>
      <c r="G442" s="243"/>
      <c r="H442" s="244" t="s">
        <v>1</v>
      </c>
      <c r="I442" s="246"/>
      <c r="J442" s="246"/>
      <c r="K442" s="243"/>
      <c r="L442" s="243"/>
      <c r="M442" s="247"/>
      <c r="N442" s="248"/>
      <c r="O442" s="249"/>
      <c r="P442" s="249"/>
      <c r="Q442" s="249"/>
      <c r="R442" s="249"/>
      <c r="S442" s="249"/>
      <c r="T442" s="249"/>
      <c r="U442" s="249"/>
      <c r="V442" s="249"/>
      <c r="W442" s="249"/>
      <c r="X442" s="249"/>
      <c r="Y442" s="250"/>
      <c r="Z442" s="13"/>
      <c r="AA442" s="13"/>
      <c r="AB442" s="13"/>
      <c r="AC442" s="13"/>
      <c r="AD442" s="13"/>
      <c r="AE442" s="13"/>
      <c r="AT442" s="251" t="s">
        <v>184</v>
      </c>
      <c r="AU442" s="251" t="s">
        <v>102</v>
      </c>
      <c r="AV442" s="13" t="s">
        <v>82</v>
      </c>
      <c r="AW442" s="13" t="s">
        <v>5</v>
      </c>
      <c r="AX442" s="13" t="s">
        <v>75</v>
      </c>
      <c r="AY442" s="251" t="s">
        <v>175</v>
      </c>
    </row>
    <row r="443" s="14" customFormat="1">
      <c r="A443" s="14"/>
      <c r="B443" s="252"/>
      <c r="C443" s="253"/>
      <c r="D443" s="237" t="s">
        <v>184</v>
      </c>
      <c r="E443" s="254" t="s">
        <v>1</v>
      </c>
      <c r="F443" s="255" t="s">
        <v>525</v>
      </c>
      <c r="G443" s="253"/>
      <c r="H443" s="256">
        <v>3.7599999999999998</v>
      </c>
      <c r="I443" s="257"/>
      <c r="J443" s="257"/>
      <c r="K443" s="253"/>
      <c r="L443" s="253"/>
      <c r="M443" s="258"/>
      <c r="N443" s="259"/>
      <c r="O443" s="260"/>
      <c r="P443" s="260"/>
      <c r="Q443" s="260"/>
      <c r="R443" s="260"/>
      <c r="S443" s="260"/>
      <c r="T443" s="260"/>
      <c r="U443" s="260"/>
      <c r="V443" s="260"/>
      <c r="W443" s="260"/>
      <c r="X443" s="260"/>
      <c r="Y443" s="261"/>
      <c r="Z443" s="14"/>
      <c r="AA443" s="14"/>
      <c r="AB443" s="14"/>
      <c r="AC443" s="14"/>
      <c r="AD443" s="14"/>
      <c r="AE443" s="14"/>
      <c r="AT443" s="262" t="s">
        <v>184</v>
      </c>
      <c r="AU443" s="262" t="s">
        <v>102</v>
      </c>
      <c r="AV443" s="14" t="s">
        <v>102</v>
      </c>
      <c r="AW443" s="14" t="s">
        <v>5</v>
      </c>
      <c r="AX443" s="14" t="s">
        <v>75</v>
      </c>
      <c r="AY443" s="262" t="s">
        <v>175</v>
      </c>
    </row>
    <row r="444" s="13" customFormat="1">
      <c r="A444" s="13"/>
      <c r="B444" s="242"/>
      <c r="C444" s="243"/>
      <c r="D444" s="237" t="s">
        <v>184</v>
      </c>
      <c r="E444" s="244" t="s">
        <v>1</v>
      </c>
      <c r="F444" s="245" t="s">
        <v>286</v>
      </c>
      <c r="G444" s="243"/>
      <c r="H444" s="244" t="s">
        <v>1</v>
      </c>
      <c r="I444" s="246"/>
      <c r="J444" s="246"/>
      <c r="K444" s="243"/>
      <c r="L444" s="243"/>
      <c r="M444" s="247"/>
      <c r="N444" s="248"/>
      <c r="O444" s="249"/>
      <c r="P444" s="249"/>
      <c r="Q444" s="249"/>
      <c r="R444" s="249"/>
      <c r="S444" s="249"/>
      <c r="T444" s="249"/>
      <c r="U444" s="249"/>
      <c r="V444" s="249"/>
      <c r="W444" s="249"/>
      <c r="X444" s="249"/>
      <c r="Y444" s="250"/>
      <c r="Z444" s="13"/>
      <c r="AA444" s="13"/>
      <c r="AB444" s="13"/>
      <c r="AC444" s="13"/>
      <c r="AD444" s="13"/>
      <c r="AE444" s="13"/>
      <c r="AT444" s="251" t="s">
        <v>184</v>
      </c>
      <c r="AU444" s="251" t="s">
        <v>102</v>
      </c>
      <c r="AV444" s="13" t="s">
        <v>82</v>
      </c>
      <c r="AW444" s="13" t="s">
        <v>5</v>
      </c>
      <c r="AX444" s="13" t="s">
        <v>75</v>
      </c>
      <c r="AY444" s="251" t="s">
        <v>175</v>
      </c>
    </row>
    <row r="445" s="14" customFormat="1">
      <c r="A445" s="14"/>
      <c r="B445" s="252"/>
      <c r="C445" s="253"/>
      <c r="D445" s="237" t="s">
        <v>184</v>
      </c>
      <c r="E445" s="254" t="s">
        <v>1</v>
      </c>
      <c r="F445" s="255" t="s">
        <v>531</v>
      </c>
      <c r="G445" s="253"/>
      <c r="H445" s="256">
        <v>7.96</v>
      </c>
      <c r="I445" s="257"/>
      <c r="J445" s="257"/>
      <c r="K445" s="253"/>
      <c r="L445" s="253"/>
      <c r="M445" s="258"/>
      <c r="N445" s="259"/>
      <c r="O445" s="260"/>
      <c r="P445" s="260"/>
      <c r="Q445" s="260"/>
      <c r="R445" s="260"/>
      <c r="S445" s="260"/>
      <c r="T445" s="260"/>
      <c r="U445" s="260"/>
      <c r="V445" s="260"/>
      <c r="W445" s="260"/>
      <c r="X445" s="260"/>
      <c r="Y445" s="261"/>
      <c r="Z445" s="14"/>
      <c r="AA445" s="14"/>
      <c r="AB445" s="14"/>
      <c r="AC445" s="14"/>
      <c r="AD445" s="14"/>
      <c r="AE445" s="14"/>
      <c r="AT445" s="262" t="s">
        <v>184</v>
      </c>
      <c r="AU445" s="262" t="s">
        <v>102</v>
      </c>
      <c r="AV445" s="14" t="s">
        <v>102</v>
      </c>
      <c r="AW445" s="14" t="s">
        <v>5</v>
      </c>
      <c r="AX445" s="14" t="s">
        <v>75</v>
      </c>
      <c r="AY445" s="262" t="s">
        <v>175</v>
      </c>
    </row>
    <row r="446" s="13" customFormat="1">
      <c r="A446" s="13"/>
      <c r="B446" s="242"/>
      <c r="C446" s="243"/>
      <c r="D446" s="237" t="s">
        <v>184</v>
      </c>
      <c r="E446" s="244" t="s">
        <v>1</v>
      </c>
      <c r="F446" s="245" t="s">
        <v>290</v>
      </c>
      <c r="G446" s="243"/>
      <c r="H446" s="244" t="s">
        <v>1</v>
      </c>
      <c r="I446" s="246"/>
      <c r="J446" s="246"/>
      <c r="K446" s="243"/>
      <c r="L446" s="243"/>
      <c r="M446" s="247"/>
      <c r="N446" s="248"/>
      <c r="O446" s="249"/>
      <c r="P446" s="249"/>
      <c r="Q446" s="249"/>
      <c r="R446" s="249"/>
      <c r="S446" s="249"/>
      <c r="T446" s="249"/>
      <c r="U446" s="249"/>
      <c r="V446" s="249"/>
      <c r="W446" s="249"/>
      <c r="X446" s="249"/>
      <c r="Y446" s="250"/>
      <c r="Z446" s="13"/>
      <c r="AA446" s="13"/>
      <c r="AB446" s="13"/>
      <c r="AC446" s="13"/>
      <c r="AD446" s="13"/>
      <c r="AE446" s="13"/>
      <c r="AT446" s="251" t="s">
        <v>184</v>
      </c>
      <c r="AU446" s="251" t="s">
        <v>102</v>
      </c>
      <c r="AV446" s="13" t="s">
        <v>82</v>
      </c>
      <c r="AW446" s="13" t="s">
        <v>5</v>
      </c>
      <c r="AX446" s="13" t="s">
        <v>75</v>
      </c>
      <c r="AY446" s="251" t="s">
        <v>175</v>
      </c>
    </row>
    <row r="447" s="14" customFormat="1">
      <c r="A447" s="14"/>
      <c r="B447" s="252"/>
      <c r="C447" s="253"/>
      <c r="D447" s="237" t="s">
        <v>184</v>
      </c>
      <c r="E447" s="254" t="s">
        <v>1</v>
      </c>
      <c r="F447" s="255" t="s">
        <v>532</v>
      </c>
      <c r="G447" s="253"/>
      <c r="H447" s="256">
        <v>5.9000000000000004</v>
      </c>
      <c r="I447" s="257"/>
      <c r="J447" s="257"/>
      <c r="K447" s="253"/>
      <c r="L447" s="253"/>
      <c r="M447" s="258"/>
      <c r="N447" s="259"/>
      <c r="O447" s="260"/>
      <c r="P447" s="260"/>
      <c r="Q447" s="260"/>
      <c r="R447" s="260"/>
      <c r="S447" s="260"/>
      <c r="T447" s="260"/>
      <c r="U447" s="260"/>
      <c r="V447" s="260"/>
      <c r="W447" s="260"/>
      <c r="X447" s="260"/>
      <c r="Y447" s="261"/>
      <c r="Z447" s="14"/>
      <c r="AA447" s="14"/>
      <c r="AB447" s="14"/>
      <c r="AC447" s="14"/>
      <c r="AD447" s="14"/>
      <c r="AE447" s="14"/>
      <c r="AT447" s="262" t="s">
        <v>184</v>
      </c>
      <c r="AU447" s="262" t="s">
        <v>102</v>
      </c>
      <c r="AV447" s="14" t="s">
        <v>102</v>
      </c>
      <c r="AW447" s="14" t="s">
        <v>5</v>
      </c>
      <c r="AX447" s="14" t="s">
        <v>75</v>
      </c>
      <c r="AY447" s="262" t="s">
        <v>175</v>
      </c>
    </row>
    <row r="448" s="16" customFormat="1">
      <c r="A448" s="16"/>
      <c r="B448" s="284"/>
      <c r="C448" s="285"/>
      <c r="D448" s="237" t="s">
        <v>184</v>
      </c>
      <c r="E448" s="286" t="s">
        <v>1</v>
      </c>
      <c r="F448" s="287" t="s">
        <v>453</v>
      </c>
      <c r="G448" s="285"/>
      <c r="H448" s="288">
        <v>17.619999999999997</v>
      </c>
      <c r="I448" s="289"/>
      <c r="J448" s="289"/>
      <c r="K448" s="285"/>
      <c r="L448" s="285"/>
      <c r="M448" s="290"/>
      <c r="N448" s="291"/>
      <c r="O448" s="292"/>
      <c r="P448" s="292"/>
      <c r="Q448" s="292"/>
      <c r="R448" s="292"/>
      <c r="S448" s="292"/>
      <c r="T448" s="292"/>
      <c r="U448" s="292"/>
      <c r="V448" s="292"/>
      <c r="W448" s="292"/>
      <c r="X448" s="292"/>
      <c r="Y448" s="293"/>
      <c r="Z448" s="16"/>
      <c r="AA448" s="16"/>
      <c r="AB448" s="16"/>
      <c r="AC448" s="16"/>
      <c r="AD448" s="16"/>
      <c r="AE448" s="16"/>
      <c r="AT448" s="294" t="s">
        <v>184</v>
      </c>
      <c r="AU448" s="294" t="s">
        <v>102</v>
      </c>
      <c r="AV448" s="16" t="s">
        <v>196</v>
      </c>
      <c r="AW448" s="16" t="s">
        <v>5</v>
      </c>
      <c r="AX448" s="16" t="s">
        <v>75</v>
      </c>
      <c r="AY448" s="294" t="s">
        <v>175</v>
      </c>
    </row>
    <row r="449" s="14" customFormat="1">
      <c r="A449" s="14"/>
      <c r="B449" s="252"/>
      <c r="C449" s="253"/>
      <c r="D449" s="237" t="s">
        <v>184</v>
      </c>
      <c r="E449" s="254" t="s">
        <v>1</v>
      </c>
      <c r="F449" s="255" t="s">
        <v>533</v>
      </c>
      <c r="G449" s="253"/>
      <c r="H449" s="256">
        <v>10</v>
      </c>
      <c r="I449" s="257"/>
      <c r="J449" s="257"/>
      <c r="K449" s="253"/>
      <c r="L449" s="253"/>
      <c r="M449" s="258"/>
      <c r="N449" s="259"/>
      <c r="O449" s="260"/>
      <c r="P449" s="260"/>
      <c r="Q449" s="260"/>
      <c r="R449" s="260"/>
      <c r="S449" s="260"/>
      <c r="T449" s="260"/>
      <c r="U449" s="260"/>
      <c r="V449" s="260"/>
      <c r="W449" s="260"/>
      <c r="X449" s="260"/>
      <c r="Y449" s="261"/>
      <c r="Z449" s="14"/>
      <c r="AA449" s="14"/>
      <c r="AB449" s="14"/>
      <c r="AC449" s="14"/>
      <c r="AD449" s="14"/>
      <c r="AE449" s="14"/>
      <c r="AT449" s="262" t="s">
        <v>184</v>
      </c>
      <c r="AU449" s="262" t="s">
        <v>102</v>
      </c>
      <c r="AV449" s="14" t="s">
        <v>102</v>
      </c>
      <c r="AW449" s="14" t="s">
        <v>5</v>
      </c>
      <c r="AX449" s="14" t="s">
        <v>75</v>
      </c>
      <c r="AY449" s="262" t="s">
        <v>175</v>
      </c>
    </row>
    <row r="450" s="15" customFormat="1">
      <c r="A450" s="15"/>
      <c r="B450" s="263"/>
      <c r="C450" s="264"/>
      <c r="D450" s="237" t="s">
        <v>184</v>
      </c>
      <c r="E450" s="265" t="s">
        <v>1</v>
      </c>
      <c r="F450" s="266" t="s">
        <v>189</v>
      </c>
      <c r="G450" s="264"/>
      <c r="H450" s="267">
        <v>27.619999999999997</v>
      </c>
      <c r="I450" s="268"/>
      <c r="J450" s="268"/>
      <c r="K450" s="264"/>
      <c r="L450" s="264"/>
      <c r="M450" s="269"/>
      <c r="N450" s="270"/>
      <c r="O450" s="271"/>
      <c r="P450" s="271"/>
      <c r="Q450" s="271"/>
      <c r="R450" s="271"/>
      <c r="S450" s="271"/>
      <c r="T450" s="271"/>
      <c r="U450" s="271"/>
      <c r="V450" s="271"/>
      <c r="W450" s="271"/>
      <c r="X450" s="271"/>
      <c r="Y450" s="272"/>
      <c r="Z450" s="15"/>
      <c r="AA450" s="15"/>
      <c r="AB450" s="15"/>
      <c r="AC450" s="15"/>
      <c r="AD450" s="15"/>
      <c r="AE450" s="15"/>
      <c r="AT450" s="273" t="s">
        <v>184</v>
      </c>
      <c r="AU450" s="273" t="s">
        <v>102</v>
      </c>
      <c r="AV450" s="15" t="s">
        <v>181</v>
      </c>
      <c r="AW450" s="15" t="s">
        <v>5</v>
      </c>
      <c r="AX450" s="15" t="s">
        <v>82</v>
      </c>
      <c r="AY450" s="273" t="s">
        <v>175</v>
      </c>
    </row>
    <row r="451" s="2" customFormat="1" ht="49.05" customHeight="1">
      <c r="A451" s="39"/>
      <c r="B451" s="40"/>
      <c r="C451" s="222" t="s">
        <v>534</v>
      </c>
      <c r="D451" s="222" t="s">
        <v>177</v>
      </c>
      <c r="E451" s="223" t="s">
        <v>535</v>
      </c>
      <c r="F451" s="224" t="s">
        <v>536</v>
      </c>
      <c r="G451" s="225" t="s">
        <v>228</v>
      </c>
      <c r="H451" s="226">
        <v>10.99</v>
      </c>
      <c r="I451" s="227"/>
      <c r="J451" s="227"/>
      <c r="K451" s="228">
        <f>ROUND(P451*H451,2)</f>
        <v>0</v>
      </c>
      <c r="L451" s="229"/>
      <c r="M451" s="45"/>
      <c r="N451" s="230" t="s">
        <v>1</v>
      </c>
      <c r="O451" s="231" t="s">
        <v>39</v>
      </c>
      <c r="P451" s="232">
        <f>I451+J451</f>
        <v>0</v>
      </c>
      <c r="Q451" s="232">
        <f>ROUND(I451*H451,2)</f>
        <v>0</v>
      </c>
      <c r="R451" s="232">
        <f>ROUND(J451*H451,2)</f>
        <v>0</v>
      </c>
      <c r="S451" s="92"/>
      <c r="T451" s="233">
        <f>S451*H451</f>
        <v>0</v>
      </c>
      <c r="U451" s="233">
        <v>0</v>
      </c>
      <c r="V451" s="233">
        <f>U451*H451</f>
        <v>0</v>
      </c>
      <c r="W451" s="233">
        <v>0</v>
      </c>
      <c r="X451" s="233">
        <f>W451*H451</f>
        <v>0</v>
      </c>
      <c r="Y451" s="234" t="s">
        <v>1</v>
      </c>
      <c r="Z451" s="39"/>
      <c r="AA451" s="39"/>
      <c r="AB451" s="39"/>
      <c r="AC451" s="39"/>
      <c r="AD451" s="39"/>
      <c r="AE451" s="39"/>
      <c r="AR451" s="235" t="s">
        <v>181</v>
      </c>
      <c r="AT451" s="235" t="s">
        <v>177</v>
      </c>
      <c r="AU451" s="235" t="s">
        <v>102</v>
      </c>
      <c r="AY451" s="18" t="s">
        <v>175</v>
      </c>
      <c r="BE451" s="236">
        <f>IF(O451="základní",K451,0)</f>
        <v>0</v>
      </c>
      <c r="BF451" s="236">
        <f>IF(O451="snížená",K451,0)</f>
        <v>0</v>
      </c>
      <c r="BG451" s="236">
        <f>IF(O451="zákl. přenesená",K451,0)</f>
        <v>0</v>
      </c>
      <c r="BH451" s="236">
        <f>IF(O451="sníž. přenesená",K451,0)</f>
        <v>0</v>
      </c>
      <c r="BI451" s="236">
        <f>IF(O451="nulová",K451,0)</f>
        <v>0</v>
      </c>
      <c r="BJ451" s="18" t="s">
        <v>102</v>
      </c>
      <c r="BK451" s="236">
        <f>ROUND(P451*H451,2)</f>
        <v>0</v>
      </c>
      <c r="BL451" s="18" t="s">
        <v>181</v>
      </c>
      <c r="BM451" s="235" t="s">
        <v>537</v>
      </c>
    </row>
    <row r="452" s="2" customFormat="1">
      <c r="A452" s="39"/>
      <c r="B452" s="40"/>
      <c r="C452" s="41"/>
      <c r="D452" s="237" t="s">
        <v>182</v>
      </c>
      <c r="E452" s="41"/>
      <c r="F452" s="238" t="s">
        <v>538</v>
      </c>
      <c r="G452" s="41"/>
      <c r="H452" s="41"/>
      <c r="I452" s="239"/>
      <c r="J452" s="239"/>
      <c r="K452" s="41"/>
      <c r="L452" s="41"/>
      <c r="M452" s="45"/>
      <c r="N452" s="240"/>
      <c r="O452" s="241"/>
      <c r="P452" s="92"/>
      <c r="Q452" s="92"/>
      <c r="R452" s="92"/>
      <c r="S452" s="92"/>
      <c r="T452" s="92"/>
      <c r="U452" s="92"/>
      <c r="V452" s="92"/>
      <c r="W452" s="92"/>
      <c r="X452" s="92"/>
      <c r="Y452" s="93"/>
      <c r="Z452" s="39"/>
      <c r="AA452" s="39"/>
      <c r="AB452" s="39"/>
      <c r="AC452" s="39"/>
      <c r="AD452" s="39"/>
      <c r="AE452" s="39"/>
      <c r="AT452" s="18" t="s">
        <v>182</v>
      </c>
      <c r="AU452" s="18" t="s">
        <v>102</v>
      </c>
    </row>
    <row r="453" s="13" customFormat="1">
      <c r="A453" s="13"/>
      <c r="B453" s="242"/>
      <c r="C453" s="243"/>
      <c r="D453" s="237" t="s">
        <v>184</v>
      </c>
      <c r="E453" s="244" t="s">
        <v>1</v>
      </c>
      <c r="F453" s="245" t="s">
        <v>193</v>
      </c>
      <c r="G453" s="243"/>
      <c r="H453" s="244" t="s">
        <v>1</v>
      </c>
      <c r="I453" s="246"/>
      <c r="J453" s="246"/>
      <c r="K453" s="243"/>
      <c r="L453" s="243"/>
      <c r="M453" s="247"/>
      <c r="N453" s="248"/>
      <c r="O453" s="249"/>
      <c r="P453" s="249"/>
      <c r="Q453" s="249"/>
      <c r="R453" s="249"/>
      <c r="S453" s="249"/>
      <c r="T453" s="249"/>
      <c r="U453" s="249"/>
      <c r="V453" s="249"/>
      <c r="W453" s="249"/>
      <c r="X453" s="249"/>
      <c r="Y453" s="250"/>
      <c r="Z453" s="13"/>
      <c r="AA453" s="13"/>
      <c r="AB453" s="13"/>
      <c r="AC453" s="13"/>
      <c r="AD453" s="13"/>
      <c r="AE453" s="13"/>
      <c r="AT453" s="251" t="s">
        <v>184</v>
      </c>
      <c r="AU453" s="251" t="s">
        <v>102</v>
      </c>
      <c r="AV453" s="13" t="s">
        <v>82</v>
      </c>
      <c r="AW453" s="13" t="s">
        <v>5</v>
      </c>
      <c r="AX453" s="13" t="s">
        <v>75</v>
      </c>
      <c r="AY453" s="251" t="s">
        <v>175</v>
      </c>
    </row>
    <row r="454" s="13" customFormat="1">
      <c r="A454" s="13"/>
      <c r="B454" s="242"/>
      <c r="C454" s="243"/>
      <c r="D454" s="237" t="s">
        <v>184</v>
      </c>
      <c r="E454" s="244" t="s">
        <v>1</v>
      </c>
      <c r="F454" s="245" t="s">
        <v>372</v>
      </c>
      <c r="G454" s="243"/>
      <c r="H454" s="244" t="s">
        <v>1</v>
      </c>
      <c r="I454" s="246"/>
      <c r="J454" s="246"/>
      <c r="K454" s="243"/>
      <c r="L454" s="243"/>
      <c r="M454" s="247"/>
      <c r="N454" s="248"/>
      <c r="O454" s="249"/>
      <c r="P454" s="249"/>
      <c r="Q454" s="249"/>
      <c r="R454" s="249"/>
      <c r="S454" s="249"/>
      <c r="T454" s="249"/>
      <c r="U454" s="249"/>
      <c r="V454" s="249"/>
      <c r="W454" s="249"/>
      <c r="X454" s="249"/>
      <c r="Y454" s="250"/>
      <c r="Z454" s="13"/>
      <c r="AA454" s="13"/>
      <c r="AB454" s="13"/>
      <c r="AC454" s="13"/>
      <c r="AD454" s="13"/>
      <c r="AE454" s="13"/>
      <c r="AT454" s="251" t="s">
        <v>184</v>
      </c>
      <c r="AU454" s="251" t="s">
        <v>102</v>
      </c>
      <c r="AV454" s="13" t="s">
        <v>82</v>
      </c>
      <c r="AW454" s="13" t="s">
        <v>5</v>
      </c>
      <c r="AX454" s="13" t="s">
        <v>75</v>
      </c>
      <c r="AY454" s="251" t="s">
        <v>175</v>
      </c>
    </row>
    <row r="455" s="14" customFormat="1">
      <c r="A455" s="14"/>
      <c r="B455" s="252"/>
      <c r="C455" s="253"/>
      <c r="D455" s="237" t="s">
        <v>184</v>
      </c>
      <c r="E455" s="254" t="s">
        <v>1</v>
      </c>
      <c r="F455" s="255" t="s">
        <v>525</v>
      </c>
      <c r="G455" s="253"/>
      <c r="H455" s="256">
        <v>3.7599999999999998</v>
      </c>
      <c r="I455" s="257"/>
      <c r="J455" s="257"/>
      <c r="K455" s="253"/>
      <c r="L455" s="253"/>
      <c r="M455" s="258"/>
      <c r="N455" s="259"/>
      <c r="O455" s="260"/>
      <c r="P455" s="260"/>
      <c r="Q455" s="260"/>
      <c r="R455" s="260"/>
      <c r="S455" s="260"/>
      <c r="T455" s="260"/>
      <c r="U455" s="260"/>
      <c r="V455" s="260"/>
      <c r="W455" s="260"/>
      <c r="X455" s="260"/>
      <c r="Y455" s="261"/>
      <c r="Z455" s="14"/>
      <c r="AA455" s="14"/>
      <c r="AB455" s="14"/>
      <c r="AC455" s="14"/>
      <c r="AD455" s="14"/>
      <c r="AE455" s="14"/>
      <c r="AT455" s="262" t="s">
        <v>184</v>
      </c>
      <c r="AU455" s="262" t="s">
        <v>102</v>
      </c>
      <c r="AV455" s="14" t="s">
        <v>102</v>
      </c>
      <c r="AW455" s="14" t="s">
        <v>5</v>
      </c>
      <c r="AX455" s="14" t="s">
        <v>75</v>
      </c>
      <c r="AY455" s="262" t="s">
        <v>175</v>
      </c>
    </row>
    <row r="456" s="13" customFormat="1">
      <c r="A456" s="13"/>
      <c r="B456" s="242"/>
      <c r="C456" s="243"/>
      <c r="D456" s="237" t="s">
        <v>184</v>
      </c>
      <c r="E456" s="244" t="s">
        <v>1</v>
      </c>
      <c r="F456" s="245" t="s">
        <v>286</v>
      </c>
      <c r="G456" s="243"/>
      <c r="H456" s="244" t="s">
        <v>1</v>
      </c>
      <c r="I456" s="246"/>
      <c r="J456" s="246"/>
      <c r="K456" s="243"/>
      <c r="L456" s="243"/>
      <c r="M456" s="247"/>
      <c r="N456" s="248"/>
      <c r="O456" s="249"/>
      <c r="P456" s="249"/>
      <c r="Q456" s="249"/>
      <c r="R456" s="249"/>
      <c r="S456" s="249"/>
      <c r="T456" s="249"/>
      <c r="U456" s="249"/>
      <c r="V456" s="249"/>
      <c r="W456" s="249"/>
      <c r="X456" s="249"/>
      <c r="Y456" s="250"/>
      <c r="Z456" s="13"/>
      <c r="AA456" s="13"/>
      <c r="AB456" s="13"/>
      <c r="AC456" s="13"/>
      <c r="AD456" s="13"/>
      <c r="AE456" s="13"/>
      <c r="AT456" s="251" t="s">
        <v>184</v>
      </c>
      <c r="AU456" s="251" t="s">
        <v>102</v>
      </c>
      <c r="AV456" s="13" t="s">
        <v>82</v>
      </c>
      <c r="AW456" s="13" t="s">
        <v>5</v>
      </c>
      <c r="AX456" s="13" t="s">
        <v>75</v>
      </c>
      <c r="AY456" s="251" t="s">
        <v>175</v>
      </c>
    </row>
    <row r="457" s="14" customFormat="1">
      <c r="A457" s="14"/>
      <c r="B457" s="252"/>
      <c r="C457" s="253"/>
      <c r="D457" s="237" t="s">
        <v>184</v>
      </c>
      <c r="E457" s="254" t="s">
        <v>1</v>
      </c>
      <c r="F457" s="255" t="s">
        <v>526</v>
      </c>
      <c r="G457" s="253"/>
      <c r="H457" s="256">
        <v>3.52</v>
      </c>
      <c r="I457" s="257"/>
      <c r="J457" s="257"/>
      <c r="K457" s="253"/>
      <c r="L457" s="253"/>
      <c r="M457" s="258"/>
      <c r="N457" s="259"/>
      <c r="O457" s="260"/>
      <c r="P457" s="260"/>
      <c r="Q457" s="260"/>
      <c r="R457" s="260"/>
      <c r="S457" s="260"/>
      <c r="T457" s="260"/>
      <c r="U457" s="260"/>
      <c r="V457" s="260"/>
      <c r="W457" s="260"/>
      <c r="X457" s="260"/>
      <c r="Y457" s="261"/>
      <c r="Z457" s="14"/>
      <c r="AA457" s="14"/>
      <c r="AB457" s="14"/>
      <c r="AC457" s="14"/>
      <c r="AD457" s="14"/>
      <c r="AE457" s="14"/>
      <c r="AT457" s="262" t="s">
        <v>184</v>
      </c>
      <c r="AU457" s="262" t="s">
        <v>102</v>
      </c>
      <c r="AV457" s="14" t="s">
        <v>102</v>
      </c>
      <c r="AW457" s="14" t="s">
        <v>5</v>
      </c>
      <c r="AX457" s="14" t="s">
        <v>75</v>
      </c>
      <c r="AY457" s="262" t="s">
        <v>175</v>
      </c>
    </row>
    <row r="458" s="13" customFormat="1">
      <c r="A458" s="13"/>
      <c r="B458" s="242"/>
      <c r="C458" s="243"/>
      <c r="D458" s="237" t="s">
        <v>184</v>
      </c>
      <c r="E458" s="244" t="s">
        <v>1</v>
      </c>
      <c r="F458" s="245" t="s">
        <v>290</v>
      </c>
      <c r="G458" s="243"/>
      <c r="H458" s="244" t="s">
        <v>1</v>
      </c>
      <c r="I458" s="246"/>
      <c r="J458" s="246"/>
      <c r="K458" s="243"/>
      <c r="L458" s="243"/>
      <c r="M458" s="247"/>
      <c r="N458" s="248"/>
      <c r="O458" s="249"/>
      <c r="P458" s="249"/>
      <c r="Q458" s="249"/>
      <c r="R458" s="249"/>
      <c r="S458" s="249"/>
      <c r="T458" s="249"/>
      <c r="U458" s="249"/>
      <c r="V458" s="249"/>
      <c r="W458" s="249"/>
      <c r="X458" s="249"/>
      <c r="Y458" s="250"/>
      <c r="Z458" s="13"/>
      <c r="AA458" s="13"/>
      <c r="AB458" s="13"/>
      <c r="AC458" s="13"/>
      <c r="AD458" s="13"/>
      <c r="AE458" s="13"/>
      <c r="AT458" s="251" t="s">
        <v>184</v>
      </c>
      <c r="AU458" s="251" t="s">
        <v>102</v>
      </c>
      <c r="AV458" s="13" t="s">
        <v>82</v>
      </c>
      <c r="AW458" s="13" t="s">
        <v>5</v>
      </c>
      <c r="AX458" s="13" t="s">
        <v>75</v>
      </c>
      <c r="AY458" s="251" t="s">
        <v>175</v>
      </c>
    </row>
    <row r="459" s="14" customFormat="1">
      <c r="A459" s="14"/>
      <c r="B459" s="252"/>
      <c r="C459" s="253"/>
      <c r="D459" s="237" t="s">
        <v>184</v>
      </c>
      <c r="E459" s="254" t="s">
        <v>1</v>
      </c>
      <c r="F459" s="255" t="s">
        <v>527</v>
      </c>
      <c r="G459" s="253"/>
      <c r="H459" s="256">
        <v>3.71</v>
      </c>
      <c r="I459" s="257"/>
      <c r="J459" s="257"/>
      <c r="K459" s="253"/>
      <c r="L459" s="253"/>
      <c r="M459" s="258"/>
      <c r="N459" s="259"/>
      <c r="O459" s="260"/>
      <c r="P459" s="260"/>
      <c r="Q459" s="260"/>
      <c r="R459" s="260"/>
      <c r="S459" s="260"/>
      <c r="T459" s="260"/>
      <c r="U459" s="260"/>
      <c r="V459" s="260"/>
      <c r="W459" s="260"/>
      <c r="X459" s="260"/>
      <c r="Y459" s="261"/>
      <c r="Z459" s="14"/>
      <c r="AA459" s="14"/>
      <c r="AB459" s="14"/>
      <c r="AC459" s="14"/>
      <c r="AD459" s="14"/>
      <c r="AE459" s="14"/>
      <c r="AT459" s="262" t="s">
        <v>184</v>
      </c>
      <c r="AU459" s="262" t="s">
        <v>102</v>
      </c>
      <c r="AV459" s="14" t="s">
        <v>102</v>
      </c>
      <c r="AW459" s="14" t="s">
        <v>5</v>
      </c>
      <c r="AX459" s="14" t="s">
        <v>75</v>
      </c>
      <c r="AY459" s="262" t="s">
        <v>175</v>
      </c>
    </row>
    <row r="460" s="15" customFormat="1">
      <c r="A460" s="15"/>
      <c r="B460" s="263"/>
      <c r="C460" s="264"/>
      <c r="D460" s="237" t="s">
        <v>184</v>
      </c>
      <c r="E460" s="265" t="s">
        <v>1</v>
      </c>
      <c r="F460" s="266" t="s">
        <v>189</v>
      </c>
      <c r="G460" s="264"/>
      <c r="H460" s="267">
        <v>10.989999999999998</v>
      </c>
      <c r="I460" s="268"/>
      <c r="J460" s="268"/>
      <c r="K460" s="264"/>
      <c r="L460" s="264"/>
      <c r="M460" s="269"/>
      <c r="N460" s="270"/>
      <c r="O460" s="271"/>
      <c r="P460" s="271"/>
      <c r="Q460" s="271"/>
      <c r="R460" s="271"/>
      <c r="S460" s="271"/>
      <c r="T460" s="271"/>
      <c r="U460" s="271"/>
      <c r="V460" s="271"/>
      <c r="W460" s="271"/>
      <c r="X460" s="271"/>
      <c r="Y460" s="272"/>
      <c r="Z460" s="15"/>
      <c r="AA460" s="15"/>
      <c r="AB460" s="15"/>
      <c r="AC460" s="15"/>
      <c r="AD460" s="15"/>
      <c r="AE460" s="15"/>
      <c r="AT460" s="273" t="s">
        <v>184</v>
      </c>
      <c r="AU460" s="273" t="s">
        <v>102</v>
      </c>
      <c r="AV460" s="15" t="s">
        <v>181</v>
      </c>
      <c r="AW460" s="15" t="s">
        <v>5</v>
      </c>
      <c r="AX460" s="15" t="s">
        <v>82</v>
      </c>
      <c r="AY460" s="273" t="s">
        <v>175</v>
      </c>
    </row>
    <row r="461" s="2" customFormat="1" ht="55.5" customHeight="1">
      <c r="A461" s="39"/>
      <c r="B461" s="40"/>
      <c r="C461" s="222" t="s">
        <v>385</v>
      </c>
      <c r="D461" s="222" t="s">
        <v>177</v>
      </c>
      <c r="E461" s="223" t="s">
        <v>539</v>
      </c>
      <c r="F461" s="224" t="s">
        <v>540</v>
      </c>
      <c r="G461" s="225" t="s">
        <v>228</v>
      </c>
      <c r="H461" s="226">
        <v>150.25</v>
      </c>
      <c r="I461" s="227"/>
      <c r="J461" s="227"/>
      <c r="K461" s="228">
        <f>ROUND(P461*H461,2)</f>
        <v>0</v>
      </c>
      <c r="L461" s="229"/>
      <c r="M461" s="45"/>
      <c r="N461" s="230" t="s">
        <v>1</v>
      </c>
      <c r="O461" s="231" t="s">
        <v>39</v>
      </c>
      <c r="P461" s="232">
        <f>I461+J461</f>
        <v>0</v>
      </c>
      <c r="Q461" s="232">
        <f>ROUND(I461*H461,2)</f>
        <v>0</v>
      </c>
      <c r="R461" s="232">
        <f>ROUND(J461*H461,2)</f>
        <v>0</v>
      </c>
      <c r="S461" s="92"/>
      <c r="T461" s="233">
        <f>S461*H461</f>
        <v>0</v>
      </c>
      <c r="U461" s="233">
        <v>0</v>
      </c>
      <c r="V461" s="233">
        <f>U461*H461</f>
        <v>0</v>
      </c>
      <c r="W461" s="233">
        <v>0</v>
      </c>
      <c r="X461" s="233">
        <f>W461*H461</f>
        <v>0</v>
      </c>
      <c r="Y461" s="234" t="s">
        <v>1</v>
      </c>
      <c r="Z461" s="39"/>
      <c r="AA461" s="39"/>
      <c r="AB461" s="39"/>
      <c r="AC461" s="39"/>
      <c r="AD461" s="39"/>
      <c r="AE461" s="39"/>
      <c r="AR461" s="235" t="s">
        <v>181</v>
      </c>
      <c r="AT461" s="235" t="s">
        <v>177</v>
      </c>
      <c r="AU461" s="235" t="s">
        <v>102</v>
      </c>
      <c r="AY461" s="18" t="s">
        <v>175</v>
      </c>
      <c r="BE461" s="236">
        <f>IF(O461="základní",K461,0)</f>
        <v>0</v>
      </c>
      <c r="BF461" s="236">
        <f>IF(O461="snížená",K461,0)</f>
        <v>0</v>
      </c>
      <c r="BG461" s="236">
        <f>IF(O461="zákl. přenesená",K461,0)</f>
        <v>0</v>
      </c>
      <c r="BH461" s="236">
        <f>IF(O461="sníž. přenesená",K461,0)</f>
        <v>0</v>
      </c>
      <c r="BI461" s="236">
        <f>IF(O461="nulová",K461,0)</f>
        <v>0</v>
      </c>
      <c r="BJ461" s="18" t="s">
        <v>102</v>
      </c>
      <c r="BK461" s="236">
        <f>ROUND(P461*H461,2)</f>
        <v>0</v>
      </c>
      <c r="BL461" s="18" t="s">
        <v>181</v>
      </c>
      <c r="BM461" s="235" t="s">
        <v>541</v>
      </c>
    </row>
    <row r="462" s="2" customFormat="1">
      <c r="A462" s="39"/>
      <c r="B462" s="40"/>
      <c r="C462" s="41"/>
      <c r="D462" s="237" t="s">
        <v>182</v>
      </c>
      <c r="E462" s="41"/>
      <c r="F462" s="238" t="s">
        <v>538</v>
      </c>
      <c r="G462" s="41"/>
      <c r="H462" s="41"/>
      <c r="I462" s="239"/>
      <c r="J462" s="239"/>
      <c r="K462" s="41"/>
      <c r="L462" s="41"/>
      <c r="M462" s="45"/>
      <c r="N462" s="240"/>
      <c r="O462" s="241"/>
      <c r="P462" s="92"/>
      <c r="Q462" s="92"/>
      <c r="R462" s="92"/>
      <c r="S462" s="92"/>
      <c r="T462" s="92"/>
      <c r="U462" s="92"/>
      <c r="V462" s="92"/>
      <c r="W462" s="92"/>
      <c r="X462" s="92"/>
      <c r="Y462" s="93"/>
      <c r="Z462" s="39"/>
      <c r="AA462" s="39"/>
      <c r="AB462" s="39"/>
      <c r="AC462" s="39"/>
      <c r="AD462" s="39"/>
      <c r="AE462" s="39"/>
      <c r="AT462" s="18" t="s">
        <v>182</v>
      </c>
      <c r="AU462" s="18" t="s">
        <v>102</v>
      </c>
    </row>
    <row r="463" s="13" customFormat="1">
      <c r="A463" s="13"/>
      <c r="B463" s="242"/>
      <c r="C463" s="243"/>
      <c r="D463" s="237" t="s">
        <v>184</v>
      </c>
      <c r="E463" s="244" t="s">
        <v>1</v>
      </c>
      <c r="F463" s="245" t="s">
        <v>193</v>
      </c>
      <c r="G463" s="243"/>
      <c r="H463" s="244" t="s">
        <v>1</v>
      </c>
      <c r="I463" s="246"/>
      <c r="J463" s="246"/>
      <c r="K463" s="243"/>
      <c r="L463" s="243"/>
      <c r="M463" s="247"/>
      <c r="N463" s="248"/>
      <c r="O463" s="249"/>
      <c r="P463" s="249"/>
      <c r="Q463" s="249"/>
      <c r="R463" s="249"/>
      <c r="S463" s="249"/>
      <c r="T463" s="249"/>
      <c r="U463" s="249"/>
      <c r="V463" s="249"/>
      <c r="W463" s="249"/>
      <c r="X463" s="249"/>
      <c r="Y463" s="250"/>
      <c r="Z463" s="13"/>
      <c r="AA463" s="13"/>
      <c r="AB463" s="13"/>
      <c r="AC463" s="13"/>
      <c r="AD463" s="13"/>
      <c r="AE463" s="13"/>
      <c r="AT463" s="251" t="s">
        <v>184</v>
      </c>
      <c r="AU463" s="251" t="s">
        <v>102</v>
      </c>
      <c r="AV463" s="13" t="s">
        <v>82</v>
      </c>
      <c r="AW463" s="13" t="s">
        <v>5</v>
      </c>
      <c r="AX463" s="13" t="s">
        <v>75</v>
      </c>
      <c r="AY463" s="251" t="s">
        <v>175</v>
      </c>
    </row>
    <row r="464" s="13" customFormat="1">
      <c r="A464" s="13"/>
      <c r="B464" s="242"/>
      <c r="C464" s="243"/>
      <c r="D464" s="237" t="s">
        <v>184</v>
      </c>
      <c r="E464" s="244" t="s">
        <v>1</v>
      </c>
      <c r="F464" s="245" t="s">
        <v>372</v>
      </c>
      <c r="G464" s="243"/>
      <c r="H464" s="244" t="s">
        <v>1</v>
      </c>
      <c r="I464" s="246"/>
      <c r="J464" s="246"/>
      <c r="K464" s="243"/>
      <c r="L464" s="243"/>
      <c r="M464" s="247"/>
      <c r="N464" s="248"/>
      <c r="O464" s="249"/>
      <c r="P464" s="249"/>
      <c r="Q464" s="249"/>
      <c r="R464" s="249"/>
      <c r="S464" s="249"/>
      <c r="T464" s="249"/>
      <c r="U464" s="249"/>
      <c r="V464" s="249"/>
      <c r="W464" s="249"/>
      <c r="X464" s="249"/>
      <c r="Y464" s="250"/>
      <c r="Z464" s="13"/>
      <c r="AA464" s="13"/>
      <c r="AB464" s="13"/>
      <c r="AC464" s="13"/>
      <c r="AD464" s="13"/>
      <c r="AE464" s="13"/>
      <c r="AT464" s="251" t="s">
        <v>184</v>
      </c>
      <c r="AU464" s="251" t="s">
        <v>102</v>
      </c>
      <c r="AV464" s="13" t="s">
        <v>82</v>
      </c>
      <c r="AW464" s="13" t="s">
        <v>5</v>
      </c>
      <c r="AX464" s="13" t="s">
        <v>75</v>
      </c>
      <c r="AY464" s="251" t="s">
        <v>175</v>
      </c>
    </row>
    <row r="465" s="14" customFormat="1">
      <c r="A465" s="14"/>
      <c r="B465" s="252"/>
      <c r="C465" s="253"/>
      <c r="D465" s="237" t="s">
        <v>184</v>
      </c>
      <c r="E465" s="254" t="s">
        <v>1</v>
      </c>
      <c r="F465" s="255" t="s">
        <v>524</v>
      </c>
      <c r="G465" s="253"/>
      <c r="H465" s="256">
        <v>150.25</v>
      </c>
      <c r="I465" s="257"/>
      <c r="J465" s="257"/>
      <c r="K465" s="253"/>
      <c r="L465" s="253"/>
      <c r="M465" s="258"/>
      <c r="N465" s="259"/>
      <c r="O465" s="260"/>
      <c r="P465" s="260"/>
      <c r="Q465" s="260"/>
      <c r="R465" s="260"/>
      <c r="S465" s="260"/>
      <c r="T465" s="260"/>
      <c r="U465" s="260"/>
      <c r="V465" s="260"/>
      <c r="W465" s="260"/>
      <c r="X465" s="260"/>
      <c r="Y465" s="261"/>
      <c r="Z465" s="14"/>
      <c r="AA465" s="14"/>
      <c r="AB465" s="14"/>
      <c r="AC465" s="14"/>
      <c r="AD465" s="14"/>
      <c r="AE465" s="14"/>
      <c r="AT465" s="262" t="s">
        <v>184</v>
      </c>
      <c r="AU465" s="262" t="s">
        <v>102</v>
      </c>
      <c r="AV465" s="14" t="s">
        <v>102</v>
      </c>
      <c r="AW465" s="14" t="s">
        <v>5</v>
      </c>
      <c r="AX465" s="14" t="s">
        <v>75</v>
      </c>
      <c r="AY465" s="262" t="s">
        <v>175</v>
      </c>
    </row>
    <row r="466" s="15" customFormat="1">
      <c r="A466" s="15"/>
      <c r="B466" s="263"/>
      <c r="C466" s="264"/>
      <c r="D466" s="237" t="s">
        <v>184</v>
      </c>
      <c r="E466" s="265" t="s">
        <v>1</v>
      </c>
      <c r="F466" s="266" t="s">
        <v>189</v>
      </c>
      <c r="G466" s="264"/>
      <c r="H466" s="267">
        <v>150.25</v>
      </c>
      <c r="I466" s="268"/>
      <c r="J466" s="268"/>
      <c r="K466" s="264"/>
      <c r="L466" s="264"/>
      <c r="M466" s="269"/>
      <c r="N466" s="270"/>
      <c r="O466" s="271"/>
      <c r="P466" s="271"/>
      <c r="Q466" s="271"/>
      <c r="R466" s="271"/>
      <c r="S466" s="271"/>
      <c r="T466" s="271"/>
      <c r="U466" s="271"/>
      <c r="V466" s="271"/>
      <c r="W466" s="271"/>
      <c r="X466" s="271"/>
      <c r="Y466" s="272"/>
      <c r="Z466" s="15"/>
      <c r="AA466" s="15"/>
      <c r="AB466" s="15"/>
      <c r="AC466" s="15"/>
      <c r="AD466" s="15"/>
      <c r="AE466" s="15"/>
      <c r="AT466" s="273" t="s">
        <v>184</v>
      </c>
      <c r="AU466" s="273" t="s">
        <v>102</v>
      </c>
      <c r="AV466" s="15" t="s">
        <v>181</v>
      </c>
      <c r="AW466" s="15" t="s">
        <v>5</v>
      </c>
      <c r="AX466" s="15" t="s">
        <v>82</v>
      </c>
      <c r="AY466" s="273" t="s">
        <v>175</v>
      </c>
    </row>
    <row r="467" s="2" customFormat="1" ht="55.5" customHeight="1">
      <c r="A467" s="39"/>
      <c r="B467" s="40"/>
      <c r="C467" s="222" t="s">
        <v>542</v>
      </c>
      <c r="D467" s="222" t="s">
        <v>177</v>
      </c>
      <c r="E467" s="223" t="s">
        <v>543</v>
      </c>
      <c r="F467" s="224" t="s">
        <v>544</v>
      </c>
      <c r="G467" s="225" t="s">
        <v>228</v>
      </c>
      <c r="H467" s="226">
        <v>27.620000000000001</v>
      </c>
      <c r="I467" s="227"/>
      <c r="J467" s="227"/>
      <c r="K467" s="228">
        <f>ROUND(P467*H467,2)</f>
        <v>0</v>
      </c>
      <c r="L467" s="229"/>
      <c r="M467" s="45"/>
      <c r="N467" s="230" t="s">
        <v>1</v>
      </c>
      <c r="O467" s="231" t="s">
        <v>39</v>
      </c>
      <c r="P467" s="232">
        <f>I467+J467</f>
        <v>0</v>
      </c>
      <c r="Q467" s="232">
        <f>ROUND(I467*H467,2)</f>
        <v>0</v>
      </c>
      <c r="R467" s="232">
        <f>ROUND(J467*H467,2)</f>
        <v>0</v>
      </c>
      <c r="S467" s="92"/>
      <c r="T467" s="233">
        <f>S467*H467</f>
        <v>0</v>
      </c>
      <c r="U467" s="233">
        <v>0</v>
      </c>
      <c r="V467" s="233">
        <f>U467*H467</f>
        <v>0</v>
      </c>
      <c r="W467" s="233">
        <v>0</v>
      </c>
      <c r="X467" s="233">
        <f>W467*H467</f>
        <v>0</v>
      </c>
      <c r="Y467" s="234" t="s">
        <v>1</v>
      </c>
      <c r="Z467" s="39"/>
      <c r="AA467" s="39"/>
      <c r="AB467" s="39"/>
      <c r="AC467" s="39"/>
      <c r="AD467" s="39"/>
      <c r="AE467" s="39"/>
      <c r="AR467" s="235" t="s">
        <v>181</v>
      </c>
      <c r="AT467" s="235" t="s">
        <v>177</v>
      </c>
      <c r="AU467" s="235" t="s">
        <v>102</v>
      </c>
      <c r="AY467" s="18" t="s">
        <v>175</v>
      </c>
      <c r="BE467" s="236">
        <f>IF(O467="základní",K467,0)</f>
        <v>0</v>
      </c>
      <c r="BF467" s="236">
        <f>IF(O467="snížená",K467,0)</f>
        <v>0</v>
      </c>
      <c r="BG467" s="236">
        <f>IF(O467="zákl. přenesená",K467,0)</f>
        <v>0</v>
      </c>
      <c r="BH467" s="236">
        <f>IF(O467="sníž. přenesená",K467,0)</f>
        <v>0</v>
      </c>
      <c r="BI467" s="236">
        <f>IF(O467="nulová",K467,0)</f>
        <v>0</v>
      </c>
      <c r="BJ467" s="18" t="s">
        <v>102</v>
      </c>
      <c r="BK467" s="236">
        <f>ROUND(P467*H467,2)</f>
        <v>0</v>
      </c>
      <c r="BL467" s="18" t="s">
        <v>181</v>
      </c>
      <c r="BM467" s="235" t="s">
        <v>545</v>
      </c>
    </row>
    <row r="468" s="2" customFormat="1">
      <c r="A468" s="39"/>
      <c r="B468" s="40"/>
      <c r="C468" s="41"/>
      <c r="D468" s="237" t="s">
        <v>182</v>
      </c>
      <c r="E468" s="41"/>
      <c r="F468" s="238" t="s">
        <v>538</v>
      </c>
      <c r="G468" s="41"/>
      <c r="H468" s="41"/>
      <c r="I468" s="239"/>
      <c r="J468" s="239"/>
      <c r="K468" s="41"/>
      <c r="L468" s="41"/>
      <c r="M468" s="45"/>
      <c r="N468" s="240"/>
      <c r="O468" s="241"/>
      <c r="P468" s="92"/>
      <c r="Q468" s="92"/>
      <c r="R468" s="92"/>
      <c r="S468" s="92"/>
      <c r="T468" s="92"/>
      <c r="U468" s="92"/>
      <c r="V468" s="92"/>
      <c r="W468" s="92"/>
      <c r="X468" s="92"/>
      <c r="Y468" s="93"/>
      <c r="Z468" s="39"/>
      <c r="AA468" s="39"/>
      <c r="AB468" s="39"/>
      <c r="AC468" s="39"/>
      <c r="AD468" s="39"/>
      <c r="AE468" s="39"/>
      <c r="AT468" s="18" t="s">
        <v>182</v>
      </c>
      <c r="AU468" s="18" t="s">
        <v>102</v>
      </c>
    </row>
    <row r="469" s="13" customFormat="1">
      <c r="A469" s="13"/>
      <c r="B469" s="242"/>
      <c r="C469" s="243"/>
      <c r="D469" s="237" t="s">
        <v>184</v>
      </c>
      <c r="E469" s="244" t="s">
        <v>1</v>
      </c>
      <c r="F469" s="245" t="s">
        <v>193</v>
      </c>
      <c r="G469" s="243"/>
      <c r="H469" s="244" t="s">
        <v>1</v>
      </c>
      <c r="I469" s="246"/>
      <c r="J469" s="246"/>
      <c r="K469" s="243"/>
      <c r="L469" s="243"/>
      <c r="M469" s="247"/>
      <c r="N469" s="248"/>
      <c r="O469" s="249"/>
      <c r="P469" s="249"/>
      <c r="Q469" s="249"/>
      <c r="R469" s="249"/>
      <c r="S469" s="249"/>
      <c r="T469" s="249"/>
      <c r="U469" s="249"/>
      <c r="V469" s="249"/>
      <c r="W469" s="249"/>
      <c r="X469" s="249"/>
      <c r="Y469" s="250"/>
      <c r="Z469" s="13"/>
      <c r="AA469" s="13"/>
      <c r="AB469" s="13"/>
      <c r="AC469" s="13"/>
      <c r="AD469" s="13"/>
      <c r="AE469" s="13"/>
      <c r="AT469" s="251" t="s">
        <v>184</v>
      </c>
      <c r="AU469" s="251" t="s">
        <v>102</v>
      </c>
      <c r="AV469" s="13" t="s">
        <v>82</v>
      </c>
      <c r="AW469" s="13" t="s">
        <v>5</v>
      </c>
      <c r="AX469" s="13" t="s">
        <v>75</v>
      </c>
      <c r="AY469" s="251" t="s">
        <v>175</v>
      </c>
    </row>
    <row r="470" s="13" customFormat="1">
      <c r="A470" s="13"/>
      <c r="B470" s="242"/>
      <c r="C470" s="243"/>
      <c r="D470" s="237" t="s">
        <v>184</v>
      </c>
      <c r="E470" s="244" t="s">
        <v>1</v>
      </c>
      <c r="F470" s="245" t="s">
        <v>372</v>
      </c>
      <c r="G470" s="243"/>
      <c r="H470" s="244" t="s">
        <v>1</v>
      </c>
      <c r="I470" s="246"/>
      <c r="J470" s="246"/>
      <c r="K470" s="243"/>
      <c r="L470" s="243"/>
      <c r="M470" s="247"/>
      <c r="N470" s="248"/>
      <c r="O470" s="249"/>
      <c r="P470" s="249"/>
      <c r="Q470" s="249"/>
      <c r="R470" s="249"/>
      <c r="S470" s="249"/>
      <c r="T470" s="249"/>
      <c r="U470" s="249"/>
      <c r="V470" s="249"/>
      <c r="W470" s="249"/>
      <c r="X470" s="249"/>
      <c r="Y470" s="250"/>
      <c r="Z470" s="13"/>
      <c r="AA470" s="13"/>
      <c r="AB470" s="13"/>
      <c r="AC470" s="13"/>
      <c r="AD470" s="13"/>
      <c r="AE470" s="13"/>
      <c r="AT470" s="251" t="s">
        <v>184</v>
      </c>
      <c r="AU470" s="251" t="s">
        <v>102</v>
      </c>
      <c r="AV470" s="13" t="s">
        <v>82</v>
      </c>
      <c r="AW470" s="13" t="s">
        <v>5</v>
      </c>
      <c r="AX470" s="13" t="s">
        <v>75</v>
      </c>
      <c r="AY470" s="251" t="s">
        <v>175</v>
      </c>
    </row>
    <row r="471" s="14" customFormat="1">
      <c r="A471" s="14"/>
      <c r="B471" s="252"/>
      <c r="C471" s="253"/>
      <c r="D471" s="237" t="s">
        <v>184</v>
      </c>
      <c r="E471" s="254" t="s">
        <v>1</v>
      </c>
      <c r="F471" s="255" t="s">
        <v>525</v>
      </c>
      <c r="G471" s="253"/>
      <c r="H471" s="256">
        <v>3.7599999999999998</v>
      </c>
      <c r="I471" s="257"/>
      <c r="J471" s="257"/>
      <c r="K471" s="253"/>
      <c r="L471" s="253"/>
      <c r="M471" s="258"/>
      <c r="N471" s="259"/>
      <c r="O471" s="260"/>
      <c r="P471" s="260"/>
      <c r="Q471" s="260"/>
      <c r="R471" s="260"/>
      <c r="S471" s="260"/>
      <c r="T471" s="260"/>
      <c r="U471" s="260"/>
      <c r="V471" s="260"/>
      <c r="W471" s="260"/>
      <c r="X471" s="260"/>
      <c r="Y471" s="261"/>
      <c r="Z471" s="14"/>
      <c r="AA471" s="14"/>
      <c r="AB471" s="14"/>
      <c r="AC471" s="14"/>
      <c r="AD471" s="14"/>
      <c r="AE471" s="14"/>
      <c r="AT471" s="262" t="s">
        <v>184</v>
      </c>
      <c r="AU471" s="262" t="s">
        <v>102</v>
      </c>
      <c r="AV471" s="14" t="s">
        <v>102</v>
      </c>
      <c r="AW471" s="14" t="s">
        <v>5</v>
      </c>
      <c r="AX471" s="14" t="s">
        <v>75</v>
      </c>
      <c r="AY471" s="262" t="s">
        <v>175</v>
      </c>
    </row>
    <row r="472" s="13" customFormat="1">
      <c r="A472" s="13"/>
      <c r="B472" s="242"/>
      <c r="C472" s="243"/>
      <c r="D472" s="237" t="s">
        <v>184</v>
      </c>
      <c r="E472" s="244" t="s">
        <v>1</v>
      </c>
      <c r="F472" s="245" t="s">
        <v>286</v>
      </c>
      <c r="G472" s="243"/>
      <c r="H472" s="244" t="s">
        <v>1</v>
      </c>
      <c r="I472" s="246"/>
      <c r="J472" s="246"/>
      <c r="K472" s="243"/>
      <c r="L472" s="243"/>
      <c r="M472" s="247"/>
      <c r="N472" s="248"/>
      <c r="O472" s="249"/>
      <c r="P472" s="249"/>
      <c r="Q472" s="249"/>
      <c r="R472" s="249"/>
      <c r="S472" s="249"/>
      <c r="T472" s="249"/>
      <c r="U472" s="249"/>
      <c r="V472" s="249"/>
      <c r="W472" s="249"/>
      <c r="X472" s="249"/>
      <c r="Y472" s="250"/>
      <c r="Z472" s="13"/>
      <c r="AA472" s="13"/>
      <c r="AB472" s="13"/>
      <c r="AC472" s="13"/>
      <c r="AD472" s="13"/>
      <c r="AE472" s="13"/>
      <c r="AT472" s="251" t="s">
        <v>184</v>
      </c>
      <c r="AU472" s="251" t="s">
        <v>102</v>
      </c>
      <c r="AV472" s="13" t="s">
        <v>82</v>
      </c>
      <c r="AW472" s="13" t="s">
        <v>5</v>
      </c>
      <c r="AX472" s="13" t="s">
        <v>75</v>
      </c>
      <c r="AY472" s="251" t="s">
        <v>175</v>
      </c>
    </row>
    <row r="473" s="14" customFormat="1">
      <c r="A473" s="14"/>
      <c r="B473" s="252"/>
      <c r="C473" s="253"/>
      <c r="D473" s="237" t="s">
        <v>184</v>
      </c>
      <c r="E473" s="254" t="s">
        <v>1</v>
      </c>
      <c r="F473" s="255" t="s">
        <v>531</v>
      </c>
      <c r="G473" s="253"/>
      <c r="H473" s="256">
        <v>7.96</v>
      </c>
      <c r="I473" s="257"/>
      <c r="J473" s="257"/>
      <c r="K473" s="253"/>
      <c r="L473" s="253"/>
      <c r="M473" s="258"/>
      <c r="N473" s="259"/>
      <c r="O473" s="260"/>
      <c r="P473" s="260"/>
      <c r="Q473" s="260"/>
      <c r="R473" s="260"/>
      <c r="S473" s="260"/>
      <c r="T473" s="260"/>
      <c r="U473" s="260"/>
      <c r="V473" s="260"/>
      <c r="W473" s="260"/>
      <c r="X473" s="260"/>
      <c r="Y473" s="261"/>
      <c r="Z473" s="14"/>
      <c r="AA473" s="14"/>
      <c r="AB473" s="14"/>
      <c r="AC473" s="14"/>
      <c r="AD473" s="14"/>
      <c r="AE473" s="14"/>
      <c r="AT473" s="262" t="s">
        <v>184</v>
      </c>
      <c r="AU473" s="262" t="s">
        <v>102</v>
      </c>
      <c r="AV473" s="14" t="s">
        <v>102</v>
      </c>
      <c r="AW473" s="14" t="s">
        <v>5</v>
      </c>
      <c r="AX473" s="14" t="s">
        <v>75</v>
      </c>
      <c r="AY473" s="262" t="s">
        <v>175</v>
      </c>
    </row>
    <row r="474" s="13" customFormat="1">
      <c r="A474" s="13"/>
      <c r="B474" s="242"/>
      <c r="C474" s="243"/>
      <c r="D474" s="237" t="s">
        <v>184</v>
      </c>
      <c r="E474" s="244" t="s">
        <v>1</v>
      </c>
      <c r="F474" s="245" t="s">
        <v>290</v>
      </c>
      <c r="G474" s="243"/>
      <c r="H474" s="244" t="s">
        <v>1</v>
      </c>
      <c r="I474" s="246"/>
      <c r="J474" s="246"/>
      <c r="K474" s="243"/>
      <c r="L474" s="243"/>
      <c r="M474" s="247"/>
      <c r="N474" s="248"/>
      <c r="O474" s="249"/>
      <c r="P474" s="249"/>
      <c r="Q474" s="249"/>
      <c r="R474" s="249"/>
      <c r="S474" s="249"/>
      <c r="T474" s="249"/>
      <c r="U474" s="249"/>
      <c r="V474" s="249"/>
      <c r="W474" s="249"/>
      <c r="X474" s="249"/>
      <c r="Y474" s="250"/>
      <c r="Z474" s="13"/>
      <c r="AA474" s="13"/>
      <c r="AB474" s="13"/>
      <c r="AC474" s="13"/>
      <c r="AD474" s="13"/>
      <c r="AE474" s="13"/>
      <c r="AT474" s="251" t="s">
        <v>184</v>
      </c>
      <c r="AU474" s="251" t="s">
        <v>102</v>
      </c>
      <c r="AV474" s="13" t="s">
        <v>82</v>
      </c>
      <c r="AW474" s="13" t="s">
        <v>5</v>
      </c>
      <c r="AX474" s="13" t="s">
        <v>75</v>
      </c>
      <c r="AY474" s="251" t="s">
        <v>175</v>
      </c>
    </row>
    <row r="475" s="14" customFormat="1">
      <c r="A475" s="14"/>
      <c r="B475" s="252"/>
      <c r="C475" s="253"/>
      <c r="D475" s="237" t="s">
        <v>184</v>
      </c>
      <c r="E475" s="254" t="s">
        <v>1</v>
      </c>
      <c r="F475" s="255" t="s">
        <v>532</v>
      </c>
      <c r="G475" s="253"/>
      <c r="H475" s="256">
        <v>5.9000000000000004</v>
      </c>
      <c r="I475" s="257"/>
      <c r="J475" s="257"/>
      <c r="K475" s="253"/>
      <c r="L475" s="253"/>
      <c r="M475" s="258"/>
      <c r="N475" s="259"/>
      <c r="O475" s="260"/>
      <c r="P475" s="260"/>
      <c r="Q475" s="260"/>
      <c r="R475" s="260"/>
      <c r="S475" s="260"/>
      <c r="T475" s="260"/>
      <c r="U475" s="260"/>
      <c r="V475" s="260"/>
      <c r="W475" s="260"/>
      <c r="X475" s="260"/>
      <c r="Y475" s="261"/>
      <c r="Z475" s="14"/>
      <c r="AA475" s="14"/>
      <c r="AB475" s="14"/>
      <c r="AC475" s="14"/>
      <c r="AD475" s="14"/>
      <c r="AE475" s="14"/>
      <c r="AT475" s="262" t="s">
        <v>184</v>
      </c>
      <c r="AU475" s="262" t="s">
        <v>102</v>
      </c>
      <c r="AV475" s="14" t="s">
        <v>102</v>
      </c>
      <c r="AW475" s="14" t="s">
        <v>5</v>
      </c>
      <c r="AX475" s="14" t="s">
        <v>75</v>
      </c>
      <c r="AY475" s="262" t="s">
        <v>175</v>
      </c>
    </row>
    <row r="476" s="14" customFormat="1">
      <c r="A476" s="14"/>
      <c r="B476" s="252"/>
      <c r="C476" s="253"/>
      <c r="D476" s="237" t="s">
        <v>184</v>
      </c>
      <c r="E476" s="254" t="s">
        <v>1</v>
      </c>
      <c r="F476" s="255" t="s">
        <v>533</v>
      </c>
      <c r="G476" s="253"/>
      <c r="H476" s="256">
        <v>10</v>
      </c>
      <c r="I476" s="257"/>
      <c r="J476" s="257"/>
      <c r="K476" s="253"/>
      <c r="L476" s="253"/>
      <c r="M476" s="258"/>
      <c r="N476" s="259"/>
      <c r="O476" s="260"/>
      <c r="P476" s="260"/>
      <c r="Q476" s="260"/>
      <c r="R476" s="260"/>
      <c r="S476" s="260"/>
      <c r="T476" s="260"/>
      <c r="U476" s="260"/>
      <c r="V476" s="260"/>
      <c r="W476" s="260"/>
      <c r="X476" s="260"/>
      <c r="Y476" s="261"/>
      <c r="Z476" s="14"/>
      <c r="AA476" s="14"/>
      <c r="AB476" s="14"/>
      <c r="AC476" s="14"/>
      <c r="AD476" s="14"/>
      <c r="AE476" s="14"/>
      <c r="AT476" s="262" t="s">
        <v>184</v>
      </c>
      <c r="AU476" s="262" t="s">
        <v>102</v>
      </c>
      <c r="AV476" s="14" t="s">
        <v>102</v>
      </c>
      <c r="AW476" s="14" t="s">
        <v>5</v>
      </c>
      <c r="AX476" s="14" t="s">
        <v>75</v>
      </c>
      <c r="AY476" s="262" t="s">
        <v>175</v>
      </c>
    </row>
    <row r="477" s="15" customFormat="1">
      <c r="A477" s="15"/>
      <c r="B477" s="263"/>
      <c r="C477" s="264"/>
      <c r="D477" s="237" t="s">
        <v>184</v>
      </c>
      <c r="E477" s="265" t="s">
        <v>1</v>
      </c>
      <c r="F477" s="266" t="s">
        <v>189</v>
      </c>
      <c r="G477" s="264"/>
      <c r="H477" s="267">
        <v>27.619999999999997</v>
      </c>
      <c r="I477" s="268"/>
      <c r="J477" s="268"/>
      <c r="K477" s="264"/>
      <c r="L477" s="264"/>
      <c r="M477" s="269"/>
      <c r="N477" s="270"/>
      <c r="O477" s="271"/>
      <c r="P477" s="271"/>
      <c r="Q477" s="271"/>
      <c r="R477" s="271"/>
      <c r="S477" s="271"/>
      <c r="T477" s="271"/>
      <c r="U477" s="271"/>
      <c r="V477" s="271"/>
      <c r="W477" s="271"/>
      <c r="X477" s="271"/>
      <c r="Y477" s="272"/>
      <c r="Z477" s="15"/>
      <c r="AA477" s="15"/>
      <c r="AB477" s="15"/>
      <c r="AC477" s="15"/>
      <c r="AD477" s="15"/>
      <c r="AE477" s="15"/>
      <c r="AT477" s="273" t="s">
        <v>184</v>
      </c>
      <c r="AU477" s="273" t="s">
        <v>102</v>
      </c>
      <c r="AV477" s="15" t="s">
        <v>181</v>
      </c>
      <c r="AW477" s="15" t="s">
        <v>5</v>
      </c>
      <c r="AX477" s="15" t="s">
        <v>82</v>
      </c>
      <c r="AY477" s="273" t="s">
        <v>175</v>
      </c>
    </row>
    <row r="478" s="2" customFormat="1" ht="44.25" customHeight="1">
      <c r="A478" s="39"/>
      <c r="B478" s="40"/>
      <c r="C478" s="222" t="s">
        <v>388</v>
      </c>
      <c r="D478" s="222" t="s">
        <v>177</v>
      </c>
      <c r="E478" s="223" t="s">
        <v>546</v>
      </c>
      <c r="F478" s="224" t="s">
        <v>547</v>
      </c>
      <c r="G478" s="225" t="s">
        <v>228</v>
      </c>
      <c r="H478" s="226">
        <v>322.48000000000002</v>
      </c>
      <c r="I478" s="227"/>
      <c r="J478" s="227"/>
      <c r="K478" s="228">
        <f>ROUND(P478*H478,2)</f>
        <v>0</v>
      </c>
      <c r="L478" s="229"/>
      <c r="M478" s="45"/>
      <c r="N478" s="230" t="s">
        <v>1</v>
      </c>
      <c r="O478" s="231" t="s">
        <v>39</v>
      </c>
      <c r="P478" s="232">
        <f>I478+J478</f>
        <v>0</v>
      </c>
      <c r="Q478" s="232">
        <f>ROUND(I478*H478,2)</f>
        <v>0</v>
      </c>
      <c r="R478" s="232">
        <f>ROUND(J478*H478,2)</f>
        <v>0</v>
      </c>
      <c r="S478" s="92"/>
      <c r="T478" s="233">
        <f>S478*H478</f>
        <v>0</v>
      </c>
      <c r="U478" s="233">
        <v>0</v>
      </c>
      <c r="V478" s="233">
        <f>U478*H478</f>
        <v>0</v>
      </c>
      <c r="W478" s="233">
        <v>0</v>
      </c>
      <c r="X478" s="233">
        <f>W478*H478</f>
        <v>0</v>
      </c>
      <c r="Y478" s="234" t="s">
        <v>1</v>
      </c>
      <c r="Z478" s="39"/>
      <c r="AA478" s="39"/>
      <c r="AB478" s="39"/>
      <c r="AC478" s="39"/>
      <c r="AD478" s="39"/>
      <c r="AE478" s="39"/>
      <c r="AR478" s="235" t="s">
        <v>181</v>
      </c>
      <c r="AT478" s="235" t="s">
        <v>177</v>
      </c>
      <c r="AU478" s="235" t="s">
        <v>102</v>
      </c>
      <c r="AY478" s="18" t="s">
        <v>175</v>
      </c>
      <c r="BE478" s="236">
        <f>IF(O478="základní",K478,0)</f>
        <v>0</v>
      </c>
      <c r="BF478" s="236">
        <f>IF(O478="snížená",K478,0)</f>
        <v>0</v>
      </c>
      <c r="BG478" s="236">
        <f>IF(O478="zákl. přenesená",K478,0)</f>
        <v>0</v>
      </c>
      <c r="BH478" s="236">
        <f>IF(O478="sníž. přenesená",K478,0)</f>
        <v>0</v>
      </c>
      <c r="BI478" s="236">
        <f>IF(O478="nulová",K478,0)</f>
        <v>0</v>
      </c>
      <c r="BJ478" s="18" t="s">
        <v>102</v>
      </c>
      <c r="BK478" s="236">
        <f>ROUND(P478*H478,2)</f>
        <v>0</v>
      </c>
      <c r="BL478" s="18" t="s">
        <v>181</v>
      </c>
      <c r="BM478" s="235" t="s">
        <v>548</v>
      </c>
    </row>
    <row r="479" s="2" customFormat="1">
      <c r="A479" s="39"/>
      <c r="B479" s="40"/>
      <c r="C479" s="41"/>
      <c r="D479" s="237" t="s">
        <v>182</v>
      </c>
      <c r="E479" s="41"/>
      <c r="F479" s="238" t="s">
        <v>538</v>
      </c>
      <c r="G479" s="41"/>
      <c r="H479" s="41"/>
      <c r="I479" s="239"/>
      <c r="J479" s="239"/>
      <c r="K479" s="41"/>
      <c r="L479" s="41"/>
      <c r="M479" s="45"/>
      <c r="N479" s="240"/>
      <c r="O479" s="241"/>
      <c r="P479" s="92"/>
      <c r="Q479" s="92"/>
      <c r="R479" s="92"/>
      <c r="S479" s="92"/>
      <c r="T479" s="92"/>
      <c r="U479" s="92"/>
      <c r="V479" s="92"/>
      <c r="W479" s="92"/>
      <c r="X479" s="92"/>
      <c r="Y479" s="93"/>
      <c r="Z479" s="39"/>
      <c r="AA479" s="39"/>
      <c r="AB479" s="39"/>
      <c r="AC479" s="39"/>
      <c r="AD479" s="39"/>
      <c r="AE479" s="39"/>
      <c r="AT479" s="18" t="s">
        <v>182</v>
      </c>
      <c r="AU479" s="18" t="s">
        <v>102</v>
      </c>
    </row>
    <row r="480" s="13" customFormat="1">
      <c r="A480" s="13"/>
      <c r="B480" s="242"/>
      <c r="C480" s="243"/>
      <c r="D480" s="237" t="s">
        <v>184</v>
      </c>
      <c r="E480" s="244" t="s">
        <v>1</v>
      </c>
      <c r="F480" s="245" t="s">
        <v>193</v>
      </c>
      <c r="G480" s="243"/>
      <c r="H480" s="244" t="s">
        <v>1</v>
      </c>
      <c r="I480" s="246"/>
      <c r="J480" s="246"/>
      <c r="K480" s="243"/>
      <c r="L480" s="243"/>
      <c r="M480" s="247"/>
      <c r="N480" s="248"/>
      <c r="O480" s="249"/>
      <c r="P480" s="249"/>
      <c r="Q480" s="249"/>
      <c r="R480" s="249"/>
      <c r="S480" s="249"/>
      <c r="T480" s="249"/>
      <c r="U480" s="249"/>
      <c r="V480" s="249"/>
      <c r="W480" s="249"/>
      <c r="X480" s="249"/>
      <c r="Y480" s="250"/>
      <c r="Z480" s="13"/>
      <c r="AA480" s="13"/>
      <c r="AB480" s="13"/>
      <c r="AC480" s="13"/>
      <c r="AD480" s="13"/>
      <c r="AE480" s="13"/>
      <c r="AT480" s="251" t="s">
        <v>184</v>
      </c>
      <c r="AU480" s="251" t="s">
        <v>102</v>
      </c>
      <c r="AV480" s="13" t="s">
        <v>82</v>
      </c>
      <c r="AW480" s="13" t="s">
        <v>5</v>
      </c>
      <c r="AX480" s="13" t="s">
        <v>75</v>
      </c>
      <c r="AY480" s="251" t="s">
        <v>175</v>
      </c>
    </row>
    <row r="481" s="14" customFormat="1">
      <c r="A481" s="14"/>
      <c r="B481" s="252"/>
      <c r="C481" s="253"/>
      <c r="D481" s="237" t="s">
        <v>184</v>
      </c>
      <c r="E481" s="254" t="s">
        <v>1</v>
      </c>
      <c r="F481" s="255" t="s">
        <v>549</v>
      </c>
      <c r="G481" s="253"/>
      <c r="H481" s="256">
        <v>21.98</v>
      </c>
      <c r="I481" s="257"/>
      <c r="J481" s="257"/>
      <c r="K481" s="253"/>
      <c r="L481" s="253"/>
      <c r="M481" s="258"/>
      <c r="N481" s="259"/>
      <c r="O481" s="260"/>
      <c r="P481" s="260"/>
      <c r="Q481" s="260"/>
      <c r="R481" s="260"/>
      <c r="S481" s="260"/>
      <c r="T481" s="260"/>
      <c r="U481" s="260"/>
      <c r="V481" s="260"/>
      <c r="W481" s="260"/>
      <c r="X481" s="260"/>
      <c r="Y481" s="261"/>
      <c r="Z481" s="14"/>
      <c r="AA481" s="14"/>
      <c r="AB481" s="14"/>
      <c r="AC481" s="14"/>
      <c r="AD481" s="14"/>
      <c r="AE481" s="14"/>
      <c r="AT481" s="262" t="s">
        <v>184</v>
      </c>
      <c r="AU481" s="262" t="s">
        <v>102</v>
      </c>
      <c r="AV481" s="14" t="s">
        <v>102</v>
      </c>
      <c r="AW481" s="14" t="s">
        <v>5</v>
      </c>
      <c r="AX481" s="14" t="s">
        <v>75</v>
      </c>
      <c r="AY481" s="262" t="s">
        <v>175</v>
      </c>
    </row>
    <row r="482" s="14" customFormat="1">
      <c r="A482" s="14"/>
      <c r="B482" s="252"/>
      <c r="C482" s="253"/>
      <c r="D482" s="237" t="s">
        <v>184</v>
      </c>
      <c r="E482" s="254" t="s">
        <v>1</v>
      </c>
      <c r="F482" s="255" t="s">
        <v>550</v>
      </c>
      <c r="G482" s="253"/>
      <c r="H482" s="256">
        <v>300.5</v>
      </c>
      <c r="I482" s="257"/>
      <c r="J482" s="257"/>
      <c r="K482" s="253"/>
      <c r="L482" s="253"/>
      <c r="M482" s="258"/>
      <c r="N482" s="259"/>
      <c r="O482" s="260"/>
      <c r="P482" s="260"/>
      <c r="Q482" s="260"/>
      <c r="R482" s="260"/>
      <c r="S482" s="260"/>
      <c r="T482" s="260"/>
      <c r="U482" s="260"/>
      <c r="V482" s="260"/>
      <c r="W482" s="260"/>
      <c r="X482" s="260"/>
      <c r="Y482" s="261"/>
      <c r="Z482" s="14"/>
      <c r="AA482" s="14"/>
      <c r="AB482" s="14"/>
      <c r="AC482" s="14"/>
      <c r="AD482" s="14"/>
      <c r="AE482" s="14"/>
      <c r="AT482" s="262" t="s">
        <v>184</v>
      </c>
      <c r="AU482" s="262" t="s">
        <v>102</v>
      </c>
      <c r="AV482" s="14" t="s">
        <v>102</v>
      </c>
      <c r="AW482" s="14" t="s">
        <v>5</v>
      </c>
      <c r="AX482" s="14" t="s">
        <v>75</v>
      </c>
      <c r="AY482" s="262" t="s">
        <v>175</v>
      </c>
    </row>
    <row r="483" s="15" customFormat="1">
      <c r="A483" s="15"/>
      <c r="B483" s="263"/>
      <c r="C483" s="264"/>
      <c r="D483" s="237" t="s">
        <v>184</v>
      </c>
      <c r="E483" s="265" t="s">
        <v>1</v>
      </c>
      <c r="F483" s="266" t="s">
        <v>189</v>
      </c>
      <c r="G483" s="264"/>
      <c r="H483" s="267">
        <v>322.48000000000002</v>
      </c>
      <c r="I483" s="268"/>
      <c r="J483" s="268"/>
      <c r="K483" s="264"/>
      <c r="L483" s="264"/>
      <c r="M483" s="269"/>
      <c r="N483" s="270"/>
      <c r="O483" s="271"/>
      <c r="P483" s="271"/>
      <c r="Q483" s="271"/>
      <c r="R483" s="271"/>
      <c r="S483" s="271"/>
      <c r="T483" s="271"/>
      <c r="U483" s="271"/>
      <c r="V483" s="271"/>
      <c r="W483" s="271"/>
      <c r="X483" s="271"/>
      <c r="Y483" s="272"/>
      <c r="Z483" s="15"/>
      <c r="AA483" s="15"/>
      <c r="AB483" s="15"/>
      <c r="AC483" s="15"/>
      <c r="AD483" s="15"/>
      <c r="AE483" s="15"/>
      <c r="AT483" s="273" t="s">
        <v>184</v>
      </c>
      <c r="AU483" s="273" t="s">
        <v>102</v>
      </c>
      <c r="AV483" s="15" t="s">
        <v>181</v>
      </c>
      <c r="AW483" s="15" t="s">
        <v>5</v>
      </c>
      <c r="AX483" s="15" t="s">
        <v>82</v>
      </c>
      <c r="AY483" s="273" t="s">
        <v>175</v>
      </c>
    </row>
    <row r="484" s="2" customFormat="1" ht="49.05" customHeight="1">
      <c r="A484" s="39"/>
      <c r="B484" s="40"/>
      <c r="C484" s="222" t="s">
        <v>551</v>
      </c>
      <c r="D484" s="222" t="s">
        <v>177</v>
      </c>
      <c r="E484" s="223" t="s">
        <v>552</v>
      </c>
      <c r="F484" s="224" t="s">
        <v>553</v>
      </c>
      <c r="G484" s="225" t="s">
        <v>228</v>
      </c>
      <c r="H484" s="226">
        <v>55.240000000000002</v>
      </c>
      <c r="I484" s="227"/>
      <c r="J484" s="227"/>
      <c r="K484" s="228">
        <f>ROUND(P484*H484,2)</f>
        <v>0</v>
      </c>
      <c r="L484" s="229"/>
      <c r="M484" s="45"/>
      <c r="N484" s="230" t="s">
        <v>1</v>
      </c>
      <c r="O484" s="231" t="s">
        <v>39</v>
      </c>
      <c r="P484" s="232">
        <f>I484+J484</f>
        <v>0</v>
      </c>
      <c r="Q484" s="232">
        <f>ROUND(I484*H484,2)</f>
        <v>0</v>
      </c>
      <c r="R484" s="232">
        <f>ROUND(J484*H484,2)</f>
        <v>0</v>
      </c>
      <c r="S484" s="92"/>
      <c r="T484" s="233">
        <f>S484*H484</f>
        <v>0</v>
      </c>
      <c r="U484" s="233">
        <v>0</v>
      </c>
      <c r="V484" s="233">
        <f>U484*H484</f>
        <v>0</v>
      </c>
      <c r="W484" s="233">
        <v>0</v>
      </c>
      <c r="X484" s="233">
        <f>W484*H484</f>
        <v>0</v>
      </c>
      <c r="Y484" s="234" t="s">
        <v>1</v>
      </c>
      <c r="Z484" s="39"/>
      <c r="AA484" s="39"/>
      <c r="AB484" s="39"/>
      <c r="AC484" s="39"/>
      <c r="AD484" s="39"/>
      <c r="AE484" s="39"/>
      <c r="AR484" s="235" t="s">
        <v>181</v>
      </c>
      <c r="AT484" s="235" t="s">
        <v>177</v>
      </c>
      <c r="AU484" s="235" t="s">
        <v>102</v>
      </c>
      <c r="AY484" s="18" t="s">
        <v>175</v>
      </c>
      <c r="BE484" s="236">
        <f>IF(O484="základní",K484,0)</f>
        <v>0</v>
      </c>
      <c r="BF484" s="236">
        <f>IF(O484="snížená",K484,0)</f>
        <v>0</v>
      </c>
      <c r="BG484" s="236">
        <f>IF(O484="zákl. přenesená",K484,0)</f>
        <v>0</v>
      </c>
      <c r="BH484" s="236">
        <f>IF(O484="sníž. přenesená",K484,0)</f>
        <v>0</v>
      </c>
      <c r="BI484" s="236">
        <f>IF(O484="nulová",K484,0)</f>
        <v>0</v>
      </c>
      <c r="BJ484" s="18" t="s">
        <v>102</v>
      </c>
      <c r="BK484" s="236">
        <f>ROUND(P484*H484,2)</f>
        <v>0</v>
      </c>
      <c r="BL484" s="18" t="s">
        <v>181</v>
      </c>
      <c r="BM484" s="235" t="s">
        <v>554</v>
      </c>
    </row>
    <row r="485" s="2" customFormat="1">
      <c r="A485" s="39"/>
      <c r="B485" s="40"/>
      <c r="C485" s="41"/>
      <c r="D485" s="237" t="s">
        <v>182</v>
      </c>
      <c r="E485" s="41"/>
      <c r="F485" s="238" t="s">
        <v>538</v>
      </c>
      <c r="G485" s="41"/>
      <c r="H485" s="41"/>
      <c r="I485" s="239"/>
      <c r="J485" s="239"/>
      <c r="K485" s="41"/>
      <c r="L485" s="41"/>
      <c r="M485" s="45"/>
      <c r="N485" s="240"/>
      <c r="O485" s="241"/>
      <c r="P485" s="92"/>
      <c r="Q485" s="92"/>
      <c r="R485" s="92"/>
      <c r="S485" s="92"/>
      <c r="T485" s="92"/>
      <c r="U485" s="92"/>
      <c r="V485" s="92"/>
      <c r="W485" s="92"/>
      <c r="X485" s="92"/>
      <c r="Y485" s="93"/>
      <c r="Z485" s="39"/>
      <c r="AA485" s="39"/>
      <c r="AB485" s="39"/>
      <c r="AC485" s="39"/>
      <c r="AD485" s="39"/>
      <c r="AE485" s="39"/>
      <c r="AT485" s="18" t="s">
        <v>182</v>
      </c>
      <c r="AU485" s="18" t="s">
        <v>102</v>
      </c>
    </row>
    <row r="486" s="13" customFormat="1">
      <c r="A486" s="13"/>
      <c r="B486" s="242"/>
      <c r="C486" s="243"/>
      <c r="D486" s="237" t="s">
        <v>184</v>
      </c>
      <c r="E486" s="244" t="s">
        <v>1</v>
      </c>
      <c r="F486" s="245" t="s">
        <v>193</v>
      </c>
      <c r="G486" s="243"/>
      <c r="H486" s="244" t="s">
        <v>1</v>
      </c>
      <c r="I486" s="246"/>
      <c r="J486" s="246"/>
      <c r="K486" s="243"/>
      <c r="L486" s="243"/>
      <c r="M486" s="247"/>
      <c r="N486" s="248"/>
      <c r="O486" s="249"/>
      <c r="P486" s="249"/>
      <c r="Q486" s="249"/>
      <c r="R486" s="249"/>
      <c r="S486" s="249"/>
      <c r="T486" s="249"/>
      <c r="U486" s="249"/>
      <c r="V486" s="249"/>
      <c r="W486" s="249"/>
      <c r="X486" s="249"/>
      <c r="Y486" s="250"/>
      <c r="Z486" s="13"/>
      <c r="AA486" s="13"/>
      <c r="AB486" s="13"/>
      <c r="AC486" s="13"/>
      <c r="AD486" s="13"/>
      <c r="AE486" s="13"/>
      <c r="AT486" s="251" t="s">
        <v>184</v>
      </c>
      <c r="AU486" s="251" t="s">
        <v>102</v>
      </c>
      <c r="AV486" s="13" t="s">
        <v>82</v>
      </c>
      <c r="AW486" s="13" t="s">
        <v>5</v>
      </c>
      <c r="AX486" s="13" t="s">
        <v>75</v>
      </c>
      <c r="AY486" s="251" t="s">
        <v>175</v>
      </c>
    </row>
    <row r="487" s="14" customFormat="1">
      <c r="A487" s="14"/>
      <c r="B487" s="252"/>
      <c r="C487" s="253"/>
      <c r="D487" s="237" t="s">
        <v>184</v>
      </c>
      <c r="E487" s="254" t="s">
        <v>1</v>
      </c>
      <c r="F487" s="255" t="s">
        <v>555</v>
      </c>
      <c r="G487" s="253"/>
      <c r="H487" s="256">
        <v>55.240000000000002</v>
      </c>
      <c r="I487" s="257"/>
      <c r="J487" s="257"/>
      <c r="K487" s="253"/>
      <c r="L487" s="253"/>
      <c r="M487" s="258"/>
      <c r="N487" s="259"/>
      <c r="O487" s="260"/>
      <c r="P487" s="260"/>
      <c r="Q487" s="260"/>
      <c r="R487" s="260"/>
      <c r="S487" s="260"/>
      <c r="T487" s="260"/>
      <c r="U487" s="260"/>
      <c r="V487" s="260"/>
      <c r="W487" s="260"/>
      <c r="X487" s="260"/>
      <c r="Y487" s="261"/>
      <c r="Z487" s="14"/>
      <c r="AA487" s="14"/>
      <c r="AB487" s="14"/>
      <c r="AC487" s="14"/>
      <c r="AD487" s="14"/>
      <c r="AE487" s="14"/>
      <c r="AT487" s="262" t="s">
        <v>184</v>
      </c>
      <c r="AU487" s="262" t="s">
        <v>102</v>
      </c>
      <c r="AV487" s="14" t="s">
        <v>102</v>
      </c>
      <c r="AW487" s="14" t="s">
        <v>5</v>
      </c>
      <c r="AX487" s="14" t="s">
        <v>75</v>
      </c>
      <c r="AY487" s="262" t="s">
        <v>175</v>
      </c>
    </row>
    <row r="488" s="15" customFormat="1">
      <c r="A488" s="15"/>
      <c r="B488" s="263"/>
      <c r="C488" s="264"/>
      <c r="D488" s="237" t="s">
        <v>184</v>
      </c>
      <c r="E488" s="265" t="s">
        <v>1</v>
      </c>
      <c r="F488" s="266" t="s">
        <v>189</v>
      </c>
      <c r="G488" s="264"/>
      <c r="H488" s="267">
        <v>55.240000000000002</v>
      </c>
      <c r="I488" s="268"/>
      <c r="J488" s="268"/>
      <c r="K488" s="264"/>
      <c r="L488" s="264"/>
      <c r="M488" s="269"/>
      <c r="N488" s="270"/>
      <c r="O488" s="271"/>
      <c r="P488" s="271"/>
      <c r="Q488" s="271"/>
      <c r="R488" s="271"/>
      <c r="S488" s="271"/>
      <c r="T488" s="271"/>
      <c r="U488" s="271"/>
      <c r="V488" s="271"/>
      <c r="W488" s="271"/>
      <c r="X488" s="271"/>
      <c r="Y488" s="272"/>
      <c r="Z488" s="15"/>
      <c r="AA488" s="15"/>
      <c r="AB488" s="15"/>
      <c r="AC488" s="15"/>
      <c r="AD488" s="15"/>
      <c r="AE488" s="15"/>
      <c r="AT488" s="273" t="s">
        <v>184</v>
      </c>
      <c r="AU488" s="273" t="s">
        <v>102</v>
      </c>
      <c r="AV488" s="15" t="s">
        <v>181</v>
      </c>
      <c r="AW488" s="15" t="s">
        <v>5</v>
      </c>
      <c r="AX488" s="15" t="s">
        <v>82</v>
      </c>
      <c r="AY488" s="273" t="s">
        <v>175</v>
      </c>
    </row>
    <row r="489" s="2" customFormat="1" ht="33" customHeight="1">
      <c r="A489" s="39"/>
      <c r="B489" s="40"/>
      <c r="C489" s="222" t="s">
        <v>392</v>
      </c>
      <c r="D489" s="222" t="s">
        <v>177</v>
      </c>
      <c r="E489" s="223" t="s">
        <v>556</v>
      </c>
      <c r="F489" s="224" t="s">
        <v>557</v>
      </c>
      <c r="G489" s="225" t="s">
        <v>228</v>
      </c>
      <c r="H489" s="226">
        <v>1186.8150000000001</v>
      </c>
      <c r="I489" s="227"/>
      <c r="J489" s="227"/>
      <c r="K489" s="228">
        <f>ROUND(P489*H489,2)</f>
        <v>0</v>
      </c>
      <c r="L489" s="229"/>
      <c r="M489" s="45"/>
      <c r="N489" s="230" t="s">
        <v>1</v>
      </c>
      <c r="O489" s="231" t="s">
        <v>39</v>
      </c>
      <c r="P489" s="232">
        <f>I489+J489</f>
        <v>0</v>
      </c>
      <c r="Q489" s="232">
        <f>ROUND(I489*H489,2)</f>
        <v>0</v>
      </c>
      <c r="R489" s="232">
        <f>ROUND(J489*H489,2)</f>
        <v>0</v>
      </c>
      <c r="S489" s="92"/>
      <c r="T489" s="233">
        <f>S489*H489</f>
        <v>0</v>
      </c>
      <c r="U489" s="233">
        <v>0</v>
      </c>
      <c r="V489" s="233">
        <f>U489*H489</f>
        <v>0</v>
      </c>
      <c r="W489" s="233">
        <v>0</v>
      </c>
      <c r="X489" s="233">
        <f>W489*H489</f>
        <v>0</v>
      </c>
      <c r="Y489" s="234" t="s">
        <v>1</v>
      </c>
      <c r="Z489" s="39"/>
      <c r="AA489" s="39"/>
      <c r="AB489" s="39"/>
      <c r="AC489" s="39"/>
      <c r="AD489" s="39"/>
      <c r="AE489" s="39"/>
      <c r="AR489" s="235" t="s">
        <v>181</v>
      </c>
      <c r="AT489" s="235" t="s">
        <v>177</v>
      </c>
      <c r="AU489" s="235" t="s">
        <v>102</v>
      </c>
      <c r="AY489" s="18" t="s">
        <v>175</v>
      </c>
      <c r="BE489" s="236">
        <f>IF(O489="základní",K489,0)</f>
        <v>0</v>
      </c>
      <c r="BF489" s="236">
        <f>IF(O489="snížená",K489,0)</f>
        <v>0</v>
      </c>
      <c r="BG489" s="236">
        <f>IF(O489="zákl. přenesená",K489,0)</f>
        <v>0</v>
      </c>
      <c r="BH489" s="236">
        <f>IF(O489="sníž. přenesená",K489,0)</f>
        <v>0</v>
      </c>
      <c r="BI489" s="236">
        <f>IF(O489="nulová",K489,0)</f>
        <v>0</v>
      </c>
      <c r="BJ489" s="18" t="s">
        <v>102</v>
      </c>
      <c r="BK489" s="236">
        <f>ROUND(P489*H489,2)</f>
        <v>0</v>
      </c>
      <c r="BL489" s="18" t="s">
        <v>181</v>
      </c>
      <c r="BM489" s="235" t="s">
        <v>558</v>
      </c>
    </row>
    <row r="490" s="13" customFormat="1">
      <c r="A490" s="13"/>
      <c r="B490" s="242"/>
      <c r="C490" s="243"/>
      <c r="D490" s="237" t="s">
        <v>184</v>
      </c>
      <c r="E490" s="244" t="s">
        <v>1</v>
      </c>
      <c r="F490" s="245" t="s">
        <v>193</v>
      </c>
      <c r="G490" s="243"/>
      <c r="H490" s="244" t="s">
        <v>1</v>
      </c>
      <c r="I490" s="246"/>
      <c r="J490" s="246"/>
      <c r="K490" s="243"/>
      <c r="L490" s="243"/>
      <c r="M490" s="247"/>
      <c r="N490" s="248"/>
      <c r="O490" s="249"/>
      <c r="P490" s="249"/>
      <c r="Q490" s="249"/>
      <c r="R490" s="249"/>
      <c r="S490" s="249"/>
      <c r="T490" s="249"/>
      <c r="U490" s="249"/>
      <c r="V490" s="249"/>
      <c r="W490" s="249"/>
      <c r="X490" s="249"/>
      <c r="Y490" s="250"/>
      <c r="Z490" s="13"/>
      <c r="AA490" s="13"/>
      <c r="AB490" s="13"/>
      <c r="AC490" s="13"/>
      <c r="AD490" s="13"/>
      <c r="AE490" s="13"/>
      <c r="AT490" s="251" t="s">
        <v>184</v>
      </c>
      <c r="AU490" s="251" t="s">
        <v>102</v>
      </c>
      <c r="AV490" s="13" t="s">
        <v>82</v>
      </c>
      <c r="AW490" s="13" t="s">
        <v>5</v>
      </c>
      <c r="AX490" s="13" t="s">
        <v>75</v>
      </c>
      <c r="AY490" s="251" t="s">
        <v>175</v>
      </c>
    </row>
    <row r="491" s="13" customFormat="1">
      <c r="A491" s="13"/>
      <c r="B491" s="242"/>
      <c r="C491" s="243"/>
      <c r="D491" s="237" t="s">
        <v>184</v>
      </c>
      <c r="E491" s="244" t="s">
        <v>1</v>
      </c>
      <c r="F491" s="245" t="s">
        <v>286</v>
      </c>
      <c r="G491" s="243"/>
      <c r="H491" s="244" t="s">
        <v>1</v>
      </c>
      <c r="I491" s="246"/>
      <c r="J491" s="246"/>
      <c r="K491" s="243"/>
      <c r="L491" s="243"/>
      <c r="M491" s="247"/>
      <c r="N491" s="248"/>
      <c r="O491" s="249"/>
      <c r="P491" s="249"/>
      <c r="Q491" s="249"/>
      <c r="R491" s="249"/>
      <c r="S491" s="249"/>
      <c r="T491" s="249"/>
      <c r="U491" s="249"/>
      <c r="V491" s="249"/>
      <c r="W491" s="249"/>
      <c r="X491" s="249"/>
      <c r="Y491" s="250"/>
      <c r="Z491" s="13"/>
      <c r="AA491" s="13"/>
      <c r="AB491" s="13"/>
      <c r="AC491" s="13"/>
      <c r="AD491" s="13"/>
      <c r="AE491" s="13"/>
      <c r="AT491" s="251" t="s">
        <v>184</v>
      </c>
      <c r="AU491" s="251" t="s">
        <v>102</v>
      </c>
      <c r="AV491" s="13" t="s">
        <v>82</v>
      </c>
      <c r="AW491" s="13" t="s">
        <v>5</v>
      </c>
      <c r="AX491" s="13" t="s">
        <v>75</v>
      </c>
      <c r="AY491" s="251" t="s">
        <v>175</v>
      </c>
    </row>
    <row r="492" s="14" customFormat="1">
      <c r="A492" s="14"/>
      <c r="B492" s="252"/>
      <c r="C492" s="253"/>
      <c r="D492" s="237" t="s">
        <v>184</v>
      </c>
      <c r="E492" s="254" t="s">
        <v>1</v>
      </c>
      <c r="F492" s="255" t="s">
        <v>559</v>
      </c>
      <c r="G492" s="253"/>
      <c r="H492" s="256">
        <v>104.31</v>
      </c>
      <c r="I492" s="257"/>
      <c r="J492" s="257"/>
      <c r="K492" s="253"/>
      <c r="L492" s="253"/>
      <c r="M492" s="258"/>
      <c r="N492" s="259"/>
      <c r="O492" s="260"/>
      <c r="P492" s="260"/>
      <c r="Q492" s="260"/>
      <c r="R492" s="260"/>
      <c r="S492" s="260"/>
      <c r="T492" s="260"/>
      <c r="U492" s="260"/>
      <c r="V492" s="260"/>
      <c r="W492" s="260"/>
      <c r="X492" s="260"/>
      <c r="Y492" s="261"/>
      <c r="Z492" s="14"/>
      <c r="AA492" s="14"/>
      <c r="AB492" s="14"/>
      <c r="AC492" s="14"/>
      <c r="AD492" s="14"/>
      <c r="AE492" s="14"/>
      <c r="AT492" s="262" t="s">
        <v>184</v>
      </c>
      <c r="AU492" s="262" t="s">
        <v>102</v>
      </c>
      <c r="AV492" s="14" t="s">
        <v>102</v>
      </c>
      <c r="AW492" s="14" t="s">
        <v>5</v>
      </c>
      <c r="AX492" s="14" t="s">
        <v>75</v>
      </c>
      <c r="AY492" s="262" t="s">
        <v>175</v>
      </c>
    </row>
    <row r="493" s="14" customFormat="1">
      <c r="A493" s="14"/>
      <c r="B493" s="252"/>
      <c r="C493" s="253"/>
      <c r="D493" s="237" t="s">
        <v>184</v>
      </c>
      <c r="E493" s="254" t="s">
        <v>1</v>
      </c>
      <c r="F493" s="255" t="s">
        <v>560</v>
      </c>
      <c r="G493" s="253"/>
      <c r="H493" s="256">
        <v>84.180000000000007</v>
      </c>
      <c r="I493" s="257"/>
      <c r="J493" s="257"/>
      <c r="K493" s="253"/>
      <c r="L493" s="253"/>
      <c r="M493" s="258"/>
      <c r="N493" s="259"/>
      <c r="O493" s="260"/>
      <c r="P493" s="260"/>
      <c r="Q493" s="260"/>
      <c r="R493" s="260"/>
      <c r="S493" s="260"/>
      <c r="T493" s="260"/>
      <c r="U493" s="260"/>
      <c r="V493" s="260"/>
      <c r="W493" s="260"/>
      <c r="X493" s="260"/>
      <c r="Y493" s="261"/>
      <c r="Z493" s="14"/>
      <c r="AA493" s="14"/>
      <c r="AB493" s="14"/>
      <c r="AC493" s="14"/>
      <c r="AD493" s="14"/>
      <c r="AE493" s="14"/>
      <c r="AT493" s="262" t="s">
        <v>184</v>
      </c>
      <c r="AU493" s="262" t="s">
        <v>102</v>
      </c>
      <c r="AV493" s="14" t="s">
        <v>102</v>
      </c>
      <c r="AW493" s="14" t="s">
        <v>5</v>
      </c>
      <c r="AX493" s="14" t="s">
        <v>75</v>
      </c>
      <c r="AY493" s="262" t="s">
        <v>175</v>
      </c>
    </row>
    <row r="494" s="14" customFormat="1">
      <c r="A494" s="14"/>
      <c r="B494" s="252"/>
      <c r="C494" s="253"/>
      <c r="D494" s="237" t="s">
        <v>184</v>
      </c>
      <c r="E494" s="254" t="s">
        <v>1</v>
      </c>
      <c r="F494" s="255" t="s">
        <v>561</v>
      </c>
      <c r="G494" s="253"/>
      <c r="H494" s="256">
        <v>65.879999999999995</v>
      </c>
      <c r="I494" s="257"/>
      <c r="J494" s="257"/>
      <c r="K494" s="253"/>
      <c r="L494" s="253"/>
      <c r="M494" s="258"/>
      <c r="N494" s="259"/>
      <c r="O494" s="260"/>
      <c r="P494" s="260"/>
      <c r="Q494" s="260"/>
      <c r="R494" s="260"/>
      <c r="S494" s="260"/>
      <c r="T494" s="260"/>
      <c r="U494" s="260"/>
      <c r="V494" s="260"/>
      <c r="W494" s="260"/>
      <c r="X494" s="260"/>
      <c r="Y494" s="261"/>
      <c r="Z494" s="14"/>
      <c r="AA494" s="14"/>
      <c r="AB494" s="14"/>
      <c r="AC494" s="14"/>
      <c r="AD494" s="14"/>
      <c r="AE494" s="14"/>
      <c r="AT494" s="262" t="s">
        <v>184</v>
      </c>
      <c r="AU494" s="262" t="s">
        <v>102</v>
      </c>
      <c r="AV494" s="14" t="s">
        <v>102</v>
      </c>
      <c r="AW494" s="14" t="s">
        <v>5</v>
      </c>
      <c r="AX494" s="14" t="s">
        <v>75</v>
      </c>
      <c r="AY494" s="262" t="s">
        <v>175</v>
      </c>
    </row>
    <row r="495" s="14" customFormat="1">
      <c r="A495" s="14"/>
      <c r="B495" s="252"/>
      <c r="C495" s="253"/>
      <c r="D495" s="237" t="s">
        <v>184</v>
      </c>
      <c r="E495" s="254" t="s">
        <v>1</v>
      </c>
      <c r="F495" s="255" t="s">
        <v>562</v>
      </c>
      <c r="G495" s="253"/>
      <c r="H495" s="256">
        <v>233.02000000000001</v>
      </c>
      <c r="I495" s="257"/>
      <c r="J495" s="257"/>
      <c r="K495" s="253"/>
      <c r="L495" s="253"/>
      <c r="M495" s="258"/>
      <c r="N495" s="259"/>
      <c r="O495" s="260"/>
      <c r="P495" s="260"/>
      <c r="Q495" s="260"/>
      <c r="R495" s="260"/>
      <c r="S495" s="260"/>
      <c r="T495" s="260"/>
      <c r="U495" s="260"/>
      <c r="V495" s="260"/>
      <c r="W495" s="260"/>
      <c r="X495" s="260"/>
      <c r="Y495" s="261"/>
      <c r="Z495" s="14"/>
      <c r="AA495" s="14"/>
      <c r="AB495" s="14"/>
      <c r="AC495" s="14"/>
      <c r="AD495" s="14"/>
      <c r="AE495" s="14"/>
      <c r="AT495" s="262" t="s">
        <v>184</v>
      </c>
      <c r="AU495" s="262" t="s">
        <v>102</v>
      </c>
      <c r="AV495" s="14" t="s">
        <v>102</v>
      </c>
      <c r="AW495" s="14" t="s">
        <v>5</v>
      </c>
      <c r="AX495" s="14" t="s">
        <v>75</v>
      </c>
      <c r="AY495" s="262" t="s">
        <v>175</v>
      </c>
    </row>
    <row r="496" s="14" customFormat="1">
      <c r="A496" s="14"/>
      <c r="B496" s="252"/>
      <c r="C496" s="253"/>
      <c r="D496" s="237" t="s">
        <v>184</v>
      </c>
      <c r="E496" s="254" t="s">
        <v>1</v>
      </c>
      <c r="F496" s="255" t="s">
        <v>563</v>
      </c>
      <c r="G496" s="253"/>
      <c r="H496" s="256">
        <v>12.199999999999999</v>
      </c>
      <c r="I496" s="257"/>
      <c r="J496" s="257"/>
      <c r="K496" s="253"/>
      <c r="L496" s="253"/>
      <c r="M496" s="258"/>
      <c r="N496" s="259"/>
      <c r="O496" s="260"/>
      <c r="P496" s="260"/>
      <c r="Q496" s="260"/>
      <c r="R496" s="260"/>
      <c r="S496" s="260"/>
      <c r="T496" s="260"/>
      <c r="U496" s="260"/>
      <c r="V496" s="260"/>
      <c r="W496" s="260"/>
      <c r="X496" s="260"/>
      <c r="Y496" s="261"/>
      <c r="Z496" s="14"/>
      <c r="AA496" s="14"/>
      <c r="AB496" s="14"/>
      <c r="AC496" s="14"/>
      <c r="AD496" s="14"/>
      <c r="AE496" s="14"/>
      <c r="AT496" s="262" t="s">
        <v>184</v>
      </c>
      <c r="AU496" s="262" t="s">
        <v>102</v>
      </c>
      <c r="AV496" s="14" t="s">
        <v>102</v>
      </c>
      <c r="AW496" s="14" t="s">
        <v>5</v>
      </c>
      <c r="AX496" s="14" t="s">
        <v>75</v>
      </c>
      <c r="AY496" s="262" t="s">
        <v>175</v>
      </c>
    </row>
    <row r="497" s="14" customFormat="1">
      <c r="A497" s="14"/>
      <c r="B497" s="252"/>
      <c r="C497" s="253"/>
      <c r="D497" s="237" t="s">
        <v>184</v>
      </c>
      <c r="E497" s="254" t="s">
        <v>1</v>
      </c>
      <c r="F497" s="255" t="s">
        <v>564</v>
      </c>
      <c r="G497" s="253"/>
      <c r="H497" s="256">
        <v>13.725</v>
      </c>
      <c r="I497" s="257"/>
      <c r="J497" s="257"/>
      <c r="K497" s="253"/>
      <c r="L497" s="253"/>
      <c r="M497" s="258"/>
      <c r="N497" s="259"/>
      <c r="O497" s="260"/>
      <c r="P497" s="260"/>
      <c r="Q497" s="260"/>
      <c r="R497" s="260"/>
      <c r="S497" s="260"/>
      <c r="T497" s="260"/>
      <c r="U497" s="260"/>
      <c r="V497" s="260"/>
      <c r="W497" s="260"/>
      <c r="X497" s="260"/>
      <c r="Y497" s="261"/>
      <c r="Z497" s="14"/>
      <c r="AA497" s="14"/>
      <c r="AB497" s="14"/>
      <c r="AC497" s="14"/>
      <c r="AD497" s="14"/>
      <c r="AE497" s="14"/>
      <c r="AT497" s="262" t="s">
        <v>184</v>
      </c>
      <c r="AU497" s="262" t="s">
        <v>102</v>
      </c>
      <c r="AV497" s="14" t="s">
        <v>102</v>
      </c>
      <c r="AW497" s="14" t="s">
        <v>5</v>
      </c>
      <c r="AX497" s="14" t="s">
        <v>75</v>
      </c>
      <c r="AY497" s="262" t="s">
        <v>175</v>
      </c>
    </row>
    <row r="498" s="14" customFormat="1">
      <c r="A498" s="14"/>
      <c r="B498" s="252"/>
      <c r="C498" s="253"/>
      <c r="D498" s="237" t="s">
        <v>184</v>
      </c>
      <c r="E498" s="254" t="s">
        <v>1</v>
      </c>
      <c r="F498" s="255" t="s">
        <v>565</v>
      </c>
      <c r="G498" s="253"/>
      <c r="H498" s="256">
        <v>3.8130000000000002</v>
      </c>
      <c r="I498" s="257"/>
      <c r="J498" s="257"/>
      <c r="K498" s="253"/>
      <c r="L498" s="253"/>
      <c r="M498" s="258"/>
      <c r="N498" s="259"/>
      <c r="O498" s="260"/>
      <c r="P498" s="260"/>
      <c r="Q498" s="260"/>
      <c r="R498" s="260"/>
      <c r="S498" s="260"/>
      <c r="T498" s="260"/>
      <c r="U498" s="260"/>
      <c r="V498" s="260"/>
      <c r="W498" s="260"/>
      <c r="X498" s="260"/>
      <c r="Y498" s="261"/>
      <c r="Z498" s="14"/>
      <c r="AA498" s="14"/>
      <c r="AB498" s="14"/>
      <c r="AC498" s="14"/>
      <c r="AD498" s="14"/>
      <c r="AE498" s="14"/>
      <c r="AT498" s="262" t="s">
        <v>184</v>
      </c>
      <c r="AU498" s="262" t="s">
        <v>102</v>
      </c>
      <c r="AV498" s="14" t="s">
        <v>102</v>
      </c>
      <c r="AW498" s="14" t="s">
        <v>5</v>
      </c>
      <c r="AX498" s="14" t="s">
        <v>75</v>
      </c>
      <c r="AY498" s="262" t="s">
        <v>175</v>
      </c>
    </row>
    <row r="499" s="14" customFormat="1">
      <c r="A499" s="14"/>
      <c r="B499" s="252"/>
      <c r="C499" s="253"/>
      <c r="D499" s="237" t="s">
        <v>184</v>
      </c>
      <c r="E499" s="254" t="s">
        <v>1</v>
      </c>
      <c r="F499" s="255" t="s">
        <v>566</v>
      </c>
      <c r="G499" s="253"/>
      <c r="H499" s="256">
        <v>49.68</v>
      </c>
      <c r="I499" s="257"/>
      <c r="J499" s="257"/>
      <c r="K499" s="253"/>
      <c r="L499" s="253"/>
      <c r="M499" s="258"/>
      <c r="N499" s="259"/>
      <c r="O499" s="260"/>
      <c r="P499" s="260"/>
      <c r="Q499" s="260"/>
      <c r="R499" s="260"/>
      <c r="S499" s="260"/>
      <c r="T499" s="260"/>
      <c r="U499" s="260"/>
      <c r="V499" s="260"/>
      <c r="W499" s="260"/>
      <c r="X499" s="260"/>
      <c r="Y499" s="261"/>
      <c r="Z499" s="14"/>
      <c r="AA499" s="14"/>
      <c r="AB499" s="14"/>
      <c r="AC499" s="14"/>
      <c r="AD499" s="14"/>
      <c r="AE499" s="14"/>
      <c r="AT499" s="262" t="s">
        <v>184</v>
      </c>
      <c r="AU499" s="262" t="s">
        <v>102</v>
      </c>
      <c r="AV499" s="14" t="s">
        <v>102</v>
      </c>
      <c r="AW499" s="14" t="s">
        <v>5</v>
      </c>
      <c r="AX499" s="14" t="s">
        <v>75</v>
      </c>
      <c r="AY499" s="262" t="s">
        <v>175</v>
      </c>
    </row>
    <row r="500" s="14" customFormat="1">
      <c r="A500" s="14"/>
      <c r="B500" s="252"/>
      <c r="C500" s="253"/>
      <c r="D500" s="237" t="s">
        <v>184</v>
      </c>
      <c r="E500" s="254" t="s">
        <v>1</v>
      </c>
      <c r="F500" s="255" t="s">
        <v>567</v>
      </c>
      <c r="G500" s="253"/>
      <c r="H500" s="256">
        <v>-8.1899999999999995</v>
      </c>
      <c r="I500" s="257"/>
      <c r="J500" s="257"/>
      <c r="K500" s="253"/>
      <c r="L500" s="253"/>
      <c r="M500" s="258"/>
      <c r="N500" s="259"/>
      <c r="O500" s="260"/>
      <c r="P500" s="260"/>
      <c r="Q500" s="260"/>
      <c r="R500" s="260"/>
      <c r="S500" s="260"/>
      <c r="T500" s="260"/>
      <c r="U500" s="260"/>
      <c r="V500" s="260"/>
      <c r="W500" s="260"/>
      <c r="X500" s="260"/>
      <c r="Y500" s="261"/>
      <c r="Z500" s="14"/>
      <c r="AA500" s="14"/>
      <c r="AB500" s="14"/>
      <c r="AC500" s="14"/>
      <c r="AD500" s="14"/>
      <c r="AE500" s="14"/>
      <c r="AT500" s="262" t="s">
        <v>184</v>
      </c>
      <c r="AU500" s="262" t="s">
        <v>102</v>
      </c>
      <c r="AV500" s="14" t="s">
        <v>102</v>
      </c>
      <c r="AW500" s="14" t="s">
        <v>5</v>
      </c>
      <c r="AX500" s="14" t="s">
        <v>75</v>
      </c>
      <c r="AY500" s="262" t="s">
        <v>175</v>
      </c>
    </row>
    <row r="501" s="14" customFormat="1">
      <c r="A501" s="14"/>
      <c r="B501" s="252"/>
      <c r="C501" s="253"/>
      <c r="D501" s="237" t="s">
        <v>184</v>
      </c>
      <c r="E501" s="254" t="s">
        <v>1</v>
      </c>
      <c r="F501" s="255" t="s">
        <v>568</v>
      </c>
      <c r="G501" s="253"/>
      <c r="H501" s="256">
        <v>-10.529999999999999</v>
      </c>
      <c r="I501" s="257"/>
      <c r="J501" s="257"/>
      <c r="K501" s="253"/>
      <c r="L501" s="253"/>
      <c r="M501" s="258"/>
      <c r="N501" s="259"/>
      <c r="O501" s="260"/>
      <c r="P501" s="260"/>
      <c r="Q501" s="260"/>
      <c r="R501" s="260"/>
      <c r="S501" s="260"/>
      <c r="T501" s="260"/>
      <c r="U501" s="260"/>
      <c r="V501" s="260"/>
      <c r="W501" s="260"/>
      <c r="X501" s="260"/>
      <c r="Y501" s="261"/>
      <c r="Z501" s="14"/>
      <c r="AA501" s="14"/>
      <c r="AB501" s="14"/>
      <c r="AC501" s="14"/>
      <c r="AD501" s="14"/>
      <c r="AE501" s="14"/>
      <c r="AT501" s="262" t="s">
        <v>184</v>
      </c>
      <c r="AU501" s="262" t="s">
        <v>102</v>
      </c>
      <c r="AV501" s="14" t="s">
        <v>102</v>
      </c>
      <c r="AW501" s="14" t="s">
        <v>5</v>
      </c>
      <c r="AX501" s="14" t="s">
        <v>75</v>
      </c>
      <c r="AY501" s="262" t="s">
        <v>175</v>
      </c>
    </row>
    <row r="502" s="14" customFormat="1">
      <c r="A502" s="14"/>
      <c r="B502" s="252"/>
      <c r="C502" s="253"/>
      <c r="D502" s="237" t="s">
        <v>184</v>
      </c>
      <c r="E502" s="254" t="s">
        <v>1</v>
      </c>
      <c r="F502" s="255" t="s">
        <v>569</v>
      </c>
      <c r="G502" s="253"/>
      <c r="H502" s="256">
        <v>-2.3399999999999999</v>
      </c>
      <c r="I502" s="257"/>
      <c r="J502" s="257"/>
      <c r="K502" s="253"/>
      <c r="L502" s="253"/>
      <c r="M502" s="258"/>
      <c r="N502" s="259"/>
      <c r="O502" s="260"/>
      <c r="P502" s="260"/>
      <c r="Q502" s="260"/>
      <c r="R502" s="260"/>
      <c r="S502" s="260"/>
      <c r="T502" s="260"/>
      <c r="U502" s="260"/>
      <c r="V502" s="260"/>
      <c r="W502" s="260"/>
      <c r="X502" s="260"/>
      <c r="Y502" s="261"/>
      <c r="Z502" s="14"/>
      <c r="AA502" s="14"/>
      <c r="AB502" s="14"/>
      <c r="AC502" s="14"/>
      <c r="AD502" s="14"/>
      <c r="AE502" s="14"/>
      <c r="AT502" s="262" t="s">
        <v>184</v>
      </c>
      <c r="AU502" s="262" t="s">
        <v>102</v>
      </c>
      <c r="AV502" s="14" t="s">
        <v>102</v>
      </c>
      <c r="AW502" s="14" t="s">
        <v>5</v>
      </c>
      <c r="AX502" s="14" t="s">
        <v>75</v>
      </c>
      <c r="AY502" s="262" t="s">
        <v>175</v>
      </c>
    </row>
    <row r="503" s="14" customFormat="1">
      <c r="A503" s="14"/>
      <c r="B503" s="252"/>
      <c r="C503" s="253"/>
      <c r="D503" s="237" t="s">
        <v>184</v>
      </c>
      <c r="E503" s="254" t="s">
        <v>1</v>
      </c>
      <c r="F503" s="255" t="s">
        <v>570</v>
      </c>
      <c r="G503" s="253"/>
      <c r="H503" s="256">
        <v>-0.64000000000000001</v>
      </c>
      <c r="I503" s="257"/>
      <c r="J503" s="257"/>
      <c r="K503" s="253"/>
      <c r="L503" s="253"/>
      <c r="M503" s="258"/>
      <c r="N503" s="259"/>
      <c r="O503" s="260"/>
      <c r="P503" s="260"/>
      <c r="Q503" s="260"/>
      <c r="R503" s="260"/>
      <c r="S503" s="260"/>
      <c r="T503" s="260"/>
      <c r="U503" s="260"/>
      <c r="V503" s="260"/>
      <c r="W503" s="260"/>
      <c r="X503" s="260"/>
      <c r="Y503" s="261"/>
      <c r="Z503" s="14"/>
      <c r="AA503" s="14"/>
      <c r="AB503" s="14"/>
      <c r="AC503" s="14"/>
      <c r="AD503" s="14"/>
      <c r="AE503" s="14"/>
      <c r="AT503" s="262" t="s">
        <v>184</v>
      </c>
      <c r="AU503" s="262" t="s">
        <v>102</v>
      </c>
      <c r="AV503" s="14" t="s">
        <v>102</v>
      </c>
      <c r="AW503" s="14" t="s">
        <v>5</v>
      </c>
      <c r="AX503" s="14" t="s">
        <v>75</v>
      </c>
      <c r="AY503" s="262" t="s">
        <v>175</v>
      </c>
    </row>
    <row r="504" s="14" customFormat="1">
      <c r="A504" s="14"/>
      <c r="B504" s="252"/>
      <c r="C504" s="253"/>
      <c r="D504" s="237" t="s">
        <v>184</v>
      </c>
      <c r="E504" s="254" t="s">
        <v>1</v>
      </c>
      <c r="F504" s="255" t="s">
        <v>571</v>
      </c>
      <c r="G504" s="253"/>
      <c r="H504" s="256">
        <v>-3.7999999999999998</v>
      </c>
      <c r="I504" s="257"/>
      <c r="J504" s="257"/>
      <c r="K504" s="253"/>
      <c r="L504" s="253"/>
      <c r="M504" s="258"/>
      <c r="N504" s="259"/>
      <c r="O504" s="260"/>
      <c r="P504" s="260"/>
      <c r="Q504" s="260"/>
      <c r="R504" s="260"/>
      <c r="S504" s="260"/>
      <c r="T504" s="260"/>
      <c r="U504" s="260"/>
      <c r="V504" s="260"/>
      <c r="W504" s="260"/>
      <c r="X504" s="260"/>
      <c r="Y504" s="261"/>
      <c r="Z504" s="14"/>
      <c r="AA504" s="14"/>
      <c r="AB504" s="14"/>
      <c r="AC504" s="14"/>
      <c r="AD504" s="14"/>
      <c r="AE504" s="14"/>
      <c r="AT504" s="262" t="s">
        <v>184</v>
      </c>
      <c r="AU504" s="262" t="s">
        <v>102</v>
      </c>
      <c r="AV504" s="14" t="s">
        <v>102</v>
      </c>
      <c r="AW504" s="14" t="s">
        <v>5</v>
      </c>
      <c r="AX504" s="14" t="s">
        <v>75</v>
      </c>
      <c r="AY504" s="262" t="s">
        <v>175</v>
      </c>
    </row>
    <row r="505" s="14" customFormat="1">
      <c r="A505" s="14"/>
      <c r="B505" s="252"/>
      <c r="C505" s="253"/>
      <c r="D505" s="237" t="s">
        <v>184</v>
      </c>
      <c r="E505" s="254" t="s">
        <v>1</v>
      </c>
      <c r="F505" s="255" t="s">
        <v>572</v>
      </c>
      <c r="G505" s="253"/>
      <c r="H505" s="256">
        <v>-2.5</v>
      </c>
      <c r="I505" s="257"/>
      <c r="J505" s="257"/>
      <c r="K505" s="253"/>
      <c r="L505" s="253"/>
      <c r="M505" s="258"/>
      <c r="N505" s="259"/>
      <c r="O505" s="260"/>
      <c r="P505" s="260"/>
      <c r="Q505" s="260"/>
      <c r="R505" s="260"/>
      <c r="S505" s="260"/>
      <c r="T505" s="260"/>
      <c r="U505" s="260"/>
      <c r="V505" s="260"/>
      <c r="W505" s="260"/>
      <c r="X505" s="260"/>
      <c r="Y505" s="261"/>
      <c r="Z505" s="14"/>
      <c r="AA505" s="14"/>
      <c r="AB505" s="14"/>
      <c r="AC505" s="14"/>
      <c r="AD505" s="14"/>
      <c r="AE505" s="14"/>
      <c r="AT505" s="262" t="s">
        <v>184</v>
      </c>
      <c r="AU505" s="262" t="s">
        <v>102</v>
      </c>
      <c r="AV505" s="14" t="s">
        <v>102</v>
      </c>
      <c r="AW505" s="14" t="s">
        <v>5</v>
      </c>
      <c r="AX505" s="14" t="s">
        <v>75</v>
      </c>
      <c r="AY505" s="262" t="s">
        <v>175</v>
      </c>
    </row>
    <row r="506" s="14" customFormat="1">
      <c r="A506" s="14"/>
      <c r="B506" s="252"/>
      <c r="C506" s="253"/>
      <c r="D506" s="237" t="s">
        <v>184</v>
      </c>
      <c r="E506" s="254" t="s">
        <v>1</v>
      </c>
      <c r="F506" s="255" t="s">
        <v>573</v>
      </c>
      <c r="G506" s="253"/>
      <c r="H506" s="256">
        <v>-18.911999999999999</v>
      </c>
      <c r="I506" s="257"/>
      <c r="J506" s="257"/>
      <c r="K506" s="253"/>
      <c r="L506" s="253"/>
      <c r="M506" s="258"/>
      <c r="N506" s="259"/>
      <c r="O506" s="260"/>
      <c r="P506" s="260"/>
      <c r="Q506" s="260"/>
      <c r="R506" s="260"/>
      <c r="S506" s="260"/>
      <c r="T506" s="260"/>
      <c r="U506" s="260"/>
      <c r="V506" s="260"/>
      <c r="W506" s="260"/>
      <c r="X506" s="260"/>
      <c r="Y506" s="261"/>
      <c r="Z506" s="14"/>
      <c r="AA506" s="14"/>
      <c r="AB506" s="14"/>
      <c r="AC506" s="14"/>
      <c r="AD506" s="14"/>
      <c r="AE506" s="14"/>
      <c r="AT506" s="262" t="s">
        <v>184</v>
      </c>
      <c r="AU506" s="262" t="s">
        <v>102</v>
      </c>
      <c r="AV506" s="14" t="s">
        <v>102</v>
      </c>
      <c r="AW506" s="14" t="s">
        <v>5</v>
      </c>
      <c r="AX506" s="14" t="s">
        <v>75</v>
      </c>
      <c r="AY506" s="262" t="s">
        <v>175</v>
      </c>
    </row>
    <row r="507" s="14" customFormat="1">
      <c r="A507" s="14"/>
      <c r="B507" s="252"/>
      <c r="C507" s="253"/>
      <c r="D507" s="237" t="s">
        <v>184</v>
      </c>
      <c r="E507" s="254" t="s">
        <v>1</v>
      </c>
      <c r="F507" s="255" t="s">
        <v>574</v>
      </c>
      <c r="G507" s="253"/>
      <c r="H507" s="256">
        <v>-3.5459999999999998</v>
      </c>
      <c r="I507" s="257"/>
      <c r="J507" s="257"/>
      <c r="K507" s="253"/>
      <c r="L507" s="253"/>
      <c r="M507" s="258"/>
      <c r="N507" s="259"/>
      <c r="O507" s="260"/>
      <c r="P507" s="260"/>
      <c r="Q507" s="260"/>
      <c r="R507" s="260"/>
      <c r="S507" s="260"/>
      <c r="T507" s="260"/>
      <c r="U507" s="260"/>
      <c r="V507" s="260"/>
      <c r="W507" s="260"/>
      <c r="X507" s="260"/>
      <c r="Y507" s="261"/>
      <c r="Z507" s="14"/>
      <c r="AA507" s="14"/>
      <c r="AB507" s="14"/>
      <c r="AC507" s="14"/>
      <c r="AD507" s="14"/>
      <c r="AE507" s="14"/>
      <c r="AT507" s="262" t="s">
        <v>184</v>
      </c>
      <c r="AU507" s="262" t="s">
        <v>102</v>
      </c>
      <c r="AV507" s="14" t="s">
        <v>102</v>
      </c>
      <c r="AW507" s="14" t="s">
        <v>5</v>
      </c>
      <c r="AX507" s="14" t="s">
        <v>75</v>
      </c>
      <c r="AY507" s="262" t="s">
        <v>175</v>
      </c>
    </row>
    <row r="508" s="14" customFormat="1">
      <c r="A508" s="14"/>
      <c r="B508" s="252"/>
      <c r="C508" s="253"/>
      <c r="D508" s="237" t="s">
        <v>184</v>
      </c>
      <c r="E508" s="254" t="s">
        <v>1</v>
      </c>
      <c r="F508" s="255" t="s">
        <v>575</v>
      </c>
      <c r="G508" s="253"/>
      <c r="H508" s="256">
        <v>3.96</v>
      </c>
      <c r="I508" s="257"/>
      <c r="J508" s="257"/>
      <c r="K508" s="253"/>
      <c r="L508" s="253"/>
      <c r="M508" s="258"/>
      <c r="N508" s="259"/>
      <c r="O508" s="260"/>
      <c r="P508" s="260"/>
      <c r="Q508" s="260"/>
      <c r="R508" s="260"/>
      <c r="S508" s="260"/>
      <c r="T508" s="260"/>
      <c r="U508" s="260"/>
      <c r="V508" s="260"/>
      <c r="W508" s="260"/>
      <c r="X508" s="260"/>
      <c r="Y508" s="261"/>
      <c r="Z508" s="14"/>
      <c r="AA508" s="14"/>
      <c r="AB508" s="14"/>
      <c r="AC508" s="14"/>
      <c r="AD508" s="14"/>
      <c r="AE508" s="14"/>
      <c r="AT508" s="262" t="s">
        <v>184</v>
      </c>
      <c r="AU508" s="262" t="s">
        <v>102</v>
      </c>
      <c r="AV508" s="14" t="s">
        <v>102</v>
      </c>
      <c r="AW508" s="14" t="s">
        <v>5</v>
      </c>
      <c r="AX508" s="14" t="s">
        <v>75</v>
      </c>
      <c r="AY508" s="262" t="s">
        <v>175</v>
      </c>
    </row>
    <row r="509" s="14" customFormat="1">
      <c r="A509" s="14"/>
      <c r="B509" s="252"/>
      <c r="C509" s="253"/>
      <c r="D509" s="237" t="s">
        <v>184</v>
      </c>
      <c r="E509" s="254" t="s">
        <v>1</v>
      </c>
      <c r="F509" s="255" t="s">
        <v>576</v>
      </c>
      <c r="G509" s="253"/>
      <c r="H509" s="256">
        <v>4.2000000000000002</v>
      </c>
      <c r="I509" s="257"/>
      <c r="J509" s="257"/>
      <c r="K509" s="253"/>
      <c r="L509" s="253"/>
      <c r="M509" s="258"/>
      <c r="N509" s="259"/>
      <c r="O509" s="260"/>
      <c r="P509" s="260"/>
      <c r="Q509" s="260"/>
      <c r="R509" s="260"/>
      <c r="S509" s="260"/>
      <c r="T509" s="260"/>
      <c r="U509" s="260"/>
      <c r="V509" s="260"/>
      <c r="W509" s="260"/>
      <c r="X509" s="260"/>
      <c r="Y509" s="261"/>
      <c r="Z509" s="14"/>
      <c r="AA509" s="14"/>
      <c r="AB509" s="14"/>
      <c r="AC509" s="14"/>
      <c r="AD509" s="14"/>
      <c r="AE509" s="14"/>
      <c r="AT509" s="262" t="s">
        <v>184</v>
      </c>
      <c r="AU509" s="262" t="s">
        <v>102</v>
      </c>
      <c r="AV509" s="14" t="s">
        <v>102</v>
      </c>
      <c r="AW509" s="14" t="s">
        <v>5</v>
      </c>
      <c r="AX509" s="14" t="s">
        <v>75</v>
      </c>
      <c r="AY509" s="262" t="s">
        <v>175</v>
      </c>
    </row>
    <row r="510" s="14" customFormat="1">
      <c r="A510" s="14"/>
      <c r="B510" s="252"/>
      <c r="C510" s="253"/>
      <c r="D510" s="237" t="s">
        <v>184</v>
      </c>
      <c r="E510" s="254" t="s">
        <v>1</v>
      </c>
      <c r="F510" s="255" t="s">
        <v>577</v>
      </c>
      <c r="G510" s="253"/>
      <c r="H510" s="256">
        <v>1.8</v>
      </c>
      <c r="I510" s="257"/>
      <c r="J510" s="257"/>
      <c r="K510" s="253"/>
      <c r="L510" s="253"/>
      <c r="M510" s="258"/>
      <c r="N510" s="259"/>
      <c r="O510" s="260"/>
      <c r="P510" s="260"/>
      <c r="Q510" s="260"/>
      <c r="R510" s="260"/>
      <c r="S510" s="260"/>
      <c r="T510" s="260"/>
      <c r="U510" s="260"/>
      <c r="V510" s="260"/>
      <c r="W510" s="260"/>
      <c r="X510" s="260"/>
      <c r="Y510" s="261"/>
      <c r="Z510" s="14"/>
      <c r="AA510" s="14"/>
      <c r="AB510" s="14"/>
      <c r="AC510" s="14"/>
      <c r="AD510" s="14"/>
      <c r="AE510" s="14"/>
      <c r="AT510" s="262" t="s">
        <v>184</v>
      </c>
      <c r="AU510" s="262" t="s">
        <v>102</v>
      </c>
      <c r="AV510" s="14" t="s">
        <v>102</v>
      </c>
      <c r="AW510" s="14" t="s">
        <v>5</v>
      </c>
      <c r="AX510" s="14" t="s">
        <v>75</v>
      </c>
      <c r="AY510" s="262" t="s">
        <v>175</v>
      </c>
    </row>
    <row r="511" s="14" customFormat="1">
      <c r="A511" s="14"/>
      <c r="B511" s="252"/>
      <c r="C511" s="253"/>
      <c r="D511" s="237" t="s">
        <v>184</v>
      </c>
      <c r="E511" s="254" t="s">
        <v>1</v>
      </c>
      <c r="F511" s="255" t="s">
        <v>578</v>
      </c>
      <c r="G511" s="253"/>
      <c r="H511" s="256">
        <v>0.95999999999999996</v>
      </c>
      <c r="I511" s="257"/>
      <c r="J511" s="257"/>
      <c r="K511" s="253"/>
      <c r="L511" s="253"/>
      <c r="M511" s="258"/>
      <c r="N511" s="259"/>
      <c r="O511" s="260"/>
      <c r="P511" s="260"/>
      <c r="Q511" s="260"/>
      <c r="R511" s="260"/>
      <c r="S511" s="260"/>
      <c r="T511" s="260"/>
      <c r="U511" s="260"/>
      <c r="V511" s="260"/>
      <c r="W511" s="260"/>
      <c r="X511" s="260"/>
      <c r="Y511" s="261"/>
      <c r="Z511" s="14"/>
      <c r="AA511" s="14"/>
      <c r="AB511" s="14"/>
      <c r="AC511" s="14"/>
      <c r="AD511" s="14"/>
      <c r="AE511" s="14"/>
      <c r="AT511" s="262" t="s">
        <v>184</v>
      </c>
      <c r="AU511" s="262" t="s">
        <v>102</v>
      </c>
      <c r="AV511" s="14" t="s">
        <v>102</v>
      </c>
      <c r="AW511" s="14" t="s">
        <v>5</v>
      </c>
      <c r="AX511" s="14" t="s">
        <v>75</v>
      </c>
      <c r="AY511" s="262" t="s">
        <v>175</v>
      </c>
    </row>
    <row r="512" s="14" customFormat="1">
      <c r="A512" s="14"/>
      <c r="B512" s="252"/>
      <c r="C512" s="253"/>
      <c r="D512" s="237" t="s">
        <v>184</v>
      </c>
      <c r="E512" s="254" t="s">
        <v>1</v>
      </c>
      <c r="F512" s="255" t="s">
        <v>579</v>
      </c>
      <c r="G512" s="253"/>
      <c r="H512" s="256">
        <v>2.5800000000000001</v>
      </c>
      <c r="I512" s="257"/>
      <c r="J512" s="257"/>
      <c r="K512" s="253"/>
      <c r="L512" s="253"/>
      <c r="M512" s="258"/>
      <c r="N512" s="259"/>
      <c r="O512" s="260"/>
      <c r="P512" s="260"/>
      <c r="Q512" s="260"/>
      <c r="R512" s="260"/>
      <c r="S512" s="260"/>
      <c r="T512" s="260"/>
      <c r="U512" s="260"/>
      <c r="V512" s="260"/>
      <c r="W512" s="260"/>
      <c r="X512" s="260"/>
      <c r="Y512" s="261"/>
      <c r="Z512" s="14"/>
      <c r="AA512" s="14"/>
      <c r="AB512" s="14"/>
      <c r="AC512" s="14"/>
      <c r="AD512" s="14"/>
      <c r="AE512" s="14"/>
      <c r="AT512" s="262" t="s">
        <v>184</v>
      </c>
      <c r="AU512" s="262" t="s">
        <v>102</v>
      </c>
      <c r="AV512" s="14" t="s">
        <v>102</v>
      </c>
      <c r="AW512" s="14" t="s">
        <v>5</v>
      </c>
      <c r="AX512" s="14" t="s">
        <v>75</v>
      </c>
      <c r="AY512" s="262" t="s">
        <v>175</v>
      </c>
    </row>
    <row r="513" s="14" customFormat="1">
      <c r="A513" s="14"/>
      <c r="B513" s="252"/>
      <c r="C513" s="253"/>
      <c r="D513" s="237" t="s">
        <v>184</v>
      </c>
      <c r="E513" s="254" t="s">
        <v>1</v>
      </c>
      <c r="F513" s="255" t="s">
        <v>580</v>
      </c>
      <c r="G513" s="253"/>
      <c r="H513" s="256">
        <v>1.3500000000000001</v>
      </c>
      <c r="I513" s="257"/>
      <c r="J513" s="257"/>
      <c r="K513" s="253"/>
      <c r="L513" s="253"/>
      <c r="M513" s="258"/>
      <c r="N513" s="259"/>
      <c r="O513" s="260"/>
      <c r="P513" s="260"/>
      <c r="Q513" s="260"/>
      <c r="R513" s="260"/>
      <c r="S513" s="260"/>
      <c r="T513" s="260"/>
      <c r="U513" s="260"/>
      <c r="V513" s="260"/>
      <c r="W513" s="260"/>
      <c r="X513" s="260"/>
      <c r="Y513" s="261"/>
      <c r="Z513" s="14"/>
      <c r="AA513" s="14"/>
      <c r="AB513" s="14"/>
      <c r="AC513" s="14"/>
      <c r="AD513" s="14"/>
      <c r="AE513" s="14"/>
      <c r="AT513" s="262" t="s">
        <v>184</v>
      </c>
      <c r="AU513" s="262" t="s">
        <v>102</v>
      </c>
      <c r="AV513" s="14" t="s">
        <v>102</v>
      </c>
      <c r="AW513" s="14" t="s">
        <v>5</v>
      </c>
      <c r="AX513" s="14" t="s">
        <v>75</v>
      </c>
      <c r="AY513" s="262" t="s">
        <v>175</v>
      </c>
    </row>
    <row r="514" s="14" customFormat="1">
      <c r="A514" s="14"/>
      <c r="B514" s="252"/>
      <c r="C514" s="253"/>
      <c r="D514" s="237" t="s">
        <v>184</v>
      </c>
      <c r="E514" s="254" t="s">
        <v>1</v>
      </c>
      <c r="F514" s="255" t="s">
        <v>581</v>
      </c>
      <c r="G514" s="253"/>
      <c r="H514" s="256">
        <v>6</v>
      </c>
      <c r="I514" s="257"/>
      <c r="J514" s="257"/>
      <c r="K514" s="253"/>
      <c r="L514" s="253"/>
      <c r="M514" s="258"/>
      <c r="N514" s="259"/>
      <c r="O514" s="260"/>
      <c r="P514" s="260"/>
      <c r="Q514" s="260"/>
      <c r="R514" s="260"/>
      <c r="S514" s="260"/>
      <c r="T514" s="260"/>
      <c r="U514" s="260"/>
      <c r="V514" s="260"/>
      <c r="W514" s="260"/>
      <c r="X514" s="260"/>
      <c r="Y514" s="261"/>
      <c r="Z514" s="14"/>
      <c r="AA514" s="14"/>
      <c r="AB514" s="14"/>
      <c r="AC514" s="14"/>
      <c r="AD514" s="14"/>
      <c r="AE514" s="14"/>
      <c r="AT514" s="262" t="s">
        <v>184</v>
      </c>
      <c r="AU514" s="262" t="s">
        <v>102</v>
      </c>
      <c r="AV514" s="14" t="s">
        <v>102</v>
      </c>
      <c r="AW514" s="14" t="s">
        <v>5</v>
      </c>
      <c r="AX514" s="14" t="s">
        <v>75</v>
      </c>
      <c r="AY514" s="262" t="s">
        <v>175</v>
      </c>
    </row>
    <row r="515" s="16" customFormat="1">
      <c r="A515" s="16"/>
      <c r="B515" s="284"/>
      <c r="C515" s="285"/>
      <c r="D515" s="237" t="s">
        <v>184</v>
      </c>
      <c r="E515" s="286" t="s">
        <v>1</v>
      </c>
      <c r="F515" s="287" t="s">
        <v>453</v>
      </c>
      <c r="G515" s="285"/>
      <c r="H515" s="288">
        <v>537.19999999999993</v>
      </c>
      <c r="I515" s="289"/>
      <c r="J515" s="289"/>
      <c r="K515" s="285"/>
      <c r="L515" s="285"/>
      <c r="M515" s="290"/>
      <c r="N515" s="291"/>
      <c r="O515" s="292"/>
      <c r="P515" s="292"/>
      <c r="Q515" s="292"/>
      <c r="R515" s="292"/>
      <c r="S515" s="292"/>
      <c r="T515" s="292"/>
      <c r="U515" s="292"/>
      <c r="V515" s="292"/>
      <c r="W515" s="292"/>
      <c r="X515" s="292"/>
      <c r="Y515" s="293"/>
      <c r="Z515" s="16"/>
      <c r="AA515" s="16"/>
      <c r="AB515" s="16"/>
      <c r="AC515" s="16"/>
      <c r="AD515" s="16"/>
      <c r="AE515" s="16"/>
      <c r="AT515" s="294" t="s">
        <v>184</v>
      </c>
      <c r="AU515" s="294" t="s">
        <v>102</v>
      </c>
      <c r="AV515" s="16" t="s">
        <v>196</v>
      </c>
      <c r="AW515" s="16" t="s">
        <v>5</v>
      </c>
      <c r="AX515" s="16" t="s">
        <v>75</v>
      </c>
      <c r="AY515" s="294" t="s">
        <v>175</v>
      </c>
    </row>
    <row r="516" s="13" customFormat="1">
      <c r="A516" s="13"/>
      <c r="B516" s="242"/>
      <c r="C516" s="243"/>
      <c r="D516" s="237" t="s">
        <v>184</v>
      </c>
      <c r="E516" s="244" t="s">
        <v>1</v>
      </c>
      <c r="F516" s="245" t="s">
        <v>290</v>
      </c>
      <c r="G516" s="243"/>
      <c r="H516" s="244" t="s">
        <v>1</v>
      </c>
      <c r="I516" s="246"/>
      <c r="J516" s="246"/>
      <c r="K516" s="243"/>
      <c r="L516" s="243"/>
      <c r="M516" s="247"/>
      <c r="N516" s="248"/>
      <c r="O516" s="249"/>
      <c r="P516" s="249"/>
      <c r="Q516" s="249"/>
      <c r="R516" s="249"/>
      <c r="S516" s="249"/>
      <c r="T516" s="249"/>
      <c r="U516" s="249"/>
      <c r="V516" s="249"/>
      <c r="W516" s="249"/>
      <c r="X516" s="249"/>
      <c r="Y516" s="250"/>
      <c r="Z516" s="13"/>
      <c r="AA516" s="13"/>
      <c r="AB516" s="13"/>
      <c r="AC516" s="13"/>
      <c r="AD516" s="13"/>
      <c r="AE516" s="13"/>
      <c r="AT516" s="251" t="s">
        <v>184</v>
      </c>
      <c r="AU516" s="251" t="s">
        <v>102</v>
      </c>
      <c r="AV516" s="13" t="s">
        <v>82</v>
      </c>
      <c r="AW516" s="13" t="s">
        <v>5</v>
      </c>
      <c r="AX516" s="13" t="s">
        <v>75</v>
      </c>
      <c r="AY516" s="251" t="s">
        <v>175</v>
      </c>
    </row>
    <row r="517" s="14" customFormat="1">
      <c r="A517" s="14"/>
      <c r="B517" s="252"/>
      <c r="C517" s="253"/>
      <c r="D517" s="237" t="s">
        <v>184</v>
      </c>
      <c r="E517" s="254" t="s">
        <v>1</v>
      </c>
      <c r="F517" s="255" t="s">
        <v>559</v>
      </c>
      <c r="G517" s="253"/>
      <c r="H517" s="256">
        <v>104.31</v>
      </c>
      <c r="I517" s="257"/>
      <c r="J517" s="257"/>
      <c r="K517" s="253"/>
      <c r="L517" s="253"/>
      <c r="M517" s="258"/>
      <c r="N517" s="259"/>
      <c r="O517" s="260"/>
      <c r="P517" s="260"/>
      <c r="Q517" s="260"/>
      <c r="R517" s="260"/>
      <c r="S517" s="260"/>
      <c r="T517" s="260"/>
      <c r="U517" s="260"/>
      <c r="V517" s="260"/>
      <c r="W517" s="260"/>
      <c r="X517" s="260"/>
      <c r="Y517" s="261"/>
      <c r="Z517" s="14"/>
      <c r="AA517" s="14"/>
      <c r="AB517" s="14"/>
      <c r="AC517" s="14"/>
      <c r="AD517" s="14"/>
      <c r="AE517" s="14"/>
      <c r="AT517" s="262" t="s">
        <v>184</v>
      </c>
      <c r="AU517" s="262" t="s">
        <v>102</v>
      </c>
      <c r="AV517" s="14" t="s">
        <v>102</v>
      </c>
      <c r="AW517" s="14" t="s">
        <v>5</v>
      </c>
      <c r="AX517" s="14" t="s">
        <v>75</v>
      </c>
      <c r="AY517" s="262" t="s">
        <v>175</v>
      </c>
    </row>
    <row r="518" s="14" customFormat="1">
      <c r="A518" s="14"/>
      <c r="B518" s="252"/>
      <c r="C518" s="253"/>
      <c r="D518" s="237" t="s">
        <v>184</v>
      </c>
      <c r="E518" s="254" t="s">
        <v>1</v>
      </c>
      <c r="F518" s="255" t="s">
        <v>560</v>
      </c>
      <c r="G518" s="253"/>
      <c r="H518" s="256">
        <v>84.180000000000007</v>
      </c>
      <c r="I518" s="257"/>
      <c r="J518" s="257"/>
      <c r="K518" s="253"/>
      <c r="L518" s="253"/>
      <c r="M518" s="258"/>
      <c r="N518" s="259"/>
      <c r="O518" s="260"/>
      <c r="P518" s="260"/>
      <c r="Q518" s="260"/>
      <c r="R518" s="260"/>
      <c r="S518" s="260"/>
      <c r="T518" s="260"/>
      <c r="U518" s="260"/>
      <c r="V518" s="260"/>
      <c r="W518" s="260"/>
      <c r="X518" s="260"/>
      <c r="Y518" s="261"/>
      <c r="Z518" s="14"/>
      <c r="AA518" s="14"/>
      <c r="AB518" s="14"/>
      <c r="AC518" s="14"/>
      <c r="AD518" s="14"/>
      <c r="AE518" s="14"/>
      <c r="AT518" s="262" t="s">
        <v>184</v>
      </c>
      <c r="AU518" s="262" t="s">
        <v>102</v>
      </c>
      <c r="AV518" s="14" t="s">
        <v>102</v>
      </c>
      <c r="AW518" s="14" t="s">
        <v>5</v>
      </c>
      <c r="AX518" s="14" t="s">
        <v>75</v>
      </c>
      <c r="AY518" s="262" t="s">
        <v>175</v>
      </c>
    </row>
    <row r="519" s="14" customFormat="1">
      <c r="A519" s="14"/>
      <c r="B519" s="252"/>
      <c r="C519" s="253"/>
      <c r="D519" s="237" t="s">
        <v>184</v>
      </c>
      <c r="E519" s="254" t="s">
        <v>1</v>
      </c>
      <c r="F519" s="255" t="s">
        <v>563</v>
      </c>
      <c r="G519" s="253"/>
      <c r="H519" s="256">
        <v>12.199999999999999</v>
      </c>
      <c r="I519" s="257"/>
      <c r="J519" s="257"/>
      <c r="K519" s="253"/>
      <c r="L519" s="253"/>
      <c r="M519" s="258"/>
      <c r="N519" s="259"/>
      <c r="O519" s="260"/>
      <c r="P519" s="260"/>
      <c r="Q519" s="260"/>
      <c r="R519" s="260"/>
      <c r="S519" s="260"/>
      <c r="T519" s="260"/>
      <c r="U519" s="260"/>
      <c r="V519" s="260"/>
      <c r="W519" s="260"/>
      <c r="X519" s="260"/>
      <c r="Y519" s="261"/>
      <c r="Z519" s="14"/>
      <c r="AA519" s="14"/>
      <c r="AB519" s="14"/>
      <c r="AC519" s="14"/>
      <c r="AD519" s="14"/>
      <c r="AE519" s="14"/>
      <c r="AT519" s="262" t="s">
        <v>184</v>
      </c>
      <c r="AU519" s="262" t="s">
        <v>102</v>
      </c>
      <c r="AV519" s="14" t="s">
        <v>102</v>
      </c>
      <c r="AW519" s="14" t="s">
        <v>5</v>
      </c>
      <c r="AX519" s="14" t="s">
        <v>75</v>
      </c>
      <c r="AY519" s="262" t="s">
        <v>175</v>
      </c>
    </row>
    <row r="520" s="14" customFormat="1">
      <c r="A520" s="14"/>
      <c r="B520" s="252"/>
      <c r="C520" s="253"/>
      <c r="D520" s="237" t="s">
        <v>184</v>
      </c>
      <c r="E520" s="254" t="s">
        <v>1</v>
      </c>
      <c r="F520" s="255" t="s">
        <v>561</v>
      </c>
      <c r="G520" s="253"/>
      <c r="H520" s="256">
        <v>65.879999999999995</v>
      </c>
      <c r="I520" s="257"/>
      <c r="J520" s="257"/>
      <c r="K520" s="253"/>
      <c r="L520" s="253"/>
      <c r="M520" s="258"/>
      <c r="N520" s="259"/>
      <c r="O520" s="260"/>
      <c r="P520" s="260"/>
      <c r="Q520" s="260"/>
      <c r="R520" s="260"/>
      <c r="S520" s="260"/>
      <c r="T520" s="260"/>
      <c r="U520" s="260"/>
      <c r="V520" s="260"/>
      <c r="W520" s="260"/>
      <c r="X520" s="260"/>
      <c r="Y520" s="261"/>
      <c r="Z520" s="14"/>
      <c r="AA520" s="14"/>
      <c r="AB520" s="14"/>
      <c r="AC520" s="14"/>
      <c r="AD520" s="14"/>
      <c r="AE520" s="14"/>
      <c r="AT520" s="262" t="s">
        <v>184</v>
      </c>
      <c r="AU520" s="262" t="s">
        <v>102</v>
      </c>
      <c r="AV520" s="14" t="s">
        <v>102</v>
      </c>
      <c r="AW520" s="14" t="s">
        <v>5</v>
      </c>
      <c r="AX520" s="14" t="s">
        <v>75</v>
      </c>
      <c r="AY520" s="262" t="s">
        <v>175</v>
      </c>
    </row>
    <row r="521" s="14" customFormat="1">
      <c r="A521" s="14"/>
      <c r="B521" s="252"/>
      <c r="C521" s="253"/>
      <c r="D521" s="237" t="s">
        <v>184</v>
      </c>
      <c r="E521" s="254" t="s">
        <v>1</v>
      </c>
      <c r="F521" s="255" t="s">
        <v>562</v>
      </c>
      <c r="G521" s="253"/>
      <c r="H521" s="256">
        <v>233.02000000000001</v>
      </c>
      <c r="I521" s="257"/>
      <c r="J521" s="257"/>
      <c r="K521" s="253"/>
      <c r="L521" s="253"/>
      <c r="M521" s="258"/>
      <c r="N521" s="259"/>
      <c r="O521" s="260"/>
      <c r="P521" s="260"/>
      <c r="Q521" s="260"/>
      <c r="R521" s="260"/>
      <c r="S521" s="260"/>
      <c r="T521" s="260"/>
      <c r="U521" s="260"/>
      <c r="V521" s="260"/>
      <c r="W521" s="260"/>
      <c r="X521" s="260"/>
      <c r="Y521" s="261"/>
      <c r="Z521" s="14"/>
      <c r="AA521" s="14"/>
      <c r="AB521" s="14"/>
      <c r="AC521" s="14"/>
      <c r="AD521" s="14"/>
      <c r="AE521" s="14"/>
      <c r="AT521" s="262" t="s">
        <v>184</v>
      </c>
      <c r="AU521" s="262" t="s">
        <v>102</v>
      </c>
      <c r="AV521" s="14" t="s">
        <v>102</v>
      </c>
      <c r="AW521" s="14" t="s">
        <v>5</v>
      </c>
      <c r="AX521" s="14" t="s">
        <v>75</v>
      </c>
      <c r="AY521" s="262" t="s">
        <v>175</v>
      </c>
    </row>
    <row r="522" s="14" customFormat="1">
      <c r="A522" s="14"/>
      <c r="B522" s="252"/>
      <c r="C522" s="253"/>
      <c r="D522" s="237" t="s">
        <v>184</v>
      </c>
      <c r="E522" s="254" t="s">
        <v>1</v>
      </c>
      <c r="F522" s="255" t="s">
        <v>564</v>
      </c>
      <c r="G522" s="253"/>
      <c r="H522" s="256">
        <v>13.725</v>
      </c>
      <c r="I522" s="257"/>
      <c r="J522" s="257"/>
      <c r="K522" s="253"/>
      <c r="L522" s="253"/>
      <c r="M522" s="258"/>
      <c r="N522" s="259"/>
      <c r="O522" s="260"/>
      <c r="P522" s="260"/>
      <c r="Q522" s="260"/>
      <c r="R522" s="260"/>
      <c r="S522" s="260"/>
      <c r="T522" s="260"/>
      <c r="U522" s="260"/>
      <c r="V522" s="260"/>
      <c r="W522" s="260"/>
      <c r="X522" s="260"/>
      <c r="Y522" s="261"/>
      <c r="Z522" s="14"/>
      <c r="AA522" s="14"/>
      <c r="AB522" s="14"/>
      <c r="AC522" s="14"/>
      <c r="AD522" s="14"/>
      <c r="AE522" s="14"/>
      <c r="AT522" s="262" t="s">
        <v>184</v>
      </c>
      <c r="AU522" s="262" t="s">
        <v>102</v>
      </c>
      <c r="AV522" s="14" t="s">
        <v>102</v>
      </c>
      <c r="AW522" s="14" t="s">
        <v>5</v>
      </c>
      <c r="AX522" s="14" t="s">
        <v>75</v>
      </c>
      <c r="AY522" s="262" t="s">
        <v>175</v>
      </c>
    </row>
    <row r="523" s="14" customFormat="1">
      <c r="A523" s="14"/>
      <c r="B523" s="252"/>
      <c r="C523" s="253"/>
      <c r="D523" s="237" t="s">
        <v>184</v>
      </c>
      <c r="E523" s="254" t="s">
        <v>1</v>
      </c>
      <c r="F523" s="255" t="s">
        <v>566</v>
      </c>
      <c r="G523" s="253"/>
      <c r="H523" s="256">
        <v>49.68</v>
      </c>
      <c r="I523" s="257"/>
      <c r="J523" s="257"/>
      <c r="K523" s="253"/>
      <c r="L523" s="253"/>
      <c r="M523" s="258"/>
      <c r="N523" s="259"/>
      <c r="O523" s="260"/>
      <c r="P523" s="260"/>
      <c r="Q523" s="260"/>
      <c r="R523" s="260"/>
      <c r="S523" s="260"/>
      <c r="T523" s="260"/>
      <c r="U523" s="260"/>
      <c r="V523" s="260"/>
      <c r="W523" s="260"/>
      <c r="X523" s="260"/>
      <c r="Y523" s="261"/>
      <c r="Z523" s="14"/>
      <c r="AA523" s="14"/>
      <c r="AB523" s="14"/>
      <c r="AC523" s="14"/>
      <c r="AD523" s="14"/>
      <c r="AE523" s="14"/>
      <c r="AT523" s="262" t="s">
        <v>184</v>
      </c>
      <c r="AU523" s="262" t="s">
        <v>102</v>
      </c>
      <c r="AV523" s="14" t="s">
        <v>102</v>
      </c>
      <c r="AW523" s="14" t="s">
        <v>5</v>
      </c>
      <c r="AX523" s="14" t="s">
        <v>75</v>
      </c>
      <c r="AY523" s="262" t="s">
        <v>175</v>
      </c>
    </row>
    <row r="524" s="14" customFormat="1">
      <c r="A524" s="14"/>
      <c r="B524" s="252"/>
      <c r="C524" s="253"/>
      <c r="D524" s="237" t="s">
        <v>184</v>
      </c>
      <c r="E524" s="254" t="s">
        <v>1</v>
      </c>
      <c r="F524" s="255" t="s">
        <v>567</v>
      </c>
      <c r="G524" s="253"/>
      <c r="H524" s="256">
        <v>-8.1899999999999995</v>
      </c>
      <c r="I524" s="257"/>
      <c r="J524" s="257"/>
      <c r="K524" s="253"/>
      <c r="L524" s="253"/>
      <c r="M524" s="258"/>
      <c r="N524" s="259"/>
      <c r="O524" s="260"/>
      <c r="P524" s="260"/>
      <c r="Q524" s="260"/>
      <c r="R524" s="260"/>
      <c r="S524" s="260"/>
      <c r="T524" s="260"/>
      <c r="U524" s="260"/>
      <c r="V524" s="260"/>
      <c r="W524" s="260"/>
      <c r="X524" s="260"/>
      <c r="Y524" s="261"/>
      <c r="Z524" s="14"/>
      <c r="AA524" s="14"/>
      <c r="AB524" s="14"/>
      <c r="AC524" s="14"/>
      <c r="AD524" s="14"/>
      <c r="AE524" s="14"/>
      <c r="AT524" s="262" t="s">
        <v>184</v>
      </c>
      <c r="AU524" s="262" t="s">
        <v>102</v>
      </c>
      <c r="AV524" s="14" t="s">
        <v>102</v>
      </c>
      <c r="AW524" s="14" t="s">
        <v>5</v>
      </c>
      <c r="AX524" s="14" t="s">
        <v>75</v>
      </c>
      <c r="AY524" s="262" t="s">
        <v>175</v>
      </c>
    </row>
    <row r="525" s="14" customFormat="1">
      <c r="A525" s="14"/>
      <c r="B525" s="252"/>
      <c r="C525" s="253"/>
      <c r="D525" s="237" t="s">
        <v>184</v>
      </c>
      <c r="E525" s="254" t="s">
        <v>1</v>
      </c>
      <c r="F525" s="255" t="s">
        <v>568</v>
      </c>
      <c r="G525" s="253"/>
      <c r="H525" s="256">
        <v>-10.529999999999999</v>
      </c>
      <c r="I525" s="257"/>
      <c r="J525" s="257"/>
      <c r="K525" s="253"/>
      <c r="L525" s="253"/>
      <c r="M525" s="258"/>
      <c r="N525" s="259"/>
      <c r="O525" s="260"/>
      <c r="P525" s="260"/>
      <c r="Q525" s="260"/>
      <c r="R525" s="260"/>
      <c r="S525" s="260"/>
      <c r="T525" s="260"/>
      <c r="U525" s="260"/>
      <c r="V525" s="260"/>
      <c r="W525" s="260"/>
      <c r="X525" s="260"/>
      <c r="Y525" s="261"/>
      <c r="Z525" s="14"/>
      <c r="AA525" s="14"/>
      <c r="AB525" s="14"/>
      <c r="AC525" s="14"/>
      <c r="AD525" s="14"/>
      <c r="AE525" s="14"/>
      <c r="AT525" s="262" t="s">
        <v>184</v>
      </c>
      <c r="AU525" s="262" t="s">
        <v>102</v>
      </c>
      <c r="AV525" s="14" t="s">
        <v>102</v>
      </c>
      <c r="AW525" s="14" t="s">
        <v>5</v>
      </c>
      <c r="AX525" s="14" t="s">
        <v>75</v>
      </c>
      <c r="AY525" s="262" t="s">
        <v>175</v>
      </c>
    </row>
    <row r="526" s="14" customFormat="1">
      <c r="A526" s="14"/>
      <c r="B526" s="252"/>
      <c r="C526" s="253"/>
      <c r="D526" s="237" t="s">
        <v>184</v>
      </c>
      <c r="E526" s="254" t="s">
        <v>1</v>
      </c>
      <c r="F526" s="255" t="s">
        <v>569</v>
      </c>
      <c r="G526" s="253"/>
      <c r="H526" s="256">
        <v>-2.3399999999999999</v>
      </c>
      <c r="I526" s="257"/>
      <c r="J526" s="257"/>
      <c r="K526" s="253"/>
      <c r="L526" s="253"/>
      <c r="M526" s="258"/>
      <c r="N526" s="259"/>
      <c r="O526" s="260"/>
      <c r="P526" s="260"/>
      <c r="Q526" s="260"/>
      <c r="R526" s="260"/>
      <c r="S526" s="260"/>
      <c r="T526" s="260"/>
      <c r="U526" s="260"/>
      <c r="V526" s="260"/>
      <c r="W526" s="260"/>
      <c r="X526" s="260"/>
      <c r="Y526" s="261"/>
      <c r="Z526" s="14"/>
      <c r="AA526" s="14"/>
      <c r="AB526" s="14"/>
      <c r="AC526" s="14"/>
      <c r="AD526" s="14"/>
      <c r="AE526" s="14"/>
      <c r="AT526" s="262" t="s">
        <v>184</v>
      </c>
      <c r="AU526" s="262" t="s">
        <v>102</v>
      </c>
      <c r="AV526" s="14" t="s">
        <v>102</v>
      </c>
      <c r="AW526" s="14" t="s">
        <v>5</v>
      </c>
      <c r="AX526" s="14" t="s">
        <v>75</v>
      </c>
      <c r="AY526" s="262" t="s">
        <v>175</v>
      </c>
    </row>
    <row r="527" s="14" customFormat="1">
      <c r="A527" s="14"/>
      <c r="B527" s="252"/>
      <c r="C527" s="253"/>
      <c r="D527" s="237" t="s">
        <v>184</v>
      </c>
      <c r="E527" s="254" t="s">
        <v>1</v>
      </c>
      <c r="F527" s="255" t="s">
        <v>570</v>
      </c>
      <c r="G527" s="253"/>
      <c r="H527" s="256">
        <v>-0.64000000000000001</v>
      </c>
      <c r="I527" s="257"/>
      <c r="J527" s="257"/>
      <c r="K527" s="253"/>
      <c r="L527" s="253"/>
      <c r="M527" s="258"/>
      <c r="N527" s="259"/>
      <c r="O527" s="260"/>
      <c r="P527" s="260"/>
      <c r="Q527" s="260"/>
      <c r="R527" s="260"/>
      <c r="S527" s="260"/>
      <c r="T527" s="260"/>
      <c r="U527" s="260"/>
      <c r="V527" s="260"/>
      <c r="W527" s="260"/>
      <c r="X527" s="260"/>
      <c r="Y527" s="261"/>
      <c r="Z527" s="14"/>
      <c r="AA527" s="14"/>
      <c r="AB527" s="14"/>
      <c r="AC527" s="14"/>
      <c r="AD527" s="14"/>
      <c r="AE527" s="14"/>
      <c r="AT527" s="262" t="s">
        <v>184</v>
      </c>
      <c r="AU527" s="262" t="s">
        <v>102</v>
      </c>
      <c r="AV527" s="14" t="s">
        <v>102</v>
      </c>
      <c r="AW527" s="14" t="s">
        <v>5</v>
      </c>
      <c r="AX527" s="14" t="s">
        <v>75</v>
      </c>
      <c r="AY527" s="262" t="s">
        <v>175</v>
      </c>
    </row>
    <row r="528" s="14" customFormat="1">
      <c r="A528" s="14"/>
      <c r="B528" s="252"/>
      <c r="C528" s="253"/>
      <c r="D528" s="237" t="s">
        <v>184</v>
      </c>
      <c r="E528" s="254" t="s">
        <v>1</v>
      </c>
      <c r="F528" s="255" t="s">
        <v>582</v>
      </c>
      <c r="G528" s="253"/>
      <c r="H528" s="256">
        <v>-3.895</v>
      </c>
      <c r="I528" s="257"/>
      <c r="J528" s="257"/>
      <c r="K528" s="253"/>
      <c r="L528" s="253"/>
      <c r="M528" s="258"/>
      <c r="N528" s="259"/>
      <c r="O528" s="260"/>
      <c r="P528" s="260"/>
      <c r="Q528" s="260"/>
      <c r="R528" s="260"/>
      <c r="S528" s="260"/>
      <c r="T528" s="260"/>
      <c r="U528" s="260"/>
      <c r="V528" s="260"/>
      <c r="W528" s="260"/>
      <c r="X528" s="260"/>
      <c r="Y528" s="261"/>
      <c r="Z528" s="14"/>
      <c r="AA528" s="14"/>
      <c r="AB528" s="14"/>
      <c r="AC528" s="14"/>
      <c r="AD528" s="14"/>
      <c r="AE528" s="14"/>
      <c r="AT528" s="262" t="s">
        <v>184</v>
      </c>
      <c r="AU528" s="262" t="s">
        <v>102</v>
      </c>
      <c r="AV528" s="14" t="s">
        <v>102</v>
      </c>
      <c r="AW528" s="14" t="s">
        <v>5</v>
      </c>
      <c r="AX528" s="14" t="s">
        <v>75</v>
      </c>
      <c r="AY528" s="262" t="s">
        <v>175</v>
      </c>
    </row>
    <row r="529" s="14" customFormat="1">
      <c r="A529" s="14"/>
      <c r="B529" s="252"/>
      <c r="C529" s="253"/>
      <c r="D529" s="237" t="s">
        <v>184</v>
      </c>
      <c r="E529" s="254" t="s">
        <v>1</v>
      </c>
      <c r="F529" s="255" t="s">
        <v>572</v>
      </c>
      <c r="G529" s="253"/>
      <c r="H529" s="256">
        <v>-2.5</v>
      </c>
      <c r="I529" s="257"/>
      <c r="J529" s="257"/>
      <c r="K529" s="253"/>
      <c r="L529" s="253"/>
      <c r="M529" s="258"/>
      <c r="N529" s="259"/>
      <c r="O529" s="260"/>
      <c r="P529" s="260"/>
      <c r="Q529" s="260"/>
      <c r="R529" s="260"/>
      <c r="S529" s="260"/>
      <c r="T529" s="260"/>
      <c r="U529" s="260"/>
      <c r="V529" s="260"/>
      <c r="W529" s="260"/>
      <c r="X529" s="260"/>
      <c r="Y529" s="261"/>
      <c r="Z529" s="14"/>
      <c r="AA529" s="14"/>
      <c r="AB529" s="14"/>
      <c r="AC529" s="14"/>
      <c r="AD529" s="14"/>
      <c r="AE529" s="14"/>
      <c r="AT529" s="262" t="s">
        <v>184</v>
      </c>
      <c r="AU529" s="262" t="s">
        <v>102</v>
      </c>
      <c r="AV529" s="14" t="s">
        <v>102</v>
      </c>
      <c r="AW529" s="14" t="s">
        <v>5</v>
      </c>
      <c r="AX529" s="14" t="s">
        <v>75</v>
      </c>
      <c r="AY529" s="262" t="s">
        <v>175</v>
      </c>
    </row>
    <row r="530" s="14" customFormat="1">
      <c r="A530" s="14"/>
      <c r="B530" s="252"/>
      <c r="C530" s="253"/>
      <c r="D530" s="237" t="s">
        <v>184</v>
      </c>
      <c r="E530" s="254" t="s">
        <v>1</v>
      </c>
      <c r="F530" s="255" t="s">
        <v>573</v>
      </c>
      <c r="G530" s="253"/>
      <c r="H530" s="256">
        <v>-18.911999999999999</v>
      </c>
      <c r="I530" s="257"/>
      <c r="J530" s="257"/>
      <c r="K530" s="253"/>
      <c r="L530" s="253"/>
      <c r="M530" s="258"/>
      <c r="N530" s="259"/>
      <c r="O530" s="260"/>
      <c r="P530" s="260"/>
      <c r="Q530" s="260"/>
      <c r="R530" s="260"/>
      <c r="S530" s="260"/>
      <c r="T530" s="260"/>
      <c r="U530" s="260"/>
      <c r="V530" s="260"/>
      <c r="W530" s="260"/>
      <c r="X530" s="260"/>
      <c r="Y530" s="261"/>
      <c r="Z530" s="14"/>
      <c r="AA530" s="14"/>
      <c r="AB530" s="14"/>
      <c r="AC530" s="14"/>
      <c r="AD530" s="14"/>
      <c r="AE530" s="14"/>
      <c r="AT530" s="262" t="s">
        <v>184</v>
      </c>
      <c r="AU530" s="262" t="s">
        <v>102</v>
      </c>
      <c r="AV530" s="14" t="s">
        <v>102</v>
      </c>
      <c r="AW530" s="14" t="s">
        <v>5</v>
      </c>
      <c r="AX530" s="14" t="s">
        <v>75</v>
      </c>
      <c r="AY530" s="262" t="s">
        <v>175</v>
      </c>
    </row>
    <row r="531" s="14" customFormat="1">
      <c r="A531" s="14"/>
      <c r="B531" s="252"/>
      <c r="C531" s="253"/>
      <c r="D531" s="237" t="s">
        <v>184</v>
      </c>
      <c r="E531" s="254" t="s">
        <v>1</v>
      </c>
      <c r="F531" s="255" t="s">
        <v>575</v>
      </c>
      <c r="G531" s="253"/>
      <c r="H531" s="256">
        <v>3.96</v>
      </c>
      <c r="I531" s="257"/>
      <c r="J531" s="257"/>
      <c r="K531" s="253"/>
      <c r="L531" s="253"/>
      <c r="M531" s="258"/>
      <c r="N531" s="259"/>
      <c r="O531" s="260"/>
      <c r="P531" s="260"/>
      <c r="Q531" s="260"/>
      <c r="R531" s="260"/>
      <c r="S531" s="260"/>
      <c r="T531" s="260"/>
      <c r="U531" s="260"/>
      <c r="V531" s="260"/>
      <c r="W531" s="260"/>
      <c r="X531" s="260"/>
      <c r="Y531" s="261"/>
      <c r="Z531" s="14"/>
      <c r="AA531" s="14"/>
      <c r="AB531" s="14"/>
      <c r="AC531" s="14"/>
      <c r="AD531" s="14"/>
      <c r="AE531" s="14"/>
      <c r="AT531" s="262" t="s">
        <v>184</v>
      </c>
      <c r="AU531" s="262" t="s">
        <v>102</v>
      </c>
      <c r="AV531" s="14" t="s">
        <v>102</v>
      </c>
      <c r="AW531" s="14" t="s">
        <v>5</v>
      </c>
      <c r="AX531" s="14" t="s">
        <v>75</v>
      </c>
      <c r="AY531" s="262" t="s">
        <v>175</v>
      </c>
    </row>
    <row r="532" s="14" customFormat="1">
      <c r="A532" s="14"/>
      <c r="B532" s="252"/>
      <c r="C532" s="253"/>
      <c r="D532" s="237" t="s">
        <v>184</v>
      </c>
      <c r="E532" s="254" t="s">
        <v>1</v>
      </c>
      <c r="F532" s="255" t="s">
        <v>576</v>
      </c>
      <c r="G532" s="253"/>
      <c r="H532" s="256">
        <v>4.2000000000000002</v>
      </c>
      <c r="I532" s="257"/>
      <c r="J532" s="257"/>
      <c r="K532" s="253"/>
      <c r="L532" s="253"/>
      <c r="M532" s="258"/>
      <c r="N532" s="259"/>
      <c r="O532" s="260"/>
      <c r="P532" s="260"/>
      <c r="Q532" s="260"/>
      <c r="R532" s="260"/>
      <c r="S532" s="260"/>
      <c r="T532" s="260"/>
      <c r="U532" s="260"/>
      <c r="V532" s="260"/>
      <c r="W532" s="260"/>
      <c r="X532" s="260"/>
      <c r="Y532" s="261"/>
      <c r="Z532" s="14"/>
      <c r="AA532" s="14"/>
      <c r="AB532" s="14"/>
      <c r="AC532" s="14"/>
      <c r="AD532" s="14"/>
      <c r="AE532" s="14"/>
      <c r="AT532" s="262" t="s">
        <v>184</v>
      </c>
      <c r="AU532" s="262" t="s">
        <v>102</v>
      </c>
      <c r="AV532" s="14" t="s">
        <v>102</v>
      </c>
      <c r="AW532" s="14" t="s">
        <v>5</v>
      </c>
      <c r="AX532" s="14" t="s">
        <v>75</v>
      </c>
      <c r="AY532" s="262" t="s">
        <v>175</v>
      </c>
    </row>
    <row r="533" s="14" customFormat="1">
      <c r="A533" s="14"/>
      <c r="B533" s="252"/>
      <c r="C533" s="253"/>
      <c r="D533" s="237" t="s">
        <v>184</v>
      </c>
      <c r="E533" s="254" t="s">
        <v>1</v>
      </c>
      <c r="F533" s="255" t="s">
        <v>577</v>
      </c>
      <c r="G533" s="253"/>
      <c r="H533" s="256">
        <v>1.8</v>
      </c>
      <c r="I533" s="257"/>
      <c r="J533" s="257"/>
      <c r="K533" s="253"/>
      <c r="L533" s="253"/>
      <c r="M533" s="258"/>
      <c r="N533" s="259"/>
      <c r="O533" s="260"/>
      <c r="P533" s="260"/>
      <c r="Q533" s="260"/>
      <c r="R533" s="260"/>
      <c r="S533" s="260"/>
      <c r="T533" s="260"/>
      <c r="U533" s="260"/>
      <c r="V533" s="260"/>
      <c r="W533" s="260"/>
      <c r="X533" s="260"/>
      <c r="Y533" s="261"/>
      <c r="Z533" s="14"/>
      <c r="AA533" s="14"/>
      <c r="AB533" s="14"/>
      <c r="AC533" s="14"/>
      <c r="AD533" s="14"/>
      <c r="AE533" s="14"/>
      <c r="AT533" s="262" t="s">
        <v>184</v>
      </c>
      <c r="AU533" s="262" t="s">
        <v>102</v>
      </c>
      <c r="AV533" s="14" t="s">
        <v>102</v>
      </c>
      <c r="AW533" s="14" t="s">
        <v>5</v>
      </c>
      <c r="AX533" s="14" t="s">
        <v>75</v>
      </c>
      <c r="AY533" s="262" t="s">
        <v>175</v>
      </c>
    </row>
    <row r="534" s="14" customFormat="1">
      <c r="A534" s="14"/>
      <c r="B534" s="252"/>
      <c r="C534" s="253"/>
      <c r="D534" s="237" t="s">
        <v>184</v>
      </c>
      <c r="E534" s="254" t="s">
        <v>1</v>
      </c>
      <c r="F534" s="255" t="s">
        <v>578</v>
      </c>
      <c r="G534" s="253"/>
      <c r="H534" s="256">
        <v>0.95999999999999996</v>
      </c>
      <c r="I534" s="257"/>
      <c r="J534" s="257"/>
      <c r="K534" s="253"/>
      <c r="L534" s="253"/>
      <c r="M534" s="258"/>
      <c r="N534" s="259"/>
      <c r="O534" s="260"/>
      <c r="P534" s="260"/>
      <c r="Q534" s="260"/>
      <c r="R534" s="260"/>
      <c r="S534" s="260"/>
      <c r="T534" s="260"/>
      <c r="U534" s="260"/>
      <c r="V534" s="260"/>
      <c r="W534" s="260"/>
      <c r="X534" s="260"/>
      <c r="Y534" s="261"/>
      <c r="Z534" s="14"/>
      <c r="AA534" s="14"/>
      <c r="AB534" s="14"/>
      <c r="AC534" s="14"/>
      <c r="AD534" s="14"/>
      <c r="AE534" s="14"/>
      <c r="AT534" s="262" t="s">
        <v>184</v>
      </c>
      <c r="AU534" s="262" t="s">
        <v>102</v>
      </c>
      <c r="AV534" s="14" t="s">
        <v>102</v>
      </c>
      <c r="AW534" s="14" t="s">
        <v>5</v>
      </c>
      <c r="AX534" s="14" t="s">
        <v>75</v>
      </c>
      <c r="AY534" s="262" t="s">
        <v>175</v>
      </c>
    </row>
    <row r="535" s="14" customFormat="1">
      <c r="A535" s="14"/>
      <c r="B535" s="252"/>
      <c r="C535" s="253"/>
      <c r="D535" s="237" t="s">
        <v>184</v>
      </c>
      <c r="E535" s="254" t="s">
        <v>1</v>
      </c>
      <c r="F535" s="255" t="s">
        <v>579</v>
      </c>
      <c r="G535" s="253"/>
      <c r="H535" s="256">
        <v>2.5800000000000001</v>
      </c>
      <c r="I535" s="257"/>
      <c r="J535" s="257"/>
      <c r="K535" s="253"/>
      <c r="L535" s="253"/>
      <c r="M535" s="258"/>
      <c r="N535" s="259"/>
      <c r="O535" s="260"/>
      <c r="P535" s="260"/>
      <c r="Q535" s="260"/>
      <c r="R535" s="260"/>
      <c r="S535" s="260"/>
      <c r="T535" s="260"/>
      <c r="U535" s="260"/>
      <c r="V535" s="260"/>
      <c r="W535" s="260"/>
      <c r="X535" s="260"/>
      <c r="Y535" s="261"/>
      <c r="Z535" s="14"/>
      <c r="AA535" s="14"/>
      <c r="AB535" s="14"/>
      <c r="AC535" s="14"/>
      <c r="AD535" s="14"/>
      <c r="AE535" s="14"/>
      <c r="AT535" s="262" t="s">
        <v>184</v>
      </c>
      <c r="AU535" s="262" t="s">
        <v>102</v>
      </c>
      <c r="AV535" s="14" t="s">
        <v>102</v>
      </c>
      <c r="AW535" s="14" t="s">
        <v>5</v>
      </c>
      <c r="AX535" s="14" t="s">
        <v>75</v>
      </c>
      <c r="AY535" s="262" t="s">
        <v>175</v>
      </c>
    </row>
    <row r="536" s="14" customFormat="1">
      <c r="A536" s="14"/>
      <c r="B536" s="252"/>
      <c r="C536" s="253"/>
      <c r="D536" s="237" t="s">
        <v>184</v>
      </c>
      <c r="E536" s="254" t="s">
        <v>1</v>
      </c>
      <c r="F536" s="255" t="s">
        <v>580</v>
      </c>
      <c r="G536" s="253"/>
      <c r="H536" s="256">
        <v>1.3500000000000001</v>
      </c>
      <c r="I536" s="257"/>
      <c r="J536" s="257"/>
      <c r="K536" s="253"/>
      <c r="L536" s="253"/>
      <c r="M536" s="258"/>
      <c r="N536" s="259"/>
      <c r="O536" s="260"/>
      <c r="P536" s="260"/>
      <c r="Q536" s="260"/>
      <c r="R536" s="260"/>
      <c r="S536" s="260"/>
      <c r="T536" s="260"/>
      <c r="U536" s="260"/>
      <c r="V536" s="260"/>
      <c r="W536" s="260"/>
      <c r="X536" s="260"/>
      <c r="Y536" s="261"/>
      <c r="Z536" s="14"/>
      <c r="AA536" s="14"/>
      <c r="AB536" s="14"/>
      <c r="AC536" s="14"/>
      <c r="AD536" s="14"/>
      <c r="AE536" s="14"/>
      <c r="AT536" s="262" t="s">
        <v>184</v>
      </c>
      <c r="AU536" s="262" t="s">
        <v>102</v>
      </c>
      <c r="AV536" s="14" t="s">
        <v>102</v>
      </c>
      <c r="AW536" s="14" t="s">
        <v>5</v>
      </c>
      <c r="AX536" s="14" t="s">
        <v>75</v>
      </c>
      <c r="AY536" s="262" t="s">
        <v>175</v>
      </c>
    </row>
    <row r="537" s="14" customFormat="1">
      <c r="A537" s="14"/>
      <c r="B537" s="252"/>
      <c r="C537" s="253"/>
      <c r="D537" s="237" t="s">
        <v>184</v>
      </c>
      <c r="E537" s="254" t="s">
        <v>1</v>
      </c>
      <c r="F537" s="255" t="s">
        <v>581</v>
      </c>
      <c r="G537" s="253"/>
      <c r="H537" s="256">
        <v>6</v>
      </c>
      <c r="I537" s="257"/>
      <c r="J537" s="257"/>
      <c r="K537" s="253"/>
      <c r="L537" s="253"/>
      <c r="M537" s="258"/>
      <c r="N537" s="259"/>
      <c r="O537" s="260"/>
      <c r="P537" s="260"/>
      <c r="Q537" s="260"/>
      <c r="R537" s="260"/>
      <c r="S537" s="260"/>
      <c r="T537" s="260"/>
      <c r="U537" s="260"/>
      <c r="V537" s="260"/>
      <c r="W537" s="260"/>
      <c r="X537" s="260"/>
      <c r="Y537" s="261"/>
      <c r="Z537" s="14"/>
      <c r="AA537" s="14"/>
      <c r="AB537" s="14"/>
      <c r="AC537" s="14"/>
      <c r="AD537" s="14"/>
      <c r="AE537" s="14"/>
      <c r="AT537" s="262" t="s">
        <v>184</v>
      </c>
      <c r="AU537" s="262" t="s">
        <v>102</v>
      </c>
      <c r="AV537" s="14" t="s">
        <v>102</v>
      </c>
      <c r="AW537" s="14" t="s">
        <v>5</v>
      </c>
      <c r="AX537" s="14" t="s">
        <v>75</v>
      </c>
      <c r="AY537" s="262" t="s">
        <v>175</v>
      </c>
    </row>
    <row r="538" s="16" customFormat="1">
      <c r="A538" s="16"/>
      <c r="B538" s="284"/>
      <c r="C538" s="285"/>
      <c r="D538" s="237" t="s">
        <v>184</v>
      </c>
      <c r="E538" s="286" t="s">
        <v>1</v>
      </c>
      <c r="F538" s="287" t="s">
        <v>453</v>
      </c>
      <c r="G538" s="285"/>
      <c r="H538" s="288">
        <v>536.83800000000008</v>
      </c>
      <c r="I538" s="289"/>
      <c r="J538" s="289"/>
      <c r="K538" s="285"/>
      <c r="L538" s="285"/>
      <c r="M538" s="290"/>
      <c r="N538" s="291"/>
      <c r="O538" s="292"/>
      <c r="P538" s="292"/>
      <c r="Q538" s="292"/>
      <c r="R538" s="292"/>
      <c r="S538" s="292"/>
      <c r="T538" s="292"/>
      <c r="U538" s="292"/>
      <c r="V538" s="292"/>
      <c r="W538" s="292"/>
      <c r="X538" s="292"/>
      <c r="Y538" s="293"/>
      <c r="Z538" s="16"/>
      <c r="AA538" s="16"/>
      <c r="AB538" s="16"/>
      <c r="AC538" s="16"/>
      <c r="AD538" s="16"/>
      <c r="AE538" s="16"/>
      <c r="AT538" s="294" t="s">
        <v>184</v>
      </c>
      <c r="AU538" s="294" t="s">
        <v>102</v>
      </c>
      <c r="AV538" s="16" t="s">
        <v>196</v>
      </c>
      <c r="AW538" s="16" t="s">
        <v>5</v>
      </c>
      <c r="AX538" s="16" t="s">
        <v>75</v>
      </c>
      <c r="AY538" s="294" t="s">
        <v>175</v>
      </c>
    </row>
    <row r="539" s="13" customFormat="1">
      <c r="A539" s="13"/>
      <c r="B539" s="242"/>
      <c r="C539" s="243"/>
      <c r="D539" s="237" t="s">
        <v>184</v>
      </c>
      <c r="E539" s="244" t="s">
        <v>1</v>
      </c>
      <c r="F539" s="245" t="s">
        <v>583</v>
      </c>
      <c r="G539" s="243"/>
      <c r="H539" s="244" t="s">
        <v>1</v>
      </c>
      <c r="I539" s="246"/>
      <c r="J539" s="246"/>
      <c r="K539" s="243"/>
      <c r="L539" s="243"/>
      <c r="M539" s="247"/>
      <c r="N539" s="248"/>
      <c r="O539" s="249"/>
      <c r="P539" s="249"/>
      <c r="Q539" s="249"/>
      <c r="R539" s="249"/>
      <c r="S539" s="249"/>
      <c r="T539" s="249"/>
      <c r="U539" s="249"/>
      <c r="V539" s="249"/>
      <c r="W539" s="249"/>
      <c r="X539" s="249"/>
      <c r="Y539" s="250"/>
      <c r="Z539" s="13"/>
      <c r="AA539" s="13"/>
      <c r="AB539" s="13"/>
      <c r="AC539" s="13"/>
      <c r="AD539" s="13"/>
      <c r="AE539" s="13"/>
      <c r="AT539" s="251" t="s">
        <v>184</v>
      </c>
      <c r="AU539" s="251" t="s">
        <v>102</v>
      </c>
      <c r="AV539" s="13" t="s">
        <v>82</v>
      </c>
      <c r="AW539" s="13" t="s">
        <v>5</v>
      </c>
      <c r="AX539" s="13" t="s">
        <v>75</v>
      </c>
      <c r="AY539" s="251" t="s">
        <v>175</v>
      </c>
    </row>
    <row r="540" s="14" customFormat="1">
      <c r="A540" s="14"/>
      <c r="B540" s="252"/>
      <c r="C540" s="253"/>
      <c r="D540" s="237" t="s">
        <v>184</v>
      </c>
      <c r="E540" s="254" t="s">
        <v>1</v>
      </c>
      <c r="F540" s="255" t="s">
        <v>584</v>
      </c>
      <c r="G540" s="253"/>
      <c r="H540" s="256">
        <v>34.240000000000002</v>
      </c>
      <c r="I540" s="257"/>
      <c r="J540" s="257"/>
      <c r="K540" s="253"/>
      <c r="L540" s="253"/>
      <c r="M540" s="258"/>
      <c r="N540" s="259"/>
      <c r="O540" s="260"/>
      <c r="P540" s="260"/>
      <c r="Q540" s="260"/>
      <c r="R540" s="260"/>
      <c r="S540" s="260"/>
      <c r="T540" s="260"/>
      <c r="U540" s="260"/>
      <c r="V540" s="260"/>
      <c r="W540" s="260"/>
      <c r="X540" s="260"/>
      <c r="Y540" s="261"/>
      <c r="Z540" s="14"/>
      <c r="AA540" s="14"/>
      <c r="AB540" s="14"/>
      <c r="AC540" s="14"/>
      <c r="AD540" s="14"/>
      <c r="AE540" s="14"/>
      <c r="AT540" s="262" t="s">
        <v>184</v>
      </c>
      <c r="AU540" s="262" t="s">
        <v>102</v>
      </c>
      <c r="AV540" s="14" t="s">
        <v>102</v>
      </c>
      <c r="AW540" s="14" t="s">
        <v>5</v>
      </c>
      <c r="AX540" s="14" t="s">
        <v>75</v>
      </c>
      <c r="AY540" s="262" t="s">
        <v>175</v>
      </c>
    </row>
    <row r="541" s="14" customFormat="1">
      <c r="A541" s="14"/>
      <c r="B541" s="252"/>
      <c r="C541" s="253"/>
      <c r="D541" s="237" t="s">
        <v>184</v>
      </c>
      <c r="E541" s="254" t="s">
        <v>1</v>
      </c>
      <c r="F541" s="255" t="s">
        <v>585</v>
      </c>
      <c r="G541" s="253"/>
      <c r="H541" s="256">
        <v>14.960000000000001</v>
      </c>
      <c r="I541" s="257"/>
      <c r="J541" s="257"/>
      <c r="K541" s="253"/>
      <c r="L541" s="253"/>
      <c r="M541" s="258"/>
      <c r="N541" s="259"/>
      <c r="O541" s="260"/>
      <c r="P541" s="260"/>
      <c r="Q541" s="260"/>
      <c r="R541" s="260"/>
      <c r="S541" s="260"/>
      <c r="T541" s="260"/>
      <c r="U541" s="260"/>
      <c r="V541" s="260"/>
      <c r="W541" s="260"/>
      <c r="X541" s="260"/>
      <c r="Y541" s="261"/>
      <c r="Z541" s="14"/>
      <c r="AA541" s="14"/>
      <c r="AB541" s="14"/>
      <c r="AC541" s="14"/>
      <c r="AD541" s="14"/>
      <c r="AE541" s="14"/>
      <c r="AT541" s="262" t="s">
        <v>184</v>
      </c>
      <c r="AU541" s="262" t="s">
        <v>102</v>
      </c>
      <c r="AV541" s="14" t="s">
        <v>102</v>
      </c>
      <c r="AW541" s="14" t="s">
        <v>5</v>
      </c>
      <c r="AX541" s="14" t="s">
        <v>75</v>
      </c>
      <c r="AY541" s="262" t="s">
        <v>175</v>
      </c>
    </row>
    <row r="542" s="14" customFormat="1">
      <c r="A542" s="14"/>
      <c r="B542" s="252"/>
      <c r="C542" s="253"/>
      <c r="D542" s="237" t="s">
        <v>184</v>
      </c>
      <c r="E542" s="254" t="s">
        <v>1</v>
      </c>
      <c r="F542" s="255" t="s">
        <v>586</v>
      </c>
      <c r="G542" s="253"/>
      <c r="H542" s="256">
        <v>20.57</v>
      </c>
      <c r="I542" s="257"/>
      <c r="J542" s="257"/>
      <c r="K542" s="253"/>
      <c r="L542" s="253"/>
      <c r="M542" s="258"/>
      <c r="N542" s="259"/>
      <c r="O542" s="260"/>
      <c r="P542" s="260"/>
      <c r="Q542" s="260"/>
      <c r="R542" s="260"/>
      <c r="S542" s="260"/>
      <c r="T542" s="260"/>
      <c r="U542" s="260"/>
      <c r="V542" s="260"/>
      <c r="W542" s="260"/>
      <c r="X542" s="260"/>
      <c r="Y542" s="261"/>
      <c r="Z542" s="14"/>
      <c r="AA542" s="14"/>
      <c r="AB542" s="14"/>
      <c r="AC542" s="14"/>
      <c r="AD542" s="14"/>
      <c r="AE542" s="14"/>
      <c r="AT542" s="262" t="s">
        <v>184</v>
      </c>
      <c r="AU542" s="262" t="s">
        <v>102</v>
      </c>
      <c r="AV542" s="14" t="s">
        <v>102</v>
      </c>
      <c r="AW542" s="14" t="s">
        <v>5</v>
      </c>
      <c r="AX542" s="14" t="s">
        <v>75</v>
      </c>
      <c r="AY542" s="262" t="s">
        <v>175</v>
      </c>
    </row>
    <row r="543" s="14" customFormat="1">
      <c r="A543" s="14"/>
      <c r="B543" s="252"/>
      <c r="C543" s="253"/>
      <c r="D543" s="237" t="s">
        <v>184</v>
      </c>
      <c r="E543" s="254" t="s">
        <v>1</v>
      </c>
      <c r="F543" s="255" t="s">
        <v>587</v>
      </c>
      <c r="G543" s="253"/>
      <c r="H543" s="256">
        <v>-2.2000000000000002</v>
      </c>
      <c r="I543" s="257"/>
      <c r="J543" s="257"/>
      <c r="K543" s="253"/>
      <c r="L543" s="253"/>
      <c r="M543" s="258"/>
      <c r="N543" s="259"/>
      <c r="O543" s="260"/>
      <c r="P543" s="260"/>
      <c r="Q543" s="260"/>
      <c r="R543" s="260"/>
      <c r="S543" s="260"/>
      <c r="T543" s="260"/>
      <c r="U543" s="260"/>
      <c r="V543" s="260"/>
      <c r="W543" s="260"/>
      <c r="X543" s="260"/>
      <c r="Y543" s="261"/>
      <c r="Z543" s="14"/>
      <c r="AA543" s="14"/>
      <c r="AB543" s="14"/>
      <c r="AC543" s="14"/>
      <c r="AD543" s="14"/>
      <c r="AE543" s="14"/>
      <c r="AT543" s="262" t="s">
        <v>184</v>
      </c>
      <c r="AU543" s="262" t="s">
        <v>102</v>
      </c>
      <c r="AV543" s="14" t="s">
        <v>102</v>
      </c>
      <c r="AW543" s="14" t="s">
        <v>5</v>
      </c>
      <c r="AX543" s="14" t="s">
        <v>75</v>
      </c>
      <c r="AY543" s="262" t="s">
        <v>175</v>
      </c>
    </row>
    <row r="544" s="14" customFormat="1">
      <c r="A544" s="14"/>
      <c r="B544" s="252"/>
      <c r="C544" s="253"/>
      <c r="D544" s="237" t="s">
        <v>184</v>
      </c>
      <c r="E544" s="254" t="s">
        <v>1</v>
      </c>
      <c r="F544" s="255" t="s">
        <v>588</v>
      </c>
      <c r="G544" s="253"/>
      <c r="H544" s="256">
        <v>0.51000000000000001</v>
      </c>
      <c r="I544" s="257"/>
      <c r="J544" s="257"/>
      <c r="K544" s="253"/>
      <c r="L544" s="253"/>
      <c r="M544" s="258"/>
      <c r="N544" s="259"/>
      <c r="O544" s="260"/>
      <c r="P544" s="260"/>
      <c r="Q544" s="260"/>
      <c r="R544" s="260"/>
      <c r="S544" s="260"/>
      <c r="T544" s="260"/>
      <c r="U544" s="260"/>
      <c r="V544" s="260"/>
      <c r="W544" s="260"/>
      <c r="X544" s="260"/>
      <c r="Y544" s="261"/>
      <c r="Z544" s="14"/>
      <c r="AA544" s="14"/>
      <c r="AB544" s="14"/>
      <c r="AC544" s="14"/>
      <c r="AD544" s="14"/>
      <c r="AE544" s="14"/>
      <c r="AT544" s="262" t="s">
        <v>184</v>
      </c>
      <c r="AU544" s="262" t="s">
        <v>102</v>
      </c>
      <c r="AV544" s="14" t="s">
        <v>102</v>
      </c>
      <c r="AW544" s="14" t="s">
        <v>5</v>
      </c>
      <c r="AX544" s="14" t="s">
        <v>75</v>
      </c>
      <c r="AY544" s="262" t="s">
        <v>175</v>
      </c>
    </row>
    <row r="545" s="14" customFormat="1">
      <c r="A545" s="14"/>
      <c r="B545" s="252"/>
      <c r="C545" s="253"/>
      <c r="D545" s="237" t="s">
        <v>184</v>
      </c>
      <c r="E545" s="254" t="s">
        <v>1</v>
      </c>
      <c r="F545" s="255" t="s">
        <v>589</v>
      </c>
      <c r="G545" s="253"/>
      <c r="H545" s="256">
        <v>44.697000000000003</v>
      </c>
      <c r="I545" s="257"/>
      <c r="J545" s="257"/>
      <c r="K545" s="253"/>
      <c r="L545" s="253"/>
      <c r="M545" s="258"/>
      <c r="N545" s="259"/>
      <c r="O545" s="260"/>
      <c r="P545" s="260"/>
      <c r="Q545" s="260"/>
      <c r="R545" s="260"/>
      <c r="S545" s="260"/>
      <c r="T545" s="260"/>
      <c r="U545" s="260"/>
      <c r="V545" s="260"/>
      <c r="W545" s="260"/>
      <c r="X545" s="260"/>
      <c r="Y545" s="261"/>
      <c r="Z545" s="14"/>
      <c r="AA545" s="14"/>
      <c r="AB545" s="14"/>
      <c r="AC545" s="14"/>
      <c r="AD545" s="14"/>
      <c r="AE545" s="14"/>
      <c r="AT545" s="262" t="s">
        <v>184</v>
      </c>
      <c r="AU545" s="262" t="s">
        <v>102</v>
      </c>
      <c r="AV545" s="14" t="s">
        <v>102</v>
      </c>
      <c r="AW545" s="14" t="s">
        <v>5</v>
      </c>
      <c r="AX545" s="14" t="s">
        <v>75</v>
      </c>
      <c r="AY545" s="262" t="s">
        <v>175</v>
      </c>
    </row>
    <row r="546" s="16" customFormat="1">
      <c r="A546" s="16"/>
      <c r="B546" s="284"/>
      <c r="C546" s="285"/>
      <c r="D546" s="237" t="s">
        <v>184</v>
      </c>
      <c r="E546" s="286" t="s">
        <v>1</v>
      </c>
      <c r="F546" s="287" t="s">
        <v>453</v>
      </c>
      <c r="G546" s="285"/>
      <c r="H546" s="288">
        <v>112.77700000000002</v>
      </c>
      <c r="I546" s="289"/>
      <c r="J546" s="289"/>
      <c r="K546" s="285"/>
      <c r="L546" s="285"/>
      <c r="M546" s="290"/>
      <c r="N546" s="291"/>
      <c r="O546" s="292"/>
      <c r="P546" s="292"/>
      <c r="Q546" s="292"/>
      <c r="R546" s="292"/>
      <c r="S546" s="292"/>
      <c r="T546" s="292"/>
      <c r="U546" s="292"/>
      <c r="V546" s="292"/>
      <c r="W546" s="292"/>
      <c r="X546" s="292"/>
      <c r="Y546" s="293"/>
      <c r="Z546" s="16"/>
      <c r="AA546" s="16"/>
      <c r="AB546" s="16"/>
      <c r="AC546" s="16"/>
      <c r="AD546" s="16"/>
      <c r="AE546" s="16"/>
      <c r="AT546" s="294" t="s">
        <v>184</v>
      </c>
      <c r="AU546" s="294" t="s">
        <v>102</v>
      </c>
      <c r="AV546" s="16" t="s">
        <v>196</v>
      </c>
      <c r="AW546" s="16" t="s">
        <v>5</v>
      </c>
      <c r="AX546" s="16" t="s">
        <v>75</v>
      </c>
      <c r="AY546" s="294" t="s">
        <v>175</v>
      </c>
    </row>
    <row r="547" s="15" customFormat="1">
      <c r="A547" s="15"/>
      <c r="B547" s="263"/>
      <c r="C547" s="264"/>
      <c r="D547" s="237" t="s">
        <v>184</v>
      </c>
      <c r="E547" s="265" t="s">
        <v>1</v>
      </c>
      <c r="F547" s="266" t="s">
        <v>189</v>
      </c>
      <c r="G547" s="264"/>
      <c r="H547" s="267">
        <v>1186.8150000000001</v>
      </c>
      <c r="I547" s="268"/>
      <c r="J547" s="268"/>
      <c r="K547" s="264"/>
      <c r="L547" s="264"/>
      <c r="M547" s="269"/>
      <c r="N547" s="270"/>
      <c r="O547" s="271"/>
      <c r="P547" s="271"/>
      <c r="Q547" s="271"/>
      <c r="R547" s="271"/>
      <c r="S547" s="271"/>
      <c r="T547" s="271"/>
      <c r="U547" s="271"/>
      <c r="V547" s="271"/>
      <c r="W547" s="271"/>
      <c r="X547" s="271"/>
      <c r="Y547" s="272"/>
      <c r="Z547" s="15"/>
      <c r="AA547" s="15"/>
      <c r="AB547" s="15"/>
      <c r="AC547" s="15"/>
      <c r="AD547" s="15"/>
      <c r="AE547" s="15"/>
      <c r="AT547" s="273" t="s">
        <v>184</v>
      </c>
      <c r="AU547" s="273" t="s">
        <v>102</v>
      </c>
      <c r="AV547" s="15" t="s">
        <v>181</v>
      </c>
      <c r="AW547" s="15" t="s">
        <v>5</v>
      </c>
      <c r="AX547" s="15" t="s">
        <v>82</v>
      </c>
      <c r="AY547" s="273" t="s">
        <v>175</v>
      </c>
    </row>
    <row r="548" s="2" customFormat="1" ht="37.8" customHeight="1">
      <c r="A548" s="39"/>
      <c r="B548" s="40"/>
      <c r="C548" s="222" t="s">
        <v>590</v>
      </c>
      <c r="D548" s="222" t="s">
        <v>177</v>
      </c>
      <c r="E548" s="223" t="s">
        <v>591</v>
      </c>
      <c r="F548" s="224" t="s">
        <v>592</v>
      </c>
      <c r="G548" s="225" t="s">
        <v>228</v>
      </c>
      <c r="H548" s="226">
        <v>140.49199999999999</v>
      </c>
      <c r="I548" s="227"/>
      <c r="J548" s="227"/>
      <c r="K548" s="228">
        <f>ROUND(P548*H548,2)</f>
        <v>0</v>
      </c>
      <c r="L548" s="229"/>
      <c r="M548" s="45"/>
      <c r="N548" s="230" t="s">
        <v>1</v>
      </c>
      <c r="O548" s="231" t="s">
        <v>39</v>
      </c>
      <c r="P548" s="232">
        <f>I548+J548</f>
        <v>0</v>
      </c>
      <c r="Q548" s="232">
        <f>ROUND(I548*H548,2)</f>
        <v>0</v>
      </c>
      <c r="R548" s="232">
        <f>ROUND(J548*H548,2)</f>
        <v>0</v>
      </c>
      <c r="S548" s="92"/>
      <c r="T548" s="233">
        <f>S548*H548</f>
        <v>0</v>
      </c>
      <c r="U548" s="233">
        <v>0</v>
      </c>
      <c r="V548" s="233">
        <f>U548*H548</f>
        <v>0</v>
      </c>
      <c r="W548" s="233">
        <v>0</v>
      </c>
      <c r="X548" s="233">
        <f>W548*H548</f>
        <v>0</v>
      </c>
      <c r="Y548" s="234" t="s">
        <v>1</v>
      </c>
      <c r="Z548" s="39"/>
      <c r="AA548" s="39"/>
      <c r="AB548" s="39"/>
      <c r="AC548" s="39"/>
      <c r="AD548" s="39"/>
      <c r="AE548" s="39"/>
      <c r="AR548" s="235" t="s">
        <v>181</v>
      </c>
      <c r="AT548" s="235" t="s">
        <v>177</v>
      </c>
      <c r="AU548" s="235" t="s">
        <v>102</v>
      </c>
      <c r="AY548" s="18" t="s">
        <v>175</v>
      </c>
      <c r="BE548" s="236">
        <f>IF(O548="základní",K548,0)</f>
        <v>0</v>
      </c>
      <c r="BF548" s="236">
        <f>IF(O548="snížená",K548,0)</f>
        <v>0</v>
      </c>
      <c r="BG548" s="236">
        <f>IF(O548="zákl. přenesená",K548,0)</f>
        <v>0</v>
      </c>
      <c r="BH548" s="236">
        <f>IF(O548="sníž. přenesená",K548,0)</f>
        <v>0</v>
      </c>
      <c r="BI548" s="236">
        <f>IF(O548="nulová",K548,0)</f>
        <v>0</v>
      </c>
      <c r="BJ548" s="18" t="s">
        <v>102</v>
      </c>
      <c r="BK548" s="236">
        <f>ROUND(P548*H548,2)</f>
        <v>0</v>
      </c>
      <c r="BL548" s="18" t="s">
        <v>181</v>
      </c>
      <c r="BM548" s="235" t="s">
        <v>593</v>
      </c>
    </row>
    <row r="549" s="13" customFormat="1">
      <c r="A549" s="13"/>
      <c r="B549" s="242"/>
      <c r="C549" s="243"/>
      <c r="D549" s="237" t="s">
        <v>184</v>
      </c>
      <c r="E549" s="244" t="s">
        <v>1</v>
      </c>
      <c r="F549" s="245" t="s">
        <v>193</v>
      </c>
      <c r="G549" s="243"/>
      <c r="H549" s="244" t="s">
        <v>1</v>
      </c>
      <c r="I549" s="246"/>
      <c r="J549" s="246"/>
      <c r="K549" s="243"/>
      <c r="L549" s="243"/>
      <c r="M549" s="247"/>
      <c r="N549" s="248"/>
      <c r="O549" s="249"/>
      <c r="P549" s="249"/>
      <c r="Q549" s="249"/>
      <c r="R549" s="249"/>
      <c r="S549" s="249"/>
      <c r="T549" s="249"/>
      <c r="U549" s="249"/>
      <c r="V549" s="249"/>
      <c r="W549" s="249"/>
      <c r="X549" s="249"/>
      <c r="Y549" s="250"/>
      <c r="Z549" s="13"/>
      <c r="AA549" s="13"/>
      <c r="AB549" s="13"/>
      <c r="AC549" s="13"/>
      <c r="AD549" s="13"/>
      <c r="AE549" s="13"/>
      <c r="AT549" s="251" t="s">
        <v>184</v>
      </c>
      <c r="AU549" s="251" t="s">
        <v>102</v>
      </c>
      <c r="AV549" s="13" t="s">
        <v>82</v>
      </c>
      <c r="AW549" s="13" t="s">
        <v>5</v>
      </c>
      <c r="AX549" s="13" t="s">
        <v>75</v>
      </c>
      <c r="AY549" s="251" t="s">
        <v>175</v>
      </c>
    </row>
    <row r="550" s="13" customFormat="1">
      <c r="A550" s="13"/>
      <c r="B550" s="242"/>
      <c r="C550" s="243"/>
      <c r="D550" s="237" t="s">
        <v>184</v>
      </c>
      <c r="E550" s="244" t="s">
        <v>1</v>
      </c>
      <c r="F550" s="245" t="s">
        <v>594</v>
      </c>
      <c r="G550" s="243"/>
      <c r="H550" s="244" t="s">
        <v>1</v>
      </c>
      <c r="I550" s="246"/>
      <c r="J550" s="246"/>
      <c r="K550" s="243"/>
      <c r="L550" s="243"/>
      <c r="M550" s="247"/>
      <c r="N550" s="248"/>
      <c r="O550" s="249"/>
      <c r="P550" s="249"/>
      <c r="Q550" s="249"/>
      <c r="R550" s="249"/>
      <c r="S550" s="249"/>
      <c r="T550" s="249"/>
      <c r="U550" s="249"/>
      <c r="V550" s="249"/>
      <c r="W550" s="249"/>
      <c r="X550" s="249"/>
      <c r="Y550" s="250"/>
      <c r="Z550" s="13"/>
      <c r="AA550" s="13"/>
      <c r="AB550" s="13"/>
      <c r="AC550" s="13"/>
      <c r="AD550" s="13"/>
      <c r="AE550" s="13"/>
      <c r="AT550" s="251" t="s">
        <v>184</v>
      </c>
      <c r="AU550" s="251" t="s">
        <v>102</v>
      </c>
      <c r="AV550" s="13" t="s">
        <v>82</v>
      </c>
      <c r="AW550" s="13" t="s">
        <v>5</v>
      </c>
      <c r="AX550" s="13" t="s">
        <v>75</v>
      </c>
      <c r="AY550" s="251" t="s">
        <v>175</v>
      </c>
    </row>
    <row r="551" s="14" customFormat="1">
      <c r="A551" s="14"/>
      <c r="B551" s="252"/>
      <c r="C551" s="253"/>
      <c r="D551" s="237" t="s">
        <v>184</v>
      </c>
      <c r="E551" s="254" t="s">
        <v>1</v>
      </c>
      <c r="F551" s="255" t="s">
        <v>595</v>
      </c>
      <c r="G551" s="253"/>
      <c r="H551" s="256">
        <v>64.188000000000002</v>
      </c>
      <c r="I551" s="257"/>
      <c r="J551" s="257"/>
      <c r="K551" s="253"/>
      <c r="L551" s="253"/>
      <c r="M551" s="258"/>
      <c r="N551" s="259"/>
      <c r="O551" s="260"/>
      <c r="P551" s="260"/>
      <c r="Q551" s="260"/>
      <c r="R551" s="260"/>
      <c r="S551" s="260"/>
      <c r="T551" s="260"/>
      <c r="U551" s="260"/>
      <c r="V551" s="260"/>
      <c r="W551" s="260"/>
      <c r="X551" s="260"/>
      <c r="Y551" s="261"/>
      <c r="Z551" s="14"/>
      <c r="AA551" s="14"/>
      <c r="AB551" s="14"/>
      <c r="AC551" s="14"/>
      <c r="AD551" s="14"/>
      <c r="AE551" s="14"/>
      <c r="AT551" s="262" t="s">
        <v>184</v>
      </c>
      <c r="AU551" s="262" t="s">
        <v>102</v>
      </c>
      <c r="AV551" s="14" t="s">
        <v>102</v>
      </c>
      <c r="AW551" s="14" t="s">
        <v>5</v>
      </c>
      <c r="AX551" s="14" t="s">
        <v>75</v>
      </c>
      <c r="AY551" s="262" t="s">
        <v>175</v>
      </c>
    </row>
    <row r="552" s="14" customFormat="1">
      <c r="A552" s="14"/>
      <c r="B552" s="252"/>
      <c r="C552" s="253"/>
      <c r="D552" s="237" t="s">
        <v>184</v>
      </c>
      <c r="E552" s="254" t="s">
        <v>1</v>
      </c>
      <c r="F552" s="255" t="s">
        <v>596</v>
      </c>
      <c r="G552" s="253"/>
      <c r="H552" s="256">
        <v>9.6159999999999997</v>
      </c>
      <c r="I552" s="257"/>
      <c r="J552" s="257"/>
      <c r="K552" s="253"/>
      <c r="L552" s="253"/>
      <c r="M552" s="258"/>
      <c r="N552" s="259"/>
      <c r="O552" s="260"/>
      <c r="P552" s="260"/>
      <c r="Q552" s="260"/>
      <c r="R552" s="260"/>
      <c r="S552" s="260"/>
      <c r="T552" s="260"/>
      <c r="U552" s="260"/>
      <c r="V552" s="260"/>
      <c r="W552" s="260"/>
      <c r="X552" s="260"/>
      <c r="Y552" s="261"/>
      <c r="Z552" s="14"/>
      <c r="AA552" s="14"/>
      <c r="AB552" s="14"/>
      <c r="AC552" s="14"/>
      <c r="AD552" s="14"/>
      <c r="AE552" s="14"/>
      <c r="AT552" s="262" t="s">
        <v>184</v>
      </c>
      <c r="AU552" s="262" t="s">
        <v>102</v>
      </c>
      <c r="AV552" s="14" t="s">
        <v>102</v>
      </c>
      <c r="AW552" s="14" t="s">
        <v>5</v>
      </c>
      <c r="AX552" s="14" t="s">
        <v>75</v>
      </c>
      <c r="AY552" s="262" t="s">
        <v>175</v>
      </c>
    </row>
    <row r="553" s="14" customFormat="1">
      <c r="A553" s="14"/>
      <c r="B553" s="252"/>
      <c r="C553" s="253"/>
      <c r="D553" s="237" t="s">
        <v>184</v>
      </c>
      <c r="E553" s="254" t="s">
        <v>1</v>
      </c>
      <c r="F553" s="255" t="s">
        <v>597</v>
      </c>
      <c r="G553" s="253"/>
      <c r="H553" s="256">
        <v>66.688000000000002</v>
      </c>
      <c r="I553" s="257"/>
      <c r="J553" s="257"/>
      <c r="K553" s="253"/>
      <c r="L553" s="253"/>
      <c r="M553" s="258"/>
      <c r="N553" s="259"/>
      <c r="O553" s="260"/>
      <c r="P553" s="260"/>
      <c r="Q553" s="260"/>
      <c r="R553" s="260"/>
      <c r="S553" s="260"/>
      <c r="T553" s="260"/>
      <c r="U553" s="260"/>
      <c r="V553" s="260"/>
      <c r="W553" s="260"/>
      <c r="X553" s="260"/>
      <c r="Y553" s="261"/>
      <c r="Z553" s="14"/>
      <c r="AA553" s="14"/>
      <c r="AB553" s="14"/>
      <c r="AC553" s="14"/>
      <c r="AD553" s="14"/>
      <c r="AE553" s="14"/>
      <c r="AT553" s="262" t="s">
        <v>184</v>
      </c>
      <c r="AU553" s="262" t="s">
        <v>102</v>
      </c>
      <c r="AV553" s="14" t="s">
        <v>102</v>
      </c>
      <c r="AW553" s="14" t="s">
        <v>5</v>
      </c>
      <c r="AX553" s="14" t="s">
        <v>75</v>
      </c>
      <c r="AY553" s="262" t="s">
        <v>175</v>
      </c>
    </row>
    <row r="554" s="15" customFormat="1">
      <c r="A554" s="15"/>
      <c r="B554" s="263"/>
      <c r="C554" s="264"/>
      <c r="D554" s="237" t="s">
        <v>184</v>
      </c>
      <c r="E554" s="265" t="s">
        <v>1</v>
      </c>
      <c r="F554" s="266" t="s">
        <v>189</v>
      </c>
      <c r="G554" s="264"/>
      <c r="H554" s="267">
        <v>140.49200000000002</v>
      </c>
      <c r="I554" s="268"/>
      <c r="J554" s="268"/>
      <c r="K554" s="264"/>
      <c r="L554" s="264"/>
      <c r="M554" s="269"/>
      <c r="N554" s="270"/>
      <c r="O554" s="271"/>
      <c r="P554" s="271"/>
      <c r="Q554" s="271"/>
      <c r="R554" s="271"/>
      <c r="S554" s="271"/>
      <c r="T554" s="271"/>
      <c r="U554" s="271"/>
      <c r="V554" s="271"/>
      <c r="W554" s="271"/>
      <c r="X554" s="271"/>
      <c r="Y554" s="272"/>
      <c r="Z554" s="15"/>
      <c r="AA554" s="15"/>
      <c r="AB554" s="15"/>
      <c r="AC554" s="15"/>
      <c r="AD554" s="15"/>
      <c r="AE554" s="15"/>
      <c r="AT554" s="273" t="s">
        <v>184</v>
      </c>
      <c r="AU554" s="273" t="s">
        <v>102</v>
      </c>
      <c r="AV554" s="15" t="s">
        <v>181</v>
      </c>
      <c r="AW554" s="15" t="s">
        <v>5</v>
      </c>
      <c r="AX554" s="15" t="s">
        <v>82</v>
      </c>
      <c r="AY554" s="273" t="s">
        <v>175</v>
      </c>
    </row>
    <row r="555" s="2" customFormat="1" ht="37.8" customHeight="1">
      <c r="A555" s="39"/>
      <c r="B555" s="40"/>
      <c r="C555" s="222" t="s">
        <v>395</v>
      </c>
      <c r="D555" s="222" t="s">
        <v>177</v>
      </c>
      <c r="E555" s="223" t="s">
        <v>598</v>
      </c>
      <c r="F555" s="224" t="s">
        <v>599</v>
      </c>
      <c r="G555" s="225" t="s">
        <v>228</v>
      </c>
      <c r="H555" s="226">
        <v>140.49199999999999</v>
      </c>
      <c r="I555" s="227"/>
      <c r="J555" s="227"/>
      <c r="K555" s="228">
        <f>ROUND(P555*H555,2)</f>
        <v>0</v>
      </c>
      <c r="L555" s="229"/>
      <c r="M555" s="45"/>
      <c r="N555" s="230" t="s">
        <v>1</v>
      </c>
      <c r="O555" s="231" t="s">
        <v>39</v>
      </c>
      <c r="P555" s="232">
        <f>I555+J555</f>
        <v>0</v>
      </c>
      <c r="Q555" s="232">
        <f>ROUND(I555*H555,2)</f>
        <v>0</v>
      </c>
      <c r="R555" s="232">
        <f>ROUND(J555*H555,2)</f>
        <v>0</v>
      </c>
      <c r="S555" s="92"/>
      <c r="T555" s="233">
        <f>S555*H555</f>
        <v>0</v>
      </c>
      <c r="U555" s="233">
        <v>0</v>
      </c>
      <c r="V555" s="233">
        <f>U555*H555</f>
        <v>0</v>
      </c>
      <c r="W555" s="233">
        <v>0</v>
      </c>
      <c r="X555" s="233">
        <f>W555*H555</f>
        <v>0</v>
      </c>
      <c r="Y555" s="234" t="s">
        <v>1</v>
      </c>
      <c r="Z555" s="39"/>
      <c r="AA555" s="39"/>
      <c r="AB555" s="39"/>
      <c r="AC555" s="39"/>
      <c r="AD555" s="39"/>
      <c r="AE555" s="39"/>
      <c r="AR555" s="235" t="s">
        <v>181</v>
      </c>
      <c r="AT555" s="235" t="s">
        <v>177</v>
      </c>
      <c r="AU555" s="235" t="s">
        <v>102</v>
      </c>
      <c r="AY555" s="18" t="s">
        <v>175</v>
      </c>
      <c r="BE555" s="236">
        <f>IF(O555="základní",K555,0)</f>
        <v>0</v>
      </c>
      <c r="BF555" s="236">
        <f>IF(O555="snížená",K555,0)</f>
        <v>0</v>
      </c>
      <c r="BG555" s="236">
        <f>IF(O555="zákl. přenesená",K555,0)</f>
        <v>0</v>
      </c>
      <c r="BH555" s="236">
        <f>IF(O555="sníž. přenesená",K555,0)</f>
        <v>0</v>
      </c>
      <c r="BI555" s="236">
        <f>IF(O555="nulová",K555,0)</f>
        <v>0</v>
      </c>
      <c r="BJ555" s="18" t="s">
        <v>102</v>
      </c>
      <c r="BK555" s="236">
        <f>ROUND(P555*H555,2)</f>
        <v>0</v>
      </c>
      <c r="BL555" s="18" t="s">
        <v>181</v>
      </c>
      <c r="BM555" s="235" t="s">
        <v>600</v>
      </c>
    </row>
    <row r="556" s="2" customFormat="1">
      <c r="A556" s="39"/>
      <c r="B556" s="40"/>
      <c r="C556" s="41"/>
      <c r="D556" s="237" t="s">
        <v>182</v>
      </c>
      <c r="E556" s="41"/>
      <c r="F556" s="238" t="s">
        <v>601</v>
      </c>
      <c r="G556" s="41"/>
      <c r="H556" s="41"/>
      <c r="I556" s="239"/>
      <c r="J556" s="239"/>
      <c r="K556" s="41"/>
      <c r="L556" s="41"/>
      <c r="M556" s="45"/>
      <c r="N556" s="240"/>
      <c r="O556" s="241"/>
      <c r="P556" s="92"/>
      <c r="Q556" s="92"/>
      <c r="R556" s="92"/>
      <c r="S556" s="92"/>
      <c r="T556" s="92"/>
      <c r="U556" s="92"/>
      <c r="V556" s="92"/>
      <c r="W556" s="92"/>
      <c r="X556" s="92"/>
      <c r="Y556" s="93"/>
      <c r="Z556" s="39"/>
      <c r="AA556" s="39"/>
      <c r="AB556" s="39"/>
      <c r="AC556" s="39"/>
      <c r="AD556" s="39"/>
      <c r="AE556" s="39"/>
      <c r="AT556" s="18" t="s">
        <v>182</v>
      </c>
      <c r="AU556" s="18" t="s">
        <v>102</v>
      </c>
    </row>
    <row r="557" s="13" customFormat="1">
      <c r="A557" s="13"/>
      <c r="B557" s="242"/>
      <c r="C557" s="243"/>
      <c r="D557" s="237" t="s">
        <v>184</v>
      </c>
      <c r="E557" s="244" t="s">
        <v>1</v>
      </c>
      <c r="F557" s="245" t="s">
        <v>193</v>
      </c>
      <c r="G557" s="243"/>
      <c r="H557" s="244" t="s">
        <v>1</v>
      </c>
      <c r="I557" s="246"/>
      <c r="J557" s="246"/>
      <c r="K557" s="243"/>
      <c r="L557" s="243"/>
      <c r="M557" s="247"/>
      <c r="N557" s="248"/>
      <c r="O557" s="249"/>
      <c r="P557" s="249"/>
      <c r="Q557" s="249"/>
      <c r="R557" s="249"/>
      <c r="S557" s="249"/>
      <c r="T557" s="249"/>
      <c r="U557" s="249"/>
      <c r="V557" s="249"/>
      <c r="W557" s="249"/>
      <c r="X557" s="249"/>
      <c r="Y557" s="250"/>
      <c r="Z557" s="13"/>
      <c r="AA557" s="13"/>
      <c r="AB557" s="13"/>
      <c r="AC557" s="13"/>
      <c r="AD557" s="13"/>
      <c r="AE557" s="13"/>
      <c r="AT557" s="251" t="s">
        <v>184</v>
      </c>
      <c r="AU557" s="251" t="s">
        <v>102</v>
      </c>
      <c r="AV557" s="13" t="s">
        <v>82</v>
      </c>
      <c r="AW557" s="13" t="s">
        <v>5</v>
      </c>
      <c r="AX557" s="13" t="s">
        <v>75</v>
      </c>
      <c r="AY557" s="251" t="s">
        <v>175</v>
      </c>
    </row>
    <row r="558" s="13" customFormat="1">
      <c r="A558" s="13"/>
      <c r="B558" s="242"/>
      <c r="C558" s="243"/>
      <c r="D558" s="237" t="s">
        <v>184</v>
      </c>
      <c r="E558" s="244" t="s">
        <v>1</v>
      </c>
      <c r="F558" s="245" t="s">
        <v>594</v>
      </c>
      <c r="G558" s="243"/>
      <c r="H558" s="244" t="s">
        <v>1</v>
      </c>
      <c r="I558" s="246"/>
      <c r="J558" s="246"/>
      <c r="K558" s="243"/>
      <c r="L558" s="243"/>
      <c r="M558" s="247"/>
      <c r="N558" s="248"/>
      <c r="O558" s="249"/>
      <c r="P558" s="249"/>
      <c r="Q558" s="249"/>
      <c r="R558" s="249"/>
      <c r="S558" s="249"/>
      <c r="T558" s="249"/>
      <c r="U558" s="249"/>
      <c r="V558" s="249"/>
      <c r="W558" s="249"/>
      <c r="X558" s="249"/>
      <c r="Y558" s="250"/>
      <c r="Z558" s="13"/>
      <c r="AA558" s="13"/>
      <c r="AB558" s="13"/>
      <c r="AC558" s="13"/>
      <c r="AD558" s="13"/>
      <c r="AE558" s="13"/>
      <c r="AT558" s="251" t="s">
        <v>184</v>
      </c>
      <c r="AU558" s="251" t="s">
        <v>102</v>
      </c>
      <c r="AV558" s="13" t="s">
        <v>82</v>
      </c>
      <c r="AW558" s="13" t="s">
        <v>5</v>
      </c>
      <c r="AX558" s="13" t="s">
        <v>75</v>
      </c>
      <c r="AY558" s="251" t="s">
        <v>175</v>
      </c>
    </row>
    <row r="559" s="14" customFormat="1">
      <c r="A559" s="14"/>
      <c r="B559" s="252"/>
      <c r="C559" s="253"/>
      <c r="D559" s="237" t="s">
        <v>184</v>
      </c>
      <c r="E559" s="254" t="s">
        <v>1</v>
      </c>
      <c r="F559" s="255" t="s">
        <v>595</v>
      </c>
      <c r="G559" s="253"/>
      <c r="H559" s="256">
        <v>64.188000000000002</v>
      </c>
      <c r="I559" s="257"/>
      <c r="J559" s="257"/>
      <c r="K559" s="253"/>
      <c r="L559" s="253"/>
      <c r="M559" s="258"/>
      <c r="N559" s="259"/>
      <c r="O559" s="260"/>
      <c r="P559" s="260"/>
      <c r="Q559" s="260"/>
      <c r="R559" s="260"/>
      <c r="S559" s="260"/>
      <c r="T559" s="260"/>
      <c r="U559" s="260"/>
      <c r="V559" s="260"/>
      <c r="W559" s="260"/>
      <c r="X559" s="260"/>
      <c r="Y559" s="261"/>
      <c r="Z559" s="14"/>
      <c r="AA559" s="14"/>
      <c r="AB559" s="14"/>
      <c r="AC559" s="14"/>
      <c r="AD559" s="14"/>
      <c r="AE559" s="14"/>
      <c r="AT559" s="262" t="s">
        <v>184</v>
      </c>
      <c r="AU559" s="262" t="s">
        <v>102</v>
      </c>
      <c r="AV559" s="14" t="s">
        <v>102</v>
      </c>
      <c r="AW559" s="14" t="s">
        <v>5</v>
      </c>
      <c r="AX559" s="14" t="s">
        <v>75</v>
      </c>
      <c r="AY559" s="262" t="s">
        <v>175</v>
      </c>
    </row>
    <row r="560" s="14" customFormat="1">
      <c r="A560" s="14"/>
      <c r="B560" s="252"/>
      <c r="C560" s="253"/>
      <c r="D560" s="237" t="s">
        <v>184</v>
      </c>
      <c r="E560" s="254" t="s">
        <v>1</v>
      </c>
      <c r="F560" s="255" t="s">
        <v>596</v>
      </c>
      <c r="G560" s="253"/>
      <c r="H560" s="256">
        <v>9.6159999999999997</v>
      </c>
      <c r="I560" s="257"/>
      <c r="J560" s="257"/>
      <c r="K560" s="253"/>
      <c r="L560" s="253"/>
      <c r="M560" s="258"/>
      <c r="N560" s="259"/>
      <c r="O560" s="260"/>
      <c r="P560" s="260"/>
      <c r="Q560" s="260"/>
      <c r="R560" s="260"/>
      <c r="S560" s="260"/>
      <c r="T560" s="260"/>
      <c r="U560" s="260"/>
      <c r="V560" s="260"/>
      <c r="W560" s="260"/>
      <c r="X560" s="260"/>
      <c r="Y560" s="261"/>
      <c r="Z560" s="14"/>
      <c r="AA560" s="14"/>
      <c r="AB560" s="14"/>
      <c r="AC560" s="14"/>
      <c r="AD560" s="14"/>
      <c r="AE560" s="14"/>
      <c r="AT560" s="262" t="s">
        <v>184</v>
      </c>
      <c r="AU560" s="262" t="s">
        <v>102</v>
      </c>
      <c r="AV560" s="14" t="s">
        <v>102</v>
      </c>
      <c r="AW560" s="14" t="s">
        <v>5</v>
      </c>
      <c r="AX560" s="14" t="s">
        <v>75</v>
      </c>
      <c r="AY560" s="262" t="s">
        <v>175</v>
      </c>
    </row>
    <row r="561" s="14" customFormat="1">
      <c r="A561" s="14"/>
      <c r="B561" s="252"/>
      <c r="C561" s="253"/>
      <c r="D561" s="237" t="s">
        <v>184</v>
      </c>
      <c r="E561" s="254" t="s">
        <v>1</v>
      </c>
      <c r="F561" s="255" t="s">
        <v>597</v>
      </c>
      <c r="G561" s="253"/>
      <c r="H561" s="256">
        <v>66.688000000000002</v>
      </c>
      <c r="I561" s="257"/>
      <c r="J561" s="257"/>
      <c r="K561" s="253"/>
      <c r="L561" s="253"/>
      <c r="M561" s="258"/>
      <c r="N561" s="259"/>
      <c r="O561" s="260"/>
      <c r="P561" s="260"/>
      <c r="Q561" s="260"/>
      <c r="R561" s="260"/>
      <c r="S561" s="260"/>
      <c r="T561" s="260"/>
      <c r="U561" s="260"/>
      <c r="V561" s="260"/>
      <c r="W561" s="260"/>
      <c r="X561" s="260"/>
      <c r="Y561" s="261"/>
      <c r="Z561" s="14"/>
      <c r="AA561" s="14"/>
      <c r="AB561" s="14"/>
      <c r="AC561" s="14"/>
      <c r="AD561" s="14"/>
      <c r="AE561" s="14"/>
      <c r="AT561" s="262" t="s">
        <v>184</v>
      </c>
      <c r="AU561" s="262" t="s">
        <v>102</v>
      </c>
      <c r="AV561" s="14" t="s">
        <v>102</v>
      </c>
      <c r="AW561" s="14" t="s">
        <v>5</v>
      </c>
      <c r="AX561" s="14" t="s">
        <v>75</v>
      </c>
      <c r="AY561" s="262" t="s">
        <v>175</v>
      </c>
    </row>
    <row r="562" s="15" customFormat="1">
      <c r="A562" s="15"/>
      <c r="B562" s="263"/>
      <c r="C562" s="264"/>
      <c r="D562" s="237" t="s">
        <v>184</v>
      </c>
      <c r="E562" s="265" t="s">
        <v>1</v>
      </c>
      <c r="F562" s="266" t="s">
        <v>189</v>
      </c>
      <c r="G562" s="264"/>
      <c r="H562" s="267">
        <v>140.49200000000002</v>
      </c>
      <c r="I562" s="268"/>
      <c r="J562" s="268"/>
      <c r="K562" s="264"/>
      <c r="L562" s="264"/>
      <c r="M562" s="269"/>
      <c r="N562" s="270"/>
      <c r="O562" s="271"/>
      <c r="P562" s="271"/>
      <c r="Q562" s="271"/>
      <c r="R562" s="271"/>
      <c r="S562" s="271"/>
      <c r="T562" s="271"/>
      <c r="U562" s="271"/>
      <c r="V562" s="271"/>
      <c r="W562" s="271"/>
      <c r="X562" s="271"/>
      <c r="Y562" s="272"/>
      <c r="Z562" s="15"/>
      <c r="AA562" s="15"/>
      <c r="AB562" s="15"/>
      <c r="AC562" s="15"/>
      <c r="AD562" s="15"/>
      <c r="AE562" s="15"/>
      <c r="AT562" s="273" t="s">
        <v>184</v>
      </c>
      <c r="AU562" s="273" t="s">
        <v>102</v>
      </c>
      <c r="AV562" s="15" t="s">
        <v>181</v>
      </c>
      <c r="AW562" s="15" t="s">
        <v>5</v>
      </c>
      <c r="AX562" s="15" t="s">
        <v>82</v>
      </c>
      <c r="AY562" s="273" t="s">
        <v>175</v>
      </c>
    </row>
    <row r="563" s="2" customFormat="1" ht="16.5" customHeight="1">
      <c r="A563" s="39"/>
      <c r="B563" s="40"/>
      <c r="C563" s="222" t="s">
        <v>602</v>
      </c>
      <c r="D563" s="222" t="s">
        <v>177</v>
      </c>
      <c r="E563" s="223" t="s">
        <v>603</v>
      </c>
      <c r="F563" s="224" t="s">
        <v>604</v>
      </c>
      <c r="G563" s="225" t="s">
        <v>369</v>
      </c>
      <c r="H563" s="226">
        <v>251.685</v>
      </c>
      <c r="I563" s="227"/>
      <c r="J563" s="227"/>
      <c r="K563" s="228">
        <f>ROUND(P563*H563,2)</f>
        <v>0</v>
      </c>
      <c r="L563" s="229"/>
      <c r="M563" s="45"/>
      <c r="N563" s="230" t="s">
        <v>1</v>
      </c>
      <c r="O563" s="231" t="s">
        <v>39</v>
      </c>
      <c r="P563" s="232">
        <f>I563+J563</f>
        <v>0</v>
      </c>
      <c r="Q563" s="232">
        <f>ROUND(I563*H563,2)</f>
        <v>0</v>
      </c>
      <c r="R563" s="232">
        <f>ROUND(J563*H563,2)</f>
        <v>0</v>
      </c>
      <c r="S563" s="92"/>
      <c r="T563" s="233">
        <f>S563*H563</f>
        <v>0</v>
      </c>
      <c r="U563" s="233">
        <v>0</v>
      </c>
      <c r="V563" s="233">
        <f>U563*H563</f>
        <v>0</v>
      </c>
      <c r="W563" s="233">
        <v>0</v>
      </c>
      <c r="X563" s="233">
        <f>W563*H563</f>
        <v>0</v>
      </c>
      <c r="Y563" s="234" t="s">
        <v>1</v>
      </c>
      <c r="Z563" s="39"/>
      <c r="AA563" s="39"/>
      <c r="AB563" s="39"/>
      <c r="AC563" s="39"/>
      <c r="AD563" s="39"/>
      <c r="AE563" s="39"/>
      <c r="AR563" s="235" t="s">
        <v>181</v>
      </c>
      <c r="AT563" s="235" t="s">
        <v>177</v>
      </c>
      <c r="AU563" s="235" t="s">
        <v>102</v>
      </c>
      <c r="AY563" s="18" t="s">
        <v>175</v>
      </c>
      <c r="BE563" s="236">
        <f>IF(O563="základní",K563,0)</f>
        <v>0</v>
      </c>
      <c r="BF563" s="236">
        <f>IF(O563="snížená",K563,0)</f>
        <v>0</v>
      </c>
      <c r="BG563" s="236">
        <f>IF(O563="zákl. přenesená",K563,0)</f>
        <v>0</v>
      </c>
      <c r="BH563" s="236">
        <f>IF(O563="sníž. přenesená",K563,0)</f>
        <v>0</v>
      </c>
      <c r="BI563" s="236">
        <f>IF(O563="nulová",K563,0)</f>
        <v>0</v>
      </c>
      <c r="BJ563" s="18" t="s">
        <v>102</v>
      </c>
      <c r="BK563" s="236">
        <f>ROUND(P563*H563,2)</f>
        <v>0</v>
      </c>
      <c r="BL563" s="18" t="s">
        <v>181</v>
      </c>
      <c r="BM563" s="235" t="s">
        <v>605</v>
      </c>
    </row>
    <row r="564" s="2" customFormat="1" ht="24.15" customHeight="1">
      <c r="A564" s="39"/>
      <c r="B564" s="40"/>
      <c r="C564" s="222" t="s">
        <v>399</v>
      </c>
      <c r="D564" s="222" t="s">
        <v>177</v>
      </c>
      <c r="E564" s="223" t="s">
        <v>606</v>
      </c>
      <c r="F564" s="224" t="s">
        <v>607</v>
      </c>
      <c r="G564" s="225" t="s">
        <v>228</v>
      </c>
      <c r="H564" s="226">
        <v>140.49199999999999</v>
      </c>
      <c r="I564" s="227"/>
      <c r="J564" s="227"/>
      <c r="K564" s="228">
        <f>ROUND(P564*H564,2)</f>
        <v>0</v>
      </c>
      <c r="L564" s="229"/>
      <c r="M564" s="45"/>
      <c r="N564" s="230" t="s">
        <v>1</v>
      </c>
      <c r="O564" s="231" t="s">
        <v>39</v>
      </c>
      <c r="P564" s="232">
        <f>I564+J564</f>
        <v>0</v>
      </c>
      <c r="Q564" s="232">
        <f>ROUND(I564*H564,2)</f>
        <v>0</v>
      </c>
      <c r="R564" s="232">
        <f>ROUND(J564*H564,2)</f>
        <v>0</v>
      </c>
      <c r="S564" s="92"/>
      <c r="T564" s="233">
        <f>S564*H564</f>
        <v>0</v>
      </c>
      <c r="U564" s="233">
        <v>0</v>
      </c>
      <c r="V564" s="233">
        <f>U564*H564</f>
        <v>0</v>
      </c>
      <c r="W564" s="233">
        <v>0</v>
      </c>
      <c r="X564" s="233">
        <f>W564*H564</f>
        <v>0</v>
      </c>
      <c r="Y564" s="234" t="s">
        <v>1</v>
      </c>
      <c r="Z564" s="39"/>
      <c r="AA564" s="39"/>
      <c r="AB564" s="39"/>
      <c r="AC564" s="39"/>
      <c r="AD564" s="39"/>
      <c r="AE564" s="39"/>
      <c r="AR564" s="235" t="s">
        <v>181</v>
      </c>
      <c r="AT564" s="235" t="s">
        <v>177</v>
      </c>
      <c r="AU564" s="235" t="s">
        <v>102</v>
      </c>
      <c r="AY564" s="18" t="s">
        <v>175</v>
      </c>
      <c r="BE564" s="236">
        <f>IF(O564="základní",K564,0)</f>
        <v>0</v>
      </c>
      <c r="BF564" s="236">
        <f>IF(O564="snížená",K564,0)</f>
        <v>0</v>
      </c>
      <c r="BG564" s="236">
        <f>IF(O564="zákl. přenesená",K564,0)</f>
        <v>0</v>
      </c>
      <c r="BH564" s="236">
        <f>IF(O564="sníž. přenesená",K564,0)</f>
        <v>0</v>
      </c>
      <c r="BI564" s="236">
        <f>IF(O564="nulová",K564,0)</f>
        <v>0</v>
      </c>
      <c r="BJ564" s="18" t="s">
        <v>102</v>
      </c>
      <c r="BK564" s="236">
        <f>ROUND(P564*H564,2)</f>
        <v>0</v>
      </c>
      <c r="BL564" s="18" t="s">
        <v>181</v>
      </c>
      <c r="BM564" s="235" t="s">
        <v>608</v>
      </c>
    </row>
    <row r="565" s="13" customFormat="1">
      <c r="A565" s="13"/>
      <c r="B565" s="242"/>
      <c r="C565" s="243"/>
      <c r="D565" s="237" t="s">
        <v>184</v>
      </c>
      <c r="E565" s="244" t="s">
        <v>1</v>
      </c>
      <c r="F565" s="245" t="s">
        <v>193</v>
      </c>
      <c r="G565" s="243"/>
      <c r="H565" s="244" t="s">
        <v>1</v>
      </c>
      <c r="I565" s="246"/>
      <c r="J565" s="246"/>
      <c r="K565" s="243"/>
      <c r="L565" s="243"/>
      <c r="M565" s="247"/>
      <c r="N565" s="248"/>
      <c r="O565" s="249"/>
      <c r="P565" s="249"/>
      <c r="Q565" s="249"/>
      <c r="R565" s="249"/>
      <c r="S565" s="249"/>
      <c r="T565" s="249"/>
      <c r="U565" s="249"/>
      <c r="V565" s="249"/>
      <c r="W565" s="249"/>
      <c r="X565" s="249"/>
      <c r="Y565" s="250"/>
      <c r="Z565" s="13"/>
      <c r="AA565" s="13"/>
      <c r="AB565" s="13"/>
      <c r="AC565" s="13"/>
      <c r="AD565" s="13"/>
      <c r="AE565" s="13"/>
      <c r="AT565" s="251" t="s">
        <v>184</v>
      </c>
      <c r="AU565" s="251" t="s">
        <v>102</v>
      </c>
      <c r="AV565" s="13" t="s">
        <v>82</v>
      </c>
      <c r="AW565" s="13" t="s">
        <v>5</v>
      </c>
      <c r="AX565" s="13" t="s">
        <v>75</v>
      </c>
      <c r="AY565" s="251" t="s">
        <v>175</v>
      </c>
    </row>
    <row r="566" s="13" customFormat="1">
      <c r="A566" s="13"/>
      <c r="B566" s="242"/>
      <c r="C566" s="243"/>
      <c r="D566" s="237" t="s">
        <v>184</v>
      </c>
      <c r="E566" s="244" t="s">
        <v>1</v>
      </c>
      <c r="F566" s="245" t="s">
        <v>594</v>
      </c>
      <c r="G566" s="243"/>
      <c r="H566" s="244" t="s">
        <v>1</v>
      </c>
      <c r="I566" s="246"/>
      <c r="J566" s="246"/>
      <c r="K566" s="243"/>
      <c r="L566" s="243"/>
      <c r="M566" s="247"/>
      <c r="N566" s="248"/>
      <c r="O566" s="249"/>
      <c r="P566" s="249"/>
      <c r="Q566" s="249"/>
      <c r="R566" s="249"/>
      <c r="S566" s="249"/>
      <c r="T566" s="249"/>
      <c r="U566" s="249"/>
      <c r="V566" s="249"/>
      <c r="W566" s="249"/>
      <c r="X566" s="249"/>
      <c r="Y566" s="250"/>
      <c r="Z566" s="13"/>
      <c r="AA566" s="13"/>
      <c r="AB566" s="13"/>
      <c r="AC566" s="13"/>
      <c r="AD566" s="13"/>
      <c r="AE566" s="13"/>
      <c r="AT566" s="251" t="s">
        <v>184</v>
      </c>
      <c r="AU566" s="251" t="s">
        <v>102</v>
      </c>
      <c r="AV566" s="13" t="s">
        <v>82</v>
      </c>
      <c r="AW566" s="13" t="s">
        <v>5</v>
      </c>
      <c r="AX566" s="13" t="s">
        <v>75</v>
      </c>
      <c r="AY566" s="251" t="s">
        <v>175</v>
      </c>
    </row>
    <row r="567" s="14" customFormat="1">
      <c r="A567" s="14"/>
      <c r="B567" s="252"/>
      <c r="C567" s="253"/>
      <c r="D567" s="237" t="s">
        <v>184</v>
      </c>
      <c r="E567" s="254" t="s">
        <v>1</v>
      </c>
      <c r="F567" s="255" t="s">
        <v>595</v>
      </c>
      <c r="G567" s="253"/>
      <c r="H567" s="256">
        <v>64.188000000000002</v>
      </c>
      <c r="I567" s="257"/>
      <c r="J567" s="257"/>
      <c r="K567" s="253"/>
      <c r="L567" s="253"/>
      <c r="M567" s="258"/>
      <c r="N567" s="259"/>
      <c r="O567" s="260"/>
      <c r="P567" s="260"/>
      <c r="Q567" s="260"/>
      <c r="R567" s="260"/>
      <c r="S567" s="260"/>
      <c r="T567" s="260"/>
      <c r="U567" s="260"/>
      <c r="V567" s="260"/>
      <c r="W567" s="260"/>
      <c r="X567" s="260"/>
      <c r="Y567" s="261"/>
      <c r="Z567" s="14"/>
      <c r="AA567" s="14"/>
      <c r="AB567" s="14"/>
      <c r="AC567" s="14"/>
      <c r="AD567" s="14"/>
      <c r="AE567" s="14"/>
      <c r="AT567" s="262" t="s">
        <v>184</v>
      </c>
      <c r="AU567" s="262" t="s">
        <v>102</v>
      </c>
      <c r="AV567" s="14" t="s">
        <v>102</v>
      </c>
      <c r="AW567" s="14" t="s">
        <v>5</v>
      </c>
      <c r="AX567" s="14" t="s">
        <v>75</v>
      </c>
      <c r="AY567" s="262" t="s">
        <v>175</v>
      </c>
    </row>
    <row r="568" s="14" customFormat="1">
      <c r="A568" s="14"/>
      <c r="B568" s="252"/>
      <c r="C568" s="253"/>
      <c r="D568" s="237" t="s">
        <v>184</v>
      </c>
      <c r="E568" s="254" t="s">
        <v>1</v>
      </c>
      <c r="F568" s="255" t="s">
        <v>596</v>
      </c>
      <c r="G568" s="253"/>
      <c r="H568" s="256">
        <v>9.6159999999999997</v>
      </c>
      <c r="I568" s="257"/>
      <c r="J568" s="257"/>
      <c r="K568" s="253"/>
      <c r="L568" s="253"/>
      <c r="M568" s="258"/>
      <c r="N568" s="259"/>
      <c r="O568" s="260"/>
      <c r="P568" s="260"/>
      <c r="Q568" s="260"/>
      <c r="R568" s="260"/>
      <c r="S568" s="260"/>
      <c r="T568" s="260"/>
      <c r="U568" s="260"/>
      <c r="V568" s="260"/>
      <c r="W568" s="260"/>
      <c r="X568" s="260"/>
      <c r="Y568" s="261"/>
      <c r="Z568" s="14"/>
      <c r="AA568" s="14"/>
      <c r="AB568" s="14"/>
      <c r="AC568" s="14"/>
      <c r="AD568" s="14"/>
      <c r="AE568" s="14"/>
      <c r="AT568" s="262" t="s">
        <v>184</v>
      </c>
      <c r="AU568" s="262" t="s">
        <v>102</v>
      </c>
      <c r="AV568" s="14" t="s">
        <v>102</v>
      </c>
      <c r="AW568" s="14" t="s">
        <v>5</v>
      </c>
      <c r="AX568" s="14" t="s">
        <v>75</v>
      </c>
      <c r="AY568" s="262" t="s">
        <v>175</v>
      </c>
    </row>
    <row r="569" s="14" customFormat="1">
      <c r="A569" s="14"/>
      <c r="B569" s="252"/>
      <c r="C569" s="253"/>
      <c r="D569" s="237" t="s">
        <v>184</v>
      </c>
      <c r="E569" s="254" t="s">
        <v>1</v>
      </c>
      <c r="F569" s="255" t="s">
        <v>597</v>
      </c>
      <c r="G569" s="253"/>
      <c r="H569" s="256">
        <v>66.688000000000002</v>
      </c>
      <c r="I569" s="257"/>
      <c r="J569" s="257"/>
      <c r="K569" s="253"/>
      <c r="L569" s="253"/>
      <c r="M569" s="258"/>
      <c r="N569" s="259"/>
      <c r="O569" s="260"/>
      <c r="P569" s="260"/>
      <c r="Q569" s="260"/>
      <c r="R569" s="260"/>
      <c r="S569" s="260"/>
      <c r="T569" s="260"/>
      <c r="U569" s="260"/>
      <c r="V569" s="260"/>
      <c r="W569" s="260"/>
      <c r="X569" s="260"/>
      <c r="Y569" s="261"/>
      <c r="Z569" s="14"/>
      <c r="AA569" s="14"/>
      <c r="AB569" s="14"/>
      <c r="AC569" s="14"/>
      <c r="AD569" s="14"/>
      <c r="AE569" s="14"/>
      <c r="AT569" s="262" t="s">
        <v>184</v>
      </c>
      <c r="AU569" s="262" t="s">
        <v>102</v>
      </c>
      <c r="AV569" s="14" t="s">
        <v>102</v>
      </c>
      <c r="AW569" s="14" t="s">
        <v>5</v>
      </c>
      <c r="AX569" s="14" t="s">
        <v>75</v>
      </c>
      <c r="AY569" s="262" t="s">
        <v>175</v>
      </c>
    </row>
    <row r="570" s="15" customFormat="1">
      <c r="A570" s="15"/>
      <c r="B570" s="263"/>
      <c r="C570" s="264"/>
      <c r="D570" s="237" t="s">
        <v>184</v>
      </c>
      <c r="E570" s="265" t="s">
        <v>1</v>
      </c>
      <c r="F570" s="266" t="s">
        <v>189</v>
      </c>
      <c r="G570" s="264"/>
      <c r="H570" s="267">
        <v>140.49200000000002</v>
      </c>
      <c r="I570" s="268"/>
      <c r="J570" s="268"/>
      <c r="K570" s="264"/>
      <c r="L570" s="264"/>
      <c r="M570" s="269"/>
      <c r="N570" s="270"/>
      <c r="O570" s="271"/>
      <c r="P570" s="271"/>
      <c r="Q570" s="271"/>
      <c r="R570" s="271"/>
      <c r="S570" s="271"/>
      <c r="T570" s="271"/>
      <c r="U570" s="271"/>
      <c r="V570" s="271"/>
      <c r="W570" s="271"/>
      <c r="X570" s="271"/>
      <c r="Y570" s="272"/>
      <c r="Z570" s="15"/>
      <c r="AA570" s="15"/>
      <c r="AB570" s="15"/>
      <c r="AC570" s="15"/>
      <c r="AD570" s="15"/>
      <c r="AE570" s="15"/>
      <c r="AT570" s="273" t="s">
        <v>184</v>
      </c>
      <c r="AU570" s="273" t="s">
        <v>102</v>
      </c>
      <c r="AV570" s="15" t="s">
        <v>181</v>
      </c>
      <c r="AW570" s="15" t="s">
        <v>5</v>
      </c>
      <c r="AX570" s="15" t="s">
        <v>82</v>
      </c>
      <c r="AY570" s="273" t="s">
        <v>175</v>
      </c>
    </row>
    <row r="571" s="2" customFormat="1" ht="44.25" customHeight="1">
      <c r="A571" s="39"/>
      <c r="B571" s="40"/>
      <c r="C571" s="222" t="s">
        <v>609</v>
      </c>
      <c r="D571" s="222" t="s">
        <v>177</v>
      </c>
      <c r="E571" s="223" t="s">
        <v>610</v>
      </c>
      <c r="F571" s="224" t="s">
        <v>611</v>
      </c>
      <c r="G571" s="225" t="s">
        <v>228</v>
      </c>
      <c r="H571" s="226">
        <v>1186.8150000000001</v>
      </c>
      <c r="I571" s="227"/>
      <c r="J571" s="227"/>
      <c r="K571" s="228">
        <f>ROUND(P571*H571,2)</f>
        <v>0</v>
      </c>
      <c r="L571" s="229"/>
      <c r="M571" s="45"/>
      <c r="N571" s="230" t="s">
        <v>1</v>
      </c>
      <c r="O571" s="231" t="s">
        <v>39</v>
      </c>
      <c r="P571" s="232">
        <f>I571+J571</f>
        <v>0</v>
      </c>
      <c r="Q571" s="232">
        <f>ROUND(I571*H571,2)</f>
        <v>0</v>
      </c>
      <c r="R571" s="232">
        <f>ROUND(J571*H571,2)</f>
        <v>0</v>
      </c>
      <c r="S571" s="92"/>
      <c r="T571" s="233">
        <f>S571*H571</f>
        <v>0</v>
      </c>
      <c r="U571" s="233">
        <v>0</v>
      </c>
      <c r="V571" s="233">
        <f>U571*H571</f>
        <v>0</v>
      </c>
      <c r="W571" s="233">
        <v>0</v>
      </c>
      <c r="X571" s="233">
        <f>W571*H571</f>
        <v>0</v>
      </c>
      <c r="Y571" s="234" t="s">
        <v>1</v>
      </c>
      <c r="Z571" s="39"/>
      <c r="AA571" s="39"/>
      <c r="AB571" s="39"/>
      <c r="AC571" s="39"/>
      <c r="AD571" s="39"/>
      <c r="AE571" s="39"/>
      <c r="AR571" s="235" t="s">
        <v>181</v>
      </c>
      <c r="AT571" s="235" t="s">
        <v>177</v>
      </c>
      <c r="AU571" s="235" t="s">
        <v>102</v>
      </c>
      <c r="AY571" s="18" t="s">
        <v>175</v>
      </c>
      <c r="BE571" s="236">
        <f>IF(O571="základní",K571,0)</f>
        <v>0</v>
      </c>
      <c r="BF571" s="236">
        <f>IF(O571="snížená",K571,0)</f>
        <v>0</v>
      </c>
      <c r="BG571" s="236">
        <f>IF(O571="zákl. přenesená",K571,0)</f>
        <v>0</v>
      </c>
      <c r="BH571" s="236">
        <f>IF(O571="sníž. přenesená",K571,0)</f>
        <v>0</v>
      </c>
      <c r="BI571" s="236">
        <f>IF(O571="nulová",K571,0)</f>
        <v>0</v>
      </c>
      <c r="BJ571" s="18" t="s">
        <v>102</v>
      </c>
      <c r="BK571" s="236">
        <f>ROUND(P571*H571,2)</f>
        <v>0</v>
      </c>
      <c r="BL571" s="18" t="s">
        <v>181</v>
      </c>
      <c r="BM571" s="235" t="s">
        <v>612</v>
      </c>
    </row>
    <row r="572" s="2" customFormat="1">
      <c r="A572" s="39"/>
      <c r="B572" s="40"/>
      <c r="C572" s="41"/>
      <c r="D572" s="237" t="s">
        <v>182</v>
      </c>
      <c r="E572" s="41"/>
      <c r="F572" s="238" t="s">
        <v>538</v>
      </c>
      <c r="G572" s="41"/>
      <c r="H572" s="41"/>
      <c r="I572" s="239"/>
      <c r="J572" s="239"/>
      <c r="K572" s="41"/>
      <c r="L572" s="41"/>
      <c r="M572" s="45"/>
      <c r="N572" s="240"/>
      <c r="O572" s="241"/>
      <c r="P572" s="92"/>
      <c r="Q572" s="92"/>
      <c r="R572" s="92"/>
      <c r="S572" s="92"/>
      <c r="T572" s="92"/>
      <c r="U572" s="92"/>
      <c r="V572" s="92"/>
      <c r="W572" s="92"/>
      <c r="X572" s="92"/>
      <c r="Y572" s="93"/>
      <c r="Z572" s="39"/>
      <c r="AA572" s="39"/>
      <c r="AB572" s="39"/>
      <c r="AC572" s="39"/>
      <c r="AD572" s="39"/>
      <c r="AE572" s="39"/>
      <c r="AT572" s="18" t="s">
        <v>182</v>
      </c>
      <c r="AU572" s="18" t="s">
        <v>102</v>
      </c>
    </row>
    <row r="573" s="13" customFormat="1">
      <c r="A573" s="13"/>
      <c r="B573" s="242"/>
      <c r="C573" s="243"/>
      <c r="D573" s="237" t="s">
        <v>184</v>
      </c>
      <c r="E573" s="244" t="s">
        <v>1</v>
      </c>
      <c r="F573" s="245" t="s">
        <v>193</v>
      </c>
      <c r="G573" s="243"/>
      <c r="H573" s="244" t="s">
        <v>1</v>
      </c>
      <c r="I573" s="246"/>
      <c r="J573" s="246"/>
      <c r="K573" s="243"/>
      <c r="L573" s="243"/>
      <c r="M573" s="247"/>
      <c r="N573" s="248"/>
      <c r="O573" s="249"/>
      <c r="P573" s="249"/>
      <c r="Q573" s="249"/>
      <c r="R573" s="249"/>
      <c r="S573" s="249"/>
      <c r="T573" s="249"/>
      <c r="U573" s="249"/>
      <c r="V573" s="249"/>
      <c r="W573" s="249"/>
      <c r="X573" s="249"/>
      <c r="Y573" s="250"/>
      <c r="Z573" s="13"/>
      <c r="AA573" s="13"/>
      <c r="AB573" s="13"/>
      <c r="AC573" s="13"/>
      <c r="AD573" s="13"/>
      <c r="AE573" s="13"/>
      <c r="AT573" s="251" t="s">
        <v>184</v>
      </c>
      <c r="AU573" s="251" t="s">
        <v>102</v>
      </c>
      <c r="AV573" s="13" t="s">
        <v>82</v>
      </c>
      <c r="AW573" s="13" t="s">
        <v>5</v>
      </c>
      <c r="AX573" s="13" t="s">
        <v>75</v>
      </c>
      <c r="AY573" s="251" t="s">
        <v>175</v>
      </c>
    </row>
    <row r="574" s="13" customFormat="1">
      <c r="A574" s="13"/>
      <c r="B574" s="242"/>
      <c r="C574" s="243"/>
      <c r="D574" s="237" t="s">
        <v>184</v>
      </c>
      <c r="E574" s="244" t="s">
        <v>1</v>
      </c>
      <c r="F574" s="245" t="s">
        <v>286</v>
      </c>
      <c r="G574" s="243"/>
      <c r="H574" s="244" t="s">
        <v>1</v>
      </c>
      <c r="I574" s="246"/>
      <c r="J574" s="246"/>
      <c r="K574" s="243"/>
      <c r="L574" s="243"/>
      <c r="M574" s="247"/>
      <c r="N574" s="248"/>
      <c r="O574" s="249"/>
      <c r="P574" s="249"/>
      <c r="Q574" s="249"/>
      <c r="R574" s="249"/>
      <c r="S574" s="249"/>
      <c r="T574" s="249"/>
      <c r="U574" s="249"/>
      <c r="V574" s="249"/>
      <c r="W574" s="249"/>
      <c r="X574" s="249"/>
      <c r="Y574" s="250"/>
      <c r="Z574" s="13"/>
      <c r="AA574" s="13"/>
      <c r="AB574" s="13"/>
      <c r="AC574" s="13"/>
      <c r="AD574" s="13"/>
      <c r="AE574" s="13"/>
      <c r="AT574" s="251" t="s">
        <v>184</v>
      </c>
      <c r="AU574" s="251" t="s">
        <v>102</v>
      </c>
      <c r="AV574" s="13" t="s">
        <v>82</v>
      </c>
      <c r="AW574" s="13" t="s">
        <v>5</v>
      </c>
      <c r="AX574" s="13" t="s">
        <v>75</v>
      </c>
      <c r="AY574" s="251" t="s">
        <v>175</v>
      </c>
    </row>
    <row r="575" s="14" customFormat="1">
      <c r="A575" s="14"/>
      <c r="B575" s="252"/>
      <c r="C575" s="253"/>
      <c r="D575" s="237" t="s">
        <v>184</v>
      </c>
      <c r="E575" s="254" t="s">
        <v>1</v>
      </c>
      <c r="F575" s="255" t="s">
        <v>559</v>
      </c>
      <c r="G575" s="253"/>
      <c r="H575" s="256">
        <v>104.31</v>
      </c>
      <c r="I575" s="257"/>
      <c r="J575" s="257"/>
      <c r="K575" s="253"/>
      <c r="L575" s="253"/>
      <c r="M575" s="258"/>
      <c r="N575" s="259"/>
      <c r="O575" s="260"/>
      <c r="P575" s="260"/>
      <c r="Q575" s="260"/>
      <c r="R575" s="260"/>
      <c r="S575" s="260"/>
      <c r="T575" s="260"/>
      <c r="U575" s="260"/>
      <c r="V575" s="260"/>
      <c r="W575" s="260"/>
      <c r="X575" s="260"/>
      <c r="Y575" s="261"/>
      <c r="Z575" s="14"/>
      <c r="AA575" s="14"/>
      <c r="AB575" s="14"/>
      <c r="AC575" s="14"/>
      <c r="AD575" s="14"/>
      <c r="AE575" s="14"/>
      <c r="AT575" s="262" t="s">
        <v>184</v>
      </c>
      <c r="AU575" s="262" t="s">
        <v>102</v>
      </c>
      <c r="AV575" s="14" t="s">
        <v>102</v>
      </c>
      <c r="AW575" s="14" t="s">
        <v>5</v>
      </c>
      <c r="AX575" s="14" t="s">
        <v>75</v>
      </c>
      <c r="AY575" s="262" t="s">
        <v>175</v>
      </c>
    </row>
    <row r="576" s="14" customFormat="1">
      <c r="A576" s="14"/>
      <c r="B576" s="252"/>
      <c r="C576" s="253"/>
      <c r="D576" s="237" t="s">
        <v>184</v>
      </c>
      <c r="E576" s="254" t="s">
        <v>1</v>
      </c>
      <c r="F576" s="255" t="s">
        <v>560</v>
      </c>
      <c r="G576" s="253"/>
      <c r="H576" s="256">
        <v>84.180000000000007</v>
      </c>
      <c r="I576" s="257"/>
      <c r="J576" s="257"/>
      <c r="K576" s="253"/>
      <c r="L576" s="253"/>
      <c r="M576" s="258"/>
      <c r="N576" s="259"/>
      <c r="O576" s="260"/>
      <c r="P576" s="260"/>
      <c r="Q576" s="260"/>
      <c r="R576" s="260"/>
      <c r="S576" s="260"/>
      <c r="T576" s="260"/>
      <c r="U576" s="260"/>
      <c r="V576" s="260"/>
      <c r="W576" s="260"/>
      <c r="X576" s="260"/>
      <c r="Y576" s="261"/>
      <c r="Z576" s="14"/>
      <c r="AA576" s="14"/>
      <c r="AB576" s="14"/>
      <c r="AC576" s="14"/>
      <c r="AD576" s="14"/>
      <c r="AE576" s="14"/>
      <c r="AT576" s="262" t="s">
        <v>184</v>
      </c>
      <c r="AU576" s="262" t="s">
        <v>102</v>
      </c>
      <c r="AV576" s="14" t="s">
        <v>102</v>
      </c>
      <c r="AW576" s="14" t="s">
        <v>5</v>
      </c>
      <c r="AX576" s="14" t="s">
        <v>75</v>
      </c>
      <c r="AY576" s="262" t="s">
        <v>175</v>
      </c>
    </row>
    <row r="577" s="14" customFormat="1">
      <c r="A577" s="14"/>
      <c r="B577" s="252"/>
      <c r="C577" s="253"/>
      <c r="D577" s="237" t="s">
        <v>184</v>
      </c>
      <c r="E577" s="254" t="s">
        <v>1</v>
      </c>
      <c r="F577" s="255" t="s">
        <v>561</v>
      </c>
      <c r="G577" s="253"/>
      <c r="H577" s="256">
        <v>65.879999999999995</v>
      </c>
      <c r="I577" s="257"/>
      <c r="J577" s="257"/>
      <c r="K577" s="253"/>
      <c r="L577" s="253"/>
      <c r="M577" s="258"/>
      <c r="N577" s="259"/>
      <c r="O577" s="260"/>
      <c r="P577" s="260"/>
      <c r="Q577" s="260"/>
      <c r="R577" s="260"/>
      <c r="S577" s="260"/>
      <c r="T577" s="260"/>
      <c r="U577" s="260"/>
      <c r="V577" s="260"/>
      <c r="W577" s="260"/>
      <c r="X577" s="260"/>
      <c r="Y577" s="261"/>
      <c r="Z577" s="14"/>
      <c r="AA577" s="14"/>
      <c r="AB577" s="14"/>
      <c r="AC577" s="14"/>
      <c r="AD577" s="14"/>
      <c r="AE577" s="14"/>
      <c r="AT577" s="262" t="s">
        <v>184</v>
      </c>
      <c r="AU577" s="262" t="s">
        <v>102</v>
      </c>
      <c r="AV577" s="14" t="s">
        <v>102</v>
      </c>
      <c r="AW577" s="14" t="s">
        <v>5</v>
      </c>
      <c r="AX577" s="14" t="s">
        <v>75</v>
      </c>
      <c r="AY577" s="262" t="s">
        <v>175</v>
      </c>
    </row>
    <row r="578" s="14" customFormat="1">
      <c r="A578" s="14"/>
      <c r="B578" s="252"/>
      <c r="C578" s="253"/>
      <c r="D578" s="237" t="s">
        <v>184</v>
      </c>
      <c r="E578" s="254" t="s">
        <v>1</v>
      </c>
      <c r="F578" s="255" t="s">
        <v>563</v>
      </c>
      <c r="G578" s="253"/>
      <c r="H578" s="256">
        <v>12.199999999999999</v>
      </c>
      <c r="I578" s="257"/>
      <c r="J578" s="257"/>
      <c r="K578" s="253"/>
      <c r="L578" s="253"/>
      <c r="M578" s="258"/>
      <c r="N578" s="259"/>
      <c r="O578" s="260"/>
      <c r="P578" s="260"/>
      <c r="Q578" s="260"/>
      <c r="R578" s="260"/>
      <c r="S578" s="260"/>
      <c r="T578" s="260"/>
      <c r="U578" s="260"/>
      <c r="V578" s="260"/>
      <c r="W578" s="260"/>
      <c r="X578" s="260"/>
      <c r="Y578" s="261"/>
      <c r="Z578" s="14"/>
      <c r="AA578" s="14"/>
      <c r="AB578" s="14"/>
      <c r="AC578" s="14"/>
      <c r="AD578" s="14"/>
      <c r="AE578" s="14"/>
      <c r="AT578" s="262" t="s">
        <v>184</v>
      </c>
      <c r="AU578" s="262" t="s">
        <v>102</v>
      </c>
      <c r="AV578" s="14" t="s">
        <v>102</v>
      </c>
      <c r="AW578" s="14" t="s">
        <v>5</v>
      </c>
      <c r="AX578" s="14" t="s">
        <v>75</v>
      </c>
      <c r="AY578" s="262" t="s">
        <v>175</v>
      </c>
    </row>
    <row r="579" s="14" customFormat="1">
      <c r="A579" s="14"/>
      <c r="B579" s="252"/>
      <c r="C579" s="253"/>
      <c r="D579" s="237" t="s">
        <v>184</v>
      </c>
      <c r="E579" s="254" t="s">
        <v>1</v>
      </c>
      <c r="F579" s="255" t="s">
        <v>562</v>
      </c>
      <c r="G579" s="253"/>
      <c r="H579" s="256">
        <v>233.02000000000001</v>
      </c>
      <c r="I579" s="257"/>
      <c r="J579" s="257"/>
      <c r="K579" s="253"/>
      <c r="L579" s="253"/>
      <c r="M579" s="258"/>
      <c r="N579" s="259"/>
      <c r="O579" s="260"/>
      <c r="P579" s="260"/>
      <c r="Q579" s="260"/>
      <c r="R579" s="260"/>
      <c r="S579" s="260"/>
      <c r="T579" s="260"/>
      <c r="U579" s="260"/>
      <c r="V579" s="260"/>
      <c r="W579" s="260"/>
      <c r="X579" s="260"/>
      <c r="Y579" s="261"/>
      <c r="Z579" s="14"/>
      <c r="AA579" s="14"/>
      <c r="AB579" s="14"/>
      <c r="AC579" s="14"/>
      <c r="AD579" s="14"/>
      <c r="AE579" s="14"/>
      <c r="AT579" s="262" t="s">
        <v>184</v>
      </c>
      <c r="AU579" s="262" t="s">
        <v>102</v>
      </c>
      <c r="AV579" s="14" t="s">
        <v>102</v>
      </c>
      <c r="AW579" s="14" t="s">
        <v>5</v>
      </c>
      <c r="AX579" s="14" t="s">
        <v>75</v>
      </c>
      <c r="AY579" s="262" t="s">
        <v>175</v>
      </c>
    </row>
    <row r="580" s="14" customFormat="1">
      <c r="A580" s="14"/>
      <c r="B580" s="252"/>
      <c r="C580" s="253"/>
      <c r="D580" s="237" t="s">
        <v>184</v>
      </c>
      <c r="E580" s="254" t="s">
        <v>1</v>
      </c>
      <c r="F580" s="255" t="s">
        <v>564</v>
      </c>
      <c r="G580" s="253"/>
      <c r="H580" s="256">
        <v>13.725</v>
      </c>
      <c r="I580" s="257"/>
      <c r="J580" s="257"/>
      <c r="K580" s="253"/>
      <c r="L580" s="253"/>
      <c r="M580" s="258"/>
      <c r="N580" s="259"/>
      <c r="O580" s="260"/>
      <c r="P580" s="260"/>
      <c r="Q580" s="260"/>
      <c r="R580" s="260"/>
      <c r="S580" s="260"/>
      <c r="T580" s="260"/>
      <c r="U580" s="260"/>
      <c r="V580" s="260"/>
      <c r="W580" s="260"/>
      <c r="X580" s="260"/>
      <c r="Y580" s="261"/>
      <c r="Z580" s="14"/>
      <c r="AA580" s="14"/>
      <c r="AB580" s="14"/>
      <c r="AC580" s="14"/>
      <c r="AD580" s="14"/>
      <c r="AE580" s="14"/>
      <c r="AT580" s="262" t="s">
        <v>184</v>
      </c>
      <c r="AU580" s="262" t="s">
        <v>102</v>
      </c>
      <c r="AV580" s="14" t="s">
        <v>102</v>
      </c>
      <c r="AW580" s="14" t="s">
        <v>5</v>
      </c>
      <c r="AX580" s="14" t="s">
        <v>75</v>
      </c>
      <c r="AY580" s="262" t="s">
        <v>175</v>
      </c>
    </row>
    <row r="581" s="14" customFormat="1">
      <c r="A581" s="14"/>
      <c r="B581" s="252"/>
      <c r="C581" s="253"/>
      <c r="D581" s="237" t="s">
        <v>184</v>
      </c>
      <c r="E581" s="254" t="s">
        <v>1</v>
      </c>
      <c r="F581" s="255" t="s">
        <v>565</v>
      </c>
      <c r="G581" s="253"/>
      <c r="H581" s="256">
        <v>3.8130000000000002</v>
      </c>
      <c r="I581" s="257"/>
      <c r="J581" s="257"/>
      <c r="K581" s="253"/>
      <c r="L581" s="253"/>
      <c r="M581" s="258"/>
      <c r="N581" s="259"/>
      <c r="O581" s="260"/>
      <c r="P581" s="260"/>
      <c r="Q581" s="260"/>
      <c r="R581" s="260"/>
      <c r="S581" s="260"/>
      <c r="T581" s="260"/>
      <c r="U581" s="260"/>
      <c r="V581" s="260"/>
      <c r="W581" s="260"/>
      <c r="X581" s="260"/>
      <c r="Y581" s="261"/>
      <c r="Z581" s="14"/>
      <c r="AA581" s="14"/>
      <c r="AB581" s="14"/>
      <c r="AC581" s="14"/>
      <c r="AD581" s="14"/>
      <c r="AE581" s="14"/>
      <c r="AT581" s="262" t="s">
        <v>184</v>
      </c>
      <c r="AU581" s="262" t="s">
        <v>102</v>
      </c>
      <c r="AV581" s="14" t="s">
        <v>102</v>
      </c>
      <c r="AW581" s="14" t="s">
        <v>5</v>
      </c>
      <c r="AX581" s="14" t="s">
        <v>75</v>
      </c>
      <c r="AY581" s="262" t="s">
        <v>175</v>
      </c>
    </row>
    <row r="582" s="14" customFormat="1">
      <c r="A582" s="14"/>
      <c r="B582" s="252"/>
      <c r="C582" s="253"/>
      <c r="D582" s="237" t="s">
        <v>184</v>
      </c>
      <c r="E582" s="254" t="s">
        <v>1</v>
      </c>
      <c r="F582" s="255" t="s">
        <v>566</v>
      </c>
      <c r="G582" s="253"/>
      <c r="H582" s="256">
        <v>49.68</v>
      </c>
      <c r="I582" s="257"/>
      <c r="J582" s="257"/>
      <c r="K582" s="253"/>
      <c r="L582" s="253"/>
      <c r="M582" s="258"/>
      <c r="N582" s="259"/>
      <c r="O582" s="260"/>
      <c r="P582" s="260"/>
      <c r="Q582" s="260"/>
      <c r="R582" s="260"/>
      <c r="S582" s="260"/>
      <c r="T582" s="260"/>
      <c r="U582" s="260"/>
      <c r="V582" s="260"/>
      <c r="W582" s="260"/>
      <c r="X582" s="260"/>
      <c r="Y582" s="261"/>
      <c r="Z582" s="14"/>
      <c r="AA582" s="14"/>
      <c r="AB582" s="14"/>
      <c r="AC582" s="14"/>
      <c r="AD582" s="14"/>
      <c r="AE582" s="14"/>
      <c r="AT582" s="262" t="s">
        <v>184</v>
      </c>
      <c r="AU582" s="262" t="s">
        <v>102</v>
      </c>
      <c r="AV582" s="14" t="s">
        <v>102</v>
      </c>
      <c r="AW582" s="14" t="s">
        <v>5</v>
      </c>
      <c r="AX582" s="14" t="s">
        <v>75</v>
      </c>
      <c r="AY582" s="262" t="s">
        <v>175</v>
      </c>
    </row>
    <row r="583" s="14" customFormat="1">
      <c r="A583" s="14"/>
      <c r="B583" s="252"/>
      <c r="C583" s="253"/>
      <c r="D583" s="237" t="s">
        <v>184</v>
      </c>
      <c r="E583" s="254" t="s">
        <v>1</v>
      </c>
      <c r="F583" s="255" t="s">
        <v>567</v>
      </c>
      <c r="G583" s="253"/>
      <c r="H583" s="256">
        <v>-8.1899999999999995</v>
      </c>
      <c r="I583" s="257"/>
      <c r="J583" s="257"/>
      <c r="K583" s="253"/>
      <c r="L583" s="253"/>
      <c r="M583" s="258"/>
      <c r="N583" s="259"/>
      <c r="O583" s="260"/>
      <c r="P583" s="260"/>
      <c r="Q583" s="260"/>
      <c r="R583" s="260"/>
      <c r="S583" s="260"/>
      <c r="T583" s="260"/>
      <c r="U583" s="260"/>
      <c r="V583" s="260"/>
      <c r="W583" s="260"/>
      <c r="X583" s="260"/>
      <c r="Y583" s="261"/>
      <c r="Z583" s="14"/>
      <c r="AA583" s="14"/>
      <c r="AB583" s="14"/>
      <c r="AC583" s="14"/>
      <c r="AD583" s="14"/>
      <c r="AE583" s="14"/>
      <c r="AT583" s="262" t="s">
        <v>184</v>
      </c>
      <c r="AU583" s="262" t="s">
        <v>102</v>
      </c>
      <c r="AV583" s="14" t="s">
        <v>102</v>
      </c>
      <c r="AW583" s="14" t="s">
        <v>5</v>
      </c>
      <c r="AX583" s="14" t="s">
        <v>75</v>
      </c>
      <c r="AY583" s="262" t="s">
        <v>175</v>
      </c>
    </row>
    <row r="584" s="14" customFormat="1">
      <c r="A584" s="14"/>
      <c r="B584" s="252"/>
      <c r="C584" s="253"/>
      <c r="D584" s="237" t="s">
        <v>184</v>
      </c>
      <c r="E584" s="254" t="s">
        <v>1</v>
      </c>
      <c r="F584" s="255" t="s">
        <v>568</v>
      </c>
      <c r="G584" s="253"/>
      <c r="H584" s="256">
        <v>-10.529999999999999</v>
      </c>
      <c r="I584" s="257"/>
      <c r="J584" s="257"/>
      <c r="K584" s="253"/>
      <c r="L584" s="253"/>
      <c r="M584" s="258"/>
      <c r="N584" s="259"/>
      <c r="O584" s="260"/>
      <c r="P584" s="260"/>
      <c r="Q584" s="260"/>
      <c r="R584" s="260"/>
      <c r="S584" s="260"/>
      <c r="T584" s="260"/>
      <c r="U584" s="260"/>
      <c r="V584" s="260"/>
      <c r="W584" s="260"/>
      <c r="X584" s="260"/>
      <c r="Y584" s="261"/>
      <c r="Z584" s="14"/>
      <c r="AA584" s="14"/>
      <c r="AB584" s="14"/>
      <c r="AC584" s="14"/>
      <c r="AD584" s="14"/>
      <c r="AE584" s="14"/>
      <c r="AT584" s="262" t="s">
        <v>184</v>
      </c>
      <c r="AU584" s="262" t="s">
        <v>102</v>
      </c>
      <c r="AV584" s="14" t="s">
        <v>102</v>
      </c>
      <c r="AW584" s="14" t="s">
        <v>5</v>
      </c>
      <c r="AX584" s="14" t="s">
        <v>75</v>
      </c>
      <c r="AY584" s="262" t="s">
        <v>175</v>
      </c>
    </row>
    <row r="585" s="14" customFormat="1">
      <c r="A585" s="14"/>
      <c r="B585" s="252"/>
      <c r="C585" s="253"/>
      <c r="D585" s="237" t="s">
        <v>184</v>
      </c>
      <c r="E585" s="254" t="s">
        <v>1</v>
      </c>
      <c r="F585" s="255" t="s">
        <v>569</v>
      </c>
      <c r="G585" s="253"/>
      <c r="H585" s="256">
        <v>-2.3399999999999999</v>
      </c>
      <c r="I585" s="257"/>
      <c r="J585" s="257"/>
      <c r="K585" s="253"/>
      <c r="L585" s="253"/>
      <c r="M585" s="258"/>
      <c r="N585" s="259"/>
      <c r="O585" s="260"/>
      <c r="P585" s="260"/>
      <c r="Q585" s="260"/>
      <c r="R585" s="260"/>
      <c r="S585" s="260"/>
      <c r="T585" s="260"/>
      <c r="U585" s="260"/>
      <c r="V585" s="260"/>
      <c r="W585" s="260"/>
      <c r="X585" s="260"/>
      <c r="Y585" s="261"/>
      <c r="Z585" s="14"/>
      <c r="AA585" s="14"/>
      <c r="AB585" s="14"/>
      <c r="AC585" s="14"/>
      <c r="AD585" s="14"/>
      <c r="AE585" s="14"/>
      <c r="AT585" s="262" t="s">
        <v>184</v>
      </c>
      <c r="AU585" s="262" t="s">
        <v>102</v>
      </c>
      <c r="AV585" s="14" t="s">
        <v>102</v>
      </c>
      <c r="AW585" s="14" t="s">
        <v>5</v>
      </c>
      <c r="AX585" s="14" t="s">
        <v>75</v>
      </c>
      <c r="AY585" s="262" t="s">
        <v>175</v>
      </c>
    </row>
    <row r="586" s="14" customFormat="1">
      <c r="A586" s="14"/>
      <c r="B586" s="252"/>
      <c r="C586" s="253"/>
      <c r="D586" s="237" t="s">
        <v>184</v>
      </c>
      <c r="E586" s="254" t="s">
        <v>1</v>
      </c>
      <c r="F586" s="255" t="s">
        <v>570</v>
      </c>
      <c r="G586" s="253"/>
      <c r="H586" s="256">
        <v>-0.64000000000000001</v>
      </c>
      <c r="I586" s="257"/>
      <c r="J586" s="257"/>
      <c r="K586" s="253"/>
      <c r="L586" s="253"/>
      <c r="M586" s="258"/>
      <c r="N586" s="259"/>
      <c r="O586" s="260"/>
      <c r="P586" s="260"/>
      <c r="Q586" s="260"/>
      <c r="R586" s="260"/>
      <c r="S586" s="260"/>
      <c r="T586" s="260"/>
      <c r="U586" s="260"/>
      <c r="V586" s="260"/>
      <c r="W586" s="260"/>
      <c r="X586" s="260"/>
      <c r="Y586" s="261"/>
      <c r="Z586" s="14"/>
      <c r="AA586" s="14"/>
      <c r="AB586" s="14"/>
      <c r="AC586" s="14"/>
      <c r="AD586" s="14"/>
      <c r="AE586" s="14"/>
      <c r="AT586" s="262" t="s">
        <v>184</v>
      </c>
      <c r="AU586" s="262" t="s">
        <v>102</v>
      </c>
      <c r="AV586" s="14" t="s">
        <v>102</v>
      </c>
      <c r="AW586" s="14" t="s">
        <v>5</v>
      </c>
      <c r="AX586" s="14" t="s">
        <v>75</v>
      </c>
      <c r="AY586" s="262" t="s">
        <v>175</v>
      </c>
    </row>
    <row r="587" s="14" customFormat="1">
      <c r="A587" s="14"/>
      <c r="B587" s="252"/>
      <c r="C587" s="253"/>
      <c r="D587" s="237" t="s">
        <v>184</v>
      </c>
      <c r="E587" s="254" t="s">
        <v>1</v>
      </c>
      <c r="F587" s="255" t="s">
        <v>571</v>
      </c>
      <c r="G587" s="253"/>
      <c r="H587" s="256">
        <v>-3.7999999999999998</v>
      </c>
      <c r="I587" s="257"/>
      <c r="J587" s="257"/>
      <c r="K587" s="253"/>
      <c r="L587" s="253"/>
      <c r="M587" s="258"/>
      <c r="N587" s="259"/>
      <c r="O587" s="260"/>
      <c r="P587" s="260"/>
      <c r="Q587" s="260"/>
      <c r="R587" s="260"/>
      <c r="S587" s="260"/>
      <c r="T587" s="260"/>
      <c r="U587" s="260"/>
      <c r="V587" s="260"/>
      <c r="W587" s="260"/>
      <c r="X587" s="260"/>
      <c r="Y587" s="261"/>
      <c r="Z587" s="14"/>
      <c r="AA587" s="14"/>
      <c r="AB587" s="14"/>
      <c r="AC587" s="14"/>
      <c r="AD587" s="14"/>
      <c r="AE587" s="14"/>
      <c r="AT587" s="262" t="s">
        <v>184</v>
      </c>
      <c r="AU587" s="262" t="s">
        <v>102</v>
      </c>
      <c r="AV587" s="14" t="s">
        <v>102</v>
      </c>
      <c r="AW587" s="14" t="s">
        <v>5</v>
      </c>
      <c r="AX587" s="14" t="s">
        <v>75</v>
      </c>
      <c r="AY587" s="262" t="s">
        <v>175</v>
      </c>
    </row>
    <row r="588" s="14" customFormat="1">
      <c r="A588" s="14"/>
      <c r="B588" s="252"/>
      <c r="C588" s="253"/>
      <c r="D588" s="237" t="s">
        <v>184</v>
      </c>
      <c r="E588" s="254" t="s">
        <v>1</v>
      </c>
      <c r="F588" s="255" t="s">
        <v>572</v>
      </c>
      <c r="G588" s="253"/>
      <c r="H588" s="256">
        <v>-2.5</v>
      </c>
      <c r="I588" s="257"/>
      <c r="J588" s="257"/>
      <c r="K588" s="253"/>
      <c r="L588" s="253"/>
      <c r="M588" s="258"/>
      <c r="N588" s="259"/>
      <c r="O588" s="260"/>
      <c r="P588" s="260"/>
      <c r="Q588" s="260"/>
      <c r="R588" s="260"/>
      <c r="S588" s="260"/>
      <c r="T588" s="260"/>
      <c r="U588" s="260"/>
      <c r="V588" s="260"/>
      <c r="W588" s="260"/>
      <c r="X588" s="260"/>
      <c r="Y588" s="261"/>
      <c r="Z588" s="14"/>
      <c r="AA588" s="14"/>
      <c r="AB588" s="14"/>
      <c r="AC588" s="14"/>
      <c r="AD588" s="14"/>
      <c r="AE588" s="14"/>
      <c r="AT588" s="262" t="s">
        <v>184</v>
      </c>
      <c r="AU588" s="262" t="s">
        <v>102</v>
      </c>
      <c r="AV588" s="14" t="s">
        <v>102</v>
      </c>
      <c r="AW588" s="14" t="s">
        <v>5</v>
      </c>
      <c r="AX588" s="14" t="s">
        <v>75</v>
      </c>
      <c r="AY588" s="262" t="s">
        <v>175</v>
      </c>
    </row>
    <row r="589" s="14" customFormat="1">
      <c r="A589" s="14"/>
      <c r="B589" s="252"/>
      <c r="C589" s="253"/>
      <c r="D589" s="237" t="s">
        <v>184</v>
      </c>
      <c r="E589" s="254" t="s">
        <v>1</v>
      </c>
      <c r="F589" s="255" t="s">
        <v>573</v>
      </c>
      <c r="G589" s="253"/>
      <c r="H589" s="256">
        <v>-18.911999999999999</v>
      </c>
      <c r="I589" s="257"/>
      <c r="J589" s="257"/>
      <c r="K589" s="253"/>
      <c r="L589" s="253"/>
      <c r="M589" s="258"/>
      <c r="N589" s="259"/>
      <c r="O589" s="260"/>
      <c r="P589" s="260"/>
      <c r="Q589" s="260"/>
      <c r="R589" s="260"/>
      <c r="S589" s="260"/>
      <c r="T589" s="260"/>
      <c r="U589" s="260"/>
      <c r="V589" s="260"/>
      <c r="W589" s="260"/>
      <c r="X589" s="260"/>
      <c r="Y589" s="261"/>
      <c r="Z589" s="14"/>
      <c r="AA589" s="14"/>
      <c r="AB589" s="14"/>
      <c r="AC589" s="14"/>
      <c r="AD589" s="14"/>
      <c r="AE589" s="14"/>
      <c r="AT589" s="262" t="s">
        <v>184</v>
      </c>
      <c r="AU589" s="262" t="s">
        <v>102</v>
      </c>
      <c r="AV589" s="14" t="s">
        <v>102</v>
      </c>
      <c r="AW589" s="14" t="s">
        <v>5</v>
      </c>
      <c r="AX589" s="14" t="s">
        <v>75</v>
      </c>
      <c r="AY589" s="262" t="s">
        <v>175</v>
      </c>
    </row>
    <row r="590" s="14" customFormat="1">
      <c r="A590" s="14"/>
      <c r="B590" s="252"/>
      <c r="C590" s="253"/>
      <c r="D590" s="237" t="s">
        <v>184</v>
      </c>
      <c r="E590" s="254" t="s">
        <v>1</v>
      </c>
      <c r="F590" s="255" t="s">
        <v>574</v>
      </c>
      <c r="G590" s="253"/>
      <c r="H590" s="256">
        <v>-3.5459999999999998</v>
      </c>
      <c r="I590" s="257"/>
      <c r="J590" s="257"/>
      <c r="K590" s="253"/>
      <c r="L590" s="253"/>
      <c r="M590" s="258"/>
      <c r="N590" s="259"/>
      <c r="O590" s="260"/>
      <c r="P590" s="260"/>
      <c r="Q590" s="260"/>
      <c r="R590" s="260"/>
      <c r="S590" s="260"/>
      <c r="T590" s="260"/>
      <c r="U590" s="260"/>
      <c r="V590" s="260"/>
      <c r="W590" s="260"/>
      <c r="X590" s="260"/>
      <c r="Y590" s="261"/>
      <c r="Z590" s="14"/>
      <c r="AA590" s="14"/>
      <c r="AB590" s="14"/>
      <c r="AC590" s="14"/>
      <c r="AD590" s="14"/>
      <c r="AE590" s="14"/>
      <c r="AT590" s="262" t="s">
        <v>184</v>
      </c>
      <c r="AU590" s="262" t="s">
        <v>102</v>
      </c>
      <c r="AV590" s="14" t="s">
        <v>102</v>
      </c>
      <c r="AW590" s="14" t="s">
        <v>5</v>
      </c>
      <c r="AX590" s="14" t="s">
        <v>75</v>
      </c>
      <c r="AY590" s="262" t="s">
        <v>175</v>
      </c>
    </row>
    <row r="591" s="14" customFormat="1">
      <c r="A591" s="14"/>
      <c r="B591" s="252"/>
      <c r="C591" s="253"/>
      <c r="D591" s="237" t="s">
        <v>184</v>
      </c>
      <c r="E591" s="254" t="s">
        <v>1</v>
      </c>
      <c r="F591" s="255" t="s">
        <v>575</v>
      </c>
      <c r="G591" s="253"/>
      <c r="H591" s="256">
        <v>3.96</v>
      </c>
      <c r="I591" s="257"/>
      <c r="J591" s="257"/>
      <c r="K591" s="253"/>
      <c r="L591" s="253"/>
      <c r="M591" s="258"/>
      <c r="N591" s="259"/>
      <c r="O591" s="260"/>
      <c r="P591" s="260"/>
      <c r="Q591" s="260"/>
      <c r="R591" s="260"/>
      <c r="S591" s="260"/>
      <c r="T591" s="260"/>
      <c r="U591" s="260"/>
      <c r="V591" s="260"/>
      <c r="W591" s="260"/>
      <c r="X591" s="260"/>
      <c r="Y591" s="261"/>
      <c r="Z591" s="14"/>
      <c r="AA591" s="14"/>
      <c r="AB591" s="14"/>
      <c r="AC591" s="14"/>
      <c r="AD591" s="14"/>
      <c r="AE591" s="14"/>
      <c r="AT591" s="262" t="s">
        <v>184</v>
      </c>
      <c r="AU591" s="262" t="s">
        <v>102</v>
      </c>
      <c r="AV591" s="14" t="s">
        <v>102</v>
      </c>
      <c r="AW591" s="14" t="s">
        <v>5</v>
      </c>
      <c r="AX591" s="14" t="s">
        <v>75</v>
      </c>
      <c r="AY591" s="262" t="s">
        <v>175</v>
      </c>
    </row>
    <row r="592" s="14" customFormat="1">
      <c r="A592" s="14"/>
      <c r="B592" s="252"/>
      <c r="C592" s="253"/>
      <c r="D592" s="237" t="s">
        <v>184</v>
      </c>
      <c r="E592" s="254" t="s">
        <v>1</v>
      </c>
      <c r="F592" s="255" t="s">
        <v>576</v>
      </c>
      <c r="G592" s="253"/>
      <c r="H592" s="256">
        <v>4.2000000000000002</v>
      </c>
      <c r="I592" s="257"/>
      <c r="J592" s="257"/>
      <c r="K592" s="253"/>
      <c r="L592" s="253"/>
      <c r="M592" s="258"/>
      <c r="N592" s="259"/>
      <c r="O592" s="260"/>
      <c r="P592" s="260"/>
      <c r="Q592" s="260"/>
      <c r="R592" s="260"/>
      <c r="S592" s="260"/>
      <c r="T592" s="260"/>
      <c r="U592" s="260"/>
      <c r="V592" s="260"/>
      <c r="W592" s="260"/>
      <c r="X592" s="260"/>
      <c r="Y592" s="261"/>
      <c r="Z592" s="14"/>
      <c r="AA592" s="14"/>
      <c r="AB592" s="14"/>
      <c r="AC592" s="14"/>
      <c r="AD592" s="14"/>
      <c r="AE592" s="14"/>
      <c r="AT592" s="262" t="s">
        <v>184</v>
      </c>
      <c r="AU592" s="262" t="s">
        <v>102</v>
      </c>
      <c r="AV592" s="14" t="s">
        <v>102</v>
      </c>
      <c r="AW592" s="14" t="s">
        <v>5</v>
      </c>
      <c r="AX592" s="14" t="s">
        <v>75</v>
      </c>
      <c r="AY592" s="262" t="s">
        <v>175</v>
      </c>
    </row>
    <row r="593" s="14" customFormat="1">
      <c r="A593" s="14"/>
      <c r="B593" s="252"/>
      <c r="C593" s="253"/>
      <c r="D593" s="237" t="s">
        <v>184</v>
      </c>
      <c r="E593" s="254" t="s">
        <v>1</v>
      </c>
      <c r="F593" s="255" t="s">
        <v>577</v>
      </c>
      <c r="G593" s="253"/>
      <c r="H593" s="256">
        <v>1.8</v>
      </c>
      <c r="I593" s="257"/>
      <c r="J593" s="257"/>
      <c r="K593" s="253"/>
      <c r="L593" s="253"/>
      <c r="M593" s="258"/>
      <c r="N593" s="259"/>
      <c r="O593" s="260"/>
      <c r="P593" s="260"/>
      <c r="Q593" s="260"/>
      <c r="R593" s="260"/>
      <c r="S593" s="260"/>
      <c r="T593" s="260"/>
      <c r="U593" s="260"/>
      <c r="V593" s="260"/>
      <c r="W593" s="260"/>
      <c r="X593" s="260"/>
      <c r="Y593" s="261"/>
      <c r="Z593" s="14"/>
      <c r="AA593" s="14"/>
      <c r="AB593" s="14"/>
      <c r="AC593" s="14"/>
      <c r="AD593" s="14"/>
      <c r="AE593" s="14"/>
      <c r="AT593" s="262" t="s">
        <v>184</v>
      </c>
      <c r="AU593" s="262" t="s">
        <v>102</v>
      </c>
      <c r="AV593" s="14" t="s">
        <v>102</v>
      </c>
      <c r="AW593" s="14" t="s">
        <v>5</v>
      </c>
      <c r="AX593" s="14" t="s">
        <v>75</v>
      </c>
      <c r="AY593" s="262" t="s">
        <v>175</v>
      </c>
    </row>
    <row r="594" s="14" customFormat="1">
      <c r="A594" s="14"/>
      <c r="B594" s="252"/>
      <c r="C594" s="253"/>
      <c r="D594" s="237" t="s">
        <v>184</v>
      </c>
      <c r="E594" s="254" t="s">
        <v>1</v>
      </c>
      <c r="F594" s="255" t="s">
        <v>578</v>
      </c>
      <c r="G594" s="253"/>
      <c r="H594" s="256">
        <v>0.95999999999999996</v>
      </c>
      <c r="I594" s="257"/>
      <c r="J594" s="257"/>
      <c r="K594" s="253"/>
      <c r="L594" s="253"/>
      <c r="M594" s="258"/>
      <c r="N594" s="259"/>
      <c r="O594" s="260"/>
      <c r="P594" s="260"/>
      <c r="Q594" s="260"/>
      <c r="R594" s="260"/>
      <c r="S594" s="260"/>
      <c r="T594" s="260"/>
      <c r="U594" s="260"/>
      <c r="V594" s="260"/>
      <c r="W594" s="260"/>
      <c r="X594" s="260"/>
      <c r="Y594" s="261"/>
      <c r="Z594" s="14"/>
      <c r="AA594" s="14"/>
      <c r="AB594" s="14"/>
      <c r="AC594" s="14"/>
      <c r="AD594" s="14"/>
      <c r="AE594" s="14"/>
      <c r="AT594" s="262" t="s">
        <v>184</v>
      </c>
      <c r="AU594" s="262" t="s">
        <v>102</v>
      </c>
      <c r="AV594" s="14" t="s">
        <v>102</v>
      </c>
      <c r="AW594" s="14" t="s">
        <v>5</v>
      </c>
      <c r="AX594" s="14" t="s">
        <v>75</v>
      </c>
      <c r="AY594" s="262" t="s">
        <v>175</v>
      </c>
    </row>
    <row r="595" s="14" customFormat="1">
      <c r="A595" s="14"/>
      <c r="B595" s="252"/>
      <c r="C595" s="253"/>
      <c r="D595" s="237" t="s">
        <v>184</v>
      </c>
      <c r="E595" s="254" t="s">
        <v>1</v>
      </c>
      <c r="F595" s="255" t="s">
        <v>579</v>
      </c>
      <c r="G595" s="253"/>
      <c r="H595" s="256">
        <v>2.5800000000000001</v>
      </c>
      <c r="I595" s="257"/>
      <c r="J595" s="257"/>
      <c r="K595" s="253"/>
      <c r="L595" s="253"/>
      <c r="M595" s="258"/>
      <c r="N595" s="259"/>
      <c r="O595" s="260"/>
      <c r="P595" s="260"/>
      <c r="Q595" s="260"/>
      <c r="R595" s="260"/>
      <c r="S595" s="260"/>
      <c r="T595" s="260"/>
      <c r="U595" s="260"/>
      <c r="V595" s="260"/>
      <c r="W595" s="260"/>
      <c r="X595" s="260"/>
      <c r="Y595" s="261"/>
      <c r="Z595" s="14"/>
      <c r="AA595" s="14"/>
      <c r="AB595" s="14"/>
      <c r="AC595" s="14"/>
      <c r="AD595" s="14"/>
      <c r="AE595" s="14"/>
      <c r="AT595" s="262" t="s">
        <v>184</v>
      </c>
      <c r="AU595" s="262" t="s">
        <v>102</v>
      </c>
      <c r="AV595" s="14" t="s">
        <v>102</v>
      </c>
      <c r="AW595" s="14" t="s">
        <v>5</v>
      </c>
      <c r="AX595" s="14" t="s">
        <v>75</v>
      </c>
      <c r="AY595" s="262" t="s">
        <v>175</v>
      </c>
    </row>
    <row r="596" s="14" customFormat="1">
      <c r="A596" s="14"/>
      <c r="B596" s="252"/>
      <c r="C596" s="253"/>
      <c r="D596" s="237" t="s">
        <v>184</v>
      </c>
      <c r="E596" s="254" t="s">
        <v>1</v>
      </c>
      <c r="F596" s="255" t="s">
        <v>580</v>
      </c>
      <c r="G596" s="253"/>
      <c r="H596" s="256">
        <v>1.3500000000000001</v>
      </c>
      <c r="I596" s="257"/>
      <c r="J596" s="257"/>
      <c r="K596" s="253"/>
      <c r="L596" s="253"/>
      <c r="M596" s="258"/>
      <c r="N596" s="259"/>
      <c r="O596" s="260"/>
      <c r="P596" s="260"/>
      <c r="Q596" s="260"/>
      <c r="R596" s="260"/>
      <c r="S596" s="260"/>
      <c r="T596" s="260"/>
      <c r="U596" s="260"/>
      <c r="V596" s="260"/>
      <c r="W596" s="260"/>
      <c r="X596" s="260"/>
      <c r="Y596" s="261"/>
      <c r="Z596" s="14"/>
      <c r="AA596" s="14"/>
      <c r="AB596" s="14"/>
      <c r="AC596" s="14"/>
      <c r="AD596" s="14"/>
      <c r="AE596" s="14"/>
      <c r="AT596" s="262" t="s">
        <v>184</v>
      </c>
      <c r="AU596" s="262" t="s">
        <v>102</v>
      </c>
      <c r="AV596" s="14" t="s">
        <v>102</v>
      </c>
      <c r="AW596" s="14" t="s">
        <v>5</v>
      </c>
      <c r="AX596" s="14" t="s">
        <v>75</v>
      </c>
      <c r="AY596" s="262" t="s">
        <v>175</v>
      </c>
    </row>
    <row r="597" s="14" customFormat="1">
      <c r="A597" s="14"/>
      <c r="B597" s="252"/>
      <c r="C597" s="253"/>
      <c r="D597" s="237" t="s">
        <v>184</v>
      </c>
      <c r="E597" s="254" t="s">
        <v>1</v>
      </c>
      <c r="F597" s="255" t="s">
        <v>581</v>
      </c>
      <c r="G597" s="253"/>
      <c r="H597" s="256">
        <v>6</v>
      </c>
      <c r="I597" s="257"/>
      <c r="J597" s="257"/>
      <c r="K597" s="253"/>
      <c r="L597" s="253"/>
      <c r="M597" s="258"/>
      <c r="N597" s="259"/>
      <c r="O597" s="260"/>
      <c r="P597" s="260"/>
      <c r="Q597" s="260"/>
      <c r="R597" s="260"/>
      <c r="S597" s="260"/>
      <c r="T597" s="260"/>
      <c r="U597" s="260"/>
      <c r="V597" s="260"/>
      <c r="W597" s="260"/>
      <c r="X597" s="260"/>
      <c r="Y597" s="261"/>
      <c r="Z597" s="14"/>
      <c r="AA597" s="14"/>
      <c r="AB597" s="14"/>
      <c r="AC597" s="14"/>
      <c r="AD597" s="14"/>
      <c r="AE597" s="14"/>
      <c r="AT597" s="262" t="s">
        <v>184</v>
      </c>
      <c r="AU597" s="262" t="s">
        <v>102</v>
      </c>
      <c r="AV597" s="14" t="s">
        <v>102</v>
      </c>
      <c r="AW597" s="14" t="s">
        <v>5</v>
      </c>
      <c r="AX597" s="14" t="s">
        <v>75</v>
      </c>
      <c r="AY597" s="262" t="s">
        <v>175</v>
      </c>
    </row>
    <row r="598" s="16" customFormat="1">
      <c r="A598" s="16"/>
      <c r="B598" s="284"/>
      <c r="C598" s="285"/>
      <c r="D598" s="237" t="s">
        <v>184</v>
      </c>
      <c r="E598" s="286" t="s">
        <v>1</v>
      </c>
      <c r="F598" s="287" t="s">
        <v>453</v>
      </c>
      <c r="G598" s="285"/>
      <c r="H598" s="288">
        <v>537.20000000000005</v>
      </c>
      <c r="I598" s="289"/>
      <c r="J598" s="289"/>
      <c r="K598" s="285"/>
      <c r="L598" s="285"/>
      <c r="M598" s="290"/>
      <c r="N598" s="291"/>
      <c r="O598" s="292"/>
      <c r="P598" s="292"/>
      <c r="Q598" s="292"/>
      <c r="R598" s="292"/>
      <c r="S598" s="292"/>
      <c r="T598" s="292"/>
      <c r="U598" s="292"/>
      <c r="V598" s="292"/>
      <c r="W598" s="292"/>
      <c r="X598" s="292"/>
      <c r="Y598" s="293"/>
      <c r="Z598" s="16"/>
      <c r="AA598" s="16"/>
      <c r="AB598" s="16"/>
      <c r="AC598" s="16"/>
      <c r="AD598" s="16"/>
      <c r="AE598" s="16"/>
      <c r="AT598" s="294" t="s">
        <v>184</v>
      </c>
      <c r="AU598" s="294" t="s">
        <v>102</v>
      </c>
      <c r="AV598" s="16" t="s">
        <v>196</v>
      </c>
      <c r="AW598" s="16" t="s">
        <v>5</v>
      </c>
      <c r="AX598" s="16" t="s">
        <v>75</v>
      </c>
      <c r="AY598" s="294" t="s">
        <v>175</v>
      </c>
    </row>
    <row r="599" s="13" customFormat="1">
      <c r="A599" s="13"/>
      <c r="B599" s="242"/>
      <c r="C599" s="243"/>
      <c r="D599" s="237" t="s">
        <v>184</v>
      </c>
      <c r="E599" s="244" t="s">
        <v>1</v>
      </c>
      <c r="F599" s="245" t="s">
        <v>290</v>
      </c>
      <c r="G599" s="243"/>
      <c r="H599" s="244" t="s">
        <v>1</v>
      </c>
      <c r="I599" s="246"/>
      <c r="J599" s="246"/>
      <c r="K599" s="243"/>
      <c r="L599" s="243"/>
      <c r="M599" s="247"/>
      <c r="N599" s="248"/>
      <c r="O599" s="249"/>
      <c r="P599" s="249"/>
      <c r="Q599" s="249"/>
      <c r="R599" s="249"/>
      <c r="S599" s="249"/>
      <c r="T599" s="249"/>
      <c r="U599" s="249"/>
      <c r="V599" s="249"/>
      <c r="W599" s="249"/>
      <c r="X599" s="249"/>
      <c r="Y599" s="250"/>
      <c r="Z599" s="13"/>
      <c r="AA599" s="13"/>
      <c r="AB599" s="13"/>
      <c r="AC599" s="13"/>
      <c r="AD599" s="13"/>
      <c r="AE599" s="13"/>
      <c r="AT599" s="251" t="s">
        <v>184</v>
      </c>
      <c r="AU599" s="251" t="s">
        <v>102</v>
      </c>
      <c r="AV599" s="13" t="s">
        <v>82</v>
      </c>
      <c r="AW599" s="13" t="s">
        <v>5</v>
      </c>
      <c r="AX599" s="13" t="s">
        <v>75</v>
      </c>
      <c r="AY599" s="251" t="s">
        <v>175</v>
      </c>
    </row>
    <row r="600" s="14" customFormat="1">
      <c r="A600" s="14"/>
      <c r="B600" s="252"/>
      <c r="C600" s="253"/>
      <c r="D600" s="237" t="s">
        <v>184</v>
      </c>
      <c r="E600" s="254" t="s">
        <v>1</v>
      </c>
      <c r="F600" s="255" t="s">
        <v>559</v>
      </c>
      <c r="G600" s="253"/>
      <c r="H600" s="256">
        <v>104.31</v>
      </c>
      <c r="I600" s="257"/>
      <c r="J600" s="257"/>
      <c r="K600" s="253"/>
      <c r="L600" s="253"/>
      <c r="M600" s="258"/>
      <c r="N600" s="259"/>
      <c r="O600" s="260"/>
      <c r="P600" s="260"/>
      <c r="Q600" s="260"/>
      <c r="R600" s="260"/>
      <c r="S600" s="260"/>
      <c r="T600" s="260"/>
      <c r="U600" s="260"/>
      <c r="V600" s="260"/>
      <c r="W600" s="260"/>
      <c r="X600" s="260"/>
      <c r="Y600" s="261"/>
      <c r="Z600" s="14"/>
      <c r="AA600" s="14"/>
      <c r="AB600" s="14"/>
      <c r="AC600" s="14"/>
      <c r="AD600" s="14"/>
      <c r="AE600" s="14"/>
      <c r="AT600" s="262" t="s">
        <v>184</v>
      </c>
      <c r="AU600" s="262" t="s">
        <v>102</v>
      </c>
      <c r="AV600" s="14" t="s">
        <v>102</v>
      </c>
      <c r="AW600" s="14" t="s">
        <v>5</v>
      </c>
      <c r="AX600" s="14" t="s">
        <v>75</v>
      </c>
      <c r="AY600" s="262" t="s">
        <v>175</v>
      </c>
    </row>
    <row r="601" s="14" customFormat="1">
      <c r="A601" s="14"/>
      <c r="B601" s="252"/>
      <c r="C601" s="253"/>
      <c r="D601" s="237" t="s">
        <v>184</v>
      </c>
      <c r="E601" s="254" t="s">
        <v>1</v>
      </c>
      <c r="F601" s="255" t="s">
        <v>560</v>
      </c>
      <c r="G601" s="253"/>
      <c r="H601" s="256">
        <v>84.180000000000007</v>
      </c>
      <c r="I601" s="257"/>
      <c r="J601" s="257"/>
      <c r="K601" s="253"/>
      <c r="L601" s="253"/>
      <c r="M601" s="258"/>
      <c r="N601" s="259"/>
      <c r="O601" s="260"/>
      <c r="P601" s="260"/>
      <c r="Q601" s="260"/>
      <c r="R601" s="260"/>
      <c r="S601" s="260"/>
      <c r="T601" s="260"/>
      <c r="U601" s="260"/>
      <c r="V601" s="260"/>
      <c r="W601" s="260"/>
      <c r="X601" s="260"/>
      <c r="Y601" s="261"/>
      <c r="Z601" s="14"/>
      <c r="AA601" s="14"/>
      <c r="AB601" s="14"/>
      <c r="AC601" s="14"/>
      <c r="AD601" s="14"/>
      <c r="AE601" s="14"/>
      <c r="AT601" s="262" t="s">
        <v>184</v>
      </c>
      <c r="AU601" s="262" t="s">
        <v>102</v>
      </c>
      <c r="AV601" s="14" t="s">
        <v>102</v>
      </c>
      <c r="AW601" s="14" t="s">
        <v>5</v>
      </c>
      <c r="AX601" s="14" t="s">
        <v>75</v>
      </c>
      <c r="AY601" s="262" t="s">
        <v>175</v>
      </c>
    </row>
    <row r="602" s="14" customFormat="1">
      <c r="A602" s="14"/>
      <c r="B602" s="252"/>
      <c r="C602" s="253"/>
      <c r="D602" s="237" t="s">
        <v>184</v>
      </c>
      <c r="E602" s="254" t="s">
        <v>1</v>
      </c>
      <c r="F602" s="255" t="s">
        <v>561</v>
      </c>
      <c r="G602" s="253"/>
      <c r="H602" s="256">
        <v>65.879999999999995</v>
      </c>
      <c r="I602" s="257"/>
      <c r="J602" s="257"/>
      <c r="K602" s="253"/>
      <c r="L602" s="253"/>
      <c r="M602" s="258"/>
      <c r="N602" s="259"/>
      <c r="O602" s="260"/>
      <c r="P602" s="260"/>
      <c r="Q602" s="260"/>
      <c r="R602" s="260"/>
      <c r="S602" s="260"/>
      <c r="T602" s="260"/>
      <c r="U602" s="260"/>
      <c r="V602" s="260"/>
      <c r="W602" s="260"/>
      <c r="X602" s="260"/>
      <c r="Y602" s="261"/>
      <c r="Z602" s="14"/>
      <c r="AA602" s="14"/>
      <c r="AB602" s="14"/>
      <c r="AC602" s="14"/>
      <c r="AD602" s="14"/>
      <c r="AE602" s="14"/>
      <c r="AT602" s="262" t="s">
        <v>184</v>
      </c>
      <c r="AU602" s="262" t="s">
        <v>102</v>
      </c>
      <c r="AV602" s="14" t="s">
        <v>102</v>
      </c>
      <c r="AW602" s="14" t="s">
        <v>5</v>
      </c>
      <c r="AX602" s="14" t="s">
        <v>75</v>
      </c>
      <c r="AY602" s="262" t="s">
        <v>175</v>
      </c>
    </row>
    <row r="603" s="14" customFormat="1">
      <c r="A603" s="14"/>
      <c r="B603" s="252"/>
      <c r="C603" s="253"/>
      <c r="D603" s="237" t="s">
        <v>184</v>
      </c>
      <c r="E603" s="254" t="s">
        <v>1</v>
      </c>
      <c r="F603" s="255" t="s">
        <v>563</v>
      </c>
      <c r="G603" s="253"/>
      <c r="H603" s="256">
        <v>12.199999999999999</v>
      </c>
      <c r="I603" s="257"/>
      <c r="J603" s="257"/>
      <c r="K603" s="253"/>
      <c r="L603" s="253"/>
      <c r="M603" s="258"/>
      <c r="N603" s="259"/>
      <c r="O603" s="260"/>
      <c r="P603" s="260"/>
      <c r="Q603" s="260"/>
      <c r="R603" s="260"/>
      <c r="S603" s="260"/>
      <c r="T603" s="260"/>
      <c r="U603" s="260"/>
      <c r="V603" s="260"/>
      <c r="W603" s="260"/>
      <c r="X603" s="260"/>
      <c r="Y603" s="261"/>
      <c r="Z603" s="14"/>
      <c r="AA603" s="14"/>
      <c r="AB603" s="14"/>
      <c r="AC603" s="14"/>
      <c r="AD603" s="14"/>
      <c r="AE603" s="14"/>
      <c r="AT603" s="262" t="s">
        <v>184</v>
      </c>
      <c r="AU603" s="262" t="s">
        <v>102</v>
      </c>
      <c r="AV603" s="14" t="s">
        <v>102</v>
      </c>
      <c r="AW603" s="14" t="s">
        <v>5</v>
      </c>
      <c r="AX603" s="14" t="s">
        <v>75</v>
      </c>
      <c r="AY603" s="262" t="s">
        <v>175</v>
      </c>
    </row>
    <row r="604" s="14" customFormat="1">
      <c r="A604" s="14"/>
      <c r="B604" s="252"/>
      <c r="C604" s="253"/>
      <c r="D604" s="237" t="s">
        <v>184</v>
      </c>
      <c r="E604" s="254" t="s">
        <v>1</v>
      </c>
      <c r="F604" s="255" t="s">
        <v>562</v>
      </c>
      <c r="G604" s="253"/>
      <c r="H604" s="256">
        <v>233.02000000000001</v>
      </c>
      <c r="I604" s="257"/>
      <c r="J604" s="257"/>
      <c r="K604" s="253"/>
      <c r="L604" s="253"/>
      <c r="M604" s="258"/>
      <c r="N604" s="259"/>
      <c r="O604" s="260"/>
      <c r="P604" s="260"/>
      <c r="Q604" s="260"/>
      <c r="R604" s="260"/>
      <c r="S604" s="260"/>
      <c r="T604" s="260"/>
      <c r="U604" s="260"/>
      <c r="V604" s="260"/>
      <c r="W604" s="260"/>
      <c r="X604" s="260"/>
      <c r="Y604" s="261"/>
      <c r="Z604" s="14"/>
      <c r="AA604" s="14"/>
      <c r="AB604" s="14"/>
      <c r="AC604" s="14"/>
      <c r="AD604" s="14"/>
      <c r="AE604" s="14"/>
      <c r="AT604" s="262" t="s">
        <v>184</v>
      </c>
      <c r="AU604" s="262" t="s">
        <v>102</v>
      </c>
      <c r="AV604" s="14" t="s">
        <v>102</v>
      </c>
      <c r="AW604" s="14" t="s">
        <v>5</v>
      </c>
      <c r="AX604" s="14" t="s">
        <v>75</v>
      </c>
      <c r="AY604" s="262" t="s">
        <v>175</v>
      </c>
    </row>
    <row r="605" s="14" customFormat="1">
      <c r="A605" s="14"/>
      <c r="B605" s="252"/>
      <c r="C605" s="253"/>
      <c r="D605" s="237" t="s">
        <v>184</v>
      </c>
      <c r="E605" s="254" t="s">
        <v>1</v>
      </c>
      <c r="F605" s="255" t="s">
        <v>564</v>
      </c>
      <c r="G605" s="253"/>
      <c r="H605" s="256">
        <v>13.725</v>
      </c>
      <c r="I605" s="257"/>
      <c r="J605" s="257"/>
      <c r="K605" s="253"/>
      <c r="L605" s="253"/>
      <c r="M605" s="258"/>
      <c r="N605" s="259"/>
      <c r="O605" s="260"/>
      <c r="P605" s="260"/>
      <c r="Q605" s="260"/>
      <c r="R605" s="260"/>
      <c r="S605" s="260"/>
      <c r="T605" s="260"/>
      <c r="U605" s="260"/>
      <c r="V605" s="260"/>
      <c r="W605" s="260"/>
      <c r="X605" s="260"/>
      <c r="Y605" s="261"/>
      <c r="Z605" s="14"/>
      <c r="AA605" s="14"/>
      <c r="AB605" s="14"/>
      <c r="AC605" s="14"/>
      <c r="AD605" s="14"/>
      <c r="AE605" s="14"/>
      <c r="AT605" s="262" t="s">
        <v>184</v>
      </c>
      <c r="AU605" s="262" t="s">
        <v>102</v>
      </c>
      <c r="AV605" s="14" t="s">
        <v>102</v>
      </c>
      <c r="AW605" s="14" t="s">
        <v>5</v>
      </c>
      <c r="AX605" s="14" t="s">
        <v>75</v>
      </c>
      <c r="AY605" s="262" t="s">
        <v>175</v>
      </c>
    </row>
    <row r="606" s="14" customFormat="1">
      <c r="A606" s="14"/>
      <c r="B606" s="252"/>
      <c r="C606" s="253"/>
      <c r="D606" s="237" t="s">
        <v>184</v>
      </c>
      <c r="E606" s="254" t="s">
        <v>1</v>
      </c>
      <c r="F606" s="255" t="s">
        <v>566</v>
      </c>
      <c r="G606" s="253"/>
      <c r="H606" s="256">
        <v>49.68</v>
      </c>
      <c r="I606" s="257"/>
      <c r="J606" s="257"/>
      <c r="K606" s="253"/>
      <c r="L606" s="253"/>
      <c r="M606" s="258"/>
      <c r="N606" s="259"/>
      <c r="O606" s="260"/>
      <c r="P606" s="260"/>
      <c r="Q606" s="260"/>
      <c r="R606" s="260"/>
      <c r="S606" s="260"/>
      <c r="T606" s="260"/>
      <c r="U606" s="260"/>
      <c r="V606" s="260"/>
      <c r="W606" s="260"/>
      <c r="X606" s="260"/>
      <c r="Y606" s="261"/>
      <c r="Z606" s="14"/>
      <c r="AA606" s="14"/>
      <c r="AB606" s="14"/>
      <c r="AC606" s="14"/>
      <c r="AD606" s="14"/>
      <c r="AE606" s="14"/>
      <c r="AT606" s="262" t="s">
        <v>184</v>
      </c>
      <c r="AU606" s="262" t="s">
        <v>102</v>
      </c>
      <c r="AV606" s="14" t="s">
        <v>102</v>
      </c>
      <c r="AW606" s="14" t="s">
        <v>5</v>
      </c>
      <c r="AX606" s="14" t="s">
        <v>75</v>
      </c>
      <c r="AY606" s="262" t="s">
        <v>175</v>
      </c>
    </row>
    <row r="607" s="14" customFormat="1">
      <c r="A607" s="14"/>
      <c r="B607" s="252"/>
      <c r="C607" s="253"/>
      <c r="D607" s="237" t="s">
        <v>184</v>
      </c>
      <c r="E607" s="254" t="s">
        <v>1</v>
      </c>
      <c r="F607" s="255" t="s">
        <v>567</v>
      </c>
      <c r="G607" s="253"/>
      <c r="H607" s="256">
        <v>-8.1899999999999995</v>
      </c>
      <c r="I607" s="257"/>
      <c r="J607" s="257"/>
      <c r="K607" s="253"/>
      <c r="L607" s="253"/>
      <c r="M607" s="258"/>
      <c r="N607" s="259"/>
      <c r="O607" s="260"/>
      <c r="P607" s="260"/>
      <c r="Q607" s="260"/>
      <c r="R607" s="260"/>
      <c r="S607" s="260"/>
      <c r="T607" s="260"/>
      <c r="U607" s="260"/>
      <c r="V607" s="260"/>
      <c r="W607" s="260"/>
      <c r="X607" s="260"/>
      <c r="Y607" s="261"/>
      <c r="Z607" s="14"/>
      <c r="AA607" s="14"/>
      <c r="AB607" s="14"/>
      <c r="AC607" s="14"/>
      <c r="AD607" s="14"/>
      <c r="AE607" s="14"/>
      <c r="AT607" s="262" t="s">
        <v>184</v>
      </c>
      <c r="AU607" s="262" t="s">
        <v>102</v>
      </c>
      <c r="AV607" s="14" t="s">
        <v>102</v>
      </c>
      <c r="AW607" s="14" t="s">
        <v>5</v>
      </c>
      <c r="AX607" s="14" t="s">
        <v>75</v>
      </c>
      <c r="AY607" s="262" t="s">
        <v>175</v>
      </c>
    </row>
    <row r="608" s="14" customFormat="1">
      <c r="A608" s="14"/>
      <c r="B608" s="252"/>
      <c r="C608" s="253"/>
      <c r="D608" s="237" t="s">
        <v>184</v>
      </c>
      <c r="E608" s="254" t="s">
        <v>1</v>
      </c>
      <c r="F608" s="255" t="s">
        <v>568</v>
      </c>
      <c r="G608" s="253"/>
      <c r="H608" s="256">
        <v>-10.529999999999999</v>
      </c>
      <c r="I608" s="257"/>
      <c r="J608" s="257"/>
      <c r="K608" s="253"/>
      <c r="L608" s="253"/>
      <c r="M608" s="258"/>
      <c r="N608" s="259"/>
      <c r="O608" s="260"/>
      <c r="P608" s="260"/>
      <c r="Q608" s="260"/>
      <c r="R608" s="260"/>
      <c r="S608" s="260"/>
      <c r="T608" s="260"/>
      <c r="U608" s="260"/>
      <c r="V608" s="260"/>
      <c r="W608" s="260"/>
      <c r="X608" s="260"/>
      <c r="Y608" s="261"/>
      <c r="Z608" s="14"/>
      <c r="AA608" s="14"/>
      <c r="AB608" s="14"/>
      <c r="AC608" s="14"/>
      <c r="AD608" s="14"/>
      <c r="AE608" s="14"/>
      <c r="AT608" s="262" t="s">
        <v>184</v>
      </c>
      <c r="AU608" s="262" t="s">
        <v>102</v>
      </c>
      <c r="AV608" s="14" t="s">
        <v>102</v>
      </c>
      <c r="AW608" s="14" t="s">
        <v>5</v>
      </c>
      <c r="AX608" s="14" t="s">
        <v>75</v>
      </c>
      <c r="AY608" s="262" t="s">
        <v>175</v>
      </c>
    </row>
    <row r="609" s="14" customFormat="1">
      <c r="A609" s="14"/>
      <c r="B609" s="252"/>
      <c r="C609" s="253"/>
      <c r="D609" s="237" t="s">
        <v>184</v>
      </c>
      <c r="E609" s="254" t="s">
        <v>1</v>
      </c>
      <c r="F609" s="255" t="s">
        <v>569</v>
      </c>
      <c r="G609" s="253"/>
      <c r="H609" s="256">
        <v>-2.3399999999999999</v>
      </c>
      <c r="I609" s="257"/>
      <c r="J609" s="257"/>
      <c r="K609" s="253"/>
      <c r="L609" s="253"/>
      <c r="M609" s="258"/>
      <c r="N609" s="259"/>
      <c r="O609" s="260"/>
      <c r="P609" s="260"/>
      <c r="Q609" s="260"/>
      <c r="R609" s="260"/>
      <c r="S609" s="260"/>
      <c r="T609" s="260"/>
      <c r="U609" s="260"/>
      <c r="V609" s="260"/>
      <c r="W609" s="260"/>
      <c r="X609" s="260"/>
      <c r="Y609" s="261"/>
      <c r="Z609" s="14"/>
      <c r="AA609" s="14"/>
      <c r="AB609" s="14"/>
      <c r="AC609" s="14"/>
      <c r="AD609" s="14"/>
      <c r="AE609" s="14"/>
      <c r="AT609" s="262" t="s">
        <v>184</v>
      </c>
      <c r="AU609" s="262" t="s">
        <v>102</v>
      </c>
      <c r="AV609" s="14" t="s">
        <v>102</v>
      </c>
      <c r="AW609" s="14" t="s">
        <v>5</v>
      </c>
      <c r="AX609" s="14" t="s">
        <v>75</v>
      </c>
      <c r="AY609" s="262" t="s">
        <v>175</v>
      </c>
    </row>
    <row r="610" s="14" customFormat="1">
      <c r="A610" s="14"/>
      <c r="B610" s="252"/>
      <c r="C610" s="253"/>
      <c r="D610" s="237" t="s">
        <v>184</v>
      </c>
      <c r="E610" s="254" t="s">
        <v>1</v>
      </c>
      <c r="F610" s="255" t="s">
        <v>570</v>
      </c>
      <c r="G610" s="253"/>
      <c r="H610" s="256">
        <v>-0.64000000000000001</v>
      </c>
      <c r="I610" s="257"/>
      <c r="J610" s="257"/>
      <c r="K610" s="253"/>
      <c r="L610" s="253"/>
      <c r="M610" s="258"/>
      <c r="N610" s="259"/>
      <c r="O610" s="260"/>
      <c r="P610" s="260"/>
      <c r="Q610" s="260"/>
      <c r="R610" s="260"/>
      <c r="S610" s="260"/>
      <c r="T610" s="260"/>
      <c r="U610" s="260"/>
      <c r="V610" s="260"/>
      <c r="W610" s="260"/>
      <c r="X610" s="260"/>
      <c r="Y610" s="261"/>
      <c r="Z610" s="14"/>
      <c r="AA610" s="14"/>
      <c r="AB610" s="14"/>
      <c r="AC610" s="14"/>
      <c r="AD610" s="14"/>
      <c r="AE610" s="14"/>
      <c r="AT610" s="262" t="s">
        <v>184</v>
      </c>
      <c r="AU610" s="262" t="s">
        <v>102</v>
      </c>
      <c r="AV610" s="14" t="s">
        <v>102</v>
      </c>
      <c r="AW610" s="14" t="s">
        <v>5</v>
      </c>
      <c r="AX610" s="14" t="s">
        <v>75</v>
      </c>
      <c r="AY610" s="262" t="s">
        <v>175</v>
      </c>
    </row>
    <row r="611" s="14" customFormat="1">
      <c r="A611" s="14"/>
      <c r="B611" s="252"/>
      <c r="C611" s="253"/>
      <c r="D611" s="237" t="s">
        <v>184</v>
      </c>
      <c r="E611" s="254" t="s">
        <v>1</v>
      </c>
      <c r="F611" s="255" t="s">
        <v>582</v>
      </c>
      <c r="G611" s="253"/>
      <c r="H611" s="256">
        <v>-3.895</v>
      </c>
      <c r="I611" s="257"/>
      <c r="J611" s="257"/>
      <c r="K611" s="253"/>
      <c r="L611" s="253"/>
      <c r="M611" s="258"/>
      <c r="N611" s="259"/>
      <c r="O611" s="260"/>
      <c r="P611" s="260"/>
      <c r="Q611" s="260"/>
      <c r="R611" s="260"/>
      <c r="S611" s="260"/>
      <c r="T611" s="260"/>
      <c r="U611" s="260"/>
      <c r="V611" s="260"/>
      <c r="W611" s="260"/>
      <c r="X611" s="260"/>
      <c r="Y611" s="261"/>
      <c r="Z611" s="14"/>
      <c r="AA611" s="14"/>
      <c r="AB611" s="14"/>
      <c r="AC611" s="14"/>
      <c r="AD611" s="14"/>
      <c r="AE611" s="14"/>
      <c r="AT611" s="262" t="s">
        <v>184</v>
      </c>
      <c r="AU611" s="262" t="s">
        <v>102</v>
      </c>
      <c r="AV611" s="14" t="s">
        <v>102</v>
      </c>
      <c r="AW611" s="14" t="s">
        <v>5</v>
      </c>
      <c r="AX611" s="14" t="s">
        <v>75</v>
      </c>
      <c r="AY611" s="262" t="s">
        <v>175</v>
      </c>
    </row>
    <row r="612" s="14" customFormat="1">
      <c r="A612" s="14"/>
      <c r="B612" s="252"/>
      <c r="C612" s="253"/>
      <c r="D612" s="237" t="s">
        <v>184</v>
      </c>
      <c r="E612" s="254" t="s">
        <v>1</v>
      </c>
      <c r="F612" s="255" t="s">
        <v>572</v>
      </c>
      <c r="G612" s="253"/>
      <c r="H612" s="256">
        <v>-2.5</v>
      </c>
      <c r="I612" s="257"/>
      <c r="J612" s="257"/>
      <c r="K612" s="253"/>
      <c r="L612" s="253"/>
      <c r="M612" s="258"/>
      <c r="N612" s="259"/>
      <c r="O612" s="260"/>
      <c r="P612" s="260"/>
      <c r="Q612" s="260"/>
      <c r="R612" s="260"/>
      <c r="S612" s="260"/>
      <c r="T612" s="260"/>
      <c r="U612" s="260"/>
      <c r="V612" s="260"/>
      <c r="W612" s="260"/>
      <c r="X612" s="260"/>
      <c r="Y612" s="261"/>
      <c r="Z612" s="14"/>
      <c r="AA612" s="14"/>
      <c r="AB612" s="14"/>
      <c r="AC612" s="14"/>
      <c r="AD612" s="14"/>
      <c r="AE612" s="14"/>
      <c r="AT612" s="262" t="s">
        <v>184</v>
      </c>
      <c r="AU612" s="262" t="s">
        <v>102</v>
      </c>
      <c r="AV612" s="14" t="s">
        <v>102</v>
      </c>
      <c r="AW612" s="14" t="s">
        <v>5</v>
      </c>
      <c r="AX612" s="14" t="s">
        <v>75</v>
      </c>
      <c r="AY612" s="262" t="s">
        <v>175</v>
      </c>
    </row>
    <row r="613" s="14" customFormat="1">
      <c r="A613" s="14"/>
      <c r="B613" s="252"/>
      <c r="C613" s="253"/>
      <c r="D613" s="237" t="s">
        <v>184</v>
      </c>
      <c r="E613" s="254" t="s">
        <v>1</v>
      </c>
      <c r="F613" s="255" t="s">
        <v>573</v>
      </c>
      <c r="G613" s="253"/>
      <c r="H613" s="256">
        <v>-18.911999999999999</v>
      </c>
      <c r="I613" s="257"/>
      <c r="J613" s="257"/>
      <c r="K613" s="253"/>
      <c r="L613" s="253"/>
      <c r="M613" s="258"/>
      <c r="N613" s="259"/>
      <c r="O613" s="260"/>
      <c r="P613" s="260"/>
      <c r="Q613" s="260"/>
      <c r="R613" s="260"/>
      <c r="S613" s="260"/>
      <c r="T613" s="260"/>
      <c r="U613" s="260"/>
      <c r="V613" s="260"/>
      <c r="W613" s="260"/>
      <c r="X613" s="260"/>
      <c r="Y613" s="261"/>
      <c r="Z613" s="14"/>
      <c r="AA613" s="14"/>
      <c r="AB613" s="14"/>
      <c r="AC613" s="14"/>
      <c r="AD613" s="14"/>
      <c r="AE613" s="14"/>
      <c r="AT613" s="262" t="s">
        <v>184</v>
      </c>
      <c r="AU613" s="262" t="s">
        <v>102</v>
      </c>
      <c r="AV613" s="14" t="s">
        <v>102</v>
      </c>
      <c r="AW613" s="14" t="s">
        <v>5</v>
      </c>
      <c r="AX613" s="14" t="s">
        <v>75</v>
      </c>
      <c r="AY613" s="262" t="s">
        <v>175</v>
      </c>
    </row>
    <row r="614" s="14" customFormat="1">
      <c r="A614" s="14"/>
      <c r="B614" s="252"/>
      <c r="C614" s="253"/>
      <c r="D614" s="237" t="s">
        <v>184</v>
      </c>
      <c r="E614" s="254" t="s">
        <v>1</v>
      </c>
      <c r="F614" s="255" t="s">
        <v>575</v>
      </c>
      <c r="G614" s="253"/>
      <c r="H614" s="256">
        <v>3.96</v>
      </c>
      <c r="I614" s="257"/>
      <c r="J614" s="257"/>
      <c r="K614" s="253"/>
      <c r="L614" s="253"/>
      <c r="M614" s="258"/>
      <c r="N614" s="259"/>
      <c r="O614" s="260"/>
      <c r="P614" s="260"/>
      <c r="Q614" s="260"/>
      <c r="R614" s="260"/>
      <c r="S614" s="260"/>
      <c r="T614" s="260"/>
      <c r="U614" s="260"/>
      <c r="V614" s="260"/>
      <c r="W614" s="260"/>
      <c r="X614" s="260"/>
      <c r="Y614" s="261"/>
      <c r="Z614" s="14"/>
      <c r="AA614" s="14"/>
      <c r="AB614" s="14"/>
      <c r="AC614" s="14"/>
      <c r="AD614" s="14"/>
      <c r="AE614" s="14"/>
      <c r="AT614" s="262" t="s">
        <v>184</v>
      </c>
      <c r="AU614" s="262" t="s">
        <v>102</v>
      </c>
      <c r="AV614" s="14" t="s">
        <v>102</v>
      </c>
      <c r="AW614" s="14" t="s">
        <v>5</v>
      </c>
      <c r="AX614" s="14" t="s">
        <v>75</v>
      </c>
      <c r="AY614" s="262" t="s">
        <v>175</v>
      </c>
    </row>
    <row r="615" s="14" customFormat="1">
      <c r="A615" s="14"/>
      <c r="B615" s="252"/>
      <c r="C615" s="253"/>
      <c r="D615" s="237" t="s">
        <v>184</v>
      </c>
      <c r="E615" s="254" t="s">
        <v>1</v>
      </c>
      <c r="F615" s="255" t="s">
        <v>576</v>
      </c>
      <c r="G615" s="253"/>
      <c r="H615" s="256">
        <v>4.2000000000000002</v>
      </c>
      <c r="I615" s="257"/>
      <c r="J615" s="257"/>
      <c r="K615" s="253"/>
      <c r="L615" s="253"/>
      <c r="M615" s="258"/>
      <c r="N615" s="259"/>
      <c r="O615" s="260"/>
      <c r="P615" s="260"/>
      <c r="Q615" s="260"/>
      <c r="R615" s="260"/>
      <c r="S615" s="260"/>
      <c r="T615" s="260"/>
      <c r="U615" s="260"/>
      <c r="V615" s="260"/>
      <c r="W615" s="260"/>
      <c r="X615" s="260"/>
      <c r="Y615" s="261"/>
      <c r="Z615" s="14"/>
      <c r="AA615" s="14"/>
      <c r="AB615" s="14"/>
      <c r="AC615" s="14"/>
      <c r="AD615" s="14"/>
      <c r="AE615" s="14"/>
      <c r="AT615" s="262" t="s">
        <v>184</v>
      </c>
      <c r="AU615" s="262" t="s">
        <v>102</v>
      </c>
      <c r="AV615" s="14" t="s">
        <v>102</v>
      </c>
      <c r="AW615" s="14" t="s">
        <v>5</v>
      </c>
      <c r="AX615" s="14" t="s">
        <v>75</v>
      </c>
      <c r="AY615" s="262" t="s">
        <v>175</v>
      </c>
    </row>
    <row r="616" s="14" customFormat="1">
      <c r="A616" s="14"/>
      <c r="B616" s="252"/>
      <c r="C616" s="253"/>
      <c r="D616" s="237" t="s">
        <v>184</v>
      </c>
      <c r="E616" s="254" t="s">
        <v>1</v>
      </c>
      <c r="F616" s="255" t="s">
        <v>577</v>
      </c>
      <c r="G616" s="253"/>
      <c r="H616" s="256">
        <v>1.8</v>
      </c>
      <c r="I616" s="257"/>
      <c r="J616" s="257"/>
      <c r="K616" s="253"/>
      <c r="L616" s="253"/>
      <c r="M616" s="258"/>
      <c r="N616" s="259"/>
      <c r="O616" s="260"/>
      <c r="P616" s="260"/>
      <c r="Q616" s="260"/>
      <c r="R616" s="260"/>
      <c r="S616" s="260"/>
      <c r="T616" s="260"/>
      <c r="U616" s="260"/>
      <c r="V616" s="260"/>
      <c r="W616" s="260"/>
      <c r="X616" s="260"/>
      <c r="Y616" s="261"/>
      <c r="Z616" s="14"/>
      <c r="AA616" s="14"/>
      <c r="AB616" s="14"/>
      <c r="AC616" s="14"/>
      <c r="AD616" s="14"/>
      <c r="AE616" s="14"/>
      <c r="AT616" s="262" t="s">
        <v>184</v>
      </c>
      <c r="AU616" s="262" t="s">
        <v>102</v>
      </c>
      <c r="AV616" s="14" t="s">
        <v>102</v>
      </c>
      <c r="AW616" s="14" t="s">
        <v>5</v>
      </c>
      <c r="AX616" s="14" t="s">
        <v>75</v>
      </c>
      <c r="AY616" s="262" t="s">
        <v>175</v>
      </c>
    </row>
    <row r="617" s="14" customFormat="1">
      <c r="A617" s="14"/>
      <c r="B617" s="252"/>
      <c r="C617" s="253"/>
      <c r="D617" s="237" t="s">
        <v>184</v>
      </c>
      <c r="E617" s="254" t="s">
        <v>1</v>
      </c>
      <c r="F617" s="255" t="s">
        <v>578</v>
      </c>
      <c r="G617" s="253"/>
      <c r="H617" s="256">
        <v>0.95999999999999996</v>
      </c>
      <c r="I617" s="257"/>
      <c r="J617" s="257"/>
      <c r="K617" s="253"/>
      <c r="L617" s="253"/>
      <c r="M617" s="258"/>
      <c r="N617" s="259"/>
      <c r="O617" s="260"/>
      <c r="P617" s="260"/>
      <c r="Q617" s="260"/>
      <c r="R617" s="260"/>
      <c r="S617" s="260"/>
      <c r="T617" s="260"/>
      <c r="U617" s="260"/>
      <c r="V617" s="260"/>
      <c r="W617" s="260"/>
      <c r="X617" s="260"/>
      <c r="Y617" s="261"/>
      <c r="Z617" s="14"/>
      <c r="AA617" s="14"/>
      <c r="AB617" s="14"/>
      <c r="AC617" s="14"/>
      <c r="AD617" s="14"/>
      <c r="AE617" s="14"/>
      <c r="AT617" s="262" t="s">
        <v>184</v>
      </c>
      <c r="AU617" s="262" t="s">
        <v>102</v>
      </c>
      <c r="AV617" s="14" t="s">
        <v>102</v>
      </c>
      <c r="AW617" s="14" t="s">
        <v>5</v>
      </c>
      <c r="AX617" s="14" t="s">
        <v>75</v>
      </c>
      <c r="AY617" s="262" t="s">
        <v>175</v>
      </c>
    </row>
    <row r="618" s="14" customFormat="1">
      <c r="A618" s="14"/>
      <c r="B618" s="252"/>
      <c r="C618" s="253"/>
      <c r="D618" s="237" t="s">
        <v>184</v>
      </c>
      <c r="E618" s="254" t="s">
        <v>1</v>
      </c>
      <c r="F618" s="255" t="s">
        <v>579</v>
      </c>
      <c r="G618" s="253"/>
      <c r="H618" s="256">
        <v>2.5800000000000001</v>
      </c>
      <c r="I618" s="257"/>
      <c r="J618" s="257"/>
      <c r="K618" s="253"/>
      <c r="L618" s="253"/>
      <c r="M618" s="258"/>
      <c r="N618" s="259"/>
      <c r="O618" s="260"/>
      <c r="P618" s="260"/>
      <c r="Q618" s="260"/>
      <c r="R618" s="260"/>
      <c r="S618" s="260"/>
      <c r="T618" s="260"/>
      <c r="U618" s="260"/>
      <c r="V618" s="260"/>
      <c r="W618" s="260"/>
      <c r="X618" s="260"/>
      <c r="Y618" s="261"/>
      <c r="Z618" s="14"/>
      <c r="AA618" s="14"/>
      <c r="AB618" s="14"/>
      <c r="AC618" s="14"/>
      <c r="AD618" s="14"/>
      <c r="AE618" s="14"/>
      <c r="AT618" s="262" t="s">
        <v>184</v>
      </c>
      <c r="AU618" s="262" t="s">
        <v>102</v>
      </c>
      <c r="AV618" s="14" t="s">
        <v>102</v>
      </c>
      <c r="AW618" s="14" t="s">
        <v>5</v>
      </c>
      <c r="AX618" s="14" t="s">
        <v>75</v>
      </c>
      <c r="AY618" s="262" t="s">
        <v>175</v>
      </c>
    </row>
    <row r="619" s="14" customFormat="1">
      <c r="A619" s="14"/>
      <c r="B619" s="252"/>
      <c r="C619" s="253"/>
      <c r="D619" s="237" t="s">
        <v>184</v>
      </c>
      <c r="E619" s="254" t="s">
        <v>1</v>
      </c>
      <c r="F619" s="255" t="s">
        <v>580</v>
      </c>
      <c r="G619" s="253"/>
      <c r="H619" s="256">
        <v>1.3500000000000001</v>
      </c>
      <c r="I619" s="257"/>
      <c r="J619" s="257"/>
      <c r="K619" s="253"/>
      <c r="L619" s="253"/>
      <c r="M619" s="258"/>
      <c r="N619" s="259"/>
      <c r="O619" s="260"/>
      <c r="P619" s="260"/>
      <c r="Q619" s="260"/>
      <c r="R619" s="260"/>
      <c r="S619" s="260"/>
      <c r="T619" s="260"/>
      <c r="U619" s="260"/>
      <c r="V619" s="260"/>
      <c r="W619" s="260"/>
      <c r="X619" s="260"/>
      <c r="Y619" s="261"/>
      <c r="Z619" s="14"/>
      <c r="AA619" s="14"/>
      <c r="AB619" s="14"/>
      <c r="AC619" s="14"/>
      <c r="AD619" s="14"/>
      <c r="AE619" s="14"/>
      <c r="AT619" s="262" t="s">
        <v>184</v>
      </c>
      <c r="AU619" s="262" t="s">
        <v>102</v>
      </c>
      <c r="AV619" s="14" t="s">
        <v>102</v>
      </c>
      <c r="AW619" s="14" t="s">
        <v>5</v>
      </c>
      <c r="AX619" s="14" t="s">
        <v>75</v>
      </c>
      <c r="AY619" s="262" t="s">
        <v>175</v>
      </c>
    </row>
    <row r="620" s="14" customFormat="1">
      <c r="A620" s="14"/>
      <c r="B620" s="252"/>
      <c r="C620" s="253"/>
      <c r="D620" s="237" t="s">
        <v>184</v>
      </c>
      <c r="E620" s="254" t="s">
        <v>1</v>
      </c>
      <c r="F620" s="255" t="s">
        <v>581</v>
      </c>
      <c r="G620" s="253"/>
      <c r="H620" s="256">
        <v>6</v>
      </c>
      <c r="I620" s="257"/>
      <c r="J620" s="257"/>
      <c r="K620" s="253"/>
      <c r="L620" s="253"/>
      <c r="M620" s="258"/>
      <c r="N620" s="259"/>
      <c r="O620" s="260"/>
      <c r="P620" s="260"/>
      <c r="Q620" s="260"/>
      <c r="R620" s="260"/>
      <c r="S620" s="260"/>
      <c r="T620" s="260"/>
      <c r="U620" s="260"/>
      <c r="V620" s="260"/>
      <c r="W620" s="260"/>
      <c r="X620" s="260"/>
      <c r="Y620" s="261"/>
      <c r="Z620" s="14"/>
      <c r="AA620" s="14"/>
      <c r="AB620" s="14"/>
      <c r="AC620" s="14"/>
      <c r="AD620" s="14"/>
      <c r="AE620" s="14"/>
      <c r="AT620" s="262" t="s">
        <v>184</v>
      </c>
      <c r="AU620" s="262" t="s">
        <v>102</v>
      </c>
      <c r="AV620" s="14" t="s">
        <v>102</v>
      </c>
      <c r="AW620" s="14" t="s">
        <v>5</v>
      </c>
      <c r="AX620" s="14" t="s">
        <v>75</v>
      </c>
      <c r="AY620" s="262" t="s">
        <v>175</v>
      </c>
    </row>
    <row r="621" s="16" customFormat="1">
      <c r="A621" s="16"/>
      <c r="B621" s="284"/>
      <c r="C621" s="285"/>
      <c r="D621" s="237" t="s">
        <v>184</v>
      </c>
      <c r="E621" s="286" t="s">
        <v>1</v>
      </c>
      <c r="F621" s="287" t="s">
        <v>453</v>
      </c>
      <c r="G621" s="285"/>
      <c r="H621" s="288">
        <v>536.83800000000008</v>
      </c>
      <c r="I621" s="289"/>
      <c r="J621" s="289"/>
      <c r="K621" s="285"/>
      <c r="L621" s="285"/>
      <c r="M621" s="290"/>
      <c r="N621" s="291"/>
      <c r="O621" s="292"/>
      <c r="P621" s="292"/>
      <c r="Q621" s="292"/>
      <c r="R621" s="292"/>
      <c r="S621" s="292"/>
      <c r="T621" s="292"/>
      <c r="U621" s="292"/>
      <c r="V621" s="292"/>
      <c r="W621" s="292"/>
      <c r="X621" s="292"/>
      <c r="Y621" s="293"/>
      <c r="Z621" s="16"/>
      <c r="AA621" s="16"/>
      <c r="AB621" s="16"/>
      <c r="AC621" s="16"/>
      <c r="AD621" s="16"/>
      <c r="AE621" s="16"/>
      <c r="AT621" s="294" t="s">
        <v>184</v>
      </c>
      <c r="AU621" s="294" t="s">
        <v>102</v>
      </c>
      <c r="AV621" s="16" t="s">
        <v>196</v>
      </c>
      <c r="AW621" s="16" t="s">
        <v>5</v>
      </c>
      <c r="AX621" s="16" t="s">
        <v>75</v>
      </c>
      <c r="AY621" s="294" t="s">
        <v>175</v>
      </c>
    </row>
    <row r="622" s="13" customFormat="1">
      <c r="A622" s="13"/>
      <c r="B622" s="242"/>
      <c r="C622" s="243"/>
      <c r="D622" s="237" t="s">
        <v>184</v>
      </c>
      <c r="E622" s="244" t="s">
        <v>1</v>
      </c>
      <c r="F622" s="245" t="s">
        <v>583</v>
      </c>
      <c r="G622" s="243"/>
      <c r="H622" s="244" t="s">
        <v>1</v>
      </c>
      <c r="I622" s="246"/>
      <c r="J622" s="246"/>
      <c r="K622" s="243"/>
      <c r="L622" s="243"/>
      <c r="M622" s="247"/>
      <c r="N622" s="248"/>
      <c r="O622" s="249"/>
      <c r="P622" s="249"/>
      <c r="Q622" s="249"/>
      <c r="R622" s="249"/>
      <c r="S622" s="249"/>
      <c r="T622" s="249"/>
      <c r="U622" s="249"/>
      <c r="V622" s="249"/>
      <c r="W622" s="249"/>
      <c r="X622" s="249"/>
      <c r="Y622" s="250"/>
      <c r="Z622" s="13"/>
      <c r="AA622" s="13"/>
      <c r="AB622" s="13"/>
      <c r="AC622" s="13"/>
      <c r="AD622" s="13"/>
      <c r="AE622" s="13"/>
      <c r="AT622" s="251" t="s">
        <v>184</v>
      </c>
      <c r="AU622" s="251" t="s">
        <v>102</v>
      </c>
      <c r="AV622" s="13" t="s">
        <v>82</v>
      </c>
      <c r="AW622" s="13" t="s">
        <v>5</v>
      </c>
      <c r="AX622" s="13" t="s">
        <v>75</v>
      </c>
      <c r="AY622" s="251" t="s">
        <v>175</v>
      </c>
    </row>
    <row r="623" s="14" customFormat="1">
      <c r="A623" s="14"/>
      <c r="B623" s="252"/>
      <c r="C623" s="253"/>
      <c r="D623" s="237" t="s">
        <v>184</v>
      </c>
      <c r="E623" s="254" t="s">
        <v>1</v>
      </c>
      <c r="F623" s="255" t="s">
        <v>584</v>
      </c>
      <c r="G623" s="253"/>
      <c r="H623" s="256">
        <v>34.240000000000002</v>
      </c>
      <c r="I623" s="257"/>
      <c r="J623" s="257"/>
      <c r="K623" s="253"/>
      <c r="L623" s="253"/>
      <c r="M623" s="258"/>
      <c r="N623" s="259"/>
      <c r="O623" s="260"/>
      <c r="P623" s="260"/>
      <c r="Q623" s="260"/>
      <c r="R623" s="260"/>
      <c r="S623" s="260"/>
      <c r="T623" s="260"/>
      <c r="U623" s="260"/>
      <c r="V623" s="260"/>
      <c r="W623" s="260"/>
      <c r="X623" s="260"/>
      <c r="Y623" s="261"/>
      <c r="Z623" s="14"/>
      <c r="AA623" s="14"/>
      <c r="AB623" s="14"/>
      <c r="AC623" s="14"/>
      <c r="AD623" s="14"/>
      <c r="AE623" s="14"/>
      <c r="AT623" s="262" t="s">
        <v>184</v>
      </c>
      <c r="AU623" s="262" t="s">
        <v>102</v>
      </c>
      <c r="AV623" s="14" t="s">
        <v>102</v>
      </c>
      <c r="AW623" s="14" t="s">
        <v>5</v>
      </c>
      <c r="AX623" s="14" t="s">
        <v>75</v>
      </c>
      <c r="AY623" s="262" t="s">
        <v>175</v>
      </c>
    </row>
    <row r="624" s="14" customFormat="1">
      <c r="A624" s="14"/>
      <c r="B624" s="252"/>
      <c r="C624" s="253"/>
      <c r="D624" s="237" t="s">
        <v>184</v>
      </c>
      <c r="E624" s="254" t="s">
        <v>1</v>
      </c>
      <c r="F624" s="255" t="s">
        <v>585</v>
      </c>
      <c r="G624" s="253"/>
      <c r="H624" s="256">
        <v>14.960000000000001</v>
      </c>
      <c r="I624" s="257"/>
      <c r="J624" s="257"/>
      <c r="K624" s="253"/>
      <c r="L624" s="253"/>
      <c r="M624" s="258"/>
      <c r="N624" s="259"/>
      <c r="O624" s="260"/>
      <c r="P624" s="260"/>
      <c r="Q624" s="260"/>
      <c r="R624" s="260"/>
      <c r="S624" s="260"/>
      <c r="T624" s="260"/>
      <c r="U624" s="260"/>
      <c r="V624" s="260"/>
      <c r="W624" s="260"/>
      <c r="X624" s="260"/>
      <c r="Y624" s="261"/>
      <c r="Z624" s="14"/>
      <c r="AA624" s="14"/>
      <c r="AB624" s="14"/>
      <c r="AC624" s="14"/>
      <c r="AD624" s="14"/>
      <c r="AE624" s="14"/>
      <c r="AT624" s="262" t="s">
        <v>184</v>
      </c>
      <c r="AU624" s="262" t="s">
        <v>102</v>
      </c>
      <c r="AV624" s="14" t="s">
        <v>102</v>
      </c>
      <c r="AW624" s="14" t="s">
        <v>5</v>
      </c>
      <c r="AX624" s="14" t="s">
        <v>75</v>
      </c>
      <c r="AY624" s="262" t="s">
        <v>175</v>
      </c>
    </row>
    <row r="625" s="14" customFormat="1">
      <c r="A625" s="14"/>
      <c r="B625" s="252"/>
      <c r="C625" s="253"/>
      <c r="D625" s="237" t="s">
        <v>184</v>
      </c>
      <c r="E625" s="254" t="s">
        <v>1</v>
      </c>
      <c r="F625" s="255" t="s">
        <v>586</v>
      </c>
      <c r="G625" s="253"/>
      <c r="H625" s="256">
        <v>20.57</v>
      </c>
      <c r="I625" s="257"/>
      <c r="J625" s="257"/>
      <c r="K625" s="253"/>
      <c r="L625" s="253"/>
      <c r="M625" s="258"/>
      <c r="N625" s="259"/>
      <c r="O625" s="260"/>
      <c r="P625" s="260"/>
      <c r="Q625" s="260"/>
      <c r="R625" s="260"/>
      <c r="S625" s="260"/>
      <c r="T625" s="260"/>
      <c r="U625" s="260"/>
      <c r="V625" s="260"/>
      <c r="W625" s="260"/>
      <c r="X625" s="260"/>
      <c r="Y625" s="261"/>
      <c r="Z625" s="14"/>
      <c r="AA625" s="14"/>
      <c r="AB625" s="14"/>
      <c r="AC625" s="14"/>
      <c r="AD625" s="14"/>
      <c r="AE625" s="14"/>
      <c r="AT625" s="262" t="s">
        <v>184</v>
      </c>
      <c r="AU625" s="262" t="s">
        <v>102</v>
      </c>
      <c r="AV625" s="14" t="s">
        <v>102</v>
      </c>
      <c r="AW625" s="14" t="s">
        <v>5</v>
      </c>
      <c r="AX625" s="14" t="s">
        <v>75</v>
      </c>
      <c r="AY625" s="262" t="s">
        <v>175</v>
      </c>
    </row>
    <row r="626" s="14" customFormat="1">
      <c r="A626" s="14"/>
      <c r="B626" s="252"/>
      <c r="C626" s="253"/>
      <c r="D626" s="237" t="s">
        <v>184</v>
      </c>
      <c r="E626" s="254" t="s">
        <v>1</v>
      </c>
      <c r="F626" s="255" t="s">
        <v>587</v>
      </c>
      <c r="G626" s="253"/>
      <c r="H626" s="256">
        <v>-2.2000000000000002</v>
      </c>
      <c r="I626" s="257"/>
      <c r="J626" s="257"/>
      <c r="K626" s="253"/>
      <c r="L626" s="253"/>
      <c r="M626" s="258"/>
      <c r="N626" s="259"/>
      <c r="O626" s="260"/>
      <c r="P626" s="260"/>
      <c r="Q626" s="260"/>
      <c r="R626" s="260"/>
      <c r="S626" s="260"/>
      <c r="T626" s="260"/>
      <c r="U626" s="260"/>
      <c r="V626" s="260"/>
      <c r="W626" s="260"/>
      <c r="X626" s="260"/>
      <c r="Y626" s="261"/>
      <c r="Z626" s="14"/>
      <c r="AA626" s="14"/>
      <c r="AB626" s="14"/>
      <c r="AC626" s="14"/>
      <c r="AD626" s="14"/>
      <c r="AE626" s="14"/>
      <c r="AT626" s="262" t="s">
        <v>184</v>
      </c>
      <c r="AU626" s="262" t="s">
        <v>102</v>
      </c>
      <c r="AV626" s="14" t="s">
        <v>102</v>
      </c>
      <c r="AW626" s="14" t="s">
        <v>5</v>
      </c>
      <c r="AX626" s="14" t="s">
        <v>75</v>
      </c>
      <c r="AY626" s="262" t="s">
        <v>175</v>
      </c>
    </row>
    <row r="627" s="14" customFormat="1">
      <c r="A627" s="14"/>
      <c r="B627" s="252"/>
      <c r="C627" s="253"/>
      <c r="D627" s="237" t="s">
        <v>184</v>
      </c>
      <c r="E627" s="254" t="s">
        <v>1</v>
      </c>
      <c r="F627" s="255" t="s">
        <v>588</v>
      </c>
      <c r="G627" s="253"/>
      <c r="H627" s="256">
        <v>0.51000000000000001</v>
      </c>
      <c r="I627" s="257"/>
      <c r="J627" s="257"/>
      <c r="K627" s="253"/>
      <c r="L627" s="253"/>
      <c r="M627" s="258"/>
      <c r="N627" s="259"/>
      <c r="O627" s="260"/>
      <c r="P627" s="260"/>
      <c r="Q627" s="260"/>
      <c r="R627" s="260"/>
      <c r="S627" s="260"/>
      <c r="T627" s="260"/>
      <c r="U627" s="260"/>
      <c r="V627" s="260"/>
      <c r="W627" s="260"/>
      <c r="X627" s="260"/>
      <c r="Y627" s="261"/>
      <c r="Z627" s="14"/>
      <c r="AA627" s="14"/>
      <c r="AB627" s="14"/>
      <c r="AC627" s="14"/>
      <c r="AD627" s="14"/>
      <c r="AE627" s="14"/>
      <c r="AT627" s="262" t="s">
        <v>184</v>
      </c>
      <c r="AU627" s="262" t="s">
        <v>102</v>
      </c>
      <c r="AV627" s="14" t="s">
        <v>102</v>
      </c>
      <c r="AW627" s="14" t="s">
        <v>5</v>
      </c>
      <c r="AX627" s="14" t="s">
        <v>75</v>
      </c>
      <c r="AY627" s="262" t="s">
        <v>175</v>
      </c>
    </row>
    <row r="628" s="14" customFormat="1">
      <c r="A628" s="14"/>
      <c r="B628" s="252"/>
      <c r="C628" s="253"/>
      <c r="D628" s="237" t="s">
        <v>184</v>
      </c>
      <c r="E628" s="254" t="s">
        <v>1</v>
      </c>
      <c r="F628" s="255" t="s">
        <v>589</v>
      </c>
      <c r="G628" s="253"/>
      <c r="H628" s="256">
        <v>44.697000000000003</v>
      </c>
      <c r="I628" s="257"/>
      <c r="J628" s="257"/>
      <c r="K628" s="253"/>
      <c r="L628" s="253"/>
      <c r="M628" s="258"/>
      <c r="N628" s="259"/>
      <c r="O628" s="260"/>
      <c r="P628" s="260"/>
      <c r="Q628" s="260"/>
      <c r="R628" s="260"/>
      <c r="S628" s="260"/>
      <c r="T628" s="260"/>
      <c r="U628" s="260"/>
      <c r="V628" s="260"/>
      <c r="W628" s="260"/>
      <c r="X628" s="260"/>
      <c r="Y628" s="261"/>
      <c r="Z628" s="14"/>
      <c r="AA628" s="14"/>
      <c r="AB628" s="14"/>
      <c r="AC628" s="14"/>
      <c r="AD628" s="14"/>
      <c r="AE628" s="14"/>
      <c r="AT628" s="262" t="s">
        <v>184</v>
      </c>
      <c r="AU628" s="262" t="s">
        <v>102</v>
      </c>
      <c r="AV628" s="14" t="s">
        <v>102</v>
      </c>
      <c r="AW628" s="14" t="s">
        <v>5</v>
      </c>
      <c r="AX628" s="14" t="s">
        <v>75</v>
      </c>
      <c r="AY628" s="262" t="s">
        <v>175</v>
      </c>
    </row>
    <row r="629" s="16" customFormat="1">
      <c r="A629" s="16"/>
      <c r="B629" s="284"/>
      <c r="C629" s="285"/>
      <c r="D629" s="237" t="s">
        <v>184</v>
      </c>
      <c r="E629" s="286" t="s">
        <v>1</v>
      </c>
      <c r="F629" s="287" t="s">
        <v>453</v>
      </c>
      <c r="G629" s="285"/>
      <c r="H629" s="288">
        <v>112.77700000000002</v>
      </c>
      <c r="I629" s="289"/>
      <c r="J629" s="289"/>
      <c r="K629" s="285"/>
      <c r="L629" s="285"/>
      <c r="M629" s="290"/>
      <c r="N629" s="291"/>
      <c r="O629" s="292"/>
      <c r="P629" s="292"/>
      <c r="Q629" s="292"/>
      <c r="R629" s="292"/>
      <c r="S629" s="292"/>
      <c r="T629" s="292"/>
      <c r="U629" s="292"/>
      <c r="V629" s="292"/>
      <c r="W629" s="292"/>
      <c r="X629" s="292"/>
      <c r="Y629" s="293"/>
      <c r="Z629" s="16"/>
      <c r="AA629" s="16"/>
      <c r="AB629" s="16"/>
      <c r="AC629" s="16"/>
      <c r="AD629" s="16"/>
      <c r="AE629" s="16"/>
      <c r="AT629" s="294" t="s">
        <v>184</v>
      </c>
      <c r="AU629" s="294" t="s">
        <v>102</v>
      </c>
      <c r="AV629" s="16" t="s">
        <v>196</v>
      </c>
      <c r="AW629" s="16" t="s">
        <v>5</v>
      </c>
      <c r="AX629" s="16" t="s">
        <v>75</v>
      </c>
      <c r="AY629" s="294" t="s">
        <v>175</v>
      </c>
    </row>
    <row r="630" s="15" customFormat="1">
      <c r="A630" s="15"/>
      <c r="B630" s="263"/>
      <c r="C630" s="264"/>
      <c r="D630" s="237" t="s">
        <v>184</v>
      </c>
      <c r="E630" s="265" t="s">
        <v>1</v>
      </c>
      <c r="F630" s="266" t="s">
        <v>189</v>
      </c>
      <c r="G630" s="264"/>
      <c r="H630" s="267">
        <v>1186.8150000000001</v>
      </c>
      <c r="I630" s="268"/>
      <c r="J630" s="268"/>
      <c r="K630" s="264"/>
      <c r="L630" s="264"/>
      <c r="M630" s="269"/>
      <c r="N630" s="270"/>
      <c r="O630" s="271"/>
      <c r="P630" s="271"/>
      <c r="Q630" s="271"/>
      <c r="R630" s="271"/>
      <c r="S630" s="271"/>
      <c r="T630" s="271"/>
      <c r="U630" s="271"/>
      <c r="V630" s="271"/>
      <c r="W630" s="271"/>
      <c r="X630" s="271"/>
      <c r="Y630" s="272"/>
      <c r="Z630" s="15"/>
      <c r="AA630" s="15"/>
      <c r="AB630" s="15"/>
      <c r="AC630" s="15"/>
      <c r="AD630" s="15"/>
      <c r="AE630" s="15"/>
      <c r="AT630" s="273" t="s">
        <v>184</v>
      </c>
      <c r="AU630" s="273" t="s">
        <v>102</v>
      </c>
      <c r="AV630" s="15" t="s">
        <v>181</v>
      </c>
      <c r="AW630" s="15" t="s">
        <v>5</v>
      </c>
      <c r="AX630" s="15" t="s">
        <v>82</v>
      </c>
      <c r="AY630" s="273" t="s">
        <v>175</v>
      </c>
    </row>
    <row r="631" s="2" customFormat="1" ht="44.25" customHeight="1">
      <c r="A631" s="39"/>
      <c r="B631" s="40"/>
      <c r="C631" s="222" t="s">
        <v>402</v>
      </c>
      <c r="D631" s="222" t="s">
        <v>177</v>
      </c>
      <c r="E631" s="223" t="s">
        <v>613</v>
      </c>
      <c r="F631" s="224" t="s">
        <v>614</v>
      </c>
      <c r="G631" s="225" t="s">
        <v>228</v>
      </c>
      <c r="H631" s="226">
        <v>2967.038</v>
      </c>
      <c r="I631" s="227"/>
      <c r="J631" s="227"/>
      <c r="K631" s="228">
        <f>ROUND(P631*H631,2)</f>
        <v>0</v>
      </c>
      <c r="L631" s="229"/>
      <c r="M631" s="45"/>
      <c r="N631" s="230" t="s">
        <v>1</v>
      </c>
      <c r="O631" s="231" t="s">
        <v>39</v>
      </c>
      <c r="P631" s="232">
        <f>I631+J631</f>
        <v>0</v>
      </c>
      <c r="Q631" s="232">
        <f>ROUND(I631*H631,2)</f>
        <v>0</v>
      </c>
      <c r="R631" s="232">
        <f>ROUND(J631*H631,2)</f>
        <v>0</v>
      </c>
      <c r="S631" s="92"/>
      <c r="T631" s="233">
        <f>S631*H631</f>
        <v>0</v>
      </c>
      <c r="U631" s="233">
        <v>0</v>
      </c>
      <c r="V631" s="233">
        <f>U631*H631</f>
        <v>0</v>
      </c>
      <c r="W631" s="233">
        <v>0</v>
      </c>
      <c r="X631" s="233">
        <f>W631*H631</f>
        <v>0</v>
      </c>
      <c r="Y631" s="234" t="s">
        <v>1</v>
      </c>
      <c r="Z631" s="39"/>
      <c r="AA631" s="39"/>
      <c r="AB631" s="39"/>
      <c r="AC631" s="39"/>
      <c r="AD631" s="39"/>
      <c r="AE631" s="39"/>
      <c r="AR631" s="235" t="s">
        <v>181</v>
      </c>
      <c r="AT631" s="235" t="s">
        <v>177</v>
      </c>
      <c r="AU631" s="235" t="s">
        <v>102</v>
      </c>
      <c r="AY631" s="18" t="s">
        <v>175</v>
      </c>
      <c r="BE631" s="236">
        <f>IF(O631="základní",K631,0)</f>
        <v>0</v>
      </c>
      <c r="BF631" s="236">
        <f>IF(O631="snížená",K631,0)</f>
        <v>0</v>
      </c>
      <c r="BG631" s="236">
        <f>IF(O631="zákl. přenesená",K631,0)</f>
        <v>0</v>
      </c>
      <c r="BH631" s="236">
        <f>IF(O631="sníž. přenesená",K631,0)</f>
        <v>0</v>
      </c>
      <c r="BI631" s="236">
        <f>IF(O631="nulová",K631,0)</f>
        <v>0</v>
      </c>
      <c r="BJ631" s="18" t="s">
        <v>102</v>
      </c>
      <c r="BK631" s="236">
        <f>ROUND(P631*H631,2)</f>
        <v>0</v>
      </c>
      <c r="BL631" s="18" t="s">
        <v>181</v>
      </c>
      <c r="BM631" s="235" t="s">
        <v>615</v>
      </c>
    </row>
    <row r="632" s="2" customFormat="1">
      <c r="A632" s="39"/>
      <c r="B632" s="40"/>
      <c r="C632" s="41"/>
      <c r="D632" s="237" t="s">
        <v>182</v>
      </c>
      <c r="E632" s="41"/>
      <c r="F632" s="238" t="s">
        <v>538</v>
      </c>
      <c r="G632" s="41"/>
      <c r="H632" s="41"/>
      <c r="I632" s="239"/>
      <c r="J632" s="239"/>
      <c r="K632" s="41"/>
      <c r="L632" s="41"/>
      <c r="M632" s="45"/>
      <c r="N632" s="240"/>
      <c r="O632" s="241"/>
      <c r="P632" s="92"/>
      <c r="Q632" s="92"/>
      <c r="R632" s="92"/>
      <c r="S632" s="92"/>
      <c r="T632" s="92"/>
      <c r="U632" s="92"/>
      <c r="V632" s="92"/>
      <c r="W632" s="92"/>
      <c r="X632" s="92"/>
      <c r="Y632" s="93"/>
      <c r="Z632" s="39"/>
      <c r="AA632" s="39"/>
      <c r="AB632" s="39"/>
      <c r="AC632" s="39"/>
      <c r="AD632" s="39"/>
      <c r="AE632" s="39"/>
      <c r="AT632" s="18" t="s">
        <v>182</v>
      </c>
      <c r="AU632" s="18" t="s">
        <v>102</v>
      </c>
    </row>
    <row r="633" s="13" customFormat="1">
      <c r="A633" s="13"/>
      <c r="B633" s="242"/>
      <c r="C633" s="243"/>
      <c r="D633" s="237" t="s">
        <v>184</v>
      </c>
      <c r="E633" s="244" t="s">
        <v>1</v>
      </c>
      <c r="F633" s="245" t="s">
        <v>193</v>
      </c>
      <c r="G633" s="243"/>
      <c r="H633" s="244" t="s">
        <v>1</v>
      </c>
      <c r="I633" s="246"/>
      <c r="J633" s="246"/>
      <c r="K633" s="243"/>
      <c r="L633" s="243"/>
      <c r="M633" s="247"/>
      <c r="N633" s="248"/>
      <c r="O633" s="249"/>
      <c r="P633" s="249"/>
      <c r="Q633" s="249"/>
      <c r="R633" s="249"/>
      <c r="S633" s="249"/>
      <c r="T633" s="249"/>
      <c r="U633" s="249"/>
      <c r="V633" s="249"/>
      <c r="W633" s="249"/>
      <c r="X633" s="249"/>
      <c r="Y633" s="250"/>
      <c r="Z633" s="13"/>
      <c r="AA633" s="13"/>
      <c r="AB633" s="13"/>
      <c r="AC633" s="13"/>
      <c r="AD633" s="13"/>
      <c r="AE633" s="13"/>
      <c r="AT633" s="251" t="s">
        <v>184</v>
      </c>
      <c r="AU633" s="251" t="s">
        <v>102</v>
      </c>
      <c r="AV633" s="13" t="s">
        <v>82</v>
      </c>
      <c r="AW633" s="13" t="s">
        <v>5</v>
      </c>
      <c r="AX633" s="13" t="s">
        <v>75</v>
      </c>
      <c r="AY633" s="251" t="s">
        <v>175</v>
      </c>
    </row>
    <row r="634" s="14" customFormat="1">
      <c r="A634" s="14"/>
      <c r="B634" s="252"/>
      <c r="C634" s="253"/>
      <c r="D634" s="237" t="s">
        <v>184</v>
      </c>
      <c r="E634" s="254" t="s">
        <v>1</v>
      </c>
      <c r="F634" s="255" t="s">
        <v>616</v>
      </c>
      <c r="G634" s="253"/>
      <c r="H634" s="256">
        <v>2373.6300000000001</v>
      </c>
      <c r="I634" s="257"/>
      <c r="J634" s="257"/>
      <c r="K634" s="253"/>
      <c r="L634" s="253"/>
      <c r="M634" s="258"/>
      <c r="N634" s="259"/>
      <c r="O634" s="260"/>
      <c r="P634" s="260"/>
      <c r="Q634" s="260"/>
      <c r="R634" s="260"/>
      <c r="S634" s="260"/>
      <c r="T634" s="260"/>
      <c r="U634" s="260"/>
      <c r="V634" s="260"/>
      <c r="W634" s="260"/>
      <c r="X634" s="260"/>
      <c r="Y634" s="261"/>
      <c r="Z634" s="14"/>
      <c r="AA634" s="14"/>
      <c r="AB634" s="14"/>
      <c r="AC634" s="14"/>
      <c r="AD634" s="14"/>
      <c r="AE634" s="14"/>
      <c r="AT634" s="262" t="s">
        <v>184</v>
      </c>
      <c r="AU634" s="262" t="s">
        <v>102</v>
      </c>
      <c r="AV634" s="14" t="s">
        <v>102</v>
      </c>
      <c r="AW634" s="14" t="s">
        <v>5</v>
      </c>
      <c r="AX634" s="14" t="s">
        <v>75</v>
      </c>
      <c r="AY634" s="262" t="s">
        <v>175</v>
      </c>
    </row>
    <row r="635" s="14" customFormat="1">
      <c r="A635" s="14"/>
      <c r="B635" s="252"/>
      <c r="C635" s="253"/>
      <c r="D635" s="237" t="s">
        <v>184</v>
      </c>
      <c r="E635" s="254" t="s">
        <v>1</v>
      </c>
      <c r="F635" s="255" t="s">
        <v>617</v>
      </c>
      <c r="G635" s="253"/>
      <c r="H635" s="256">
        <v>593.40800000000002</v>
      </c>
      <c r="I635" s="257"/>
      <c r="J635" s="257"/>
      <c r="K635" s="253"/>
      <c r="L635" s="253"/>
      <c r="M635" s="258"/>
      <c r="N635" s="259"/>
      <c r="O635" s="260"/>
      <c r="P635" s="260"/>
      <c r="Q635" s="260"/>
      <c r="R635" s="260"/>
      <c r="S635" s="260"/>
      <c r="T635" s="260"/>
      <c r="U635" s="260"/>
      <c r="V635" s="260"/>
      <c r="W635" s="260"/>
      <c r="X635" s="260"/>
      <c r="Y635" s="261"/>
      <c r="Z635" s="14"/>
      <c r="AA635" s="14"/>
      <c r="AB635" s="14"/>
      <c r="AC635" s="14"/>
      <c r="AD635" s="14"/>
      <c r="AE635" s="14"/>
      <c r="AT635" s="262" t="s">
        <v>184</v>
      </c>
      <c r="AU635" s="262" t="s">
        <v>102</v>
      </c>
      <c r="AV635" s="14" t="s">
        <v>102</v>
      </c>
      <c r="AW635" s="14" t="s">
        <v>5</v>
      </c>
      <c r="AX635" s="14" t="s">
        <v>75</v>
      </c>
      <c r="AY635" s="262" t="s">
        <v>175</v>
      </c>
    </row>
    <row r="636" s="15" customFormat="1">
      <c r="A636" s="15"/>
      <c r="B636" s="263"/>
      <c r="C636" s="264"/>
      <c r="D636" s="237" t="s">
        <v>184</v>
      </c>
      <c r="E636" s="265" t="s">
        <v>1</v>
      </c>
      <c r="F636" s="266" t="s">
        <v>189</v>
      </c>
      <c r="G636" s="264"/>
      <c r="H636" s="267">
        <v>2967.038</v>
      </c>
      <c r="I636" s="268"/>
      <c r="J636" s="268"/>
      <c r="K636" s="264"/>
      <c r="L636" s="264"/>
      <c r="M636" s="269"/>
      <c r="N636" s="270"/>
      <c r="O636" s="271"/>
      <c r="P636" s="271"/>
      <c r="Q636" s="271"/>
      <c r="R636" s="271"/>
      <c r="S636" s="271"/>
      <c r="T636" s="271"/>
      <c r="U636" s="271"/>
      <c r="V636" s="271"/>
      <c r="W636" s="271"/>
      <c r="X636" s="271"/>
      <c r="Y636" s="272"/>
      <c r="Z636" s="15"/>
      <c r="AA636" s="15"/>
      <c r="AB636" s="15"/>
      <c r="AC636" s="15"/>
      <c r="AD636" s="15"/>
      <c r="AE636" s="15"/>
      <c r="AT636" s="273" t="s">
        <v>184</v>
      </c>
      <c r="AU636" s="273" t="s">
        <v>102</v>
      </c>
      <c r="AV636" s="15" t="s">
        <v>181</v>
      </c>
      <c r="AW636" s="15" t="s">
        <v>5</v>
      </c>
      <c r="AX636" s="15" t="s">
        <v>82</v>
      </c>
      <c r="AY636" s="273" t="s">
        <v>175</v>
      </c>
    </row>
    <row r="637" s="2" customFormat="1" ht="37.8" customHeight="1">
      <c r="A637" s="39"/>
      <c r="B637" s="40"/>
      <c r="C637" s="222" t="s">
        <v>618</v>
      </c>
      <c r="D637" s="222" t="s">
        <v>177</v>
      </c>
      <c r="E637" s="223" t="s">
        <v>619</v>
      </c>
      <c r="F637" s="224" t="s">
        <v>620</v>
      </c>
      <c r="G637" s="225" t="s">
        <v>228</v>
      </c>
      <c r="H637" s="226">
        <v>43.399999999999999</v>
      </c>
      <c r="I637" s="227"/>
      <c r="J637" s="227"/>
      <c r="K637" s="228">
        <f>ROUND(P637*H637,2)</f>
        <v>0</v>
      </c>
      <c r="L637" s="229"/>
      <c r="M637" s="45"/>
      <c r="N637" s="230" t="s">
        <v>1</v>
      </c>
      <c r="O637" s="231" t="s">
        <v>39</v>
      </c>
      <c r="P637" s="232">
        <f>I637+J637</f>
        <v>0</v>
      </c>
      <c r="Q637" s="232">
        <f>ROUND(I637*H637,2)</f>
        <v>0</v>
      </c>
      <c r="R637" s="232">
        <f>ROUND(J637*H637,2)</f>
        <v>0</v>
      </c>
      <c r="S637" s="92"/>
      <c r="T637" s="233">
        <f>S637*H637</f>
        <v>0</v>
      </c>
      <c r="U637" s="233">
        <v>0</v>
      </c>
      <c r="V637" s="233">
        <f>U637*H637</f>
        <v>0</v>
      </c>
      <c r="W637" s="233">
        <v>0</v>
      </c>
      <c r="X637" s="233">
        <f>W637*H637</f>
        <v>0</v>
      </c>
      <c r="Y637" s="234" t="s">
        <v>1</v>
      </c>
      <c r="Z637" s="39"/>
      <c r="AA637" s="39"/>
      <c r="AB637" s="39"/>
      <c r="AC637" s="39"/>
      <c r="AD637" s="39"/>
      <c r="AE637" s="39"/>
      <c r="AR637" s="235" t="s">
        <v>181</v>
      </c>
      <c r="AT637" s="235" t="s">
        <v>177</v>
      </c>
      <c r="AU637" s="235" t="s">
        <v>102</v>
      </c>
      <c r="AY637" s="18" t="s">
        <v>175</v>
      </c>
      <c r="BE637" s="236">
        <f>IF(O637="základní",K637,0)</f>
        <v>0</v>
      </c>
      <c r="BF637" s="236">
        <f>IF(O637="snížená",K637,0)</f>
        <v>0</v>
      </c>
      <c r="BG637" s="236">
        <f>IF(O637="zákl. přenesená",K637,0)</f>
        <v>0</v>
      </c>
      <c r="BH637" s="236">
        <f>IF(O637="sníž. přenesená",K637,0)</f>
        <v>0</v>
      </c>
      <c r="BI637" s="236">
        <f>IF(O637="nulová",K637,0)</f>
        <v>0</v>
      </c>
      <c r="BJ637" s="18" t="s">
        <v>102</v>
      </c>
      <c r="BK637" s="236">
        <f>ROUND(P637*H637,2)</f>
        <v>0</v>
      </c>
      <c r="BL637" s="18" t="s">
        <v>181</v>
      </c>
      <c r="BM637" s="235" t="s">
        <v>621</v>
      </c>
    </row>
    <row r="638" s="2" customFormat="1">
      <c r="A638" s="39"/>
      <c r="B638" s="40"/>
      <c r="C638" s="41"/>
      <c r="D638" s="237" t="s">
        <v>182</v>
      </c>
      <c r="E638" s="41"/>
      <c r="F638" s="238" t="s">
        <v>622</v>
      </c>
      <c r="G638" s="41"/>
      <c r="H638" s="41"/>
      <c r="I638" s="239"/>
      <c r="J638" s="239"/>
      <c r="K638" s="41"/>
      <c r="L638" s="41"/>
      <c r="M638" s="45"/>
      <c r="N638" s="240"/>
      <c r="O638" s="241"/>
      <c r="P638" s="92"/>
      <c r="Q638" s="92"/>
      <c r="R638" s="92"/>
      <c r="S638" s="92"/>
      <c r="T638" s="92"/>
      <c r="U638" s="92"/>
      <c r="V638" s="92"/>
      <c r="W638" s="92"/>
      <c r="X638" s="92"/>
      <c r="Y638" s="93"/>
      <c r="Z638" s="39"/>
      <c r="AA638" s="39"/>
      <c r="AB638" s="39"/>
      <c r="AC638" s="39"/>
      <c r="AD638" s="39"/>
      <c r="AE638" s="39"/>
      <c r="AT638" s="18" t="s">
        <v>182</v>
      </c>
      <c r="AU638" s="18" t="s">
        <v>102</v>
      </c>
    </row>
    <row r="639" s="13" customFormat="1">
      <c r="A639" s="13"/>
      <c r="B639" s="242"/>
      <c r="C639" s="243"/>
      <c r="D639" s="237" t="s">
        <v>184</v>
      </c>
      <c r="E639" s="244" t="s">
        <v>1</v>
      </c>
      <c r="F639" s="245" t="s">
        <v>193</v>
      </c>
      <c r="G639" s="243"/>
      <c r="H639" s="244" t="s">
        <v>1</v>
      </c>
      <c r="I639" s="246"/>
      <c r="J639" s="246"/>
      <c r="K639" s="243"/>
      <c r="L639" s="243"/>
      <c r="M639" s="247"/>
      <c r="N639" s="248"/>
      <c r="O639" s="249"/>
      <c r="P639" s="249"/>
      <c r="Q639" s="249"/>
      <c r="R639" s="249"/>
      <c r="S639" s="249"/>
      <c r="T639" s="249"/>
      <c r="U639" s="249"/>
      <c r="V639" s="249"/>
      <c r="W639" s="249"/>
      <c r="X639" s="249"/>
      <c r="Y639" s="250"/>
      <c r="Z639" s="13"/>
      <c r="AA639" s="13"/>
      <c r="AB639" s="13"/>
      <c r="AC639" s="13"/>
      <c r="AD639" s="13"/>
      <c r="AE639" s="13"/>
      <c r="AT639" s="251" t="s">
        <v>184</v>
      </c>
      <c r="AU639" s="251" t="s">
        <v>102</v>
      </c>
      <c r="AV639" s="13" t="s">
        <v>82</v>
      </c>
      <c r="AW639" s="13" t="s">
        <v>5</v>
      </c>
      <c r="AX639" s="13" t="s">
        <v>75</v>
      </c>
      <c r="AY639" s="251" t="s">
        <v>175</v>
      </c>
    </row>
    <row r="640" s="14" customFormat="1">
      <c r="A640" s="14"/>
      <c r="B640" s="252"/>
      <c r="C640" s="253"/>
      <c r="D640" s="237" t="s">
        <v>184</v>
      </c>
      <c r="E640" s="254" t="s">
        <v>1</v>
      </c>
      <c r="F640" s="255" t="s">
        <v>623</v>
      </c>
      <c r="G640" s="253"/>
      <c r="H640" s="256">
        <v>1.28</v>
      </c>
      <c r="I640" s="257"/>
      <c r="J640" s="257"/>
      <c r="K640" s="253"/>
      <c r="L640" s="253"/>
      <c r="M640" s="258"/>
      <c r="N640" s="259"/>
      <c r="O640" s="260"/>
      <c r="P640" s="260"/>
      <c r="Q640" s="260"/>
      <c r="R640" s="260"/>
      <c r="S640" s="260"/>
      <c r="T640" s="260"/>
      <c r="U640" s="260"/>
      <c r="V640" s="260"/>
      <c r="W640" s="260"/>
      <c r="X640" s="260"/>
      <c r="Y640" s="261"/>
      <c r="Z640" s="14"/>
      <c r="AA640" s="14"/>
      <c r="AB640" s="14"/>
      <c r="AC640" s="14"/>
      <c r="AD640" s="14"/>
      <c r="AE640" s="14"/>
      <c r="AT640" s="262" t="s">
        <v>184</v>
      </c>
      <c r="AU640" s="262" t="s">
        <v>102</v>
      </c>
      <c r="AV640" s="14" t="s">
        <v>102</v>
      </c>
      <c r="AW640" s="14" t="s">
        <v>5</v>
      </c>
      <c r="AX640" s="14" t="s">
        <v>75</v>
      </c>
      <c r="AY640" s="262" t="s">
        <v>175</v>
      </c>
    </row>
    <row r="641" s="14" customFormat="1">
      <c r="A641" s="14"/>
      <c r="B641" s="252"/>
      <c r="C641" s="253"/>
      <c r="D641" s="237" t="s">
        <v>184</v>
      </c>
      <c r="E641" s="254" t="s">
        <v>1</v>
      </c>
      <c r="F641" s="255" t="s">
        <v>624</v>
      </c>
      <c r="G641" s="253"/>
      <c r="H641" s="256">
        <v>4.6799999999999997</v>
      </c>
      <c r="I641" s="257"/>
      <c r="J641" s="257"/>
      <c r="K641" s="253"/>
      <c r="L641" s="253"/>
      <c r="M641" s="258"/>
      <c r="N641" s="259"/>
      <c r="O641" s="260"/>
      <c r="P641" s="260"/>
      <c r="Q641" s="260"/>
      <c r="R641" s="260"/>
      <c r="S641" s="260"/>
      <c r="T641" s="260"/>
      <c r="U641" s="260"/>
      <c r="V641" s="260"/>
      <c r="W641" s="260"/>
      <c r="X641" s="260"/>
      <c r="Y641" s="261"/>
      <c r="Z641" s="14"/>
      <c r="AA641" s="14"/>
      <c r="AB641" s="14"/>
      <c r="AC641" s="14"/>
      <c r="AD641" s="14"/>
      <c r="AE641" s="14"/>
      <c r="AT641" s="262" t="s">
        <v>184</v>
      </c>
      <c r="AU641" s="262" t="s">
        <v>102</v>
      </c>
      <c r="AV641" s="14" t="s">
        <v>102</v>
      </c>
      <c r="AW641" s="14" t="s">
        <v>5</v>
      </c>
      <c r="AX641" s="14" t="s">
        <v>75</v>
      </c>
      <c r="AY641" s="262" t="s">
        <v>175</v>
      </c>
    </row>
    <row r="642" s="14" customFormat="1">
      <c r="A642" s="14"/>
      <c r="B642" s="252"/>
      <c r="C642" s="253"/>
      <c r="D642" s="237" t="s">
        <v>184</v>
      </c>
      <c r="E642" s="254" t="s">
        <v>1</v>
      </c>
      <c r="F642" s="255" t="s">
        <v>625</v>
      </c>
      <c r="G642" s="253"/>
      <c r="H642" s="256">
        <v>16.379999999999999</v>
      </c>
      <c r="I642" s="257"/>
      <c r="J642" s="257"/>
      <c r="K642" s="253"/>
      <c r="L642" s="253"/>
      <c r="M642" s="258"/>
      <c r="N642" s="259"/>
      <c r="O642" s="260"/>
      <c r="P642" s="260"/>
      <c r="Q642" s="260"/>
      <c r="R642" s="260"/>
      <c r="S642" s="260"/>
      <c r="T642" s="260"/>
      <c r="U642" s="260"/>
      <c r="V642" s="260"/>
      <c r="W642" s="260"/>
      <c r="X642" s="260"/>
      <c r="Y642" s="261"/>
      <c r="Z642" s="14"/>
      <c r="AA642" s="14"/>
      <c r="AB642" s="14"/>
      <c r="AC642" s="14"/>
      <c r="AD642" s="14"/>
      <c r="AE642" s="14"/>
      <c r="AT642" s="262" t="s">
        <v>184</v>
      </c>
      <c r="AU642" s="262" t="s">
        <v>102</v>
      </c>
      <c r="AV642" s="14" t="s">
        <v>102</v>
      </c>
      <c r="AW642" s="14" t="s">
        <v>5</v>
      </c>
      <c r="AX642" s="14" t="s">
        <v>75</v>
      </c>
      <c r="AY642" s="262" t="s">
        <v>175</v>
      </c>
    </row>
    <row r="643" s="14" customFormat="1">
      <c r="A643" s="14"/>
      <c r="B643" s="252"/>
      <c r="C643" s="253"/>
      <c r="D643" s="237" t="s">
        <v>184</v>
      </c>
      <c r="E643" s="254" t="s">
        <v>1</v>
      </c>
      <c r="F643" s="255" t="s">
        <v>626</v>
      </c>
      <c r="G643" s="253"/>
      <c r="H643" s="256">
        <v>21.059999999999999</v>
      </c>
      <c r="I643" s="257"/>
      <c r="J643" s="257"/>
      <c r="K643" s="253"/>
      <c r="L643" s="253"/>
      <c r="M643" s="258"/>
      <c r="N643" s="259"/>
      <c r="O643" s="260"/>
      <c r="P643" s="260"/>
      <c r="Q643" s="260"/>
      <c r="R643" s="260"/>
      <c r="S643" s="260"/>
      <c r="T643" s="260"/>
      <c r="U643" s="260"/>
      <c r="V643" s="260"/>
      <c r="W643" s="260"/>
      <c r="X643" s="260"/>
      <c r="Y643" s="261"/>
      <c r="Z643" s="14"/>
      <c r="AA643" s="14"/>
      <c r="AB643" s="14"/>
      <c r="AC643" s="14"/>
      <c r="AD643" s="14"/>
      <c r="AE643" s="14"/>
      <c r="AT643" s="262" t="s">
        <v>184</v>
      </c>
      <c r="AU643" s="262" t="s">
        <v>102</v>
      </c>
      <c r="AV643" s="14" t="s">
        <v>102</v>
      </c>
      <c r="AW643" s="14" t="s">
        <v>5</v>
      </c>
      <c r="AX643" s="14" t="s">
        <v>75</v>
      </c>
      <c r="AY643" s="262" t="s">
        <v>175</v>
      </c>
    </row>
    <row r="644" s="15" customFormat="1">
      <c r="A644" s="15"/>
      <c r="B644" s="263"/>
      <c r="C644" s="264"/>
      <c r="D644" s="237" t="s">
        <v>184</v>
      </c>
      <c r="E644" s="265" t="s">
        <v>1</v>
      </c>
      <c r="F644" s="266" t="s">
        <v>189</v>
      </c>
      <c r="G644" s="264"/>
      <c r="H644" s="267">
        <v>43.399999999999999</v>
      </c>
      <c r="I644" s="268"/>
      <c r="J644" s="268"/>
      <c r="K644" s="264"/>
      <c r="L644" s="264"/>
      <c r="M644" s="269"/>
      <c r="N644" s="270"/>
      <c r="O644" s="271"/>
      <c r="P644" s="271"/>
      <c r="Q644" s="271"/>
      <c r="R644" s="271"/>
      <c r="S644" s="271"/>
      <c r="T644" s="271"/>
      <c r="U644" s="271"/>
      <c r="V644" s="271"/>
      <c r="W644" s="271"/>
      <c r="X644" s="271"/>
      <c r="Y644" s="272"/>
      <c r="Z644" s="15"/>
      <c r="AA644" s="15"/>
      <c r="AB644" s="15"/>
      <c r="AC644" s="15"/>
      <c r="AD644" s="15"/>
      <c r="AE644" s="15"/>
      <c r="AT644" s="273" t="s">
        <v>184</v>
      </c>
      <c r="AU644" s="273" t="s">
        <v>102</v>
      </c>
      <c r="AV644" s="15" t="s">
        <v>181</v>
      </c>
      <c r="AW644" s="15" t="s">
        <v>5</v>
      </c>
      <c r="AX644" s="15" t="s">
        <v>82</v>
      </c>
      <c r="AY644" s="273" t="s">
        <v>175</v>
      </c>
    </row>
    <row r="645" s="2" customFormat="1" ht="37.8" customHeight="1">
      <c r="A645" s="39"/>
      <c r="B645" s="40"/>
      <c r="C645" s="222" t="s">
        <v>406</v>
      </c>
      <c r="D645" s="222" t="s">
        <v>177</v>
      </c>
      <c r="E645" s="223" t="s">
        <v>627</v>
      </c>
      <c r="F645" s="224" t="s">
        <v>628</v>
      </c>
      <c r="G645" s="225" t="s">
        <v>228</v>
      </c>
      <c r="H645" s="226">
        <v>24.82</v>
      </c>
      <c r="I645" s="227"/>
      <c r="J645" s="227"/>
      <c r="K645" s="228">
        <f>ROUND(P645*H645,2)</f>
        <v>0</v>
      </c>
      <c r="L645" s="229"/>
      <c r="M645" s="45"/>
      <c r="N645" s="230" t="s">
        <v>1</v>
      </c>
      <c r="O645" s="231" t="s">
        <v>39</v>
      </c>
      <c r="P645" s="232">
        <f>I645+J645</f>
        <v>0</v>
      </c>
      <c r="Q645" s="232">
        <f>ROUND(I645*H645,2)</f>
        <v>0</v>
      </c>
      <c r="R645" s="232">
        <f>ROUND(J645*H645,2)</f>
        <v>0</v>
      </c>
      <c r="S645" s="92"/>
      <c r="T645" s="233">
        <f>S645*H645</f>
        <v>0</v>
      </c>
      <c r="U645" s="233">
        <v>0</v>
      </c>
      <c r="V645" s="233">
        <f>U645*H645</f>
        <v>0</v>
      </c>
      <c r="W645" s="233">
        <v>0</v>
      </c>
      <c r="X645" s="233">
        <f>W645*H645</f>
        <v>0</v>
      </c>
      <c r="Y645" s="234" t="s">
        <v>1</v>
      </c>
      <c r="Z645" s="39"/>
      <c r="AA645" s="39"/>
      <c r="AB645" s="39"/>
      <c r="AC645" s="39"/>
      <c r="AD645" s="39"/>
      <c r="AE645" s="39"/>
      <c r="AR645" s="235" t="s">
        <v>181</v>
      </c>
      <c r="AT645" s="235" t="s">
        <v>177</v>
      </c>
      <c r="AU645" s="235" t="s">
        <v>102</v>
      </c>
      <c r="AY645" s="18" t="s">
        <v>175</v>
      </c>
      <c r="BE645" s="236">
        <f>IF(O645="základní",K645,0)</f>
        <v>0</v>
      </c>
      <c r="BF645" s="236">
        <f>IF(O645="snížená",K645,0)</f>
        <v>0</v>
      </c>
      <c r="BG645" s="236">
        <f>IF(O645="zákl. přenesená",K645,0)</f>
        <v>0</v>
      </c>
      <c r="BH645" s="236">
        <f>IF(O645="sníž. přenesená",K645,0)</f>
        <v>0</v>
      </c>
      <c r="BI645" s="236">
        <f>IF(O645="nulová",K645,0)</f>
        <v>0</v>
      </c>
      <c r="BJ645" s="18" t="s">
        <v>102</v>
      </c>
      <c r="BK645" s="236">
        <f>ROUND(P645*H645,2)</f>
        <v>0</v>
      </c>
      <c r="BL645" s="18" t="s">
        <v>181</v>
      </c>
      <c r="BM645" s="235" t="s">
        <v>629</v>
      </c>
    </row>
    <row r="646" s="13" customFormat="1">
      <c r="A646" s="13"/>
      <c r="B646" s="242"/>
      <c r="C646" s="243"/>
      <c r="D646" s="237" t="s">
        <v>184</v>
      </c>
      <c r="E646" s="244" t="s">
        <v>1</v>
      </c>
      <c r="F646" s="245" t="s">
        <v>193</v>
      </c>
      <c r="G646" s="243"/>
      <c r="H646" s="244" t="s">
        <v>1</v>
      </c>
      <c r="I646" s="246"/>
      <c r="J646" s="246"/>
      <c r="K646" s="243"/>
      <c r="L646" s="243"/>
      <c r="M646" s="247"/>
      <c r="N646" s="248"/>
      <c r="O646" s="249"/>
      <c r="P646" s="249"/>
      <c r="Q646" s="249"/>
      <c r="R646" s="249"/>
      <c r="S646" s="249"/>
      <c r="T646" s="249"/>
      <c r="U646" s="249"/>
      <c r="V646" s="249"/>
      <c r="W646" s="249"/>
      <c r="X646" s="249"/>
      <c r="Y646" s="250"/>
      <c r="Z646" s="13"/>
      <c r="AA646" s="13"/>
      <c r="AB646" s="13"/>
      <c r="AC646" s="13"/>
      <c r="AD646" s="13"/>
      <c r="AE646" s="13"/>
      <c r="AT646" s="251" t="s">
        <v>184</v>
      </c>
      <c r="AU646" s="251" t="s">
        <v>102</v>
      </c>
      <c r="AV646" s="13" t="s">
        <v>82</v>
      </c>
      <c r="AW646" s="13" t="s">
        <v>5</v>
      </c>
      <c r="AX646" s="13" t="s">
        <v>75</v>
      </c>
      <c r="AY646" s="251" t="s">
        <v>175</v>
      </c>
    </row>
    <row r="647" s="13" customFormat="1">
      <c r="A647" s="13"/>
      <c r="B647" s="242"/>
      <c r="C647" s="243"/>
      <c r="D647" s="237" t="s">
        <v>184</v>
      </c>
      <c r="E647" s="244" t="s">
        <v>1</v>
      </c>
      <c r="F647" s="245" t="s">
        <v>630</v>
      </c>
      <c r="G647" s="243"/>
      <c r="H647" s="244" t="s">
        <v>1</v>
      </c>
      <c r="I647" s="246"/>
      <c r="J647" s="246"/>
      <c r="K647" s="243"/>
      <c r="L647" s="243"/>
      <c r="M647" s="247"/>
      <c r="N647" s="248"/>
      <c r="O647" s="249"/>
      <c r="P647" s="249"/>
      <c r="Q647" s="249"/>
      <c r="R647" s="249"/>
      <c r="S647" s="249"/>
      <c r="T647" s="249"/>
      <c r="U647" s="249"/>
      <c r="V647" s="249"/>
      <c r="W647" s="249"/>
      <c r="X647" s="249"/>
      <c r="Y647" s="250"/>
      <c r="Z647" s="13"/>
      <c r="AA647" s="13"/>
      <c r="AB647" s="13"/>
      <c r="AC647" s="13"/>
      <c r="AD647" s="13"/>
      <c r="AE647" s="13"/>
      <c r="AT647" s="251" t="s">
        <v>184</v>
      </c>
      <c r="AU647" s="251" t="s">
        <v>102</v>
      </c>
      <c r="AV647" s="13" t="s">
        <v>82</v>
      </c>
      <c r="AW647" s="13" t="s">
        <v>5</v>
      </c>
      <c r="AX647" s="13" t="s">
        <v>75</v>
      </c>
      <c r="AY647" s="251" t="s">
        <v>175</v>
      </c>
    </row>
    <row r="648" s="14" customFormat="1">
      <c r="A648" s="14"/>
      <c r="B648" s="252"/>
      <c r="C648" s="253"/>
      <c r="D648" s="237" t="s">
        <v>184</v>
      </c>
      <c r="E648" s="254" t="s">
        <v>1</v>
      </c>
      <c r="F648" s="255" t="s">
        <v>631</v>
      </c>
      <c r="G648" s="253"/>
      <c r="H648" s="256">
        <v>24.82</v>
      </c>
      <c r="I648" s="257"/>
      <c r="J648" s="257"/>
      <c r="K648" s="253"/>
      <c r="L648" s="253"/>
      <c r="M648" s="258"/>
      <c r="N648" s="259"/>
      <c r="O648" s="260"/>
      <c r="P648" s="260"/>
      <c r="Q648" s="260"/>
      <c r="R648" s="260"/>
      <c r="S648" s="260"/>
      <c r="T648" s="260"/>
      <c r="U648" s="260"/>
      <c r="V648" s="260"/>
      <c r="W648" s="260"/>
      <c r="X648" s="260"/>
      <c r="Y648" s="261"/>
      <c r="Z648" s="14"/>
      <c r="AA648" s="14"/>
      <c r="AB648" s="14"/>
      <c r="AC648" s="14"/>
      <c r="AD648" s="14"/>
      <c r="AE648" s="14"/>
      <c r="AT648" s="262" t="s">
        <v>184</v>
      </c>
      <c r="AU648" s="262" t="s">
        <v>102</v>
      </c>
      <c r="AV648" s="14" t="s">
        <v>102</v>
      </c>
      <c r="AW648" s="14" t="s">
        <v>5</v>
      </c>
      <c r="AX648" s="14" t="s">
        <v>75</v>
      </c>
      <c r="AY648" s="262" t="s">
        <v>175</v>
      </c>
    </row>
    <row r="649" s="15" customFormat="1">
      <c r="A649" s="15"/>
      <c r="B649" s="263"/>
      <c r="C649" s="264"/>
      <c r="D649" s="237" t="s">
        <v>184</v>
      </c>
      <c r="E649" s="265" t="s">
        <v>1</v>
      </c>
      <c r="F649" s="266" t="s">
        <v>189</v>
      </c>
      <c r="G649" s="264"/>
      <c r="H649" s="267">
        <v>24.82</v>
      </c>
      <c r="I649" s="268"/>
      <c r="J649" s="268"/>
      <c r="K649" s="264"/>
      <c r="L649" s="264"/>
      <c r="M649" s="269"/>
      <c r="N649" s="270"/>
      <c r="O649" s="271"/>
      <c r="P649" s="271"/>
      <c r="Q649" s="271"/>
      <c r="R649" s="271"/>
      <c r="S649" s="271"/>
      <c r="T649" s="271"/>
      <c r="U649" s="271"/>
      <c r="V649" s="271"/>
      <c r="W649" s="271"/>
      <c r="X649" s="271"/>
      <c r="Y649" s="272"/>
      <c r="Z649" s="15"/>
      <c r="AA649" s="15"/>
      <c r="AB649" s="15"/>
      <c r="AC649" s="15"/>
      <c r="AD649" s="15"/>
      <c r="AE649" s="15"/>
      <c r="AT649" s="273" t="s">
        <v>184</v>
      </c>
      <c r="AU649" s="273" t="s">
        <v>102</v>
      </c>
      <c r="AV649" s="15" t="s">
        <v>181</v>
      </c>
      <c r="AW649" s="15" t="s">
        <v>5</v>
      </c>
      <c r="AX649" s="15" t="s">
        <v>82</v>
      </c>
      <c r="AY649" s="273" t="s">
        <v>175</v>
      </c>
    </row>
    <row r="650" s="2" customFormat="1" ht="49.05" customHeight="1">
      <c r="A650" s="39"/>
      <c r="B650" s="40"/>
      <c r="C650" s="222" t="s">
        <v>632</v>
      </c>
      <c r="D650" s="222" t="s">
        <v>177</v>
      </c>
      <c r="E650" s="223" t="s">
        <v>633</v>
      </c>
      <c r="F650" s="224" t="s">
        <v>634</v>
      </c>
      <c r="G650" s="225" t="s">
        <v>228</v>
      </c>
      <c r="H650" s="226">
        <v>21.716000000000001</v>
      </c>
      <c r="I650" s="227"/>
      <c r="J650" s="227"/>
      <c r="K650" s="228">
        <f>ROUND(P650*H650,2)</f>
        <v>0</v>
      </c>
      <c r="L650" s="229"/>
      <c r="M650" s="45"/>
      <c r="N650" s="230" t="s">
        <v>1</v>
      </c>
      <c r="O650" s="231" t="s">
        <v>39</v>
      </c>
      <c r="P650" s="232">
        <f>I650+J650</f>
        <v>0</v>
      </c>
      <c r="Q650" s="232">
        <f>ROUND(I650*H650,2)</f>
        <v>0</v>
      </c>
      <c r="R650" s="232">
        <f>ROUND(J650*H650,2)</f>
        <v>0</v>
      </c>
      <c r="S650" s="92"/>
      <c r="T650" s="233">
        <f>S650*H650</f>
        <v>0</v>
      </c>
      <c r="U650" s="233">
        <v>0</v>
      </c>
      <c r="V650" s="233">
        <f>U650*H650</f>
        <v>0</v>
      </c>
      <c r="W650" s="233">
        <v>0</v>
      </c>
      <c r="X650" s="233">
        <f>W650*H650</f>
        <v>0</v>
      </c>
      <c r="Y650" s="234" t="s">
        <v>1</v>
      </c>
      <c r="Z650" s="39"/>
      <c r="AA650" s="39"/>
      <c r="AB650" s="39"/>
      <c r="AC650" s="39"/>
      <c r="AD650" s="39"/>
      <c r="AE650" s="39"/>
      <c r="AR650" s="235" t="s">
        <v>181</v>
      </c>
      <c r="AT650" s="235" t="s">
        <v>177</v>
      </c>
      <c r="AU650" s="235" t="s">
        <v>102</v>
      </c>
      <c r="AY650" s="18" t="s">
        <v>175</v>
      </c>
      <c r="BE650" s="236">
        <f>IF(O650="základní",K650,0)</f>
        <v>0</v>
      </c>
      <c r="BF650" s="236">
        <f>IF(O650="snížená",K650,0)</f>
        <v>0</v>
      </c>
      <c r="BG650" s="236">
        <f>IF(O650="zákl. přenesená",K650,0)</f>
        <v>0</v>
      </c>
      <c r="BH650" s="236">
        <f>IF(O650="sníž. přenesená",K650,0)</f>
        <v>0</v>
      </c>
      <c r="BI650" s="236">
        <f>IF(O650="nulová",K650,0)</f>
        <v>0</v>
      </c>
      <c r="BJ650" s="18" t="s">
        <v>102</v>
      </c>
      <c r="BK650" s="236">
        <f>ROUND(P650*H650,2)</f>
        <v>0</v>
      </c>
      <c r="BL650" s="18" t="s">
        <v>181</v>
      </c>
      <c r="BM650" s="235" t="s">
        <v>635</v>
      </c>
    </row>
    <row r="651" s="2" customFormat="1">
      <c r="A651" s="39"/>
      <c r="B651" s="40"/>
      <c r="C651" s="41"/>
      <c r="D651" s="237" t="s">
        <v>182</v>
      </c>
      <c r="E651" s="41"/>
      <c r="F651" s="238" t="s">
        <v>636</v>
      </c>
      <c r="G651" s="41"/>
      <c r="H651" s="41"/>
      <c r="I651" s="239"/>
      <c r="J651" s="239"/>
      <c r="K651" s="41"/>
      <c r="L651" s="41"/>
      <c r="M651" s="45"/>
      <c r="N651" s="240"/>
      <c r="O651" s="241"/>
      <c r="P651" s="92"/>
      <c r="Q651" s="92"/>
      <c r="R651" s="92"/>
      <c r="S651" s="92"/>
      <c r="T651" s="92"/>
      <c r="U651" s="92"/>
      <c r="V651" s="92"/>
      <c r="W651" s="92"/>
      <c r="X651" s="92"/>
      <c r="Y651" s="93"/>
      <c r="Z651" s="39"/>
      <c r="AA651" s="39"/>
      <c r="AB651" s="39"/>
      <c r="AC651" s="39"/>
      <c r="AD651" s="39"/>
      <c r="AE651" s="39"/>
      <c r="AT651" s="18" t="s">
        <v>182</v>
      </c>
      <c r="AU651" s="18" t="s">
        <v>102</v>
      </c>
    </row>
    <row r="652" s="13" customFormat="1">
      <c r="A652" s="13"/>
      <c r="B652" s="242"/>
      <c r="C652" s="243"/>
      <c r="D652" s="237" t="s">
        <v>184</v>
      </c>
      <c r="E652" s="244" t="s">
        <v>1</v>
      </c>
      <c r="F652" s="245" t="s">
        <v>193</v>
      </c>
      <c r="G652" s="243"/>
      <c r="H652" s="244" t="s">
        <v>1</v>
      </c>
      <c r="I652" s="246"/>
      <c r="J652" s="246"/>
      <c r="K652" s="243"/>
      <c r="L652" s="243"/>
      <c r="M652" s="247"/>
      <c r="N652" s="248"/>
      <c r="O652" s="249"/>
      <c r="P652" s="249"/>
      <c r="Q652" s="249"/>
      <c r="R652" s="249"/>
      <c r="S652" s="249"/>
      <c r="T652" s="249"/>
      <c r="U652" s="249"/>
      <c r="V652" s="249"/>
      <c r="W652" s="249"/>
      <c r="X652" s="249"/>
      <c r="Y652" s="250"/>
      <c r="Z652" s="13"/>
      <c r="AA652" s="13"/>
      <c r="AB652" s="13"/>
      <c r="AC652" s="13"/>
      <c r="AD652" s="13"/>
      <c r="AE652" s="13"/>
      <c r="AT652" s="251" t="s">
        <v>184</v>
      </c>
      <c r="AU652" s="251" t="s">
        <v>102</v>
      </c>
      <c r="AV652" s="13" t="s">
        <v>82</v>
      </c>
      <c r="AW652" s="13" t="s">
        <v>5</v>
      </c>
      <c r="AX652" s="13" t="s">
        <v>75</v>
      </c>
      <c r="AY652" s="251" t="s">
        <v>175</v>
      </c>
    </row>
    <row r="653" s="14" customFormat="1">
      <c r="A653" s="14"/>
      <c r="B653" s="252"/>
      <c r="C653" s="253"/>
      <c r="D653" s="237" t="s">
        <v>184</v>
      </c>
      <c r="E653" s="254" t="s">
        <v>1</v>
      </c>
      <c r="F653" s="255" t="s">
        <v>637</v>
      </c>
      <c r="G653" s="253"/>
      <c r="H653" s="256">
        <v>12.41</v>
      </c>
      <c r="I653" s="257"/>
      <c r="J653" s="257"/>
      <c r="K653" s="253"/>
      <c r="L653" s="253"/>
      <c r="M653" s="258"/>
      <c r="N653" s="259"/>
      <c r="O653" s="260"/>
      <c r="P653" s="260"/>
      <c r="Q653" s="260"/>
      <c r="R653" s="260"/>
      <c r="S653" s="260"/>
      <c r="T653" s="260"/>
      <c r="U653" s="260"/>
      <c r="V653" s="260"/>
      <c r="W653" s="260"/>
      <c r="X653" s="260"/>
      <c r="Y653" s="261"/>
      <c r="Z653" s="14"/>
      <c r="AA653" s="14"/>
      <c r="AB653" s="14"/>
      <c r="AC653" s="14"/>
      <c r="AD653" s="14"/>
      <c r="AE653" s="14"/>
      <c r="AT653" s="262" t="s">
        <v>184</v>
      </c>
      <c r="AU653" s="262" t="s">
        <v>102</v>
      </c>
      <c r="AV653" s="14" t="s">
        <v>102</v>
      </c>
      <c r="AW653" s="14" t="s">
        <v>5</v>
      </c>
      <c r="AX653" s="14" t="s">
        <v>75</v>
      </c>
      <c r="AY653" s="262" t="s">
        <v>175</v>
      </c>
    </row>
    <row r="654" s="14" customFormat="1">
      <c r="A654" s="14"/>
      <c r="B654" s="252"/>
      <c r="C654" s="253"/>
      <c r="D654" s="237" t="s">
        <v>184</v>
      </c>
      <c r="E654" s="254" t="s">
        <v>1</v>
      </c>
      <c r="F654" s="255" t="s">
        <v>638</v>
      </c>
      <c r="G654" s="253"/>
      <c r="H654" s="256">
        <v>9.3059999999999992</v>
      </c>
      <c r="I654" s="257"/>
      <c r="J654" s="257"/>
      <c r="K654" s="253"/>
      <c r="L654" s="253"/>
      <c r="M654" s="258"/>
      <c r="N654" s="259"/>
      <c r="O654" s="260"/>
      <c r="P654" s="260"/>
      <c r="Q654" s="260"/>
      <c r="R654" s="260"/>
      <c r="S654" s="260"/>
      <c r="T654" s="260"/>
      <c r="U654" s="260"/>
      <c r="V654" s="260"/>
      <c r="W654" s="260"/>
      <c r="X654" s="260"/>
      <c r="Y654" s="261"/>
      <c r="Z654" s="14"/>
      <c r="AA654" s="14"/>
      <c r="AB654" s="14"/>
      <c r="AC654" s="14"/>
      <c r="AD654" s="14"/>
      <c r="AE654" s="14"/>
      <c r="AT654" s="262" t="s">
        <v>184</v>
      </c>
      <c r="AU654" s="262" t="s">
        <v>102</v>
      </c>
      <c r="AV654" s="14" t="s">
        <v>102</v>
      </c>
      <c r="AW654" s="14" t="s">
        <v>5</v>
      </c>
      <c r="AX654" s="14" t="s">
        <v>75</v>
      </c>
      <c r="AY654" s="262" t="s">
        <v>175</v>
      </c>
    </row>
    <row r="655" s="15" customFormat="1">
      <c r="A655" s="15"/>
      <c r="B655" s="263"/>
      <c r="C655" s="264"/>
      <c r="D655" s="237" t="s">
        <v>184</v>
      </c>
      <c r="E655" s="265" t="s">
        <v>1</v>
      </c>
      <c r="F655" s="266" t="s">
        <v>189</v>
      </c>
      <c r="G655" s="264"/>
      <c r="H655" s="267">
        <v>21.716000000000001</v>
      </c>
      <c r="I655" s="268"/>
      <c r="J655" s="268"/>
      <c r="K655" s="264"/>
      <c r="L655" s="264"/>
      <c r="M655" s="269"/>
      <c r="N655" s="270"/>
      <c r="O655" s="271"/>
      <c r="P655" s="271"/>
      <c r="Q655" s="271"/>
      <c r="R655" s="271"/>
      <c r="S655" s="271"/>
      <c r="T655" s="271"/>
      <c r="U655" s="271"/>
      <c r="V655" s="271"/>
      <c r="W655" s="271"/>
      <c r="X655" s="271"/>
      <c r="Y655" s="272"/>
      <c r="Z655" s="15"/>
      <c r="AA655" s="15"/>
      <c r="AB655" s="15"/>
      <c r="AC655" s="15"/>
      <c r="AD655" s="15"/>
      <c r="AE655" s="15"/>
      <c r="AT655" s="273" t="s">
        <v>184</v>
      </c>
      <c r="AU655" s="273" t="s">
        <v>102</v>
      </c>
      <c r="AV655" s="15" t="s">
        <v>181</v>
      </c>
      <c r="AW655" s="15" t="s">
        <v>5</v>
      </c>
      <c r="AX655" s="15" t="s">
        <v>82</v>
      </c>
      <c r="AY655" s="273" t="s">
        <v>175</v>
      </c>
    </row>
    <row r="656" s="2" customFormat="1" ht="24.15" customHeight="1">
      <c r="A656" s="39"/>
      <c r="B656" s="40"/>
      <c r="C656" s="274" t="s">
        <v>409</v>
      </c>
      <c r="D656" s="274" t="s">
        <v>315</v>
      </c>
      <c r="E656" s="275" t="s">
        <v>639</v>
      </c>
      <c r="F656" s="276" t="s">
        <v>640</v>
      </c>
      <c r="G656" s="277" t="s">
        <v>228</v>
      </c>
      <c r="H656" s="278">
        <v>22.149999999999999</v>
      </c>
      <c r="I656" s="279"/>
      <c r="J656" s="280"/>
      <c r="K656" s="281">
        <f>ROUND(P656*H656,2)</f>
        <v>0</v>
      </c>
      <c r="L656" s="280"/>
      <c r="M656" s="282"/>
      <c r="N656" s="283" t="s">
        <v>1</v>
      </c>
      <c r="O656" s="231" t="s">
        <v>39</v>
      </c>
      <c r="P656" s="232">
        <f>I656+J656</f>
        <v>0</v>
      </c>
      <c r="Q656" s="232">
        <f>ROUND(I656*H656,2)</f>
        <v>0</v>
      </c>
      <c r="R656" s="232">
        <f>ROUND(J656*H656,2)</f>
        <v>0</v>
      </c>
      <c r="S656" s="92"/>
      <c r="T656" s="233">
        <f>S656*H656</f>
        <v>0</v>
      </c>
      <c r="U656" s="233">
        <v>0</v>
      </c>
      <c r="V656" s="233">
        <f>U656*H656</f>
        <v>0</v>
      </c>
      <c r="W656" s="233">
        <v>0</v>
      </c>
      <c r="X656" s="233">
        <f>W656*H656</f>
        <v>0</v>
      </c>
      <c r="Y656" s="234" t="s">
        <v>1</v>
      </c>
      <c r="Z656" s="39"/>
      <c r="AA656" s="39"/>
      <c r="AB656" s="39"/>
      <c r="AC656" s="39"/>
      <c r="AD656" s="39"/>
      <c r="AE656" s="39"/>
      <c r="AR656" s="235" t="s">
        <v>204</v>
      </c>
      <c r="AT656" s="235" t="s">
        <v>315</v>
      </c>
      <c r="AU656" s="235" t="s">
        <v>102</v>
      </c>
      <c r="AY656" s="18" t="s">
        <v>175</v>
      </c>
      <c r="BE656" s="236">
        <f>IF(O656="základní",K656,0)</f>
        <v>0</v>
      </c>
      <c r="BF656" s="236">
        <f>IF(O656="snížená",K656,0)</f>
        <v>0</v>
      </c>
      <c r="BG656" s="236">
        <f>IF(O656="zákl. přenesená",K656,0)</f>
        <v>0</v>
      </c>
      <c r="BH656" s="236">
        <f>IF(O656="sníž. přenesená",K656,0)</f>
        <v>0</v>
      </c>
      <c r="BI656" s="236">
        <f>IF(O656="nulová",K656,0)</f>
        <v>0</v>
      </c>
      <c r="BJ656" s="18" t="s">
        <v>102</v>
      </c>
      <c r="BK656" s="236">
        <f>ROUND(P656*H656,2)</f>
        <v>0</v>
      </c>
      <c r="BL656" s="18" t="s">
        <v>181</v>
      </c>
      <c r="BM656" s="235" t="s">
        <v>641</v>
      </c>
    </row>
    <row r="657" s="14" customFormat="1">
      <c r="A657" s="14"/>
      <c r="B657" s="252"/>
      <c r="C657" s="253"/>
      <c r="D657" s="237" t="s">
        <v>184</v>
      </c>
      <c r="E657" s="254" t="s">
        <v>1</v>
      </c>
      <c r="F657" s="255" t="s">
        <v>642</v>
      </c>
      <c r="G657" s="253"/>
      <c r="H657" s="256">
        <v>22.149999999999999</v>
      </c>
      <c r="I657" s="257"/>
      <c r="J657" s="257"/>
      <c r="K657" s="253"/>
      <c r="L657" s="253"/>
      <c r="M657" s="258"/>
      <c r="N657" s="259"/>
      <c r="O657" s="260"/>
      <c r="P657" s="260"/>
      <c r="Q657" s="260"/>
      <c r="R657" s="260"/>
      <c r="S657" s="260"/>
      <c r="T657" s="260"/>
      <c r="U657" s="260"/>
      <c r="V657" s="260"/>
      <c r="W657" s="260"/>
      <c r="X657" s="260"/>
      <c r="Y657" s="261"/>
      <c r="Z657" s="14"/>
      <c r="AA657" s="14"/>
      <c r="AB657" s="14"/>
      <c r="AC657" s="14"/>
      <c r="AD657" s="14"/>
      <c r="AE657" s="14"/>
      <c r="AT657" s="262" t="s">
        <v>184</v>
      </c>
      <c r="AU657" s="262" t="s">
        <v>102</v>
      </c>
      <c r="AV657" s="14" t="s">
        <v>102</v>
      </c>
      <c r="AW657" s="14" t="s">
        <v>5</v>
      </c>
      <c r="AX657" s="14" t="s">
        <v>75</v>
      </c>
      <c r="AY657" s="262" t="s">
        <v>175</v>
      </c>
    </row>
    <row r="658" s="15" customFormat="1">
      <c r="A658" s="15"/>
      <c r="B658" s="263"/>
      <c r="C658" s="264"/>
      <c r="D658" s="237" t="s">
        <v>184</v>
      </c>
      <c r="E658" s="265" t="s">
        <v>1</v>
      </c>
      <c r="F658" s="266" t="s">
        <v>189</v>
      </c>
      <c r="G658" s="264"/>
      <c r="H658" s="267">
        <v>22.149999999999999</v>
      </c>
      <c r="I658" s="268"/>
      <c r="J658" s="268"/>
      <c r="K658" s="264"/>
      <c r="L658" s="264"/>
      <c r="M658" s="269"/>
      <c r="N658" s="270"/>
      <c r="O658" s="271"/>
      <c r="P658" s="271"/>
      <c r="Q658" s="271"/>
      <c r="R658" s="271"/>
      <c r="S658" s="271"/>
      <c r="T658" s="271"/>
      <c r="U658" s="271"/>
      <c r="V658" s="271"/>
      <c r="W658" s="271"/>
      <c r="X658" s="271"/>
      <c r="Y658" s="272"/>
      <c r="Z658" s="15"/>
      <c r="AA658" s="15"/>
      <c r="AB658" s="15"/>
      <c r="AC658" s="15"/>
      <c r="AD658" s="15"/>
      <c r="AE658" s="15"/>
      <c r="AT658" s="273" t="s">
        <v>184</v>
      </c>
      <c r="AU658" s="273" t="s">
        <v>102</v>
      </c>
      <c r="AV658" s="15" t="s">
        <v>181</v>
      </c>
      <c r="AW658" s="15" t="s">
        <v>5</v>
      </c>
      <c r="AX658" s="15" t="s">
        <v>82</v>
      </c>
      <c r="AY658" s="273" t="s">
        <v>175</v>
      </c>
    </row>
    <row r="659" s="2" customFormat="1" ht="62.7" customHeight="1">
      <c r="A659" s="39"/>
      <c r="B659" s="40"/>
      <c r="C659" s="222" t="s">
        <v>643</v>
      </c>
      <c r="D659" s="222" t="s">
        <v>177</v>
      </c>
      <c r="E659" s="223" t="s">
        <v>644</v>
      </c>
      <c r="F659" s="224" t="s">
        <v>645</v>
      </c>
      <c r="G659" s="225" t="s">
        <v>228</v>
      </c>
      <c r="H659" s="226">
        <v>31.024000000000001</v>
      </c>
      <c r="I659" s="227"/>
      <c r="J659" s="227"/>
      <c r="K659" s="228">
        <f>ROUND(P659*H659,2)</f>
        <v>0</v>
      </c>
      <c r="L659" s="229"/>
      <c r="M659" s="45"/>
      <c r="N659" s="230" t="s">
        <v>1</v>
      </c>
      <c r="O659" s="231" t="s">
        <v>39</v>
      </c>
      <c r="P659" s="232">
        <f>I659+J659</f>
        <v>0</v>
      </c>
      <c r="Q659" s="232">
        <f>ROUND(I659*H659,2)</f>
        <v>0</v>
      </c>
      <c r="R659" s="232">
        <f>ROUND(J659*H659,2)</f>
        <v>0</v>
      </c>
      <c r="S659" s="92"/>
      <c r="T659" s="233">
        <f>S659*H659</f>
        <v>0</v>
      </c>
      <c r="U659" s="233">
        <v>0</v>
      </c>
      <c r="V659" s="233">
        <f>U659*H659</f>
        <v>0</v>
      </c>
      <c r="W659" s="233">
        <v>0</v>
      </c>
      <c r="X659" s="233">
        <f>W659*H659</f>
        <v>0</v>
      </c>
      <c r="Y659" s="234" t="s">
        <v>1</v>
      </c>
      <c r="Z659" s="39"/>
      <c r="AA659" s="39"/>
      <c r="AB659" s="39"/>
      <c r="AC659" s="39"/>
      <c r="AD659" s="39"/>
      <c r="AE659" s="39"/>
      <c r="AR659" s="235" t="s">
        <v>181</v>
      </c>
      <c r="AT659" s="235" t="s">
        <v>177</v>
      </c>
      <c r="AU659" s="235" t="s">
        <v>102</v>
      </c>
      <c r="AY659" s="18" t="s">
        <v>175</v>
      </c>
      <c r="BE659" s="236">
        <f>IF(O659="základní",K659,0)</f>
        <v>0</v>
      </c>
      <c r="BF659" s="236">
        <f>IF(O659="snížená",K659,0)</f>
        <v>0</v>
      </c>
      <c r="BG659" s="236">
        <f>IF(O659="zákl. přenesená",K659,0)</f>
        <v>0</v>
      </c>
      <c r="BH659" s="236">
        <f>IF(O659="sníž. přenesená",K659,0)</f>
        <v>0</v>
      </c>
      <c r="BI659" s="236">
        <f>IF(O659="nulová",K659,0)</f>
        <v>0</v>
      </c>
      <c r="BJ659" s="18" t="s">
        <v>102</v>
      </c>
      <c r="BK659" s="236">
        <f>ROUND(P659*H659,2)</f>
        <v>0</v>
      </c>
      <c r="BL659" s="18" t="s">
        <v>181</v>
      </c>
      <c r="BM659" s="235" t="s">
        <v>646</v>
      </c>
    </row>
    <row r="660" s="13" customFormat="1">
      <c r="A660" s="13"/>
      <c r="B660" s="242"/>
      <c r="C660" s="243"/>
      <c r="D660" s="237" t="s">
        <v>184</v>
      </c>
      <c r="E660" s="244" t="s">
        <v>1</v>
      </c>
      <c r="F660" s="245" t="s">
        <v>193</v>
      </c>
      <c r="G660" s="243"/>
      <c r="H660" s="244" t="s">
        <v>1</v>
      </c>
      <c r="I660" s="246"/>
      <c r="J660" s="246"/>
      <c r="K660" s="243"/>
      <c r="L660" s="243"/>
      <c r="M660" s="247"/>
      <c r="N660" s="248"/>
      <c r="O660" s="249"/>
      <c r="P660" s="249"/>
      <c r="Q660" s="249"/>
      <c r="R660" s="249"/>
      <c r="S660" s="249"/>
      <c r="T660" s="249"/>
      <c r="U660" s="249"/>
      <c r="V660" s="249"/>
      <c r="W660" s="249"/>
      <c r="X660" s="249"/>
      <c r="Y660" s="250"/>
      <c r="Z660" s="13"/>
      <c r="AA660" s="13"/>
      <c r="AB660" s="13"/>
      <c r="AC660" s="13"/>
      <c r="AD660" s="13"/>
      <c r="AE660" s="13"/>
      <c r="AT660" s="251" t="s">
        <v>184</v>
      </c>
      <c r="AU660" s="251" t="s">
        <v>102</v>
      </c>
      <c r="AV660" s="13" t="s">
        <v>82</v>
      </c>
      <c r="AW660" s="13" t="s">
        <v>5</v>
      </c>
      <c r="AX660" s="13" t="s">
        <v>75</v>
      </c>
      <c r="AY660" s="251" t="s">
        <v>175</v>
      </c>
    </row>
    <row r="661" s="13" customFormat="1">
      <c r="A661" s="13"/>
      <c r="B661" s="242"/>
      <c r="C661" s="243"/>
      <c r="D661" s="237" t="s">
        <v>184</v>
      </c>
      <c r="E661" s="244" t="s">
        <v>1</v>
      </c>
      <c r="F661" s="245" t="s">
        <v>630</v>
      </c>
      <c r="G661" s="243"/>
      <c r="H661" s="244" t="s">
        <v>1</v>
      </c>
      <c r="I661" s="246"/>
      <c r="J661" s="246"/>
      <c r="K661" s="243"/>
      <c r="L661" s="243"/>
      <c r="M661" s="247"/>
      <c r="N661" s="248"/>
      <c r="O661" s="249"/>
      <c r="P661" s="249"/>
      <c r="Q661" s="249"/>
      <c r="R661" s="249"/>
      <c r="S661" s="249"/>
      <c r="T661" s="249"/>
      <c r="U661" s="249"/>
      <c r="V661" s="249"/>
      <c r="W661" s="249"/>
      <c r="X661" s="249"/>
      <c r="Y661" s="250"/>
      <c r="Z661" s="13"/>
      <c r="AA661" s="13"/>
      <c r="AB661" s="13"/>
      <c r="AC661" s="13"/>
      <c r="AD661" s="13"/>
      <c r="AE661" s="13"/>
      <c r="AT661" s="251" t="s">
        <v>184</v>
      </c>
      <c r="AU661" s="251" t="s">
        <v>102</v>
      </c>
      <c r="AV661" s="13" t="s">
        <v>82</v>
      </c>
      <c r="AW661" s="13" t="s">
        <v>5</v>
      </c>
      <c r="AX661" s="13" t="s">
        <v>75</v>
      </c>
      <c r="AY661" s="251" t="s">
        <v>175</v>
      </c>
    </row>
    <row r="662" s="14" customFormat="1">
      <c r="A662" s="14"/>
      <c r="B662" s="252"/>
      <c r="C662" s="253"/>
      <c r="D662" s="237" t="s">
        <v>184</v>
      </c>
      <c r="E662" s="254" t="s">
        <v>1</v>
      </c>
      <c r="F662" s="255" t="s">
        <v>631</v>
      </c>
      <c r="G662" s="253"/>
      <c r="H662" s="256">
        <v>24.82</v>
      </c>
      <c r="I662" s="257"/>
      <c r="J662" s="257"/>
      <c r="K662" s="253"/>
      <c r="L662" s="253"/>
      <c r="M662" s="258"/>
      <c r="N662" s="259"/>
      <c r="O662" s="260"/>
      <c r="P662" s="260"/>
      <c r="Q662" s="260"/>
      <c r="R662" s="260"/>
      <c r="S662" s="260"/>
      <c r="T662" s="260"/>
      <c r="U662" s="260"/>
      <c r="V662" s="260"/>
      <c r="W662" s="260"/>
      <c r="X662" s="260"/>
      <c r="Y662" s="261"/>
      <c r="Z662" s="14"/>
      <c r="AA662" s="14"/>
      <c r="AB662" s="14"/>
      <c r="AC662" s="14"/>
      <c r="AD662" s="14"/>
      <c r="AE662" s="14"/>
      <c r="AT662" s="262" t="s">
        <v>184</v>
      </c>
      <c r="AU662" s="262" t="s">
        <v>102</v>
      </c>
      <c r="AV662" s="14" t="s">
        <v>102</v>
      </c>
      <c r="AW662" s="14" t="s">
        <v>5</v>
      </c>
      <c r="AX662" s="14" t="s">
        <v>75</v>
      </c>
      <c r="AY662" s="262" t="s">
        <v>175</v>
      </c>
    </row>
    <row r="663" s="14" customFormat="1">
      <c r="A663" s="14"/>
      <c r="B663" s="252"/>
      <c r="C663" s="253"/>
      <c r="D663" s="237" t="s">
        <v>184</v>
      </c>
      <c r="E663" s="254" t="s">
        <v>1</v>
      </c>
      <c r="F663" s="255" t="s">
        <v>647</v>
      </c>
      <c r="G663" s="253"/>
      <c r="H663" s="256">
        <v>6.2039999999999997</v>
      </c>
      <c r="I663" s="257"/>
      <c r="J663" s="257"/>
      <c r="K663" s="253"/>
      <c r="L663" s="253"/>
      <c r="M663" s="258"/>
      <c r="N663" s="259"/>
      <c r="O663" s="260"/>
      <c r="P663" s="260"/>
      <c r="Q663" s="260"/>
      <c r="R663" s="260"/>
      <c r="S663" s="260"/>
      <c r="T663" s="260"/>
      <c r="U663" s="260"/>
      <c r="V663" s="260"/>
      <c r="W663" s="260"/>
      <c r="X663" s="260"/>
      <c r="Y663" s="261"/>
      <c r="Z663" s="14"/>
      <c r="AA663" s="14"/>
      <c r="AB663" s="14"/>
      <c r="AC663" s="14"/>
      <c r="AD663" s="14"/>
      <c r="AE663" s="14"/>
      <c r="AT663" s="262" t="s">
        <v>184</v>
      </c>
      <c r="AU663" s="262" t="s">
        <v>102</v>
      </c>
      <c r="AV663" s="14" t="s">
        <v>102</v>
      </c>
      <c r="AW663" s="14" t="s">
        <v>5</v>
      </c>
      <c r="AX663" s="14" t="s">
        <v>75</v>
      </c>
      <c r="AY663" s="262" t="s">
        <v>175</v>
      </c>
    </row>
    <row r="664" s="15" customFormat="1">
      <c r="A664" s="15"/>
      <c r="B664" s="263"/>
      <c r="C664" s="264"/>
      <c r="D664" s="237" t="s">
        <v>184</v>
      </c>
      <c r="E664" s="265" t="s">
        <v>1</v>
      </c>
      <c r="F664" s="266" t="s">
        <v>189</v>
      </c>
      <c r="G664" s="264"/>
      <c r="H664" s="267">
        <v>31.024000000000001</v>
      </c>
      <c r="I664" s="268"/>
      <c r="J664" s="268"/>
      <c r="K664" s="264"/>
      <c r="L664" s="264"/>
      <c r="M664" s="269"/>
      <c r="N664" s="270"/>
      <c r="O664" s="271"/>
      <c r="P664" s="271"/>
      <c r="Q664" s="271"/>
      <c r="R664" s="271"/>
      <c r="S664" s="271"/>
      <c r="T664" s="271"/>
      <c r="U664" s="271"/>
      <c r="V664" s="271"/>
      <c r="W664" s="271"/>
      <c r="X664" s="271"/>
      <c r="Y664" s="272"/>
      <c r="Z664" s="15"/>
      <c r="AA664" s="15"/>
      <c r="AB664" s="15"/>
      <c r="AC664" s="15"/>
      <c r="AD664" s="15"/>
      <c r="AE664" s="15"/>
      <c r="AT664" s="273" t="s">
        <v>184</v>
      </c>
      <c r="AU664" s="273" t="s">
        <v>102</v>
      </c>
      <c r="AV664" s="15" t="s">
        <v>181</v>
      </c>
      <c r="AW664" s="15" t="s">
        <v>5</v>
      </c>
      <c r="AX664" s="15" t="s">
        <v>82</v>
      </c>
      <c r="AY664" s="273" t="s">
        <v>175</v>
      </c>
    </row>
    <row r="665" s="2" customFormat="1" ht="37.8" customHeight="1">
      <c r="A665" s="39"/>
      <c r="B665" s="40"/>
      <c r="C665" s="222" t="s">
        <v>413</v>
      </c>
      <c r="D665" s="222" t="s">
        <v>177</v>
      </c>
      <c r="E665" s="223" t="s">
        <v>648</v>
      </c>
      <c r="F665" s="224" t="s">
        <v>649</v>
      </c>
      <c r="G665" s="225" t="s">
        <v>228</v>
      </c>
      <c r="H665" s="226">
        <v>1362.2360000000001</v>
      </c>
      <c r="I665" s="227"/>
      <c r="J665" s="227"/>
      <c r="K665" s="228">
        <f>ROUND(P665*H665,2)</f>
        <v>0</v>
      </c>
      <c r="L665" s="229"/>
      <c r="M665" s="45"/>
      <c r="N665" s="230" t="s">
        <v>1</v>
      </c>
      <c r="O665" s="231" t="s">
        <v>39</v>
      </c>
      <c r="P665" s="232">
        <f>I665+J665</f>
        <v>0</v>
      </c>
      <c r="Q665" s="232">
        <f>ROUND(I665*H665,2)</f>
        <v>0</v>
      </c>
      <c r="R665" s="232">
        <f>ROUND(J665*H665,2)</f>
        <v>0</v>
      </c>
      <c r="S665" s="92"/>
      <c r="T665" s="233">
        <f>S665*H665</f>
        <v>0</v>
      </c>
      <c r="U665" s="233">
        <v>0</v>
      </c>
      <c r="V665" s="233">
        <f>U665*H665</f>
        <v>0</v>
      </c>
      <c r="W665" s="233">
        <v>0</v>
      </c>
      <c r="X665" s="233">
        <f>W665*H665</f>
        <v>0</v>
      </c>
      <c r="Y665" s="234" t="s">
        <v>1</v>
      </c>
      <c r="Z665" s="39"/>
      <c r="AA665" s="39"/>
      <c r="AB665" s="39"/>
      <c r="AC665" s="39"/>
      <c r="AD665" s="39"/>
      <c r="AE665" s="39"/>
      <c r="AR665" s="235" t="s">
        <v>181</v>
      </c>
      <c r="AT665" s="235" t="s">
        <v>177</v>
      </c>
      <c r="AU665" s="235" t="s">
        <v>102</v>
      </c>
      <c r="AY665" s="18" t="s">
        <v>175</v>
      </c>
      <c r="BE665" s="236">
        <f>IF(O665="základní",K665,0)</f>
        <v>0</v>
      </c>
      <c r="BF665" s="236">
        <f>IF(O665="snížená",K665,0)</f>
        <v>0</v>
      </c>
      <c r="BG665" s="236">
        <f>IF(O665="zákl. přenesená",K665,0)</f>
        <v>0</v>
      </c>
      <c r="BH665" s="236">
        <f>IF(O665="sníž. přenesená",K665,0)</f>
        <v>0</v>
      </c>
      <c r="BI665" s="236">
        <f>IF(O665="nulová",K665,0)</f>
        <v>0</v>
      </c>
      <c r="BJ665" s="18" t="s">
        <v>102</v>
      </c>
      <c r="BK665" s="236">
        <f>ROUND(P665*H665,2)</f>
        <v>0</v>
      </c>
      <c r="BL665" s="18" t="s">
        <v>181</v>
      </c>
      <c r="BM665" s="235" t="s">
        <v>650</v>
      </c>
    </row>
    <row r="666" s="13" customFormat="1">
      <c r="A666" s="13"/>
      <c r="B666" s="242"/>
      <c r="C666" s="243"/>
      <c r="D666" s="237" t="s">
        <v>184</v>
      </c>
      <c r="E666" s="244" t="s">
        <v>1</v>
      </c>
      <c r="F666" s="245" t="s">
        <v>193</v>
      </c>
      <c r="G666" s="243"/>
      <c r="H666" s="244" t="s">
        <v>1</v>
      </c>
      <c r="I666" s="246"/>
      <c r="J666" s="246"/>
      <c r="K666" s="243"/>
      <c r="L666" s="243"/>
      <c r="M666" s="247"/>
      <c r="N666" s="248"/>
      <c r="O666" s="249"/>
      <c r="P666" s="249"/>
      <c r="Q666" s="249"/>
      <c r="R666" s="249"/>
      <c r="S666" s="249"/>
      <c r="T666" s="249"/>
      <c r="U666" s="249"/>
      <c r="V666" s="249"/>
      <c r="W666" s="249"/>
      <c r="X666" s="249"/>
      <c r="Y666" s="250"/>
      <c r="Z666" s="13"/>
      <c r="AA666" s="13"/>
      <c r="AB666" s="13"/>
      <c r="AC666" s="13"/>
      <c r="AD666" s="13"/>
      <c r="AE666" s="13"/>
      <c r="AT666" s="251" t="s">
        <v>184</v>
      </c>
      <c r="AU666" s="251" t="s">
        <v>102</v>
      </c>
      <c r="AV666" s="13" t="s">
        <v>82</v>
      </c>
      <c r="AW666" s="13" t="s">
        <v>5</v>
      </c>
      <c r="AX666" s="13" t="s">
        <v>75</v>
      </c>
      <c r="AY666" s="251" t="s">
        <v>175</v>
      </c>
    </row>
    <row r="667" s="14" customFormat="1">
      <c r="A667" s="14"/>
      <c r="B667" s="252"/>
      <c r="C667" s="253"/>
      <c r="D667" s="237" t="s">
        <v>184</v>
      </c>
      <c r="E667" s="254" t="s">
        <v>1</v>
      </c>
      <c r="F667" s="255" t="s">
        <v>651</v>
      </c>
      <c r="G667" s="253"/>
      <c r="H667" s="256">
        <v>679.88</v>
      </c>
      <c r="I667" s="257"/>
      <c r="J667" s="257"/>
      <c r="K667" s="253"/>
      <c r="L667" s="253"/>
      <c r="M667" s="258"/>
      <c r="N667" s="259"/>
      <c r="O667" s="260"/>
      <c r="P667" s="260"/>
      <c r="Q667" s="260"/>
      <c r="R667" s="260"/>
      <c r="S667" s="260"/>
      <c r="T667" s="260"/>
      <c r="U667" s="260"/>
      <c r="V667" s="260"/>
      <c r="W667" s="260"/>
      <c r="X667" s="260"/>
      <c r="Y667" s="261"/>
      <c r="Z667" s="14"/>
      <c r="AA667" s="14"/>
      <c r="AB667" s="14"/>
      <c r="AC667" s="14"/>
      <c r="AD667" s="14"/>
      <c r="AE667" s="14"/>
      <c r="AT667" s="262" t="s">
        <v>184</v>
      </c>
      <c r="AU667" s="262" t="s">
        <v>102</v>
      </c>
      <c r="AV667" s="14" t="s">
        <v>102</v>
      </c>
      <c r="AW667" s="14" t="s">
        <v>5</v>
      </c>
      <c r="AX667" s="14" t="s">
        <v>75</v>
      </c>
      <c r="AY667" s="262" t="s">
        <v>175</v>
      </c>
    </row>
    <row r="668" s="14" customFormat="1">
      <c r="A668" s="14"/>
      <c r="B668" s="252"/>
      <c r="C668" s="253"/>
      <c r="D668" s="237" t="s">
        <v>184</v>
      </c>
      <c r="E668" s="254" t="s">
        <v>1</v>
      </c>
      <c r="F668" s="255" t="s">
        <v>652</v>
      </c>
      <c r="G668" s="253"/>
      <c r="H668" s="256">
        <v>23.062999999999999</v>
      </c>
      <c r="I668" s="257"/>
      <c r="J668" s="257"/>
      <c r="K668" s="253"/>
      <c r="L668" s="253"/>
      <c r="M668" s="258"/>
      <c r="N668" s="259"/>
      <c r="O668" s="260"/>
      <c r="P668" s="260"/>
      <c r="Q668" s="260"/>
      <c r="R668" s="260"/>
      <c r="S668" s="260"/>
      <c r="T668" s="260"/>
      <c r="U668" s="260"/>
      <c r="V668" s="260"/>
      <c r="W668" s="260"/>
      <c r="X668" s="260"/>
      <c r="Y668" s="261"/>
      <c r="Z668" s="14"/>
      <c r="AA668" s="14"/>
      <c r="AB668" s="14"/>
      <c r="AC668" s="14"/>
      <c r="AD668" s="14"/>
      <c r="AE668" s="14"/>
      <c r="AT668" s="262" t="s">
        <v>184</v>
      </c>
      <c r="AU668" s="262" t="s">
        <v>102</v>
      </c>
      <c r="AV668" s="14" t="s">
        <v>102</v>
      </c>
      <c r="AW668" s="14" t="s">
        <v>5</v>
      </c>
      <c r="AX668" s="14" t="s">
        <v>75</v>
      </c>
      <c r="AY668" s="262" t="s">
        <v>175</v>
      </c>
    </row>
    <row r="669" s="14" customFormat="1">
      <c r="A669" s="14"/>
      <c r="B669" s="252"/>
      <c r="C669" s="253"/>
      <c r="D669" s="237" t="s">
        <v>184</v>
      </c>
      <c r="E669" s="254" t="s">
        <v>1</v>
      </c>
      <c r="F669" s="255" t="s">
        <v>653</v>
      </c>
      <c r="G669" s="253"/>
      <c r="H669" s="256">
        <v>-6.3040000000000003</v>
      </c>
      <c r="I669" s="257"/>
      <c r="J669" s="257"/>
      <c r="K669" s="253"/>
      <c r="L669" s="253"/>
      <c r="M669" s="258"/>
      <c r="N669" s="259"/>
      <c r="O669" s="260"/>
      <c r="P669" s="260"/>
      <c r="Q669" s="260"/>
      <c r="R669" s="260"/>
      <c r="S669" s="260"/>
      <c r="T669" s="260"/>
      <c r="U669" s="260"/>
      <c r="V669" s="260"/>
      <c r="W669" s="260"/>
      <c r="X669" s="260"/>
      <c r="Y669" s="261"/>
      <c r="Z669" s="14"/>
      <c r="AA669" s="14"/>
      <c r="AB669" s="14"/>
      <c r="AC669" s="14"/>
      <c r="AD669" s="14"/>
      <c r="AE669" s="14"/>
      <c r="AT669" s="262" t="s">
        <v>184</v>
      </c>
      <c r="AU669" s="262" t="s">
        <v>102</v>
      </c>
      <c r="AV669" s="14" t="s">
        <v>102</v>
      </c>
      <c r="AW669" s="14" t="s">
        <v>5</v>
      </c>
      <c r="AX669" s="14" t="s">
        <v>75</v>
      </c>
      <c r="AY669" s="262" t="s">
        <v>175</v>
      </c>
    </row>
    <row r="670" s="14" customFormat="1">
      <c r="A670" s="14"/>
      <c r="B670" s="252"/>
      <c r="C670" s="253"/>
      <c r="D670" s="237" t="s">
        <v>184</v>
      </c>
      <c r="E670" s="254" t="s">
        <v>1</v>
      </c>
      <c r="F670" s="255" t="s">
        <v>654</v>
      </c>
      <c r="G670" s="253"/>
      <c r="H670" s="256">
        <v>-6.875</v>
      </c>
      <c r="I670" s="257"/>
      <c r="J670" s="257"/>
      <c r="K670" s="253"/>
      <c r="L670" s="253"/>
      <c r="M670" s="258"/>
      <c r="N670" s="259"/>
      <c r="O670" s="260"/>
      <c r="P670" s="260"/>
      <c r="Q670" s="260"/>
      <c r="R670" s="260"/>
      <c r="S670" s="260"/>
      <c r="T670" s="260"/>
      <c r="U670" s="260"/>
      <c r="V670" s="260"/>
      <c r="W670" s="260"/>
      <c r="X670" s="260"/>
      <c r="Y670" s="261"/>
      <c r="Z670" s="14"/>
      <c r="AA670" s="14"/>
      <c r="AB670" s="14"/>
      <c r="AC670" s="14"/>
      <c r="AD670" s="14"/>
      <c r="AE670" s="14"/>
      <c r="AT670" s="262" t="s">
        <v>184</v>
      </c>
      <c r="AU670" s="262" t="s">
        <v>102</v>
      </c>
      <c r="AV670" s="14" t="s">
        <v>102</v>
      </c>
      <c r="AW670" s="14" t="s">
        <v>5</v>
      </c>
      <c r="AX670" s="14" t="s">
        <v>75</v>
      </c>
      <c r="AY670" s="262" t="s">
        <v>175</v>
      </c>
    </row>
    <row r="671" s="14" customFormat="1">
      <c r="A671" s="14"/>
      <c r="B671" s="252"/>
      <c r="C671" s="253"/>
      <c r="D671" s="237" t="s">
        <v>184</v>
      </c>
      <c r="E671" s="254" t="s">
        <v>1</v>
      </c>
      <c r="F671" s="255" t="s">
        <v>655</v>
      </c>
      <c r="G671" s="253"/>
      <c r="H671" s="256">
        <v>-1.28</v>
      </c>
      <c r="I671" s="257"/>
      <c r="J671" s="257"/>
      <c r="K671" s="253"/>
      <c r="L671" s="253"/>
      <c r="M671" s="258"/>
      <c r="N671" s="259"/>
      <c r="O671" s="260"/>
      <c r="P671" s="260"/>
      <c r="Q671" s="260"/>
      <c r="R671" s="260"/>
      <c r="S671" s="260"/>
      <c r="T671" s="260"/>
      <c r="U671" s="260"/>
      <c r="V671" s="260"/>
      <c r="W671" s="260"/>
      <c r="X671" s="260"/>
      <c r="Y671" s="261"/>
      <c r="Z671" s="14"/>
      <c r="AA671" s="14"/>
      <c r="AB671" s="14"/>
      <c r="AC671" s="14"/>
      <c r="AD671" s="14"/>
      <c r="AE671" s="14"/>
      <c r="AT671" s="262" t="s">
        <v>184</v>
      </c>
      <c r="AU671" s="262" t="s">
        <v>102</v>
      </c>
      <c r="AV671" s="14" t="s">
        <v>102</v>
      </c>
      <c r="AW671" s="14" t="s">
        <v>5</v>
      </c>
      <c r="AX671" s="14" t="s">
        <v>75</v>
      </c>
      <c r="AY671" s="262" t="s">
        <v>175</v>
      </c>
    </row>
    <row r="672" s="14" customFormat="1">
      <c r="A672" s="14"/>
      <c r="B672" s="252"/>
      <c r="C672" s="253"/>
      <c r="D672" s="237" t="s">
        <v>184</v>
      </c>
      <c r="E672" s="254" t="s">
        <v>1</v>
      </c>
      <c r="F672" s="255" t="s">
        <v>656</v>
      </c>
      <c r="G672" s="253"/>
      <c r="H672" s="256">
        <v>-4.6799999999999997</v>
      </c>
      <c r="I672" s="257"/>
      <c r="J672" s="257"/>
      <c r="K672" s="253"/>
      <c r="L672" s="253"/>
      <c r="M672" s="258"/>
      <c r="N672" s="259"/>
      <c r="O672" s="260"/>
      <c r="P672" s="260"/>
      <c r="Q672" s="260"/>
      <c r="R672" s="260"/>
      <c r="S672" s="260"/>
      <c r="T672" s="260"/>
      <c r="U672" s="260"/>
      <c r="V672" s="260"/>
      <c r="W672" s="260"/>
      <c r="X672" s="260"/>
      <c r="Y672" s="261"/>
      <c r="Z672" s="14"/>
      <c r="AA672" s="14"/>
      <c r="AB672" s="14"/>
      <c r="AC672" s="14"/>
      <c r="AD672" s="14"/>
      <c r="AE672" s="14"/>
      <c r="AT672" s="262" t="s">
        <v>184</v>
      </c>
      <c r="AU672" s="262" t="s">
        <v>102</v>
      </c>
      <c r="AV672" s="14" t="s">
        <v>102</v>
      </c>
      <c r="AW672" s="14" t="s">
        <v>5</v>
      </c>
      <c r="AX672" s="14" t="s">
        <v>75</v>
      </c>
      <c r="AY672" s="262" t="s">
        <v>175</v>
      </c>
    </row>
    <row r="673" s="14" customFormat="1">
      <c r="A673" s="14"/>
      <c r="B673" s="252"/>
      <c r="C673" s="253"/>
      <c r="D673" s="237" t="s">
        <v>184</v>
      </c>
      <c r="E673" s="254" t="s">
        <v>1</v>
      </c>
      <c r="F673" s="255" t="s">
        <v>657</v>
      </c>
      <c r="G673" s="253"/>
      <c r="H673" s="256">
        <v>-16.379999999999999</v>
      </c>
      <c r="I673" s="257"/>
      <c r="J673" s="257"/>
      <c r="K673" s="253"/>
      <c r="L673" s="253"/>
      <c r="M673" s="258"/>
      <c r="N673" s="259"/>
      <c r="O673" s="260"/>
      <c r="P673" s="260"/>
      <c r="Q673" s="260"/>
      <c r="R673" s="260"/>
      <c r="S673" s="260"/>
      <c r="T673" s="260"/>
      <c r="U673" s="260"/>
      <c r="V673" s="260"/>
      <c r="W673" s="260"/>
      <c r="X673" s="260"/>
      <c r="Y673" s="261"/>
      <c r="Z673" s="14"/>
      <c r="AA673" s="14"/>
      <c r="AB673" s="14"/>
      <c r="AC673" s="14"/>
      <c r="AD673" s="14"/>
      <c r="AE673" s="14"/>
      <c r="AT673" s="262" t="s">
        <v>184</v>
      </c>
      <c r="AU673" s="262" t="s">
        <v>102</v>
      </c>
      <c r="AV673" s="14" t="s">
        <v>102</v>
      </c>
      <c r="AW673" s="14" t="s">
        <v>5</v>
      </c>
      <c r="AX673" s="14" t="s">
        <v>75</v>
      </c>
      <c r="AY673" s="262" t="s">
        <v>175</v>
      </c>
    </row>
    <row r="674" s="14" customFormat="1">
      <c r="A674" s="14"/>
      <c r="B674" s="252"/>
      <c r="C674" s="253"/>
      <c r="D674" s="237" t="s">
        <v>184</v>
      </c>
      <c r="E674" s="254" t="s">
        <v>1</v>
      </c>
      <c r="F674" s="255" t="s">
        <v>658</v>
      </c>
      <c r="G674" s="253"/>
      <c r="H674" s="256">
        <v>-21.059999999999999</v>
      </c>
      <c r="I674" s="257"/>
      <c r="J674" s="257"/>
      <c r="K674" s="253"/>
      <c r="L674" s="253"/>
      <c r="M674" s="258"/>
      <c r="N674" s="259"/>
      <c r="O674" s="260"/>
      <c r="P674" s="260"/>
      <c r="Q674" s="260"/>
      <c r="R674" s="260"/>
      <c r="S674" s="260"/>
      <c r="T674" s="260"/>
      <c r="U674" s="260"/>
      <c r="V674" s="260"/>
      <c r="W674" s="260"/>
      <c r="X674" s="260"/>
      <c r="Y674" s="261"/>
      <c r="Z674" s="14"/>
      <c r="AA674" s="14"/>
      <c r="AB674" s="14"/>
      <c r="AC674" s="14"/>
      <c r="AD674" s="14"/>
      <c r="AE674" s="14"/>
      <c r="AT674" s="262" t="s">
        <v>184</v>
      </c>
      <c r="AU674" s="262" t="s">
        <v>102</v>
      </c>
      <c r="AV674" s="14" t="s">
        <v>102</v>
      </c>
      <c r="AW674" s="14" t="s">
        <v>5</v>
      </c>
      <c r="AX674" s="14" t="s">
        <v>75</v>
      </c>
      <c r="AY674" s="262" t="s">
        <v>175</v>
      </c>
    </row>
    <row r="675" s="14" customFormat="1">
      <c r="A675" s="14"/>
      <c r="B675" s="252"/>
      <c r="C675" s="253"/>
      <c r="D675" s="237" t="s">
        <v>184</v>
      </c>
      <c r="E675" s="254" t="s">
        <v>1</v>
      </c>
      <c r="F675" s="255" t="s">
        <v>659</v>
      </c>
      <c r="G675" s="253"/>
      <c r="H675" s="256">
        <v>-1.0800000000000001</v>
      </c>
      <c r="I675" s="257"/>
      <c r="J675" s="257"/>
      <c r="K675" s="253"/>
      <c r="L675" s="253"/>
      <c r="M675" s="258"/>
      <c r="N675" s="259"/>
      <c r="O675" s="260"/>
      <c r="P675" s="260"/>
      <c r="Q675" s="260"/>
      <c r="R675" s="260"/>
      <c r="S675" s="260"/>
      <c r="T675" s="260"/>
      <c r="U675" s="260"/>
      <c r="V675" s="260"/>
      <c r="W675" s="260"/>
      <c r="X675" s="260"/>
      <c r="Y675" s="261"/>
      <c r="Z675" s="14"/>
      <c r="AA675" s="14"/>
      <c r="AB675" s="14"/>
      <c r="AC675" s="14"/>
      <c r="AD675" s="14"/>
      <c r="AE675" s="14"/>
      <c r="AT675" s="262" t="s">
        <v>184</v>
      </c>
      <c r="AU675" s="262" t="s">
        <v>102</v>
      </c>
      <c r="AV675" s="14" t="s">
        <v>102</v>
      </c>
      <c r="AW675" s="14" t="s">
        <v>5</v>
      </c>
      <c r="AX675" s="14" t="s">
        <v>75</v>
      </c>
      <c r="AY675" s="262" t="s">
        <v>175</v>
      </c>
    </row>
    <row r="676" s="14" customFormat="1">
      <c r="A676" s="14"/>
      <c r="B676" s="252"/>
      <c r="C676" s="253"/>
      <c r="D676" s="237" t="s">
        <v>184</v>
      </c>
      <c r="E676" s="254" t="s">
        <v>1</v>
      </c>
      <c r="F676" s="255" t="s">
        <v>660</v>
      </c>
      <c r="G676" s="253"/>
      <c r="H676" s="256">
        <v>-1.5</v>
      </c>
      <c r="I676" s="257"/>
      <c r="J676" s="257"/>
      <c r="K676" s="253"/>
      <c r="L676" s="253"/>
      <c r="M676" s="258"/>
      <c r="N676" s="259"/>
      <c r="O676" s="260"/>
      <c r="P676" s="260"/>
      <c r="Q676" s="260"/>
      <c r="R676" s="260"/>
      <c r="S676" s="260"/>
      <c r="T676" s="260"/>
      <c r="U676" s="260"/>
      <c r="V676" s="260"/>
      <c r="W676" s="260"/>
      <c r="X676" s="260"/>
      <c r="Y676" s="261"/>
      <c r="Z676" s="14"/>
      <c r="AA676" s="14"/>
      <c r="AB676" s="14"/>
      <c r="AC676" s="14"/>
      <c r="AD676" s="14"/>
      <c r="AE676" s="14"/>
      <c r="AT676" s="262" t="s">
        <v>184</v>
      </c>
      <c r="AU676" s="262" t="s">
        <v>102</v>
      </c>
      <c r="AV676" s="14" t="s">
        <v>102</v>
      </c>
      <c r="AW676" s="14" t="s">
        <v>5</v>
      </c>
      <c r="AX676" s="14" t="s">
        <v>75</v>
      </c>
      <c r="AY676" s="262" t="s">
        <v>175</v>
      </c>
    </row>
    <row r="677" s="14" customFormat="1">
      <c r="A677" s="14"/>
      <c r="B677" s="252"/>
      <c r="C677" s="253"/>
      <c r="D677" s="237" t="s">
        <v>184</v>
      </c>
      <c r="E677" s="254" t="s">
        <v>1</v>
      </c>
      <c r="F677" s="255" t="s">
        <v>661</v>
      </c>
      <c r="G677" s="253"/>
      <c r="H677" s="256">
        <v>-0.34300000000000003</v>
      </c>
      <c r="I677" s="257"/>
      <c r="J677" s="257"/>
      <c r="K677" s="253"/>
      <c r="L677" s="253"/>
      <c r="M677" s="258"/>
      <c r="N677" s="259"/>
      <c r="O677" s="260"/>
      <c r="P677" s="260"/>
      <c r="Q677" s="260"/>
      <c r="R677" s="260"/>
      <c r="S677" s="260"/>
      <c r="T677" s="260"/>
      <c r="U677" s="260"/>
      <c r="V677" s="260"/>
      <c r="W677" s="260"/>
      <c r="X677" s="260"/>
      <c r="Y677" s="261"/>
      <c r="Z677" s="14"/>
      <c r="AA677" s="14"/>
      <c r="AB677" s="14"/>
      <c r="AC677" s="14"/>
      <c r="AD677" s="14"/>
      <c r="AE677" s="14"/>
      <c r="AT677" s="262" t="s">
        <v>184</v>
      </c>
      <c r="AU677" s="262" t="s">
        <v>102</v>
      </c>
      <c r="AV677" s="14" t="s">
        <v>102</v>
      </c>
      <c r="AW677" s="14" t="s">
        <v>5</v>
      </c>
      <c r="AX677" s="14" t="s">
        <v>75</v>
      </c>
      <c r="AY677" s="262" t="s">
        <v>175</v>
      </c>
    </row>
    <row r="678" s="14" customFormat="1">
      <c r="A678" s="14"/>
      <c r="B678" s="252"/>
      <c r="C678" s="253"/>
      <c r="D678" s="237" t="s">
        <v>184</v>
      </c>
      <c r="E678" s="254" t="s">
        <v>1</v>
      </c>
      <c r="F678" s="255" t="s">
        <v>587</v>
      </c>
      <c r="G678" s="253"/>
      <c r="H678" s="256">
        <v>-2.2000000000000002</v>
      </c>
      <c r="I678" s="257"/>
      <c r="J678" s="257"/>
      <c r="K678" s="253"/>
      <c r="L678" s="253"/>
      <c r="M678" s="258"/>
      <c r="N678" s="259"/>
      <c r="O678" s="260"/>
      <c r="P678" s="260"/>
      <c r="Q678" s="260"/>
      <c r="R678" s="260"/>
      <c r="S678" s="260"/>
      <c r="T678" s="260"/>
      <c r="U678" s="260"/>
      <c r="V678" s="260"/>
      <c r="W678" s="260"/>
      <c r="X678" s="260"/>
      <c r="Y678" s="261"/>
      <c r="Z678" s="14"/>
      <c r="AA678" s="14"/>
      <c r="AB678" s="14"/>
      <c r="AC678" s="14"/>
      <c r="AD678" s="14"/>
      <c r="AE678" s="14"/>
      <c r="AT678" s="262" t="s">
        <v>184</v>
      </c>
      <c r="AU678" s="262" t="s">
        <v>102</v>
      </c>
      <c r="AV678" s="14" t="s">
        <v>102</v>
      </c>
      <c r="AW678" s="14" t="s">
        <v>5</v>
      </c>
      <c r="AX678" s="14" t="s">
        <v>75</v>
      </c>
      <c r="AY678" s="262" t="s">
        <v>175</v>
      </c>
    </row>
    <row r="679" s="14" customFormat="1">
      <c r="A679" s="14"/>
      <c r="B679" s="252"/>
      <c r="C679" s="253"/>
      <c r="D679" s="237" t="s">
        <v>184</v>
      </c>
      <c r="E679" s="254" t="s">
        <v>1</v>
      </c>
      <c r="F679" s="255" t="s">
        <v>662</v>
      </c>
      <c r="G679" s="253"/>
      <c r="H679" s="256">
        <v>8</v>
      </c>
      <c r="I679" s="257"/>
      <c r="J679" s="257"/>
      <c r="K679" s="253"/>
      <c r="L679" s="253"/>
      <c r="M679" s="258"/>
      <c r="N679" s="259"/>
      <c r="O679" s="260"/>
      <c r="P679" s="260"/>
      <c r="Q679" s="260"/>
      <c r="R679" s="260"/>
      <c r="S679" s="260"/>
      <c r="T679" s="260"/>
      <c r="U679" s="260"/>
      <c r="V679" s="260"/>
      <c r="W679" s="260"/>
      <c r="X679" s="260"/>
      <c r="Y679" s="261"/>
      <c r="Z679" s="14"/>
      <c r="AA679" s="14"/>
      <c r="AB679" s="14"/>
      <c r="AC679" s="14"/>
      <c r="AD679" s="14"/>
      <c r="AE679" s="14"/>
      <c r="AT679" s="262" t="s">
        <v>184</v>
      </c>
      <c r="AU679" s="262" t="s">
        <v>102</v>
      </c>
      <c r="AV679" s="14" t="s">
        <v>102</v>
      </c>
      <c r="AW679" s="14" t="s">
        <v>5</v>
      </c>
      <c r="AX679" s="14" t="s">
        <v>75</v>
      </c>
      <c r="AY679" s="262" t="s">
        <v>175</v>
      </c>
    </row>
    <row r="680" s="14" customFormat="1">
      <c r="A680" s="14"/>
      <c r="B680" s="252"/>
      <c r="C680" s="253"/>
      <c r="D680" s="237" t="s">
        <v>184</v>
      </c>
      <c r="E680" s="254" t="s">
        <v>1</v>
      </c>
      <c r="F680" s="255" t="s">
        <v>663</v>
      </c>
      <c r="G680" s="253"/>
      <c r="H680" s="256">
        <v>5.4000000000000004</v>
      </c>
      <c r="I680" s="257"/>
      <c r="J680" s="257"/>
      <c r="K680" s="253"/>
      <c r="L680" s="253"/>
      <c r="M680" s="258"/>
      <c r="N680" s="259"/>
      <c r="O680" s="260"/>
      <c r="P680" s="260"/>
      <c r="Q680" s="260"/>
      <c r="R680" s="260"/>
      <c r="S680" s="260"/>
      <c r="T680" s="260"/>
      <c r="U680" s="260"/>
      <c r="V680" s="260"/>
      <c r="W680" s="260"/>
      <c r="X680" s="260"/>
      <c r="Y680" s="261"/>
      <c r="Z680" s="14"/>
      <c r="AA680" s="14"/>
      <c r="AB680" s="14"/>
      <c r="AC680" s="14"/>
      <c r="AD680" s="14"/>
      <c r="AE680" s="14"/>
      <c r="AT680" s="262" t="s">
        <v>184</v>
      </c>
      <c r="AU680" s="262" t="s">
        <v>102</v>
      </c>
      <c r="AV680" s="14" t="s">
        <v>102</v>
      </c>
      <c r="AW680" s="14" t="s">
        <v>5</v>
      </c>
      <c r="AX680" s="14" t="s">
        <v>75</v>
      </c>
      <c r="AY680" s="262" t="s">
        <v>175</v>
      </c>
    </row>
    <row r="681" s="14" customFormat="1">
      <c r="A681" s="14"/>
      <c r="B681" s="252"/>
      <c r="C681" s="253"/>
      <c r="D681" s="237" t="s">
        <v>184</v>
      </c>
      <c r="E681" s="254" t="s">
        <v>1</v>
      </c>
      <c r="F681" s="255" t="s">
        <v>664</v>
      </c>
      <c r="G681" s="253"/>
      <c r="H681" s="256">
        <v>1.9199999999999999</v>
      </c>
      <c r="I681" s="257"/>
      <c r="J681" s="257"/>
      <c r="K681" s="253"/>
      <c r="L681" s="253"/>
      <c r="M681" s="258"/>
      <c r="N681" s="259"/>
      <c r="O681" s="260"/>
      <c r="P681" s="260"/>
      <c r="Q681" s="260"/>
      <c r="R681" s="260"/>
      <c r="S681" s="260"/>
      <c r="T681" s="260"/>
      <c r="U681" s="260"/>
      <c r="V681" s="260"/>
      <c r="W681" s="260"/>
      <c r="X681" s="260"/>
      <c r="Y681" s="261"/>
      <c r="Z681" s="14"/>
      <c r="AA681" s="14"/>
      <c r="AB681" s="14"/>
      <c r="AC681" s="14"/>
      <c r="AD681" s="14"/>
      <c r="AE681" s="14"/>
      <c r="AT681" s="262" t="s">
        <v>184</v>
      </c>
      <c r="AU681" s="262" t="s">
        <v>102</v>
      </c>
      <c r="AV681" s="14" t="s">
        <v>102</v>
      </c>
      <c r="AW681" s="14" t="s">
        <v>5</v>
      </c>
      <c r="AX681" s="14" t="s">
        <v>75</v>
      </c>
      <c r="AY681" s="262" t="s">
        <v>175</v>
      </c>
    </row>
    <row r="682" s="14" customFormat="1">
      <c r="A682" s="14"/>
      <c r="B682" s="252"/>
      <c r="C682" s="253"/>
      <c r="D682" s="237" t="s">
        <v>184</v>
      </c>
      <c r="E682" s="254" t="s">
        <v>1</v>
      </c>
      <c r="F682" s="255" t="s">
        <v>665</v>
      </c>
      <c r="G682" s="253"/>
      <c r="H682" s="256">
        <v>3.6000000000000001</v>
      </c>
      <c r="I682" s="257"/>
      <c r="J682" s="257"/>
      <c r="K682" s="253"/>
      <c r="L682" s="253"/>
      <c r="M682" s="258"/>
      <c r="N682" s="259"/>
      <c r="O682" s="260"/>
      <c r="P682" s="260"/>
      <c r="Q682" s="260"/>
      <c r="R682" s="260"/>
      <c r="S682" s="260"/>
      <c r="T682" s="260"/>
      <c r="U682" s="260"/>
      <c r="V682" s="260"/>
      <c r="W682" s="260"/>
      <c r="X682" s="260"/>
      <c r="Y682" s="261"/>
      <c r="Z682" s="14"/>
      <c r="AA682" s="14"/>
      <c r="AB682" s="14"/>
      <c r="AC682" s="14"/>
      <c r="AD682" s="14"/>
      <c r="AE682" s="14"/>
      <c r="AT682" s="262" t="s">
        <v>184</v>
      </c>
      <c r="AU682" s="262" t="s">
        <v>102</v>
      </c>
      <c r="AV682" s="14" t="s">
        <v>102</v>
      </c>
      <c r="AW682" s="14" t="s">
        <v>5</v>
      </c>
      <c r="AX682" s="14" t="s">
        <v>75</v>
      </c>
      <c r="AY682" s="262" t="s">
        <v>175</v>
      </c>
    </row>
    <row r="683" s="14" customFormat="1">
      <c r="A683" s="14"/>
      <c r="B683" s="252"/>
      <c r="C683" s="253"/>
      <c r="D683" s="237" t="s">
        <v>184</v>
      </c>
      <c r="E683" s="254" t="s">
        <v>1</v>
      </c>
      <c r="F683" s="255" t="s">
        <v>666</v>
      </c>
      <c r="G683" s="253"/>
      <c r="H683" s="256">
        <v>7.9199999999999999</v>
      </c>
      <c r="I683" s="257"/>
      <c r="J683" s="257"/>
      <c r="K683" s="253"/>
      <c r="L683" s="253"/>
      <c r="M683" s="258"/>
      <c r="N683" s="259"/>
      <c r="O683" s="260"/>
      <c r="P683" s="260"/>
      <c r="Q683" s="260"/>
      <c r="R683" s="260"/>
      <c r="S683" s="260"/>
      <c r="T683" s="260"/>
      <c r="U683" s="260"/>
      <c r="V683" s="260"/>
      <c r="W683" s="260"/>
      <c r="X683" s="260"/>
      <c r="Y683" s="261"/>
      <c r="Z683" s="14"/>
      <c r="AA683" s="14"/>
      <c r="AB683" s="14"/>
      <c r="AC683" s="14"/>
      <c r="AD683" s="14"/>
      <c r="AE683" s="14"/>
      <c r="AT683" s="262" t="s">
        <v>184</v>
      </c>
      <c r="AU683" s="262" t="s">
        <v>102</v>
      </c>
      <c r="AV683" s="14" t="s">
        <v>102</v>
      </c>
      <c r="AW683" s="14" t="s">
        <v>5</v>
      </c>
      <c r="AX683" s="14" t="s">
        <v>75</v>
      </c>
      <c r="AY683" s="262" t="s">
        <v>175</v>
      </c>
    </row>
    <row r="684" s="14" customFormat="1">
      <c r="A684" s="14"/>
      <c r="B684" s="252"/>
      <c r="C684" s="253"/>
      <c r="D684" s="237" t="s">
        <v>184</v>
      </c>
      <c r="E684" s="254" t="s">
        <v>1</v>
      </c>
      <c r="F684" s="255" t="s">
        <v>667</v>
      </c>
      <c r="G684" s="253"/>
      <c r="H684" s="256">
        <v>8.4000000000000004</v>
      </c>
      <c r="I684" s="257"/>
      <c r="J684" s="257"/>
      <c r="K684" s="253"/>
      <c r="L684" s="253"/>
      <c r="M684" s="258"/>
      <c r="N684" s="259"/>
      <c r="O684" s="260"/>
      <c r="P684" s="260"/>
      <c r="Q684" s="260"/>
      <c r="R684" s="260"/>
      <c r="S684" s="260"/>
      <c r="T684" s="260"/>
      <c r="U684" s="260"/>
      <c r="V684" s="260"/>
      <c r="W684" s="260"/>
      <c r="X684" s="260"/>
      <c r="Y684" s="261"/>
      <c r="Z684" s="14"/>
      <c r="AA684" s="14"/>
      <c r="AB684" s="14"/>
      <c r="AC684" s="14"/>
      <c r="AD684" s="14"/>
      <c r="AE684" s="14"/>
      <c r="AT684" s="262" t="s">
        <v>184</v>
      </c>
      <c r="AU684" s="262" t="s">
        <v>102</v>
      </c>
      <c r="AV684" s="14" t="s">
        <v>102</v>
      </c>
      <c r="AW684" s="14" t="s">
        <v>5</v>
      </c>
      <c r="AX684" s="14" t="s">
        <v>75</v>
      </c>
      <c r="AY684" s="262" t="s">
        <v>175</v>
      </c>
    </row>
    <row r="685" s="14" customFormat="1">
      <c r="A685" s="14"/>
      <c r="B685" s="252"/>
      <c r="C685" s="253"/>
      <c r="D685" s="237" t="s">
        <v>184</v>
      </c>
      <c r="E685" s="254" t="s">
        <v>1</v>
      </c>
      <c r="F685" s="255" t="s">
        <v>668</v>
      </c>
      <c r="G685" s="253"/>
      <c r="H685" s="256">
        <v>1.02</v>
      </c>
      <c r="I685" s="257"/>
      <c r="J685" s="257"/>
      <c r="K685" s="253"/>
      <c r="L685" s="253"/>
      <c r="M685" s="258"/>
      <c r="N685" s="259"/>
      <c r="O685" s="260"/>
      <c r="P685" s="260"/>
      <c r="Q685" s="260"/>
      <c r="R685" s="260"/>
      <c r="S685" s="260"/>
      <c r="T685" s="260"/>
      <c r="U685" s="260"/>
      <c r="V685" s="260"/>
      <c r="W685" s="260"/>
      <c r="X685" s="260"/>
      <c r="Y685" s="261"/>
      <c r="Z685" s="14"/>
      <c r="AA685" s="14"/>
      <c r="AB685" s="14"/>
      <c r="AC685" s="14"/>
      <c r="AD685" s="14"/>
      <c r="AE685" s="14"/>
      <c r="AT685" s="262" t="s">
        <v>184</v>
      </c>
      <c r="AU685" s="262" t="s">
        <v>102</v>
      </c>
      <c r="AV685" s="14" t="s">
        <v>102</v>
      </c>
      <c r="AW685" s="14" t="s">
        <v>5</v>
      </c>
      <c r="AX685" s="14" t="s">
        <v>75</v>
      </c>
      <c r="AY685" s="262" t="s">
        <v>175</v>
      </c>
    </row>
    <row r="686" s="14" customFormat="1">
      <c r="A686" s="14"/>
      <c r="B686" s="252"/>
      <c r="C686" s="253"/>
      <c r="D686" s="237" t="s">
        <v>184</v>
      </c>
      <c r="E686" s="254" t="s">
        <v>1</v>
      </c>
      <c r="F686" s="255" t="s">
        <v>669</v>
      </c>
      <c r="G686" s="253"/>
      <c r="H686" s="256">
        <v>1.24</v>
      </c>
      <c r="I686" s="257"/>
      <c r="J686" s="257"/>
      <c r="K686" s="253"/>
      <c r="L686" s="253"/>
      <c r="M686" s="258"/>
      <c r="N686" s="259"/>
      <c r="O686" s="260"/>
      <c r="P686" s="260"/>
      <c r="Q686" s="260"/>
      <c r="R686" s="260"/>
      <c r="S686" s="260"/>
      <c r="T686" s="260"/>
      <c r="U686" s="260"/>
      <c r="V686" s="260"/>
      <c r="W686" s="260"/>
      <c r="X686" s="260"/>
      <c r="Y686" s="261"/>
      <c r="Z686" s="14"/>
      <c r="AA686" s="14"/>
      <c r="AB686" s="14"/>
      <c r="AC686" s="14"/>
      <c r="AD686" s="14"/>
      <c r="AE686" s="14"/>
      <c r="AT686" s="262" t="s">
        <v>184</v>
      </c>
      <c r="AU686" s="262" t="s">
        <v>102</v>
      </c>
      <c r="AV686" s="14" t="s">
        <v>102</v>
      </c>
      <c r="AW686" s="14" t="s">
        <v>5</v>
      </c>
      <c r="AX686" s="14" t="s">
        <v>75</v>
      </c>
      <c r="AY686" s="262" t="s">
        <v>175</v>
      </c>
    </row>
    <row r="687" s="14" customFormat="1">
      <c r="A687" s="14"/>
      <c r="B687" s="252"/>
      <c r="C687" s="253"/>
      <c r="D687" s="237" t="s">
        <v>184</v>
      </c>
      <c r="E687" s="254" t="s">
        <v>1</v>
      </c>
      <c r="F687" s="255" t="s">
        <v>670</v>
      </c>
      <c r="G687" s="253"/>
      <c r="H687" s="256">
        <v>0.33700000000000002</v>
      </c>
      <c r="I687" s="257"/>
      <c r="J687" s="257"/>
      <c r="K687" s="253"/>
      <c r="L687" s="253"/>
      <c r="M687" s="258"/>
      <c r="N687" s="259"/>
      <c r="O687" s="260"/>
      <c r="P687" s="260"/>
      <c r="Q687" s="260"/>
      <c r="R687" s="260"/>
      <c r="S687" s="260"/>
      <c r="T687" s="260"/>
      <c r="U687" s="260"/>
      <c r="V687" s="260"/>
      <c r="W687" s="260"/>
      <c r="X687" s="260"/>
      <c r="Y687" s="261"/>
      <c r="Z687" s="14"/>
      <c r="AA687" s="14"/>
      <c r="AB687" s="14"/>
      <c r="AC687" s="14"/>
      <c r="AD687" s="14"/>
      <c r="AE687" s="14"/>
      <c r="AT687" s="262" t="s">
        <v>184</v>
      </c>
      <c r="AU687" s="262" t="s">
        <v>102</v>
      </c>
      <c r="AV687" s="14" t="s">
        <v>102</v>
      </c>
      <c r="AW687" s="14" t="s">
        <v>5</v>
      </c>
      <c r="AX687" s="14" t="s">
        <v>75</v>
      </c>
      <c r="AY687" s="262" t="s">
        <v>175</v>
      </c>
    </row>
    <row r="688" s="14" customFormat="1">
      <c r="A688" s="14"/>
      <c r="B688" s="252"/>
      <c r="C688" s="253"/>
      <c r="D688" s="237" t="s">
        <v>184</v>
      </c>
      <c r="E688" s="254" t="s">
        <v>1</v>
      </c>
      <c r="F688" s="255" t="s">
        <v>671</v>
      </c>
      <c r="G688" s="253"/>
      <c r="H688" s="256">
        <v>2.04</v>
      </c>
      <c r="I688" s="257"/>
      <c r="J688" s="257"/>
      <c r="K688" s="253"/>
      <c r="L688" s="253"/>
      <c r="M688" s="258"/>
      <c r="N688" s="259"/>
      <c r="O688" s="260"/>
      <c r="P688" s="260"/>
      <c r="Q688" s="260"/>
      <c r="R688" s="260"/>
      <c r="S688" s="260"/>
      <c r="T688" s="260"/>
      <c r="U688" s="260"/>
      <c r="V688" s="260"/>
      <c r="W688" s="260"/>
      <c r="X688" s="260"/>
      <c r="Y688" s="261"/>
      <c r="Z688" s="14"/>
      <c r="AA688" s="14"/>
      <c r="AB688" s="14"/>
      <c r="AC688" s="14"/>
      <c r="AD688" s="14"/>
      <c r="AE688" s="14"/>
      <c r="AT688" s="262" t="s">
        <v>184</v>
      </c>
      <c r="AU688" s="262" t="s">
        <v>102</v>
      </c>
      <c r="AV688" s="14" t="s">
        <v>102</v>
      </c>
      <c r="AW688" s="14" t="s">
        <v>5</v>
      </c>
      <c r="AX688" s="14" t="s">
        <v>75</v>
      </c>
      <c r="AY688" s="262" t="s">
        <v>175</v>
      </c>
    </row>
    <row r="689" s="16" customFormat="1">
      <c r="A689" s="16"/>
      <c r="B689" s="284"/>
      <c r="C689" s="285"/>
      <c r="D689" s="237" t="s">
        <v>184</v>
      </c>
      <c r="E689" s="286" t="s">
        <v>1</v>
      </c>
      <c r="F689" s="287" t="s">
        <v>453</v>
      </c>
      <c r="G689" s="285"/>
      <c r="H689" s="288">
        <v>681.11799999999994</v>
      </c>
      <c r="I689" s="289"/>
      <c r="J689" s="289"/>
      <c r="K689" s="285"/>
      <c r="L689" s="285"/>
      <c r="M689" s="290"/>
      <c r="N689" s="291"/>
      <c r="O689" s="292"/>
      <c r="P689" s="292"/>
      <c r="Q689" s="292"/>
      <c r="R689" s="292"/>
      <c r="S689" s="292"/>
      <c r="T689" s="292"/>
      <c r="U689" s="292"/>
      <c r="V689" s="292"/>
      <c r="W689" s="292"/>
      <c r="X689" s="292"/>
      <c r="Y689" s="293"/>
      <c r="Z689" s="16"/>
      <c r="AA689" s="16"/>
      <c r="AB689" s="16"/>
      <c r="AC689" s="16"/>
      <c r="AD689" s="16"/>
      <c r="AE689" s="16"/>
      <c r="AT689" s="294" t="s">
        <v>184</v>
      </c>
      <c r="AU689" s="294" t="s">
        <v>102</v>
      </c>
      <c r="AV689" s="16" t="s">
        <v>196</v>
      </c>
      <c r="AW689" s="16" t="s">
        <v>5</v>
      </c>
      <c r="AX689" s="16" t="s">
        <v>75</v>
      </c>
      <c r="AY689" s="294" t="s">
        <v>175</v>
      </c>
    </row>
    <row r="690" s="14" customFormat="1">
      <c r="A690" s="14"/>
      <c r="B690" s="252"/>
      <c r="C690" s="253"/>
      <c r="D690" s="237" t="s">
        <v>184</v>
      </c>
      <c r="E690" s="254" t="s">
        <v>1</v>
      </c>
      <c r="F690" s="255" t="s">
        <v>672</v>
      </c>
      <c r="G690" s="253"/>
      <c r="H690" s="256">
        <v>681.11800000000005</v>
      </c>
      <c r="I690" s="257"/>
      <c r="J690" s="257"/>
      <c r="K690" s="253"/>
      <c r="L690" s="253"/>
      <c r="M690" s="258"/>
      <c r="N690" s="259"/>
      <c r="O690" s="260"/>
      <c r="P690" s="260"/>
      <c r="Q690" s="260"/>
      <c r="R690" s="260"/>
      <c r="S690" s="260"/>
      <c r="T690" s="260"/>
      <c r="U690" s="260"/>
      <c r="V690" s="260"/>
      <c r="W690" s="260"/>
      <c r="X690" s="260"/>
      <c r="Y690" s="261"/>
      <c r="Z690" s="14"/>
      <c r="AA690" s="14"/>
      <c r="AB690" s="14"/>
      <c r="AC690" s="14"/>
      <c r="AD690" s="14"/>
      <c r="AE690" s="14"/>
      <c r="AT690" s="262" t="s">
        <v>184</v>
      </c>
      <c r="AU690" s="262" t="s">
        <v>102</v>
      </c>
      <c r="AV690" s="14" t="s">
        <v>102</v>
      </c>
      <c r="AW690" s="14" t="s">
        <v>5</v>
      </c>
      <c r="AX690" s="14" t="s">
        <v>75</v>
      </c>
      <c r="AY690" s="262" t="s">
        <v>175</v>
      </c>
    </row>
    <row r="691" s="15" customFormat="1">
      <c r="A691" s="15"/>
      <c r="B691" s="263"/>
      <c r="C691" s="264"/>
      <c r="D691" s="237" t="s">
        <v>184</v>
      </c>
      <c r="E691" s="265" t="s">
        <v>1</v>
      </c>
      <c r="F691" s="266" t="s">
        <v>189</v>
      </c>
      <c r="G691" s="264"/>
      <c r="H691" s="267">
        <v>1362.2359999999999</v>
      </c>
      <c r="I691" s="268"/>
      <c r="J691" s="268"/>
      <c r="K691" s="264"/>
      <c r="L691" s="264"/>
      <c r="M691" s="269"/>
      <c r="N691" s="270"/>
      <c r="O691" s="271"/>
      <c r="P691" s="271"/>
      <c r="Q691" s="271"/>
      <c r="R691" s="271"/>
      <c r="S691" s="271"/>
      <c r="T691" s="271"/>
      <c r="U691" s="271"/>
      <c r="V691" s="271"/>
      <c r="W691" s="271"/>
      <c r="X691" s="271"/>
      <c r="Y691" s="272"/>
      <c r="Z691" s="15"/>
      <c r="AA691" s="15"/>
      <c r="AB691" s="15"/>
      <c r="AC691" s="15"/>
      <c r="AD691" s="15"/>
      <c r="AE691" s="15"/>
      <c r="AT691" s="273" t="s">
        <v>184</v>
      </c>
      <c r="AU691" s="273" t="s">
        <v>102</v>
      </c>
      <c r="AV691" s="15" t="s">
        <v>181</v>
      </c>
      <c r="AW691" s="15" t="s">
        <v>5</v>
      </c>
      <c r="AX691" s="15" t="s">
        <v>82</v>
      </c>
      <c r="AY691" s="273" t="s">
        <v>175</v>
      </c>
    </row>
    <row r="692" s="2" customFormat="1" ht="33" customHeight="1">
      <c r="A692" s="39"/>
      <c r="B692" s="40"/>
      <c r="C692" s="222" t="s">
        <v>673</v>
      </c>
      <c r="D692" s="222" t="s">
        <v>177</v>
      </c>
      <c r="E692" s="223" t="s">
        <v>674</v>
      </c>
      <c r="F692" s="224" t="s">
        <v>675</v>
      </c>
      <c r="G692" s="225" t="s">
        <v>228</v>
      </c>
      <c r="H692" s="226">
        <v>681.11800000000005</v>
      </c>
      <c r="I692" s="227"/>
      <c r="J692" s="227"/>
      <c r="K692" s="228">
        <f>ROUND(P692*H692,2)</f>
        <v>0</v>
      </c>
      <c r="L692" s="229"/>
      <c r="M692" s="45"/>
      <c r="N692" s="230" t="s">
        <v>1</v>
      </c>
      <c r="O692" s="231" t="s">
        <v>39</v>
      </c>
      <c r="P692" s="232">
        <f>I692+J692</f>
        <v>0</v>
      </c>
      <c r="Q692" s="232">
        <f>ROUND(I692*H692,2)</f>
        <v>0</v>
      </c>
      <c r="R692" s="232">
        <f>ROUND(J692*H692,2)</f>
        <v>0</v>
      </c>
      <c r="S692" s="92"/>
      <c r="T692" s="233">
        <f>S692*H692</f>
        <v>0</v>
      </c>
      <c r="U692" s="233">
        <v>0</v>
      </c>
      <c r="V692" s="233">
        <f>U692*H692</f>
        <v>0</v>
      </c>
      <c r="W692" s="233">
        <v>0</v>
      </c>
      <c r="X692" s="233">
        <f>W692*H692</f>
        <v>0</v>
      </c>
      <c r="Y692" s="234" t="s">
        <v>1</v>
      </c>
      <c r="Z692" s="39"/>
      <c r="AA692" s="39"/>
      <c r="AB692" s="39"/>
      <c r="AC692" s="39"/>
      <c r="AD692" s="39"/>
      <c r="AE692" s="39"/>
      <c r="AR692" s="235" t="s">
        <v>181</v>
      </c>
      <c r="AT692" s="235" t="s">
        <v>177</v>
      </c>
      <c r="AU692" s="235" t="s">
        <v>102</v>
      </c>
      <c r="AY692" s="18" t="s">
        <v>175</v>
      </c>
      <c r="BE692" s="236">
        <f>IF(O692="základní",K692,0)</f>
        <v>0</v>
      </c>
      <c r="BF692" s="236">
        <f>IF(O692="snížená",K692,0)</f>
        <v>0</v>
      </c>
      <c r="BG692" s="236">
        <f>IF(O692="zákl. přenesená",K692,0)</f>
        <v>0</v>
      </c>
      <c r="BH692" s="236">
        <f>IF(O692="sníž. přenesená",K692,0)</f>
        <v>0</v>
      </c>
      <c r="BI692" s="236">
        <f>IF(O692="nulová",K692,0)</f>
        <v>0</v>
      </c>
      <c r="BJ692" s="18" t="s">
        <v>102</v>
      </c>
      <c r="BK692" s="236">
        <f>ROUND(P692*H692,2)</f>
        <v>0</v>
      </c>
      <c r="BL692" s="18" t="s">
        <v>181</v>
      </c>
      <c r="BM692" s="235" t="s">
        <v>676</v>
      </c>
    </row>
    <row r="693" s="2" customFormat="1">
      <c r="A693" s="39"/>
      <c r="B693" s="40"/>
      <c r="C693" s="41"/>
      <c r="D693" s="237" t="s">
        <v>182</v>
      </c>
      <c r="E693" s="41"/>
      <c r="F693" s="238" t="s">
        <v>677</v>
      </c>
      <c r="G693" s="41"/>
      <c r="H693" s="41"/>
      <c r="I693" s="239"/>
      <c r="J693" s="239"/>
      <c r="K693" s="41"/>
      <c r="L693" s="41"/>
      <c r="M693" s="45"/>
      <c r="N693" s="240"/>
      <c r="O693" s="241"/>
      <c r="P693" s="92"/>
      <c r="Q693" s="92"/>
      <c r="R693" s="92"/>
      <c r="S693" s="92"/>
      <c r="T693" s="92"/>
      <c r="U693" s="92"/>
      <c r="V693" s="92"/>
      <c r="W693" s="92"/>
      <c r="X693" s="92"/>
      <c r="Y693" s="93"/>
      <c r="Z693" s="39"/>
      <c r="AA693" s="39"/>
      <c r="AB693" s="39"/>
      <c r="AC693" s="39"/>
      <c r="AD693" s="39"/>
      <c r="AE693" s="39"/>
      <c r="AT693" s="18" t="s">
        <v>182</v>
      </c>
      <c r="AU693" s="18" t="s">
        <v>102</v>
      </c>
    </row>
    <row r="694" s="13" customFormat="1">
      <c r="A694" s="13"/>
      <c r="B694" s="242"/>
      <c r="C694" s="243"/>
      <c r="D694" s="237" t="s">
        <v>184</v>
      </c>
      <c r="E694" s="244" t="s">
        <v>1</v>
      </c>
      <c r="F694" s="245" t="s">
        <v>193</v>
      </c>
      <c r="G694" s="243"/>
      <c r="H694" s="244" t="s">
        <v>1</v>
      </c>
      <c r="I694" s="246"/>
      <c r="J694" s="246"/>
      <c r="K694" s="243"/>
      <c r="L694" s="243"/>
      <c r="M694" s="247"/>
      <c r="N694" s="248"/>
      <c r="O694" s="249"/>
      <c r="P694" s="249"/>
      <c r="Q694" s="249"/>
      <c r="R694" s="249"/>
      <c r="S694" s="249"/>
      <c r="T694" s="249"/>
      <c r="U694" s="249"/>
      <c r="V694" s="249"/>
      <c r="W694" s="249"/>
      <c r="X694" s="249"/>
      <c r="Y694" s="250"/>
      <c r="Z694" s="13"/>
      <c r="AA694" s="13"/>
      <c r="AB694" s="13"/>
      <c r="AC694" s="13"/>
      <c r="AD694" s="13"/>
      <c r="AE694" s="13"/>
      <c r="AT694" s="251" t="s">
        <v>184</v>
      </c>
      <c r="AU694" s="251" t="s">
        <v>102</v>
      </c>
      <c r="AV694" s="13" t="s">
        <v>82</v>
      </c>
      <c r="AW694" s="13" t="s">
        <v>5</v>
      </c>
      <c r="AX694" s="13" t="s">
        <v>75</v>
      </c>
      <c r="AY694" s="251" t="s">
        <v>175</v>
      </c>
    </row>
    <row r="695" s="14" customFormat="1">
      <c r="A695" s="14"/>
      <c r="B695" s="252"/>
      <c r="C695" s="253"/>
      <c r="D695" s="237" t="s">
        <v>184</v>
      </c>
      <c r="E695" s="254" t="s">
        <v>1</v>
      </c>
      <c r="F695" s="255" t="s">
        <v>651</v>
      </c>
      <c r="G695" s="253"/>
      <c r="H695" s="256">
        <v>679.88</v>
      </c>
      <c r="I695" s="257"/>
      <c r="J695" s="257"/>
      <c r="K695" s="253"/>
      <c r="L695" s="253"/>
      <c r="M695" s="258"/>
      <c r="N695" s="259"/>
      <c r="O695" s="260"/>
      <c r="P695" s="260"/>
      <c r="Q695" s="260"/>
      <c r="R695" s="260"/>
      <c r="S695" s="260"/>
      <c r="T695" s="260"/>
      <c r="U695" s="260"/>
      <c r="V695" s="260"/>
      <c r="W695" s="260"/>
      <c r="X695" s="260"/>
      <c r="Y695" s="261"/>
      <c r="Z695" s="14"/>
      <c r="AA695" s="14"/>
      <c r="AB695" s="14"/>
      <c r="AC695" s="14"/>
      <c r="AD695" s="14"/>
      <c r="AE695" s="14"/>
      <c r="AT695" s="262" t="s">
        <v>184</v>
      </c>
      <c r="AU695" s="262" t="s">
        <v>102</v>
      </c>
      <c r="AV695" s="14" t="s">
        <v>102</v>
      </c>
      <c r="AW695" s="14" t="s">
        <v>5</v>
      </c>
      <c r="AX695" s="14" t="s">
        <v>75</v>
      </c>
      <c r="AY695" s="262" t="s">
        <v>175</v>
      </c>
    </row>
    <row r="696" s="14" customFormat="1">
      <c r="A696" s="14"/>
      <c r="B696" s="252"/>
      <c r="C696" s="253"/>
      <c r="D696" s="237" t="s">
        <v>184</v>
      </c>
      <c r="E696" s="254" t="s">
        <v>1</v>
      </c>
      <c r="F696" s="255" t="s">
        <v>652</v>
      </c>
      <c r="G696" s="253"/>
      <c r="H696" s="256">
        <v>23.062999999999999</v>
      </c>
      <c r="I696" s="257"/>
      <c r="J696" s="257"/>
      <c r="K696" s="253"/>
      <c r="L696" s="253"/>
      <c r="M696" s="258"/>
      <c r="N696" s="259"/>
      <c r="O696" s="260"/>
      <c r="P696" s="260"/>
      <c r="Q696" s="260"/>
      <c r="R696" s="260"/>
      <c r="S696" s="260"/>
      <c r="T696" s="260"/>
      <c r="U696" s="260"/>
      <c r="V696" s="260"/>
      <c r="W696" s="260"/>
      <c r="X696" s="260"/>
      <c r="Y696" s="261"/>
      <c r="Z696" s="14"/>
      <c r="AA696" s="14"/>
      <c r="AB696" s="14"/>
      <c r="AC696" s="14"/>
      <c r="AD696" s="14"/>
      <c r="AE696" s="14"/>
      <c r="AT696" s="262" t="s">
        <v>184</v>
      </c>
      <c r="AU696" s="262" t="s">
        <v>102</v>
      </c>
      <c r="AV696" s="14" t="s">
        <v>102</v>
      </c>
      <c r="AW696" s="14" t="s">
        <v>5</v>
      </c>
      <c r="AX696" s="14" t="s">
        <v>75</v>
      </c>
      <c r="AY696" s="262" t="s">
        <v>175</v>
      </c>
    </row>
    <row r="697" s="14" customFormat="1">
      <c r="A697" s="14"/>
      <c r="B697" s="252"/>
      <c r="C697" s="253"/>
      <c r="D697" s="237" t="s">
        <v>184</v>
      </c>
      <c r="E697" s="254" t="s">
        <v>1</v>
      </c>
      <c r="F697" s="255" t="s">
        <v>653</v>
      </c>
      <c r="G697" s="253"/>
      <c r="H697" s="256">
        <v>-6.3040000000000003</v>
      </c>
      <c r="I697" s="257"/>
      <c r="J697" s="257"/>
      <c r="K697" s="253"/>
      <c r="L697" s="253"/>
      <c r="M697" s="258"/>
      <c r="N697" s="259"/>
      <c r="O697" s="260"/>
      <c r="P697" s="260"/>
      <c r="Q697" s="260"/>
      <c r="R697" s="260"/>
      <c r="S697" s="260"/>
      <c r="T697" s="260"/>
      <c r="U697" s="260"/>
      <c r="V697" s="260"/>
      <c r="W697" s="260"/>
      <c r="X697" s="260"/>
      <c r="Y697" s="261"/>
      <c r="Z697" s="14"/>
      <c r="AA697" s="14"/>
      <c r="AB697" s="14"/>
      <c r="AC697" s="14"/>
      <c r="AD697" s="14"/>
      <c r="AE697" s="14"/>
      <c r="AT697" s="262" t="s">
        <v>184</v>
      </c>
      <c r="AU697" s="262" t="s">
        <v>102</v>
      </c>
      <c r="AV697" s="14" t="s">
        <v>102</v>
      </c>
      <c r="AW697" s="14" t="s">
        <v>5</v>
      </c>
      <c r="AX697" s="14" t="s">
        <v>75</v>
      </c>
      <c r="AY697" s="262" t="s">
        <v>175</v>
      </c>
    </row>
    <row r="698" s="14" customFormat="1">
      <c r="A698" s="14"/>
      <c r="B698" s="252"/>
      <c r="C698" s="253"/>
      <c r="D698" s="237" t="s">
        <v>184</v>
      </c>
      <c r="E698" s="254" t="s">
        <v>1</v>
      </c>
      <c r="F698" s="255" t="s">
        <v>654</v>
      </c>
      <c r="G698" s="253"/>
      <c r="H698" s="256">
        <v>-6.875</v>
      </c>
      <c r="I698" s="257"/>
      <c r="J698" s="257"/>
      <c r="K698" s="253"/>
      <c r="L698" s="253"/>
      <c r="M698" s="258"/>
      <c r="N698" s="259"/>
      <c r="O698" s="260"/>
      <c r="P698" s="260"/>
      <c r="Q698" s="260"/>
      <c r="R698" s="260"/>
      <c r="S698" s="260"/>
      <c r="T698" s="260"/>
      <c r="U698" s="260"/>
      <c r="V698" s="260"/>
      <c r="W698" s="260"/>
      <c r="X698" s="260"/>
      <c r="Y698" s="261"/>
      <c r="Z698" s="14"/>
      <c r="AA698" s="14"/>
      <c r="AB698" s="14"/>
      <c r="AC698" s="14"/>
      <c r="AD698" s="14"/>
      <c r="AE698" s="14"/>
      <c r="AT698" s="262" t="s">
        <v>184</v>
      </c>
      <c r="AU698" s="262" t="s">
        <v>102</v>
      </c>
      <c r="AV698" s="14" t="s">
        <v>102</v>
      </c>
      <c r="AW698" s="14" t="s">
        <v>5</v>
      </c>
      <c r="AX698" s="14" t="s">
        <v>75</v>
      </c>
      <c r="AY698" s="262" t="s">
        <v>175</v>
      </c>
    </row>
    <row r="699" s="14" customFormat="1">
      <c r="A699" s="14"/>
      <c r="B699" s="252"/>
      <c r="C699" s="253"/>
      <c r="D699" s="237" t="s">
        <v>184</v>
      </c>
      <c r="E699" s="254" t="s">
        <v>1</v>
      </c>
      <c r="F699" s="255" t="s">
        <v>655</v>
      </c>
      <c r="G699" s="253"/>
      <c r="H699" s="256">
        <v>-1.28</v>
      </c>
      <c r="I699" s="257"/>
      <c r="J699" s="257"/>
      <c r="K699" s="253"/>
      <c r="L699" s="253"/>
      <c r="M699" s="258"/>
      <c r="N699" s="259"/>
      <c r="O699" s="260"/>
      <c r="P699" s="260"/>
      <c r="Q699" s="260"/>
      <c r="R699" s="260"/>
      <c r="S699" s="260"/>
      <c r="T699" s="260"/>
      <c r="U699" s="260"/>
      <c r="V699" s="260"/>
      <c r="W699" s="260"/>
      <c r="X699" s="260"/>
      <c r="Y699" s="261"/>
      <c r="Z699" s="14"/>
      <c r="AA699" s="14"/>
      <c r="AB699" s="14"/>
      <c r="AC699" s="14"/>
      <c r="AD699" s="14"/>
      <c r="AE699" s="14"/>
      <c r="AT699" s="262" t="s">
        <v>184</v>
      </c>
      <c r="AU699" s="262" t="s">
        <v>102</v>
      </c>
      <c r="AV699" s="14" t="s">
        <v>102</v>
      </c>
      <c r="AW699" s="14" t="s">
        <v>5</v>
      </c>
      <c r="AX699" s="14" t="s">
        <v>75</v>
      </c>
      <c r="AY699" s="262" t="s">
        <v>175</v>
      </c>
    </row>
    <row r="700" s="14" customFormat="1">
      <c r="A700" s="14"/>
      <c r="B700" s="252"/>
      <c r="C700" s="253"/>
      <c r="D700" s="237" t="s">
        <v>184</v>
      </c>
      <c r="E700" s="254" t="s">
        <v>1</v>
      </c>
      <c r="F700" s="255" t="s">
        <v>656</v>
      </c>
      <c r="G700" s="253"/>
      <c r="H700" s="256">
        <v>-4.6799999999999997</v>
      </c>
      <c r="I700" s="257"/>
      <c r="J700" s="257"/>
      <c r="K700" s="253"/>
      <c r="L700" s="253"/>
      <c r="M700" s="258"/>
      <c r="N700" s="259"/>
      <c r="O700" s="260"/>
      <c r="P700" s="260"/>
      <c r="Q700" s="260"/>
      <c r="R700" s="260"/>
      <c r="S700" s="260"/>
      <c r="T700" s="260"/>
      <c r="U700" s="260"/>
      <c r="V700" s="260"/>
      <c r="W700" s="260"/>
      <c r="X700" s="260"/>
      <c r="Y700" s="261"/>
      <c r="Z700" s="14"/>
      <c r="AA700" s="14"/>
      <c r="AB700" s="14"/>
      <c r="AC700" s="14"/>
      <c r="AD700" s="14"/>
      <c r="AE700" s="14"/>
      <c r="AT700" s="262" t="s">
        <v>184</v>
      </c>
      <c r="AU700" s="262" t="s">
        <v>102</v>
      </c>
      <c r="AV700" s="14" t="s">
        <v>102</v>
      </c>
      <c r="AW700" s="14" t="s">
        <v>5</v>
      </c>
      <c r="AX700" s="14" t="s">
        <v>75</v>
      </c>
      <c r="AY700" s="262" t="s">
        <v>175</v>
      </c>
    </row>
    <row r="701" s="14" customFormat="1">
      <c r="A701" s="14"/>
      <c r="B701" s="252"/>
      <c r="C701" s="253"/>
      <c r="D701" s="237" t="s">
        <v>184</v>
      </c>
      <c r="E701" s="254" t="s">
        <v>1</v>
      </c>
      <c r="F701" s="255" t="s">
        <v>657</v>
      </c>
      <c r="G701" s="253"/>
      <c r="H701" s="256">
        <v>-16.379999999999999</v>
      </c>
      <c r="I701" s="257"/>
      <c r="J701" s="257"/>
      <c r="K701" s="253"/>
      <c r="L701" s="253"/>
      <c r="M701" s="258"/>
      <c r="N701" s="259"/>
      <c r="O701" s="260"/>
      <c r="P701" s="260"/>
      <c r="Q701" s="260"/>
      <c r="R701" s="260"/>
      <c r="S701" s="260"/>
      <c r="T701" s="260"/>
      <c r="U701" s="260"/>
      <c r="V701" s="260"/>
      <c r="W701" s="260"/>
      <c r="X701" s="260"/>
      <c r="Y701" s="261"/>
      <c r="Z701" s="14"/>
      <c r="AA701" s="14"/>
      <c r="AB701" s="14"/>
      <c r="AC701" s="14"/>
      <c r="AD701" s="14"/>
      <c r="AE701" s="14"/>
      <c r="AT701" s="262" t="s">
        <v>184</v>
      </c>
      <c r="AU701" s="262" t="s">
        <v>102</v>
      </c>
      <c r="AV701" s="14" t="s">
        <v>102</v>
      </c>
      <c r="AW701" s="14" t="s">
        <v>5</v>
      </c>
      <c r="AX701" s="14" t="s">
        <v>75</v>
      </c>
      <c r="AY701" s="262" t="s">
        <v>175</v>
      </c>
    </row>
    <row r="702" s="14" customFormat="1">
      <c r="A702" s="14"/>
      <c r="B702" s="252"/>
      <c r="C702" s="253"/>
      <c r="D702" s="237" t="s">
        <v>184</v>
      </c>
      <c r="E702" s="254" t="s">
        <v>1</v>
      </c>
      <c r="F702" s="255" t="s">
        <v>658</v>
      </c>
      <c r="G702" s="253"/>
      <c r="H702" s="256">
        <v>-21.059999999999999</v>
      </c>
      <c r="I702" s="257"/>
      <c r="J702" s="257"/>
      <c r="K702" s="253"/>
      <c r="L702" s="253"/>
      <c r="M702" s="258"/>
      <c r="N702" s="259"/>
      <c r="O702" s="260"/>
      <c r="P702" s="260"/>
      <c r="Q702" s="260"/>
      <c r="R702" s="260"/>
      <c r="S702" s="260"/>
      <c r="T702" s="260"/>
      <c r="U702" s="260"/>
      <c r="V702" s="260"/>
      <c r="W702" s="260"/>
      <c r="X702" s="260"/>
      <c r="Y702" s="261"/>
      <c r="Z702" s="14"/>
      <c r="AA702" s="14"/>
      <c r="AB702" s="14"/>
      <c r="AC702" s="14"/>
      <c r="AD702" s="14"/>
      <c r="AE702" s="14"/>
      <c r="AT702" s="262" t="s">
        <v>184</v>
      </c>
      <c r="AU702" s="262" t="s">
        <v>102</v>
      </c>
      <c r="AV702" s="14" t="s">
        <v>102</v>
      </c>
      <c r="AW702" s="14" t="s">
        <v>5</v>
      </c>
      <c r="AX702" s="14" t="s">
        <v>75</v>
      </c>
      <c r="AY702" s="262" t="s">
        <v>175</v>
      </c>
    </row>
    <row r="703" s="14" customFormat="1">
      <c r="A703" s="14"/>
      <c r="B703" s="252"/>
      <c r="C703" s="253"/>
      <c r="D703" s="237" t="s">
        <v>184</v>
      </c>
      <c r="E703" s="254" t="s">
        <v>1</v>
      </c>
      <c r="F703" s="255" t="s">
        <v>659</v>
      </c>
      <c r="G703" s="253"/>
      <c r="H703" s="256">
        <v>-1.0800000000000001</v>
      </c>
      <c r="I703" s="257"/>
      <c r="J703" s="257"/>
      <c r="K703" s="253"/>
      <c r="L703" s="253"/>
      <c r="M703" s="258"/>
      <c r="N703" s="259"/>
      <c r="O703" s="260"/>
      <c r="P703" s="260"/>
      <c r="Q703" s="260"/>
      <c r="R703" s="260"/>
      <c r="S703" s="260"/>
      <c r="T703" s="260"/>
      <c r="U703" s="260"/>
      <c r="V703" s="260"/>
      <c r="W703" s="260"/>
      <c r="X703" s="260"/>
      <c r="Y703" s="261"/>
      <c r="Z703" s="14"/>
      <c r="AA703" s="14"/>
      <c r="AB703" s="14"/>
      <c r="AC703" s="14"/>
      <c r="AD703" s="14"/>
      <c r="AE703" s="14"/>
      <c r="AT703" s="262" t="s">
        <v>184</v>
      </c>
      <c r="AU703" s="262" t="s">
        <v>102</v>
      </c>
      <c r="AV703" s="14" t="s">
        <v>102</v>
      </c>
      <c r="AW703" s="14" t="s">
        <v>5</v>
      </c>
      <c r="AX703" s="14" t="s">
        <v>75</v>
      </c>
      <c r="AY703" s="262" t="s">
        <v>175</v>
      </c>
    </row>
    <row r="704" s="14" customFormat="1">
      <c r="A704" s="14"/>
      <c r="B704" s="252"/>
      <c r="C704" s="253"/>
      <c r="D704" s="237" t="s">
        <v>184</v>
      </c>
      <c r="E704" s="254" t="s">
        <v>1</v>
      </c>
      <c r="F704" s="255" t="s">
        <v>660</v>
      </c>
      <c r="G704" s="253"/>
      <c r="H704" s="256">
        <v>-1.5</v>
      </c>
      <c r="I704" s="257"/>
      <c r="J704" s="257"/>
      <c r="K704" s="253"/>
      <c r="L704" s="253"/>
      <c r="M704" s="258"/>
      <c r="N704" s="259"/>
      <c r="O704" s="260"/>
      <c r="P704" s="260"/>
      <c r="Q704" s="260"/>
      <c r="R704" s="260"/>
      <c r="S704" s="260"/>
      <c r="T704" s="260"/>
      <c r="U704" s="260"/>
      <c r="V704" s="260"/>
      <c r="W704" s="260"/>
      <c r="X704" s="260"/>
      <c r="Y704" s="261"/>
      <c r="Z704" s="14"/>
      <c r="AA704" s="14"/>
      <c r="AB704" s="14"/>
      <c r="AC704" s="14"/>
      <c r="AD704" s="14"/>
      <c r="AE704" s="14"/>
      <c r="AT704" s="262" t="s">
        <v>184</v>
      </c>
      <c r="AU704" s="262" t="s">
        <v>102</v>
      </c>
      <c r="AV704" s="14" t="s">
        <v>102</v>
      </c>
      <c r="AW704" s="14" t="s">
        <v>5</v>
      </c>
      <c r="AX704" s="14" t="s">
        <v>75</v>
      </c>
      <c r="AY704" s="262" t="s">
        <v>175</v>
      </c>
    </row>
    <row r="705" s="14" customFormat="1">
      <c r="A705" s="14"/>
      <c r="B705" s="252"/>
      <c r="C705" s="253"/>
      <c r="D705" s="237" t="s">
        <v>184</v>
      </c>
      <c r="E705" s="254" t="s">
        <v>1</v>
      </c>
      <c r="F705" s="255" t="s">
        <v>661</v>
      </c>
      <c r="G705" s="253"/>
      <c r="H705" s="256">
        <v>-0.34300000000000003</v>
      </c>
      <c r="I705" s="257"/>
      <c r="J705" s="257"/>
      <c r="K705" s="253"/>
      <c r="L705" s="253"/>
      <c r="M705" s="258"/>
      <c r="N705" s="259"/>
      <c r="O705" s="260"/>
      <c r="P705" s="260"/>
      <c r="Q705" s="260"/>
      <c r="R705" s="260"/>
      <c r="S705" s="260"/>
      <c r="T705" s="260"/>
      <c r="U705" s="260"/>
      <c r="V705" s="260"/>
      <c r="W705" s="260"/>
      <c r="X705" s="260"/>
      <c r="Y705" s="261"/>
      <c r="Z705" s="14"/>
      <c r="AA705" s="14"/>
      <c r="AB705" s="14"/>
      <c r="AC705" s="14"/>
      <c r="AD705" s="14"/>
      <c r="AE705" s="14"/>
      <c r="AT705" s="262" t="s">
        <v>184</v>
      </c>
      <c r="AU705" s="262" t="s">
        <v>102</v>
      </c>
      <c r="AV705" s="14" t="s">
        <v>102</v>
      </c>
      <c r="AW705" s="14" t="s">
        <v>5</v>
      </c>
      <c r="AX705" s="14" t="s">
        <v>75</v>
      </c>
      <c r="AY705" s="262" t="s">
        <v>175</v>
      </c>
    </row>
    <row r="706" s="14" customFormat="1">
      <c r="A706" s="14"/>
      <c r="B706" s="252"/>
      <c r="C706" s="253"/>
      <c r="D706" s="237" t="s">
        <v>184</v>
      </c>
      <c r="E706" s="254" t="s">
        <v>1</v>
      </c>
      <c r="F706" s="255" t="s">
        <v>587</v>
      </c>
      <c r="G706" s="253"/>
      <c r="H706" s="256">
        <v>-2.2000000000000002</v>
      </c>
      <c r="I706" s="257"/>
      <c r="J706" s="257"/>
      <c r="K706" s="253"/>
      <c r="L706" s="253"/>
      <c r="M706" s="258"/>
      <c r="N706" s="259"/>
      <c r="O706" s="260"/>
      <c r="P706" s="260"/>
      <c r="Q706" s="260"/>
      <c r="R706" s="260"/>
      <c r="S706" s="260"/>
      <c r="T706" s="260"/>
      <c r="U706" s="260"/>
      <c r="V706" s="260"/>
      <c r="W706" s="260"/>
      <c r="X706" s="260"/>
      <c r="Y706" s="261"/>
      <c r="Z706" s="14"/>
      <c r="AA706" s="14"/>
      <c r="AB706" s="14"/>
      <c r="AC706" s="14"/>
      <c r="AD706" s="14"/>
      <c r="AE706" s="14"/>
      <c r="AT706" s="262" t="s">
        <v>184</v>
      </c>
      <c r="AU706" s="262" t="s">
        <v>102</v>
      </c>
      <c r="AV706" s="14" t="s">
        <v>102</v>
      </c>
      <c r="AW706" s="14" t="s">
        <v>5</v>
      </c>
      <c r="AX706" s="14" t="s">
        <v>75</v>
      </c>
      <c r="AY706" s="262" t="s">
        <v>175</v>
      </c>
    </row>
    <row r="707" s="14" customFormat="1">
      <c r="A707" s="14"/>
      <c r="B707" s="252"/>
      <c r="C707" s="253"/>
      <c r="D707" s="237" t="s">
        <v>184</v>
      </c>
      <c r="E707" s="254" t="s">
        <v>1</v>
      </c>
      <c r="F707" s="255" t="s">
        <v>662</v>
      </c>
      <c r="G707" s="253"/>
      <c r="H707" s="256">
        <v>8</v>
      </c>
      <c r="I707" s="257"/>
      <c r="J707" s="257"/>
      <c r="K707" s="253"/>
      <c r="L707" s="253"/>
      <c r="M707" s="258"/>
      <c r="N707" s="259"/>
      <c r="O707" s="260"/>
      <c r="P707" s="260"/>
      <c r="Q707" s="260"/>
      <c r="R707" s="260"/>
      <c r="S707" s="260"/>
      <c r="T707" s="260"/>
      <c r="U707" s="260"/>
      <c r="V707" s="260"/>
      <c r="W707" s="260"/>
      <c r="X707" s="260"/>
      <c r="Y707" s="261"/>
      <c r="Z707" s="14"/>
      <c r="AA707" s="14"/>
      <c r="AB707" s="14"/>
      <c r="AC707" s="14"/>
      <c r="AD707" s="14"/>
      <c r="AE707" s="14"/>
      <c r="AT707" s="262" t="s">
        <v>184</v>
      </c>
      <c r="AU707" s="262" t="s">
        <v>102</v>
      </c>
      <c r="AV707" s="14" t="s">
        <v>102</v>
      </c>
      <c r="AW707" s="14" t="s">
        <v>5</v>
      </c>
      <c r="AX707" s="14" t="s">
        <v>75</v>
      </c>
      <c r="AY707" s="262" t="s">
        <v>175</v>
      </c>
    </row>
    <row r="708" s="14" customFormat="1">
      <c r="A708" s="14"/>
      <c r="B708" s="252"/>
      <c r="C708" s="253"/>
      <c r="D708" s="237" t="s">
        <v>184</v>
      </c>
      <c r="E708" s="254" t="s">
        <v>1</v>
      </c>
      <c r="F708" s="255" t="s">
        <v>663</v>
      </c>
      <c r="G708" s="253"/>
      <c r="H708" s="256">
        <v>5.4000000000000004</v>
      </c>
      <c r="I708" s="257"/>
      <c r="J708" s="257"/>
      <c r="K708" s="253"/>
      <c r="L708" s="253"/>
      <c r="M708" s="258"/>
      <c r="N708" s="259"/>
      <c r="O708" s="260"/>
      <c r="P708" s="260"/>
      <c r="Q708" s="260"/>
      <c r="R708" s="260"/>
      <c r="S708" s="260"/>
      <c r="T708" s="260"/>
      <c r="U708" s="260"/>
      <c r="V708" s="260"/>
      <c r="W708" s="260"/>
      <c r="X708" s="260"/>
      <c r="Y708" s="261"/>
      <c r="Z708" s="14"/>
      <c r="AA708" s="14"/>
      <c r="AB708" s="14"/>
      <c r="AC708" s="14"/>
      <c r="AD708" s="14"/>
      <c r="AE708" s="14"/>
      <c r="AT708" s="262" t="s">
        <v>184</v>
      </c>
      <c r="AU708" s="262" t="s">
        <v>102</v>
      </c>
      <c r="AV708" s="14" t="s">
        <v>102</v>
      </c>
      <c r="AW708" s="14" t="s">
        <v>5</v>
      </c>
      <c r="AX708" s="14" t="s">
        <v>75</v>
      </c>
      <c r="AY708" s="262" t="s">
        <v>175</v>
      </c>
    </row>
    <row r="709" s="14" customFormat="1">
      <c r="A709" s="14"/>
      <c r="B709" s="252"/>
      <c r="C709" s="253"/>
      <c r="D709" s="237" t="s">
        <v>184</v>
      </c>
      <c r="E709" s="254" t="s">
        <v>1</v>
      </c>
      <c r="F709" s="255" t="s">
        <v>664</v>
      </c>
      <c r="G709" s="253"/>
      <c r="H709" s="256">
        <v>1.9199999999999999</v>
      </c>
      <c r="I709" s="257"/>
      <c r="J709" s="257"/>
      <c r="K709" s="253"/>
      <c r="L709" s="253"/>
      <c r="M709" s="258"/>
      <c r="N709" s="259"/>
      <c r="O709" s="260"/>
      <c r="P709" s="260"/>
      <c r="Q709" s="260"/>
      <c r="R709" s="260"/>
      <c r="S709" s="260"/>
      <c r="T709" s="260"/>
      <c r="U709" s="260"/>
      <c r="V709" s="260"/>
      <c r="W709" s="260"/>
      <c r="X709" s="260"/>
      <c r="Y709" s="261"/>
      <c r="Z709" s="14"/>
      <c r="AA709" s="14"/>
      <c r="AB709" s="14"/>
      <c r="AC709" s="14"/>
      <c r="AD709" s="14"/>
      <c r="AE709" s="14"/>
      <c r="AT709" s="262" t="s">
        <v>184</v>
      </c>
      <c r="AU709" s="262" t="s">
        <v>102</v>
      </c>
      <c r="AV709" s="14" t="s">
        <v>102</v>
      </c>
      <c r="AW709" s="14" t="s">
        <v>5</v>
      </c>
      <c r="AX709" s="14" t="s">
        <v>75</v>
      </c>
      <c r="AY709" s="262" t="s">
        <v>175</v>
      </c>
    </row>
    <row r="710" s="14" customFormat="1">
      <c r="A710" s="14"/>
      <c r="B710" s="252"/>
      <c r="C710" s="253"/>
      <c r="D710" s="237" t="s">
        <v>184</v>
      </c>
      <c r="E710" s="254" t="s">
        <v>1</v>
      </c>
      <c r="F710" s="255" t="s">
        <v>665</v>
      </c>
      <c r="G710" s="253"/>
      <c r="H710" s="256">
        <v>3.6000000000000001</v>
      </c>
      <c r="I710" s="257"/>
      <c r="J710" s="257"/>
      <c r="K710" s="253"/>
      <c r="L710" s="253"/>
      <c r="M710" s="258"/>
      <c r="N710" s="259"/>
      <c r="O710" s="260"/>
      <c r="P710" s="260"/>
      <c r="Q710" s="260"/>
      <c r="R710" s="260"/>
      <c r="S710" s="260"/>
      <c r="T710" s="260"/>
      <c r="U710" s="260"/>
      <c r="V710" s="260"/>
      <c r="W710" s="260"/>
      <c r="X710" s="260"/>
      <c r="Y710" s="261"/>
      <c r="Z710" s="14"/>
      <c r="AA710" s="14"/>
      <c r="AB710" s="14"/>
      <c r="AC710" s="14"/>
      <c r="AD710" s="14"/>
      <c r="AE710" s="14"/>
      <c r="AT710" s="262" t="s">
        <v>184</v>
      </c>
      <c r="AU710" s="262" t="s">
        <v>102</v>
      </c>
      <c r="AV710" s="14" t="s">
        <v>102</v>
      </c>
      <c r="AW710" s="14" t="s">
        <v>5</v>
      </c>
      <c r="AX710" s="14" t="s">
        <v>75</v>
      </c>
      <c r="AY710" s="262" t="s">
        <v>175</v>
      </c>
    </row>
    <row r="711" s="14" customFormat="1">
      <c r="A711" s="14"/>
      <c r="B711" s="252"/>
      <c r="C711" s="253"/>
      <c r="D711" s="237" t="s">
        <v>184</v>
      </c>
      <c r="E711" s="254" t="s">
        <v>1</v>
      </c>
      <c r="F711" s="255" t="s">
        <v>666</v>
      </c>
      <c r="G711" s="253"/>
      <c r="H711" s="256">
        <v>7.9199999999999999</v>
      </c>
      <c r="I711" s="257"/>
      <c r="J711" s="257"/>
      <c r="K711" s="253"/>
      <c r="L711" s="253"/>
      <c r="M711" s="258"/>
      <c r="N711" s="259"/>
      <c r="O711" s="260"/>
      <c r="P711" s="260"/>
      <c r="Q711" s="260"/>
      <c r="R711" s="260"/>
      <c r="S711" s="260"/>
      <c r="T711" s="260"/>
      <c r="U711" s="260"/>
      <c r="V711" s="260"/>
      <c r="W711" s="260"/>
      <c r="X711" s="260"/>
      <c r="Y711" s="261"/>
      <c r="Z711" s="14"/>
      <c r="AA711" s="14"/>
      <c r="AB711" s="14"/>
      <c r="AC711" s="14"/>
      <c r="AD711" s="14"/>
      <c r="AE711" s="14"/>
      <c r="AT711" s="262" t="s">
        <v>184</v>
      </c>
      <c r="AU711" s="262" t="s">
        <v>102</v>
      </c>
      <c r="AV711" s="14" t="s">
        <v>102</v>
      </c>
      <c r="AW711" s="14" t="s">
        <v>5</v>
      </c>
      <c r="AX711" s="14" t="s">
        <v>75</v>
      </c>
      <c r="AY711" s="262" t="s">
        <v>175</v>
      </c>
    </row>
    <row r="712" s="14" customFormat="1">
      <c r="A712" s="14"/>
      <c r="B712" s="252"/>
      <c r="C712" s="253"/>
      <c r="D712" s="237" t="s">
        <v>184</v>
      </c>
      <c r="E712" s="254" t="s">
        <v>1</v>
      </c>
      <c r="F712" s="255" t="s">
        <v>667</v>
      </c>
      <c r="G712" s="253"/>
      <c r="H712" s="256">
        <v>8.4000000000000004</v>
      </c>
      <c r="I712" s="257"/>
      <c r="J712" s="257"/>
      <c r="K712" s="253"/>
      <c r="L712" s="253"/>
      <c r="M712" s="258"/>
      <c r="N712" s="259"/>
      <c r="O712" s="260"/>
      <c r="P712" s="260"/>
      <c r="Q712" s="260"/>
      <c r="R712" s="260"/>
      <c r="S712" s="260"/>
      <c r="T712" s="260"/>
      <c r="U712" s="260"/>
      <c r="V712" s="260"/>
      <c r="W712" s="260"/>
      <c r="X712" s="260"/>
      <c r="Y712" s="261"/>
      <c r="Z712" s="14"/>
      <c r="AA712" s="14"/>
      <c r="AB712" s="14"/>
      <c r="AC712" s="14"/>
      <c r="AD712" s="14"/>
      <c r="AE712" s="14"/>
      <c r="AT712" s="262" t="s">
        <v>184</v>
      </c>
      <c r="AU712" s="262" t="s">
        <v>102</v>
      </c>
      <c r="AV712" s="14" t="s">
        <v>102</v>
      </c>
      <c r="AW712" s="14" t="s">
        <v>5</v>
      </c>
      <c r="AX712" s="14" t="s">
        <v>75</v>
      </c>
      <c r="AY712" s="262" t="s">
        <v>175</v>
      </c>
    </row>
    <row r="713" s="14" customFormat="1">
      <c r="A713" s="14"/>
      <c r="B713" s="252"/>
      <c r="C713" s="253"/>
      <c r="D713" s="237" t="s">
        <v>184</v>
      </c>
      <c r="E713" s="254" t="s">
        <v>1</v>
      </c>
      <c r="F713" s="255" t="s">
        <v>668</v>
      </c>
      <c r="G713" s="253"/>
      <c r="H713" s="256">
        <v>1.02</v>
      </c>
      <c r="I713" s="257"/>
      <c r="J713" s="257"/>
      <c r="K713" s="253"/>
      <c r="L713" s="253"/>
      <c r="M713" s="258"/>
      <c r="N713" s="259"/>
      <c r="O713" s="260"/>
      <c r="P713" s="260"/>
      <c r="Q713" s="260"/>
      <c r="R713" s="260"/>
      <c r="S713" s="260"/>
      <c r="T713" s="260"/>
      <c r="U713" s="260"/>
      <c r="V713" s="260"/>
      <c r="W713" s="260"/>
      <c r="X713" s="260"/>
      <c r="Y713" s="261"/>
      <c r="Z713" s="14"/>
      <c r="AA713" s="14"/>
      <c r="AB713" s="14"/>
      <c r="AC713" s="14"/>
      <c r="AD713" s="14"/>
      <c r="AE713" s="14"/>
      <c r="AT713" s="262" t="s">
        <v>184</v>
      </c>
      <c r="AU713" s="262" t="s">
        <v>102</v>
      </c>
      <c r="AV713" s="14" t="s">
        <v>102</v>
      </c>
      <c r="AW713" s="14" t="s">
        <v>5</v>
      </c>
      <c r="AX713" s="14" t="s">
        <v>75</v>
      </c>
      <c r="AY713" s="262" t="s">
        <v>175</v>
      </c>
    </row>
    <row r="714" s="14" customFormat="1">
      <c r="A714" s="14"/>
      <c r="B714" s="252"/>
      <c r="C714" s="253"/>
      <c r="D714" s="237" t="s">
        <v>184</v>
      </c>
      <c r="E714" s="254" t="s">
        <v>1</v>
      </c>
      <c r="F714" s="255" t="s">
        <v>669</v>
      </c>
      <c r="G714" s="253"/>
      <c r="H714" s="256">
        <v>1.24</v>
      </c>
      <c r="I714" s="257"/>
      <c r="J714" s="257"/>
      <c r="K714" s="253"/>
      <c r="L714" s="253"/>
      <c r="M714" s="258"/>
      <c r="N714" s="259"/>
      <c r="O714" s="260"/>
      <c r="P714" s="260"/>
      <c r="Q714" s="260"/>
      <c r="R714" s="260"/>
      <c r="S714" s="260"/>
      <c r="T714" s="260"/>
      <c r="U714" s="260"/>
      <c r="V714" s="260"/>
      <c r="W714" s="260"/>
      <c r="X714" s="260"/>
      <c r="Y714" s="261"/>
      <c r="Z714" s="14"/>
      <c r="AA714" s="14"/>
      <c r="AB714" s="14"/>
      <c r="AC714" s="14"/>
      <c r="AD714" s="14"/>
      <c r="AE714" s="14"/>
      <c r="AT714" s="262" t="s">
        <v>184</v>
      </c>
      <c r="AU714" s="262" t="s">
        <v>102</v>
      </c>
      <c r="AV714" s="14" t="s">
        <v>102</v>
      </c>
      <c r="AW714" s="14" t="s">
        <v>5</v>
      </c>
      <c r="AX714" s="14" t="s">
        <v>75</v>
      </c>
      <c r="AY714" s="262" t="s">
        <v>175</v>
      </c>
    </row>
    <row r="715" s="14" customFormat="1">
      <c r="A715" s="14"/>
      <c r="B715" s="252"/>
      <c r="C715" s="253"/>
      <c r="D715" s="237" t="s">
        <v>184</v>
      </c>
      <c r="E715" s="254" t="s">
        <v>1</v>
      </c>
      <c r="F715" s="255" t="s">
        <v>670</v>
      </c>
      <c r="G715" s="253"/>
      <c r="H715" s="256">
        <v>0.33700000000000002</v>
      </c>
      <c r="I715" s="257"/>
      <c r="J715" s="257"/>
      <c r="K715" s="253"/>
      <c r="L715" s="253"/>
      <c r="M715" s="258"/>
      <c r="N715" s="259"/>
      <c r="O715" s="260"/>
      <c r="P715" s="260"/>
      <c r="Q715" s="260"/>
      <c r="R715" s="260"/>
      <c r="S715" s="260"/>
      <c r="T715" s="260"/>
      <c r="U715" s="260"/>
      <c r="V715" s="260"/>
      <c r="W715" s="260"/>
      <c r="X715" s="260"/>
      <c r="Y715" s="261"/>
      <c r="Z715" s="14"/>
      <c r="AA715" s="14"/>
      <c r="AB715" s="14"/>
      <c r="AC715" s="14"/>
      <c r="AD715" s="14"/>
      <c r="AE715" s="14"/>
      <c r="AT715" s="262" t="s">
        <v>184</v>
      </c>
      <c r="AU715" s="262" t="s">
        <v>102</v>
      </c>
      <c r="AV715" s="14" t="s">
        <v>102</v>
      </c>
      <c r="AW715" s="14" t="s">
        <v>5</v>
      </c>
      <c r="AX715" s="14" t="s">
        <v>75</v>
      </c>
      <c r="AY715" s="262" t="s">
        <v>175</v>
      </c>
    </row>
    <row r="716" s="14" customFormat="1">
      <c r="A716" s="14"/>
      <c r="B716" s="252"/>
      <c r="C716" s="253"/>
      <c r="D716" s="237" t="s">
        <v>184</v>
      </c>
      <c r="E716" s="254" t="s">
        <v>1</v>
      </c>
      <c r="F716" s="255" t="s">
        <v>671</v>
      </c>
      <c r="G716" s="253"/>
      <c r="H716" s="256">
        <v>2.04</v>
      </c>
      <c r="I716" s="257"/>
      <c r="J716" s="257"/>
      <c r="K716" s="253"/>
      <c r="L716" s="253"/>
      <c r="M716" s="258"/>
      <c r="N716" s="259"/>
      <c r="O716" s="260"/>
      <c r="P716" s="260"/>
      <c r="Q716" s="260"/>
      <c r="R716" s="260"/>
      <c r="S716" s="260"/>
      <c r="T716" s="260"/>
      <c r="U716" s="260"/>
      <c r="V716" s="260"/>
      <c r="W716" s="260"/>
      <c r="X716" s="260"/>
      <c r="Y716" s="261"/>
      <c r="Z716" s="14"/>
      <c r="AA716" s="14"/>
      <c r="AB716" s="14"/>
      <c r="AC716" s="14"/>
      <c r="AD716" s="14"/>
      <c r="AE716" s="14"/>
      <c r="AT716" s="262" t="s">
        <v>184</v>
      </c>
      <c r="AU716" s="262" t="s">
        <v>102</v>
      </c>
      <c r="AV716" s="14" t="s">
        <v>102</v>
      </c>
      <c r="AW716" s="14" t="s">
        <v>5</v>
      </c>
      <c r="AX716" s="14" t="s">
        <v>75</v>
      </c>
      <c r="AY716" s="262" t="s">
        <v>175</v>
      </c>
    </row>
    <row r="717" s="15" customFormat="1">
      <c r="A717" s="15"/>
      <c r="B717" s="263"/>
      <c r="C717" s="264"/>
      <c r="D717" s="237" t="s">
        <v>184</v>
      </c>
      <c r="E717" s="265" t="s">
        <v>1</v>
      </c>
      <c r="F717" s="266" t="s">
        <v>189</v>
      </c>
      <c r="G717" s="264"/>
      <c r="H717" s="267">
        <v>681.11799999999994</v>
      </c>
      <c r="I717" s="268"/>
      <c r="J717" s="268"/>
      <c r="K717" s="264"/>
      <c r="L717" s="264"/>
      <c r="M717" s="269"/>
      <c r="N717" s="270"/>
      <c r="O717" s="271"/>
      <c r="P717" s="271"/>
      <c r="Q717" s="271"/>
      <c r="R717" s="271"/>
      <c r="S717" s="271"/>
      <c r="T717" s="271"/>
      <c r="U717" s="271"/>
      <c r="V717" s="271"/>
      <c r="W717" s="271"/>
      <c r="X717" s="271"/>
      <c r="Y717" s="272"/>
      <c r="Z717" s="15"/>
      <c r="AA717" s="15"/>
      <c r="AB717" s="15"/>
      <c r="AC717" s="15"/>
      <c r="AD717" s="15"/>
      <c r="AE717" s="15"/>
      <c r="AT717" s="273" t="s">
        <v>184</v>
      </c>
      <c r="AU717" s="273" t="s">
        <v>102</v>
      </c>
      <c r="AV717" s="15" t="s">
        <v>181</v>
      </c>
      <c r="AW717" s="15" t="s">
        <v>5</v>
      </c>
      <c r="AX717" s="15" t="s">
        <v>82</v>
      </c>
      <c r="AY717" s="273" t="s">
        <v>175</v>
      </c>
    </row>
    <row r="718" s="2" customFormat="1" ht="55.5" customHeight="1">
      <c r="A718" s="39"/>
      <c r="B718" s="40"/>
      <c r="C718" s="222" t="s">
        <v>416</v>
      </c>
      <c r="D718" s="222" t="s">
        <v>177</v>
      </c>
      <c r="E718" s="223" t="s">
        <v>678</v>
      </c>
      <c r="F718" s="224" t="s">
        <v>679</v>
      </c>
      <c r="G718" s="225" t="s">
        <v>228</v>
      </c>
      <c r="H718" s="226">
        <v>340.55900000000003</v>
      </c>
      <c r="I718" s="227"/>
      <c r="J718" s="227"/>
      <c r="K718" s="228">
        <f>ROUND(P718*H718,2)</f>
        <v>0</v>
      </c>
      <c r="L718" s="229"/>
      <c r="M718" s="45"/>
      <c r="N718" s="230" t="s">
        <v>1</v>
      </c>
      <c r="O718" s="231" t="s">
        <v>39</v>
      </c>
      <c r="P718" s="232">
        <f>I718+J718</f>
        <v>0</v>
      </c>
      <c r="Q718" s="232">
        <f>ROUND(I718*H718,2)</f>
        <v>0</v>
      </c>
      <c r="R718" s="232">
        <f>ROUND(J718*H718,2)</f>
        <v>0</v>
      </c>
      <c r="S718" s="92"/>
      <c r="T718" s="233">
        <f>S718*H718</f>
        <v>0</v>
      </c>
      <c r="U718" s="233">
        <v>0</v>
      </c>
      <c r="V718" s="233">
        <f>U718*H718</f>
        <v>0</v>
      </c>
      <c r="W718" s="233">
        <v>0</v>
      </c>
      <c r="X718" s="233">
        <f>W718*H718</f>
        <v>0</v>
      </c>
      <c r="Y718" s="234" t="s">
        <v>1</v>
      </c>
      <c r="Z718" s="39"/>
      <c r="AA718" s="39"/>
      <c r="AB718" s="39"/>
      <c r="AC718" s="39"/>
      <c r="AD718" s="39"/>
      <c r="AE718" s="39"/>
      <c r="AR718" s="235" t="s">
        <v>181</v>
      </c>
      <c r="AT718" s="235" t="s">
        <v>177</v>
      </c>
      <c r="AU718" s="235" t="s">
        <v>102</v>
      </c>
      <c r="AY718" s="18" t="s">
        <v>175</v>
      </c>
      <c r="BE718" s="236">
        <f>IF(O718="základní",K718,0)</f>
        <v>0</v>
      </c>
      <c r="BF718" s="236">
        <f>IF(O718="snížená",K718,0)</f>
        <v>0</v>
      </c>
      <c r="BG718" s="236">
        <f>IF(O718="zákl. přenesená",K718,0)</f>
        <v>0</v>
      </c>
      <c r="BH718" s="236">
        <f>IF(O718="sníž. přenesená",K718,0)</f>
        <v>0</v>
      </c>
      <c r="BI718" s="236">
        <f>IF(O718="nulová",K718,0)</f>
        <v>0</v>
      </c>
      <c r="BJ718" s="18" t="s">
        <v>102</v>
      </c>
      <c r="BK718" s="236">
        <f>ROUND(P718*H718,2)</f>
        <v>0</v>
      </c>
      <c r="BL718" s="18" t="s">
        <v>181</v>
      </c>
      <c r="BM718" s="235" t="s">
        <v>680</v>
      </c>
    </row>
    <row r="719" s="2" customFormat="1">
      <c r="A719" s="39"/>
      <c r="B719" s="40"/>
      <c r="C719" s="41"/>
      <c r="D719" s="237" t="s">
        <v>182</v>
      </c>
      <c r="E719" s="41"/>
      <c r="F719" s="238" t="s">
        <v>677</v>
      </c>
      <c r="G719" s="41"/>
      <c r="H719" s="41"/>
      <c r="I719" s="239"/>
      <c r="J719" s="239"/>
      <c r="K719" s="41"/>
      <c r="L719" s="41"/>
      <c r="M719" s="45"/>
      <c r="N719" s="240"/>
      <c r="O719" s="241"/>
      <c r="P719" s="92"/>
      <c r="Q719" s="92"/>
      <c r="R719" s="92"/>
      <c r="S719" s="92"/>
      <c r="T719" s="92"/>
      <c r="U719" s="92"/>
      <c r="V719" s="92"/>
      <c r="W719" s="92"/>
      <c r="X719" s="92"/>
      <c r="Y719" s="93"/>
      <c r="Z719" s="39"/>
      <c r="AA719" s="39"/>
      <c r="AB719" s="39"/>
      <c r="AC719" s="39"/>
      <c r="AD719" s="39"/>
      <c r="AE719" s="39"/>
      <c r="AT719" s="18" t="s">
        <v>182</v>
      </c>
      <c r="AU719" s="18" t="s">
        <v>102</v>
      </c>
    </row>
    <row r="720" s="13" customFormat="1">
      <c r="A720" s="13"/>
      <c r="B720" s="242"/>
      <c r="C720" s="243"/>
      <c r="D720" s="237" t="s">
        <v>184</v>
      </c>
      <c r="E720" s="244" t="s">
        <v>1</v>
      </c>
      <c r="F720" s="245" t="s">
        <v>193</v>
      </c>
      <c r="G720" s="243"/>
      <c r="H720" s="244" t="s">
        <v>1</v>
      </c>
      <c r="I720" s="246"/>
      <c r="J720" s="246"/>
      <c r="K720" s="243"/>
      <c r="L720" s="243"/>
      <c r="M720" s="247"/>
      <c r="N720" s="248"/>
      <c r="O720" s="249"/>
      <c r="P720" s="249"/>
      <c r="Q720" s="249"/>
      <c r="R720" s="249"/>
      <c r="S720" s="249"/>
      <c r="T720" s="249"/>
      <c r="U720" s="249"/>
      <c r="V720" s="249"/>
      <c r="W720" s="249"/>
      <c r="X720" s="249"/>
      <c r="Y720" s="250"/>
      <c r="Z720" s="13"/>
      <c r="AA720" s="13"/>
      <c r="AB720" s="13"/>
      <c r="AC720" s="13"/>
      <c r="AD720" s="13"/>
      <c r="AE720" s="13"/>
      <c r="AT720" s="251" t="s">
        <v>184</v>
      </c>
      <c r="AU720" s="251" t="s">
        <v>102</v>
      </c>
      <c r="AV720" s="13" t="s">
        <v>82</v>
      </c>
      <c r="AW720" s="13" t="s">
        <v>5</v>
      </c>
      <c r="AX720" s="13" t="s">
        <v>75</v>
      </c>
      <c r="AY720" s="251" t="s">
        <v>175</v>
      </c>
    </row>
    <row r="721" s="14" customFormat="1">
      <c r="A721" s="14"/>
      <c r="B721" s="252"/>
      <c r="C721" s="253"/>
      <c r="D721" s="237" t="s">
        <v>184</v>
      </c>
      <c r="E721" s="254" t="s">
        <v>1</v>
      </c>
      <c r="F721" s="255" t="s">
        <v>681</v>
      </c>
      <c r="G721" s="253"/>
      <c r="H721" s="256">
        <v>340.55900000000003</v>
      </c>
      <c r="I721" s="257"/>
      <c r="J721" s="257"/>
      <c r="K721" s="253"/>
      <c r="L721" s="253"/>
      <c r="M721" s="258"/>
      <c r="N721" s="259"/>
      <c r="O721" s="260"/>
      <c r="P721" s="260"/>
      <c r="Q721" s="260"/>
      <c r="R721" s="260"/>
      <c r="S721" s="260"/>
      <c r="T721" s="260"/>
      <c r="U721" s="260"/>
      <c r="V721" s="260"/>
      <c r="W721" s="260"/>
      <c r="X721" s="260"/>
      <c r="Y721" s="261"/>
      <c r="Z721" s="14"/>
      <c r="AA721" s="14"/>
      <c r="AB721" s="14"/>
      <c r="AC721" s="14"/>
      <c r="AD721" s="14"/>
      <c r="AE721" s="14"/>
      <c r="AT721" s="262" t="s">
        <v>184</v>
      </c>
      <c r="AU721" s="262" t="s">
        <v>102</v>
      </c>
      <c r="AV721" s="14" t="s">
        <v>102</v>
      </c>
      <c r="AW721" s="14" t="s">
        <v>5</v>
      </c>
      <c r="AX721" s="14" t="s">
        <v>75</v>
      </c>
      <c r="AY721" s="262" t="s">
        <v>175</v>
      </c>
    </row>
    <row r="722" s="15" customFormat="1">
      <c r="A722" s="15"/>
      <c r="B722" s="263"/>
      <c r="C722" s="264"/>
      <c r="D722" s="237" t="s">
        <v>184</v>
      </c>
      <c r="E722" s="265" t="s">
        <v>1</v>
      </c>
      <c r="F722" s="266" t="s">
        <v>189</v>
      </c>
      <c r="G722" s="264"/>
      <c r="H722" s="267">
        <v>340.55900000000003</v>
      </c>
      <c r="I722" s="268"/>
      <c r="J722" s="268"/>
      <c r="K722" s="264"/>
      <c r="L722" s="264"/>
      <c r="M722" s="269"/>
      <c r="N722" s="270"/>
      <c r="O722" s="271"/>
      <c r="P722" s="271"/>
      <c r="Q722" s="271"/>
      <c r="R722" s="271"/>
      <c r="S722" s="271"/>
      <c r="T722" s="271"/>
      <c r="U722" s="271"/>
      <c r="V722" s="271"/>
      <c r="W722" s="271"/>
      <c r="X722" s="271"/>
      <c r="Y722" s="272"/>
      <c r="Z722" s="15"/>
      <c r="AA722" s="15"/>
      <c r="AB722" s="15"/>
      <c r="AC722" s="15"/>
      <c r="AD722" s="15"/>
      <c r="AE722" s="15"/>
      <c r="AT722" s="273" t="s">
        <v>184</v>
      </c>
      <c r="AU722" s="273" t="s">
        <v>102</v>
      </c>
      <c r="AV722" s="15" t="s">
        <v>181</v>
      </c>
      <c r="AW722" s="15" t="s">
        <v>5</v>
      </c>
      <c r="AX722" s="15" t="s">
        <v>82</v>
      </c>
      <c r="AY722" s="273" t="s">
        <v>175</v>
      </c>
    </row>
    <row r="723" s="2" customFormat="1" ht="49.05" customHeight="1">
      <c r="A723" s="39"/>
      <c r="B723" s="40"/>
      <c r="C723" s="222" t="s">
        <v>682</v>
      </c>
      <c r="D723" s="222" t="s">
        <v>177</v>
      </c>
      <c r="E723" s="223" t="s">
        <v>683</v>
      </c>
      <c r="F723" s="224" t="s">
        <v>684</v>
      </c>
      <c r="G723" s="225" t="s">
        <v>228</v>
      </c>
      <c r="H723" s="226">
        <v>130.33000000000001</v>
      </c>
      <c r="I723" s="227"/>
      <c r="J723" s="227"/>
      <c r="K723" s="228">
        <f>ROUND(P723*H723,2)</f>
        <v>0</v>
      </c>
      <c r="L723" s="229"/>
      <c r="M723" s="45"/>
      <c r="N723" s="230" t="s">
        <v>1</v>
      </c>
      <c r="O723" s="231" t="s">
        <v>39</v>
      </c>
      <c r="P723" s="232">
        <f>I723+J723</f>
        <v>0</v>
      </c>
      <c r="Q723" s="232">
        <f>ROUND(I723*H723,2)</f>
        <v>0</v>
      </c>
      <c r="R723" s="232">
        <f>ROUND(J723*H723,2)</f>
        <v>0</v>
      </c>
      <c r="S723" s="92"/>
      <c r="T723" s="233">
        <f>S723*H723</f>
        <v>0</v>
      </c>
      <c r="U723" s="233">
        <v>0</v>
      </c>
      <c r="V723" s="233">
        <f>U723*H723</f>
        <v>0</v>
      </c>
      <c r="W723" s="233">
        <v>0</v>
      </c>
      <c r="X723" s="233">
        <f>W723*H723</f>
        <v>0</v>
      </c>
      <c r="Y723" s="234" t="s">
        <v>1</v>
      </c>
      <c r="Z723" s="39"/>
      <c r="AA723" s="39"/>
      <c r="AB723" s="39"/>
      <c r="AC723" s="39"/>
      <c r="AD723" s="39"/>
      <c r="AE723" s="39"/>
      <c r="AR723" s="235" t="s">
        <v>181</v>
      </c>
      <c r="AT723" s="235" t="s">
        <v>177</v>
      </c>
      <c r="AU723" s="235" t="s">
        <v>102</v>
      </c>
      <c r="AY723" s="18" t="s">
        <v>175</v>
      </c>
      <c r="BE723" s="236">
        <f>IF(O723="základní",K723,0)</f>
        <v>0</v>
      </c>
      <c r="BF723" s="236">
        <f>IF(O723="snížená",K723,0)</f>
        <v>0</v>
      </c>
      <c r="BG723" s="236">
        <f>IF(O723="zákl. přenesená",K723,0)</f>
        <v>0</v>
      </c>
      <c r="BH723" s="236">
        <f>IF(O723="sníž. přenesená",K723,0)</f>
        <v>0</v>
      </c>
      <c r="BI723" s="236">
        <f>IF(O723="nulová",K723,0)</f>
        <v>0</v>
      </c>
      <c r="BJ723" s="18" t="s">
        <v>102</v>
      </c>
      <c r="BK723" s="236">
        <f>ROUND(P723*H723,2)</f>
        <v>0</v>
      </c>
      <c r="BL723" s="18" t="s">
        <v>181</v>
      </c>
      <c r="BM723" s="235" t="s">
        <v>685</v>
      </c>
    </row>
    <row r="724" s="2" customFormat="1">
      <c r="A724" s="39"/>
      <c r="B724" s="40"/>
      <c r="C724" s="41"/>
      <c r="D724" s="237" t="s">
        <v>182</v>
      </c>
      <c r="E724" s="41"/>
      <c r="F724" s="238" t="s">
        <v>636</v>
      </c>
      <c r="G724" s="41"/>
      <c r="H724" s="41"/>
      <c r="I724" s="239"/>
      <c r="J724" s="239"/>
      <c r="K724" s="41"/>
      <c r="L724" s="41"/>
      <c r="M724" s="45"/>
      <c r="N724" s="240"/>
      <c r="O724" s="241"/>
      <c r="P724" s="92"/>
      <c r="Q724" s="92"/>
      <c r="R724" s="92"/>
      <c r="S724" s="92"/>
      <c r="T724" s="92"/>
      <c r="U724" s="92"/>
      <c r="V724" s="92"/>
      <c r="W724" s="92"/>
      <c r="X724" s="92"/>
      <c r="Y724" s="93"/>
      <c r="Z724" s="39"/>
      <c r="AA724" s="39"/>
      <c r="AB724" s="39"/>
      <c r="AC724" s="39"/>
      <c r="AD724" s="39"/>
      <c r="AE724" s="39"/>
      <c r="AT724" s="18" t="s">
        <v>182</v>
      </c>
      <c r="AU724" s="18" t="s">
        <v>102</v>
      </c>
    </row>
    <row r="725" s="13" customFormat="1">
      <c r="A725" s="13"/>
      <c r="B725" s="242"/>
      <c r="C725" s="243"/>
      <c r="D725" s="237" t="s">
        <v>184</v>
      </c>
      <c r="E725" s="244" t="s">
        <v>1</v>
      </c>
      <c r="F725" s="245" t="s">
        <v>193</v>
      </c>
      <c r="G725" s="243"/>
      <c r="H725" s="244" t="s">
        <v>1</v>
      </c>
      <c r="I725" s="246"/>
      <c r="J725" s="246"/>
      <c r="K725" s="243"/>
      <c r="L725" s="243"/>
      <c r="M725" s="247"/>
      <c r="N725" s="248"/>
      <c r="O725" s="249"/>
      <c r="P725" s="249"/>
      <c r="Q725" s="249"/>
      <c r="R725" s="249"/>
      <c r="S725" s="249"/>
      <c r="T725" s="249"/>
      <c r="U725" s="249"/>
      <c r="V725" s="249"/>
      <c r="W725" s="249"/>
      <c r="X725" s="249"/>
      <c r="Y725" s="250"/>
      <c r="Z725" s="13"/>
      <c r="AA725" s="13"/>
      <c r="AB725" s="13"/>
      <c r="AC725" s="13"/>
      <c r="AD725" s="13"/>
      <c r="AE725" s="13"/>
      <c r="AT725" s="251" t="s">
        <v>184</v>
      </c>
      <c r="AU725" s="251" t="s">
        <v>102</v>
      </c>
      <c r="AV725" s="13" t="s">
        <v>82</v>
      </c>
      <c r="AW725" s="13" t="s">
        <v>5</v>
      </c>
      <c r="AX725" s="13" t="s">
        <v>75</v>
      </c>
      <c r="AY725" s="251" t="s">
        <v>175</v>
      </c>
    </row>
    <row r="726" s="13" customFormat="1">
      <c r="A726" s="13"/>
      <c r="B726" s="242"/>
      <c r="C726" s="243"/>
      <c r="D726" s="237" t="s">
        <v>184</v>
      </c>
      <c r="E726" s="244" t="s">
        <v>1</v>
      </c>
      <c r="F726" s="245" t="s">
        <v>686</v>
      </c>
      <c r="G726" s="243"/>
      <c r="H726" s="244" t="s">
        <v>1</v>
      </c>
      <c r="I726" s="246"/>
      <c r="J726" s="246"/>
      <c r="K726" s="243"/>
      <c r="L726" s="243"/>
      <c r="M726" s="247"/>
      <c r="N726" s="248"/>
      <c r="O726" s="249"/>
      <c r="P726" s="249"/>
      <c r="Q726" s="249"/>
      <c r="R726" s="249"/>
      <c r="S726" s="249"/>
      <c r="T726" s="249"/>
      <c r="U726" s="249"/>
      <c r="V726" s="249"/>
      <c r="W726" s="249"/>
      <c r="X726" s="249"/>
      <c r="Y726" s="250"/>
      <c r="Z726" s="13"/>
      <c r="AA726" s="13"/>
      <c r="AB726" s="13"/>
      <c r="AC726" s="13"/>
      <c r="AD726" s="13"/>
      <c r="AE726" s="13"/>
      <c r="AT726" s="251" t="s">
        <v>184</v>
      </c>
      <c r="AU726" s="251" t="s">
        <v>102</v>
      </c>
      <c r="AV726" s="13" t="s">
        <v>82</v>
      </c>
      <c r="AW726" s="13" t="s">
        <v>5</v>
      </c>
      <c r="AX726" s="13" t="s">
        <v>75</v>
      </c>
      <c r="AY726" s="251" t="s">
        <v>175</v>
      </c>
    </row>
    <row r="727" s="14" customFormat="1">
      <c r="A727" s="14"/>
      <c r="B727" s="252"/>
      <c r="C727" s="253"/>
      <c r="D727" s="237" t="s">
        <v>184</v>
      </c>
      <c r="E727" s="254" t="s">
        <v>1</v>
      </c>
      <c r="F727" s="255" t="s">
        <v>687</v>
      </c>
      <c r="G727" s="253"/>
      <c r="H727" s="256">
        <v>29.559999999999999</v>
      </c>
      <c r="I727" s="257"/>
      <c r="J727" s="257"/>
      <c r="K727" s="253"/>
      <c r="L727" s="253"/>
      <c r="M727" s="258"/>
      <c r="N727" s="259"/>
      <c r="O727" s="260"/>
      <c r="P727" s="260"/>
      <c r="Q727" s="260"/>
      <c r="R727" s="260"/>
      <c r="S727" s="260"/>
      <c r="T727" s="260"/>
      <c r="U727" s="260"/>
      <c r="V727" s="260"/>
      <c r="W727" s="260"/>
      <c r="X727" s="260"/>
      <c r="Y727" s="261"/>
      <c r="Z727" s="14"/>
      <c r="AA727" s="14"/>
      <c r="AB727" s="14"/>
      <c r="AC727" s="14"/>
      <c r="AD727" s="14"/>
      <c r="AE727" s="14"/>
      <c r="AT727" s="262" t="s">
        <v>184</v>
      </c>
      <c r="AU727" s="262" t="s">
        <v>102</v>
      </c>
      <c r="AV727" s="14" t="s">
        <v>102</v>
      </c>
      <c r="AW727" s="14" t="s">
        <v>5</v>
      </c>
      <c r="AX727" s="14" t="s">
        <v>75</v>
      </c>
      <c r="AY727" s="262" t="s">
        <v>175</v>
      </c>
    </row>
    <row r="728" s="14" customFormat="1">
      <c r="A728" s="14"/>
      <c r="B728" s="252"/>
      <c r="C728" s="253"/>
      <c r="D728" s="237" t="s">
        <v>184</v>
      </c>
      <c r="E728" s="254" t="s">
        <v>1</v>
      </c>
      <c r="F728" s="255" t="s">
        <v>688</v>
      </c>
      <c r="G728" s="253"/>
      <c r="H728" s="256">
        <v>27.454999999999998</v>
      </c>
      <c r="I728" s="257"/>
      <c r="J728" s="257"/>
      <c r="K728" s="253"/>
      <c r="L728" s="253"/>
      <c r="M728" s="258"/>
      <c r="N728" s="259"/>
      <c r="O728" s="260"/>
      <c r="P728" s="260"/>
      <c r="Q728" s="260"/>
      <c r="R728" s="260"/>
      <c r="S728" s="260"/>
      <c r="T728" s="260"/>
      <c r="U728" s="260"/>
      <c r="V728" s="260"/>
      <c r="W728" s="260"/>
      <c r="X728" s="260"/>
      <c r="Y728" s="261"/>
      <c r="Z728" s="14"/>
      <c r="AA728" s="14"/>
      <c r="AB728" s="14"/>
      <c r="AC728" s="14"/>
      <c r="AD728" s="14"/>
      <c r="AE728" s="14"/>
      <c r="AT728" s="262" t="s">
        <v>184</v>
      </c>
      <c r="AU728" s="262" t="s">
        <v>102</v>
      </c>
      <c r="AV728" s="14" t="s">
        <v>102</v>
      </c>
      <c r="AW728" s="14" t="s">
        <v>5</v>
      </c>
      <c r="AX728" s="14" t="s">
        <v>75</v>
      </c>
      <c r="AY728" s="262" t="s">
        <v>175</v>
      </c>
    </row>
    <row r="729" s="16" customFormat="1">
      <c r="A729" s="16"/>
      <c r="B729" s="284"/>
      <c r="C729" s="285"/>
      <c r="D729" s="237" t="s">
        <v>184</v>
      </c>
      <c r="E729" s="286" t="s">
        <v>1</v>
      </c>
      <c r="F729" s="287" t="s">
        <v>453</v>
      </c>
      <c r="G729" s="285"/>
      <c r="H729" s="288">
        <v>57.015000000000001</v>
      </c>
      <c r="I729" s="289"/>
      <c r="J729" s="289"/>
      <c r="K729" s="285"/>
      <c r="L729" s="285"/>
      <c r="M729" s="290"/>
      <c r="N729" s="291"/>
      <c r="O729" s="292"/>
      <c r="P729" s="292"/>
      <c r="Q729" s="292"/>
      <c r="R729" s="292"/>
      <c r="S729" s="292"/>
      <c r="T729" s="292"/>
      <c r="U729" s="292"/>
      <c r="V729" s="292"/>
      <c r="W729" s="292"/>
      <c r="X729" s="292"/>
      <c r="Y729" s="293"/>
      <c r="Z729" s="16"/>
      <c r="AA729" s="16"/>
      <c r="AB729" s="16"/>
      <c r="AC729" s="16"/>
      <c r="AD729" s="16"/>
      <c r="AE729" s="16"/>
      <c r="AT729" s="294" t="s">
        <v>184</v>
      </c>
      <c r="AU729" s="294" t="s">
        <v>102</v>
      </c>
      <c r="AV729" s="16" t="s">
        <v>196</v>
      </c>
      <c r="AW729" s="16" t="s">
        <v>5</v>
      </c>
      <c r="AX729" s="16" t="s">
        <v>75</v>
      </c>
      <c r="AY729" s="294" t="s">
        <v>175</v>
      </c>
    </row>
    <row r="730" s="13" customFormat="1">
      <c r="A730" s="13"/>
      <c r="B730" s="242"/>
      <c r="C730" s="243"/>
      <c r="D730" s="237" t="s">
        <v>184</v>
      </c>
      <c r="E730" s="244" t="s">
        <v>1</v>
      </c>
      <c r="F730" s="245" t="s">
        <v>689</v>
      </c>
      <c r="G730" s="243"/>
      <c r="H730" s="244" t="s">
        <v>1</v>
      </c>
      <c r="I730" s="246"/>
      <c r="J730" s="246"/>
      <c r="K730" s="243"/>
      <c r="L730" s="243"/>
      <c r="M730" s="247"/>
      <c r="N730" s="248"/>
      <c r="O730" s="249"/>
      <c r="P730" s="249"/>
      <c r="Q730" s="249"/>
      <c r="R730" s="249"/>
      <c r="S730" s="249"/>
      <c r="T730" s="249"/>
      <c r="U730" s="249"/>
      <c r="V730" s="249"/>
      <c r="W730" s="249"/>
      <c r="X730" s="249"/>
      <c r="Y730" s="250"/>
      <c r="Z730" s="13"/>
      <c r="AA730" s="13"/>
      <c r="AB730" s="13"/>
      <c r="AC730" s="13"/>
      <c r="AD730" s="13"/>
      <c r="AE730" s="13"/>
      <c r="AT730" s="251" t="s">
        <v>184</v>
      </c>
      <c r="AU730" s="251" t="s">
        <v>102</v>
      </c>
      <c r="AV730" s="13" t="s">
        <v>82</v>
      </c>
      <c r="AW730" s="13" t="s">
        <v>5</v>
      </c>
      <c r="AX730" s="13" t="s">
        <v>75</v>
      </c>
      <c r="AY730" s="251" t="s">
        <v>175</v>
      </c>
    </row>
    <row r="731" s="14" customFormat="1">
      <c r="A731" s="14"/>
      <c r="B731" s="252"/>
      <c r="C731" s="253"/>
      <c r="D731" s="237" t="s">
        <v>184</v>
      </c>
      <c r="E731" s="254" t="s">
        <v>1</v>
      </c>
      <c r="F731" s="255" t="s">
        <v>690</v>
      </c>
      <c r="G731" s="253"/>
      <c r="H731" s="256">
        <v>93.060000000000002</v>
      </c>
      <c r="I731" s="257"/>
      <c r="J731" s="257"/>
      <c r="K731" s="253"/>
      <c r="L731" s="253"/>
      <c r="M731" s="258"/>
      <c r="N731" s="259"/>
      <c r="O731" s="260"/>
      <c r="P731" s="260"/>
      <c r="Q731" s="260"/>
      <c r="R731" s="260"/>
      <c r="S731" s="260"/>
      <c r="T731" s="260"/>
      <c r="U731" s="260"/>
      <c r="V731" s="260"/>
      <c r="W731" s="260"/>
      <c r="X731" s="260"/>
      <c r="Y731" s="261"/>
      <c r="Z731" s="14"/>
      <c r="AA731" s="14"/>
      <c r="AB731" s="14"/>
      <c r="AC731" s="14"/>
      <c r="AD731" s="14"/>
      <c r="AE731" s="14"/>
      <c r="AT731" s="262" t="s">
        <v>184</v>
      </c>
      <c r="AU731" s="262" t="s">
        <v>102</v>
      </c>
      <c r="AV731" s="14" t="s">
        <v>102</v>
      </c>
      <c r="AW731" s="14" t="s">
        <v>5</v>
      </c>
      <c r="AX731" s="14" t="s">
        <v>75</v>
      </c>
      <c r="AY731" s="262" t="s">
        <v>175</v>
      </c>
    </row>
    <row r="732" s="14" customFormat="1">
      <c r="A732" s="14"/>
      <c r="B732" s="252"/>
      <c r="C732" s="253"/>
      <c r="D732" s="237" t="s">
        <v>184</v>
      </c>
      <c r="E732" s="254" t="s">
        <v>1</v>
      </c>
      <c r="F732" s="255" t="s">
        <v>654</v>
      </c>
      <c r="G732" s="253"/>
      <c r="H732" s="256">
        <v>-6.875</v>
      </c>
      <c r="I732" s="257"/>
      <c r="J732" s="257"/>
      <c r="K732" s="253"/>
      <c r="L732" s="253"/>
      <c r="M732" s="258"/>
      <c r="N732" s="259"/>
      <c r="O732" s="260"/>
      <c r="P732" s="260"/>
      <c r="Q732" s="260"/>
      <c r="R732" s="260"/>
      <c r="S732" s="260"/>
      <c r="T732" s="260"/>
      <c r="U732" s="260"/>
      <c r="V732" s="260"/>
      <c r="W732" s="260"/>
      <c r="X732" s="260"/>
      <c r="Y732" s="261"/>
      <c r="Z732" s="14"/>
      <c r="AA732" s="14"/>
      <c r="AB732" s="14"/>
      <c r="AC732" s="14"/>
      <c r="AD732" s="14"/>
      <c r="AE732" s="14"/>
      <c r="AT732" s="262" t="s">
        <v>184</v>
      </c>
      <c r="AU732" s="262" t="s">
        <v>102</v>
      </c>
      <c r="AV732" s="14" t="s">
        <v>102</v>
      </c>
      <c r="AW732" s="14" t="s">
        <v>5</v>
      </c>
      <c r="AX732" s="14" t="s">
        <v>75</v>
      </c>
      <c r="AY732" s="262" t="s">
        <v>175</v>
      </c>
    </row>
    <row r="733" s="14" customFormat="1">
      <c r="A733" s="14"/>
      <c r="B733" s="252"/>
      <c r="C733" s="253"/>
      <c r="D733" s="237" t="s">
        <v>184</v>
      </c>
      <c r="E733" s="254" t="s">
        <v>1</v>
      </c>
      <c r="F733" s="255" t="s">
        <v>656</v>
      </c>
      <c r="G733" s="253"/>
      <c r="H733" s="256">
        <v>-4.6799999999999997</v>
      </c>
      <c r="I733" s="257"/>
      <c r="J733" s="257"/>
      <c r="K733" s="253"/>
      <c r="L733" s="253"/>
      <c r="M733" s="258"/>
      <c r="N733" s="259"/>
      <c r="O733" s="260"/>
      <c r="P733" s="260"/>
      <c r="Q733" s="260"/>
      <c r="R733" s="260"/>
      <c r="S733" s="260"/>
      <c r="T733" s="260"/>
      <c r="U733" s="260"/>
      <c r="V733" s="260"/>
      <c r="W733" s="260"/>
      <c r="X733" s="260"/>
      <c r="Y733" s="261"/>
      <c r="Z733" s="14"/>
      <c r="AA733" s="14"/>
      <c r="AB733" s="14"/>
      <c r="AC733" s="14"/>
      <c r="AD733" s="14"/>
      <c r="AE733" s="14"/>
      <c r="AT733" s="262" t="s">
        <v>184</v>
      </c>
      <c r="AU733" s="262" t="s">
        <v>102</v>
      </c>
      <c r="AV733" s="14" t="s">
        <v>102</v>
      </c>
      <c r="AW733" s="14" t="s">
        <v>5</v>
      </c>
      <c r="AX733" s="14" t="s">
        <v>75</v>
      </c>
      <c r="AY733" s="262" t="s">
        <v>175</v>
      </c>
    </row>
    <row r="734" s="14" customFormat="1">
      <c r="A734" s="14"/>
      <c r="B734" s="252"/>
      <c r="C734" s="253"/>
      <c r="D734" s="237" t="s">
        <v>184</v>
      </c>
      <c r="E734" s="254" t="s">
        <v>1</v>
      </c>
      <c r="F734" s="255" t="s">
        <v>567</v>
      </c>
      <c r="G734" s="253"/>
      <c r="H734" s="256">
        <v>-8.1899999999999995</v>
      </c>
      <c r="I734" s="257"/>
      <c r="J734" s="257"/>
      <c r="K734" s="253"/>
      <c r="L734" s="253"/>
      <c r="M734" s="258"/>
      <c r="N734" s="259"/>
      <c r="O734" s="260"/>
      <c r="P734" s="260"/>
      <c r="Q734" s="260"/>
      <c r="R734" s="260"/>
      <c r="S734" s="260"/>
      <c r="T734" s="260"/>
      <c r="U734" s="260"/>
      <c r="V734" s="260"/>
      <c r="W734" s="260"/>
      <c r="X734" s="260"/>
      <c r="Y734" s="261"/>
      <c r="Z734" s="14"/>
      <c r="AA734" s="14"/>
      <c r="AB734" s="14"/>
      <c r="AC734" s="14"/>
      <c r="AD734" s="14"/>
      <c r="AE734" s="14"/>
      <c r="AT734" s="262" t="s">
        <v>184</v>
      </c>
      <c r="AU734" s="262" t="s">
        <v>102</v>
      </c>
      <c r="AV734" s="14" t="s">
        <v>102</v>
      </c>
      <c r="AW734" s="14" t="s">
        <v>5</v>
      </c>
      <c r="AX734" s="14" t="s">
        <v>75</v>
      </c>
      <c r="AY734" s="262" t="s">
        <v>175</v>
      </c>
    </row>
    <row r="735" s="16" customFormat="1">
      <c r="A735" s="16"/>
      <c r="B735" s="284"/>
      <c r="C735" s="285"/>
      <c r="D735" s="237" t="s">
        <v>184</v>
      </c>
      <c r="E735" s="286" t="s">
        <v>1</v>
      </c>
      <c r="F735" s="287" t="s">
        <v>453</v>
      </c>
      <c r="G735" s="285"/>
      <c r="H735" s="288">
        <v>73.314999999999998</v>
      </c>
      <c r="I735" s="289"/>
      <c r="J735" s="289"/>
      <c r="K735" s="285"/>
      <c r="L735" s="285"/>
      <c r="M735" s="290"/>
      <c r="N735" s="291"/>
      <c r="O735" s="292"/>
      <c r="P735" s="292"/>
      <c r="Q735" s="292"/>
      <c r="R735" s="292"/>
      <c r="S735" s="292"/>
      <c r="T735" s="292"/>
      <c r="U735" s="292"/>
      <c r="V735" s="292"/>
      <c r="W735" s="292"/>
      <c r="X735" s="292"/>
      <c r="Y735" s="293"/>
      <c r="Z735" s="16"/>
      <c r="AA735" s="16"/>
      <c r="AB735" s="16"/>
      <c r="AC735" s="16"/>
      <c r="AD735" s="16"/>
      <c r="AE735" s="16"/>
      <c r="AT735" s="294" t="s">
        <v>184</v>
      </c>
      <c r="AU735" s="294" t="s">
        <v>102</v>
      </c>
      <c r="AV735" s="16" t="s">
        <v>196</v>
      </c>
      <c r="AW735" s="16" t="s">
        <v>5</v>
      </c>
      <c r="AX735" s="16" t="s">
        <v>75</v>
      </c>
      <c r="AY735" s="294" t="s">
        <v>175</v>
      </c>
    </row>
    <row r="736" s="15" customFormat="1">
      <c r="A736" s="15"/>
      <c r="B736" s="263"/>
      <c r="C736" s="264"/>
      <c r="D736" s="237" t="s">
        <v>184</v>
      </c>
      <c r="E736" s="265" t="s">
        <v>1</v>
      </c>
      <c r="F736" s="266" t="s">
        <v>189</v>
      </c>
      <c r="G736" s="264"/>
      <c r="H736" s="267">
        <v>130.32999999999998</v>
      </c>
      <c r="I736" s="268"/>
      <c r="J736" s="268"/>
      <c r="K736" s="264"/>
      <c r="L736" s="264"/>
      <c r="M736" s="269"/>
      <c r="N736" s="270"/>
      <c r="O736" s="271"/>
      <c r="P736" s="271"/>
      <c r="Q736" s="271"/>
      <c r="R736" s="271"/>
      <c r="S736" s="271"/>
      <c r="T736" s="271"/>
      <c r="U736" s="271"/>
      <c r="V736" s="271"/>
      <c r="W736" s="271"/>
      <c r="X736" s="271"/>
      <c r="Y736" s="272"/>
      <c r="Z736" s="15"/>
      <c r="AA736" s="15"/>
      <c r="AB736" s="15"/>
      <c r="AC736" s="15"/>
      <c r="AD736" s="15"/>
      <c r="AE736" s="15"/>
      <c r="AT736" s="273" t="s">
        <v>184</v>
      </c>
      <c r="AU736" s="273" t="s">
        <v>102</v>
      </c>
      <c r="AV736" s="15" t="s">
        <v>181</v>
      </c>
      <c r="AW736" s="15" t="s">
        <v>5</v>
      </c>
      <c r="AX736" s="15" t="s">
        <v>82</v>
      </c>
      <c r="AY736" s="273" t="s">
        <v>175</v>
      </c>
    </row>
    <row r="737" s="2" customFormat="1" ht="16.5" customHeight="1">
      <c r="A737" s="39"/>
      <c r="B737" s="40"/>
      <c r="C737" s="274" t="s">
        <v>420</v>
      </c>
      <c r="D737" s="274" t="s">
        <v>315</v>
      </c>
      <c r="E737" s="275" t="s">
        <v>691</v>
      </c>
      <c r="F737" s="276" t="s">
        <v>692</v>
      </c>
      <c r="G737" s="277" t="s">
        <v>228</v>
      </c>
      <c r="H737" s="278">
        <v>74.781000000000006</v>
      </c>
      <c r="I737" s="279"/>
      <c r="J737" s="280"/>
      <c r="K737" s="281">
        <f>ROUND(P737*H737,2)</f>
        <v>0</v>
      </c>
      <c r="L737" s="280"/>
      <c r="M737" s="282"/>
      <c r="N737" s="283" t="s">
        <v>1</v>
      </c>
      <c r="O737" s="231" t="s">
        <v>39</v>
      </c>
      <c r="P737" s="232">
        <f>I737+J737</f>
        <v>0</v>
      </c>
      <c r="Q737" s="232">
        <f>ROUND(I737*H737,2)</f>
        <v>0</v>
      </c>
      <c r="R737" s="232">
        <f>ROUND(J737*H737,2)</f>
        <v>0</v>
      </c>
      <c r="S737" s="92"/>
      <c r="T737" s="233">
        <f>S737*H737</f>
        <v>0</v>
      </c>
      <c r="U737" s="233">
        <v>0</v>
      </c>
      <c r="V737" s="233">
        <f>U737*H737</f>
        <v>0</v>
      </c>
      <c r="W737" s="233">
        <v>0</v>
      </c>
      <c r="X737" s="233">
        <f>W737*H737</f>
        <v>0</v>
      </c>
      <c r="Y737" s="234" t="s">
        <v>1</v>
      </c>
      <c r="Z737" s="39"/>
      <c r="AA737" s="39"/>
      <c r="AB737" s="39"/>
      <c r="AC737" s="39"/>
      <c r="AD737" s="39"/>
      <c r="AE737" s="39"/>
      <c r="AR737" s="235" t="s">
        <v>204</v>
      </c>
      <c r="AT737" s="235" t="s">
        <v>315</v>
      </c>
      <c r="AU737" s="235" t="s">
        <v>102</v>
      </c>
      <c r="AY737" s="18" t="s">
        <v>175</v>
      </c>
      <c r="BE737" s="236">
        <f>IF(O737="základní",K737,0)</f>
        <v>0</v>
      </c>
      <c r="BF737" s="236">
        <f>IF(O737="snížená",K737,0)</f>
        <v>0</v>
      </c>
      <c r="BG737" s="236">
        <f>IF(O737="zákl. přenesená",K737,0)</f>
        <v>0</v>
      </c>
      <c r="BH737" s="236">
        <f>IF(O737="sníž. přenesená",K737,0)</f>
        <v>0</v>
      </c>
      <c r="BI737" s="236">
        <f>IF(O737="nulová",K737,0)</f>
        <v>0</v>
      </c>
      <c r="BJ737" s="18" t="s">
        <v>102</v>
      </c>
      <c r="BK737" s="236">
        <f>ROUND(P737*H737,2)</f>
        <v>0</v>
      </c>
      <c r="BL737" s="18" t="s">
        <v>181</v>
      </c>
      <c r="BM737" s="235" t="s">
        <v>693</v>
      </c>
    </row>
    <row r="738" s="14" customFormat="1">
      <c r="A738" s="14"/>
      <c r="B738" s="252"/>
      <c r="C738" s="253"/>
      <c r="D738" s="237" t="s">
        <v>184</v>
      </c>
      <c r="E738" s="254" t="s">
        <v>1</v>
      </c>
      <c r="F738" s="255" t="s">
        <v>694</v>
      </c>
      <c r="G738" s="253"/>
      <c r="H738" s="256">
        <v>74.781000000000006</v>
      </c>
      <c r="I738" s="257"/>
      <c r="J738" s="257"/>
      <c r="K738" s="253"/>
      <c r="L738" s="253"/>
      <c r="M738" s="258"/>
      <c r="N738" s="259"/>
      <c r="O738" s="260"/>
      <c r="P738" s="260"/>
      <c r="Q738" s="260"/>
      <c r="R738" s="260"/>
      <c r="S738" s="260"/>
      <c r="T738" s="260"/>
      <c r="U738" s="260"/>
      <c r="V738" s="260"/>
      <c r="W738" s="260"/>
      <c r="X738" s="260"/>
      <c r="Y738" s="261"/>
      <c r="Z738" s="14"/>
      <c r="AA738" s="14"/>
      <c r="AB738" s="14"/>
      <c r="AC738" s="14"/>
      <c r="AD738" s="14"/>
      <c r="AE738" s="14"/>
      <c r="AT738" s="262" t="s">
        <v>184</v>
      </c>
      <c r="AU738" s="262" t="s">
        <v>102</v>
      </c>
      <c r="AV738" s="14" t="s">
        <v>102</v>
      </c>
      <c r="AW738" s="14" t="s">
        <v>5</v>
      </c>
      <c r="AX738" s="14" t="s">
        <v>75</v>
      </c>
      <c r="AY738" s="262" t="s">
        <v>175</v>
      </c>
    </row>
    <row r="739" s="15" customFormat="1">
      <c r="A739" s="15"/>
      <c r="B739" s="263"/>
      <c r="C739" s="264"/>
      <c r="D739" s="237" t="s">
        <v>184</v>
      </c>
      <c r="E739" s="265" t="s">
        <v>1</v>
      </c>
      <c r="F739" s="266" t="s">
        <v>189</v>
      </c>
      <c r="G739" s="264"/>
      <c r="H739" s="267">
        <v>74.781000000000006</v>
      </c>
      <c r="I739" s="268"/>
      <c r="J739" s="268"/>
      <c r="K739" s="264"/>
      <c r="L739" s="264"/>
      <c r="M739" s="269"/>
      <c r="N739" s="270"/>
      <c r="O739" s="271"/>
      <c r="P739" s="271"/>
      <c r="Q739" s="271"/>
      <c r="R739" s="271"/>
      <c r="S739" s="271"/>
      <c r="T739" s="271"/>
      <c r="U739" s="271"/>
      <c r="V739" s="271"/>
      <c r="W739" s="271"/>
      <c r="X739" s="271"/>
      <c r="Y739" s="272"/>
      <c r="Z739" s="15"/>
      <c r="AA739" s="15"/>
      <c r="AB739" s="15"/>
      <c r="AC739" s="15"/>
      <c r="AD739" s="15"/>
      <c r="AE739" s="15"/>
      <c r="AT739" s="273" t="s">
        <v>184</v>
      </c>
      <c r="AU739" s="273" t="s">
        <v>102</v>
      </c>
      <c r="AV739" s="15" t="s">
        <v>181</v>
      </c>
      <c r="AW739" s="15" t="s">
        <v>5</v>
      </c>
      <c r="AX739" s="15" t="s">
        <v>82</v>
      </c>
      <c r="AY739" s="273" t="s">
        <v>175</v>
      </c>
    </row>
    <row r="740" s="2" customFormat="1" ht="24.15" customHeight="1">
      <c r="A740" s="39"/>
      <c r="B740" s="40"/>
      <c r="C740" s="274" t="s">
        <v>695</v>
      </c>
      <c r="D740" s="274" t="s">
        <v>315</v>
      </c>
      <c r="E740" s="275" t="s">
        <v>696</v>
      </c>
      <c r="F740" s="276" t="s">
        <v>697</v>
      </c>
      <c r="G740" s="277" t="s">
        <v>228</v>
      </c>
      <c r="H740" s="278">
        <v>58.155000000000001</v>
      </c>
      <c r="I740" s="279"/>
      <c r="J740" s="280"/>
      <c r="K740" s="281">
        <f>ROUND(P740*H740,2)</f>
        <v>0</v>
      </c>
      <c r="L740" s="280"/>
      <c r="M740" s="282"/>
      <c r="N740" s="283" t="s">
        <v>1</v>
      </c>
      <c r="O740" s="231" t="s">
        <v>39</v>
      </c>
      <c r="P740" s="232">
        <f>I740+J740</f>
        <v>0</v>
      </c>
      <c r="Q740" s="232">
        <f>ROUND(I740*H740,2)</f>
        <v>0</v>
      </c>
      <c r="R740" s="232">
        <f>ROUND(J740*H740,2)</f>
        <v>0</v>
      </c>
      <c r="S740" s="92"/>
      <c r="T740" s="233">
        <f>S740*H740</f>
        <v>0</v>
      </c>
      <c r="U740" s="233">
        <v>0</v>
      </c>
      <c r="V740" s="233">
        <f>U740*H740</f>
        <v>0</v>
      </c>
      <c r="W740" s="233">
        <v>0</v>
      </c>
      <c r="X740" s="233">
        <f>W740*H740</f>
        <v>0</v>
      </c>
      <c r="Y740" s="234" t="s">
        <v>1</v>
      </c>
      <c r="Z740" s="39"/>
      <c r="AA740" s="39"/>
      <c r="AB740" s="39"/>
      <c r="AC740" s="39"/>
      <c r="AD740" s="39"/>
      <c r="AE740" s="39"/>
      <c r="AR740" s="235" t="s">
        <v>204</v>
      </c>
      <c r="AT740" s="235" t="s">
        <v>315</v>
      </c>
      <c r="AU740" s="235" t="s">
        <v>102</v>
      </c>
      <c r="AY740" s="18" t="s">
        <v>175</v>
      </c>
      <c r="BE740" s="236">
        <f>IF(O740="základní",K740,0)</f>
        <v>0</v>
      </c>
      <c r="BF740" s="236">
        <f>IF(O740="snížená",K740,0)</f>
        <v>0</v>
      </c>
      <c r="BG740" s="236">
        <f>IF(O740="zákl. přenesená",K740,0)</f>
        <v>0</v>
      </c>
      <c r="BH740" s="236">
        <f>IF(O740="sníž. přenesená",K740,0)</f>
        <v>0</v>
      </c>
      <c r="BI740" s="236">
        <f>IF(O740="nulová",K740,0)</f>
        <v>0</v>
      </c>
      <c r="BJ740" s="18" t="s">
        <v>102</v>
      </c>
      <c r="BK740" s="236">
        <f>ROUND(P740*H740,2)</f>
        <v>0</v>
      </c>
      <c r="BL740" s="18" t="s">
        <v>181</v>
      </c>
      <c r="BM740" s="235" t="s">
        <v>698</v>
      </c>
    </row>
    <row r="741" s="14" customFormat="1">
      <c r="A741" s="14"/>
      <c r="B741" s="252"/>
      <c r="C741" s="253"/>
      <c r="D741" s="237" t="s">
        <v>184</v>
      </c>
      <c r="E741" s="254" t="s">
        <v>1</v>
      </c>
      <c r="F741" s="255" t="s">
        <v>699</v>
      </c>
      <c r="G741" s="253"/>
      <c r="H741" s="256">
        <v>58.155000000000001</v>
      </c>
      <c r="I741" s="257"/>
      <c r="J741" s="257"/>
      <c r="K741" s="253"/>
      <c r="L741" s="253"/>
      <c r="M741" s="258"/>
      <c r="N741" s="259"/>
      <c r="O741" s="260"/>
      <c r="P741" s="260"/>
      <c r="Q741" s="260"/>
      <c r="R741" s="260"/>
      <c r="S741" s="260"/>
      <c r="T741" s="260"/>
      <c r="U741" s="260"/>
      <c r="V741" s="260"/>
      <c r="W741" s="260"/>
      <c r="X741" s="260"/>
      <c r="Y741" s="261"/>
      <c r="Z741" s="14"/>
      <c r="AA741" s="14"/>
      <c r="AB741" s="14"/>
      <c r="AC741" s="14"/>
      <c r="AD741" s="14"/>
      <c r="AE741" s="14"/>
      <c r="AT741" s="262" t="s">
        <v>184</v>
      </c>
      <c r="AU741" s="262" t="s">
        <v>102</v>
      </c>
      <c r="AV741" s="14" t="s">
        <v>102</v>
      </c>
      <c r="AW741" s="14" t="s">
        <v>5</v>
      </c>
      <c r="AX741" s="14" t="s">
        <v>75</v>
      </c>
      <c r="AY741" s="262" t="s">
        <v>175</v>
      </c>
    </row>
    <row r="742" s="15" customFormat="1">
      <c r="A742" s="15"/>
      <c r="B742" s="263"/>
      <c r="C742" s="264"/>
      <c r="D742" s="237" t="s">
        <v>184</v>
      </c>
      <c r="E742" s="265" t="s">
        <v>1</v>
      </c>
      <c r="F742" s="266" t="s">
        <v>189</v>
      </c>
      <c r="G742" s="264"/>
      <c r="H742" s="267">
        <v>58.155000000000001</v>
      </c>
      <c r="I742" s="268"/>
      <c r="J742" s="268"/>
      <c r="K742" s="264"/>
      <c r="L742" s="264"/>
      <c r="M742" s="269"/>
      <c r="N742" s="270"/>
      <c r="O742" s="271"/>
      <c r="P742" s="271"/>
      <c r="Q742" s="271"/>
      <c r="R742" s="271"/>
      <c r="S742" s="271"/>
      <c r="T742" s="271"/>
      <c r="U742" s="271"/>
      <c r="V742" s="271"/>
      <c r="W742" s="271"/>
      <c r="X742" s="271"/>
      <c r="Y742" s="272"/>
      <c r="Z742" s="15"/>
      <c r="AA742" s="15"/>
      <c r="AB742" s="15"/>
      <c r="AC742" s="15"/>
      <c r="AD742" s="15"/>
      <c r="AE742" s="15"/>
      <c r="AT742" s="273" t="s">
        <v>184</v>
      </c>
      <c r="AU742" s="273" t="s">
        <v>102</v>
      </c>
      <c r="AV742" s="15" t="s">
        <v>181</v>
      </c>
      <c r="AW742" s="15" t="s">
        <v>5</v>
      </c>
      <c r="AX742" s="15" t="s">
        <v>82</v>
      </c>
      <c r="AY742" s="273" t="s">
        <v>175</v>
      </c>
    </row>
    <row r="743" s="2" customFormat="1" ht="49.05" customHeight="1">
      <c r="A743" s="39"/>
      <c r="B743" s="40"/>
      <c r="C743" s="222" t="s">
        <v>423</v>
      </c>
      <c r="D743" s="222" t="s">
        <v>177</v>
      </c>
      <c r="E743" s="223" t="s">
        <v>700</v>
      </c>
      <c r="F743" s="224" t="s">
        <v>701</v>
      </c>
      <c r="G743" s="225" t="s">
        <v>228</v>
      </c>
      <c r="H743" s="226">
        <v>553.14599999999996</v>
      </c>
      <c r="I743" s="227"/>
      <c r="J743" s="227"/>
      <c r="K743" s="228">
        <f>ROUND(P743*H743,2)</f>
        <v>0</v>
      </c>
      <c r="L743" s="229"/>
      <c r="M743" s="45"/>
      <c r="N743" s="230" t="s">
        <v>1</v>
      </c>
      <c r="O743" s="231" t="s">
        <v>39</v>
      </c>
      <c r="P743" s="232">
        <f>I743+J743</f>
        <v>0</v>
      </c>
      <c r="Q743" s="232">
        <f>ROUND(I743*H743,2)</f>
        <v>0</v>
      </c>
      <c r="R743" s="232">
        <f>ROUND(J743*H743,2)</f>
        <v>0</v>
      </c>
      <c r="S743" s="92"/>
      <c r="T743" s="233">
        <f>S743*H743</f>
        <v>0</v>
      </c>
      <c r="U743" s="233">
        <v>0</v>
      </c>
      <c r="V743" s="233">
        <f>U743*H743</f>
        <v>0</v>
      </c>
      <c r="W743" s="233">
        <v>0</v>
      </c>
      <c r="X743" s="233">
        <f>W743*H743</f>
        <v>0</v>
      </c>
      <c r="Y743" s="234" t="s">
        <v>1</v>
      </c>
      <c r="Z743" s="39"/>
      <c r="AA743" s="39"/>
      <c r="AB743" s="39"/>
      <c r="AC743" s="39"/>
      <c r="AD743" s="39"/>
      <c r="AE743" s="39"/>
      <c r="AR743" s="235" t="s">
        <v>181</v>
      </c>
      <c r="AT743" s="235" t="s">
        <v>177</v>
      </c>
      <c r="AU743" s="235" t="s">
        <v>102</v>
      </c>
      <c r="AY743" s="18" t="s">
        <v>175</v>
      </c>
      <c r="BE743" s="236">
        <f>IF(O743="základní",K743,0)</f>
        <v>0</v>
      </c>
      <c r="BF743" s="236">
        <f>IF(O743="snížená",K743,0)</f>
        <v>0</v>
      </c>
      <c r="BG743" s="236">
        <f>IF(O743="zákl. přenesená",K743,0)</f>
        <v>0</v>
      </c>
      <c r="BH743" s="236">
        <f>IF(O743="sníž. přenesená",K743,0)</f>
        <v>0</v>
      </c>
      <c r="BI743" s="236">
        <f>IF(O743="nulová",K743,0)</f>
        <v>0</v>
      </c>
      <c r="BJ743" s="18" t="s">
        <v>102</v>
      </c>
      <c r="BK743" s="236">
        <f>ROUND(P743*H743,2)</f>
        <v>0</v>
      </c>
      <c r="BL743" s="18" t="s">
        <v>181</v>
      </c>
      <c r="BM743" s="235" t="s">
        <v>702</v>
      </c>
    </row>
    <row r="744" s="2" customFormat="1">
      <c r="A744" s="39"/>
      <c r="B744" s="40"/>
      <c r="C744" s="41"/>
      <c r="D744" s="237" t="s">
        <v>182</v>
      </c>
      <c r="E744" s="41"/>
      <c r="F744" s="238" t="s">
        <v>636</v>
      </c>
      <c r="G744" s="41"/>
      <c r="H744" s="41"/>
      <c r="I744" s="239"/>
      <c r="J744" s="239"/>
      <c r="K744" s="41"/>
      <c r="L744" s="41"/>
      <c r="M744" s="45"/>
      <c r="N744" s="240"/>
      <c r="O744" s="241"/>
      <c r="P744" s="92"/>
      <c r="Q744" s="92"/>
      <c r="R744" s="92"/>
      <c r="S744" s="92"/>
      <c r="T744" s="92"/>
      <c r="U744" s="92"/>
      <c r="V744" s="92"/>
      <c r="W744" s="92"/>
      <c r="X744" s="92"/>
      <c r="Y744" s="93"/>
      <c r="Z744" s="39"/>
      <c r="AA744" s="39"/>
      <c r="AB744" s="39"/>
      <c r="AC744" s="39"/>
      <c r="AD744" s="39"/>
      <c r="AE744" s="39"/>
      <c r="AT744" s="18" t="s">
        <v>182</v>
      </c>
      <c r="AU744" s="18" t="s">
        <v>102</v>
      </c>
    </row>
    <row r="745" s="13" customFormat="1">
      <c r="A745" s="13"/>
      <c r="B745" s="242"/>
      <c r="C745" s="243"/>
      <c r="D745" s="237" t="s">
        <v>184</v>
      </c>
      <c r="E745" s="244" t="s">
        <v>1</v>
      </c>
      <c r="F745" s="245" t="s">
        <v>193</v>
      </c>
      <c r="G745" s="243"/>
      <c r="H745" s="244" t="s">
        <v>1</v>
      </c>
      <c r="I745" s="246"/>
      <c r="J745" s="246"/>
      <c r="K745" s="243"/>
      <c r="L745" s="243"/>
      <c r="M745" s="247"/>
      <c r="N745" s="248"/>
      <c r="O745" s="249"/>
      <c r="P745" s="249"/>
      <c r="Q745" s="249"/>
      <c r="R745" s="249"/>
      <c r="S745" s="249"/>
      <c r="T745" s="249"/>
      <c r="U745" s="249"/>
      <c r="V745" s="249"/>
      <c r="W745" s="249"/>
      <c r="X745" s="249"/>
      <c r="Y745" s="250"/>
      <c r="Z745" s="13"/>
      <c r="AA745" s="13"/>
      <c r="AB745" s="13"/>
      <c r="AC745" s="13"/>
      <c r="AD745" s="13"/>
      <c r="AE745" s="13"/>
      <c r="AT745" s="251" t="s">
        <v>184</v>
      </c>
      <c r="AU745" s="251" t="s">
        <v>102</v>
      </c>
      <c r="AV745" s="13" t="s">
        <v>82</v>
      </c>
      <c r="AW745" s="13" t="s">
        <v>5</v>
      </c>
      <c r="AX745" s="13" t="s">
        <v>75</v>
      </c>
      <c r="AY745" s="251" t="s">
        <v>175</v>
      </c>
    </row>
    <row r="746" s="14" customFormat="1">
      <c r="A746" s="14"/>
      <c r="B746" s="252"/>
      <c r="C746" s="253"/>
      <c r="D746" s="237" t="s">
        <v>184</v>
      </c>
      <c r="E746" s="254" t="s">
        <v>1</v>
      </c>
      <c r="F746" s="255" t="s">
        <v>703</v>
      </c>
      <c r="G746" s="253"/>
      <c r="H746" s="256">
        <v>665.10000000000002</v>
      </c>
      <c r="I746" s="257"/>
      <c r="J746" s="257"/>
      <c r="K746" s="253"/>
      <c r="L746" s="253"/>
      <c r="M746" s="258"/>
      <c r="N746" s="259"/>
      <c r="O746" s="260"/>
      <c r="P746" s="260"/>
      <c r="Q746" s="260"/>
      <c r="R746" s="260"/>
      <c r="S746" s="260"/>
      <c r="T746" s="260"/>
      <c r="U746" s="260"/>
      <c r="V746" s="260"/>
      <c r="W746" s="260"/>
      <c r="X746" s="260"/>
      <c r="Y746" s="261"/>
      <c r="Z746" s="14"/>
      <c r="AA746" s="14"/>
      <c r="AB746" s="14"/>
      <c r="AC746" s="14"/>
      <c r="AD746" s="14"/>
      <c r="AE746" s="14"/>
      <c r="AT746" s="262" t="s">
        <v>184</v>
      </c>
      <c r="AU746" s="262" t="s">
        <v>102</v>
      </c>
      <c r="AV746" s="14" t="s">
        <v>102</v>
      </c>
      <c r="AW746" s="14" t="s">
        <v>5</v>
      </c>
      <c r="AX746" s="14" t="s">
        <v>75</v>
      </c>
      <c r="AY746" s="262" t="s">
        <v>175</v>
      </c>
    </row>
    <row r="747" s="14" customFormat="1">
      <c r="A747" s="14"/>
      <c r="B747" s="252"/>
      <c r="C747" s="253"/>
      <c r="D747" s="237" t="s">
        <v>184</v>
      </c>
      <c r="E747" s="254" t="s">
        <v>1</v>
      </c>
      <c r="F747" s="255" t="s">
        <v>652</v>
      </c>
      <c r="G747" s="253"/>
      <c r="H747" s="256">
        <v>23.062999999999999</v>
      </c>
      <c r="I747" s="257"/>
      <c r="J747" s="257"/>
      <c r="K747" s="253"/>
      <c r="L747" s="253"/>
      <c r="M747" s="258"/>
      <c r="N747" s="259"/>
      <c r="O747" s="260"/>
      <c r="P747" s="260"/>
      <c r="Q747" s="260"/>
      <c r="R747" s="260"/>
      <c r="S747" s="260"/>
      <c r="T747" s="260"/>
      <c r="U747" s="260"/>
      <c r="V747" s="260"/>
      <c r="W747" s="260"/>
      <c r="X747" s="260"/>
      <c r="Y747" s="261"/>
      <c r="Z747" s="14"/>
      <c r="AA747" s="14"/>
      <c r="AB747" s="14"/>
      <c r="AC747" s="14"/>
      <c r="AD747" s="14"/>
      <c r="AE747" s="14"/>
      <c r="AT747" s="262" t="s">
        <v>184</v>
      </c>
      <c r="AU747" s="262" t="s">
        <v>102</v>
      </c>
      <c r="AV747" s="14" t="s">
        <v>102</v>
      </c>
      <c r="AW747" s="14" t="s">
        <v>5</v>
      </c>
      <c r="AX747" s="14" t="s">
        <v>75</v>
      </c>
      <c r="AY747" s="262" t="s">
        <v>175</v>
      </c>
    </row>
    <row r="748" s="14" customFormat="1">
      <c r="A748" s="14"/>
      <c r="B748" s="252"/>
      <c r="C748" s="253"/>
      <c r="D748" s="237" t="s">
        <v>184</v>
      </c>
      <c r="E748" s="254" t="s">
        <v>1</v>
      </c>
      <c r="F748" s="255" t="s">
        <v>653</v>
      </c>
      <c r="G748" s="253"/>
      <c r="H748" s="256">
        <v>-6.3040000000000003</v>
      </c>
      <c r="I748" s="257"/>
      <c r="J748" s="257"/>
      <c r="K748" s="253"/>
      <c r="L748" s="253"/>
      <c r="M748" s="258"/>
      <c r="N748" s="259"/>
      <c r="O748" s="260"/>
      <c r="P748" s="260"/>
      <c r="Q748" s="260"/>
      <c r="R748" s="260"/>
      <c r="S748" s="260"/>
      <c r="T748" s="260"/>
      <c r="U748" s="260"/>
      <c r="V748" s="260"/>
      <c r="W748" s="260"/>
      <c r="X748" s="260"/>
      <c r="Y748" s="261"/>
      <c r="Z748" s="14"/>
      <c r="AA748" s="14"/>
      <c r="AB748" s="14"/>
      <c r="AC748" s="14"/>
      <c r="AD748" s="14"/>
      <c r="AE748" s="14"/>
      <c r="AT748" s="262" t="s">
        <v>184</v>
      </c>
      <c r="AU748" s="262" t="s">
        <v>102</v>
      </c>
      <c r="AV748" s="14" t="s">
        <v>102</v>
      </c>
      <c r="AW748" s="14" t="s">
        <v>5</v>
      </c>
      <c r="AX748" s="14" t="s">
        <v>75</v>
      </c>
      <c r="AY748" s="262" t="s">
        <v>175</v>
      </c>
    </row>
    <row r="749" s="14" customFormat="1">
      <c r="A749" s="14"/>
      <c r="B749" s="252"/>
      <c r="C749" s="253"/>
      <c r="D749" s="237" t="s">
        <v>184</v>
      </c>
      <c r="E749" s="254" t="s">
        <v>1</v>
      </c>
      <c r="F749" s="255" t="s">
        <v>654</v>
      </c>
      <c r="G749" s="253"/>
      <c r="H749" s="256">
        <v>-6.875</v>
      </c>
      <c r="I749" s="257"/>
      <c r="J749" s="257"/>
      <c r="K749" s="253"/>
      <c r="L749" s="253"/>
      <c r="M749" s="258"/>
      <c r="N749" s="259"/>
      <c r="O749" s="260"/>
      <c r="P749" s="260"/>
      <c r="Q749" s="260"/>
      <c r="R749" s="260"/>
      <c r="S749" s="260"/>
      <c r="T749" s="260"/>
      <c r="U749" s="260"/>
      <c r="V749" s="260"/>
      <c r="W749" s="260"/>
      <c r="X749" s="260"/>
      <c r="Y749" s="261"/>
      <c r="Z749" s="14"/>
      <c r="AA749" s="14"/>
      <c r="AB749" s="14"/>
      <c r="AC749" s="14"/>
      <c r="AD749" s="14"/>
      <c r="AE749" s="14"/>
      <c r="AT749" s="262" t="s">
        <v>184</v>
      </c>
      <c r="AU749" s="262" t="s">
        <v>102</v>
      </c>
      <c r="AV749" s="14" t="s">
        <v>102</v>
      </c>
      <c r="AW749" s="14" t="s">
        <v>5</v>
      </c>
      <c r="AX749" s="14" t="s">
        <v>75</v>
      </c>
      <c r="AY749" s="262" t="s">
        <v>175</v>
      </c>
    </row>
    <row r="750" s="14" customFormat="1">
      <c r="A750" s="14"/>
      <c r="B750" s="252"/>
      <c r="C750" s="253"/>
      <c r="D750" s="237" t="s">
        <v>184</v>
      </c>
      <c r="E750" s="254" t="s">
        <v>1</v>
      </c>
      <c r="F750" s="255" t="s">
        <v>655</v>
      </c>
      <c r="G750" s="253"/>
      <c r="H750" s="256">
        <v>-1.28</v>
      </c>
      <c r="I750" s="257"/>
      <c r="J750" s="257"/>
      <c r="K750" s="253"/>
      <c r="L750" s="253"/>
      <c r="M750" s="258"/>
      <c r="N750" s="259"/>
      <c r="O750" s="260"/>
      <c r="P750" s="260"/>
      <c r="Q750" s="260"/>
      <c r="R750" s="260"/>
      <c r="S750" s="260"/>
      <c r="T750" s="260"/>
      <c r="U750" s="260"/>
      <c r="V750" s="260"/>
      <c r="W750" s="260"/>
      <c r="X750" s="260"/>
      <c r="Y750" s="261"/>
      <c r="Z750" s="14"/>
      <c r="AA750" s="14"/>
      <c r="AB750" s="14"/>
      <c r="AC750" s="14"/>
      <c r="AD750" s="14"/>
      <c r="AE750" s="14"/>
      <c r="AT750" s="262" t="s">
        <v>184</v>
      </c>
      <c r="AU750" s="262" t="s">
        <v>102</v>
      </c>
      <c r="AV750" s="14" t="s">
        <v>102</v>
      </c>
      <c r="AW750" s="14" t="s">
        <v>5</v>
      </c>
      <c r="AX750" s="14" t="s">
        <v>75</v>
      </c>
      <c r="AY750" s="262" t="s">
        <v>175</v>
      </c>
    </row>
    <row r="751" s="14" customFormat="1">
      <c r="A751" s="14"/>
      <c r="B751" s="252"/>
      <c r="C751" s="253"/>
      <c r="D751" s="237" t="s">
        <v>184</v>
      </c>
      <c r="E751" s="254" t="s">
        <v>1</v>
      </c>
      <c r="F751" s="255" t="s">
        <v>656</v>
      </c>
      <c r="G751" s="253"/>
      <c r="H751" s="256">
        <v>-4.6799999999999997</v>
      </c>
      <c r="I751" s="257"/>
      <c r="J751" s="257"/>
      <c r="K751" s="253"/>
      <c r="L751" s="253"/>
      <c r="M751" s="258"/>
      <c r="N751" s="259"/>
      <c r="O751" s="260"/>
      <c r="P751" s="260"/>
      <c r="Q751" s="260"/>
      <c r="R751" s="260"/>
      <c r="S751" s="260"/>
      <c r="T751" s="260"/>
      <c r="U751" s="260"/>
      <c r="V751" s="260"/>
      <c r="W751" s="260"/>
      <c r="X751" s="260"/>
      <c r="Y751" s="261"/>
      <c r="Z751" s="14"/>
      <c r="AA751" s="14"/>
      <c r="AB751" s="14"/>
      <c r="AC751" s="14"/>
      <c r="AD751" s="14"/>
      <c r="AE751" s="14"/>
      <c r="AT751" s="262" t="s">
        <v>184</v>
      </c>
      <c r="AU751" s="262" t="s">
        <v>102</v>
      </c>
      <c r="AV751" s="14" t="s">
        <v>102</v>
      </c>
      <c r="AW751" s="14" t="s">
        <v>5</v>
      </c>
      <c r="AX751" s="14" t="s">
        <v>75</v>
      </c>
      <c r="AY751" s="262" t="s">
        <v>175</v>
      </c>
    </row>
    <row r="752" s="14" customFormat="1">
      <c r="A752" s="14"/>
      <c r="B752" s="252"/>
      <c r="C752" s="253"/>
      <c r="D752" s="237" t="s">
        <v>184</v>
      </c>
      <c r="E752" s="254" t="s">
        <v>1</v>
      </c>
      <c r="F752" s="255" t="s">
        <v>657</v>
      </c>
      <c r="G752" s="253"/>
      <c r="H752" s="256">
        <v>-16.379999999999999</v>
      </c>
      <c r="I752" s="257"/>
      <c r="J752" s="257"/>
      <c r="K752" s="253"/>
      <c r="L752" s="253"/>
      <c r="M752" s="258"/>
      <c r="N752" s="259"/>
      <c r="O752" s="260"/>
      <c r="P752" s="260"/>
      <c r="Q752" s="260"/>
      <c r="R752" s="260"/>
      <c r="S752" s="260"/>
      <c r="T752" s="260"/>
      <c r="U752" s="260"/>
      <c r="V752" s="260"/>
      <c r="W752" s="260"/>
      <c r="X752" s="260"/>
      <c r="Y752" s="261"/>
      <c r="Z752" s="14"/>
      <c r="AA752" s="14"/>
      <c r="AB752" s="14"/>
      <c r="AC752" s="14"/>
      <c r="AD752" s="14"/>
      <c r="AE752" s="14"/>
      <c r="AT752" s="262" t="s">
        <v>184</v>
      </c>
      <c r="AU752" s="262" t="s">
        <v>102</v>
      </c>
      <c r="AV752" s="14" t="s">
        <v>102</v>
      </c>
      <c r="AW752" s="14" t="s">
        <v>5</v>
      </c>
      <c r="AX752" s="14" t="s">
        <v>75</v>
      </c>
      <c r="AY752" s="262" t="s">
        <v>175</v>
      </c>
    </row>
    <row r="753" s="14" customFormat="1">
      <c r="A753" s="14"/>
      <c r="B753" s="252"/>
      <c r="C753" s="253"/>
      <c r="D753" s="237" t="s">
        <v>184</v>
      </c>
      <c r="E753" s="254" t="s">
        <v>1</v>
      </c>
      <c r="F753" s="255" t="s">
        <v>658</v>
      </c>
      <c r="G753" s="253"/>
      <c r="H753" s="256">
        <v>-21.059999999999999</v>
      </c>
      <c r="I753" s="257"/>
      <c r="J753" s="257"/>
      <c r="K753" s="253"/>
      <c r="L753" s="253"/>
      <c r="M753" s="258"/>
      <c r="N753" s="259"/>
      <c r="O753" s="260"/>
      <c r="P753" s="260"/>
      <c r="Q753" s="260"/>
      <c r="R753" s="260"/>
      <c r="S753" s="260"/>
      <c r="T753" s="260"/>
      <c r="U753" s="260"/>
      <c r="V753" s="260"/>
      <c r="W753" s="260"/>
      <c r="X753" s="260"/>
      <c r="Y753" s="261"/>
      <c r="Z753" s="14"/>
      <c r="AA753" s="14"/>
      <c r="AB753" s="14"/>
      <c r="AC753" s="14"/>
      <c r="AD753" s="14"/>
      <c r="AE753" s="14"/>
      <c r="AT753" s="262" t="s">
        <v>184</v>
      </c>
      <c r="AU753" s="262" t="s">
        <v>102</v>
      </c>
      <c r="AV753" s="14" t="s">
        <v>102</v>
      </c>
      <c r="AW753" s="14" t="s">
        <v>5</v>
      </c>
      <c r="AX753" s="14" t="s">
        <v>75</v>
      </c>
      <c r="AY753" s="262" t="s">
        <v>175</v>
      </c>
    </row>
    <row r="754" s="14" customFormat="1">
      <c r="A754" s="14"/>
      <c r="B754" s="252"/>
      <c r="C754" s="253"/>
      <c r="D754" s="237" t="s">
        <v>184</v>
      </c>
      <c r="E754" s="254" t="s">
        <v>1</v>
      </c>
      <c r="F754" s="255" t="s">
        <v>659</v>
      </c>
      <c r="G754" s="253"/>
      <c r="H754" s="256">
        <v>-1.0800000000000001</v>
      </c>
      <c r="I754" s="257"/>
      <c r="J754" s="257"/>
      <c r="K754" s="253"/>
      <c r="L754" s="253"/>
      <c r="M754" s="258"/>
      <c r="N754" s="259"/>
      <c r="O754" s="260"/>
      <c r="P754" s="260"/>
      <c r="Q754" s="260"/>
      <c r="R754" s="260"/>
      <c r="S754" s="260"/>
      <c r="T754" s="260"/>
      <c r="U754" s="260"/>
      <c r="V754" s="260"/>
      <c r="W754" s="260"/>
      <c r="X754" s="260"/>
      <c r="Y754" s="261"/>
      <c r="Z754" s="14"/>
      <c r="AA754" s="14"/>
      <c r="AB754" s="14"/>
      <c r="AC754" s="14"/>
      <c r="AD754" s="14"/>
      <c r="AE754" s="14"/>
      <c r="AT754" s="262" t="s">
        <v>184</v>
      </c>
      <c r="AU754" s="262" t="s">
        <v>102</v>
      </c>
      <c r="AV754" s="14" t="s">
        <v>102</v>
      </c>
      <c r="AW754" s="14" t="s">
        <v>5</v>
      </c>
      <c r="AX754" s="14" t="s">
        <v>75</v>
      </c>
      <c r="AY754" s="262" t="s">
        <v>175</v>
      </c>
    </row>
    <row r="755" s="14" customFormat="1">
      <c r="A755" s="14"/>
      <c r="B755" s="252"/>
      <c r="C755" s="253"/>
      <c r="D755" s="237" t="s">
        <v>184</v>
      </c>
      <c r="E755" s="254" t="s">
        <v>1</v>
      </c>
      <c r="F755" s="255" t="s">
        <v>660</v>
      </c>
      <c r="G755" s="253"/>
      <c r="H755" s="256">
        <v>-1.5</v>
      </c>
      <c r="I755" s="257"/>
      <c r="J755" s="257"/>
      <c r="K755" s="253"/>
      <c r="L755" s="253"/>
      <c r="M755" s="258"/>
      <c r="N755" s="259"/>
      <c r="O755" s="260"/>
      <c r="P755" s="260"/>
      <c r="Q755" s="260"/>
      <c r="R755" s="260"/>
      <c r="S755" s="260"/>
      <c r="T755" s="260"/>
      <c r="U755" s="260"/>
      <c r="V755" s="260"/>
      <c r="W755" s="260"/>
      <c r="X755" s="260"/>
      <c r="Y755" s="261"/>
      <c r="Z755" s="14"/>
      <c r="AA755" s="14"/>
      <c r="AB755" s="14"/>
      <c r="AC755" s="14"/>
      <c r="AD755" s="14"/>
      <c r="AE755" s="14"/>
      <c r="AT755" s="262" t="s">
        <v>184</v>
      </c>
      <c r="AU755" s="262" t="s">
        <v>102</v>
      </c>
      <c r="AV755" s="14" t="s">
        <v>102</v>
      </c>
      <c r="AW755" s="14" t="s">
        <v>5</v>
      </c>
      <c r="AX755" s="14" t="s">
        <v>75</v>
      </c>
      <c r="AY755" s="262" t="s">
        <v>175</v>
      </c>
    </row>
    <row r="756" s="14" customFormat="1">
      <c r="A756" s="14"/>
      <c r="B756" s="252"/>
      <c r="C756" s="253"/>
      <c r="D756" s="237" t="s">
        <v>184</v>
      </c>
      <c r="E756" s="254" t="s">
        <v>1</v>
      </c>
      <c r="F756" s="255" t="s">
        <v>661</v>
      </c>
      <c r="G756" s="253"/>
      <c r="H756" s="256">
        <v>-0.34300000000000003</v>
      </c>
      <c r="I756" s="257"/>
      <c r="J756" s="257"/>
      <c r="K756" s="253"/>
      <c r="L756" s="253"/>
      <c r="M756" s="258"/>
      <c r="N756" s="259"/>
      <c r="O756" s="260"/>
      <c r="P756" s="260"/>
      <c r="Q756" s="260"/>
      <c r="R756" s="260"/>
      <c r="S756" s="260"/>
      <c r="T756" s="260"/>
      <c r="U756" s="260"/>
      <c r="V756" s="260"/>
      <c r="W756" s="260"/>
      <c r="X756" s="260"/>
      <c r="Y756" s="261"/>
      <c r="Z756" s="14"/>
      <c r="AA756" s="14"/>
      <c r="AB756" s="14"/>
      <c r="AC756" s="14"/>
      <c r="AD756" s="14"/>
      <c r="AE756" s="14"/>
      <c r="AT756" s="262" t="s">
        <v>184</v>
      </c>
      <c r="AU756" s="262" t="s">
        <v>102</v>
      </c>
      <c r="AV756" s="14" t="s">
        <v>102</v>
      </c>
      <c r="AW756" s="14" t="s">
        <v>5</v>
      </c>
      <c r="AX756" s="14" t="s">
        <v>75</v>
      </c>
      <c r="AY756" s="262" t="s">
        <v>175</v>
      </c>
    </row>
    <row r="757" s="14" customFormat="1">
      <c r="A757" s="14"/>
      <c r="B757" s="252"/>
      <c r="C757" s="253"/>
      <c r="D757" s="237" t="s">
        <v>184</v>
      </c>
      <c r="E757" s="254" t="s">
        <v>1</v>
      </c>
      <c r="F757" s="255" t="s">
        <v>587</v>
      </c>
      <c r="G757" s="253"/>
      <c r="H757" s="256">
        <v>-2.2000000000000002</v>
      </c>
      <c r="I757" s="257"/>
      <c r="J757" s="257"/>
      <c r="K757" s="253"/>
      <c r="L757" s="253"/>
      <c r="M757" s="258"/>
      <c r="N757" s="259"/>
      <c r="O757" s="260"/>
      <c r="P757" s="260"/>
      <c r="Q757" s="260"/>
      <c r="R757" s="260"/>
      <c r="S757" s="260"/>
      <c r="T757" s="260"/>
      <c r="U757" s="260"/>
      <c r="V757" s="260"/>
      <c r="W757" s="260"/>
      <c r="X757" s="260"/>
      <c r="Y757" s="261"/>
      <c r="Z757" s="14"/>
      <c r="AA757" s="14"/>
      <c r="AB757" s="14"/>
      <c r="AC757" s="14"/>
      <c r="AD757" s="14"/>
      <c r="AE757" s="14"/>
      <c r="AT757" s="262" t="s">
        <v>184</v>
      </c>
      <c r="AU757" s="262" t="s">
        <v>102</v>
      </c>
      <c r="AV757" s="14" t="s">
        <v>102</v>
      </c>
      <c r="AW757" s="14" t="s">
        <v>5</v>
      </c>
      <c r="AX757" s="14" t="s">
        <v>75</v>
      </c>
      <c r="AY757" s="262" t="s">
        <v>175</v>
      </c>
    </row>
    <row r="758" s="13" customFormat="1">
      <c r="A758" s="13"/>
      <c r="B758" s="242"/>
      <c r="C758" s="243"/>
      <c r="D758" s="237" t="s">
        <v>184</v>
      </c>
      <c r="E758" s="244" t="s">
        <v>1</v>
      </c>
      <c r="F758" s="245" t="s">
        <v>689</v>
      </c>
      <c r="G758" s="243"/>
      <c r="H758" s="244" t="s">
        <v>1</v>
      </c>
      <c r="I758" s="246"/>
      <c r="J758" s="246"/>
      <c r="K758" s="243"/>
      <c r="L758" s="243"/>
      <c r="M758" s="247"/>
      <c r="N758" s="248"/>
      <c r="O758" s="249"/>
      <c r="P758" s="249"/>
      <c r="Q758" s="249"/>
      <c r="R758" s="249"/>
      <c r="S758" s="249"/>
      <c r="T758" s="249"/>
      <c r="U758" s="249"/>
      <c r="V758" s="249"/>
      <c r="W758" s="249"/>
      <c r="X758" s="249"/>
      <c r="Y758" s="250"/>
      <c r="Z758" s="13"/>
      <c r="AA758" s="13"/>
      <c r="AB758" s="13"/>
      <c r="AC758" s="13"/>
      <c r="AD758" s="13"/>
      <c r="AE758" s="13"/>
      <c r="AT758" s="251" t="s">
        <v>184</v>
      </c>
      <c r="AU758" s="251" t="s">
        <v>102</v>
      </c>
      <c r="AV758" s="13" t="s">
        <v>82</v>
      </c>
      <c r="AW758" s="13" t="s">
        <v>5</v>
      </c>
      <c r="AX758" s="13" t="s">
        <v>75</v>
      </c>
      <c r="AY758" s="251" t="s">
        <v>175</v>
      </c>
    </row>
    <row r="759" s="14" customFormat="1">
      <c r="A759" s="14"/>
      <c r="B759" s="252"/>
      <c r="C759" s="253"/>
      <c r="D759" s="237" t="s">
        <v>184</v>
      </c>
      <c r="E759" s="254" t="s">
        <v>1</v>
      </c>
      <c r="F759" s="255" t="s">
        <v>704</v>
      </c>
      <c r="G759" s="253"/>
      <c r="H759" s="256">
        <v>-73.314999999999998</v>
      </c>
      <c r="I759" s="257"/>
      <c r="J759" s="257"/>
      <c r="K759" s="253"/>
      <c r="L759" s="253"/>
      <c r="M759" s="258"/>
      <c r="N759" s="259"/>
      <c r="O759" s="260"/>
      <c r="P759" s="260"/>
      <c r="Q759" s="260"/>
      <c r="R759" s="260"/>
      <c r="S759" s="260"/>
      <c r="T759" s="260"/>
      <c r="U759" s="260"/>
      <c r="V759" s="260"/>
      <c r="W759" s="260"/>
      <c r="X759" s="260"/>
      <c r="Y759" s="261"/>
      <c r="Z759" s="14"/>
      <c r="AA759" s="14"/>
      <c r="AB759" s="14"/>
      <c r="AC759" s="14"/>
      <c r="AD759" s="14"/>
      <c r="AE759" s="14"/>
      <c r="AT759" s="262" t="s">
        <v>184</v>
      </c>
      <c r="AU759" s="262" t="s">
        <v>102</v>
      </c>
      <c r="AV759" s="14" t="s">
        <v>102</v>
      </c>
      <c r="AW759" s="14" t="s">
        <v>5</v>
      </c>
      <c r="AX759" s="14" t="s">
        <v>75</v>
      </c>
      <c r="AY759" s="262" t="s">
        <v>175</v>
      </c>
    </row>
    <row r="760" s="15" customFormat="1">
      <c r="A760" s="15"/>
      <c r="B760" s="263"/>
      <c r="C760" s="264"/>
      <c r="D760" s="237" t="s">
        <v>184</v>
      </c>
      <c r="E760" s="265" t="s">
        <v>1</v>
      </c>
      <c r="F760" s="266" t="s">
        <v>189</v>
      </c>
      <c r="G760" s="264"/>
      <c r="H760" s="267">
        <v>553.14600000000019</v>
      </c>
      <c r="I760" s="268"/>
      <c r="J760" s="268"/>
      <c r="K760" s="264"/>
      <c r="L760" s="264"/>
      <c r="M760" s="269"/>
      <c r="N760" s="270"/>
      <c r="O760" s="271"/>
      <c r="P760" s="271"/>
      <c r="Q760" s="271"/>
      <c r="R760" s="271"/>
      <c r="S760" s="271"/>
      <c r="T760" s="271"/>
      <c r="U760" s="271"/>
      <c r="V760" s="271"/>
      <c r="W760" s="271"/>
      <c r="X760" s="271"/>
      <c r="Y760" s="272"/>
      <c r="Z760" s="15"/>
      <c r="AA760" s="15"/>
      <c r="AB760" s="15"/>
      <c r="AC760" s="15"/>
      <c r="AD760" s="15"/>
      <c r="AE760" s="15"/>
      <c r="AT760" s="273" t="s">
        <v>184</v>
      </c>
      <c r="AU760" s="273" t="s">
        <v>102</v>
      </c>
      <c r="AV760" s="15" t="s">
        <v>181</v>
      </c>
      <c r="AW760" s="15" t="s">
        <v>5</v>
      </c>
      <c r="AX760" s="15" t="s">
        <v>82</v>
      </c>
      <c r="AY760" s="273" t="s">
        <v>175</v>
      </c>
    </row>
    <row r="761" s="2" customFormat="1" ht="16.5" customHeight="1">
      <c r="A761" s="39"/>
      <c r="B761" s="40"/>
      <c r="C761" s="274" t="s">
        <v>705</v>
      </c>
      <c r="D761" s="274" t="s">
        <v>315</v>
      </c>
      <c r="E761" s="275" t="s">
        <v>706</v>
      </c>
      <c r="F761" s="276" t="s">
        <v>707</v>
      </c>
      <c r="G761" s="277" t="s">
        <v>228</v>
      </c>
      <c r="H761" s="278">
        <v>564.20899999999995</v>
      </c>
      <c r="I761" s="279"/>
      <c r="J761" s="280"/>
      <c r="K761" s="281">
        <f>ROUND(P761*H761,2)</f>
        <v>0</v>
      </c>
      <c r="L761" s="280"/>
      <c r="M761" s="282"/>
      <c r="N761" s="283" t="s">
        <v>1</v>
      </c>
      <c r="O761" s="231" t="s">
        <v>39</v>
      </c>
      <c r="P761" s="232">
        <f>I761+J761</f>
        <v>0</v>
      </c>
      <c r="Q761" s="232">
        <f>ROUND(I761*H761,2)</f>
        <v>0</v>
      </c>
      <c r="R761" s="232">
        <f>ROUND(J761*H761,2)</f>
        <v>0</v>
      </c>
      <c r="S761" s="92"/>
      <c r="T761" s="233">
        <f>S761*H761</f>
        <v>0</v>
      </c>
      <c r="U761" s="233">
        <v>0</v>
      </c>
      <c r="V761" s="233">
        <f>U761*H761</f>
        <v>0</v>
      </c>
      <c r="W761" s="233">
        <v>0</v>
      </c>
      <c r="X761" s="233">
        <f>W761*H761</f>
        <v>0</v>
      </c>
      <c r="Y761" s="234" t="s">
        <v>1</v>
      </c>
      <c r="Z761" s="39"/>
      <c r="AA761" s="39"/>
      <c r="AB761" s="39"/>
      <c r="AC761" s="39"/>
      <c r="AD761" s="39"/>
      <c r="AE761" s="39"/>
      <c r="AR761" s="235" t="s">
        <v>204</v>
      </c>
      <c r="AT761" s="235" t="s">
        <v>315</v>
      </c>
      <c r="AU761" s="235" t="s">
        <v>102</v>
      </c>
      <c r="AY761" s="18" t="s">
        <v>175</v>
      </c>
      <c r="BE761" s="236">
        <f>IF(O761="základní",K761,0)</f>
        <v>0</v>
      </c>
      <c r="BF761" s="236">
        <f>IF(O761="snížená",K761,0)</f>
        <v>0</v>
      </c>
      <c r="BG761" s="236">
        <f>IF(O761="zákl. přenesená",K761,0)</f>
        <v>0</v>
      </c>
      <c r="BH761" s="236">
        <f>IF(O761="sníž. přenesená",K761,0)</f>
        <v>0</v>
      </c>
      <c r="BI761" s="236">
        <f>IF(O761="nulová",K761,0)</f>
        <v>0</v>
      </c>
      <c r="BJ761" s="18" t="s">
        <v>102</v>
      </c>
      <c r="BK761" s="236">
        <f>ROUND(P761*H761,2)</f>
        <v>0</v>
      </c>
      <c r="BL761" s="18" t="s">
        <v>181</v>
      </c>
      <c r="BM761" s="235" t="s">
        <v>708</v>
      </c>
    </row>
    <row r="762" s="14" customFormat="1">
      <c r="A762" s="14"/>
      <c r="B762" s="252"/>
      <c r="C762" s="253"/>
      <c r="D762" s="237" t="s">
        <v>184</v>
      </c>
      <c r="E762" s="254" t="s">
        <v>1</v>
      </c>
      <c r="F762" s="255" t="s">
        <v>709</v>
      </c>
      <c r="G762" s="253"/>
      <c r="H762" s="256">
        <v>564.20899999999995</v>
      </c>
      <c r="I762" s="257"/>
      <c r="J762" s="257"/>
      <c r="K762" s="253"/>
      <c r="L762" s="253"/>
      <c r="M762" s="258"/>
      <c r="N762" s="259"/>
      <c r="O762" s="260"/>
      <c r="P762" s="260"/>
      <c r="Q762" s="260"/>
      <c r="R762" s="260"/>
      <c r="S762" s="260"/>
      <c r="T762" s="260"/>
      <c r="U762" s="260"/>
      <c r="V762" s="260"/>
      <c r="W762" s="260"/>
      <c r="X762" s="260"/>
      <c r="Y762" s="261"/>
      <c r="Z762" s="14"/>
      <c r="AA762" s="14"/>
      <c r="AB762" s="14"/>
      <c r="AC762" s="14"/>
      <c r="AD762" s="14"/>
      <c r="AE762" s="14"/>
      <c r="AT762" s="262" t="s">
        <v>184</v>
      </c>
      <c r="AU762" s="262" t="s">
        <v>102</v>
      </c>
      <c r="AV762" s="14" t="s">
        <v>102</v>
      </c>
      <c r="AW762" s="14" t="s">
        <v>5</v>
      </c>
      <c r="AX762" s="14" t="s">
        <v>75</v>
      </c>
      <c r="AY762" s="262" t="s">
        <v>175</v>
      </c>
    </row>
    <row r="763" s="15" customFormat="1">
      <c r="A763" s="15"/>
      <c r="B763" s="263"/>
      <c r="C763" s="264"/>
      <c r="D763" s="237" t="s">
        <v>184</v>
      </c>
      <c r="E763" s="265" t="s">
        <v>1</v>
      </c>
      <c r="F763" s="266" t="s">
        <v>189</v>
      </c>
      <c r="G763" s="264"/>
      <c r="H763" s="267">
        <v>564.20899999999995</v>
      </c>
      <c r="I763" s="268"/>
      <c r="J763" s="268"/>
      <c r="K763" s="264"/>
      <c r="L763" s="264"/>
      <c r="M763" s="269"/>
      <c r="N763" s="270"/>
      <c r="O763" s="271"/>
      <c r="P763" s="271"/>
      <c r="Q763" s="271"/>
      <c r="R763" s="271"/>
      <c r="S763" s="271"/>
      <c r="T763" s="271"/>
      <c r="U763" s="271"/>
      <c r="V763" s="271"/>
      <c r="W763" s="271"/>
      <c r="X763" s="271"/>
      <c r="Y763" s="272"/>
      <c r="Z763" s="15"/>
      <c r="AA763" s="15"/>
      <c r="AB763" s="15"/>
      <c r="AC763" s="15"/>
      <c r="AD763" s="15"/>
      <c r="AE763" s="15"/>
      <c r="AT763" s="273" t="s">
        <v>184</v>
      </c>
      <c r="AU763" s="273" t="s">
        <v>102</v>
      </c>
      <c r="AV763" s="15" t="s">
        <v>181</v>
      </c>
      <c r="AW763" s="15" t="s">
        <v>5</v>
      </c>
      <c r="AX763" s="15" t="s">
        <v>82</v>
      </c>
      <c r="AY763" s="273" t="s">
        <v>175</v>
      </c>
    </row>
    <row r="764" s="2" customFormat="1" ht="24.15" customHeight="1">
      <c r="A764" s="39"/>
      <c r="B764" s="40"/>
      <c r="C764" s="222" t="s">
        <v>427</v>
      </c>
      <c r="D764" s="222" t="s">
        <v>177</v>
      </c>
      <c r="E764" s="223" t="s">
        <v>710</v>
      </c>
      <c r="F764" s="224" t="s">
        <v>711</v>
      </c>
      <c r="G764" s="225" t="s">
        <v>369</v>
      </c>
      <c r="H764" s="226">
        <v>94.579999999999998</v>
      </c>
      <c r="I764" s="227"/>
      <c r="J764" s="227"/>
      <c r="K764" s="228">
        <f>ROUND(P764*H764,2)</f>
        <v>0</v>
      </c>
      <c r="L764" s="229"/>
      <c r="M764" s="45"/>
      <c r="N764" s="230" t="s">
        <v>1</v>
      </c>
      <c r="O764" s="231" t="s">
        <v>39</v>
      </c>
      <c r="P764" s="232">
        <f>I764+J764</f>
        <v>0</v>
      </c>
      <c r="Q764" s="232">
        <f>ROUND(I764*H764,2)</f>
        <v>0</v>
      </c>
      <c r="R764" s="232">
        <f>ROUND(J764*H764,2)</f>
        <v>0</v>
      </c>
      <c r="S764" s="92"/>
      <c r="T764" s="233">
        <f>S764*H764</f>
        <v>0</v>
      </c>
      <c r="U764" s="233">
        <v>0</v>
      </c>
      <c r="V764" s="233">
        <f>U764*H764</f>
        <v>0</v>
      </c>
      <c r="W764" s="233">
        <v>0</v>
      </c>
      <c r="X764" s="233">
        <f>W764*H764</f>
        <v>0</v>
      </c>
      <c r="Y764" s="234" t="s">
        <v>1</v>
      </c>
      <c r="Z764" s="39"/>
      <c r="AA764" s="39"/>
      <c r="AB764" s="39"/>
      <c r="AC764" s="39"/>
      <c r="AD764" s="39"/>
      <c r="AE764" s="39"/>
      <c r="AR764" s="235" t="s">
        <v>181</v>
      </c>
      <c r="AT764" s="235" t="s">
        <v>177</v>
      </c>
      <c r="AU764" s="235" t="s">
        <v>102</v>
      </c>
      <c r="AY764" s="18" t="s">
        <v>175</v>
      </c>
      <c r="BE764" s="236">
        <f>IF(O764="základní",K764,0)</f>
        <v>0</v>
      </c>
      <c r="BF764" s="236">
        <f>IF(O764="snížená",K764,0)</f>
        <v>0</v>
      </c>
      <c r="BG764" s="236">
        <f>IF(O764="zákl. přenesená",K764,0)</f>
        <v>0</v>
      </c>
      <c r="BH764" s="236">
        <f>IF(O764="sníž. přenesená",K764,0)</f>
        <v>0</v>
      </c>
      <c r="BI764" s="236">
        <f>IF(O764="nulová",K764,0)</f>
        <v>0</v>
      </c>
      <c r="BJ764" s="18" t="s">
        <v>102</v>
      </c>
      <c r="BK764" s="236">
        <f>ROUND(P764*H764,2)</f>
        <v>0</v>
      </c>
      <c r="BL764" s="18" t="s">
        <v>181</v>
      </c>
      <c r="BM764" s="235" t="s">
        <v>712</v>
      </c>
    </row>
    <row r="765" s="2" customFormat="1">
      <c r="A765" s="39"/>
      <c r="B765" s="40"/>
      <c r="C765" s="41"/>
      <c r="D765" s="237" t="s">
        <v>182</v>
      </c>
      <c r="E765" s="41"/>
      <c r="F765" s="238" t="s">
        <v>713</v>
      </c>
      <c r="G765" s="41"/>
      <c r="H765" s="41"/>
      <c r="I765" s="239"/>
      <c r="J765" s="239"/>
      <c r="K765" s="41"/>
      <c r="L765" s="41"/>
      <c r="M765" s="45"/>
      <c r="N765" s="240"/>
      <c r="O765" s="241"/>
      <c r="P765" s="92"/>
      <c r="Q765" s="92"/>
      <c r="R765" s="92"/>
      <c r="S765" s="92"/>
      <c r="T765" s="92"/>
      <c r="U765" s="92"/>
      <c r="V765" s="92"/>
      <c r="W765" s="92"/>
      <c r="X765" s="92"/>
      <c r="Y765" s="93"/>
      <c r="Z765" s="39"/>
      <c r="AA765" s="39"/>
      <c r="AB765" s="39"/>
      <c r="AC765" s="39"/>
      <c r="AD765" s="39"/>
      <c r="AE765" s="39"/>
      <c r="AT765" s="18" t="s">
        <v>182</v>
      </c>
      <c r="AU765" s="18" t="s">
        <v>102</v>
      </c>
    </row>
    <row r="766" s="13" customFormat="1">
      <c r="A766" s="13"/>
      <c r="B766" s="242"/>
      <c r="C766" s="243"/>
      <c r="D766" s="237" t="s">
        <v>184</v>
      </c>
      <c r="E766" s="244" t="s">
        <v>1</v>
      </c>
      <c r="F766" s="245" t="s">
        <v>193</v>
      </c>
      <c r="G766" s="243"/>
      <c r="H766" s="244" t="s">
        <v>1</v>
      </c>
      <c r="I766" s="246"/>
      <c r="J766" s="246"/>
      <c r="K766" s="243"/>
      <c r="L766" s="243"/>
      <c r="M766" s="247"/>
      <c r="N766" s="248"/>
      <c r="O766" s="249"/>
      <c r="P766" s="249"/>
      <c r="Q766" s="249"/>
      <c r="R766" s="249"/>
      <c r="S766" s="249"/>
      <c r="T766" s="249"/>
      <c r="U766" s="249"/>
      <c r="V766" s="249"/>
      <c r="W766" s="249"/>
      <c r="X766" s="249"/>
      <c r="Y766" s="250"/>
      <c r="Z766" s="13"/>
      <c r="AA766" s="13"/>
      <c r="AB766" s="13"/>
      <c r="AC766" s="13"/>
      <c r="AD766" s="13"/>
      <c r="AE766" s="13"/>
      <c r="AT766" s="251" t="s">
        <v>184</v>
      </c>
      <c r="AU766" s="251" t="s">
        <v>102</v>
      </c>
      <c r="AV766" s="13" t="s">
        <v>82</v>
      </c>
      <c r="AW766" s="13" t="s">
        <v>5</v>
      </c>
      <c r="AX766" s="13" t="s">
        <v>75</v>
      </c>
      <c r="AY766" s="251" t="s">
        <v>175</v>
      </c>
    </row>
    <row r="767" s="14" customFormat="1">
      <c r="A767" s="14"/>
      <c r="B767" s="252"/>
      <c r="C767" s="253"/>
      <c r="D767" s="237" t="s">
        <v>184</v>
      </c>
      <c r="E767" s="254" t="s">
        <v>1</v>
      </c>
      <c r="F767" s="255" t="s">
        <v>714</v>
      </c>
      <c r="G767" s="253"/>
      <c r="H767" s="256">
        <v>73.900000000000006</v>
      </c>
      <c r="I767" s="257"/>
      <c r="J767" s="257"/>
      <c r="K767" s="253"/>
      <c r="L767" s="253"/>
      <c r="M767" s="258"/>
      <c r="N767" s="259"/>
      <c r="O767" s="260"/>
      <c r="P767" s="260"/>
      <c r="Q767" s="260"/>
      <c r="R767" s="260"/>
      <c r="S767" s="260"/>
      <c r="T767" s="260"/>
      <c r="U767" s="260"/>
      <c r="V767" s="260"/>
      <c r="W767" s="260"/>
      <c r="X767" s="260"/>
      <c r="Y767" s="261"/>
      <c r="Z767" s="14"/>
      <c r="AA767" s="14"/>
      <c r="AB767" s="14"/>
      <c r="AC767" s="14"/>
      <c r="AD767" s="14"/>
      <c r="AE767" s="14"/>
      <c r="AT767" s="262" t="s">
        <v>184</v>
      </c>
      <c r="AU767" s="262" t="s">
        <v>102</v>
      </c>
      <c r="AV767" s="14" t="s">
        <v>102</v>
      </c>
      <c r="AW767" s="14" t="s">
        <v>5</v>
      </c>
      <c r="AX767" s="14" t="s">
        <v>75</v>
      </c>
      <c r="AY767" s="262" t="s">
        <v>175</v>
      </c>
    </row>
    <row r="768" s="14" customFormat="1">
      <c r="A768" s="14"/>
      <c r="B768" s="252"/>
      <c r="C768" s="253"/>
      <c r="D768" s="237" t="s">
        <v>184</v>
      </c>
      <c r="E768" s="254" t="s">
        <v>1</v>
      </c>
      <c r="F768" s="255" t="s">
        <v>715</v>
      </c>
      <c r="G768" s="253"/>
      <c r="H768" s="256">
        <v>20.68</v>
      </c>
      <c r="I768" s="257"/>
      <c r="J768" s="257"/>
      <c r="K768" s="253"/>
      <c r="L768" s="253"/>
      <c r="M768" s="258"/>
      <c r="N768" s="259"/>
      <c r="O768" s="260"/>
      <c r="P768" s="260"/>
      <c r="Q768" s="260"/>
      <c r="R768" s="260"/>
      <c r="S768" s="260"/>
      <c r="T768" s="260"/>
      <c r="U768" s="260"/>
      <c r="V768" s="260"/>
      <c r="W768" s="260"/>
      <c r="X768" s="260"/>
      <c r="Y768" s="261"/>
      <c r="Z768" s="14"/>
      <c r="AA768" s="14"/>
      <c r="AB768" s="14"/>
      <c r="AC768" s="14"/>
      <c r="AD768" s="14"/>
      <c r="AE768" s="14"/>
      <c r="AT768" s="262" t="s">
        <v>184</v>
      </c>
      <c r="AU768" s="262" t="s">
        <v>102</v>
      </c>
      <c r="AV768" s="14" t="s">
        <v>102</v>
      </c>
      <c r="AW768" s="14" t="s">
        <v>5</v>
      </c>
      <c r="AX768" s="14" t="s">
        <v>75</v>
      </c>
      <c r="AY768" s="262" t="s">
        <v>175</v>
      </c>
    </row>
    <row r="769" s="15" customFormat="1">
      <c r="A769" s="15"/>
      <c r="B769" s="263"/>
      <c r="C769" s="264"/>
      <c r="D769" s="237" t="s">
        <v>184</v>
      </c>
      <c r="E769" s="265" t="s">
        <v>1</v>
      </c>
      <c r="F769" s="266" t="s">
        <v>189</v>
      </c>
      <c r="G769" s="264"/>
      <c r="H769" s="267">
        <v>94.580000000000013</v>
      </c>
      <c r="I769" s="268"/>
      <c r="J769" s="268"/>
      <c r="K769" s="264"/>
      <c r="L769" s="264"/>
      <c r="M769" s="269"/>
      <c r="N769" s="270"/>
      <c r="O769" s="271"/>
      <c r="P769" s="271"/>
      <c r="Q769" s="271"/>
      <c r="R769" s="271"/>
      <c r="S769" s="271"/>
      <c r="T769" s="271"/>
      <c r="U769" s="271"/>
      <c r="V769" s="271"/>
      <c r="W769" s="271"/>
      <c r="X769" s="271"/>
      <c r="Y769" s="272"/>
      <c r="Z769" s="15"/>
      <c r="AA769" s="15"/>
      <c r="AB769" s="15"/>
      <c r="AC769" s="15"/>
      <c r="AD769" s="15"/>
      <c r="AE769" s="15"/>
      <c r="AT769" s="273" t="s">
        <v>184</v>
      </c>
      <c r="AU769" s="273" t="s">
        <v>102</v>
      </c>
      <c r="AV769" s="15" t="s">
        <v>181</v>
      </c>
      <c r="AW769" s="15" t="s">
        <v>5</v>
      </c>
      <c r="AX769" s="15" t="s">
        <v>82</v>
      </c>
      <c r="AY769" s="273" t="s">
        <v>175</v>
      </c>
    </row>
    <row r="770" s="2" customFormat="1" ht="24.15" customHeight="1">
      <c r="A770" s="39"/>
      <c r="B770" s="40"/>
      <c r="C770" s="274" t="s">
        <v>716</v>
      </c>
      <c r="D770" s="274" t="s">
        <v>315</v>
      </c>
      <c r="E770" s="275" t="s">
        <v>717</v>
      </c>
      <c r="F770" s="276" t="s">
        <v>718</v>
      </c>
      <c r="G770" s="277" t="s">
        <v>369</v>
      </c>
      <c r="H770" s="278">
        <v>21.713999999999999</v>
      </c>
      <c r="I770" s="279"/>
      <c r="J770" s="280"/>
      <c r="K770" s="281">
        <f>ROUND(P770*H770,2)</f>
        <v>0</v>
      </c>
      <c r="L770" s="280"/>
      <c r="M770" s="282"/>
      <c r="N770" s="283" t="s">
        <v>1</v>
      </c>
      <c r="O770" s="231" t="s">
        <v>39</v>
      </c>
      <c r="P770" s="232">
        <f>I770+J770</f>
        <v>0</v>
      </c>
      <c r="Q770" s="232">
        <f>ROUND(I770*H770,2)</f>
        <v>0</v>
      </c>
      <c r="R770" s="232">
        <f>ROUND(J770*H770,2)</f>
        <v>0</v>
      </c>
      <c r="S770" s="92"/>
      <c r="T770" s="233">
        <f>S770*H770</f>
        <v>0</v>
      </c>
      <c r="U770" s="233">
        <v>0</v>
      </c>
      <c r="V770" s="233">
        <f>U770*H770</f>
        <v>0</v>
      </c>
      <c r="W770" s="233">
        <v>0</v>
      </c>
      <c r="X770" s="233">
        <f>W770*H770</f>
        <v>0</v>
      </c>
      <c r="Y770" s="234" t="s">
        <v>1</v>
      </c>
      <c r="Z770" s="39"/>
      <c r="AA770" s="39"/>
      <c r="AB770" s="39"/>
      <c r="AC770" s="39"/>
      <c r="AD770" s="39"/>
      <c r="AE770" s="39"/>
      <c r="AR770" s="235" t="s">
        <v>204</v>
      </c>
      <c r="AT770" s="235" t="s">
        <v>315</v>
      </c>
      <c r="AU770" s="235" t="s">
        <v>102</v>
      </c>
      <c r="AY770" s="18" t="s">
        <v>175</v>
      </c>
      <c r="BE770" s="236">
        <f>IF(O770="základní",K770,0)</f>
        <v>0</v>
      </c>
      <c r="BF770" s="236">
        <f>IF(O770="snížená",K770,0)</f>
        <v>0</v>
      </c>
      <c r="BG770" s="236">
        <f>IF(O770="zákl. přenesená",K770,0)</f>
        <v>0</v>
      </c>
      <c r="BH770" s="236">
        <f>IF(O770="sníž. přenesená",K770,0)</f>
        <v>0</v>
      </c>
      <c r="BI770" s="236">
        <f>IF(O770="nulová",K770,0)</f>
        <v>0</v>
      </c>
      <c r="BJ770" s="18" t="s">
        <v>102</v>
      </c>
      <c r="BK770" s="236">
        <f>ROUND(P770*H770,2)</f>
        <v>0</v>
      </c>
      <c r="BL770" s="18" t="s">
        <v>181</v>
      </c>
      <c r="BM770" s="235" t="s">
        <v>719</v>
      </c>
    </row>
    <row r="771" s="14" customFormat="1">
      <c r="A771" s="14"/>
      <c r="B771" s="252"/>
      <c r="C771" s="253"/>
      <c r="D771" s="237" t="s">
        <v>184</v>
      </c>
      <c r="E771" s="254" t="s">
        <v>1</v>
      </c>
      <c r="F771" s="255" t="s">
        <v>720</v>
      </c>
      <c r="G771" s="253"/>
      <c r="H771" s="256">
        <v>21.713999999999999</v>
      </c>
      <c r="I771" s="257"/>
      <c r="J771" s="257"/>
      <c r="K771" s="253"/>
      <c r="L771" s="253"/>
      <c r="M771" s="258"/>
      <c r="N771" s="259"/>
      <c r="O771" s="260"/>
      <c r="P771" s="260"/>
      <c r="Q771" s="260"/>
      <c r="R771" s="260"/>
      <c r="S771" s="260"/>
      <c r="T771" s="260"/>
      <c r="U771" s="260"/>
      <c r="V771" s="260"/>
      <c r="W771" s="260"/>
      <c r="X771" s="260"/>
      <c r="Y771" s="261"/>
      <c r="Z771" s="14"/>
      <c r="AA771" s="14"/>
      <c r="AB771" s="14"/>
      <c r="AC771" s="14"/>
      <c r="AD771" s="14"/>
      <c r="AE771" s="14"/>
      <c r="AT771" s="262" t="s">
        <v>184</v>
      </c>
      <c r="AU771" s="262" t="s">
        <v>102</v>
      </c>
      <c r="AV771" s="14" t="s">
        <v>102</v>
      </c>
      <c r="AW771" s="14" t="s">
        <v>5</v>
      </c>
      <c r="AX771" s="14" t="s">
        <v>75</v>
      </c>
      <c r="AY771" s="262" t="s">
        <v>175</v>
      </c>
    </row>
    <row r="772" s="15" customFormat="1">
      <c r="A772" s="15"/>
      <c r="B772" s="263"/>
      <c r="C772" s="264"/>
      <c r="D772" s="237" t="s">
        <v>184</v>
      </c>
      <c r="E772" s="265" t="s">
        <v>1</v>
      </c>
      <c r="F772" s="266" t="s">
        <v>189</v>
      </c>
      <c r="G772" s="264"/>
      <c r="H772" s="267">
        <v>21.713999999999999</v>
      </c>
      <c r="I772" s="268"/>
      <c r="J772" s="268"/>
      <c r="K772" s="264"/>
      <c r="L772" s="264"/>
      <c r="M772" s="269"/>
      <c r="N772" s="270"/>
      <c r="O772" s="271"/>
      <c r="P772" s="271"/>
      <c r="Q772" s="271"/>
      <c r="R772" s="271"/>
      <c r="S772" s="271"/>
      <c r="T772" s="271"/>
      <c r="U772" s="271"/>
      <c r="V772" s="271"/>
      <c r="W772" s="271"/>
      <c r="X772" s="271"/>
      <c r="Y772" s="272"/>
      <c r="Z772" s="15"/>
      <c r="AA772" s="15"/>
      <c r="AB772" s="15"/>
      <c r="AC772" s="15"/>
      <c r="AD772" s="15"/>
      <c r="AE772" s="15"/>
      <c r="AT772" s="273" t="s">
        <v>184</v>
      </c>
      <c r="AU772" s="273" t="s">
        <v>102</v>
      </c>
      <c r="AV772" s="15" t="s">
        <v>181</v>
      </c>
      <c r="AW772" s="15" t="s">
        <v>5</v>
      </c>
      <c r="AX772" s="15" t="s">
        <v>82</v>
      </c>
      <c r="AY772" s="273" t="s">
        <v>175</v>
      </c>
    </row>
    <row r="773" s="2" customFormat="1" ht="24.15" customHeight="1">
      <c r="A773" s="39"/>
      <c r="B773" s="40"/>
      <c r="C773" s="274" t="s">
        <v>430</v>
      </c>
      <c r="D773" s="274" t="s">
        <v>315</v>
      </c>
      <c r="E773" s="275" t="s">
        <v>721</v>
      </c>
      <c r="F773" s="276" t="s">
        <v>722</v>
      </c>
      <c r="G773" s="277" t="s">
        <v>369</v>
      </c>
      <c r="H773" s="278">
        <v>77.594999999999999</v>
      </c>
      <c r="I773" s="279"/>
      <c r="J773" s="280"/>
      <c r="K773" s="281">
        <f>ROUND(P773*H773,2)</f>
        <v>0</v>
      </c>
      <c r="L773" s="280"/>
      <c r="M773" s="282"/>
      <c r="N773" s="283" t="s">
        <v>1</v>
      </c>
      <c r="O773" s="231" t="s">
        <v>39</v>
      </c>
      <c r="P773" s="232">
        <f>I773+J773</f>
        <v>0</v>
      </c>
      <c r="Q773" s="232">
        <f>ROUND(I773*H773,2)</f>
        <v>0</v>
      </c>
      <c r="R773" s="232">
        <f>ROUND(J773*H773,2)</f>
        <v>0</v>
      </c>
      <c r="S773" s="92"/>
      <c r="T773" s="233">
        <f>S773*H773</f>
        <v>0</v>
      </c>
      <c r="U773" s="233">
        <v>0</v>
      </c>
      <c r="V773" s="233">
        <f>U773*H773</f>
        <v>0</v>
      </c>
      <c r="W773" s="233">
        <v>0</v>
      </c>
      <c r="X773" s="233">
        <f>W773*H773</f>
        <v>0</v>
      </c>
      <c r="Y773" s="234" t="s">
        <v>1</v>
      </c>
      <c r="Z773" s="39"/>
      <c r="AA773" s="39"/>
      <c r="AB773" s="39"/>
      <c r="AC773" s="39"/>
      <c r="AD773" s="39"/>
      <c r="AE773" s="39"/>
      <c r="AR773" s="235" t="s">
        <v>204</v>
      </c>
      <c r="AT773" s="235" t="s">
        <v>315</v>
      </c>
      <c r="AU773" s="235" t="s">
        <v>102</v>
      </c>
      <c r="AY773" s="18" t="s">
        <v>175</v>
      </c>
      <c r="BE773" s="236">
        <f>IF(O773="základní",K773,0)</f>
        <v>0</v>
      </c>
      <c r="BF773" s="236">
        <f>IF(O773="snížená",K773,0)</f>
        <v>0</v>
      </c>
      <c r="BG773" s="236">
        <f>IF(O773="zákl. přenesená",K773,0)</f>
        <v>0</v>
      </c>
      <c r="BH773" s="236">
        <f>IF(O773="sníž. přenesená",K773,0)</f>
        <v>0</v>
      </c>
      <c r="BI773" s="236">
        <f>IF(O773="nulová",K773,0)</f>
        <v>0</v>
      </c>
      <c r="BJ773" s="18" t="s">
        <v>102</v>
      </c>
      <c r="BK773" s="236">
        <f>ROUND(P773*H773,2)</f>
        <v>0</v>
      </c>
      <c r="BL773" s="18" t="s">
        <v>181</v>
      </c>
      <c r="BM773" s="235" t="s">
        <v>723</v>
      </c>
    </row>
    <row r="774" s="14" customFormat="1">
      <c r="A774" s="14"/>
      <c r="B774" s="252"/>
      <c r="C774" s="253"/>
      <c r="D774" s="237" t="s">
        <v>184</v>
      </c>
      <c r="E774" s="254" t="s">
        <v>1</v>
      </c>
      <c r="F774" s="255" t="s">
        <v>724</v>
      </c>
      <c r="G774" s="253"/>
      <c r="H774" s="256">
        <v>77.594999999999999</v>
      </c>
      <c r="I774" s="257"/>
      <c r="J774" s="257"/>
      <c r="K774" s="253"/>
      <c r="L774" s="253"/>
      <c r="M774" s="258"/>
      <c r="N774" s="259"/>
      <c r="O774" s="260"/>
      <c r="P774" s="260"/>
      <c r="Q774" s="260"/>
      <c r="R774" s="260"/>
      <c r="S774" s="260"/>
      <c r="T774" s="260"/>
      <c r="U774" s="260"/>
      <c r="V774" s="260"/>
      <c r="W774" s="260"/>
      <c r="X774" s="260"/>
      <c r="Y774" s="261"/>
      <c r="Z774" s="14"/>
      <c r="AA774" s="14"/>
      <c r="AB774" s="14"/>
      <c r="AC774" s="14"/>
      <c r="AD774" s="14"/>
      <c r="AE774" s="14"/>
      <c r="AT774" s="262" t="s">
        <v>184</v>
      </c>
      <c r="AU774" s="262" t="s">
        <v>102</v>
      </c>
      <c r="AV774" s="14" t="s">
        <v>102</v>
      </c>
      <c r="AW774" s="14" t="s">
        <v>5</v>
      </c>
      <c r="AX774" s="14" t="s">
        <v>75</v>
      </c>
      <c r="AY774" s="262" t="s">
        <v>175</v>
      </c>
    </row>
    <row r="775" s="15" customFormat="1">
      <c r="A775" s="15"/>
      <c r="B775" s="263"/>
      <c r="C775" s="264"/>
      <c r="D775" s="237" t="s">
        <v>184</v>
      </c>
      <c r="E775" s="265" t="s">
        <v>1</v>
      </c>
      <c r="F775" s="266" t="s">
        <v>189</v>
      </c>
      <c r="G775" s="264"/>
      <c r="H775" s="267">
        <v>77.594999999999999</v>
      </c>
      <c r="I775" s="268"/>
      <c r="J775" s="268"/>
      <c r="K775" s="264"/>
      <c r="L775" s="264"/>
      <c r="M775" s="269"/>
      <c r="N775" s="270"/>
      <c r="O775" s="271"/>
      <c r="P775" s="271"/>
      <c r="Q775" s="271"/>
      <c r="R775" s="271"/>
      <c r="S775" s="271"/>
      <c r="T775" s="271"/>
      <c r="U775" s="271"/>
      <c r="V775" s="271"/>
      <c r="W775" s="271"/>
      <c r="X775" s="271"/>
      <c r="Y775" s="272"/>
      <c r="Z775" s="15"/>
      <c r="AA775" s="15"/>
      <c r="AB775" s="15"/>
      <c r="AC775" s="15"/>
      <c r="AD775" s="15"/>
      <c r="AE775" s="15"/>
      <c r="AT775" s="273" t="s">
        <v>184</v>
      </c>
      <c r="AU775" s="273" t="s">
        <v>102</v>
      </c>
      <c r="AV775" s="15" t="s">
        <v>181</v>
      </c>
      <c r="AW775" s="15" t="s">
        <v>5</v>
      </c>
      <c r="AX775" s="15" t="s">
        <v>82</v>
      </c>
      <c r="AY775" s="273" t="s">
        <v>175</v>
      </c>
    </row>
    <row r="776" s="2" customFormat="1" ht="24.15" customHeight="1">
      <c r="A776" s="39"/>
      <c r="B776" s="40"/>
      <c r="C776" s="222" t="s">
        <v>725</v>
      </c>
      <c r="D776" s="222" t="s">
        <v>177</v>
      </c>
      <c r="E776" s="223" t="s">
        <v>726</v>
      </c>
      <c r="F776" s="224" t="s">
        <v>727</v>
      </c>
      <c r="G776" s="225" t="s">
        <v>369</v>
      </c>
      <c r="H776" s="226">
        <v>855.34000000000003</v>
      </c>
      <c r="I776" s="227"/>
      <c r="J776" s="227"/>
      <c r="K776" s="228">
        <f>ROUND(P776*H776,2)</f>
        <v>0</v>
      </c>
      <c r="L776" s="229"/>
      <c r="M776" s="45"/>
      <c r="N776" s="230" t="s">
        <v>1</v>
      </c>
      <c r="O776" s="231" t="s">
        <v>39</v>
      </c>
      <c r="P776" s="232">
        <f>I776+J776</f>
        <v>0</v>
      </c>
      <c r="Q776" s="232">
        <f>ROUND(I776*H776,2)</f>
        <v>0</v>
      </c>
      <c r="R776" s="232">
        <f>ROUND(J776*H776,2)</f>
        <v>0</v>
      </c>
      <c r="S776" s="92"/>
      <c r="T776" s="233">
        <f>S776*H776</f>
        <v>0</v>
      </c>
      <c r="U776" s="233">
        <v>0</v>
      </c>
      <c r="V776" s="233">
        <f>U776*H776</f>
        <v>0</v>
      </c>
      <c r="W776" s="233">
        <v>0</v>
      </c>
      <c r="X776" s="233">
        <f>W776*H776</f>
        <v>0</v>
      </c>
      <c r="Y776" s="234" t="s">
        <v>1</v>
      </c>
      <c r="Z776" s="39"/>
      <c r="AA776" s="39"/>
      <c r="AB776" s="39"/>
      <c r="AC776" s="39"/>
      <c r="AD776" s="39"/>
      <c r="AE776" s="39"/>
      <c r="AR776" s="235" t="s">
        <v>181</v>
      </c>
      <c r="AT776" s="235" t="s">
        <v>177</v>
      </c>
      <c r="AU776" s="235" t="s">
        <v>102</v>
      </c>
      <c r="AY776" s="18" t="s">
        <v>175</v>
      </c>
      <c r="BE776" s="236">
        <f>IF(O776="základní",K776,0)</f>
        <v>0</v>
      </c>
      <c r="BF776" s="236">
        <f>IF(O776="snížená",K776,0)</f>
        <v>0</v>
      </c>
      <c r="BG776" s="236">
        <f>IF(O776="zákl. přenesená",K776,0)</f>
        <v>0</v>
      </c>
      <c r="BH776" s="236">
        <f>IF(O776="sníž. přenesená",K776,0)</f>
        <v>0</v>
      </c>
      <c r="BI776" s="236">
        <f>IF(O776="nulová",K776,0)</f>
        <v>0</v>
      </c>
      <c r="BJ776" s="18" t="s">
        <v>102</v>
      </c>
      <c r="BK776" s="236">
        <f>ROUND(P776*H776,2)</f>
        <v>0</v>
      </c>
      <c r="BL776" s="18" t="s">
        <v>181</v>
      </c>
      <c r="BM776" s="235" t="s">
        <v>728</v>
      </c>
    </row>
    <row r="777" s="2" customFormat="1">
      <c r="A777" s="39"/>
      <c r="B777" s="40"/>
      <c r="C777" s="41"/>
      <c r="D777" s="237" t="s">
        <v>182</v>
      </c>
      <c r="E777" s="41"/>
      <c r="F777" s="238" t="s">
        <v>713</v>
      </c>
      <c r="G777" s="41"/>
      <c r="H777" s="41"/>
      <c r="I777" s="239"/>
      <c r="J777" s="239"/>
      <c r="K777" s="41"/>
      <c r="L777" s="41"/>
      <c r="M777" s="45"/>
      <c r="N777" s="240"/>
      <c r="O777" s="241"/>
      <c r="P777" s="92"/>
      <c r="Q777" s="92"/>
      <c r="R777" s="92"/>
      <c r="S777" s="92"/>
      <c r="T777" s="92"/>
      <c r="U777" s="92"/>
      <c r="V777" s="92"/>
      <c r="W777" s="92"/>
      <c r="X777" s="92"/>
      <c r="Y777" s="93"/>
      <c r="Z777" s="39"/>
      <c r="AA777" s="39"/>
      <c r="AB777" s="39"/>
      <c r="AC777" s="39"/>
      <c r="AD777" s="39"/>
      <c r="AE777" s="39"/>
      <c r="AT777" s="18" t="s">
        <v>182</v>
      </c>
      <c r="AU777" s="18" t="s">
        <v>102</v>
      </c>
    </row>
    <row r="778" s="2" customFormat="1" ht="24.15" customHeight="1">
      <c r="A778" s="39"/>
      <c r="B778" s="40"/>
      <c r="C778" s="274" t="s">
        <v>434</v>
      </c>
      <c r="D778" s="274" t="s">
        <v>315</v>
      </c>
      <c r="E778" s="275" t="s">
        <v>729</v>
      </c>
      <c r="F778" s="276" t="s">
        <v>730</v>
      </c>
      <c r="G778" s="277" t="s">
        <v>369</v>
      </c>
      <c r="H778" s="278">
        <v>132.30000000000001</v>
      </c>
      <c r="I778" s="279"/>
      <c r="J778" s="280"/>
      <c r="K778" s="281">
        <f>ROUND(P778*H778,2)</f>
        <v>0</v>
      </c>
      <c r="L778" s="280"/>
      <c r="M778" s="282"/>
      <c r="N778" s="283" t="s">
        <v>1</v>
      </c>
      <c r="O778" s="231" t="s">
        <v>39</v>
      </c>
      <c r="P778" s="232">
        <f>I778+J778</f>
        <v>0</v>
      </c>
      <c r="Q778" s="232">
        <f>ROUND(I778*H778,2)</f>
        <v>0</v>
      </c>
      <c r="R778" s="232">
        <f>ROUND(J778*H778,2)</f>
        <v>0</v>
      </c>
      <c r="S778" s="92"/>
      <c r="T778" s="233">
        <f>S778*H778</f>
        <v>0</v>
      </c>
      <c r="U778" s="233">
        <v>0</v>
      </c>
      <c r="V778" s="233">
        <f>U778*H778</f>
        <v>0</v>
      </c>
      <c r="W778" s="233">
        <v>0</v>
      </c>
      <c r="X778" s="233">
        <f>W778*H778</f>
        <v>0</v>
      </c>
      <c r="Y778" s="234" t="s">
        <v>1</v>
      </c>
      <c r="Z778" s="39"/>
      <c r="AA778" s="39"/>
      <c r="AB778" s="39"/>
      <c r="AC778" s="39"/>
      <c r="AD778" s="39"/>
      <c r="AE778" s="39"/>
      <c r="AR778" s="235" t="s">
        <v>204</v>
      </c>
      <c r="AT778" s="235" t="s">
        <v>315</v>
      </c>
      <c r="AU778" s="235" t="s">
        <v>102</v>
      </c>
      <c r="AY778" s="18" t="s">
        <v>175</v>
      </c>
      <c r="BE778" s="236">
        <f>IF(O778="základní",K778,0)</f>
        <v>0</v>
      </c>
      <c r="BF778" s="236">
        <f>IF(O778="snížená",K778,0)</f>
        <v>0</v>
      </c>
      <c r="BG778" s="236">
        <f>IF(O778="zákl. přenesená",K778,0)</f>
        <v>0</v>
      </c>
      <c r="BH778" s="236">
        <f>IF(O778="sníž. přenesená",K778,0)</f>
        <v>0</v>
      </c>
      <c r="BI778" s="236">
        <f>IF(O778="nulová",K778,0)</f>
        <v>0</v>
      </c>
      <c r="BJ778" s="18" t="s">
        <v>102</v>
      </c>
      <c r="BK778" s="236">
        <f>ROUND(P778*H778,2)</f>
        <v>0</v>
      </c>
      <c r="BL778" s="18" t="s">
        <v>181</v>
      </c>
      <c r="BM778" s="235" t="s">
        <v>731</v>
      </c>
    </row>
    <row r="779" s="13" customFormat="1">
      <c r="A779" s="13"/>
      <c r="B779" s="242"/>
      <c r="C779" s="243"/>
      <c r="D779" s="237" t="s">
        <v>184</v>
      </c>
      <c r="E779" s="244" t="s">
        <v>1</v>
      </c>
      <c r="F779" s="245" t="s">
        <v>732</v>
      </c>
      <c r="G779" s="243"/>
      <c r="H779" s="244" t="s">
        <v>1</v>
      </c>
      <c r="I779" s="246"/>
      <c r="J779" s="246"/>
      <c r="K779" s="243"/>
      <c r="L779" s="243"/>
      <c r="M779" s="247"/>
      <c r="N779" s="248"/>
      <c r="O779" s="249"/>
      <c r="P779" s="249"/>
      <c r="Q779" s="249"/>
      <c r="R779" s="249"/>
      <c r="S779" s="249"/>
      <c r="T779" s="249"/>
      <c r="U779" s="249"/>
      <c r="V779" s="249"/>
      <c r="W779" s="249"/>
      <c r="X779" s="249"/>
      <c r="Y779" s="250"/>
      <c r="Z779" s="13"/>
      <c r="AA779" s="13"/>
      <c r="AB779" s="13"/>
      <c r="AC779" s="13"/>
      <c r="AD779" s="13"/>
      <c r="AE779" s="13"/>
      <c r="AT779" s="251" t="s">
        <v>184</v>
      </c>
      <c r="AU779" s="251" t="s">
        <v>102</v>
      </c>
      <c r="AV779" s="13" t="s">
        <v>82</v>
      </c>
      <c r="AW779" s="13" t="s">
        <v>5</v>
      </c>
      <c r="AX779" s="13" t="s">
        <v>75</v>
      </c>
      <c r="AY779" s="251" t="s">
        <v>175</v>
      </c>
    </row>
    <row r="780" s="14" customFormat="1">
      <c r="A780" s="14"/>
      <c r="B780" s="252"/>
      <c r="C780" s="253"/>
      <c r="D780" s="237" t="s">
        <v>184</v>
      </c>
      <c r="E780" s="254" t="s">
        <v>1</v>
      </c>
      <c r="F780" s="255" t="s">
        <v>733</v>
      </c>
      <c r="G780" s="253"/>
      <c r="H780" s="256">
        <v>132.30000000000001</v>
      </c>
      <c r="I780" s="257"/>
      <c r="J780" s="257"/>
      <c r="K780" s="253"/>
      <c r="L780" s="253"/>
      <c r="M780" s="258"/>
      <c r="N780" s="259"/>
      <c r="O780" s="260"/>
      <c r="P780" s="260"/>
      <c r="Q780" s="260"/>
      <c r="R780" s="260"/>
      <c r="S780" s="260"/>
      <c r="T780" s="260"/>
      <c r="U780" s="260"/>
      <c r="V780" s="260"/>
      <c r="W780" s="260"/>
      <c r="X780" s="260"/>
      <c r="Y780" s="261"/>
      <c r="Z780" s="14"/>
      <c r="AA780" s="14"/>
      <c r="AB780" s="14"/>
      <c r="AC780" s="14"/>
      <c r="AD780" s="14"/>
      <c r="AE780" s="14"/>
      <c r="AT780" s="262" t="s">
        <v>184</v>
      </c>
      <c r="AU780" s="262" t="s">
        <v>102</v>
      </c>
      <c r="AV780" s="14" t="s">
        <v>102</v>
      </c>
      <c r="AW780" s="14" t="s">
        <v>5</v>
      </c>
      <c r="AX780" s="14" t="s">
        <v>75</v>
      </c>
      <c r="AY780" s="262" t="s">
        <v>175</v>
      </c>
    </row>
    <row r="781" s="15" customFormat="1">
      <c r="A781" s="15"/>
      <c r="B781" s="263"/>
      <c r="C781" s="264"/>
      <c r="D781" s="237" t="s">
        <v>184</v>
      </c>
      <c r="E781" s="265" t="s">
        <v>1</v>
      </c>
      <c r="F781" s="266" t="s">
        <v>189</v>
      </c>
      <c r="G781" s="264"/>
      <c r="H781" s="267">
        <v>132.30000000000001</v>
      </c>
      <c r="I781" s="268"/>
      <c r="J781" s="268"/>
      <c r="K781" s="264"/>
      <c r="L781" s="264"/>
      <c r="M781" s="269"/>
      <c r="N781" s="270"/>
      <c r="O781" s="271"/>
      <c r="P781" s="271"/>
      <c r="Q781" s="271"/>
      <c r="R781" s="271"/>
      <c r="S781" s="271"/>
      <c r="T781" s="271"/>
      <c r="U781" s="271"/>
      <c r="V781" s="271"/>
      <c r="W781" s="271"/>
      <c r="X781" s="271"/>
      <c r="Y781" s="272"/>
      <c r="Z781" s="15"/>
      <c r="AA781" s="15"/>
      <c r="AB781" s="15"/>
      <c r="AC781" s="15"/>
      <c r="AD781" s="15"/>
      <c r="AE781" s="15"/>
      <c r="AT781" s="273" t="s">
        <v>184</v>
      </c>
      <c r="AU781" s="273" t="s">
        <v>102</v>
      </c>
      <c r="AV781" s="15" t="s">
        <v>181</v>
      </c>
      <c r="AW781" s="15" t="s">
        <v>5</v>
      </c>
      <c r="AX781" s="15" t="s">
        <v>82</v>
      </c>
      <c r="AY781" s="273" t="s">
        <v>175</v>
      </c>
    </row>
    <row r="782" s="2" customFormat="1" ht="24.15" customHeight="1">
      <c r="A782" s="39"/>
      <c r="B782" s="40"/>
      <c r="C782" s="274" t="s">
        <v>734</v>
      </c>
      <c r="D782" s="274" t="s">
        <v>315</v>
      </c>
      <c r="E782" s="275" t="s">
        <v>735</v>
      </c>
      <c r="F782" s="276" t="s">
        <v>736</v>
      </c>
      <c r="G782" s="277" t="s">
        <v>369</v>
      </c>
      <c r="H782" s="278">
        <v>484.68000000000001</v>
      </c>
      <c r="I782" s="279"/>
      <c r="J782" s="280"/>
      <c r="K782" s="281">
        <f>ROUND(P782*H782,2)</f>
        <v>0</v>
      </c>
      <c r="L782" s="280"/>
      <c r="M782" s="282"/>
      <c r="N782" s="283" t="s">
        <v>1</v>
      </c>
      <c r="O782" s="231" t="s">
        <v>39</v>
      </c>
      <c r="P782" s="232">
        <f>I782+J782</f>
        <v>0</v>
      </c>
      <c r="Q782" s="232">
        <f>ROUND(I782*H782,2)</f>
        <v>0</v>
      </c>
      <c r="R782" s="232">
        <f>ROUND(J782*H782,2)</f>
        <v>0</v>
      </c>
      <c r="S782" s="92"/>
      <c r="T782" s="233">
        <f>S782*H782</f>
        <v>0</v>
      </c>
      <c r="U782" s="233">
        <v>0</v>
      </c>
      <c r="V782" s="233">
        <f>U782*H782</f>
        <v>0</v>
      </c>
      <c r="W782" s="233">
        <v>0</v>
      </c>
      <c r="X782" s="233">
        <f>W782*H782</f>
        <v>0</v>
      </c>
      <c r="Y782" s="234" t="s">
        <v>1</v>
      </c>
      <c r="Z782" s="39"/>
      <c r="AA782" s="39"/>
      <c r="AB782" s="39"/>
      <c r="AC782" s="39"/>
      <c r="AD782" s="39"/>
      <c r="AE782" s="39"/>
      <c r="AR782" s="235" t="s">
        <v>204</v>
      </c>
      <c r="AT782" s="235" t="s">
        <v>315</v>
      </c>
      <c r="AU782" s="235" t="s">
        <v>102</v>
      </c>
      <c r="AY782" s="18" t="s">
        <v>175</v>
      </c>
      <c r="BE782" s="236">
        <f>IF(O782="základní",K782,0)</f>
        <v>0</v>
      </c>
      <c r="BF782" s="236">
        <f>IF(O782="snížená",K782,0)</f>
        <v>0</v>
      </c>
      <c r="BG782" s="236">
        <f>IF(O782="zákl. přenesená",K782,0)</f>
        <v>0</v>
      </c>
      <c r="BH782" s="236">
        <f>IF(O782="sníž. přenesená",K782,0)</f>
        <v>0</v>
      </c>
      <c r="BI782" s="236">
        <f>IF(O782="nulová",K782,0)</f>
        <v>0</v>
      </c>
      <c r="BJ782" s="18" t="s">
        <v>102</v>
      </c>
      <c r="BK782" s="236">
        <f>ROUND(P782*H782,2)</f>
        <v>0</v>
      </c>
      <c r="BL782" s="18" t="s">
        <v>181</v>
      </c>
      <c r="BM782" s="235" t="s">
        <v>737</v>
      </c>
    </row>
    <row r="783" s="13" customFormat="1">
      <c r="A783" s="13"/>
      <c r="B783" s="242"/>
      <c r="C783" s="243"/>
      <c r="D783" s="237" t="s">
        <v>184</v>
      </c>
      <c r="E783" s="244" t="s">
        <v>1</v>
      </c>
      <c r="F783" s="245" t="s">
        <v>738</v>
      </c>
      <c r="G783" s="243"/>
      <c r="H783" s="244" t="s">
        <v>1</v>
      </c>
      <c r="I783" s="246"/>
      <c r="J783" s="246"/>
      <c r="K783" s="243"/>
      <c r="L783" s="243"/>
      <c r="M783" s="247"/>
      <c r="N783" s="248"/>
      <c r="O783" s="249"/>
      <c r="P783" s="249"/>
      <c r="Q783" s="249"/>
      <c r="R783" s="249"/>
      <c r="S783" s="249"/>
      <c r="T783" s="249"/>
      <c r="U783" s="249"/>
      <c r="V783" s="249"/>
      <c r="W783" s="249"/>
      <c r="X783" s="249"/>
      <c r="Y783" s="250"/>
      <c r="Z783" s="13"/>
      <c r="AA783" s="13"/>
      <c r="AB783" s="13"/>
      <c r="AC783" s="13"/>
      <c r="AD783" s="13"/>
      <c r="AE783" s="13"/>
      <c r="AT783" s="251" t="s">
        <v>184</v>
      </c>
      <c r="AU783" s="251" t="s">
        <v>102</v>
      </c>
      <c r="AV783" s="13" t="s">
        <v>82</v>
      </c>
      <c r="AW783" s="13" t="s">
        <v>5</v>
      </c>
      <c r="AX783" s="13" t="s">
        <v>75</v>
      </c>
      <c r="AY783" s="251" t="s">
        <v>175</v>
      </c>
    </row>
    <row r="784" s="14" customFormat="1">
      <c r="A784" s="14"/>
      <c r="B784" s="252"/>
      <c r="C784" s="253"/>
      <c r="D784" s="237" t="s">
        <v>184</v>
      </c>
      <c r="E784" s="254" t="s">
        <v>1</v>
      </c>
      <c r="F784" s="255" t="s">
        <v>739</v>
      </c>
      <c r="G784" s="253"/>
      <c r="H784" s="256">
        <v>484.68000000000001</v>
      </c>
      <c r="I784" s="257"/>
      <c r="J784" s="257"/>
      <c r="K784" s="253"/>
      <c r="L784" s="253"/>
      <c r="M784" s="258"/>
      <c r="N784" s="259"/>
      <c r="O784" s="260"/>
      <c r="P784" s="260"/>
      <c r="Q784" s="260"/>
      <c r="R784" s="260"/>
      <c r="S784" s="260"/>
      <c r="T784" s="260"/>
      <c r="U784" s="260"/>
      <c r="V784" s="260"/>
      <c r="W784" s="260"/>
      <c r="X784" s="260"/>
      <c r="Y784" s="261"/>
      <c r="Z784" s="14"/>
      <c r="AA784" s="14"/>
      <c r="AB784" s="14"/>
      <c r="AC784" s="14"/>
      <c r="AD784" s="14"/>
      <c r="AE784" s="14"/>
      <c r="AT784" s="262" t="s">
        <v>184</v>
      </c>
      <c r="AU784" s="262" t="s">
        <v>102</v>
      </c>
      <c r="AV784" s="14" t="s">
        <v>102</v>
      </c>
      <c r="AW784" s="14" t="s">
        <v>5</v>
      </c>
      <c r="AX784" s="14" t="s">
        <v>75</v>
      </c>
      <c r="AY784" s="262" t="s">
        <v>175</v>
      </c>
    </row>
    <row r="785" s="15" customFormat="1">
      <c r="A785" s="15"/>
      <c r="B785" s="263"/>
      <c r="C785" s="264"/>
      <c r="D785" s="237" t="s">
        <v>184</v>
      </c>
      <c r="E785" s="265" t="s">
        <v>1</v>
      </c>
      <c r="F785" s="266" t="s">
        <v>189</v>
      </c>
      <c r="G785" s="264"/>
      <c r="H785" s="267">
        <v>484.68000000000001</v>
      </c>
      <c r="I785" s="268"/>
      <c r="J785" s="268"/>
      <c r="K785" s="264"/>
      <c r="L785" s="264"/>
      <c r="M785" s="269"/>
      <c r="N785" s="270"/>
      <c r="O785" s="271"/>
      <c r="P785" s="271"/>
      <c r="Q785" s="271"/>
      <c r="R785" s="271"/>
      <c r="S785" s="271"/>
      <c r="T785" s="271"/>
      <c r="U785" s="271"/>
      <c r="V785" s="271"/>
      <c r="W785" s="271"/>
      <c r="X785" s="271"/>
      <c r="Y785" s="272"/>
      <c r="Z785" s="15"/>
      <c r="AA785" s="15"/>
      <c r="AB785" s="15"/>
      <c r="AC785" s="15"/>
      <c r="AD785" s="15"/>
      <c r="AE785" s="15"/>
      <c r="AT785" s="273" t="s">
        <v>184</v>
      </c>
      <c r="AU785" s="273" t="s">
        <v>102</v>
      </c>
      <c r="AV785" s="15" t="s">
        <v>181</v>
      </c>
      <c r="AW785" s="15" t="s">
        <v>5</v>
      </c>
      <c r="AX785" s="15" t="s">
        <v>82</v>
      </c>
      <c r="AY785" s="273" t="s">
        <v>175</v>
      </c>
    </row>
    <row r="786" s="2" customFormat="1" ht="24.15" customHeight="1">
      <c r="A786" s="39"/>
      <c r="B786" s="40"/>
      <c r="C786" s="274" t="s">
        <v>438</v>
      </c>
      <c r="D786" s="274" t="s">
        <v>315</v>
      </c>
      <c r="E786" s="275" t="s">
        <v>740</v>
      </c>
      <c r="F786" s="276" t="s">
        <v>741</v>
      </c>
      <c r="G786" s="277" t="s">
        <v>369</v>
      </c>
      <c r="H786" s="278">
        <v>206.714</v>
      </c>
      <c r="I786" s="279"/>
      <c r="J786" s="280"/>
      <c r="K786" s="281">
        <f>ROUND(P786*H786,2)</f>
        <v>0</v>
      </c>
      <c r="L786" s="280"/>
      <c r="M786" s="282"/>
      <c r="N786" s="283" t="s">
        <v>1</v>
      </c>
      <c r="O786" s="231" t="s">
        <v>39</v>
      </c>
      <c r="P786" s="232">
        <f>I786+J786</f>
        <v>0</v>
      </c>
      <c r="Q786" s="232">
        <f>ROUND(I786*H786,2)</f>
        <v>0</v>
      </c>
      <c r="R786" s="232">
        <f>ROUND(J786*H786,2)</f>
        <v>0</v>
      </c>
      <c r="S786" s="92"/>
      <c r="T786" s="233">
        <f>S786*H786</f>
        <v>0</v>
      </c>
      <c r="U786" s="233">
        <v>0</v>
      </c>
      <c r="V786" s="233">
        <f>U786*H786</f>
        <v>0</v>
      </c>
      <c r="W786" s="233">
        <v>0</v>
      </c>
      <c r="X786" s="233">
        <f>W786*H786</f>
        <v>0</v>
      </c>
      <c r="Y786" s="234" t="s">
        <v>1</v>
      </c>
      <c r="Z786" s="39"/>
      <c r="AA786" s="39"/>
      <c r="AB786" s="39"/>
      <c r="AC786" s="39"/>
      <c r="AD786" s="39"/>
      <c r="AE786" s="39"/>
      <c r="AR786" s="235" t="s">
        <v>204</v>
      </c>
      <c r="AT786" s="235" t="s">
        <v>315</v>
      </c>
      <c r="AU786" s="235" t="s">
        <v>102</v>
      </c>
      <c r="AY786" s="18" t="s">
        <v>175</v>
      </c>
      <c r="BE786" s="236">
        <f>IF(O786="základní",K786,0)</f>
        <v>0</v>
      </c>
      <c r="BF786" s="236">
        <f>IF(O786="snížená",K786,0)</f>
        <v>0</v>
      </c>
      <c r="BG786" s="236">
        <f>IF(O786="zákl. přenesená",K786,0)</f>
        <v>0</v>
      </c>
      <c r="BH786" s="236">
        <f>IF(O786="sníž. přenesená",K786,0)</f>
        <v>0</v>
      </c>
      <c r="BI786" s="236">
        <f>IF(O786="nulová",K786,0)</f>
        <v>0</v>
      </c>
      <c r="BJ786" s="18" t="s">
        <v>102</v>
      </c>
      <c r="BK786" s="236">
        <f>ROUND(P786*H786,2)</f>
        <v>0</v>
      </c>
      <c r="BL786" s="18" t="s">
        <v>181</v>
      </c>
      <c r="BM786" s="235" t="s">
        <v>742</v>
      </c>
    </row>
    <row r="787" s="13" customFormat="1">
      <c r="A787" s="13"/>
      <c r="B787" s="242"/>
      <c r="C787" s="243"/>
      <c r="D787" s="237" t="s">
        <v>184</v>
      </c>
      <c r="E787" s="244" t="s">
        <v>1</v>
      </c>
      <c r="F787" s="245" t="s">
        <v>743</v>
      </c>
      <c r="G787" s="243"/>
      <c r="H787" s="244" t="s">
        <v>1</v>
      </c>
      <c r="I787" s="246"/>
      <c r="J787" s="246"/>
      <c r="K787" s="243"/>
      <c r="L787" s="243"/>
      <c r="M787" s="247"/>
      <c r="N787" s="248"/>
      <c r="O787" s="249"/>
      <c r="P787" s="249"/>
      <c r="Q787" s="249"/>
      <c r="R787" s="249"/>
      <c r="S787" s="249"/>
      <c r="T787" s="249"/>
      <c r="U787" s="249"/>
      <c r="V787" s="249"/>
      <c r="W787" s="249"/>
      <c r="X787" s="249"/>
      <c r="Y787" s="250"/>
      <c r="Z787" s="13"/>
      <c r="AA787" s="13"/>
      <c r="AB787" s="13"/>
      <c r="AC787" s="13"/>
      <c r="AD787" s="13"/>
      <c r="AE787" s="13"/>
      <c r="AT787" s="251" t="s">
        <v>184</v>
      </c>
      <c r="AU787" s="251" t="s">
        <v>102</v>
      </c>
      <c r="AV787" s="13" t="s">
        <v>82</v>
      </c>
      <c r="AW787" s="13" t="s">
        <v>5</v>
      </c>
      <c r="AX787" s="13" t="s">
        <v>75</v>
      </c>
      <c r="AY787" s="251" t="s">
        <v>175</v>
      </c>
    </row>
    <row r="788" s="14" customFormat="1">
      <c r="A788" s="14"/>
      <c r="B788" s="252"/>
      <c r="C788" s="253"/>
      <c r="D788" s="237" t="s">
        <v>184</v>
      </c>
      <c r="E788" s="254" t="s">
        <v>1</v>
      </c>
      <c r="F788" s="255" t="s">
        <v>744</v>
      </c>
      <c r="G788" s="253"/>
      <c r="H788" s="256">
        <v>206.714</v>
      </c>
      <c r="I788" s="257"/>
      <c r="J788" s="257"/>
      <c r="K788" s="253"/>
      <c r="L788" s="253"/>
      <c r="M788" s="258"/>
      <c r="N788" s="259"/>
      <c r="O788" s="260"/>
      <c r="P788" s="260"/>
      <c r="Q788" s="260"/>
      <c r="R788" s="260"/>
      <c r="S788" s="260"/>
      <c r="T788" s="260"/>
      <c r="U788" s="260"/>
      <c r="V788" s="260"/>
      <c r="W788" s="260"/>
      <c r="X788" s="260"/>
      <c r="Y788" s="261"/>
      <c r="Z788" s="14"/>
      <c r="AA788" s="14"/>
      <c r="AB788" s="14"/>
      <c r="AC788" s="14"/>
      <c r="AD788" s="14"/>
      <c r="AE788" s="14"/>
      <c r="AT788" s="262" t="s">
        <v>184</v>
      </c>
      <c r="AU788" s="262" t="s">
        <v>102</v>
      </c>
      <c r="AV788" s="14" t="s">
        <v>102</v>
      </c>
      <c r="AW788" s="14" t="s">
        <v>5</v>
      </c>
      <c r="AX788" s="14" t="s">
        <v>75</v>
      </c>
      <c r="AY788" s="262" t="s">
        <v>175</v>
      </c>
    </row>
    <row r="789" s="15" customFormat="1">
      <c r="A789" s="15"/>
      <c r="B789" s="263"/>
      <c r="C789" s="264"/>
      <c r="D789" s="237" t="s">
        <v>184</v>
      </c>
      <c r="E789" s="265" t="s">
        <v>1</v>
      </c>
      <c r="F789" s="266" t="s">
        <v>189</v>
      </c>
      <c r="G789" s="264"/>
      <c r="H789" s="267">
        <v>206.714</v>
      </c>
      <c r="I789" s="268"/>
      <c r="J789" s="268"/>
      <c r="K789" s="264"/>
      <c r="L789" s="264"/>
      <c r="M789" s="269"/>
      <c r="N789" s="270"/>
      <c r="O789" s="271"/>
      <c r="P789" s="271"/>
      <c r="Q789" s="271"/>
      <c r="R789" s="271"/>
      <c r="S789" s="271"/>
      <c r="T789" s="271"/>
      <c r="U789" s="271"/>
      <c r="V789" s="271"/>
      <c r="W789" s="271"/>
      <c r="X789" s="271"/>
      <c r="Y789" s="272"/>
      <c r="Z789" s="15"/>
      <c r="AA789" s="15"/>
      <c r="AB789" s="15"/>
      <c r="AC789" s="15"/>
      <c r="AD789" s="15"/>
      <c r="AE789" s="15"/>
      <c r="AT789" s="273" t="s">
        <v>184</v>
      </c>
      <c r="AU789" s="273" t="s">
        <v>102</v>
      </c>
      <c r="AV789" s="15" t="s">
        <v>181</v>
      </c>
      <c r="AW789" s="15" t="s">
        <v>5</v>
      </c>
      <c r="AX789" s="15" t="s">
        <v>82</v>
      </c>
      <c r="AY789" s="273" t="s">
        <v>175</v>
      </c>
    </row>
    <row r="790" s="2" customFormat="1" ht="24.15" customHeight="1">
      <c r="A790" s="39"/>
      <c r="B790" s="40"/>
      <c r="C790" s="274" t="s">
        <v>745</v>
      </c>
      <c r="D790" s="274" t="s">
        <v>315</v>
      </c>
      <c r="E790" s="275" t="s">
        <v>746</v>
      </c>
      <c r="F790" s="276" t="s">
        <v>747</v>
      </c>
      <c r="G790" s="277" t="s">
        <v>369</v>
      </c>
      <c r="H790" s="278">
        <v>42.719000000000001</v>
      </c>
      <c r="I790" s="279"/>
      <c r="J790" s="280"/>
      <c r="K790" s="281">
        <f>ROUND(P790*H790,2)</f>
        <v>0</v>
      </c>
      <c r="L790" s="280"/>
      <c r="M790" s="282"/>
      <c r="N790" s="283" t="s">
        <v>1</v>
      </c>
      <c r="O790" s="231" t="s">
        <v>39</v>
      </c>
      <c r="P790" s="232">
        <f>I790+J790</f>
        <v>0</v>
      </c>
      <c r="Q790" s="232">
        <f>ROUND(I790*H790,2)</f>
        <v>0</v>
      </c>
      <c r="R790" s="232">
        <f>ROUND(J790*H790,2)</f>
        <v>0</v>
      </c>
      <c r="S790" s="92"/>
      <c r="T790" s="233">
        <f>S790*H790</f>
        <v>0</v>
      </c>
      <c r="U790" s="233">
        <v>0</v>
      </c>
      <c r="V790" s="233">
        <f>U790*H790</f>
        <v>0</v>
      </c>
      <c r="W790" s="233">
        <v>0</v>
      </c>
      <c r="X790" s="233">
        <f>W790*H790</f>
        <v>0</v>
      </c>
      <c r="Y790" s="234" t="s">
        <v>1</v>
      </c>
      <c r="Z790" s="39"/>
      <c r="AA790" s="39"/>
      <c r="AB790" s="39"/>
      <c r="AC790" s="39"/>
      <c r="AD790" s="39"/>
      <c r="AE790" s="39"/>
      <c r="AR790" s="235" t="s">
        <v>204</v>
      </c>
      <c r="AT790" s="235" t="s">
        <v>315</v>
      </c>
      <c r="AU790" s="235" t="s">
        <v>102</v>
      </c>
      <c r="AY790" s="18" t="s">
        <v>175</v>
      </c>
      <c r="BE790" s="236">
        <f>IF(O790="základní",K790,0)</f>
        <v>0</v>
      </c>
      <c r="BF790" s="236">
        <f>IF(O790="snížená",K790,0)</f>
        <v>0</v>
      </c>
      <c r="BG790" s="236">
        <f>IF(O790="zákl. přenesená",K790,0)</f>
        <v>0</v>
      </c>
      <c r="BH790" s="236">
        <f>IF(O790="sníž. přenesená",K790,0)</f>
        <v>0</v>
      </c>
      <c r="BI790" s="236">
        <f>IF(O790="nulová",K790,0)</f>
        <v>0</v>
      </c>
      <c r="BJ790" s="18" t="s">
        <v>102</v>
      </c>
      <c r="BK790" s="236">
        <f>ROUND(P790*H790,2)</f>
        <v>0</v>
      </c>
      <c r="BL790" s="18" t="s">
        <v>181</v>
      </c>
      <c r="BM790" s="235" t="s">
        <v>748</v>
      </c>
    </row>
    <row r="791" s="13" customFormat="1">
      <c r="A791" s="13"/>
      <c r="B791" s="242"/>
      <c r="C791" s="243"/>
      <c r="D791" s="237" t="s">
        <v>184</v>
      </c>
      <c r="E791" s="244" t="s">
        <v>1</v>
      </c>
      <c r="F791" s="245" t="s">
        <v>749</v>
      </c>
      <c r="G791" s="243"/>
      <c r="H791" s="244" t="s">
        <v>1</v>
      </c>
      <c r="I791" s="246"/>
      <c r="J791" s="246"/>
      <c r="K791" s="243"/>
      <c r="L791" s="243"/>
      <c r="M791" s="247"/>
      <c r="N791" s="248"/>
      <c r="O791" s="249"/>
      <c r="P791" s="249"/>
      <c r="Q791" s="249"/>
      <c r="R791" s="249"/>
      <c r="S791" s="249"/>
      <c r="T791" s="249"/>
      <c r="U791" s="249"/>
      <c r="V791" s="249"/>
      <c r="W791" s="249"/>
      <c r="X791" s="249"/>
      <c r="Y791" s="250"/>
      <c r="Z791" s="13"/>
      <c r="AA791" s="13"/>
      <c r="AB791" s="13"/>
      <c r="AC791" s="13"/>
      <c r="AD791" s="13"/>
      <c r="AE791" s="13"/>
      <c r="AT791" s="251" t="s">
        <v>184</v>
      </c>
      <c r="AU791" s="251" t="s">
        <v>102</v>
      </c>
      <c r="AV791" s="13" t="s">
        <v>82</v>
      </c>
      <c r="AW791" s="13" t="s">
        <v>5</v>
      </c>
      <c r="AX791" s="13" t="s">
        <v>75</v>
      </c>
      <c r="AY791" s="251" t="s">
        <v>175</v>
      </c>
    </row>
    <row r="792" s="14" customFormat="1">
      <c r="A792" s="14"/>
      <c r="B792" s="252"/>
      <c r="C792" s="253"/>
      <c r="D792" s="237" t="s">
        <v>184</v>
      </c>
      <c r="E792" s="254" t="s">
        <v>1</v>
      </c>
      <c r="F792" s="255" t="s">
        <v>750</v>
      </c>
      <c r="G792" s="253"/>
      <c r="H792" s="256">
        <v>42.719000000000001</v>
      </c>
      <c r="I792" s="257"/>
      <c r="J792" s="257"/>
      <c r="K792" s="253"/>
      <c r="L792" s="253"/>
      <c r="M792" s="258"/>
      <c r="N792" s="259"/>
      <c r="O792" s="260"/>
      <c r="P792" s="260"/>
      <c r="Q792" s="260"/>
      <c r="R792" s="260"/>
      <c r="S792" s="260"/>
      <c r="T792" s="260"/>
      <c r="U792" s="260"/>
      <c r="V792" s="260"/>
      <c r="W792" s="260"/>
      <c r="X792" s="260"/>
      <c r="Y792" s="261"/>
      <c r="Z792" s="14"/>
      <c r="AA792" s="14"/>
      <c r="AB792" s="14"/>
      <c r="AC792" s="14"/>
      <c r="AD792" s="14"/>
      <c r="AE792" s="14"/>
      <c r="AT792" s="262" t="s">
        <v>184</v>
      </c>
      <c r="AU792" s="262" t="s">
        <v>102</v>
      </c>
      <c r="AV792" s="14" t="s">
        <v>102</v>
      </c>
      <c r="AW792" s="14" t="s">
        <v>5</v>
      </c>
      <c r="AX792" s="14" t="s">
        <v>75</v>
      </c>
      <c r="AY792" s="262" t="s">
        <v>175</v>
      </c>
    </row>
    <row r="793" s="15" customFormat="1">
      <c r="A793" s="15"/>
      <c r="B793" s="263"/>
      <c r="C793" s="264"/>
      <c r="D793" s="237" t="s">
        <v>184</v>
      </c>
      <c r="E793" s="265" t="s">
        <v>1</v>
      </c>
      <c r="F793" s="266" t="s">
        <v>189</v>
      </c>
      <c r="G793" s="264"/>
      <c r="H793" s="267">
        <v>42.719000000000001</v>
      </c>
      <c r="I793" s="268"/>
      <c r="J793" s="268"/>
      <c r="K793" s="264"/>
      <c r="L793" s="264"/>
      <c r="M793" s="269"/>
      <c r="N793" s="270"/>
      <c r="O793" s="271"/>
      <c r="P793" s="271"/>
      <c r="Q793" s="271"/>
      <c r="R793" s="271"/>
      <c r="S793" s="271"/>
      <c r="T793" s="271"/>
      <c r="U793" s="271"/>
      <c r="V793" s="271"/>
      <c r="W793" s="271"/>
      <c r="X793" s="271"/>
      <c r="Y793" s="272"/>
      <c r="Z793" s="15"/>
      <c r="AA793" s="15"/>
      <c r="AB793" s="15"/>
      <c r="AC793" s="15"/>
      <c r="AD793" s="15"/>
      <c r="AE793" s="15"/>
      <c r="AT793" s="273" t="s">
        <v>184</v>
      </c>
      <c r="AU793" s="273" t="s">
        <v>102</v>
      </c>
      <c r="AV793" s="15" t="s">
        <v>181</v>
      </c>
      <c r="AW793" s="15" t="s">
        <v>5</v>
      </c>
      <c r="AX793" s="15" t="s">
        <v>82</v>
      </c>
      <c r="AY793" s="273" t="s">
        <v>175</v>
      </c>
    </row>
    <row r="794" s="2" customFormat="1" ht="24.15" customHeight="1">
      <c r="A794" s="39"/>
      <c r="B794" s="40"/>
      <c r="C794" s="274" t="s">
        <v>444</v>
      </c>
      <c r="D794" s="274" t="s">
        <v>315</v>
      </c>
      <c r="E794" s="275" t="s">
        <v>751</v>
      </c>
      <c r="F794" s="276" t="s">
        <v>752</v>
      </c>
      <c r="G794" s="277" t="s">
        <v>369</v>
      </c>
      <c r="H794" s="278">
        <v>31.693999999999999</v>
      </c>
      <c r="I794" s="279"/>
      <c r="J794" s="280"/>
      <c r="K794" s="281">
        <f>ROUND(P794*H794,2)</f>
        <v>0</v>
      </c>
      <c r="L794" s="280"/>
      <c r="M794" s="282"/>
      <c r="N794" s="283" t="s">
        <v>1</v>
      </c>
      <c r="O794" s="231" t="s">
        <v>39</v>
      </c>
      <c r="P794" s="232">
        <f>I794+J794</f>
        <v>0</v>
      </c>
      <c r="Q794" s="232">
        <f>ROUND(I794*H794,2)</f>
        <v>0</v>
      </c>
      <c r="R794" s="232">
        <f>ROUND(J794*H794,2)</f>
        <v>0</v>
      </c>
      <c r="S794" s="92"/>
      <c r="T794" s="233">
        <f>S794*H794</f>
        <v>0</v>
      </c>
      <c r="U794" s="233">
        <v>0</v>
      </c>
      <c r="V794" s="233">
        <f>U794*H794</f>
        <v>0</v>
      </c>
      <c r="W794" s="233">
        <v>0</v>
      </c>
      <c r="X794" s="233">
        <f>W794*H794</f>
        <v>0</v>
      </c>
      <c r="Y794" s="234" t="s">
        <v>1</v>
      </c>
      <c r="Z794" s="39"/>
      <c r="AA794" s="39"/>
      <c r="AB794" s="39"/>
      <c r="AC794" s="39"/>
      <c r="AD794" s="39"/>
      <c r="AE794" s="39"/>
      <c r="AR794" s="235" t="s">
        <v>204</v>
      </c>
      <c r="AT794" s="235" t="s">
        <v>315</v>
      </c>
      <c r="AU794" s="235" t="s">
        <v>102</v>
      </c>
      <c r="AY794" s="18" t="s">
        <v>175</v>
      </c>
      <c r="BE794" s="236">
        <f>IF(O794="základní",K794,0)</f>
        <v>0</v>
      </c>
      <c r="BF794" s="236">
        <f>IF(O794="snížená",K794,0)</f>
        <v>0</v>
      </c>
      <c r="BG794" s="236">
        <f>IF(O794="zákl. přenesená",K794,0)</f>
        <v>0</v>
      </c>
      <c r="BH794" s="236">
        <f>IF(O794="sníž. přenesená",K794,0)</f>
        <v>0</v>
      </c>
      <c r="BI794" s="236">
        <f>IF(O794="nulová",K794,0)</f>
        <v>0</v>
      </c>
      <c r="BJ794" s="18" t="s">
        <v>102</v>
      </c>
      <c r="BK794" s="236">
        <f>ROUND(P794*H794,2)</f>
        <v>0</v>
      </c>
      <c r="BL794" s="18" t="s">
        <v>181</v>
      </c>
      <c r="BM794" s="235" t="s">
        <v>753</v>
      </c>
    </row>
    <row r="795" s="13" customFormat="1">
      <c r="A795" s="13"/>
      <c r="B795" s="242"/>
      <c r="C795" s="243"/>
      <c r="D795" s="237" t="s">
        <v>184</v>
      </c>
      <c r="E795" s="244" t="s">
        <v>1</v>
      </c>
      <c r="F795" s="245" t="s">
        <v>754</v>
      </c>
      <c r="G795" s="243"/>
      <c r="H795" s="244" t="s">
        <v>1</v>
      </c>
      <c r="I795" s="246"/>
      <c r="J795" s="246"/>
      <c r="K795" s="243"/>
      <c r="L795" s="243"/>
      <c r="M795" s="247"/>
      <c r="N795" s="248"/>
      <c r="O795" s="249"/>
      <c r="P795" s="249"/>
      <c r="Q795" s="249"/>
      <c r="R795" s="249"/>
      <c r="S795" s="249"/>
      <c r="T795" s="249"/>
      <c r="U795" s="249"/>
      <c r="V795" s="249"/>
      <c r="W795" s="249"/>
      <c r="X795" s="249"/>
      <c r="Y795" s="250"/>
      <c r="Z795" s="13"/>
      <c r="AA795" s="13"/>
      <c r="AB795" s="13"/>
      <c r="AC795" s="13"/>
      <c r="AD795" s="13"/>
      <c r="AE795" s="13"/>
      <c r="AT795" s="251" t="s">
        <v>184</v>
      </c>
      <c r="AU795" s="251" t="s">
        <v>102</v>
      </c>
      <c r="AV795" s="13" t="s">
        <v>82</v>
      </c>
      <c r="AW795" s="13" t="s">
        <v>5</v>
      </c>
      <c r="AX795" s="13" t="s">
        <v>75</v>
      </c>
      <c r="AY795" s="251" t="s">
        <v>175</v>
      </c>
    </row>
    <row r="796" s="14" customFormat="1">
      <c r="A796" s="14"/>
      <c r="B796" s="252"/>
      <c r="C796" s="253"/>
      <c r="D796" s="237" t="s">
        <v>184</v>
      </c>
      <c r="E796" s="254" t="s">
        <v>1</v>
      </c>
      <c r="F796" s="255" t="s">
        <v>755</v>
      </c>
      <c r="G796" s="253"/>
      <c r="H796" s="256">
        <v>31.693999999999999</v>
      </c>
      <c r="I796" s="257"/>
      <c r="J796" s="257"/>
      <c r="K796" s="253"/>
      <c r="L796" s="253"/>
      <c r="M796" s="258"/>
      <c r="N796" s="259"/>
      <c r="O796" s="260"/>
      <c r="P796" s="260"/>
      <c r="Q796" s="260"/>
      <c r="R796" s="260"/>
      <c r="S796" s="260"/>
      <c r="T796" s="260"/>
      <c r="U796" s="260"/>
      <c r="V796" s="260"/>
      <c r="W796" s="260"/>
      <c r="X796" s="260"/>
      <c r="Y796" s="261"/>
      <c r="Z796" s="14"/>
      <c r="AA796" s="14"/>
      <c r="AB796" s="14"/>
      <c r="AC796" s="14"/>
      <c r="AD796" s="14"/>
      <c r="AE796" s="14"/>
      <c r="AT796" s="262" t="s">
        <v>184</v>
      </c>
      <c r="AU796" s="262" t="s">
        <v>102</v>
      </c>
      <c r="AV796" s="14" t="s">
        <v>102</v>
      </c>
      <c r="AW796" s="14" t="s">
        <v>5</v>
      </c>
      <c r="AX796" s="14" t="s">
        <v>75</v>
      </c>
      <c r="AY796" s="262" t="s">
        <v>175</v>
      </c>
    </row>
    <row r="797" s="15" customFormat="1">
      <c r="A797" s="15"/>
      <c r="B797" s="263"/>
      <c r="C797" s="264"/>
      <c r="D797" s="237" t="s">
        <v>184</v>
      </c>
      <c r="E797" s="265" t="s">
        <v>1</v>
      </c>
      <c r="F797" s="266" t="s">
        <v>189</v>
      </c>
      <c r="G797" s="264"/>
      <c r="H797" s="267">
        <v>31.693999999999999</v>
      </c>
      <c r="I797" s="268"/>
      <c r="J797" s="268"/>
      <c r="K797" s="264"/>
      <c r="L797" s="264"/>
      <c r="M797" s="269"/>
      <c r="N797" s="270"/>
      <c r="O797" s="271"/>
      <c r="P797" s="271"/>
      <c r="Q797" s="271"/>
      <c r="R797" s="271"/>
      <c r="S797" s="271"/>
      <c r="T797" s="271"/>
      <c r="U797" s="271"/>
      <c r="V797" s="271"/>
      <c r="W797" s="271"/>
      <c r="X797" s="271"/>
      <c r="Y797" s="272"/>
      <c r="Z797" s="15"/>
      <c r="AA797" s="15"/>
      <c r="AB797" s="15"/>
      <c r="AC797" s="15"/>
      <c r="AD797" s="15"/>
      <c r="AE797" s="15"/>
      <c r="AT797" s="273" t="s">
        <v>184</v>
      </c>
      <c r="AU797" s="273" t="s">
        <v>102</v>
      </c>
      <c r="AV797" s="15" t="s">
        <v>181</v>
      </c>
      <c r="AW797" s="15" t="s">
        <v>5</v>
      </c>
      <c r="AX797" s="15" t="s">
        <v>82</v>
      </c>
      <c r="AY797" s="273" t="s">
        <v>175</v>
      </c>
    </row>
    <row r="798" s="2" customFormat="1" ht="33" customHeight="1">
      <c r="A798" s="39"/>
      <c r="B798" s="40"/>
      <c r="C798" s="222" t="s">
        <v>756</v>
      </c>
      <c r="D798" s="222" t="s">
        <v>177</v>
      </c>
      <c r="E798" s="223" t="s">
        <v>757</v>
      </c>
      <c r="F798" s="224" t="s">
        <v>758</v>
      </c>
      <c r="G798" s="225" t="s">
        <v>228</v>
      </c>
      <c r="H798" s="226">
        <v>681.11800000000005</v>
      </c>
      <c r="I798" s="227"/>
      <c r="J798" s="227"/>
      <c r="K798" s="228">
        <f>ROUND(P798*H798,2)</f>
        <v>0</v>
      </c>
      <c r="L798" s="229"/>
      <c r="M798" s="45"/>
      <c r="N798" s="230" t="s">
        <v>1</v>
      </c>
      <c r="O798" s="231" t="s">
        <v>39</v>
      </c>
      <c r="P798" s="232">
        <f>I798+J798</f>
        <v>0</v>
      </c>
      <c r="Q798" s="232">
        <f>ROUND(I798*H798,2)</f>
        <v>0</v>
      </c>
      <c r="R798" s="232">
        <f>ROUND(J798*H798,2)</f>
        <v>0</v>
      </c>
      <c r="S798" s="92"/>
      <c r="T798" s="233">
        <f>S798*H798</f>
        <v>0</v>
      </c>
      <c r="U798" s="233">
        <v>0</v>
      </c>
      <c r="V798" s="233">
        <f>U798*H798</f>
        <v>0</v>
      </c>
      <c r="W798" s="233">
        <v>0</v>
      </c>
      <c r="X798" s="233">
        <f>W798*H798</f>
        <v>0</v>
      </c>
      <c r="Y798" s="234" t="s">
        <v>1</v>
      </c>
      <c r="Z798" s="39"/>
      <c r="AA798" s="39"/>
      <c r="AB798" s="39"/>
      <c r="AC798" s="39"/>
      <c r="AD798" s="39"/>
      <c r="AE798" s="39"/>
      <c r="AR798" s="235" t="s">
        <v>181</v>
      </c>
      <c r="AT798" s="235" t="s">
        <v>177</v>
      </c>
      <c r="AU798" s="235" t="s">
        <v>102</v>
      </c>
      <c r="AY798" s="18" t="s">
        <v>175</v>
      </c>
      <c r="BE798" s="236">
        <f>IF(O798="základní",K798,0)</f>
        <v>0</v>
      </c>
      <c r="BF798" s="236">
        <f>IF(O798="snížená",K798,0)</f>
        <v>0</v>
      </c>
      <c r="BG798" s="236">
        <f>IF(O798="zákl. přenesená",K798,0)</f>
        <v>0</v>
      </c>
      <c r="BH798" s="236">
        <f>IF(O798="sníž. přenesená",K798,0)</f>
        <v>0</v>
      </c>
      <c r="BI798" s="236">
        <f>IF(O798="nulová",K798,0)</f>
        <v>0</v>
      </c>
      <c r="BJ798" s="18" t="s">
        <v>102</v>
      </c>
      <c r="BK798" s="236">
        <f>ROUND(P798*H798,2)</f>
        <v>0</v>
      </c>
      <c r="BL798" s="18" t="s">
        <v>181</v>
      </c>
      <c r="BM798" s="235" t="s">
        <v>759</v>
      </c>
    </row>
    <row r="799" s="13" customFormat="1">
      <c r="A799" s="13"/>
      <c r="B799" s="242"/>
      <c r="C799" s="243"/>
      <c r="D799" s="237" t="s">
        <v>184</v>
      </c>
      <c r="E799" s="244" t="s">
        <v>1</v>
      </c>
      <c r="F799" s="245" t="s">
        <v>193</v>
      </c>
      <c r="G799" s="243"/>
      <c r="H799" s="244" t="s">
        <v>1</v>
      </c>
      <c r="I799" s="246"/>
      <c r="J799" s="246"/>
      <c r="K799" s="243"/>
      <c r="L799" s="243"/>
      <c r="M799" s="247"/>
      <c r="N799" s="248"/>
      <c r="O799" s="249"/>
      <c r="P799" s="249"/>
      <c r="Q799" s="249"/>
      <c r="R799" s="249"/>
      <c r="S799" s="249"/>
      <c r="T799" s="249"/>
      <c r="U799" s="249"/>
      <c r="V799" s="249"/>
      <c r="W799" s="249"/>
      <c r="X799" s="249"/>
      <c r="Y799" s="250"/>
      <c r="Z799" s="13"/>
      <c r="AA799" s="13"/>
      <c r="AB799" s="13"/>
      <c r="AC799" s="13"/>
      <c r="AD799" s="13"/>
      <c r="AE799" s="13"/>
      <c r="AT799" s="251" t="s">
        <v>184</v>
      </c>
      <c r="AU799" s="251" t="s">
        <v>102</v>
      </c>
      <c r="AV799" s="13" t="s">
        <v>82</v>
      </c>
      <c r="AW799" s="13" t="s">
        <v>5</v>
      </c>
      <c r="AX799" s="13" t="s">
        <v>75</v>
      </c>
      <c r="AY799" s="251" t="s">
        <v>175</v>
      </c>
    </row>
    <row r="800" s="14" customFormat="1">
      <c r="A800" s="14"/>
      <c r="B800" s="252"/>
      <c r="C800" s="253"/>
      <c r="D800" s="237" t="s">
        <v>184</v>
      </c>
      <c r="E800" s="254" t="s">
        <v>1</v>
      </c>
      <c r="F800" s="255" t="s">
        <v>651</v>
      </c>
      <c r="G800" s="253"/>
      <c r="H800" s="256">
        <v>679.88</v>
      </c>
      <c r="I800" s="257"/>
      <c r="J800" s="257"/>
      <c r="K800" s="253"/>
      <c r="L800" s="253"/>
      <c r="M800" s="258"/>
      <c r="N800" s="259"/>
      <c r="O800" s="260"/>
      <c r="P800" s="260"/>
      <c r="Q800" s="260"/>
      <c r="R800" s="260"/>
      <c r="S800" s="260"/>
      <c r="T800" s="260"/>
      <c r="U800" s="260"/>
      <c r="V800" s="260"/>
      <c r="W800" s="260"/>
      <c r="X800" s="260"/>
      <c r="Y800" s="261"/>
      <c r="Z800" s="14"/>
      <c r="AA800" s="14"/>
      <c r="AB800" s="14"/>
      <c r="AC800" s="14"/>
      <c r="AD800" s="14"/>
      <c r="AE800" s="14"/>
      <c r="AT800" s="262" t="s">
        <v>184</v>
      </c>
      <c r="AU800" s="262" t="s">
        <v>102</v>
      </c>
      <c r="AV800" s="14" t="s">
        <v>102</v>
      </c>
      <c r="AW800" s="14" t="s">
        <v>5</v>
      </c>
      <c r="AX800" s="14" t="s">
        <v>75</v>
      </c>
      <c r="AY800" s="262" t="s">
        <v>175</v>
      </c>
    </row>
    <row r="801" s="14" customFormat="1">
      <c r="A801" s="14"/>
      <c r="B801" s="252"/>
      <c r="C801" s="253"/>
      <c r="D801" s="237" t="s">
        <v>184</v>
      </c>
      <c r="E801" s="254" t="s">
        <v>1</v>
      </c>
      <c r="F801" s="255" t="s">
        <v>652</v>
      </c>
      <c r="G801" s="253"/>
      <c r="H801" s="256">
        <v>23.062999999999999</v>
      </c>
      <c r="I801" s="257"/>
      <c r="J801" s="257"/>
      <c r="K801" s="253"/>
      <c r="L801" s="253"/>
      <c r="M801" s="258"/>
      <c r="N801" s="259"/>
      <c r="O801" s="260"/>
      <c r="P801" s="260"/>
      <c r="Q801" s="260"/>
      <c r="R801" s="260"/>
      <c r="S801" s="260"/>
      <c r="T801" s="260"/>
      <c r="U801" s="260"/>
      <c r="V801" s="260"/>
      <c r="W801" s="260"/>
      <c r="X801" s="260"/>
      <c r="Y801" s="261"/>
      <c r="Z801" s="14"/>
      <c r="AA801" s="14"/>
      <c r="AB801" s="14"/>
      <c r="AC801" s="14"/>
      <c r="AD801" s="14"/>
      <c r="AE801" s="14"/>
      <c r="AT801" s="262" t="s">
        <v>184</v>
      </c>
      <c r="AU801" s="262" t="s">
        <v>102</v>
      </c>
      <c r="AV801" s="14" t="s">
        <v>102</v>
      </c>
      <c r="AW801" s="14" t="s">
        <v>5</v>
      </c>
      <c r="AX801" s="14" t="s">
        <v>75</v>
      </c>
      <c r="AY801" s="262" t="s">
        <v>175</v>
      </c>
    </row>
    <row r="802" s="14" customFormat="1">
      <c r="A802" s="14"/>
      <c r="B802" s="252"/>
      <c r="C802" s="253"/>
      <c r="D802" s="237" t="s">
        <v>184</v>
      </c>
      <c r="E802" s="254" t="s">
        <v>1</v>
      </c>
      <c r="F802" s="255" t="s">
        <v>653</v>
      </c>
      <c r="G802" s="253"/>
      <c r="H802" s="256">
        <v>-6.3040000000000003</v>
      </c>
      <c r="I802" s="257"/>
      <c r="J802" s="257"/>
      <c r="K802" s="253"/>
      <c r="L802" s="253"/>
      <c r="M802" s="258"/>
      <c r="N802" s="259"/>
      <c r="O802" s="260"/>
      <c r="P802" s="260"/>
      <c r="Q802" s="260"/>
      <c r="R802" s="260"/>
      <c r="S802" s="260"/>
      <c r="T802" s="260"/>
      <c r="U802" s="260"/>
      <c r="V802" s="260"/>
      <c r="W802" s="260"/>
      <c r="X802" s="260"/>
      <c r="Y802" s="261"/>
      <c r="Z802" s="14"/>
      <c r="AA802" s="14"/>
      <c r="AB802" s="14"/>
      <c r="AC802" s="14"/>
      <c r="AD802" s="14"/>
      <c r="AE802" s="14"/>
      <c r="AT802" s="262" t="s">
        <v>184</v>
      </c>
      <c r="AU802" s="262" t="s">
        <v>102</v>
      </c>
      <c r="AV802" s="14" t="s">
        <v>102</v>
      </c>
      <c r="AW802" s="14" t="s">
        <v>5</v>
      </c>
      <c r="AX802" s="14" t="s">
        <v>75</v>
      </c>
      <c r="AY802" s="262" t="s">
        <v>175</v>
      </c>
    </row>
    <row r="803" s="14" customFormat="1">
      <c r="A803" s="14"/>
      <c r="B803" s="252"/>
      <c r="C803" s="253"/>
      <c r="D803" s="237" t="s">
        <v>184</v>
      </c>
      <c r="E803" s="254" t="s">
        <v>1</v>
      </c>
      <c r="F803" s="255" t="s">
        <v>654</v>
      </c>
      <c r="G803" s="253"/>
      <c r="H803" s="256">
        <v>-6.875</v>
      </c>
      <c r="I803" s="257"/>
      <c r="J803" s="257"/>
      <c r="K803" s="253"/>
      <c r="L803" s="253"/>
      <c r="M803" s="258"/>
      <c r="N803" s="259"/>
      <c r="O803" s="260"/>
      <c r="P803" s="260"/>
      <c r="Q803" s="260"/>
      <c r="R803" s="260"/>
      <c r="S803" s="260"/>
      <c r="T803" s="260"/>
      <c r="U803" s="260"/>
      <c r="V803" s="260"/>
      <c r="W803" s="260"/>
      <c r="X803" s="260"/>
      <c r="Y803" s="261"/>
      <c r="Z803" s="14"/>
      <c r="AA803" s="14"/>
      <c r="AB803" s="14"/>
      <c r="AC803" s="14"/>
      <c r="AD803" s="14"/>
      <c r="AE803" s="14"/>
      <c r="AT803" s="262" t="s">
        <v>184</v>
      </c>
      <c r="AU803" s="262" t="s">
        <v>102</v>
      </c>
      <c r="AV803" s="14" t="s">
        <v>102</v>
      </c>
      <c r="AW803" s="14" t="s">
        <v>5</v>
      </c>
      <c r="AX803" s="14" t="s">
        <v>75</v>
      </c>
      <c r="AY803" s="262" t="s">
        <v>175</v>
      </c>
    </row>
    <row r="804" s="14" customFormat="1">
      <c r="A804" s="14"/>
      <c r="B804" s="252"/>
      <c r="C804" s="253"/>
      <c r="D804" s="237" t="s">
        <v>184</v>
      </c>
      <c r="E804" s="254" t="s">
        <v>1</v>
      </c>
      <c r="F804" s="255" t="s">
        <v>655</v>
      </c>
      <c r="G804" s="253"/>
      <c r="H804" s="256">
        <v>-1.28</v>
      </c>
      <c r="I804" s="257"/>
      <c r="J804" s="257"/>
      <c r="K804" s="253"/>
      <c r="L804" s="253"/>
      <c r="M804" s="258"/>
      <c r="N804" s="259"/>
      <c r="O804" s="260"/>
      <c r="P804" s="260"/>
      <c r="Q804" s="260"/>
      <c r="R804" s="260"/>
      <c r="S804" s="260"/>
      <c r="T804" s="260"/>
      <c r="U804" s="260"/>
      <c r="V804" s="260"/>
      <c r="W804" s="260"/>
      <c r="X804" s="260"/>
      <c r="Y804" s="261"/>
      <c r="Z804" s="14"/>
      <c r="AA804" s="14"/>
      <c r="AB804" s="14"/>
      <c r="AC804" s="14"/>
      <c r="AD804" s="14"/>
      <c r="AE804" s="14"/>
      <c r="AT804" s="262" t="s">
        <v>184</v>
      </c>
      <c r="AU804" s="262" t="s">
        <v>102</v>
      </c>
      <c r="AV804" s="14" t="s">
        <v>102</v>
      </c>
      <c r="AW804" s="14" t="s">
        <v>5</v>
      </c>
      <c r="AX804" s="14" t="s">
        <v>75</v>
      </c>
      <c r="AY804" s="262" t="s">
        <v>175</v>
      </c>
    </row>
    <row r="805" s="14" customFormat="1">
      <c r="A805" s="14"/>
      <c r="B805" s="252"/>
      <c r="C805" s="253"/>
      <c r="D805" s="237" t="s">
        <v>184</v>
      </c>
      <c r="E805" s="254" t="s">
        <v>1</v>
      </c>
      <c r="F805" s="255" t="s">
        <v>656</v>
      </c>
      <c r="G805" s="253"/>
      <c r="H805" s="256">
        <v>-4.6799999999999997</v>
      </c>
      <c r="I805" s="257"/>
      <c r="J805" s="257"/>
      <c r="K805" s="253"/>
      <c r="L805" s="253"/>
      <c r="M805" s="258"/>
      <c r="N805" s="259"/>
      <c r="O805" s="260"/>
      <c r="P805" s="260"/>
      <c r="Q805" s="260"/>
      <c r="R805" s="260"/>
      <c r="S805" s="260"/>
      <c r="T805" s="260"/>
      <c r="U805" s="260"/>
      <c r="V805" s="260"/>
      <c r="W805" s="260"/>
      <c r="X805" s="260"/>
      <c r="Y805" s="261"/>
      <c r="Z805" s="14"/>
      <c r="AA805" s="14"/>
      <c r="AB805" s="14"/>
      <c r="AC805" s="14"/>
      <c r="AD805" s="14"/>
      <c r="AE805" s="14"/>
      <c r="AT805" s="262" t="s">
        <v>184</v>
      </c>
      <c r="AU805" s="262" t="s">
        <v>102</v>
      </c>
      <c r="AV805" s="14" t="s">
        <v>102</v>
      </c>
      <c r="AW805" s="14" t="s">
        <v>5</v>
      </c>
      <c r="AX805" s="14" t="s">
        <v>75</v>
      </c>
      <c r="AY805" s="262" t="s">
        <v>175</v>
      </c>
    </row>
    <row r="806" s="14" customFormat="1">
      <c r="A806" s="14"/>
      <c r="B806" s="252"/>
      <c r="C806" s="253"/>
      <c r="D806" s="237" t="s">
        <v>184</v>
      </c>
      <c r="E806" s="254" t="s">
        <v>1</v>
      </c>
      <c r="F806" s="255" t="s">
        <v>657</v>
      </c>
      <c r="G806" s="253"/>
      <c r="H806" s="256">
        <v>-16.379999999999999</v>
      </c>
      <c r="I806" s="257"/>
      <c r="J806" s="257"/>
      <c r="K806" s="253"/>
      <c r="L806" s="253"/>
      <c r="M806" s="258"/>
      <c r="N806" s="259"/>
      <c r="O806" s="260"/>
      <c r="P806" s="260"/>
      <c r="Q806" s="260"/>
      <c r="R806" s="260"/>
      <c r="S806" s="260"/>
      <c r="T806" s="260"/>
      <c r="U806" s="260"/>
      <c r="V806" s="260"/>
      <c r="W806" s="260"/>
      <c r="X806" s="260"/>
      <c r="Y806" s="261"/>
      <c r="Z806" s="14"/>
      <c r="AA806" s="14"/>
      <c r="AB806" s="14"/>
      <c r="AC806" s="14"/>
      <c r="AD806" s="14"/>
      <c r="AE806" s="14"/>
      <c r="AT806" s="262" t="s">
        <v>184</v>
      </c>
      <c r="AU806" s="262" t="s">
        <v>102</v>
      </c>
      <c r="AV806" s="14" t="s">
        <v>102</v>
      </c>
      <c r="AW806" s="14" t="s">
        <v>5</v>
      </c>
      <c r="AX806" s="14" t="s">
        <v>75</v>
      </c>
      <c r="AY806" s="262" t="s">
        <v>175</v>
      </c>
    </row>
    <row r="807" s="14" customFormat="1">
      <c r="A807" s="14"/>
      <c r="B807" s="252"/>
      <c r="C807" s="253"/>
      <c r="D807" s="237" t="s">
        <v>184</v>
      </c>
      <c r="E807" s="254" t="s">
        <v>1</v>
      </c>
      <c r="F807" s="255" t="s">
        <v>658</v>
      </c>
      <c r="G807" s="253"/>
      <c r="H807" s="256">
        <v>-21.059999999999999</v>
      </c>
      <c r="I807" s="257"/>
      <c r="J807" s="257"/>
      <c r="K807" s="253"/>
      <c r="L807" s="253"/>
      <c r="M807" s="258"/>
      <c r="N807" s="259"/>
      <c r="O807" s="260"/>
      <c r="P807" s="260"/>
      <c r="Q807" s="260"/>
      <c r="R807" s="260"/>
      <c r="S807" s="260"/>
      <c r="T807" s="260"/>
      <c r="U807" s="260"/>
      <c r="V807" s="260"/>
      <c r="W807" s="260"/>
      <c r="X807" s="260"/>
      <c r="Y807" s="261"/>
      <c r="Z807" s="14"/>
      <c r="AA807" s="14"/>
      <c r="AB807" s="14"/>
      <c r="AC807" s="14"/>
      <c r="AD807" s="14"/>
      <c r="AE807" s="14"/>
      <c r="AT807" s="262" t="s">
        <v>184</v>
      </c>
      <c r="AU807" s="262" t="s">
        <v>102</v>
      </c>
      <c r="AV807" s="14" t="s">
        <v>102</v>
      </c>
      <c r="AW807" s="14" t="s">
        <v>5</v>
      </c>
      <c r="AX807" s="14" t="s">
        <v>75</v>
      </c>
      <c r="AY807" s="262" t="s">
        <v>175</v>
      </c>
    </row>
    <row r="808" s="14" customFormat="1">
      <c r="A808" s="14"/>
      <c r="B808" s="252"/>
      <c r="C808" s="253"/>
      <c r="D808" s="237" t="s">
        <v>184</v>
      </c>
      <c r="E808" s="254" t="s">
        <v>1</v>
      </c>
      <c r="F808" s="255" t="s">
        <v>659</v>
      </c>
      <c r="G808" s="253"/>
      <c r="H808" s="256">
        <v>-1.0800000000000001</v>
      </c>
      <c r="I808" s="257"/>
      <c r="J808" s="257"/>
      <c r="K808" s="253"/>
      <c r="L808" s="253"/>
      <c r="M808" s="258"/>
      <c r="N808" s="259"/>
      <c r="O808" s="260"/>
      <c r="P808" s="260"/>
      <c r="Q808" s="260"/>
      <c r="R808" s="260"/>
      <c r="S808" s="260"/>
      <c r="T808" s="260"/>
      <c r="U808" s="260"/>
      <c r="V808" s="260"/>
      <c r="W808" s="260"/>
      <c r="X808" s="260"/>
      <c r="Y808" s="261"/>
      <c r="Z808" s="14"/>
      <c r="AA808" s="14"/>
      <c r="AB808" s="14"/>
      <c r="AC808" s="14"/>
      <c r="AD808" s="14"/>
      <c r="AE808" s="14"/>
      <c r="AT808" s="262" t="s">
        <v>184</v>
      </c>
      <c r="AU808" s="262" t="s">
        <v>102</v>
      </c>
      <c r="AV808" s="14" t="s">
        <v>102</v>
      </c>
      <c r="AW808" s="14" t="s">
        <v>5</v>
      </c>
      <c r="AX808" s="14" t="s">
        <v>75</v>
      </c>
      <c r="AY808" s="262" t="s">
        <v>175</v>
      </c>
    </row>
    <row r="809" s="14" customFormat="1">
      <c r="A809" s="14"/>
      <c r="B809" s="252"/>
      <c r="C809" s="253"/>
      <c r="D809" s="237" t="s">
        <v>184</v>
      </c>
      <c r="E809" s="254" t="s">
        <v>1</v>
      </c>
      <c r="F809" s="255" t="s">
        <v>660</v>
      </c>
      <c r="G809" s="253"/>
      <c r="H809" s="256">
        <v>-1.5</v>
      </c>
      <c r="I809" s="257"/>
      <c r="J809" s="257"/>
      <c r="K809" s="253"/>
      <c r="L809" s="253"/>
      <c r="M809" s="258"/>
      <c r="N809" s="259"/>
      <c r="O809" s="260"/>
      <c r="P809" s="260"/>
      <c r="Q809" s="260"/>
      <c r="R809" s="260"/>
      <c r="S809" s="260"/>
      <c r="T809" s="260"/>
      <c r="U809" s="260"/>
      <c r="V809" s="260"/>
      <c r="W809" s="260"/>
      <c r="X809" s="260"/>
      <c r="Y809" s="261"/>
      <c r="Z809" s="14"/>
      <c r="AA809" s="14"/>
      <c r="AB809" s="14"/>
      <c r="AC809" s="14"/>
      <c r="AD809" s="14"/>
      <c r="AE809" s="14"/>
      <c r="AT809" s="262" t="s">
        <v>184</v>
      </c>
      <c r="AU809" s="262" t="s">
        <v>102</v>
      </c>
      <c r="AV809" s="14" t="s">
        <v>102</v>
      </c>
      <c r="AW809" s="14" t="s">
        <v>5</v>
      </c>
      <c r="AX809" s="14" t="s">
        <v>75</v>
      </c>
      <c r="AY809" s="262" t="s">
        <v>175</v>
      </c>
    </row>
    <row r="810" s="14" customFormat="1">
      <c r="A810" s="14"/>
      <c r="B810" s="252"/>
      <c r="C810" s="253"/>
      <c r="D810" s="237" t="s">
        <v>184</v>
      </c>
      <c r="E810" s="254" t="s">
        <v>1</v>
      </c>
      <c r="F810" s="255" t="s">
        <v>661</v>
      </c>
      <c r="G810" s="253"/>
      <c r="H810" s="256">
        <v>-0.34300000000000003</v>
      </c>
      <c r="I810" s="257"/>
      <c r="J810" s="257"/>
      <c r="K810" s="253"/>
      <c r="L810" s="253"/>
      <c r="M810" s="258"/>
      <c r="N810" s="259"/>
      <c r="O810" s="260"/>
      <c r="P810" s="260"/>
      <c r="Q810" s="260"/>
      <c r="R810" s="260"/>
      <c r="S810" s="260"/>
      <c r="T810" s="260"/>
      <c r="U810" s="260"/>
      <c r="V810" s="260"/>
      <c r="W810" s="260"/>
      <c r="X810" s="260"/>
      <c r="Y810" s="261"/>
      <c r="Z810" s="14"/>
      <c r="AA810" s="14"/>
      <c r="AB810" s="14"/>
      <c r="AC810" s="14"/>
      <c r="AD810" s="14"/>
      <c r="AE810" s="14"/>
      <c r="AT810" s="262" t="s">
        <v>184</v>
      </c>
      <c r="AU810" s="262" t="s">
        <v>102</v>
      </c>
      <c r="AV810" s="14" t="s">
        <v>102</v>
      </c>
      <c r="AW810" s="14" t="s">
        <v>5</v>
      </c>
      <c r="AX810" s="14" t="s">
        <v>75</v>
      </c>
      <c r="AY810" s="262" t="s">
        <v>175</v>
      </c>
    </row>
    <row r="811" s="14" customFormat="1">
      <c r="A811" s="14"/>
      <c r="B811" s="252"/>
      <c r="C811" s="253"/>
      <c r="D811" s="237" t="s">
        <v>184</v>
      </c>
      <c r="E811" s="254" t="s">
        <v>1</v>
      </c>
      <c r="F811" s="255" t="s">
        <v>587</v>
      </c>
      <c r="G811" s="253"/>
      <c r="H811" s="256">
        <v>-2.2000000000000002</v>
      </c>
      <c r="I811" s="257"/>
      <c r="J811" s="257"/>
      <c r="K811" s="253"/>
      <c r="L811" s="253"/>
      <c r="M811" s="258"/>
      <c r="N811" s="259"/>
      <c r="O811" s="260"/>
      <c r="P811" s="260"/>
      <c r="Q811" s="260"/>
      <c r="R811" s="260"/>
      <c r="S811" s="260"/>
      <c r="T811" s="260"/>
      <c r="U811" s="260"/>
      <c r="V811" s="260"/>
      <c r="W811" s="260"/>
      <c r="X811" s="260"/>
      <c r="Y811" s="261"/>
      <c r="Z811" s="14"/>
      <c r="AA811" s="14"/>
      <c r="AB811" s="14"/>
      <c r="AC811" s="14"/>
      <c r="AD811" s="14"/>
      <c r="AE811" s="14"/>
      <c r="AT811" s="262" t="s">
        <v>184</v>
      </c>
      <c r="AU811" s="262" t="s">
        <v>102</v>
      </c>
      <c r="AV811" s="14" t="s">
        <v>102</v>
      </c>
      <c r="AW811" s="14" t="s">
        <v>5</v>
      </c>
      <c r="AX811" s="14" t="s">
        <v>75</v>
      </c>
      <c r="AY811" s="262" t="s">
        <v>175</v>
      </c>
    </row>
    <row r="812" s="14" customFormat="1">
      <c r="A812" s="14"/>
      <c r="B812" s="252"/>
      <c r="C812" s="253"/>
      <c r="D812" s="237" t="s">
        <v>184</v>
      </c>
      <c r="E812" s="254" t="s">
        <v>1</v>
      </c>
      <c r="F812" s="255" t="s">
        <v>662</v>
      </c>
      <c r="G812" s="253"/>
      <c r="H812" s="256">
        <v>8</v>
      </c>
      <c r="I812" s="257"/>
      <c r="J812" s="257"/>
      <c r="K812" s="253"/>
      <c r="L812" s="253"/>
      <c r="M812" s="258"/>
      <c r="N812" s="259"/>
      <c r="O812" s="260"/>
      <c r="P812" s="260"/>
      <c r="Q812" s="260"/>
      <c r="R812" s="260"/>
      <c r="S812" s="260"/>
      <c r="T812" s="260"/>
      <c r="U812" s="260"/>
      <c r="V812" s="260"/>
      <c r="W812" s="260"/>
      <c r="X812" s="260"/>
      <c r="Y812" s="261"/>
      <c r="Z812" s="14"/>
      <c r="AA812" s="14"/>
      <c r="AB812" s="14"/>
      <c r="AC812" s="14"/>
      <c r="AD812" s="14"/>
      <c r="AE812" s="14"/>
      <c r="AT812" s="262" t="s">
        <v>184</v>
      </c>
      <c r="AU812" s="262" t="s">
        <v>102</v>
      </c>
      <c r="AV812" s="14" t="s">
        <v>102</v>
      </c>
      <c r="AW812" s="14" t="s">
        <v>5</v>
      </c>
      <c r="AX812" s="14" t="s">
        <v>75</v>
      </c>
      <c r="AY812" s="262" t="s">
        <v>175</v>
      </c>
    </row>
    <row r="813" s="14" customFormat="1">
      <c r="A813" s="14"/>
      <c r="B813" s="252"/>
      <c r="C813" s="253"/>
      <c r="D813" s="237" t="s">
        <v>184</v>
      </c>
      <c r="E813" s="254" t="s">
        <v>1</v>
      </c>
      <c r="F813" s="255" t="s">
        <v>663</v>
      </c>
      <c r="G813" s="253"/>
      <c r="H813" s="256">
        <v>5.4000000000000004</v>
      </c>
      <c r="I813" s="257"/>
      <c r="J813" s="257"/>
      <c r="K813" s="253"/>
      <c r="L813" s="253"/>
      <c r="M813" s="258"/>
      <c r="N813" s="259"/>
      <c r="O813" s="260"/>
      <c r="P813" s="260"/>
      <c r="Q813" s="260"/>
      <c r="R813" s="260"/>
      <c r="S813" s="260"/>
      <c r="T813" s="260"/>
      <c r="U813" s="260"/>
      <c r="V813" s="260"/>
      <c r="W813" s="260"/>
      <c r="X813" s="260"/>
      <c r="Y813" s="261"/>
      <c r="Z813" s="14"/>
      <c r="AA813" s="14"/>
      <c r="AB813" s="14"/>
      <c r="AC813" s="14"/>
      <c r="AD813" s="14"/>
      <c r="AE813" s="14"/>
      <c r="AT813" s="262" t="s">
        <v>184</v>
      </c>
      <c r="AU813" s="262" t="s">
        <v>102</v>
      </c>
      <c r="AV813" s="14" t="s">
        <v>102</v>
      </c>
      <c r="AW813" s="14" t="s">
        <v>5</v>
      </c>
      <c r="AX813" s="14" t="s">
        <v>75</v>
      </c>
      <c r="AY813" s="262" t="s">
        <v>175</v>
      </c>
    </row>
    <row r="814" s="14" customFormat="1">
      <c r="A814" s="14"/>
      <c r="B814" s="252"/>
      <c r="C814" s="253"/>
      <c r="D814" s="237" t="s">
        <v>184</v>
      </c>
      <c r="E814" s="254" t="s">
        <v>1</v>
      </c>
      <c r="F814" s="255" t="s">
        <v>664</v>
      </c>
      <c r="G814" s="253"/>
      <c r="H814" s="256">
        <v>1.9199999999999999</v>
      </c>
      <c r="I814" s="257"/>
      <c r="J814" s="257"/>
      <c r="K814" s="253"/>
      <c r="L814" s="253"/>
      <c r="M814" s="258"/>
      <c r="N814" s="259"/>
      <c r="O814" s="260"/>
      <c r="P814" s="260"/>
      <c r="Q814" s="260"/>
      <c r="R814" s="260"/>
      <c r="S814" s="260"/>
      <c r="T814" s="260"/>
      <c r="U814" s="260"/>
      <c r="V814" s="260"/>
      <c r="W814" s="260"/>
      <c r="X814" s="260"/>
      <c r="Y814" s="261"/>
      <c r="Z814" s="14"/>
      <c r="AA814" s="14"/>
      <c r="AB814" s="14"/>
      <c r="AC814" s="14"/>
      <c r="AD814" s="14"/>
      <c r="AE814" s="14"/>
      <c r="AT814" s="262" t="s">
        <v>184</v>
      </c>
      <c r="AU814" s="262" t="s">
        <v>102</v>
      </c>
      <c r="AV814" s="14" t="s">
        <v>102</v>
      </c>
      <c r="AW814" s="14" t="s">
        <v>5</v>
      </c>
      <c r="AX814" s="14" t="s">
        <v>75</v>
      </c>
      <c r="AY814" s="262" t="s">
        <v>175</v>
      </c>
    </row>
    <row r="815" s="14" customFormat="1">
      <c r="A815" s="14"/>
      <c r="B815" s="252"/>
      <c r="C815" s="253"/>
      <c r="D815" s="237" t="s">
        <v>184</v>
      </c>
      <c r="E815" s="254" t="s">
        <v>1</v>
      </c>
      <c r="F815" s="255" t="s">
        <v>665</v>
      </c>
      <c r="G815" s="253"/>
      <c r="H815" s="256">
        <v>3.6000000000000001</v>
      </c>
      <c r="I815" s="257"/>
      <c r="J815" s="257"/>
      <c r="K815" s="253"/>
      <c r="L815" s="253"/>
      <c r="M815" s="258"/>
      <c r="N815" s="259"/>
      <c r="O815" s="260"/>
      <c r="P815" s="260"/>
      <c r="Q815" s="260"/>
      <c r="R815" s="260"/>
      <c r="S815" s="260"/>
      <c r="T815" s="260"/>
      <c r="U815" s="260"/>
      <c r="V815" s="260"/>
      <c r="W815" s="260"/>
      <c r="X815" s="260"/>
      <c r="Y815" s="261"/>
      <c r="Z815" s="14"/>
      <c r="AA815" s="14"/>
      <c r="AB815" s="14"/>
      <c r="AC815" s="14"/>
      <c r="AD815" s="14"/>
      <c r="AE815" s="14"/>
      <c r="AT815" s="262" t="s">
        <v>184</v>
      </c>
      <c r="AU815" s="262" t="s">
        <v>102</v>
      </c>
      <c r="AV815" s="14" t="s">
        <v>102</v>
      </c>
      <c r="AW815" s="14" t="s">
        <v>5</v>
      </c>
      <c r="AX815" s="14" t="s">
        <v>75</v>
      </c>
      <c r="AY815" s="262" t="s">
        <v>175</v>
      </c>
    </row>
    <row r="816" s="14" customFormat="1">
      <c r="A816" s="14"/>
      <c r="B816" s="252"/>
      <c r="C816" s="253"/>
      <c r="D816" s="237" t="s">
        <v>184</v>
      </c>
      <c r="E816" s="254" t="s">
        <v>1</v>
      </c>
      <c r="F816" s="255" t="s">
        <v>666</v>
      </c>
      <c r="G816" s="253"/>
      <c r="H816" s="256">
        <v>7.9199999999999999</v>
      </c>
      <c r="I816" s="257"/>
      <c r="J816" s="257"/>
      <c r="K816" s="253"/>
      <c r="L816" s="253"/>
      <c r="M816" s="258"/>
      <c r="N816" s="259"/>
      <c r="O816" s="260"/>
      <c r="P816" s="260"/>
      <c r="Q816" s="260"/>
      <c r="R816" s="260"/>
      <c r="S816" s="260"/>
      <c r="T816" s="260"/>
      <c r="U816" s="260"/>
      <c r="V816" s="260"/>
      <c r="W816" s="260"/>
      <c r="X816" s="260"/>
      <c r="Y816" s="261"/>
      <c r="Z816" s="14"/>
      <c r="AA816" s="14"/>
      <c r="AB816" s="14"/>
      <c r="AC816" s="14"/>
      <c r="AD816" s="14"/>
      <c r="AE816" s="14"/>
      <c r="AT816" s="262" t="s">
        <v>184</v>
      </c>
      <c r="AU816" s="262" t="s">
        <v>102</v>
      </c>
      <c r="AV816" s="14" t="s">
        <v>102</v>
      </c>
      <c r="AW816" s="14" t="s">
        <v>5</v>
      </c>
      <c r="AX816" s="14" t="s">
        <v>75</v>
      </c>
      <c r="AY816" s="262" t="s">
        <v>175</v>
      </c>
    </row>
    <row r="817" s="14" customFormat="1">
      <c r="A817" s="14"/>
      <c r="B817" s="252"/>
      <c r="C817" s="253"/>
      <c r="D817" s="237" t="s">
        <v>184</v>
      </c>
      <c r="E817" s="254" t="s">
        <v>1</v>
      </c>
      <c r="F817" s="255" t="s">
        <v>667</v>
      </c>
      <c r="G817" s="253"/>
      <c r="H817" s="256">
        <v>8.4000000000000004</v>
      </c>
      <c r="I817" s="257"/>
      <c r="J817" s="257"/>
      <c r="K817" s="253"/>
      <c r="L817" s="253"/>
      <c r="M817" s="258"/>
      <c r="N817" s="259"/>
      <c r="O817" s="260"/>
      <c r="P817" s="260"/>
      <c r="Q817" s="260"/>
      <c r="R817" s="260"/>
      <c r="S817" s="260"/>
      <c r="T817" s="260"/>
      <c r="U817" s="260"/>
      <c r="V817" s="260"/>
      <c r="W817" s="260"/>
      <c r="X817" s="260"/>
      <c r="Y817" s="261"/>
      <c r="Z817" s="14"/>
      <c r="AA817" s="14"/>
      <c r="AB817" s="14"/>
      <c r="AC817" s="14"/>
      <c r="AD817" s="14"/>
      <c r="AE817" s="14"/>
      <c r="AT817" s="262" t="s">
        <v>184</v>
      </c>
      <c r="AU817" s="262" t="s">
        <v>102</v>
      </c>
      <c r="AV817" s="14" t="s">
        <v>102</v>
      </c>
      <c r="AW817" s="14" t="s">
        <v>5</v>
      </c>
      <c r="AX817" s="14" t="s">
        <v>75</v>
      </c>
      <c r="AY817" s="262" t="s">
        <v>175</v>
      </c>
    </row>
    <row r="818" s="14" customFormat="1">
      <c r="A818" s="14"/>
      <c r="B818" s="252"/>
      <c r="C818" s="253"/>
      <c r="D818" s="237" t="s">
        <v>184</v>
      </c>
      <c r="E818" s="254" t="s">
        <v>1</v>
      </c>
      <c r="F818" s="255" t="s">
        <v>668</v>
      </c>
      <c r="G818" s="253"/>
      <c r="H818" s="256">
        <v>1.02</v>
      </c>
      <c r="I818" s="257"/>
      <c r="J818" s="257"/>
      <c r="K818" s="253"/>
      <c r="L818" s="253"/>
      <c r="M818" s="258"/>
      <c r="N818" s="259"/>
      <c r="O818" s="260"/>
      <c r="P818" s="260"/>
      <c r="Q818" s="260"/>
      <c r="R818" s="260"/>
      <c r="S818" s="260"/>
      <c r="T818" s="260"/>
      <c r="U818" s="260"/>
      <c r="V818" s="260"/>
      <c r="W818" s="260"/>
      <c r="X818" s="260"/>
      <c r="Y818" s="261"/>
      <c r="Z818" s="14"/>
      <c r="AA818" s="14"/>
      <c r="AB818" s="14"/>
      <c r="AC818" s="14"/>
      <c r="AD818" s="14"/>
      <c r="AE818" s="14"/>
      <c r="AT818" s="262" t="s">
        <v>184</v>
      </c>
      <c r="AU818" s="262" t="s">
        <v>102</v>
      </c>
      <c r="AV818" s="14" t="s">
        <v>102</v>
      </c>
      <c r="AW818" s="14" t="s">
        <v>5</v>
      </c>
      <c r="AX818" s="14" t="s">
        <v>75</v>
      </c>
      <c r="AY818" s="262" t="s">
        <v>175</v>
      </c>
    </row>
    <row r="819" s="14" customFormat="1">
      <c r="A819" s="14"/>
      <c r="B819" s="252"/>
      <c r="C819" s="253"/>
      <c r="D819" s="237" t="s">
        <v>184</v>
      </c>
      <c r="E819" s="254" t="s">
        <v>1</v>
      </c>
      <c r="F819" s="255" t="s">
        <v>669</v>
      </c>
      <c r="G819" s="253"/>
      <c r="H819" s="256">
        <v>1.24</v>
      </c>
      <c r="I819" s="257"/>
      <c r="J819" s="257"/>
      <c r="K819" s="253"/>
      <c r="L819" s="253"/>
      <c r="M819" s="258"/>
      <c r="N819" s="259"/>
      <c r="O819" s="260"/>
      <c r="P819" s="260"/>
      <c r="Q819" s="260"/>
      <c r="R819" s="260"/>
      <c r="S819" s="260"/>
      <c r="T819" s="260"/>
      <c r="U819" s="260"/>
      <c r="V819" s="260"/>
      <c r="W819" s="260"/>
      <c r="X819" s="260"/>
      <c r="Y819" s="261"/>
      <c r="Z819" s="14"/>
      <c r="AA819" s="14"/>
      <c r="AB819" s="14"/>
      <c r="AC819" s="14"/>
      <c r="AD819" s="14"/>
      <c r="AE819" s="14"/>
      <c r="AT819" s="262" t="s">
        <v>184</v>
      </c>
      <c r="AU819" s="262" t="s">
        <v>102</v>
      </c>
      <c r="AV819" s="14" t="s">
        <v>102</v>
      </c>
      <c r="AW819" s="14" t="s">
        <v>5</v>
      </c>
      <c r="AX819" s="14" t="s">
        <v>75</v>
      </c>
      <c r="AY819" s="262" t="s">
        <v>175</v>
      </c>
    </row>
    <row r="820" s="14" customFormat="1">
      <c r="A820" s="14"/>
      <c r="B820" s="252"/>
      <c r="C820" s="253"/>
      <c r="D820" s="237" t="s">
        <v>184</v>
      </c>
      <c r="E820" s="254" t="s">
        <v>1</v>
      </c>
      <c r="F820" s="255" t="s">
        <v>670</v>
      </c>
      <c r="G820" s="253"/>
      <c r="H820" s="256">
        <v>0.33700000000000002</v>
      </c>
      <c r="I820" s="257"/>
      <c r="J820" s="257"/>
      <c r="K820" s="253"/>
      <c r="L820" s="253"/>
      <c r="M820" s="258"/>
      <c r="N820" s="259"/>
      <c r="O820" s="260"/>
      <c r="P820" s="260"/>
      <c r="Q820" s="260"/>
      <c r="R820" s="260"/>
      <c r="S820" s="260"/>
      <c r="T820" s="260"/>
      <c r="U820" s="260"/>
      <c r="V820" s="260"/>
      <c r="W820" s="260"/>
      <c r="X820" s="260"/>
      <c r="Y820" s="261"/>
      <c r="Z820" s="14"/>
      <c r="AA820" s="14"/>
      <c r="AB820" s="14"/>
      <c r="AC820" s="14"/>
      <c r="AD820" s="14"/>
      <c r="AE820" s="14"/>
      <c r="AT820" s="262" t="s">
        <v>184</v>
      </c>
      <c r="AU820" s="262" t="s">
        <v>102</v>
      </c>
      <c r="AV820" s="14" t="s">
        <v>102</v>
      </c>
      <c r="AW820" s="14" t="s">
        <v>5</v>
      </c>
      <c r="AX820" s="14" t="s">
        <v>75</v>
      </c>
      <c r="AY820" s="262" t="s">
        <v>175</v>
      </c>
    </row>
    <row r="821" s="14" customFormat="1">
      <c r="A821" s="14"/>
      <c r="B821" s="252"/>
      <c r="C821" s="253"/>
      <c r="D821" s="237" t="s">
        <v>184</v>
      </c>
      <c r="E821" s="254" t="s">
        <v>1</v>
      </c>
      <c r="F821" s="255" t="s">
        <v>671</v>
      </c>
      <c r="G821" s="253"/>
      <c r="H821" s="256">
        <v>2.04</v>
      </c>
      <c r="I821" s="257"/>
      <c r="J821" s="257"/>
      <c r="K821" s="253"/>
      <c r="L821" s="253"/>
      <c r="M821" s="258"/>
      <c r="N821" s="259"/>
      <c r="O821" s="260"/>
      <c r="P821" s="260"/>
      <c r="Q821" s="260"/>
      <c r="R821" s="260"/>
      <c r="S821" s="260"/>
      <c r="T821" s="260"/>
      <c r="U821" s="260"/>
      <c r="V821" s="260"/>
      <c r="W821" s="260"/>
      <c r="X821" s="260"/>
      <c r="Y821" s="261"/>
      <c r="Z821" s="14"/>
      <c r="AA821" s="14"/>
      <c r="AB821" s="14"/>
      <c r="AC821" s="14"/>
      <c r="AD821" s="14"/>
      <c r="AE821" s="14"/>
      <c r="AT821" s="262" t="s">
        <v>184</v>
      </c>
      <c r="AU821" s="262" t="s">
        <v>102</v>
      </c>
      <c r="AV821" s="14" t="s">
        <v>102</v>
      </c>
      <c r="AW821" s="14" t="s">
        <v>5</v>
      </c>
      <c r="AX821" s="14" t="s">
        <v>75</v>
      </c>
      <c r="AY821" s="262" t="s">
        <v>175</v>
      </c>
    </row>
    <row r="822" s="15" customFormat="1">
      <c r="A822" s="15"/>
      <c r="B822" s="263"/>
      <c r="C822" s="264"/>
      <c r="D822" s="237" t="s">
        <v>184</v>
      </c>
      <c r="E822" s="265" t="s">
        <v>1</v>
      </c>
      <c r="F822" s="266" t="s">
        <v>189</v>
      </c>
      <c r="G822" s="264"/>
      <c r="H822" s="267">
        <v>681.11799999999994</v>
      </c>
      <c r="I822" s="268"/>
      <c r="J822" s="268"/>
      <c r="K822" s="264"/>
      <c r="L822" s="264"/>
      <c r="M822" s="269"/>
      <c r="N822" s="270"/>
      <c r="O822" s="271"/>
      <c r="P822" s="271"/>
      <c r="Q822" s="271"/>
      <c r="R822" s="271"/>
      <c r="S822" s="271"/>
      <c r="T822" s="271"/>
      <c r="U822" s="271"/>
      <c r="V822" s="271"/>
      <c r="W822" s="271"/>
      <c r="X822" s="271"/>
      <c r="Y822" s="272"/>
      <c r="Z822" s="15"/>
      <c r="AA822" s="15"/>
      <c r="AB822" s="15"/>
      <c r="AC822" s="15"/>
      <c r="AD822" s="15"/>
      <c r="AE822" s="15"/>
      <c r="AT822" s="273" t="s">
        <v>184</v>
      </c>
      <c r="AU822" s="273" t="s">
        <v>102</v>
      </c>
      <c r="AV822" s="15" t="s">
        <v>181</v>
      </c>
      <c r="AW822" s="15" t="s">
        <v>5</v>
      </c>
      <c r="AX822" s="15" t="s">
        <v>82</v>
      </c>
      <c r="AY822" s="273" t="s">
        <v>175</v>
      </c>
    </row>
    <row r="823" s="2" customFormat="1" ht="37.8" customHeight="1">
      <c r="A823" s="39"/>
      <c r="B823" s="40"/>
      <c r="C823" s="222" t="s">
        <v>448</v>
      </c>
      <c r="D823" s="222" t="s">
        <v>177</v>
      </c>
      <c r="E823" s="223" t="s">
        <v>760</v>
      </c>
      <c r="F823" s="224" t="s">
        <v>761</v>
      </c>
      <c r="G823" s="225" t="s">
        <v>228</v>
      </c>
      <c r="H823" s="226">
        <v>22.170000000000002</v>
      </c>
      <c r="I823" s="227"/>
      <c r="J823" s="227"/>
      <c r="K823" s="228">
        <f>ROUND(P823*H823,2)</f>
        <v>0</v>
      </c>
      <c r="L823" s="229"/>
      <c r="M823" s="45"/>
      <c r="N823" s="230" t="s">
        <v>1</v>
      </c>
      <c r="O823" s="231" t="s">
        <v>39</v>
      </c>
      <c r="P823" s="232">
        <f>I823+J823</f>
        <v>0</v>
      </c>
      <c r="Q823" s="232">
        <f>ROUND(I823*H823,2)</f>
        <v>0</v>
      </c>
      <c r="R823" s="232">
        <f>ROUND(J823*H823,2)</f>
        <v>0</v>
      </c>
      <c r="S823" s="92"/>
      <c r="T823" s="233">
        <f>S823*H823</f>
        <v>0</v>
      </c>
      <c r="U823" s="233">
        <v>0</v>
      </c>
      <c r="V823" s="233">
        <f>U823*H823</f>
        <v>0</v>
      </c>
      <c r="W823" s="233">
        <v>0</v>
      </c>
      <c r="X823" s="233">
        <f>W823*H823</f>
        <v>0</v>
      </c>
      <c r="Y823" s="234" t="s">
        <v>1</v>
      </c>
      <c r="Z823" s="39"/>
      <c r="AA823" s="39"/>
      <c r="AB823" s="39"/>
      <c r="AC823" s="39"/>
      <c r="AD823" s="39"/>
      <c r="AE823" s="39"/>
      <c r="AR823" s="235" t="s">
        <v>181</v>
      </c>
      <c r="AT823" s="235" t="s">
        <v>177</v>
      </c>
      <c r="AU823" s="235" t="s">
        <v>102</v>
      </c>
      <c r="AY823" s="18" t="s">
        <v>175</v>
      </c>
      <c r="BE823" s="236">
        <f>IF(O823="základní",K823,0)</f>
        <v>0</v>
      </c>
      <c r="BF823" s="236">
        <f>IF(O823="snížená",K823,0)</f>
        <v>0</v>
      </c>
      <c r="BG823" s="236">
        <f>IF(O823="zákl. přenesená",K823,0)</f>
        <v>0</v>
      </c>
      <c r="BH823" s="236">
        <f>IF(O823="sníž. přenesená",K823,0)</f>
        <v>0</v>
      </c>
      <c r="BI823" s="236">
        <f>IF(O823="nulová",K823,0)</f>
        <v>0</v>
      </c>
      <c r="BJ823" s="18" t="s">
        <v>102</v>
      </c>
      <c r="BK823" s="236">
        <f>ROUND(P823*H823,2)</f>
        <v>0</v>
      </c>
      <c r="BL823" s="18" t="s">
        <v>181</v>
      </c>
      <c r="BM823" s="235" t="s">
        <v>762</v>
      </c>
    </row>
    <row r="824" s="13" customFormat="1">
      <c r="A824" s="13"/>
      <c r="B824" s="242"/>
      <c r="C824" s="243"/>
      <c r="D824" s="237" t="s">
        <v>184</v>
      </c>
      <c r="E824" s="244" t="s">
        <v>1</v>
      </c>
      <c r="F824" s="245" t="s">
        <v>193</v>
      </c>
      <c r="G824" s="243"/>
      <c r="H824" s="244" t="s">
        <v>1</v>
      </c>
      <c r="I824" s="246"/>
      <c r="J824" s="246"/>
      <c r="K824" s="243"/>
      <c r="L824" s="243"/>
      <c r="M824" s="247"/>
      <c r="N824" s="248"/>
      <c r="O824" s="249"/>
      <c r="P824" s="249"/>
      <c r="Q824" s="249"/>
      <c r="R824" s="249"/>
      <c r="S824" s="249"/>
      <c r="T824" s="249"/>
      <c r="U824" s="249"/>
      <c r="V824" s="249"/>
      <c r="W824" s="249"/>
      <c r="X824" s="249"/>
      <c r="Y824" s="250"/>
      <c r="Z824" s="13"/>
      <c r="AA824" s="13"/>
      <c r="AB824" s="13"/>
      <c r="AC824" s="13"/>
      <c r="AD824" s="13"/>
      <c r="AE824" s="13"/>
      <c r="AT824" s="251" t="s">
        <v>184</v>
      </c>
      <c r="AU824" s="251" t="s">
        <v>102</v>
      </c>
      <c r="AV824" s="13" t="s">
        <v>82</v>
      </c>
      <c r="AW824" s="13" t="s">
        <v>5</v>
      </c>
      <c r="AX824" s="13" t="s">
        <v>75</v>
      </c>
      <c r="AY824" s="251" t="s">
        <v>175</v>
      </c>
    </row>
    <row r="825" s="14" customFormat="1">
      <c r="A825" s="14"/>
      <c r="B825" s="252"/>
      <c r="C825" s="253"/>
      <c r="D825" s="237" t="s">
        <v>184</v>
      </c>
      <c r="E825" s="254" t="s">
        <v>1</v>
      </c>
      <c r="F825" s="255" t="s">
        <v>763</v>
      </c>
      <c r="G825" s="253"/>
      <c r="H825" s="256">
        <v>22.170000000000002</v>
      </c>
      <c r="I825" s="257"/>
      <c r="J825" s="257"/>
      <c r="K825" s="253"/>
      <c r="L825" s="253"/>
      <c r="M825" s="258"/>
      <c r="N825" s="259"/>
      <c r="O825" s="260"/>
      <c r="P825" s="260"/>
      <c r="Q825" s="260"/>
      <c r="R825" s="260"/>
      <c r="S825" s="260"/>
      <c r="T825" s="260"/>
      <c r="U825" s="260"/>
      <c r="V825" s="260"/>
      <c r="W825" s="260"/>
      <c r="X825" s="260"/>
      <c r="Y825" s="261"/>
      <c r="Z825" s="14"/>
      <c r="AA825" s="14"/>
      <c r="AB825" s="14"/>
      <c r="AC825" s="14"/>
      <c r="AD825" s="14"/>
      <c r="AE825" s="14"/>
      <c r="AT825" s="262" t="s">
        <v>184</v>
      </c>
      <c r="AU825" s="262" t="s">
        <v>102</v>
      </c>
      <c r="AV825" s="14" t="s">
        <v>102</v>
      </c>
      <c r="AW825" s="14" t="s">
        <v>5</v>
      </c>
      <c r="AX825" s="14" t="s">
        <v>75</v>
      </c>
      <c r="AY825" s="262" t="s">
        <v>175</v>
      </c>
    </row>
    <row r="826" s="15" customFormat="1">
      <c r="A826" s="15"/>
      <c r="B826" s="263"/>
      <c r="C826" s="264"/>
      <c r="D826" s="237" t="s">
        <v>184</v>
      </c>
      <c r="E826" s="265" t="s">
        <v>1</v>
      </c>
      <c r="F826" s="266" t="s">
        <v>189</v>
      </c>
      <c r="G826" s="264"/>
      <c r="H826" s="267">
        <v>22.170000000000002</v>
      </c>
      <c r="I826" s="268"/>
      <c r="J826" s="268"/>
      <c r="K826" s="264"/>
      <c r="L826" s="264"/>
      <c r="M826" s="269"/>
      <c r="N826" s="270"/>
      <c r="O826" s="271"/>
      <c r="P826" s="271"/>
      <c r="Q826" s="271"/>
      <c r="R826" s="271"/>
      <c r="S826" s="271"/>
      <c r="T826" s="271"/>
      <c r="U826" s="271"/>
      <c r="V826" s="271"/>
      <c r="W826" s="271"/>
      <c r="X826" s="271"/>
      <c r="Y826" s="272"/>
      <c r="Z826" s="15"/>
      <c r="AA826" s="15"/>
      <c r="AB826" s="15"/>
      <c r="AC826" s="15"/>
      <c r="AD826" s="15"/>
      <c r="AE826" s="15"/>
      <c r="AT826" s="273" t="s">
        <v>184</v>
      </c>
      <c r="AU826" s="273" t="s">
        <v>102</v>
      </c>
      <c r="AV826" s="15" t="s">
        <v>181</v>
      </c>
      <c r="AW826" s="15" t="s">
        <v>5</v>
      </c>
      <c r="AX826" s="15" t="s">
        <v>82</v>
      </c>
      <c r="AY826" s="273" t="s">
        <v>175</v>
      </c>
    </row>
    <row r="827" s="2" customFormat="1" ht="55.5" customHeight="1">
      <c r="A827" s="39"/>
      <c r="B827" s="40"/>
      <c r="C827" s="222" t="s">
        <v>764</v>
      </c>
      <c r="D827" s="222" t="s">
        <v>177</v>
      </c>
      <c r="E827" s="223" t="s">
        <v>765</v>
      </c>
      <c r="F827" s="224" t="s">
        <v>766</v>
      </c>
      <c r="G827" s="225" t="s">
        <v>228</v>
      </c>
      <c r="H827" s="226">
        <v>713.30700000000002</v>
      </c>
      <c r="I827" s="227"/>
      <c r="J827" s="227"/>
      <c r="K827" s="228">
        <f>ROUND(P827*H827,2)</f>
        <v>0</v>
      </c>
      <c r="L827" s="229"/>
      <c r="M827" s="45"/>
      <c r="N827" s="230" t="s">
        <v>1</v>
      </c>
      <c r="O827" s="231" t="s">
        <v>39</v>
      </c>
      <c r="P827" s="232">
        <f>I827+J827</f>
        <v>0</v>
      </c>
      <c r="Q827" s="232">
        <f>ROUND(I827*H827,2)</f>
        <v>0</v>
      </c>
      <c r="R827" s="232">
        <f>ROUND(J827*H827,2)</f>
        <v>0</v>
      </c>
      <c r="S827" s="92"/>
      <c r="T827" s="233">
        <f>S827*H827</f>
        <v>0</v>
      </c>
      <c r="U827" s="233">
        <v>0</v>
      </c>
      <c r="V827" s="233">
        <f>U827*H827</f>
        <v>0</v>
      </c>
      <c r="W827" s="233">
        <v>0</v>
      </c>
      <c r="X827" s="233">
        <f>W827*H827</f>
        <v>0</v>
      </c>
      <c r="Y827" s="234" t="s">
        <v>1</v>
      </c>
      <c r="Z827" s="39"/>
      <c r="AA827" s="39"/>
      <c r="AB827" s="39"/>
      <c r="AC827" s="39"/>
      <c r="AD827" s="39"/>
      <c r="AE827" s="39"/>
      <c r="AR827" s="235" t="s">
        <v>181</v>
      </c>
      <c r="AT827" s="235" t="s">
        <v>177</v>
      </c>
      <c r="AU827" s="235" t="s">
        <v>102</v>
      </c>
      <c r="AY827" s="18" t="s">
        <v>175</v>
      </c>
      <c r="BE827" s="236">
        <f>IF(O827="základní",K827,0)</f>
        <v>0</v>
      </c>
      <c r="BF827" s="236">
        <f>IF(O827="snížená",K827,0)</f>
        <v>0</v>
      </c>
      <c r="BG827" s="236">
        <f>IF(O827="zákl. přenesená",K827,0)</f>
        <v>0</v>
      </c>
      <c r="BH827" s="236">
        <f>IF(O827="sníž. přenesená",K827,0)</f>
        <v>0</v>
      </c>
      <c r="BI827" s="236">
        <f>IF(O827="nulová",K827,0)</f>
        <v>0</v>
      </c>
      <c r="BJ827" s="18" t="s">
        <v>102</v>
      </c>
      <c r="BK827" s="236">
        <f>ROUND(P827*H827,2)</f>
        <v>0</v>
      </c>
      <c r="BL827" s="18" t="s">
        <v>181</v>
      </c>
      <c r="BM827" s="235" t="s">
        <v>767</v>
      </c>
    </row>
    <row r="828" s="13" customFormat="1">
      <c r="A828" s="13"/>
      <c r="B828" s="242"/>
      <c r="C828" s="243"/>
      <c r="D828" s="237" t="s">
        <v>184</v>
      </c>
      <c r="E828" s="244" t="s">
        <v>1</v>
      </c>
      <c r="F828" s="245" t="s">
        <v>193</v>
      </c>
      <c r="G828" s="243"/>
      <c r="H828" s="244" t="s">
        <v>1</v>
      </c>
      <c r="I828" s="246"/>
      <c r="J828" s="246"/>
      <c r="K828" s="243"/>
      <c r="L828" s="243"/>
      <c r="M828" s="247"/>
      <c r="N828" s="248"/>
      <c r="O828" s="249"/>
      <c r="P828" s="249"/>
      <c r="Q828" s="249"/>
      <c r="R828" s="249"/>
      <c r="S828" s="249"/>
      <c r="T828" s="249"/>
      <c r="U828" s="249"/>
      <c r="V828" s="249"/>
      <c r="W828" s="249"/>
      <c r="X828" s="249"/>
      <c r="Y828" s="250"/>
      <c r="Z828" s="13"/>
      <c r="AA828" s="13"/>
      <c r="AB828" s="13"/>
      <c r="AC828" s="13"/>
      <c r="AD828" s="13"/>
      <c r="AE828" s="13"/>
      <c r="AT828" s="251" t="s">
        <v>184</v>
      </c>
      <c r="AU828" s="251" t="s">
        <v>102</v>
      </c>
      <c r="AV828" s="13" t="s">
        <v>82</v>
      </c>
      <c r="AW828" s="13" t="s">
        <v>5</v>
      </c>
      <c r="AX828" s="13" t="s">
        <v>75</v>
      </c>
      <c r="AY828" s="251" t="s">
        <v>175</v>
      </c>
    </row>
    <row r="829" s="14" customFormat="1">
      <c r="A829" s="14"/>
      <c r="B829" s="252"/>
      <c r="C829" s="253"/>
      <c r="D829" s="237" t="s">
        <v>184</v>
      </c>
      <c r="E829" s="254" t="s">
        <v>1</v>
      </c>
      <c r="F829" s="255" t="s">
        <v>768</v>
      </c>
      <c r="G829" s="253"/>
      <c r="H829" s="256">
        <v>673.20000000000005</v>
      </c>
      <c r="I829" s="257"/>
      <c r="J829" s="257"/>
      <c r="K829" s="253"/>
      <c r="L829" s="253"/>
      <c r="M829" s="258"/>
      <c r="N829" s="259"/>
      <c r="O829" s="260"/>
      <c r="P829" s="260"/>
      <c r="Q829" s="260"/>
      <c r="R829" s="260"/>
      <c r="S829" s="260"/>
      <c r="T829" s="260"/>
      <c r="U829" s="260"/>
      <c r="V829" s="260"/>
      <c r="W829" s="260"/>
      <c r="X829" s="260"/>
      <c r="Y829" s="261"/>
      <c r="Z829" s="14"/>
      <c r="AA829" s="14"/>
      <c r="AB829" s="14"/>
      <c r="AC829" s="14"/>
      <c r="AD829" s="14"/>
      <c r="AE829" s="14"/>
      <c r="AT829" s="262" t="s">
        <v>184</v>
      </c>
      <c r="AU829" s="262" t="s">
        <v>102</v>
      </c>
      <c r="AV829" s="14" t="s">
        <v>102</v>
      </c>
      <c r="AW829" s="14" t="s">
        <v>5</v>
      </c>
      <c r="AX829" s="14" t="s">
        <v>75</v>
      </c>
      <c r="AY829" s="262" t="s">
        <v>175</v>
      </c>
    </row>
    <row r="830" s="14" customFormat="1">
      <c r="A830" s="14"/>
      <c r="B830" s="252"/>
      <c r="C830" s="253"/>
      <c r="D830" s="237" t="s">
        <v>184</v>
      </c>
      <c r="E830" s="254" t="s">
        <v>1</v>
      </c>
      <c r="F830" s="255" t="s">
        <v>652</v>
      </c>
      <c r="G830" s="253"/>
      <c r="H830" s="256">
        <v>23.062999999999999</v>
      </c>
      <c r="I830" s="257"/>
      <c r="J830" s="257"/>
      <c r="K830" s="253"/>
      <c r="L830" s="253"/>
      <c r="M830" s="258"/>
      <c r="N830" s="259"/>
      <c r="O830" s="260"/>
      <c r="P830" s="260"/>
      <c r="Q830" s="260"/>
      <c r="R830" s="260"/>
      <c r="S830" s="260"/>
      <c r="T830" s="260"/>
      <c r="U830" s="260"/>
      <c r="V830" s="260"/>
      <c r="W830" s="260"/>
      <c r="X830" s="260"/>
      <c r="Y830" s="261"/>
      <c r="Z830" s="14"/>
      <c r="AA830" s="14"/>
      <c r="AB830" s="14"/>
      <c r="AC830" s="14"/>
      <c r="AD830" s="14"/>
      <c r="AE830" s="14"/>
      <c r="AT830" s="262" t="s">
        <v>184</v>
      </c>
      <c r="AU830" s="262" t="s">
        <v>102</v>
      </c>
      <c r="AV830" s="14" t="s">
        <v>102</v>
      </c>
      <c r="AW830" s="14" t="s">
        <v>5</v>
      </c>
      <c r="AX830" s="14" t="s">
        <v>75</v>
      </c>
      <c r="AY830" s="262" t="s">
        <v>175</v>
      </c>
    </row>
    <row r="831" s="14" customFormat="1">
      <c r="A831" s="14"/>
      <c r="B831" s="252"/>
      <c r="C831" s="253"/>
      <c r="D831" s="237" t="s">
        <v>184</v>
      </c>
      <c r="E831" s="254" t="s">
        <v>1</v>
      </c>
      <c r="F831" s="255" t="s">
        <v>653</v>
      </c>
      <c r="G831" s="253"/>
      <c r="H831" s="256">
        <v>-6.3040000000000003</v>
      </c>
      <c r="I831" s="257"/>
      <c r="J831" s="257"/>
      <c r="K831" s="253"/>
      <c r="L831" s="253"/>
      <c r="M831" s="258"/>
      <c r="N831" s="259"/>
      <c r="O831" s="260"/>
      <c r="P831" s="260"/>
      <c r="Q831" s="260"/>
      <c r="R831" s="260"/>
      <c r="S831" s="260"/>
      <c r="T831" s="260"/>
      <c r="U831" s="260"/>
      <c r="V831" s="260"/>
      <c r="W831" s="260"/>
      <c r="X831" s="260"/>
      <c r="Y831" s="261"/>
      <c r="Z831" s="14"/>
      <c r="AA831" s="14"/>
      <c r="AB831" s="14"/>
      <c r="AC831" s="14"/>
      <c r="AD831" s="14"/>
      <c r="AE831" s="14"/>
      <c r="AT831" s="262" t="s">
        <v>184</v>
      </c>
      <c r="AU831" s="262" t="s">
        <v>102</v>
      </c>
      <c r="AV831" s="14" t="s">
        <v>102</v>
      </c>
      <c r="AW831" s="14" t="s">
        <v>5</v>
      </c>
      <c r="AX831" s="14" t="s">
        <v>75</v>
      </c>
      <c r="AY831" s="262" t="s">
        <v>175</v>
      </c>
    </row>
    <row r="832" s="14" customFormat="1">
      <c r="A832" s="14"/>
      <c r="B832" s="252"/>
      <c r="C832" s="253"/>
      <c r="D832" s="237" t="s">
        <v>184</v>
      </c>
      <c r="E832" s="254" t="s">
        <v>1</v>
      </c>
      <c r="F832" s="255" t="s">
        <v>654</v>
      </c>
      <c r="G832" s="253"/>
      <c r="H832" s="256">
        <v>-6.875</v>
      </c>
      <c r="I832" s="257"/>
      <c r="J832" s="257"/>
      <c r="K832" s="253"/>
      <c r="L832" s="253"/>
      <c r="M832" s="258"/>
      <c r="N832" s="259"/>
      <c r="O832" s="260"/>
      <c r="P832" s="260"/>
      <c r="Q832" s="260"/>
      <c r="R832" s="260"/>
      <c r="S832" s="260"/>
      <c r="T832" s="260"/>
      <c r="U832" s="260"/>
      <c r="V832" s="260"/>
      <c r="W832" s="260"/>
      <c r="X832" s="260"/>
      <c r="Y832" s="261"/>
      <c r="Z832" s="14"/>
      <c r="AA832" s="14"/>
      <c r="AB832" s="14"/>
      <c r="AC832" s="14"/>
      <c r="AD832" s="14"/>
      <c r="AE832" s="14"/>
      <c r="AT832" s="262" t="s">
        <v>184</v>
      </c>
      <c r="AU832" s="262" t="s">
        <v>102</v>
      </c>
      <c r="AV832" s="14" t="s">
        <v>102</v>
      </c>
      <c r="AW832" s="14" t="s">
        <v>5</v>
      </c>
      <c r="AX832" s="14" t="s">
        <v>75</v>
      </c>
      <c r="AY832" s="262" t="s">
        <v>175</v>
      </c>
    </row>
    <row r="833" s="14" customFormat="1">
      <c r="A833" s="14"/>
      <c r="B833" s="252"/>
      <c r="C833" s="253"/>
      <c r="D833" s="237" t="s">
        <v>184</v>
      </c>
      <c r="E833" s="254" t="s">
        <v>1</v>
      </c>
      <c r="F833" s="255" t="s">
        <v>655</v>
      </c>
      <c r="G833" s="253"/>
      <c r="H833" s="256">
        <v>-1.28</v>
      </c>
      <c r="I833" s="257"/>
      <c r="J833" s="257"/>
      <c r="K833" s="253"/>
      <c r="L833" s="253"/>
      <c r="M833" s="258"/>
      <c r="N833" s="259"/>
      <c r="O833" s="260"/>
      <c r="P833" s="260"/>
      <c r="Q833" s="260"/>
      <c r="R833" s="260"/>
      <c r="S833" s="260"/>
      <c r="T833" s="260"/>
      <c r="U833" s="260"/>
      <c r="V833" s="260"/>
      <c r="W833" s="260"/>
      <c r="X833" s="260"/>
      <c r="Y833" s="261"/>
      <c r="Z833" s="14"/>
      <c r="AA833" s="14"/>
      <c r="AB833" s="14"/>
      <c r="AC833" s="14"/>
      <c r="AD833" s="14"/>
      <c r="AE833" s="14"/>
      <c r="AT833" s="262" t="s">
        <v>184</v>
      </c>
      <c r="AU833" s="262" t="s">
        <v>102</v>
      </c>
      <c r="AV833" s="14" t="s">
        <v>102</v>
      </c>
      <c r="AW833" s="14" t="s">
        <v>5</v>
      </c>
      <c r="AX833" s="14" t="s">
        <v>75</v>
      </c>
      <c r="AY833" s="262" t="s">
        <v>175</v>
      </c>
    </row>
    <row r="834" s="14" customFormat="1">
      <c r="A834" s="14"/>
      <c r="B834" s="252"/>
      <c r="C834" s="253"/>
      <c r="D834" s="237" t="s">
        <v>184</v>
      </c>
      <c r="E834" s="254" t="s">
        <v>1</v>
      </c>
      <c r="F834" s="255" t="s">
        <v>656</v>
      </c>
      <c r="G834" s="253"/>
      <c r="H834" s="256">
        <v>-4.6799999999999997</v>
      </c>
      <c r="I834" s="257"/>
      <c r="J834" s="257"/>
      <c r="K834" s="253"/>
      <c r="L834" s="253"/>
      <c r="M834" s="258"/>
      <c r="N834" s="259"/>
      <c r="O834" s="260"/>
      <c r="P834" s="260"/>
      <c r="Q834" s="260"/>
      <c r="R834" s="260"/>
      <c r="S834" s="260"/>
      <c r="T834" s="260"/>
      <c r="U834" s="260"/>
      <c r="V834" s="260"/>
      <c r="W834" s="260"/>
      <c r="X834" s="260"/>
      <c r="Y834" s="261"/>
      <c r="Z834" s="14"/>
      <c r="AA834" s="14"/>
      <c r="AB834" s="14"/>
      <c r="AC834" s="14"/>
      <c r="AD834" s="14"/>
      <c r="AE834" s="14"/>
      <c r="AT834" s="262" t="s">
        <v>184</v>
      </c>
      <c r="AU834" s="262" t="s">
        <v>102</v>
      </c>
      <c r="AV834" s="14" t="s">
        <v>102</v>
      </c>
      <c r="AW834" s="14" t="s">
        <v>5</v>
      </c>
      <c r="AX834" s="14" t="s">
        <v>75</v>
      </c>
      <c r="AY834" s="262" t="s">
        <v>175</v>
      </c>
    </row>
    <row r="835" s="14" customFormat="1">
      <c r="A835" s="14"/>
      <c r="B835" s="252"/>
      <c r="C835" s="253"/>
      <c r="D835" s="237" t="s">
        <v>184</v>
      </c>
      <c r="E835" s="254" t="s">
        <v>1</v>
      </c>
      <c r="F835" s="255" t="s">
        <v>657</v>
      </c>
      <c r="G835" s="253"/>
      <c r="H835" s="256">
        <v>-16.379999999999999</v>
      </c>
      <c r="I835" s="257"/>
      <c r="J835" s="257"/>
      <c r="K835" s="253"/>
      <c r="L835" s="253"/>
      <c r="M835" s="258"/>
      <c r="N835" s="259"/>
      <c r="O835" s="260"/>
      <c r="P835" s="260"/>
      <c r="Q835" s="260"/>
      <c r="R835" s="260"/>
      <c r="S835" s="260"/>
      <c r="T835" s="260"/>
      <c r="U835" s="260"/>
      <c r="V835" s="260"/>
      <c r="W835" s="260"/>
      <c r="X835" s="260"/>
      <c r="Y835" s="261"/>
      <c r="Z835" s="14"/>
      <c r="AA835" s="14"/>
      <c r="AB835" s="14"/>
      <c r="AC835" s="14"/>
      <c r="AD835" s="14"/>
      <c r="AE835" s="14"/>
      <c r="AT835" s="262" t="s">
        <v>184</v>
      </c>
      <c r="AU835" s="262" t="s">
        <v>102</v>
      </c>
      <c r="AV835" s="14" t="s">
        <v>102</v>
      </c>
      <c r="AW835" s="14" t="s">
        <v>5</v>
      </c>
      <c r="AX835" s="14" t="s">
        <v>75</v>
      </c>
      <c r="AY835" s="262" t="s">
        <v>175</v>
      </c>
    </row>
    <row r="836" s="14" customFormat="1">
      <c r="A836" s="14"/>
      <c r="B836" s="252"/>
      <c r="C836" s="253"/>
      <c r="D836" s="237" t="s">
        <v>184</v>
      </c>
      <c r="E836" s="254" t="s">
        <v>1</v>
      </c>
      <c r="F836" s="255" t="s">
        <v>658</v>
      </c>
      <c r="G836" s="253"/>
      <c r="H836" s="256">
        <v>-21.059999999999999</v>
      </c>
      <c r="I836" s="257"/>
      <c r="J836" s="257"/>
      <c r="K836" s="253"/>
      <c r="L836" s="253"/>
      <c r="M836" s="258"/>
      <c r="N836" s="259"/>
      <c r="O836" s="260"/>
      <c r="P836" s="260"/>
      <c r="Q836" s="260"/>
      <c r="R836" s="260"/>
      <c r="S836" s="260"/>
      <c r="T836" s="260"/>
      <c r="U836" s="260"/>
      <c r="V836" s="260"/>
      <c r="W836" s="260"/>
      <c r="X836" s="260"/>
      <c r="Y836" s="261"/>
      <c r="Z836" s="14"/>
      <c r="AA836" s="14"/>
      <c r="AB836" s="14"/>
      <c r="AC836" s="14"/>
      <c r="AD836" s="14"/>
      <c r="AE836" s="14"/>
      <c r="AT836" s="262" t="s">
        <v>184</v>
      </c>
      <c r="AU836" s="262" t="s">
        <v>102</v>
      </c>
      <c r="AV836" s="14" t="s">
        <v>102</v>
      </c>
      <c r="AW836" s="14" t="s">
        <v>5</v>
      </c>
      <c r="AX836" s="14" t="s">
        <v>75</v>
      </c>
      <c r="AY836" s="262" t="s">
        <v>175</v>
      </c>
    </row>
    <row r="837" s="14" customFormat="1">
      <c r="A837" s="14"/>
      <c r="B837" s="252"/>
      <c r="C837" s="253"/>
      <c r="D837" s="237" t="s">
        <v>184</v>
      </c>
      <c r="E837" s="254" t="s">
        <v>1</v>
      </c>
      <c r="F837" s="255" t="s">
        <v>659</v>
      </c>
      <c r="G837" s="253"/>
      <c r="H837" s="256">
        <v>-1.0800000000000001</v>
      </c>
      <c r="I837" s="257"/>
      <c r="J837" s="257"/>
      <c r="K837" s="253"/>
      <c r="L837" s="253"/>
      <c r="M837" s="258"/>
      <c r="N837" s="259"/>
      <c r="O837" s="260"/>
      <c r="P837" s="260"/>
      <c r="Q837" s="260"/>
      <c r="R837" s="260"/>
      <c r="S837" s="260"/>
      <c r="T837" s="260"/>
      <c r="U837" s="260"/>
      <c r="V837" s="260"/>
      <c r="W837" s="260"/>
      <c r="X837" s="260"/>
      <c r="Y837" s="261"/>
      <c r="Z837" s="14"/>
      <c r="AA837" s="14"/>
      <c r="AB837" s="14"/>
      <c r="AC837" s="14"/>
      <c r="AD837" s="14"/>
      <c r="AE837" s="14"/>
      <c r="AT837" s="262" t="s">
        <v>184</v>
      </c>
      <c r="AU837" s="262" t="s">
        <v>102</v>
      </c>
      <c r="AV837" s="14" t="s">
        <v>102</v>
      </c>
      <c r="AW837" s="14" t="s">
        <v>5</v>
      </c>
      <c r="AX837" s="14" t="s">
        <v>75</v>
      </c>
      <c r="AY837" s="262" t="s">
        <v>175</v>
      </c>
    </row>
    <row r="838" s="14" customFormat="1">
      <c r="A838" s="14"/>
      <c r="B838" s="252"/>
      <c r="C838" s="253"/>
      <c r="D838" s="237" t="s">
        <v>184</v>
      </c>
      <c r="E838" s="254" t="s">
        <v>1</v>
      </c>
      <c r="F838" s="255" t="s">
        <v>660</v>
      </c>
      <c r="G838" s="253"/>
      <c r="H838" s="256">
        <v>-1.5</v>
      </c>
      <c r="I838" s="257"/>
      <c r="J838" s="257"/>
      <c r="K838" s="253"/>
      <c r="L838" s="253"/>
      <c r="M838" s="258"/>
      <c r="N838" s="259"/>
      <c r="O838" s="260"/>
      <c r="P838" s="260"/>
      <c r="Q838" s="260"/>
      <c r="R838" s="260"/>
      <c r="S838" s="260"/>
      <c r="T838" s="260"/>
      <c r="U838" s="260"/>
      <c r="V838" s="260"/>
      <c r="W838" s="260"/>
      <c r="X838" s="260"/>
      <c r="Y838" s="261"/>
      <c r="Z838" s="14"/>
      <c r="AA838" s="14"/>
      <c r="AB838" s="14"/>
      <c r="AC838" s="14"/>
      <c r="AD838" s="14"/>
      <c r="AE838" s="14"/>
      <c r="AT838" s="262" t="s">
        <v>184</v>
      </c>
      <c r="AU838" s="262" t="s">
        <v>102</v>
      </c>
      <c r="AV838" s="14" t="s">
        <v>102</v>
      </c>
      <c r="AW838" s="14" t="s">
        <v>5</v>
      </c>
      <c r="AX838" s="14" t="s">
        <v>75</v>
      </c>
      <c r="AY838" s="262" t="s">
        <v>175</v>
      </c>
    </row>
    <row r="839" s="14" customFormat="1">
      <c r="A839" s="14"/>
      <c r="B839" s="252"/>
      <c r="C839" s="253"/>
      <c r="D839" s="237" t="s">
        <v>184</v>
      </c>
      <c r="E839" s="254" t="s">
        <v>1</v>
      </c>
      <c r="F839" s="255" t="s">
        <v>661</v>
      </c>
      <c r="G839" s="253"/>
      <c r="H839" s="256">
        <v>-0.34300000000000003</v>
      </c>
      <c r="I839" s="257"/>
      <c r="J839" s="257"/>
      <c r="K839" s="253"/>
      <c r="L839" s="253"/>
      <c r="M839" s="258"/>
      <c r="N839" s="259"/>
      <c r="O839" s="260"/>
      <c r="P839" s="260"/>
      <c r="Q839" s="260"/>
      <c r="R839" s="260"/>
      <c r="S839" s="260"/>
      <c r="T839" s="260"/>
      <c r="U839" s="260"/>
      <c r="V839" s="260"/>
      <c r="W839" s="260"/>
      <c r="X839" s="260"/>
      <c r="Y839" s="261"/>
      <c r="Z839" s="14"/>
      <c r="AA839" s="14"/>
      <c r="AB839" s="14"/>
      <c r="AC839" s="14"/>
      <c r="AD839" s="14"/>
      <c r="AE839" s="14"/>
      <c r="AT839" s="262" t="s">
        <v>184</v>
      </c>
      <c r="AU839" s="262" t="s">
        <v>102</v>
      </c>
      <c r="AV839" s="14" t="s">
        <v>102</v>
      </c>
      <c r="AW839" s="14" t="s">
        <v>5</v>
      </c>
      <c r="AX839" s="14" t="s">
        <v>75</v>
      </c>
      <c r="AY839" s="262" t="s">
        <v>175</v>
      </c>
    </row>
    <row r="840" s="14" customFormat="1">
      <c r="A840" s="14"/>
      <c r="B840" s="252"/>
      <c r="C840" s="253"/>
      <c r="D840" s="237" t="s">
        <v>184</v>
      </c>
      <c r="E840" s="254" t="s">
        <v>1</v>
      </c>
      <c r="F840" s="255" t="s">
        <v>587</v>
      </c>
      <c r="G840" s="253"/>
      <c r="H840" s="256">
        <v>-2.2000000000000002</v>
      </c>
      <c r="I840" s="257"/>
      <c r="J840" s="257"/>
      <c r="K840" s="253"/>
      <c r="L840" s="253"/>
      <c r="M840" s="258"/>
      <c r="N840" s="259"/>
      <c r="O840" s="260"/>
      <c r="P840" s="260"/>
      <c r="Q840" s="260"/>
      <c r="R840" s="260"/>
      <c r="S840" s="260"/>
      <c r="T840" s="260"/>
      <c r="U840" s="260"/>
      <c r="V840" s="260"/>
      <c r="W840" s="260"/>
      <c r="X840" s="260"/>
      <c r="Y840" s="261"/>
      <c r="Z840" s="14"/>
      <c r="AA840" s="14"/>
      <c r="AB840" s="14"/>
      <c r="AC840" s="14"/>
      <c r="AD840" s="14"/>
      <c r="AE840" s="14"/>
      <c r="AT840" s="262" t="s">
        <v>184</v>
      </c>
      <c r="AU840" s="262" t="s">
        <v>102</v>
      </c>
      <c r="AV840" s="14" t="s">
        <v>102</v>
      </c>
      <c r="AW840" s="14" t="s">
        <v>5</v>
      </c>
      <c r="AX840" s="14" t="s">
        <v>75</v>
      </c>
      <c r="AY840" s="262" t="s">
        <v>175</v>
      </c>
    </row>
    <row r="841" s="14" customFormat="1">
      <c r="A841" s="14"/>
      <c r="B841" s="252"/>
      <c r="C841" s="253"/>
      <c r="D841" s="237" t="s">
        <v>184</v>
      </c>
      <c r="E841" s="254" t="s">
        <v>1</v>
      </c>
      <c r="F841" s="255" t="s">
        <v>769</v>
      </c>
      <c r="G841" s="253"/>
      <c r="H841" s="256">
        <v>11</v>
      </c>
      <c r="I841" s="257"/>
      <c r="J841" s="257"/>
      <c r="K841" s="253"/>
      <c r="L841" s="253"/>
      <c r="M841" s="258"/>
      <c r="N841" s="259"/>
      <c r="O841" s="260"/>
      <c r="P841" s="260"/>
      <c r="Q841" s="260"/>
      <c r="R841" s="260"/>
      <c r="S841" s="260"/>
      <c r="T841" s="260"/>
      <c r="U841" s="260"/>
      <c r="V841" s="260"/>
      <c r="W841" s="260"/>
      <c r="X841" s="260"/>
      <c r="Y841" s="261"/>
      <c r="Z841" s="14"/>
      <c r="AA841" s="14"/>
      <c r="AB841" s="14"/>
      <c r="AC841" s="14"/>
      <c r="AD841" s="14"/>
      <c r="AE841" s="14"/>
      <c r="AT841" s="262" t="s">
        <v>184</v>
      </c>
      <c r="AU841" s="262" t="s">
        <v>102</v>
      </c>
      <c r="AV841" s="14" t="s">
        <v>102</v>
      </c>
      <c r="AW841" s="14" t="s">
        <v>5</v>
      </c>
      <c r="AX841" s="14" t="s">
        <v>75</v>
      </c>
      <c r="AY841" s="262" t="s">
        <v>175</v>
      </c>
    </row>
    <row r="842" s="14" customFormat="1">
      <c r="A842" s="14"/>
      <c r="B842" s="252"/>
      <c r="C842" s="253"/>
      <c r="D842" s="237" t="s">
        <v>184</v>
      </c>
      <c r="E842" s="254" t="s">
        <v>1</v>
      </c>
      <c r="F842" s="255" t="s">
        <v>770</v>
      </c>
      <c r="G842" s="253"/>
      <c r="H842" s="256">
        <v>7.4249999999999998</v>
      </c>
      <c r="I842" s="257"/>
      <c r="J842" s="257"/>
      <c r="K842" s="253"/>
      <c r="L842" s="253"/>
      <c r="M842" s="258"/>
      <c r="N842" s="259"/>
      <c r="O842" s="260"/>
      <c r="P842" s="260"/>
      <c r="Q842" s="260"/>
      <c r="R842" s="260"/>
      <c r="S842" s="260"/>
      <c r="T842" s="260"/>
      <c r="U842" s="260"/>
      <c r="V842" s="260"/>
      <c r="W842" s="260"/>
      <c r="X842" s="260"/>
      <c r="Y842" s="261"/>
      <c r="Z842" s="14"/>
      <c r="AA842" s="14"/>
      <c r="AB842" s="14"/>
      <c r="AC842" s="14"/>
      <c r="AD842" s="14"/>
      <c r="AE842" s="14"/>
      <c r="AT842" s="262" t="s">
        <v>184</v>
      </c>
      <c r="AU842" s="262" t="s">
        <v>102</v>
      </c>
      <c r="AV842" s="14" t="s">
        <v>102</v>
      </c>
      <c r="AW842" s="14" t="s">
        <v>5</v>
      </c>
      <c r="AX842" s="14" t="s">
        <v>75</v>
      </c>
      <c r="AY842" s="262" t="s">
        <v>175</v>
      </c>
    </row>
    <row r="843" s="14" customFormat="1">
      <c r="A843" s="14"/>
      <c r="B843" s="252"/>
      <c r="C843" s="253"/>
      <c r="D843" s="237" t="s">
        <v>184</v>
      </c>
      <c r="E843" s="254" t="s">
        <v>1</v>
      </c>
      <c r="F843" s="255" t="s">
        <v>771</v>
      </c>
      <c r="G843" s="253"/>
      <c r="H843" s="256">
        <v>3.3599999999999999</v>
      </c>
      <c r="I843" s="257"/>
      <c r="J843" s="257"/>
      <c r="K843" s="253"/>
      <c r="L843" s="253"/>
      <c r="M843" s="258"/>
      <c r="N843" s="259"/>
      <c r="O843" s="260"/>
      <c r="P843" s="260"/>
      <c r="Q843" s="260"/>
      <c r="R843" s="260"/>
      <c r="S843" s="260"/>
      <c r="T843" s="260"/>
      <c r="U843" s="260"/>
      <c r="V843" s="260"/>
      <c r="W843" s="260"/>
      <c r="X843" s="260"/>
      <c r="Y843" s="261"/>
      <c r="Z843" s="14"/>
      <c r="AA843" s="14"/>
      <c r="AB843" s="14"/>
      <c r="AC843" s="14"/>
      <c r="AD843" s="14"/>
      <c r="AE843" s="14"/>
      <c r="AT843" s="262" t="s">
        <v>184</v>
      </c>
      <c r="AU843" s="262" t="s">
        <v>102</v>
      </c>
      <c r="AV843" s="14" t="s">
        <v>102</v>
      </c>
      <c r="AW843" s="14" t="s">
        <v>5</v>
      </c>
      <c r="AX843" s="14" t="s">
        <v>75</v>
      </c>
      <c r="AY843" s="262" t="s">
        <v>175</v>
      </c>
    </row>
    <row r="844" s="14" customFormat="1">
      <c r="A844" s="14"/>
      <c r="B844" s="252"/>
      <c r="C844" s="253"/>
      <c r="D844" s="237" t="s">
        <v>184</v>
      </c>
      <c r="E844" s="254" t="s">
        <v>1</v>
      </c>
      <c r="F844" s="255" t="s">
        <v>772</v>
      </c>
      <c r="G844" s="253"/>
      <c r="H844" s="256">
        <v>6.2999999999999998</v>
      </c>
      <c r="I844" s="257"/>
      <c r="J844" s="257"/>
      <c r="K844" s="253"/>
      <c r="L844" s="253"/>
      <c r="M844" s="258"/>
      <c r="N844" s="259"/>
      <c r="O844" s="260"/>
      <c r="P844" s="260"/>
      <c r="Q844" s="260"/>
      <c r="R844" s="260"/>
      <c r="S844" s="260"/>
      <c r="T844" s="260"/>
      <c r="U844" s="260"/>
      <c r="V844" s="260"/>
      <c r="W844" s="260"/>
      <c r="X844" s="260"/>
      <c r="Y844" s="261"/>
      <c r="Z844" s="14"/>
      <c r="AA844" s="14"/>
      <c r="AB844" s="14"/>
      <c r="AC844" s="14"/>
      <c r="AD844" s="14"/>
      <c r="AE844" s="14"/>
      <c r="AT844" s="262" t="s">
        <v>184</v>
      </c>
      <c r="AU844" s="262" t="s">
        <v>102</v>
      </c>
      <c r="AV844" s="14" t="s">
        <v>102</v>
      </c>
      <c r="AW844" s="14" t="s">
        <v>5</v>
      </c>
      <c r="AX844" s="14" t="s">
        <v>75</v>
      </c>
      <c r="AY844" s="262" t="s">
        <v>175</v>
      </c>
    </row>
    <row r="845" s="14" customFormat="1">
      <c r="A845" s="14"/>
      <c r="B845" s="252"/>
      <c r="C845" s="253"/>
      <c r="D845" s="237" t="s">
        <v>184</v>
      </c>
      <c r="E845" s="254" t="s">
        <v>1</v>
      </c>
      <c r="F845" s="255" t="s">
        <v>773</v>
      </c>
      <c r="G845" s="253"/>
      <c r="H845" s="256">
        <v>13.859999999999999</v>
      </c>
      <c r="I845" s="257"/>
      <c r="J845" s="257"/>
      <c r="K845" s="253"/>
      <c r="L845" s="253"/>
      <c r="M845" s="258"/>
      <c r="N845" s="259"/>
      <c r="O845" s="260"/>
      <c r="P845" s="260"/>
      <c r="Q845" s="260"/>
      <c r="R845" s="260"/>
      <c r="S845" s="260"/>
      <c r="T845" s="260"/>
      <c r="U845" s="260"/>
      <c r="V845" s="260"/>
      <c r="W845" s="260"/>
      <c r="X845" s="260"/>
      <c r="Y845" s="261"/>
      <c r="Z845" s="14"/>
      <c r="AA845" s="14"/>
      <c r="AB845" s="14"/>
      <c r="AC845" s="14"/>
      <c r="AD845" s="14"/>
      <c r="AE845" s="14"/>
      <c r="AT845" s="262" t="s">
        <v>184</v>
      </c>
      <c r="AU845" s="262" t="s">
        <v>102</v>
      </c>
      <c r="AV845" s="14" t="s">
        <v>102</v>
      </c>
      <c r="AW845" s="14" t="s">
        <v>5</v>
      </c>
      <c r="AX845" s="14" t="s">
        <v>75</v>
      </c>
      <c r="AY845" s="262" t="s">
        <v>175</v>
      </c>
    </row>
    <row r="846" s="14" customFormat="1">
      <c r="A846" s="14"/>
      <c r="B846" s="252"/>
      <c r="C846" s="253"/>
      <c r="D846" s="237" t="s">
        <v>184</v>
      </c>
      <c r="E846" s="254" t="s">
        <v>1</v>
      </c>
      <c r="F846" s="255" t="s">
        <v>774</v>
      </c>
      <c r="G846" s="253"/>
      <c r="H846" s="256">
        <v>14.699999999999999</v>
      </c>
      <c r="I846" s="257"/>
      <c r="J846" s="257"/>
      <c r="K846" s="253"/>
      <c r="L846" s="253"/>
      <c r="M846" s="258"/>
      <c r="N846" s="259"/>
      <c r="O846" s="260"/>
      <c r="P846" s="260"/>
      <c r="Q846" s="260"/>
      <c r="R846" s="260"/>
      <c r="S846" s="260"/>
      <c r="T846" s="260"/>
      <c r="U846" s="260"/>
      <c r="V846" s="260"/>
      <c r="W846" s="260"/>
      <c r="X846" s="260"/>
      <c r="Y846" s="261"/>
      <c r="Z846" s="14"/>
      <c r="AA846" s="14"/>
      <c r="AB846" s="14"/>
      <c r="AC846" s="14"/>
      <c r="AD846" s="14"/>
      <c r="AE846" s="14"/>
      <c r="AT846" s="262" t="s">
        <v>184</v>
      </c>
      <c r="AU846" s="262" t="s">
        <v>102</v>
      </c>
      <c r="AV846" s="14" t="s">
        <v>102</v>
      </c>
      <c r="AW846" s="14" t="s">
        <v>5</v>
      </c>
      <c r="AX846" s="14" t="s">
        <v>75</v>
      </c>
      <c r="AY846" s="262" t="s">
        <v>175</v>
      </c>
    </row>
    <row r="847" s="14" customFormat="1">
      <c r="A847" s="14"/>
      <c r="B847" s="252"/>
      <c r="C847" s="253"/>
      <c r="D847" s="237" t="s">
        <v>184</v>
      </c>
      <c r="E847" s="254" t="s">
        <v>1</v>
      </c>
      <c r="F847" s="255" t="s">
        <v>775</v>
      </c>
      <c r="G847" s="253"/>
      <c r="H847" s="256">
        <v>1.7849999999999999</v>
      </c>
      <c r="I847" s="257"/>
      <c r="J847" s="257"/>
      <c r="K847" s="253"/>
      <c r="L847" s="253"/>
      <c r="M847" s="258"/>
      <c r="N847" s="259"/>
      <c r="O847" s="260"/>
      <c r="P847" s="260"/>
      <c r="Q847" s="260"/>
      <c r="R847" s="260"/>
      <c r="S847" s="260"/>
      <c r="T847" s="260"/>
      <c r="U847" s="260"/>
      <c r="V847" s="260"/>
      <c r="W847" s="260"/>
      <c r="X847" s="260"/>
      <c r="Y847" s="261"/>
      <c r="Z847" s="14"/>
      <c r="AA847" s="14"/>
      <c r="AB847" s="14"/>
      <c r="AC847" s="14"/>
      <c r="AD847" s="14"/>
      <c r="AE847" s="14"/>
      <c r="AT847" s="262" t="s">
        <v>184</v>
      </c>
      <c r="AU847" s="262" t="s">
        <v>102</v>
      </c>
      <c r="AV847" s="14" t="s">
        <v>102</v>
      </c>
      <c r="AW847" s="14" t="s">
        <v>5</v>
      </c>
      <c r="AX847" s="14" t="s">
        <v>75</v>
      </c>
      <c r="AY847" s="262" t="s">
        <v>175</v>
      </c>
    </row>
    <row r="848" s="14" customFormat="1">
      <c r="A848" s="14"/>
      <c r="B848" s="252"/>
      <c r="C848" s="253"/>
      <c r="D848" s="237" t="s">
        <v>184</v>
      </c>
      <c r="E848" s="254" t="s">
        <v>1</v>
      </c>
      <c r="F848" s="255" t="s">
        <v>776</v>
      </c>
      <c r="G848" s="253"/>
      <c r="H848" s="256">
        <v>2.1699999999999999</v>
      </c>
      <c r="I848" s="257"/>
      <c r="J848" s="257"/>
      <c r="K848" s="253"/>
      <c r="L848" s="253"/>
      <c r="M848" s="258"/>
      <c r="N848" s="259"/>
      <c r="O848" s="260"/>
      <c r="P848" s="260"/>
      <c r="Q848" s="260"/>
      <c r="R848" s="260"/>
      <c r="S848" s="260"/>
      <c r="T848" s="260"/>
      <c r="U848" s="260"/>
      <c r="V848" s="260"/>
      <c r="W848" s="260"/>
      <c r="X848" s="260"/>
      <c r="Y848" s="261"/>
      <c r="Z848" s="14"/>
      <c r="AA848" s="14"/>
      <c r="AB848" s="14"/>
      <c r="AC848" s="14"/>
      <c r="AD848" s="14"/>
      <c r="AE848" s="14"/>
      <c r="AT848" s="262" t="s">
        <v>184</v>
      </c>
      <c r="AU848" s="262" t="s">
        <v>102</v>
      </c>
      <c r="AV848" s="14" t="s">
        <v>102</v>
      </c>
      <c r="AW848" s="14" t="s">
        <v>5</v>
      </c>
      <c r="AX848" s="14" t="s">
        <v>75</v>
      </c>
      <c r="AY848" s="262" t="s">
        <v>175</v>
      </c>
    </row>
    <row r="849" s="14" customFormat="1">
      <c r="A849" s="14"/>
      <c r="B849" s="252"/>
      <c r="C849" s="253"/>
      <c r="D849" s="237" t="s">
        <v>184</v>
      </c>
      <c r="E849" s="254" t="s">
        <v>1</v>
      </c>
      <c r="F849" s="255" t="s">
        <v>777</v>
      </c>
      <c r="G849" s="253"/>
      <c r="H849" s="256">
        <v>0.58999999999999997</v>
      </c>
      <c r="I849" s="257"/>
      <c r="J849" s="257"/>
      <c r="K849" s="253"/>
      <c r="L849" s="253"/>
      <c r="M849" s="258"/>
      <c r="N849" s="259"/>
      <c r="O849" s="260"/>
      <c r="P849" s="260"/>
      <c r="Q849" s="260"/>
      <c r="R849" s="260"/>
      <c r="S849" s="260"/>
      <c r="T849" s="260"/>
      <c r="U849" s="260"/>
      <c r="V849" s="260"/>
      <c r="W849" s="260"/>
      <c r="X849" s="260"/>
      <c r="Y849" s="261"/>
      <c r="Z849" s="14"/>
      <c r="AA849" s="14"/>
      <c r="AB849" s="14"/>
      <c r="AC849" s="14"/>
      <c r="AD849" s="14"/>
      <c r="AE849" s="14"/>
      <c r="AT849" s="262" t="s">
        <v>184</v>
      </c>
      <c r="AU849" s="262" t="s">
        <v>102</v>
      </c>
      <c r="AV849" s="14" t="s">
        <v>102</v>
      </c>
      <c r="AW849" s="14" t="s">
        <v>5</v>
      </c>
      <c r="AX849" s="14" t="s">
        <v>75</v>
      </c>
      <c r="AY849" s="262" t="s">
        <v>175</v>
      </c>
    </row>
    <row r="850" s="14" customFormat="1">
      <c r="A850" s="14"/>
      <c r="B850" s="252"/>
      <c r="C850" s="253"/>
      <c r="D850" s="237" t="s">
        <v>184</v>
      </c>
      <c r="E850" s="254" t="s">
        <v>1</v>
      </c>
      <c r="F850" s="255" t="s">
        <v>778</v>
      </c>
      <c r="G850" s="253"/>
      <c r="H850" s="256">
        <v>3.5699999999999998</v>
      </c>
      <c r="I850" s="257"/>
      <c r="J850" s="257"/>
      <c r="K850" s="253"/>
      <c r="L850" s="253"/>
      <c r="M850" s="258"/>
      <c r="N850" s="259"/>
      <c r="O850" s="260"/>
      <c r="P850" s="260"/>
      <c r="Q850" s="260"/>
      <c r="R850" s="260"/>
      <c r="S850" s="260"/>
      <c r="T850" s="260"/>
      <c r="U850" s="260"/>
      <c r="V850" s="260"/>
      <c r="W850" s="260"/>
      <c r="X850" s="260"/>
      <c r="Y850" s="261"/>
      <c r="Z850" s="14"/>
      <c r="AA850" s="14"/>
      <c r="AB850" s="14"/>
      <c r="AC850" s="14"/>
      <c r="AD850" s="14"/>
      <c r="AE850" s="14"/>
      <c r="AT850" s="262" t="s">
        <v>184</v>
      </c>
      <c r="AU850" s="262" t="s">
        <v>102</v>
      </c>
      <c r="AV850" s="14" t="s">
        <v>102</v>
      </c>
      <c r="AW850" s="14" t="s">
        <v>5</v>
      </c>
      <c r="AX850" s="14" t="s">
        <v>75</v>
      </c>
      <c r="AY850" s="262" t="s">
        <v>175</v>
      </c>
    </row>
    <row r="851" s="16" customFormat="1">
      <c r="A851" s="16"/>
      <c r="B851" s="284"/>
      <c r="C851" s="285"/>
      <c r="D851" s="237" t="s">
        <v>184</v>
      </c>
      <c r="E851" s="286" t="s">
        <v>1</v>
      </c>
      <c r="F851" s="287" t="s">
        <v>453</v>
      </c>
      <c r="G851" s="285"/>
      <c r="H851" s="288">
        <v>699.32100000000014</v>
      </c>
      <c r="I851" s="289"/>
      <c r="J851" s="289"/>
      <c r="K851" s="285"/>
      <c r="L851" s="285"/>
      <c r="M851" s="290"/>
      <c r="N851" s="291"/>
      <c r="O851" s="292"/>
      <c r="P851" s="292"/>
      <c r="Q851" s="292"/>
      <c r="R851" s="292"/>
      <c r="S851" s="292"/>
      <c r="T851" s="292"/>
      <c r="U851" s="292"/>
      <c r="V851" s="292"/>
      <c r="W851" s="292"/>
      <c r="X851" s="292"/>
      <c r="Y851" s="293"/>
      <c r="Z851" s="16"/>
      <c r="AA851" s="16"/>
      <c r="AB851" s="16"/>
      <c r="AC851" s="16"/>
      <c r="AD851" s="16"/>
      <c r="AE851" s="16"/>
      <c r="AT851" s="294" t="s">
        <v>184</v>
      </c>
      <c r="AU851" s="294" t="s">
        <v>102</v>
      </c>
      <c r="AV851" s="16" t="s">
        <v>196</v>
      </c>
      <c r="AW851" s="16" t="s">
        <v>5</v>
      </c>
      <c r="AX851" s="16" t="s">
        <v>75</v>
      </c>
      <c r="AY851" s="294" t="s">
        <v>175</v>
      </c>
    </row>
    <row r="852" s="13" customFormat="1">
      <c r="A852" s="13"/>
      <c r="B852" s="242"/>
      <c r="C852" s="243"/>
      <c r="D852" s="237" t="s">
        <v>184</v>
      </c>
      <c r="E852" s="244" t="s">
        <v>1</v>
      </c>
      <c r="F852" s="245" t="s">
        <v>779</v>
      </c>
      <c r="G852" s="243"/>
      <c r="H852" s="244" t="s">
        <v>1</v>
      </c>
      <c r="I852" s="246"/>
      <c r="J852" s="246"/>
      <c r="K852" s="243"/>
      <c r="L852" s="243"/>
      <c r="M852" s="247"/>
      <c r="N852" s="248"/>
      <c r="O852" s="249"/>
      <c r="P852" s="249"/>
      <c r="Q852" s="249"/>
      <c r="R852" s="249"/>
      <c r="S852" s="249"/>
      <c r="T852" s="249"/>
      <c r="U852" s="249"/>
      <c r="V852" s="249"/>
      <c r="W852" s="249"/>
      <c r="X852" s="249"/>
      <c r="Y852" s="250"/>
      <c r="Z852" s="13"/>
      <c r="AA852" s="13"/>
      <c r="AB852" s="13"/>
      <c r="AC852" s="13"/>
      <c r="AD852" s="13"/>
      <c r="AE852" s="13"/>
      <c r="AT852" s="251" t="s">
        <v>184</v>
      </c>
      <c r="AU852" s="251" t="s">
        <v>102</v>
      </c>
      <c r="AV852" s="13" t="s">
        <v>82</v>
      </c>
      <c r="AW852" s="13" t="s">
        <v>5</v>
      </c>
      <c r="AX852" s="13" t="s">
        <v>75</v>
      </c>
      <c r="AY852" s="251" t="s">
        <v>175</v>
      </c>
    </row>
    <row r="853" s="14" customFormat="1">
      <c r="A853" s="14"/>
      <c r="B853" s="252"/>
      <c r="C853" s="253"/>
      <c r="D853" s="237" t="s">
        <v>184</v>
      </c>
      <c r="E853" s="254" t="s">
        <v>1</v>
      </c>
      <c r="F853" s="255" t="s">
        <v>780</v>
      </c>
      <c r="G853" s="253"/>
      <c r="H853" s="256">
        <v>13.986000000000001</v>
      </c>
      <c r="I853" s="257"/>
      <c r="J853" s="257"/>
      <c r="K853" s="253"/>
      <c r="L853" s="253"/>
      <c r="M853" s="258"/>
      <c r="N853" s="259"/>
      <c r="O853" s="260"/>
      <c r="P853" s="260"/>
      <c r="Q853" s="260"/>
      <c r="R853" s="260"/>
      <c r="S853" s="260"/>
      <c r="T853" s="260"/>
      <c r="U853" s="260"/>
      <c r="V853" s="260"/>
      <c r="W853" s="260"/>
      <c r="X853" s="260"/>
      <c r="Y853" s="261"/>
      <c r="Z853" s="14"/>
      <c r="AA853" s="14"/>
      <c r="AB853" s="14"/>
      <c r="AC853" s="14"/>
      <c r="AD853" s="14"/>
      <c r="AE853" s="14"/>
      <c r="AT853" s="262" t="s">
        <v>184</v>
      </c>
      <c r="AU853" s="262" t="s">
        <v>102</v>
      </c>
      <c r="AV853" s="14" t="s">
        <v>102</v>
      </c>
      <c r="AW853" s="14" t="s">
        <v>5</v>
      </c>
      <c r="AX853" s="14" t="s">
        <v>75</v>
      </c>
      <c r="AY853" s="262" t="s">
        <v>175</v>
      </c>
    </row>
    <row r="854" s="15" customFormat="1">
      <c r="A854" s="15"/>
      <c r="B854" s="263"/>
      <c r="C854" s="264"/>
      <c r="D854" s="237" t="s">
        <v>184</v>
      </c>
      <c r="E854" s="265" t="s">
        <v>1</v>
      </c>
      <c r="F854" s="266" t="s">
        <v>189</v>
      </c>
      <c r="G854" s="264"/>
      <c r="H854" s="267">
        <v>713.30700000000013</v>
      </c>
      <c r="I854" s="268"/>
      <c r="J854" s="268"/>
      <c r="K854" s="264"/>
      <c r="L854" s="264"/>
      <c r="M854" s="269"/>
      <c r="N854" s="270"/>
      <c r="O854" s="271"/>
      <c r="P854" s="271"/>
      <c r="Q854" s="271"/>
      <c r="R854" s="271"/>
      <c r="S854" s="271"/>
      <c r="T854" s="271"/>
      <c r="U854" s="271"/>
      <c r="V854" s="271"/>
      <c r="W854" s="271"/>
      <c r="X854" s="271"/>
      <c r="Y854" s="272"/>
      <c r="Z854" s="15"/>
      <c r="AA854" s="15"/>
      <c r="AB854" s="15"/>
      <c r="AC854" s="15"/>
      <c r="AD854" s="15"/>
      <c r="AE854" s="15"/>
      <c r="AT854" s="273" t="s">
        <v>184</v>
      </c>
      <c r="AU854" s="273" t="s">
        <v>102</v>
      </c>
      <c r="AV854" s="15" t="s">
        <v>181</v>
      </c>
      <c r="AW854" s="15" t="s">
        <v>5</v>
      </c>
      <c r="AX854" s="15" t="s">
        <v>82</v>
      </c>
      <c r="AY854" s="273" t="s">
        <v>175</v>
      </c>
    </row>
    <row r="855" s="2" customFormat="1" ht="37.8" customHeight="1">
      <c r="A855" s="39"/>
      <c r="B855" s="40"/>
      <c r="C855" s="222" t="s">
        <v>458</v>
      </c>
      <c r="D855" s="222" t="s">
        <v>177</v>
      </c>
      <c r="E855" s="223" t="s">
        <v>781</v>
      </c>
      <c r="F855" s="224" t="s">
        <v>782</v>
      </c>
      <c r="G855" s="225" t="s">
        <v>228</v>
      </c>
      <c r="H855" s="226">
        <v>73.515000000000001</v>
      </c>
      <c r="I855" s="227"/>
      <c r="J855" s="227"/>
      <c r="K855" s="228">
        <f>ROUND(P855*H855,2)</f>
        <v>0</v>
      </c>
      <c r="L855" s="229"/>
      <c r="M855" s="45"/>
      <c r="N855" s="230" t="s">
        <v>1</v>
      </c>
      <c r="O855" s="231" t="s">
        <v>39</v>
      </c>
      <c r="P855" s="232">
        <f>I855+J855</f>
        <v>0</v>
      </c>
      <c r="Q855" s="232">
        <f>ROUND(I855*H855,2)</f>
        <v>0</v>
      </c>
      <c r="R855" s="232">
        <f>ROUND(J855*H855,2)</f>
        <v>0</v>
      </c>
      <c r="S855" s="92"/>
      <c r="T855" s="233">
        <f>S855*H855</f>
        <v>0</v>
      </c>
      <c r="U855" s="233">
        <v>0</v>
      </c>
      <c r="V855" s="233">
        <f>U855*H855</f>
        <v>0</v>
      </c>
      <c r="W855" s="233">
        <v>0</v>
      </c>
      <c r="X855" s="233">
        <f>W855*H855</f>
        <v>0</v>
      </c>
      <c r="Y855" s="234" t="s">
        <v>1</v>
      </c>
      <c r="Z855" s="39"/>
      <c r="AA855" s="39"/>
      <c r="AB855" s="39"/>
      <c r="AC855" s="39"/>
      <c r="AD855" s="39"/>
      <c r="AE855" s="39"/>
      <c r="AR855" s="235" t="s">
        <v>181</v>
      </c>
      <c r="AT855" s="235" t="s">
        <v>177</v>
      </c>
      <c r="AU855" s="235" t="s">
        <v>102</v>
      </c>
      <c r="AY855" s="18" t="s">
        <v>175</v>
      </c>
      <c r="BE855" s="236">
        <f>IF(O855="základní",K855,0)</f>
        <v>0</v>
      </c>
      <c r="BF855" s="236">
        <f>IF(O855="snížená",K855,0)</f>
        <v>0</v>
      </c>
      <c r="BG855" s="236">
        <f>IF(O855="zákl. přenesená",K855,0)</f>
        <v>0</v>
      </c>
      <c r="BH855" s="236">
        <f>IF(O855="sníž. přenesená",K855,0)</f>
        <v>0</v>
      </c>
      <c r="BI855" s="236">
        <f>IF(O855="nulová",K855,0)</f>
        <v>0</v>
      </c>
      <c r="BJ855" s="18" t="s">
        <v>102</v>
      </c>
      <c r="BK855" s="236">
        <f>ROUND(P855*H855,2)</f>
        <v>0</v>
      </c>
      <c r="BL855" s="18" t="s">
        <v>181</v>
      </c>
      <c r="BM855" s="235" t="s">
        <v>783</v>
      </c>
    </row>
    <row r="856" s="13" customFormat="1">
      <c r="A856" s="13"/>
      <c r="B856" s="242"/>
      <c r="C856" s="243"/>
      <c r="D856" s="237" t="s">
        <v>184</v>
      </c>
      <c r="E856" s="244" t="s">
        <v>1</v>
      </c>
      <c r="F856" s="245" t="s">
        <v>193</v>
      </c>
      <c r="G856" s="243"/>
      <c r="H856" s="244" t="s">
        <v>1</v>
      </c>
      <c r="I856" s="246"/>
      <c r="J856" s="246"/>
      <c r="K856" s="243"/>
      <c r="L856" s="243"/>
      <c r="M856" s="247"/>
      <c r="N856" s="248"/>
      <c r="O856" s="249"/>
      <c r="P856" s="249"/>
      <c r="Q856" s="249"/>
      <c r="R856" s="249"/>
      <c r="S856" s="249"/>
      <c r="T856" s="249"/>
      <c r="U856" s="249"/>
      <c r="V856" s="249"/>
      <c r="W856" s="249"/>
      <c r="X856" s="249"/>
      <c r="Y856" s="250"/>
      <c r="Z856" s="13"/>
      <c r="AA856" s="13"/>
      <c r="AB856" s="13"/>
      <c r="AC856" s="13"/>
      <c r="AD856" s="13"/>
      <c r="AE856" s="13"/>
      <c r="AT856" s="251" t="s">
        <v>184</v>
      </c>
      <c r="AU856" s="251" t="s">
        <v>102</v>
      </c>
      <c r="AV856" s="13" t="s">
        <v>82</v>
      </c>
      <c r="AW856" s="13" t="s">
        <v>5</v>
      </c>
      <c r="AX856" s="13" t="s">
        <v>75</v>
      </c>
      <c r="AY856" s="251" t="s">
        <v>175</v>
      </c>
    </row>
    <row r="857" s="14" customFormat="1">
      <c r="A857" s="14"/>
      <c r="B857" s="252"/>
      <c r="C857" s="253"/>
      <c r="D857" s="237" t="s">
        <v>184</v>
      </c>
      <c r="E857" s="254" t="s">
        <v>1</v>
      </c>
      <c r="F857" s="255" t="s">
        <v>784</v>
      </c>
      <c r="G857" s="253"/>
      <c r="H857" s="256">
        <v>12</v>
      </c>
      <c r="I857" s="257"/>
      <c r="J857" s="257"/>
      <c r="K857" s="253"/>
      <c r="L857" s="253"/>
      <c r="M857" s="258"/>
      <c r="N857" s="259"/>
      <c r="O857" s="260"/>
      <c r="P857" s="260"/>
      <c r="Q857" s="260"/>
      <c r="R857" s="260"/>
      <c r="S857" s="260"/>
      <c r="T857" s="260"/>
      <c r="U857" s="260"/>
      <c r="V857" s="260"/>
      <c r="W857" s="260"/>
      <c r="X857" s="260"/>
      <c r="Y857" s="261"/>
      <c r="Z857" s="14"/>
      <c r="AA857" s="14"/>
      <c r="AB857" s="14"/>
      <c r="AC857" s="14"/>
      <c r="AD857" s="14"/>
      <c r="AE857" s="14"/>
      <c r="AT857" s="262" t="s">
        <v>184</v>
      </c>
      <c r="AU857" s="262" t="s">
        <v>102</v>
      </c>
      <c r="AV857" s="14" t="s">
        <v>102</v>
      </c>
      <c r="AW857" s="14" t="s">
        <v>5</v>
      </c>
      <c r="AX857" s="14" t="s">
        <v>75</v>
      </c>
      <c r="AY857" s="262" t="s">
        <v>175</v>
      </c>
    </row>
    <row r="858" s="14" customFormat="1">
      <c r="A858" s="14"/>
      <c r="B858" s="252"/>
      <c r="C858" s="253"/>
      <c r="D858" s="237" t="s">
        <v>184</v>
      </c>
      <c r="E858" s="254" t="s">
        <v>1</v>
      </c>
      <c r="F858" s="255" t="s">
        <v>785</v>
      </c>
      <c r="G858" s="253"/>
      <c r="H858" s="256">
        <v>37.920000000000002</v>
      </c>
      <c r="I858" s="257"/>
      <c r="J858" s="257"/>
      <c r="K858" s="253"/>
      <c r="L858" s="253"/>
      <c r="M858" s="258"/>
      <c r="N858" s="259"/>
      <c r="O858" s="260"/>
      <c r="P858" s="260"/>
      <c r="Q858" s="260"/>
      <c r="R858" s="260"/>
      <c r="S858" s="260"/>
      <c r="T858" s="260"/>
      <c r="U858" s="260"/>
      <c r="V858" s="260"/>
      <c r="W858" s="260"/>
      <c r="X858" s="260"/>
      <c r="Y858" s="261"/>
      <c r="Z858" s="14"/>
      <c r="AA858" s="14"/>
      <c r="AB858" s="14"/>
      <c r="AC858" s="14"/>
      <c r="AD858" s="14"/>
      <c r="AE858" s="14"/>
      <c r="AT858" s="262" t="s">
        <v>184</v>
      </c>
      <c r="AU858" s="262" t="s">
        <v>102</v>
      </c>
      <c r="AV858" s="14" t="s">
        <v>102</v>
      </c>
      <c r="AW858" s="14" t="s">
        <v>5</v>
      </c>
      <c r="AX858" s="14" t="s">
        <v>75</v>
      </c>
      <c r="AY858" s="262" t="s">
        <v>175</v>
      </c>
    </row>
    <row r="859" s="14" customFormat="1">
      <c r="A859" s="14"/>
      <c r="B859" s="252"/>
      <c r="C859" s="253"/>
      <c r="D859" s="237" t="s">
        <v>184</v>
      </c>
      <c r="E859" s="254" t="s">
        <v>1</v>
      </c>
      <c r="F859" s="255" t="s">
        <v>786</v>
      </c>
      <c r="G859" s="253"/>
      <c r="H859" s="256">
        <v>6</v>
      </c>
      <c r="I859" s="257"/>
      <c r="J859" s="257"/>
      <c r="K859" s="253"/>
      <c r="L859" s="253"/>
      <c r="M859" s="258"/>
      <c r="N859" s="259"/>
      <c r="O859" s="260"/>
      <c r="P859" s="260"/>
      <c r="Q859" s="260"/>
      <c r="R859" s="260"/>
      <c r="S859" s="260"/>
      <c r="T859" s="260"/>
      <c r="U859" s="260"/>
      <c r="V859" s="260"/>
      <c r="W859" s="260"/>
      <c r="X859" s="260"/>
      <c r="Y859" s="261"/>
      <c r="Z859" s="14"/>
      <c r="AA859" s="14"/>
      <c r="AB859" s="14"/>
      <c r="AC859" s="14"/>
      <c r="AD859" s="14"/>
      <c r="AE859" s="14"/>
      <c r="AT859" s="262" t="s">
        <v>184</v>
      </c>
      <c r="AU859" s="262" t="s">
        <v>102</v>
      </c>
      <c r="AV859" s="14" t="s">
        <v>102</v>
      </c>
      <c r="AW859" s="14" t="s">
        <v>5</v>
      </c>
      <c r="AX859" s="14" t="s">
        <v>75</v>
      </c>
      <c r="AY859" s="262" t="s">
        <v>175</v>
      </c>
    </row>
    <row r="860" s="14" customFormat="1">
      <c r="A860" s="14"/>
      <c r="B860" s="252"/>
      <c r="C860" s="253"/>
      <c r="D860" s="237" t="s">
        <v>184</v>
      </c>
      <c r="E860" s="254" t="s">
        <v>1</v>
      </c>
      <c r="F860" s="255" t="s">
        <v>787</v>
      </c>
      <c r="G860" s="253"/>
      <c r="H860" s="256">
        <v>7.2000000000000002</v>
      </c>
      <c r="I860" s="257"/>
      <c r="J860" s="257"/>
      <c r="K860" s="253"/>
      <c r="L860" s="253"/>
      <c r="M860" s="258"/>
      <c r="N860" s="259"/>
      <c r="O860" s="260"/>
      <c r="P860" s="260"/>
      <c r="Q860" s="260"/>
      <c r="R860" s="260"/>
      <c r="S860" s="260"/>
      <c r="T860" s="260"/>
      <c r="U860" s="260"/>
      <c r="V860" s="260"/>
      <c r="W860" s="260"/>
      <c r="X860" s="260"/>
      <c r="Y860" s="261"/>
      <c r="Z860" s="14"/>
      <c r="AA860" s="14"/>
      <c r="AB860" s="14"/>
      <c r="AC860" s="14"/>
      <c r="AD860" s="14"/>
      <c r="AE860" s="14"/>
      <c r="AT860" s="262" t="s">
        <v>184</v>
      </c>
      <c r="AU860" s="262" t="s">
        <v>102</v>
      </c>
      <c r="AV860" s="14" t="s">
        <v>102</v>
      </c>
      <c r="AW860" s="14" t="s">
        <v>5</v>
      </c>
      <c r="AX860" s="14" t="s">
        <v>75</v>
      </c>
      <c r="AY860" s="262" t="s">
        <v>175</v>
      </c>
    </row>
    <row r="861" s="14" customFormat="1">
      <c r="A861" s="14"/>
      <c r="B861" s="252"/>
      <c r="C861" s="253"/>
      <c r="D861" s="237" t="s">
        <v>184</v>
      </c>
      <c r="E861" s="254" t="s">
        <v>1</v>
      </c>
      <c r="F861" s="255" t="s">
        <v>788</v>
      </c>
      <c r="G861" s="253"/>
      <c r="H861" s="256">
        <v>1.8600000000000001</v>
      </c>
      <c r="I861" s="257"/>
      <c r="J861" s="257"/>
      <c r="K861" s="253"/>
      <c r="L861" s="253"/>
      <c r="M861" s="258"/>
      <c r="N861" s="259"/>
      <c r="O861" s="260"/>
      <c r="P861" s="260"/>
      <c r="Q861" s="260"/>
      <c r="R861" s="260"/>
      <c r="S861" s="260"/>
      <c r="T861" s="260"/>
      <c r="U861" s="260"/>
      <c r="V861" s="260"/>
      <c r="W861" s="260"/>
      <c r="X861" s="260"/>
      <c r="Y861" s="261"/>
      <c r="Z861" s="14"/>
      <c r="AA861" s="14"/>
      <c r="AB861" s="14"/>
      <c r="AC861" s="14"/>
      <c r="AD861" s="14"/>
      <c r="AE861" s="14"/>
      <c r="AT861" s="262" t="s">
        <v>184</v>
      </c>
      <c r="AU861" s="262" t="s">
        <v>102</v>
      </c>
      <c r="AV861" s="14" t="s">
        <v>102</v>
      </c>
      <c r="AW861" s="14" t="s">
        <v>5</v>
      </c>
      <c r="AX861" s="14" t="s">
        <v>75</v>
      </c>
      <c r="AY861" s="262" t="s">
        <v>175</v>
      </c>
    </row>
    <row r="862" s="14" customFormat="1">
      <c r="A862" s="14"/>
      <c r="B862" s="252"/>
      <c r="C862" s="253"/>
      <c r="D862" s="237" t="s">
        <v>184</v>
      </c>
      <c r="E862" s="254" t="s">
        <v>1</v>
      </c>
      <c r="F862" s="255" t="s">
        <v>789</v>
      </c>
      <c r="G862" s="253"/>
      <c r="H862" s="256">
        <v>2.8799999999999999</v>
      </c>
      <c r="I862" s="257"/>
      <c r="J862" s="257"/>
      <c r="K862" s="253"/>
      <c r="L862" s="253"/>
      <c r="M862" s="258"/>
      <c r="N862" s="259"/>
      <c r="O862" s="260"/>
      <c r="P862" s="260"/>
      <c r="Q862" s="260"/>
      <c r="R862" s="260"/>
      <c r="S862" s="260"/>
      <c r="T862" s="260"/>
      <c r="U862" s="260"/>
      <c r="V862" s="260"/>
      <c r="W862" s="260"/>
      <c r="X862" s="260"/>
      <c r="Y862" s="261"/>
      <c r="Z862" s="14"/>
      <c r="AA862" s="14"/>
      <c r="AB862" s="14"/>
      <c r="AC862" s="14"/>
      <c r="AD862" s="14"/>
      <c r="AE862" s="14"/>
      <c r="AT862" s="262" t="s">
        <v>184</v>
      </c>
      <c r="AU862" s="262" t="s">
        <v>102</v>
      </c>
      <c r="AV862" s="14" t="s">
        <v>102</v>
      </c>
      <c r="AW862" s="14" t="s">
        <v>5</v>
      </c>
      <c r="AX862" s="14" t="s">
        <v>75</v>
      </c>
      <c r="AY862" s="262" t="s">
        <v>175</v>
      </c>
    </row>
    <row r="863" s="14" customFormat="1">
      <c r="A863" s="14"/>
      <c r="B863" s="252"/>
      <c r="C863" s="253"/>
      <c r="D863" s="237" t="s">
        <v>184</v>
      </c>
      <c r="E863" s="254" t="s">
        <v>1</v>
      </c>
      <c r="F863" s="255" t="s">
        <v>790</v>
      </c>
      <c r="G863" s="253"/>
      <c r="H863" s="256">
        <v>3.1499999999999999</v>
      </c>
      <c r="I863" s="257"/>
      <c r="J863" s="257"/>
      <c r="K863" s="253"/>
      <c r="L863" s="253"/>
      <c r="M863" s="258"/>
      <c r="N863" s="259"/>
      <c r="O863" s="260"/>
      <c r="P863" s="260"/>
      <c r="Q863" s="260"/>
      <c r="R863" s="260"/>
      <c r="S863" s="260"/>
      <c r="T863" s="260"/>
      <c r="U863" s="260"/>
      <c r="V863" s="260"/>
      <c r="W863" s="260"/>
      <c r="X863" s="260"/>
      <c r="Y863" s="261"/>
      <c r="Z863" s="14"/>
      <c r="AA863" s="14"/>
      <c r="AB863" s="14"/>
      <c r="AC863" s="14"/>
      <c r="AD863" s="14"/>
      <c r="AE863" s="14"/>
      <c r="AT863" s="262" t="s">
        <v>184</v>
      </c>
      <c r="AU863" s="262" t="s">
        <v>102</v>
      </c>
      <c r="AV863" s="14" t="s">
        <v>102</v>
      </c>
      <c r="AW863" s="14" t="s">
        <v>5</v>
      </c>
      <c r="AX863" s="14" t="s">
        <v>75</v>
      </c>
      <c r="AY863" s="262" t="s">
        <v>175</v>
      </c>
    </row>
    <row r="864" s="14" customFormat="1">
      <c r="A864" s="14"/>
      <c r="B864" s="252"/>
      <c r="C864" s="253"/>
      <c r="D864" s="237" t="s">
        <v>184</v>
      </c>
      <c r="E864" s="254" t="s">
        <v>1</v>
      </c>
      <c r="F864" s="255" t="s">
        <v>791</v>
      </c>
      <c r="G864" s="253"/>
      <c r="H864" s="256">
        <v>0.70499999999999996</v>
      </c>
      <c r="I864" s="257"/>
      <c r="J864" s="257"/>
      <c r="K864" s="253"/>
      <c r="L864" s="253"/>
      <c r="M864" s="258"/>
      <c r="N864" s="259"/>
      <c r="O864" s="260"/>
      <c r="P864" s="260"/>
      <c r="Q864" s="260"/>
      <c r="R864" s="260"/>
      <c r="S864" s="260"/>
      <c r="T864" s="260"/>
      <c r="U864" s="260"/>
      <c r="V864" s="260"/>
      <c r="W864" s="260"/>
      <c r="X864" s="260"/>
      <c r="Y864" s="261"/>
      <c r="Z864" s="14"/>
      <c r="AA864" s="14"/>
      <c r="AB864" s="14"/>
      <c r="AC864" s="14"/>
      <c r="AD864" s="14"/>
      <c r="AE864" s="14"/>
      <c r="AT864" s="262" t="s">
        <v>184</v>
      </c>
      <c r="AU864" s="262" t="s">
        <v>102</v>
      </c>
      <c r="AV864" s="14" t="s">
        <v>102</v>
      </c>
      <c r="AW864" s="14" t="s">
        <v>5</v>
      </c>
      <c r="AX864" s="14" t="s">
        <v>75</v>
      </c>
      <c r="AY864" s="262" t="s">
        <v>175</v>
      </c>
    </row>
    <row r="865" s="14" customFormat="1">
      <c r="A865" s="14"/>
      <c r="B865" s="252"/>
      <c r="C865" s="253"/>
      <c r="D865" s="237" t="s">
        <v>184</v>
      </c>
      <c r="E865" s="254" t="s">
        <v>1</v>
      </c>
      <c r="F865" s="255" t="s">
        <v>792</v>
      </c>
      <c r="G865" s="253"/>
      <c r="H865" s="256">
        <v>1.8</v>
      </c>
      <c r="I865" s="257"/>
      <c r="J865" s="257"/>
      <c r="K865" s="253"/>
      <c r="L865" s="253"/>
      <c r="M865" s="258"/>
      <c r="N865" s="259"/>
      <c r="O865" s="260"/>
      <c r="P865" s="260"/>
      <c r="Q865" s="260"/>
      <c r="R865" s="260"/>
      <c r="S865" s="260"/>
      <c r="T865" s="260"/>
      <c r="U865" s="260"/>
      <c r="V865" s="260"/>
      <c r="W865" s="260"/>
      <c r="X865" s="260"/>
      <c r="Y865" s="261"/>
      <c r="Z865" s="14"/>
      <c r="AA865" s="14"/>
      <c r="AB865" s="14"/>
      <c r="AC865" s="14"/>
      <c r="AD865" s="14"/>
      <c r="AE865" s="14"/>
      <c r="AT865" s="262" t="s">
        <v>184</v>
      </c>
      <c r="AU865" s="262" t="s">
        <v>102</v>
      </c>
      <c r="AV865" s="14" t="s">
        <v>102</v>
      </c>
      <c r="AW865" s="14" t="s">
        <v>5</v>
      </c>
      <c r="AX865" s="14" t="s">
        <v>75</v>
      </c>
      <c r="AY865" s="262" t="s">
        <v>175</v>
      </c>
    </row>
    <row r="866" s="15" customFormat="1">
      <c r="A866" s="15"/>
      <c r="B866" s="263"/>
      <c r="C866" s="264"/>
      <c r="D866" s="237" t="s">
        <v>184</v>
      </c>
      <c r="E866" s="265" t="s">
        <v>1</v>
      </c>
      <c r="F866" s="266" t="s">
        <v>189</v>
      </c>
      <c r="G866" s="264"/>
      <c r="H866" s="267">
        <v>73.515000000000001</v>
      </c>
      <c r="I866" s="268"/>
      <c r="J866" s="268"/>
      <c r="K866" s="264"/>
      <c r="L866" s="264"/>
      <c r="M866" s="269"/>
      <c r="N866" s="270"/>
      <c r="O866" s="271"/>
      <c r="P866" s="271"/>
      <c r="Q866" s="271"/>
      <c r="R866" s="271"/>
      <c r="S866" s="271"/>
      <c r="T866" s="271"/>
      <c r="U866" s="271"/>
      <c r="V866" s="271"/>
      <c r="W866" s="271"/>
      <c r="X866" s="271"/>
      <c r="Y866" s="272"/>
      <c r="Z866" s="15"/>
      <c r="AA866" s="15"/>
      <c r="AB866" s="15"/>
      <c r="AC866" s="15"/>
      <c r="AD866" s="15"/>
      <c r="AE866" s="15"/>
      <c r="AT866" s="273" t="s">
        <v>184</v>
      </c>
      <c r="AU866" s="273" t="s">
        <v>102</v>
      </c>
      <c r="AV866" s="15" t="s">
        <v>181</v>
      </c>
      <c r="AW866" s="15" t="s">
        <v>5</v>
      </c>
      <c r="AX866" s="15" t="s">
        <v>82</v>
      </c>
      <c r="AY866" s="273" t="s">
        <v>175</v>
      </c>
    </row>
    <row r="867" s="2" customFormat="1" ht="24.15" customHeight="1">
      <c r="A867" s="39"/>
      <c r="B867" s="40"/>
      <c r="C867" s="222" t="s">
        <v>793</v>
      </c>
      <c r="D867" s="222" t="s">
        <v>177</v>
      </c>
      <c r="E867" s="223" t="s">
        <v>794</v>
      </c>
      <c r="F867" s="224" t="s">
        <v>795</v>
      </c>
      <c r="G867" s="225" t="s">
        <v>369</v>
      </c>
      <c r="H867" s="226">
        <v>60.369999999999997</v>
      </c>
      <c r="I867" s="227"/>
      <c r="J867" s="227"/>
      <c r="K867" s="228">
        <f>ROUND(P867*H867,2)</f>
        <v>0</v>
      </c>
      <c r="L867" s="229"/>
      <c r="M867" s="45"/>
      <c r="N867" s="230" t="s">
        <v>1</v>
      </c>
      <c r="O867" s="231" t="s">
        <v>39</v>
      </c>
      <c r="P867" s="232">
        <f>I867+J867</f>
        <v>0</v>
      </c>
      <c r="Q867" s="232">
        <f>ROUND(I867*H867,2)</f>
        <v>0</v>
      </c>
      <c r="R867" s="232">
        <f>ROUND(J867*H867,2)</f>
        <v>0</v>
      </c>
      <c r="S867" s="92"/>
      <c r="T867" s="233">
        <f>S867*H867</f>
        <v>0</v>
      </c>
      <c r="U867" s="233">
        <v>0</v>
      </c>
      <c r="V867" s="233">
        <f>U867*H867</f>
        <v>0</v>
      </c>
      <c r="W867" s="233">
        <v>0</v>
      </c>
      <c r="X867" s="233">
        <f>W867*H867</f>
        <v>0</v>
      </c>
      <c r="Y867" s="234" t="s">
        <v>1</v>
      </c>
      <c r="Z867" s="39"/>
      <c r="AA867" s="39"/>
      <c r="AB867" s="39"/>
      <c r="AC867" s="39"/>
      <c r="AD867" s="39"/>
      <c r="AE867" s="39"/>
      <c r="AR867" s="235" t="s">
        <v>181</v>
      </c>
      <c r="AT867" s="235" t="s">
        <v>177</v>
      </c>
      <c r="AU867" s="235" t="s">
        <v>102</v>
      </c>
      <c r="AY867" s="18" t="s">
        <v>175</v>
      </c>
      <c r="BE867" s="236">
        <f>IF(O867="základní",K867,0)</f>
        <v>0</v>
      </c>
      <c r="BF867" s="236">
        <f>IF(O867="snížená",K867,0)</f>
        <v>0</v>
      </c>
      <c r="BG867" s="236">
        <f>IF(O867="zákl. přenesená",K867,0)</f>
        <v>0</v>
      </c>
      <c r="BH867" s="236">
        <f>IF(O867="sníž. přenesená",K867,0)</f>
        <v>0</v>
      </c>
      <c r="BI867" s="236">
        <f>IF(O867="nulová",K867,0)</f>
        <v>0</v>
      </c>
      <c r="BJ867" s="18" t="s">
        <v>102</v>
      </c>
      <c r="BK867" s="236">
        <f>ROUND(P867*H867,2)</f>
        <v>0</v>
      </c>
      <c r="BL867" s="18" t="s">
        <v>181</v>
      </c>
      <c r="BM867" s="235" t="s">
        <v>796</v>
      </c>
    </row>
    <row r="868" s="2" customFormat="1" ht="37.8" customHeight="1">
      <c r="A868" s="39"/>
      <c r="B868" s="40"/>
      <c r="C868" s="222" t="s">
        <v>464</v>
      </c>
      <c r="D868" s="222" t="s">
        <v>177</v>
      </c>
      <c r="E868" s="223" t="s">
        <v>797</v>
      </c>
      <c r="F868" s="224" t="s">
        <v>798</v>
      </c>
      <c r="G868" s="225" t="s">
        <v>228</v>
      </c>
      <c r="H868" s="226">
        <v>43.399999999999999</v>
      </c>
      <c r="I868" s="227"/>
      <c r="J868" s="227"/>
      <c r="K868" s="228">
        <f>ROUND(P868*H868,2)</f>
        <v>0</v>
      </c>
      <c r="L868" s="229"/>
      <c r="M868" s="45"/>
      <c r="N868" s="230" t="s">
        <v>1</v>
      </c>
      <c r="O868" s="231" t="s">
        <v>39</v>
      </c>
      <c r="P868" s="232">
        <f>I868+J868</f>
        <v>0</v>
      </c>
      <c r="Q868" s="232">
        <f>ROUND(I868*H868,2)</f>
        <v>0</v>
      </c>
      <c r="R868" s="232">
        <f>ROUND(J868*H868,2)</f>
        <v>0</v>
      </c>
      <c r="S868" s="92"/>
      <c r="T868" s="233">
        <f>S868*H868</f>
        <v>0</v>
      </c>
      <c r="U868" s="233">
        <v>0</v>
      </c>
      <c r="V868" s="233">
        <f>U868*H868</f>
        <v>0</v>
      </c>
      <c r="W868" s="233">
        <v>0</v>
      </c>
      <c r="X868" s="233">
        <f>W868*H868</f>
        <v>0</v>
      </c>
      <c r="Y868" s="234" t="s">
        <v>1</v>
      </c>
      <c r="Z868" s="39"/>
      <c r="AA868" s="39"/>
      <c r="AB868" s="39"/>
      <c r="AC868" s="39"/>
      <c r="AD868" s="39"/>
      <c r="AE868" s="39"/>
      <c r="AR868" s="235" t="s">
        <v>181</v>
      </c>
      <c r="AT868" s="235" t="s">
        <v>177</v>
      </c>
      <c r="AU868" s="235" t="s">
        <v>102</v>
      </c>
      <c r="AY868" s="18" t="s">
        <v>175</v>
      </c>
      <c r="BE868" s="236">
        <f>IF(O868="základní",K868,0)</f>
        <v>0</v>
      </c>
      <c r="BF868" s="236">
        <f>IF(O868="snížená",K868,0)</f>
        <v>0</v>
      </c>
      <c r="BG868" s="236">
        <f>IF(O868="zákl. přenesená",K868,0)</f>
        <v>0</v>
      </c>
      <c r="BH868" s="236">
        <f>IF(O868="sníž. přenesená",K868,0)</f>
        <v>0</v>
      </c>
      <c r="BI868" s="236">
        <f>IF(O868="nulová",K868,0)</f>
        <v>0</v>
      </c>
      <c r="BJ868" s="18" t="s">
        <v>102</v>
      </c>
      <c r="BK868" s="236">
        <f>ROUND(P868*H868,2)</f>
        <v>0</v>
      </c>
      <c r="BL868" s="18" t="s">
        <v>181</v>
      </c>
      <c r="BM868" s="235" t="s">
        <v>799</v>
      </c>
    </row>
    <row r="869" s="2" customFormat="1">
      <c r="A869" s="39"/>
      <c r="B869" s="40"/>
      <c r="C869" s="41"/>
      <c r="D869" s="237" t="s">
        <v>182</v>
      </c>
      <c r="E869" s="41"/>
      <c r="F869" s="238" t="s">
        <v>800</v>
      </c>
      <c r="G869" s="41"/>
      <c r="H869" s="41"/>
      <c r="I869" s="239"/>
      <c r="J869" s="239"/>
      <c r="K869" s="41"/>
      <c r="L869" s="41"/>
      <c r="M869" s="45"/>
      <c r="N869" s="240"/>
      <c r="O869" s="241"/>
      <c r="P869" s="92"/>
      <c r="Q869" s="92"/>
      <c r="R869" s="92"/>
      <c r="S869" s="92"/>
      <c r="T869" s="92"/>
      <c r="U869" s="92"/>
      <c r="V869" s="92"/>
      <c r="W869" s="92"/>
      <c r="X869" s="92"/>
      <c r="Y869" s="93"/>
      <c r="Z869" s="39"/>
      <c r="AA869" s="39"/>
      <c r="AB869" s="39"/>
      <c r="AC869" s="39"/>
      <c r="AD869" s="39"/>
      <c r="AE869" s="39"/>
      <c r="AT869" s="18" t="s">
        <v>182</v>
      </c>
      <c r="AU869" s="18" t="s">
        <v>102</v>
      </c>
    </row>
    <row r="870" s="13" customFormat="1">
      <c r="A870" s="13"/>
      <c r="B870" s="242"/>
      <c r="C870" s="243"/>
      <c r="D870" s="237" t="s">
        <v>184</v>
      </c>
      <c r="E870" s="244" t="s">
        <v>1</v>
      </c>
      <c r="F870" s="245" t="s">
        <v>193</v>
      </c>
      <c r="G870" s="243"/>
      <c r="H870" s="244" t="s">
        <v>1</v>
      </c>
      <c r="I870" s="246"/>
      <c r="J870" s="246"/>
      <c r="K870" s="243"/>
      <c r="L870" s="243"/>
      <c r="M870" s="247"/>
      <c r="N870" s="248"/>
      <c r="O870" s="249"/>
      <c r="P870" s="249"/>
      <c r="Q870" s="249"/>
      <c r="R870" s="249"/>
      <c r="S870" s="249"/>
      <c r="T870" s="249"/>
      <c r="U870" s="249"/>
      <c r="V870" s="249"/>
      <c r="W870" s="249"/>
      <c r="X870" s="249"/>
      <c r="Y870" s="250"/>
      <c r="Z870" s="13"/>
      <c r="AA870" s="13"/>
      <c r="AB870" s="13"/>
      <c r="AC870" s="13"/>
      <c r="AD870" s="13"/>
      <c r="AE870" s="13"/>
      <c r="AT870" s="251" t="s">
        <v>184</v>
      </c>
      <c r="AU870" s="251" t="s">
        <v>102</v>
      </c>
      <c r="AV870" s="13" t="s">
        <v>82</v>
      </c>
      <c r="AW870" s="13" t="s">
        <v>5</v>
      </c>
      <c r="AX870" s="13" t="s">
        <v>75</v>
      </c>
      <c r="AY870" s="251" t="s">
        <v>175</v>
      </c>
    </row>
    <row r="871" s="14" customFormat="1">
      <c r="A871" s="14"/>
      <c r="B871" s="252"/>
      <c r="C871" s="253"/>
      <c r="D871" s="237" t="s">
        <v>184</v>
      </c>
      <c r="E871" s="254" t="s">
        <v>1</v>
      </c>
      <c r="F871" s="255" t="s">
        <v>623</v>
      </c>
      <c r="G871" s="253"/>
      <c r="H871" s="256">
        <v>1.28</v>
      </c>
      <c r="I871" s="257"/>
      <c r="J871" s="257"/>
      <c r="K871" s="253"/>
      <c r="L871" s="253"/>
      <c r="M871" s="258"/>
      <c r="N871" s="259"/>
      <c r="O871" s="260"/>
      <c r="P871" s="260"/>
      <c r="Q871" s="260"/>
      <c r="R871" s="260"/>
      <c r="S871" s="260"/>
      <c r="T871" s="260"/>
      <c r="U871" s="260"/>
      <c r="V871" s="260"/>
      <c r="W871" s="260"/>
      <c r="X871" s="260"/>
      <c r="Y871" s="261"/>
      <c r="Z871" s="14"/>
      <c r="AA871" s="14"/>
      <c r="AB871" s="14"/>
      <c r="AC871" s="14"/>
      <c r="AD871" s="14"/>
      <c r="AE871" s="14"/>
      <c r="AT871" s="262" t="s">
        <v>184</v>
      </c>
      <c r="AU871" s="262" t="s">
        <v>102</v>
      </c>
      <c r="AV871" s="14" t="s">
        <v>102</v>
      </c>
      <c r="AW871" s="14" t="s">
        <v>5</v>
      </c>
      <c r="AX871" s="14" t="s">
        <v>75</v>
      </c>
      <c r="AY871" s="262" t="s">
        <v>175</v>
      </c>
    </row>
    <row r="872" s="14" customFormat="1">
      <c r="A872" s="14"/>
      <c r="B872" s="252"/>
      <c r="C872" s="253"/>
      <c r="D872" s="237" t="s">
        <v>184</v>
      </c>
      <c r="E872" s="254" t="s">
        <v>1</v>
      </c>
      <c r="F872" s="255" t="s">
        <v>624</v>
      </c>
      <c r="G872" s="253"/>
      <c r="H872" s="256">
        <v>4.6799999999999997</v>
      </c>
      <c r="I872" s="257"/>
      <c r="J872" s="257"/>
      <c r="K872" s="253"/>
      <c r="L872" s="253"/>
      <c r="M872" s="258"/>
      <c r="N872" s="259"/>
      <c r="O872" s="260"/>
      <c r="P872" s="260"/>
      <c r="Q872" s="260"/>
      <c r="R872" s="260"/>
      <c r="S872" s="260"/>
      <c r="T872" s="260"/>
      <c r="U872" s="260"/>
      <c r="V872" s="260"/>
      <c r="W872" s="260"/>
      <c r="X872" s="260"/>
      <c r="Y872" s="261"/>
      <c r="Z872" s="14"/>
      <c r="AA872" s="14"/>
      <c r="AB872" s="14"/>
      <c r="AC872" s="14"/>
      <c r="AD872" s="14"/>
      <c r="AE872" s="14"/>
      <c r="AT872" s="262" t="s">
        <v>184</v>
      </c>
      <c r="AU872" s="262" t="s">
        <v>102</v>
      </c>
      <c r="AV872" s="14" t="s">
        <v>102</v>
      </c>
      <c r="AW872" s="14" t="s">
        <v>5</v>
      </c>
      <c r="AX872" s="14" t="s">
        <v>75</v>
      </c>
      <c r="AY872" s="262" t="s">
        <v>175</v>
      </c>
    </row>
    <row r="873" s="14" customFormat="1">
      <c r="A873" s="14"/>
      <c r="B873" s="252"/>
      <c r="C873" s="253"/>
      <c r="D873" s="237" t="s">
        <v>184</v>
      </c>
      <c r="E873" s="254" t="s">
        <v>1</v>
      </c>
      <c r="F873" s="255" t="s">
        <v>625</v>
      </c>
      <c r="G873" s="253"/>
      <c r="H873" s="256">
        <v>16.379999999999999</v>
      </c>
      <c r="I873" s="257"/>
      <c r="J873" s="257"/>
      <c r="K873" s="253"/>
      <c r="L873" s="253"/>
      <c r="M873" s="258"/>
      <c r="N873" s="259"/>
      <c r="O873" s="260"/>
      <c r="P873" s="260"/>
      <c r="Q873" s="260"/>
      <c r="R873" s="260"/>
      <c r="S873" s="260"/>
      <c r="T873" s="260"/>
      <c r="U873" s="260"/>
      <c r="V873" s="260"/>
      <c r="W873" s="260"/>
      <c r="X873" s="260"/>
      <c r="Y873" s="261"/>
      <c r="Z873" s="14"/>
      <c r="AA873" s="14"/>
      <c r="AB873" s="14"/>
      <c r="AC873" s="14"/>
      <c r="AD873" s="14"/>
      <c r="AE873" s="14"/>
      <c r="AT873" s="262" t="s">
        <v>184</v>
      </c>
      <c r="AU873" s="262" t="s">
        <v>102</v>
      </c>
      <c r="AV873" s="14" t="s">
        <v>102</v>
      </c>
      <c r="AW873" s="14" t="s">
        <v>5</v>
      </c>
      <c r="AX873" s="14" t="s">
        <v>75</v>
      </c>
      <c r="AY873" s="262" t="s">
        <v>175</v>
      </c>
    </row>
    <row r="874" s="14" customFormat="1">
      <c r="A874" s="14"/>
      <c r="B874" s="252"/>
      <c r="C874" s="253"/>
      <c r="D874" s="237" t="s">
        <v>184</v>
      </c>
      <c r="E874" s="254" t="s">
        <v>1</v>
      </c>
      <c r="F874" s="255" t="s">
        <v>626</v>
      </c>
      <c r="G874" s="253"/>
      <c r="H874" s="256">
        <v>21.059999999999999</v>
      </c>
      <c r="I874" s="257"/>
      <c r="J874" s="257"/>
      <c r="K874" s="253"/>
      <c r="L874" s="253"/>
      <c r="M874" s="258"/>
      <c r="N874" s="259"/>
      <c r="O874" s="260"/>
      <c r="P874" s="260"/>
      <c r="Q874" s="260"/>
      <c r="R874" s="260"/>
      <c r="S874" s="260"/>
      <c r="T874" s="260"/>
      <c r="U874" s="260"/>
      <c r="V874" s="260"/>
      <c r="W874" s="260"/>
      <c r="X874" s="260"/>
      <c r="Y874" s="261"/>
      <c r="Z874" s="14"/>
      <c r="AA874" s="14"/>
      <c r="AB874" s="14"/>
      <c r="AC874" s="14"/>
      <c r="AD874" s="14"/>
      <c r="AE874" s="14"/>
      <c r="AT874" s="262" t="s">
        <v>184</v>
      </c>
      <c r="AU874" s="262" t="s">
        <v>102</v>
      </c>
      <c r="AV874" s="14" t="s">
        <v>102</v>
      </c>
      <c r="AW874" s="14" t="s">
        <v>5</v>
      </c>
      <c r="AX874" s="14" t="s">
        <v>75</v>
      </c>
      <c r="AY874" s="262" t="s">
        <v>175</v>
      </c>
    </row>
    <row r="875" s="15" customFormat="1">
      <c r="A875" s="15"/>
      <c r="B875" s="263"/>
      <c r="C875" s="264"/>
      <c r="D875" s="237" t="s">
        <v>184</v>
      </c>
      <c r="E875" s="265" t="s">
        <v>1</v>
      </c>
      <c r="F875" s="266" t="s">
        <v>189</v>
      </c>
      <c r="G875" s="264"/>
      <c r="H875" s="267">
        <v>43.399999999999999</v>
      </c>
      <c r="I875" s="268"/>
      <c r="J875" s="268"/>
      <c r="K875" s="264"/>
      <c r="L875" s="264"/>
      <c r="M875" s="269"/>
      <c r="N875" s="270"/>
      <c r="O875" s="271"/>
      <c r="P875" s="271"/>
      <c r="Q875" s="271"/>
      <c r="R875" s="271"/>
      <c r="S875" s="271"/>
      <c r="T875" s="271"/>
      <c r="U875" s="271"/>
      <c r="V875" s="271"/>
      <c r="W875" s="271"/>
      <c r="X875" s="271"/>
      <c r="Y875" s="272"/>
      <c r="Z875" s="15"/>
      <c r="AA875" s="15"/>
      <c r="AB875" s="15"/>
      <c r="AC875" s="15"/>
      <c r="AD875" s="15"/>
      <c r="AE875" s="15"/>
      <c r="AT875" s="273" t="s">
        <v>184</v>
      </c>
      <c r="AU875" s="273" t="s">
        <v>102</v>
      </c>
      <c r="AV875" s="15" t="s">
        <v>181</v>
      </c>
      <c r="AW875" s="15" t="s">
        <v>5</v>
      </c>
      <c r="AX875" s="15" t="s">
        <v>82</v>
      </c>
      <c r="AY875" s="273" t="s">
        <v>175</v>
      </c>
    </row>
    <row r="876" s="2" customFormat="1" ht="16.5" customHeight="1">
      <c r="A876" s="39"/>
      <c r="B876" s="40"/>
      <c r="C876" s="222" t="s">
        <v>801</v>
      </c>
      <c r="D876" s="222" t="s">
        <v>177</v>
      </c>
      <c r="E876" s="223" t="s">
        <v>802</v>
      </c>
      <c r="F876" s="224" t="s">
        <v>803</v>
      </c>
      <c r="G876" s="225" t="s">
        <v>228</v>
      </c>
      <c r="H876" s="226">
        <v>705.93799999999999</v>
      </c>
      <c r="I876" s="227"/>
      <c r="J876" s="227"/>
      <c r="K876" s="228">
        <f>ROUND(P876*H876,2)</f>
        <v>0</v>
      </c>
      <c r="L876" s="229"/>
      <c r="M876" s="45"/>
      <c r="N876" s="230" t="s">
        <v>1</v>
      </c>
      <c r="O876" s="231" t="s">
        <v>39</v>
      </c>
      <c r="P876" s="232">
        <f>I876+J876</f>
        <v>0</v>
      </c>
      <c r="Q876" s="232">
        <f>ROUND(I876*H876,2)</f>
        <v>0</v>
      </c>
      <c r="R876" s="232">
        <f>ROUND(J876*H876,2)</f>
        <v>0</v>
      </c>
      <c r="S876" s="92"/>
      <c r="T876" s="233">
        <f>S876*H876</f>
        <v>0</v>
      </c>
      <c r="U876" s="233">
        <v>0</v>
      </c>
      <c r="V876" s="233">
        <f>U876*H876</f>
        <v>0</v>
      </c>
      <c r="W876" s="233">
        <v>0</v>
      </c>
      <c r="X876" s="233">
        <f>W876*H876</f>
        <v>0</v>
      </c>
      <c r="Y876" s="234" t="s">
        <v>1</v>
      </c>
      <c r="Z876" s="39"/>
      <c r="AA876" s="39"/>
      <c r="AB876" s="39"/>
      <c r="AC876" s="39"/>
      <c r="AD876" s="39"/>
      <c r="AE876" s="39"/>
      <c r="AR876" s="235" t="s">
        <v>181</v>
      </c>
      <c r="AT876" s="235" t="s">
        <v>177</v>
      </c>
      <c r="AU876" s="235" t="s">
        <v>102</v>
      </c>
      <c r="AY876" s="18" t="s">
        <v>175</v>
      </c>
      <c r="BE876" s="236">
        <f>IF(O876="základní",K876,0)</f>
        <v>0</v>
      </c>
      <c r="BF876" s="236">
        <f>IF(O876="snížená",K876,0)</f>
        <v>0</v>
      </c>
      <c r="BG876" s="236">
        <f>IF(O876="zákl. přenesená",K876,0)</f>
        <v>0</v>
      </c>
      <c r="BH876" s="236">
        <f>IF(O876="sníž. přenesená",K876,0)</f>
        <v>0</v>
      </c>
      <c r="BI876" s="236">
        <f>IF(O876="nulová",K876,0)</f>
        <v>0</v>
      </c>
      <c r="BJ876" s="18" t="s">
        <v>102</v>
      </c>
      <c r="BK876" s="236">
        <f>ROUND(P876*H876,2)</f>
        <v>0</v>
      </c>
      <c r="BL876" s="18" t="s">
        <v>181</v>
      </c>
      <c r="BM876" s="235" t="s">
        <v>804</v>
      </c>
    </row>
    <row r="877" s="13" customFormat="1">
      <c r="A877" s="13"/>
      <c r="B877" s="242"/>
      <c r="C877" s="243"/>
      <c r="D877" s="237" t="s">
        <v>184</v>
      </c>
      <c r="E877" s="244" t="s">
        <v>1</v>
      </c>
      <c r="F877" s="245" t="s">
        <v>193</v>
      </c>
      <c r="G877" s="243"/>
      <c r="H877" s="244" t="s">
        <v>1</v>
      </c>
      <c r="I877" s="246"/>
      <c r="J877" s="246"/>
      <c r="K877" s="243"/>
      <c r="L877" s="243"/>
      <c r="M877" s="247"/>
      <c r="N877" s="248"/>
      <c r="O877" s="249"/>
      <c r="P877" s="249"/>
      <c r="Q877" s="249"/>
      <c r="R877" s="249"/>
      <c r="S877" s="249"/>
      <c r="T877" s="249"/>
      <c r="U877" s="249"/>
      <c r="V877" s="249"/>
      <c r="W877" s="249"/>
      <c r="X877" s="249"/>
      <c r="Y877" s="250"/>
      <c r="Z877" s="13"/>
      <c r="AA877" s="13"/>
      <c r="AB877" s="13"/>
      <c r="AC877" s="13"/>
      <c r="AD877" s="13"/>
      <c r="AE877" s="13"/>
      <c r="AT877" s="251" t="s">
        <v>184</v>
      </c>
      <c r="AU877" s="251" t="s">
        <v>102</v>
      </c>
      <c r="AV877" s="13" t="s">
        <v>82</v>
      </c>
      <c r="AW877" s="13" t="s">
        <v>5</v>
      </c>
      <c r="AX877" s="13" t="s">
        <v>75</v>
      </c>
      <c r="AY877" s="251" t="s">
        <v>175</v>
      </c>
    </row>
    <row r="878" s="14" customFormat="1">
      <c r="A878" s="14"/>
      <c r="B878" s="252"/>
      <c r="C878" s="253"/>
      <c r="D878" s="237" t="s">
        <v>184</v>
      </c>
      <c r="E878" s="254" t="s">
        <v>1</v>
      </c>
      <c r="F878" s="255" t="s">
        <v>651</v>
      </c>
      <c r="G878" s="253"/>
      <c r="H878" s="256">
        <v>679.88</v>
      </c>
      <c r="I878" s="257"/>
      <c r="J878" s="257"/>
      <c r="K878" s="253"/>
      <c r="L878" s="253"/>
      <c r="M878" s="258"/>
      <c r="N878" s="259"/>
      <c r="O878" s="260"/>
      <c r="P878" s="260"/>
      <c r="Q878" s="260"/>
      <c r="R878" s="260"/>
      <c r="S878" s="260"/>
      <c r="T878" s="260"/>
      <c r="U878" s="260"/>
      <c r="V878" s="260"/>
      <c r="W878" s="260"/>
      <c r="X878" s="260"/>
      <c r="Y878" s="261"/>
      <c r="Z878" s="14"/>
      <c r="AA878" s="14"/>
      <c r="AB878" s="14"/>
      <c r="AC878" s="14"/>
      <c r="AD878" s="14"/>
      <c r="AE878" s="14"/>
      <c r="AT878" s="262" t="s">
        <v>184</v>
      </c>
      <c r="AU878" s="262" t="s">
        <v>102</v>
      </c>
      <c r="AV878" s="14" t="s">
        <v>102</v>
      </c>
      <c r="AW878" s="14" t="s">
        <v>5</v>
      </c>
      <c r="AX878" s="14" t="s">
        <v>75</v>
      </c>
      <c r="AY878" s="262" t="s">
        <v>175</v>
      </c>
    </row>
    <row r="879" s="14" customFormat="1">
      <c r="A879" s="14"/>
      <c r="B879" s="252"/>
      <c r="C879" s="253"/>
      <c r="D879" s="237" t="s">
        <v>184</v>
      </c>
      <c r="E879" s="254" t="s">
        <v>1</v>
      </c>
      <c r="F879" s="255" t="s">
        <v>652</v>
      </c>
      <c r="G879" s="253"/>
      <c r="H879" s="256">
        <v>23.062999999999999</v>
      </c>
      <c r="I879" s="257"/>
      <c r="J879" s="257"/>
      <c r="K879" s="253"/>
      <c r="L879" s="253"/>
      <c r="M879" s="258"/>
      <c r="N879" s="259"/>
      <c r="O879" s="260"/>
      <c r="P879" s="260"/>
      <c r="Q879" s="260"/>
      <c r="R879" s="260"/>
      <c r="S879" s="260"/>
      <c r="T879" s="260"/>
      <c r="U879" s="260"/>
      <c r="V879" s="260"/>
      <c r="W879" s="260"/>
      <c r="X879" s="260"/>
      <c r="Y879" s="261"/>
      <c r="Z879" s="14"/>
      <c r="AA879" s="14"/>
      <c r="AB879" s="14"/>
      <c r="AC879" s="14"/>
      <c r="AD879" s="14"/>
      <c r="AE879" s="14"/>
      <c r="AT879" s="262" t="s">
        <v>184</v>
      </c>
      <c r="AU879" s="262" t="s">
        <v>102</v>
      </c>
      <c r="AV879" s="14" t="s">
        <v>102</v>
      </c>
      <c r="AW879" s="14" t="s">
        <v>5</v>
      </c>
      <c r="AX879" s="14" t="s">
        <v>75</v>
      </c>
      <c r="AY879" s="262" t="s">
        <v>175</v>
      </c>
    </row>
    <row r="880" s="14" customFormat="1">
      <c r="A880" s="14"/>
      <c r="B880" s="252"/>
      <c r="C880" s="253"/>
      <c r="D880" s="237" t="s">
        <v>184</v>
      </c>
      <c r="E880" s="254" t="s">
        <v>1</v>
      </c>
      <c r="F880" s="255" t="s">
        <v>653</v>
      </c>
      <c r="G880" s="253"/>
      <c r="H880" s="256">
        <v>-6.3040000000000003</v>
      </c>
      <c r="I880" s="257"/>
      <c r="J880" s="257"/>
      <c r="K880" s="253"/>
      <c r="L880" s="253"/>
      <c r="M880" s="258"/>
      <c r="N880" s="259"/>
      <c r="O880" s="260"/>
      <c r="P880" s="260"/>
      <c r="Q880" s="260"/>
      <c r="R880" s="260"/>
      <c r="S880" s="260"/>
      <c r="T880" s="260"/>
      <c r="U880" s="260"/>
      <c r="V880" s="260"/>
      <c r="W880" s="260"/>
      <c r="X880" s="260"/>
      <c r="Y880" s="261"/>
      <c r="Z880" s="14"/>
      <c r="AA880" s="14"/>
      <c r="AB880" s="14"/>
      <c r="AC880" s="14"/>
      <c r="AD880" s="14"/>
      <c r="AE880" s="14"/>
      <c r="AT880" s="262" t="s">
        <v>184</v>
      </c>
      <c r="AU880" s="262" t="s">
        <v>102</v>
      </c>
      <c r="AV880" s="14" t="s">
        <v>102</v>
      </c>
      <c r="AW880" s="14" t="s">
        <v>5</v>
      </c>
      <c r="AX880" s="14" t="s">
        <v>75</v>
      </c>
      <c r="AY880" s="262" t="s">
        <v>175</v>
      </c>
    </row>
    <row r="881" s="14" customFormat="1">
      <c r="A881" s="14"/>
      <c r="B881" s="252"/>
      <c r="C881" s="253"/>
      <c r="D881" s="237" t="s">
        <v>184</v>
      </c>
      <c r="E881" s="254" t="s">
        <v>1</v>
      </c>
      <c r="F881" s="255" t="s">
        <v>654</v>
      </c>
      <c r="G881" s="253"/>
      <c r="H881" s="256">
        <v>-6.875</v>
      </c>
      <c r="I881" s="257"/>
      <c r="J881" s="257"/>
      <c r="K881" s="253"/>
      <c r="L881" s="253"/>
      <c r="M881" s="258"/>
      <c r="N881" s="259"/>
      <c r="O881" s="260"/>
      <c r="P881" s="260"/>
      <c r="Q881" s="260"/>
      <c r="R881" s="260"/>
      <c r="S881" s="260"/>
      <c r="T881" s="260"/>
      <c r="U881" s="260"/>
      <c r="V881" s="260"/>
      <c r="W881" s="260"/>
      <c r="X881" s="260"/>
      <c r="Y881" s="261"/>
      <c r="Z881" s="14"/>
      <c r="AA881" s="14"/>
      <c r="AB881" s="14"/>
      <c r="AC881" s="14"/>
      <c r="AD881" s="14"/>
      <c r="AE881" s="14"/>
      <c r="AT881" s="262" t="s">
        <v>184</v>
      </c>
      <c r="AU881" s="262" t="s">
        <v>102</v>
      </c>
      <c r="AV881" s="14" t="s">
        <v>102</v>
      </c>
      <c r="AW881" s="14" t="s">
        <v>5</v>
      </c>
      <c r="AX881" s="14" t="s">
        <v>75</v>
      </c>
      <c r="AY881" s="262" t="s">
        <v>175</v>
      </c>
    </row>
    <row r="882" s="14" customFormat="1">
      <c r="A882" s="14"/>
      <c r="B882" s="252"/>
      <c r="C882" s="253"/>
      <c r="D882" s="237" t="s">
        <v>184</v>
      </c>
      <c r="E882" s="254" t="s">
        <v>1</v>
      </c>
      <c r="F882" s="255" t="s">
        <v>655</v>
      </c>
      <c r="G882" s="253"/>
      <c r="H882" s="256">
        <v>-1.28</v>
      </c>
      <c r="I882" s="257"/>
      <c r="J882" s="257"/>
      <c r="K882" s="253"/>
      <c r="L882" s="253"/>
      <c r="M882" s="258"/>
      <c r="N882" s="259"/>
      <c r="O882" s="260"/>
      <c r="P882" s="260"/>
      <c r="Q882" s="260"/>
      <c r="R882" s="260"/>
      <c r="S882" s="260"/>
      <c r="T882" s="260"/>
      <c r="U882" s="260"/>
      <c r="V882" s="260"/>
      <c r="W882" s="260"/>
      <c r="X882" s="260"/>
      <c r="Y882" s="261"/>
      <c r="Z882" s="14"/>
      <c r="AA882" s="14"/>
      <c r="AB882" s="14"/>
      <c r="AC882" s="14"/>
      <c r="AD882" s="14"/>
      <c r="AE882" s="14"/>
      <c r="AT882" s="262" t="s">
        <v>184</v>
      </c>
      <c r="AU882" s="262" t="s">
        <v>102</v>
      </c>
      <c r="AV882" s="14" t="s">
        <v>102</v>
      </c>
      <c r="AW882" s="14" t="s">
        <v>5</v>
      </c>
      <c r="AX882" s="14" t="s">
        <v>75</v>
      </c>
      <c r="AY882" s="262" t="s">
        <v>175</v>
      </c>
    </row>
    <row r="883" s="14" customFormat="1">
      <c r="A883" s="14"/>
      <c r="B883" s="252"/>
      <c r="C883" s="253"/>
      <c r="D883" s="237" t="s">
        <v>184</v>
      </c>
      <c r="E883" s="254" t="s">
        <v>1</v>
      </c>
      <c r="F883" s="255" t="s">
        <v>656</v>
      </c>
      <c r="G883" s="253"/>
      <c r="H883" s="256">
        <v>-4.6799999999999997</v>
      </c>
      <c r="I883" s="257"/>
      <c r="J883" s="257"/>
      <c r="K883" s="253"/>
      <c r="L883" s="253"/>
      <c r="M883" s="258"/>
      <c r="N883" s="259"/>
      <c r="O883" s="260"/>
      <c r="P883" s="260"/>
      <c r="Q883" s="260"/>
      <c r="R883" s="260"/>
      <c r="S883" s="260"/>
      <c r="T883" s="260"/>
      <c r="U883" s="260"/>
      <c r="V883" s="260"/>
      <c r="W883" s="260"/>
      <c r="X883" s="260"/>
      <c r="Y883" s="261"/>
      <c r="Z883" s="14"/>
      <c r="AA883" s="14"/>
      <c r="AB883" s="14"/>
      <c r="AC883" s="14"/>
      <c r="AD883" s="14"/>
      <c r="AE883" s="14"/>
      <c r="AT883" s="262" t="s">
        <v>184</v>
      </c>
      <c r="AU883" s="262" t="s">
        <v>102</v>
      </c>
      <c r="AV883" s="14" t="s">
        <v>102</v>
      </c>
      <c r="AW883" s="14" t="s">
        <v>5</v>
      </c>
      <c r="AX883" s="14" t="s">
        <v>75</v>
      </c>
      <c r="AY883" s="262" t="s">
        <v>175</v>
      </c>
    </row>
    <row r="884" s="14" customFormat="1">
      <c r="A884" s="14"/>
      <c r="B884" s="252"/>
      <c r="C884" s="253"/>
      <c r="D884" s="237" t="s">
        <v>184</v>
      </c>
      <c r="E884" s="254" t="s">
        <v>1</v>
      </c>
      <c r="F884" s="255" t="s">
        <v>657</v>
      </c>
      <c r="G884" s="253"/>
      <c r="H884" s="256">
        <v>-16.379999999999999</v>
      </c>
      <c r="I884" s="257"/>
      <c r="J884" s="257"/>
      <c r="K884" s="253"/>
      <c r="L884" s="253"/>
      <c r="M884" s="258"/>
      <c r="N884" s="259"/>
      <c r="O884" s="260"/>
      <c r="P884" s="260"/>
      <c r="Q884" s="260"/>
      <c r="R884" s="260"/>
      <c r="S884" s="260"/>
      <c r="T884" s="260"/>
      <c r="U884" s="260"/>
      <c r="V884" s="260"/>
      <c r="W884" s="260"/>
      <c r="X884" s="260"/>
      <c r="Y884" s="261"/>
      <c r="Z884" s="14"/>
      <c r="AA884" s="14"/>
      <c r="AB884" s="14"/>
      <c r="AC884" s="14"/>
      <c r="AD884" s="14"/>
      <c r="AE884" s="14"/>
      <c r="AT884" s="262" t="s">
        <v>184</v>
      </c>
      <c r="AU884" s="262" t="s">
        <v>102</v>
      </c>
      <c r="AV884" s="14" t="s">
        <v>102</v>
      </c>
      <c r="AW884" s="14" t="s">
        <v>5</v>
      </c>
      <c r="AX884" s="14" t="s">
        <v>75</v>
      </c>
      <c r="AY884" s="262" t="s">
        <v>175</v>
      </c>
    </row>
    <row r="885" s="14" customFormat="1">
      <c r="A885" s="14"/>
      <c r="B885" s="252"/>
      <c r="C885" s="253"/>
      <c r="D885" s="237" t="s">
        <v>184</v>
      </c>
      <c r="E885" s="254" t="s">
        <v>1</v>
      </c>
      <c r="F885" s="255" t="s">
        <v>658</v>
      </c>
      <c r="G885" s="253"/>
      <c r="H885" s="256">
        <v>-21.059999999999999</v>
      </c>
      <c r="I885" s="257"/>
      <c r="J885" s="257"/>
      <c r="K885" s="253"/>
      <c r="L885" s="253"/>
      <c r="M885" s="258"/>
      <c r="N885" s="259"/>
      <c r="O885" s="260"/>
      <c r="P885" s="260"/>
      <c r="Q885" s="260"/>
      <c r="R885" s="260"/>
      <c r="S885" s="260"/>
      <c r="T885" s="260"/>
      <c r="U885" s="260"/>
      <c r="V885" s="260"/>
      <c r="W885" s="260"/>
      <c r="X885" s="260"/>
      <c r="Y885" s="261"/>
      <c r="Z885" s="14"/>
      <c r="AA885" s="14"/>
      <c r="AB885" s="14"/>
      <c r="AC885" s="14"/>
      <c r="AD885" s="14"/>
      <c r="AE885" s="14"/>
      <c r="AT885" s="262" t="s">
        <v>184</v>
      </c>
      <c r="AU885" s="262" t="s">
        <v>102</v>
      </c>
      <c r="AV885" s="14" t="s">
        <v>102</v>
      </c>
      <c r="AW885" s="14" t="s">
        <v>5</v>
      </c>
      <c r="AX885" s="14" t="s">
        <v>75</v>
      </c>
      <c r="AY885" s="262" t="s">
        <v>175</v>
      </c>
    </row>
    <row r="886" s="14" customFormat="1">
      <c r="A886" s="14"/>
      <c r="B886" s="252"/>
      <c r="C886" s="253"/>
      <c r="D886" s="237" t="s">
        <v>184</v>
      </c>
      <c r="E886" s="254" t="s">
        <v>1</v>
      </c>
      <c r="F886" s="255" t="s">
        <v>659</v>
      </c>
      <c r="G886" s="253"/>
      <c r="H886" s="256">
        <v>-1.0800000000000001</v>
      </c>
      <c r="I886" s="257"/>
      <c r="J886" s="257"/>
      <c r="K886" s="253"/>
      <c r="L886" s="253"/>
      <c r="M886" s="258"/>
      <c r="N886" s="259"/>
      <c r="O886" s="260"/>
      <c r="P886" s="260"/>
      <c r="Q886" s="260"/>
      <c r="R886" s="260"/>
      <c r="S886" s="260"/>
      <c r="T886" s="260"/>
      <c r="U886" s="260"/>
      <c r="V886" s="260"/>
      <c r="W886" s="260"/>
      <c r="X886" s="260"/>
      <c r="Y886" s="261"/>
      <c r="Z886" s="14"/>
      <c r="AA886" s="14"/>
      <c r="AB886" s="14"/>
      <c r="AC886" s="14"/>
      <c r="AD886" s="14"/>
      <c r="AE886" s="14"/>
      <c r="AT886" s="262" t="s">
        <v>184</v>
      </c>
      <c r="AU886" s="262" t="s">
        <v>102</v>
      </c>
      <c r="AV886" s="14" t="s">
        <v>102</v>
      </c>
      <c r="AW886" s="14" t="s">
        <v>5</v>
      </c>
      <c r="AX886" s="14" t="s">
        <v>75</v>
      </c>
      <c r="AY886" s="262" t="s">
        <v>175</v>
      </c>
    </row>
    <row r="887" s="14" customFormat="1">
      <c r="A887" s="14"/>
      <c r="B887" s="252"/>
      <c r="C887" s="253"/>
      <c r="D887" s="237" t="s">
        <v>184</v>
      </c>
      <c r="E887" s="254" t="s">
        <v>1</v>
      </c>
      <c r="F887" s="255" t="s">
        <v>660</v>
      </c>
      <c r="G887" s="253"/>
      <c r="H887" s="256">
        <v>-1.5</v>
      </c>
      <c r="I887" s="257"/>
      <c r="J887" s="257"/>
      <c r="K887" s="253"/>
      <c r="L887" s="253"/>
      <c r="M887" s="258"/>
      <c r="N887" s="259"/>
      <c r="O887" s="260"/>
      <c r="P887" s="260"/>
      <c r="Q887" s="260"/>
      <c r="R887" s="260"/>
      <c r="S887" s="260"/>
      <c r="T887" s="260"/>
      <c r="U887" s="260"/>
      <c r="V887" s="260"/>
      <c r="W887" s="260"/>
      <c r="X887" s="260"/>
      <c r="Y887" s="261"/>
      <c r="Z887" s="14"/>
      <c r="AA887" s="14"/>
      <c r="AB887" s="14"/>
      <c r="AC887" s="14"/>
      <c r="AD887" s="14"/>
      <c r="AE887" s="14"/>
      <c r="AT887" s="262" t="s">
        <v>184</v>
      </c>
      <c r="AU887" s="262" t="s">
        <v>102</v>
      </c>
      <c r="AV887" s="14" t="s">
        <v>102</v>
      </c>
      <c r="AW887" s="14" t="s">
        <v>5</v>
      </c>
      <c r="AX887" s="14" t="s">
        <v>75</v>
      </c>
      <c r="AY887" s="262" t="s">
        <v>175</v>
      </c>
    </row>
    <row r="888" s="14" customFormat="1">
      <c r="A888" s="14"/>
      <c r="B888" s="252"/>
      <c r="C888" s="253"/>
      <c r="D888" s="237" t="s">
        <v>184</v>
      </c>
      <c r="E888" s="254" t="s">
        <v>1</v>
      </c>
      <c r="F888" s="255" t="s">
        <v>661</v>
      </c>
      <c r="G888" s="253"/>
      <c r="H888" s="256">
        <v>-0.34300000000000003</v>
      </c>
      <c r="I888" s="257"/>
      <c r="J888" s="257"/>
      <c r="K888" s="253"/>
      <c r="L888" s="253"/>
      <c r="M888" s="258"/>
      <c r="N888" s="259"/>
      <c r="O888" s="260"/>
      <c r="P888" s="260"/>
      <c r="Q888" s="260"/>
      <c r="R888" s="260"/>
      <c r="S888" s="260"/>
      <c r="T888" s="260"/>
      <c r="U888" s="260"/>
      <c r="V888" s="260"/>
      <c r="W888" s="260"/>
      <c r="X888" s="260"/>
      <c r="Y888" s="261"/>
      <c r="Z888" s="14"/>
      <c r="AA888" s="14"/>
      <c r="AB888" s="14"/>
      <c r="AC888" s="14"/>
      <c r="AD888" s="14"/>
      <c r="AE888" s="14"/>
      <c r="AT888" s="262" t="s">
        <v>184</v>
      </c>
      <c r="AU888" s="262" t="s">
        <v>102</v>
      </c>
      <c r="AV888" s="14" t="s">
        <v>102</v>
      </c>
      <c r="AW888" s="14" t="s">
        <v>5</v>
      </c>
      <c r="AX888" s="14" t="s">
        <v>75</v>
      </c>
      <c r="AY888" s="262" t="s">
        <v>175</v>
      </c>
    </row>
    <row r="889" s="14" customFormat="1">
      <c r="A889" s="14"/>
      <c r="B889" s="252"/>
      <c r="C889" s="253"/>
      <c r="D889" s="237" t="s">
        <v>184</v>
      </c>
      <c r="E889" s="254" t="s">
        <v>1</v>
      </c>
      <c r="F889" s="255" t="s">
        <v>587</v>
      </c>
      <c r="G889" s="253"/>
      <c r="H889" s="256">
        <v>-2.2000000000000002</v>
      </c>
      <c r="I889" s="257"/>
      <c r="J889" s="257"/>
      <c r="K889" s="253"/>
      <c r="L889" s="253"/>
      <c r="M889" s="258"/>
      <c r="N889" s="259"/>
      <c r="O889" s="260"/>
      <c r="P889" s="260"/>
      <c r="Q889" s="260"/>
      <c r="R889" s="260"/>
      <c r="S889" s="260"/>
      <c r="T889" s="260"/>
      <c r="U889" s="260"/>
      <c r="V889" s="260"/>
      <c r="W889" s="260"/>
      <c r="X889" s="260"/>
      <c r="Y889" s="261"/>
      <c r="Z889" s="14"/>
      <c r="AA889" s="14"/>
      <c r="AB889" s="14"/>
      <c r="AC889" s="14"/>
      <c r="AD889" s="14"/>
      <c r="AE889" s="14"/>
      <c r="AT889" s="262" t="s">
        <v>184</v>
      </c>
      <c r="AU889" s="262" t="s">
        <v>102</v>
      </c>
      <c r="AV889" s="14" t="s">
        <v>102</v>
      </c>
      <c r="AW889" s="14" t="s">
        <v>5</v>
      </c>
      <c r="AX889" s="14" t="s">
        <v>75</v>
      </c>
      <c r="AY889" s="262" t="s">
        <v>175</v>
      </c>
    </row>
    <row r="890" s="14" customFormat="1">
      <c r="A890" s="14"/>
      <c r="B890" s="252"/>
      <c r="C890" s="253"/>
      <c r="D890" s="237" t="s">
        <v>184</v>
      </c>
      <c r="E890" s="254" t="s">
        <v>1</v>
      </c>
      <c r="F890" s="255" t="s">
        <v>662</v>
      </c>
      <c r="G890" s="253"/>
      <c r="H890" s="256">
        <v>8</v>
      </c>
      <c r="I890" s="257"/>
      <c r="J890" s="257"/>
      <c r="K890" s="253"/>
      <c r="L890" s="253"/>
      <c r="M890" s="258"/>
      <c r="N890" s="259"/>
      <c r="O890" s="260"/>
      <c r="P890" s="260"/>
      <c r="Q890" s="260"/>
      <c r="R890" s="260"/>
      <c r="S890" s="260"/>
      <c r="T890" s="260"/>
      <c r="U890" s="260"/>
      <c r="V890" s="260"/>
      <c r="W890" s="260"/>
      <c r="X890" s="260"/>
      <c r="Y890" s="261"/>
      <c r="Z890" s="14"/>
      <c r="AA890" s="14"/>
      <c r="AB890" s="14"/>
      <c r="AC890" s="14"/>
      <c r="AD890" s="14"/>
      <c r="AE890" s="14"/>
      <c r="AT890" s="262" t="s">
        <v>184</v>
      </c>
      <c r="AU890" s="262" t="s">
        <v>102</v>
      </c>
      <c r="AV890" s="14" t="s">
        <v>102</v>
      </c>
      <c r="AW890" s="14" t="s">
        <v>5</v>
      </c>
      <c r="AX890" s="14" t="s">
        <v>75</v>
      </c>
      <c r="AY890" s="262" t="s">
        <v>175</v>
      </c>
    </row>
    <row r="891" s="14" customFormat="1">
      <c r="A891" s="14"/>
      <c r="B891" s="252"/>
      <c r="C891" s="253"/>
      <c r="D891" s="237" t="s">
        <v>184</v>
      </c>
      <c r="E891" s="254" t="s">
        <v>1</v>
      </c>
      <c r="F891" s="255" t="s">
        <v>663</v>
      </c>
      <c r="G891" s="253"/>
      <c r="H891" s="256">
        <v>5.4000000000000004</v>
      </c>
      <c r="I891" s="257"/>
      <c r="J891" s="257"/>
      <c r="K891" s="253"/>
      <c r="L891" s="253"/>
      <c r="M891" s="258"/>
      <c r="N891" s="259"/>
      <c r="O891" s="260"/>
      <c r="P891" s="260"/>
      <c r="Q891" s="260"/>
      <c r="R891" s="260"/>
      <c r="S891" s="260"/>
      <c r="T891" s="260"/>
      <c r="U891" s="260"/>
      <c r="V891" s="260"/>
      <c r="W891" s="260"/>
      <c r="X891" s="260"/>
      <c r="Y891" s="261"/>
      <c r="Z891" s="14"/>
      <c r="AA891" s="14"/>
      <c r="AB891" s="14"/>
      <c r="AC891" s="14"/>
      <c r="AD891" s="14"/>
      <c r="AE891" s="14"/>
      <c r="AT891" s="262" t="s">
        <v>184</v>
      </c>
      <c r="AU891" s="262" t="s">
        <v>102</v>
      </c>
      <c r="AV891" s="14" t="s">
        <v>102</v>
      </c>
      <c r="AW891" s="14" t="s">
        <v>5</v>
      </c>
      <c r="AX891" s="14" t="s">
        <v>75</v>
      </c>
      <c r="AY891" s="262" t="s">
        <v>175</v>
      </c>
    </row>
    <row r="892" s="14" customFormat="1">
      <c r="A892" s="14"/>
      <c r="B892" s="252"/>
      <c r="C892" s="253"/>
      <c r="D892" s="237" t="s">
        <v>184</v>
      </c>
      <c r="E892" s="254" t="s">
        <v>1</v>
      </c>
      <c r="F892" s="255" t="s">
        <v>664</v>
      </c>
      <c r="G892" s="253"/>
      <c r="H892" s="256">
        <v>1.9199999999999999</v>
      </c>
      <c r="I892" s="257"/>
      <c r="J892" s="257"/>
      <c r="K892" s="253"/>
      <c r="L892" s="253"/>
      <c r="M892" s="258"/>
      <c r="N892" s="259"/>
      <c r="O892" s="260"/>
      <c r="P892" s="260"/>
      <c r="Q892" s="260"/>
      <c r="R892" s="260"/>
      <c r="S892" s="260"/>
      <c r="T892" s="260"/>
      <c r="U892" s="260"/>
      <c r="V892" s="260"/>
      <c r="W892" s="260"/>
      <c r="X892" s="260"/>
      <c r="Y892" s="261"/>
      <c r="Z892" s="14"/>
      <c r="AA892" s="14"/>
      <c r="AB892" s="14"/>
      <c r="AC892" s="14"/>
      <c r="AD892" s="14"/>
      <c r="AE892" s="14"/>
      <c r="AT892" s="262" t="s">
        <v>184</v>
      </c>
      <c r="AU892" s="262" t="s">
        <v>102</v>
      </c>
      <c r="AV892" s="14" t="s">
        <v>102</v>
      </c>
      <c r="AW892" s="14" t="s">
        <v>5</v>
      </c>
      <c r="AX892" s="14" t="s">
        <v>75</v>
      </c>
      <c r="AY892" s="262" t="s">
        <v>175</v>
      </c>
    </row>
    <row r="893" s="14" customFormat="1">
      <c r="A893" s="14"/>
      <c r="B893" s="252"/>
      <c r="C893" s="253"/>
      <c r="D893" s="237" t="s">
        <v>184</v>
      </c>
      <c r="E893" s="254" t="s">
        <v>1</v>
      </c>
      <c r="F893" s="255" t="s">
        <v>665</v>
      </c>
      <c r="G893" s="253"/>
      <c r="H893" s="256">
        <v>3.6000000000000001</v>
      </c>
      <c r="I893" s="257"/>
      <c r="J893" s="257"/>
      <c r="K893" s="253"/>
      <c r="L893" s="253"/>
      <c r="M893" s="258"/>
      <c r="N893" s="259"/>
      <c r="O893" s="260"/>
      <c r="P893" s="260"/>
      <c r="Q893" s="260"/>
      <c r="R893" s="260"/>
      <c r="S893" s="260"/>
      <c r="T893" s="260"/>
      <c r="U893" s="260"/>
      <c r="V893" s="260"/>
      <c r="W893" s="260"/>
      <c r="X893" s="260"/>
      <c r="Y893" s="261"/>
      <c r="Z893" s="14"/>
      <c r="AA893" s="14"/>
      <c r="AB893" s="14"/>
      <c r="AC893" s="14"/>
      <c r="AD893" s="14"/>
      <c r="AE893" s="14"/>
      <c r="AT893" s="262" t="s">
        <v>184</v>
      </c>
      <c r="AU893" s="262" t="s">
        <v>102</v>
      </c>
      <c r="AV893" s="14" t="s">
        <v>102</v>
      </c>
      <c r="AW893" s="14" t="s">
        <v>5</v>
      </c>
      <c r="AX893" s="14" t="s">
        <v>75</v>
      </c>
      <c r="AY893" s="262" t="s">
        <v>175</v>
      </c>
    </row>
    <row r="894" s="14" customFormat="1">
      <c r="A894" s="14"/>
      <c r="B894" s="252"/>
      <c r="C894" s="253"/>
      <c r="D894" s="237" t="s">
        <v>184</v>
      </c>
      <c r="E894" s="254" t="s">
        <v>1</v>
      </c>
      <c r="F894" s="255" t="s">
        <v>666</v>
      </c>
      <c r="G894" s="253"/>
      <c r="H894" s="256">
        <v>7.9199999999999999</v>
      </c>
      <c r="I894" s="257"/>
      <c r="J894" s="257"/>
      <c r="K894" s="253"/>
      <c r="L894" s="253"/>
      <c r="M894" s="258"/>
      <c r="N894" s="259"/>
      <c r="O894" s="260"/>
      <c r="P894" s="260"/>
      <c r="Q894" s="260"/>
      <c r="R894" s="260"/>
      <c r="S894" s="260"/>
      <c r="T894" s="260"/>
      <c r="U894" s="260"/>
      <c r="V894" s="260"/>
      <c r="W894" s="260"/>
      <c r="X894" s="260"/>
      <c r="Y894" s="261"/>
      <c r="Z894" s="14"/>
      <c r="AA894" s="14"/>
      <c r="AB894" s="14"/>
      <c r="AC894" s="14"/>
      <c r="AD894" s="14"/>
      <c r="AE894" s="14"/>
      <c r="AT894" s="262" t="s">
        <v>184</v>
      </c>
      <c r="AU894" s="262" t="s">
        <v>102</v>
      </c>
      <c r="AV894" s="14" t="s">
        <v>102</v>
      </c>
      <c r="AW894" s="14" t="s">
        <v>5</v>
      </c>
      <c r="AX894" s="14" t="s">
        <v>75</v>
      </c>
      <c r="AY894" s="262" t="s">
        <v>175</v>
      </c>
    </row>
    <row r="895" s="14" customFormat="1">
      <c r="A895" s="14"/>
      <c r="B895" s="252"/>
      <c r="C895" s="253"/>
      <c r="D895" s="237" t="s">
        <v>184</v>
      </c>
      <c r="E895" s="254" t="s">
        <v>1</v>
      </c>
      <c r="F895" s="255" t="s">
        <v>667</v>
      </c>
      <c r="G895" s="253"/>
      <c r="H895" s="256">
        <v>8.4000000000000004</v>
      </c>
      <c r="I895" s="257"/>
      <c r="J895" s="257"/>
      <c r="K895" s="253"/>
      <c r="L895" s="253"/>
      <c r="M895" s="258"/>
      <c r="N895" s="259"/>
      <c r="O895" s="260"/>
      <c r="P895" s="260"/>
      <c r="Q895" s="260"/>
      <c r="R895" s="260"/>
      <c r="S895" s="260"/>
      <c r="T895" s="260"/>
      <c r="U895" s="260"/>
      <c r="V895" s="260"/>
      <c r="W895" s="260"/>
      <c r="X895" s="260"/>
      <c r="Y895" s="261"/>
      <c r="Z895" s="14"/>
      <c r="AA895" s="14"/>
      <c r="AB895" s="14"/>
      <c r="AC895" s="14"/>
      <c r="AD895" s="14"/>
      <c r="AE895" s="14"/>
      <c r="AT895" s="262" t="s">
        <v>184</v>
      </c>
      <c r="AU895" s="262" t="s">
        <v>102</v>
      </c>
      <c r="AV895" s="14" t="s">
        <v>102</v>
      </c>
      <c r="AW895" s="14" t="s">
        <v>5</v>
      </c>
      <c r="AX895" s="14" t="s">
        <v>75</v>
      </c>
      <c r="AY895" s="262" t="s">
        <v>175</v>
      </c>
    </row>
    <row r="896" s="14" customFormat="1">
      <c r="A896" s="14"/>
      <c r="B896" s="252"/>
      <c r="C896" s="253"/>
      <c r="D896" s="237" t="s">
        <v>184</v>
      </c>
      <c r="E896" s="254" t="s">
        <v>1</v>
      </c>
      <c r="F896" s="255" t="s">
        <v>668</v>
      </c>
      <c r="G896" s="253"/>
      <c r="H896" s="256">
        <v>1.02</v>
      </c>
      <c r="I896" s="257"/>
      <c r="J896" s="257"/>
      <c r="K896" s="253"/>
      <c r="L896" s="253"/>
      <c r="M896" s="258"/>
      <c r="N896" s="259"/>
      <c r="O896" s="260"/>
      <c r="P896" s="260"/>
      <c r="Q896" s="260"/>
      <c r="R896" s="260"/>
      <c r="S896" s="260"/>
      <c r="T896" s="260"/>
      <c r="U896" s="260"/>
      <c r="V896" s="260"/>
      <c r="W896" s="260"/>
      <c r="X896" s="260"/>
      <c r="Y896" s="261"/>
      <c r="Z896" s="14"/>
      <c r="AA896" s="14"/>
      <c r="AB896" s="14"/>
      <c r="AC896" s="14"/>
      <c r="AD896" s="14"/>
      <c r="AE896" s="14"/>
      <c r="AT896" s="262" t="s">
        <v>184</v>
      </c>
      <c r="AU896" s="262" t="s">
        <v>102</v>
      </c>
      <c r="AV896" s="14" t="s">
        <v>102</v>
      </c>
      <c r="AW896" s="14" t="s">
        <v>5</v>
      </c>
      <c r="AX896" s="14" t="s">
        <v>75</v>
      </c>
      <c r="AY896" s="262" t="s">
        <v>175</v>
      </c>
    </row>
    <row r="897" s="14" customFormat="1">
      <c r="A897" s="14"/>
      <c r="B897" s="252"/>
      <c r="C897" s="253"/>
      <c r="D897" s="237" t="s">
        <v>184</v>
      </c>
      <c r="E897" s="254" t="s">
        <v>1</v>
      </c>
      <c r="F897" s="255" t="s">
        <v>669</v>
      </c>
      <c r="G897" s="253"/>
      <c r="H897" s="256">
        <v>1.24</v>
      </c>
      <c r="I897" s="257"/>
      <c r="J897" s="257"/>
      <c r="K897" s="253"/>
      <c r="L897" s="253"/>
      <c r="M897" s="258"/>
      <c r="N897" s="259"/>
      <c r="O897" s="260"/>
      <c r="P897" s="260"/>
      <c r="Q897" s="260"/>
      <c r="R897" s="260"/>
      <c r="S897" s="260"/>
      <c r="T897" s="260"/>
      <c r="U897" s="260"/>
      <c r="V897" s="260"/>
      <c r="W897" s="260"/>
      <c r="X897" s="260"/>
      <c r="Y897" s="261"/>
      <c r="Z897" s="14"/>
      <c r="AA897" s="14"/>
      <c r="AB897" s="14"/>
      <c r="AC897" s="14"/>
      <c r="AD897" s="14"/>
      <c r="AE897" s="14"/>
      <c r="AT897" s="262" t="s">
        <v>184</v>
      </c>
      <c r="AU897" s="262" t="s">
        <v>102</v>
      </c>
      <c r="AV897" s="14" t="s">
        <v>102</v>
      </c>
      <c r="AW897" s="14" t="s">
        <v>5</v>
      </c>
      <c r="AX897" s="14" t="s">
        <v>75</v>
      </c>
      <c r="AY897" s="262" t="s">
        <v>175</v>
      </c>
    </row>
    <row r="898" s="14" customFormat="1">
      <c r="A898" s="14"/>
      <c r="B898" s="252"/>
      <c r="C898" s="253"/>
      <c r="D898" s="237" t="s">
        <v>184</v>
      </c>
      <c r="E898" s="254" t="s">
        <v>1</v>
      </c>
      <c r="F898" s="255" t="s">
        <v>670</v>
      </c>
      <c r="G898" s="253"/>
      <c r="H898" s="256">
        <v>0.33700000000000002</v>
      </c>
      <c r="I898" s="257"/>
      <c r="J898" s="257"/>
      <c r="K898" s="253"/>
      <c r="L898" s="253"/>
      <c r="M898" s="258"/>
      <c r="N898" s="259"/>
      <c r="O898" s="260"/>
      <c r="P898" s="260"/>
      <c r="Q898" s="260"/>
      <c r="R898" s="260"/>
      <c r="S898" s="260"/>
      <c r="T898" s="260"/>
      <c r="U898" s="260"/>
      <c r="V898" s="260"/>
      <c r="W898" s="260"/>
      <c r="X898" s="260"/>
      <c r="Y898" s="261"/>
      <c r="Z898" s="14"/>
      <c r="AA898" s="14"/>
      <c r="AB898" s="14"/>
      <c r="AC898" s="14"/>
      <c r="AD898" s="14"/>
      <c r="AE898" s="14"/>
      <c r="AT898" s="262" t="s">
        <v>184</v>
      </c>
      <c r="AU898" s="262" t="s">
        <v>102</v>
      </c>
      <c r="AV898" s="14" t="s">
        <v>102</v>
      </c>
      <c r="AW898" s="14" t="s">
        <v>5</v>
      </c>
      <c r="AX898" s="14" t="s">
        <v>75</v>
      </c>
      <c r="AY898" s="262" t="s">
        <v>175</v>
      </c>
    </row>
    <row r="899" s="14" customFormat="1">
      <c r="A899" s="14"/>
      <c r="B899" s="252"/>
      <c r="C899" s="253"/>
      <c r="D899" s="237" t="s">
        <v>184</v>
      </c>
      <c r="E899" s="254" t="s">
        <v>1</v>
      </c>
      <c r="F899" s="255" t="s">
        <v>671</v>
      </c>
      <c r="G899" s="253"/>
      <c r="H899" s="256">
        <v>2.04</v>
      </c>
      <c r="I899" s="257"/>
      <c r="J899" s="257"/>
      <c r="K899" s="253"/>
      <c r="L899" s="253"/>
      <c r="M899" s="258"/>
      <c r="N899" s="259"/>
      <c r="O899" s="260"/>
      <c r="P899" s="260"/>
      <c r="Q899" s="260"/>
      <c r="R899" s="260"/>
      <c r="S899" s="260"/>
      <c r="T899" s="260"/>
      <c r="U899" s="260"/>
      <c r="V899" s="260"/>
      <c r="W899" s="260"/>
      <c r="X899" s="260"/>
      <c r="Y899" s="261"/>
      <c r="Z899" s="14"/>
      <c r="AA899" s="14"/>
      <c r="AB899" s="14"/>
      <c r="AC899" s="14"/>
      <c r="AD899" s="14"/>
      <c r="AE899" s="14"/>
      <c r="AT899" s="262" t="s">
        <v>184</v>
      </c>
      <c r="AU899" s="262" t="s">
        <v>102</v>
      </c>
      <c r="AV899" s="14" t="s">
        <v>102</v>
      </c>
      <c r="AW899" s="14" t="s">
        <v>5</v>
      </c>
      <c r="AX899" s="14" t="s">
        <v>75</v>
      </c>
      <c r="AY899" s="262" t="s">
        <v>175</v>
      </c>
    </row>
    <row r="900" s="16" customFormat="1">
      <c r="A900" s="16"/>
      <c r="B900" s="284"/>
      <c r="C900" s="285"/>
      <c r="D900" s="237" t="s">
        <v>184</v>
      </c>
      <c r="E900" s="286" t="s">
        <v>1</v>
      </c>
      <c r="F900" s="287" t="s">
        <v>453</v>
      </c>
      <c r="G900" s="285"/>
      <c r="H900" s="288">
        <v>681.11799999999994</v>
      </c>
      <c r="I900" s="289"/>
      <c r="J900" s="289"/>
      <c r="K900" s="285"/>
      <c r="L900" s="285"/>
      <c r="M900" s="290"/>
      <c r="N900" s="291"/>
      <c r="O900" s="292"/>
      <c r="P900" s="292"/>
      <c r="Q900" s="292"/>
      <c r="R900" s="292"/>
      <c r="S900" s="292"/>
      <c r="T900" s="292"/>
      <c r="U900" s="292"/>
      <c r="V900" s="292"/>
      <c r="W900" s="292"/>
      <c r="X900" s="292"/>
      <c r="Y900" s="293"/>
      <c r="Z900" s="16"/>
      <c r="AA900" s="16"/>
      <c r="AB900" s="16"/>
      <c r="AC900" s="16"/>
      <c r="AD900" s="16"/>
      <c r="AE900" s="16"/>
      <c r="AT900" s="294" t="s">
        <v>184</v>
      </c>
      <c r="AU900" s="294" t="s">
        <v>102</v>
      </c>
      <c r="AV900" s="16" t="s">
        <v>196</v>
      </c>
      <c r="AW900" s="16" t="s">
        <v>5</v>
      </c>
      <c r="AX900" s="16" t="s">
        <v>75</v>
      </c>
      <c r="AY900" s="294" t="s">
        <v>175</v>
      </c>
    </row>
    <row r="901" s="13" customFormat="1">
      <c r="A901" s="13"/>
      <c r="B901" s="242"/>
      <c r="C901" s="243"/>
      <c r="D901" s="237" t="s">
        <v>184</v>
      </c>
      <c r="E901" s="244" t="s">
        <v>1</v>
      </c>
      <c r="F901" s="245" t="s">
        <v>630</v>
      </c>
      <c r="G901" s="243"/>
      <c r="H901" s="244" t="s">
        <v>1</v>
      </c>
      <c r="I901" s="246"/>
      <c r="J901" s="246"/>
      <c r="K901" s="243"/>
      <c r="L901" s="243"/>
      <c r="M901" s="247"/>
      <c r="N901" s="248"/>
      <c r="O901" s="249"/>
      <c r="P901" s="249"/>
      <c r="Q901" s="249"/>
      <c r="R901" s="249"/>
      <c r="S901" s="249"/>
      <c r="T901" s="249"/>
      <c r="U901" s="249"/>
      <c r="V901" s="249"/>
      <c r="W901" s="249"/>
      <c r="X901" s="249"/>
      <c r="Y901" s="250"/>
      <c r="Z901" s="13"/>
      <c r="AA901" s="13"/>
      <c r="AB901" s="13"/>
      <c r="AC901" s="13"/>
      <c r="AD901" s="13"/>
      <c r="AE901" s="13"/>
      <c r="AT901" s="251" t="s">
        <v>184</v>
      </c>
      <c r="AU901" s="251" t="s">
        <v>102</v>
      </c>
      <c r="AV901" s="13" t="s">
        <v>82</v>
      </c>
      <c r="AW901" s="13" t="s">
        <v>5</v>
      </c>
      <c r="AX901" s="13" t="s">
        <v>75</v>
      </c>
      <c r="AY901" s="251" t="s">
        <v>175</v>
      </c>
    </row>
    <row r="902" s="14" customFormat="1">
      <c r="A902" s="14"/>
      <c r="B902" s="252"/>
      <c r="C902" s="253"/>
      <c r="D902" s="237" t="s">
        <v>184</v>
      </c>
      <c r="E902" s="254" t="s">
        <v>1</v>
      </c>
      <c r="F902" s="255" t="s">
        <v>631</v>
      </c>
      <c r="G902" s="253"/>
      <c r="H902" s="256">
        <v>24.82</v>
      </c>
      <c r="I902" s="257"/>
      <c r="J902" s="257"/>
      <c r="K902" s="253"/>
      <c r="L902" s="253"/>
      <c r="M902" s="258"/>
      <c r="N902" s="259"/>
      <c r="O902" s="260"/>
      <c r="P902" s="260"/>
      <c r="Q902" s="260"/>
      <c r="R902" s="260"/>
      <c r="S902" s="260"/>
      <c r="T902" s="260"/>
      <c r="U902" s="260"/>
      <c r="V902" s="260"/>
      <c r="W902" s="260"/>
      <c r="X902" s="260"/>
      <c r="Y902" s="261"/>
      <c r="Z902" s="14"/>
      <c r="AA902" s="14"/>
      <c r="AB902" s="14"/>
      <c r="AC902" s="14"/>
      <c r="AD902" s="14"/>
      <c r="AE902" s="14"/>
      <c r="AT902" s="262" t="s">
        <v>184</v>
      </c>
      <c r="AU902" s="262" t="s">
        <v>102</v>
      </c>
      <c r="AV902" s="14" t="s">
        <v>102</v>
      </c>
      <c r="AW902" s="14" t="s">
        <v>5</v>
      </c>
      <c r="AX902" s="14" t="s">
        <v>75</v>
      </c>
      <c r="AY902" s="262" t="s">
        <v>175</v>
      </c>
    </row>
    <row r="903" s="16" customFormat="1">
      <c r="A903" s="16"/>
      <c r="B903" s="284"/>
      <c r="C903" s="285"/>
      <c r="D903" s="237" t="s">
        <v>184</v>
      </c>
      <c r="E903" s="286" t="s">
        <v>1</v>
      </c>
      <c r="F903" s="287" t="s">
        <v>453</v>
      </c>
      <c r="G903" s="285"/>
      <c r="H903" s="288">
        <v>24.82</v>
      </c>
      <c r="I903" s="289"/>
      <c r="J903" s="289"/>
      <c r="K903" s="285"/>
      <c r="L903" s="285"/>
      <c r="M903" s="290"/>
      <c r="N903" s="291"/>
      <c r="O903" s="292"/>
      <c r="P903" s="292"/>
      <c r="Q903" s="292"/>
      <c r="R903" s="292"/>
      <c r="S903" s="292"/>
      <c r="T903" s="292"/>
      <c r="U903" s="292"/>
      <c r="V903" s="292"/>
      <c r="W903" s="292"/>
      <c r="X903" s="292"/>
      <c r="Y903" s="293"/>
      <c r="Z903" s="16"/>
      <c r="AA903" s="16"/>
      <c r="AB903" s="16"/>
      <c r="AC903" s="16"/>
      <c r="AD903" s="16"/>
      <c r="AE903" s="16"/>
      <c r="AT903" s="294" t="s">
        <v>184</v>
      </c>
      <c r="AU903" s="294" t="s">
        <v>102</v>
      </c>
      <c r="AV903" s="16" t="s">
        <v>196</v>
      </c>
      <c r="AW903" s="16" t="s">
        <v>5</v>
      </c>
      <c r="AX903" s="16" t="s">
        <v>75</v>
      </c>
      <c r="AY903" s="294" t="s">
        <v>175</v>
      </c>
    </row>
    <row r="904" s="15" customFormat="1">
      <c r="A904" s="15"/>
      <c r="B904" s="263"/>
      <c r="C904" s="264"/>
      <c r="D904" s="237" t="s">
        <v>184</v>
      </c>
      <c r="E904" s="265" t="s">
        <v>1</v>
      </c>
      <c r="F904" s="266" t="s">
        <v>189</v>
      </c>
      <c r="G904" s="264"/>
      <c r="H904" s="267">
        <v>705.93799999999999</v>
      </c>
      <c r="I904" s="268"/>
      <c r="J904" s="268"/>
      <c r="K904" s="264"/>
      <c r="L904" s="264"/>
      <c r="M904" s="269"/>
      <c r="N904" s="270"/>
      <c r="O904" s="271"/>
      <c r="P904" s="271"/>
      <c r="Q904" s="271"/>
      <c r="R904" s="271"/>
      <c r="S904" s="271"/>
      <c r="T904" s="271"/>
      <c r="U904" s="271"/>
      <c r="V904" s="271"/>
      <c r="W904" s="271"/>
      <c r="X904" s="271"/>
      <c r="Y904" s="272"/>
      <c r="Z904" s="15"/>
      <c r="AA904" s="15"/>
      <c r="AB904" s="15"/>
      <c r="AC904" s="15"/>
      <c r="AD904" s="15"/>
      <c r="AE904" s="15"/>
      <c r="AT904" s="273" t="s">
        <v>184</v>
      </c>
      <c r="AU904" s="273" t="s">
        <v>102</v>
      </c>
      <c r="AV904" s="15" t="s">
        <v>181</v>
      </c>
      <c r="AW904" s="15" t="s">
        <v>5</v>
      </c>
      <c r="AX904" s="15" t="s">
        <v>82</v>
      </c>
      <c r="AY904" s="273" t="s">
        <v>175</v>
      </c>
    </row>
    <row r="905" s="2" customFormat="1" ht="33" customHeight="1">
      <c r="A905" s="39"/>
      <c r="B905" s="40"/>
      <c r="C905" s="222" t="s">
        <v>469</v>
      </c>
      <c r="D905" s="222" t="s">
        <v>177</v>
      </c>
      <c r="E905" s="223" t="s">
        <v>805</v>
      </c>
      <c r="F905" s="224" t="s">
        <v>806</v>
      </c>
      <c r="G905" s="225" t="s">
        <v>180</v>
      </c>
      <c r="H905" s="226">
        <v>1.6799999999999999</v>
      </c>
      <c r="I905" s="227"/>
      <c r="J905" s="227"/>
      <c r="K905" s="228">
        <f>ROUND(P905*H905,2)</f>
        <v>0</v>
      </c>
      <c r="L905" s="229"/>
      <c r="M905" s="45"/>
      <c r="N905" s="230" t="s">
        <v>1</v>
      </c>
      <c r="O905" s="231" t="s">
        <v>39</v>
      </c>
      <c r="P905" s="232">
        <f>I905+J905</f>
        <v>0</v>
      </c>
      <c r="Q905" s="232">
        <f>ROUND(I905*H905,2)</f>
        <v>0</v>
      </c>
      <c r="R905" s="232">
        <f>ROUND(J905*H905,2)</f>
        <v>0</v>
      </c>
      <c r="S905" s="92"/>
      <c r="T905" s="233">
        <f>S905*H905</f>
        <v>0</v>
      </c>
      <c r="U905" s="233">
        <v>0</v>
      </c>
      <c r="V905" s="233">
        <f>U905*H905</f>
        <v>0</v>
      </c>
      <c r="W905" s="233">
        <v>0</v>
      </c>
      <c r="X905" s="233">
        <f>W905*H905</f>
        <v>0</v>
      </c>
      <c r="Y905" s="234" t="s">
        <v>1</v>
      </c>
      <c r="Z905" s="39"/>
      <c r="AA905" s="39"/>
      <c r="AB905" s="39"/>
      <c r="AC905" s="39"/>
      <c r="AD905" s="39"/>
      <c r="AE905" s="39"/>
      <c r="AR905" s="235" t="s">
        <v>181</v>
      </c>
      <c r="AT905" s="235" t="s">
        <v>177</v>
      </c>
      <c r="AU905" s="235" t="s">
        <v>102</v>
      </c>
      <c r="AY905" s="18" t="s">
        <v>175</v>
      </c>
      <c r="BE905" s="236">
        <f>IF(O905="základní",K905,0)</f>
        <v>0</v>
      </c>
      <c r="BF905" s="236">
        <f>IF(O905="snížená",K905,0)</f>
        <v>0</v>
      </c>
      <c r="BG905" s="236">
        <f>IF(O905="zákl. přenesená",K905,0)</f>
        <v>0</v>
      </c>
      <c r="BH905" s="236">
        <f>IF(O905="sníž. přenesená",K905,0)</f>
        <v>0</v>
      </c>
      <c r="BI905" s="236">
        <f>IF(O905="nulová",K905,0)</f>
        <v>0</v>
      </c>
      <c r="BJ905" s="18" t="s">
        <v>102</v>
      </c>
      <c r="BK905" s="236">
        <f>ROUND(P905*H905,2)</f>
        <v>0</v>
      </c>
      <c r="BL905" s="18" t="s">
        <v>181</v>
      </c>
      <c r="BM905" s="235" t="s">
        <v>807</v>
      </c>
    </row>
    <row r="906" s="2" customFormat="1">
      <c r="A906" s="39"/>
      <c r="B906" s="40"/>
      <c r="C906" s="41"/>
      <c r="D906" s="237" t="s">
        <v>182</v>
      </c>
      <c r="E906" s="41"/>
      <c r="F906" s="238" t="s">
        <v>808</v>
      </c>
      <c r="G906" s="41"/>
      <c r="H906" s="41"/>
      <c r="I906" s="239"/>
      <c r="J906" s="239"/>
      <c r="K906" s="41"/>
      <c r="L906" s="41"/>
      <c r="M906" s="45"/>
      <c r="N906" s="240"/>
      <c r="O906" s="241"/>
      <c r="P906" s="92"/>
      <c r="Q906" s="92"/>
      <c r="R906" s="92"/>
      <c r="S906" s="92"/>
      <c r="T906" s="92"/>
      <c r="U906" s="92"/>
      <c r="V906" s="92"/>
      <c r="W906" s="92"/>
      <c r="X906" s="92"/>
      <c r="Y906" s="93"/>
      <c r="Z906" s="39"/>
      <c r="AA906" s="39"/>
      <c r="AB906" s="39"/>
      <c r="AC906" s="39"/>
      <c r="AD906" s="39"/>
      <c r="AE906" s="39"/>
      <c r="AT906" s="18" t="s">
        <v>182</v>
      </c>
      <c r="AU906" s="18" t="s">
        <v>102</v>
      </c>
    </row>
    <row r="907" s="13" customFormat="1">
      <c r="A907" s="13"/>
      <c r="B907" s="242"/>
      <c r="C907" s="243"/>
      <c r="D907" s="237" t="s">
        <v>184</v>
      </c>
      <c r="E907" s="244" t="s">
        <v>1</v>
      </c>
      <c r="F907" s="245" t="s">
        <v>222</v>
      </c>
      <c r="G907" s="243"/>
      <c r="H907" s="244" t="s">
        <v>1</v>
      </c>
      <c r="I907" s="246"/>
      <c r="J907" s="246"/>
      <c r="K907" s="243"/>
      <c r="L907" s="243"/>
      <c r="M907" s="247"/>
      <c r="N907" s="248"/>
      <c r="O907" s="249"/>
      <c r="P907" s="249"/>
      <c r="Q907" s="249"/>
      <c r="R907" s="249"/>
      <c r="S907" s="249"/>
      <c r="T907" s="249"/>
      <c r="U907" s="249"/>
      <c r="V907" s="249"/>
      <c r="W907" s="249"/>
      <c r="X907" s="249"/>
      <c r="Y907" s="250"/>
      <c r="Z907" s="13"/>
      <c r="AA907" s="13"/>
      <c r="AB907" s="13"/>
      <c r="AC907" s="13"/>
      <c r="AD907" s="13"/>
      <c r="AE907" s="13"/>
      <c r="AT907" s="251" t="s">
        <v>184</v>
      </c>
      <c r="AU907" s="251" t="s">
        <v>102</v>
      </c>
      <c r="AV907" s="13" t="s">
        <v>82</v>
      </c>
      <c r="AW907" s="13" t="s">
        <v>5</v>
      </c>
      <c r="AX907" s="13" t="s">
        <v>75</v>
      </c>
      <c r="AY907" s="251" t="s">
        <v>175</v>
      </c>
    </row>
    <row r="908" s="14" customFormat="1">
      <c r="A908" s="14"/>
      <c r="B908" s="252"/>
      <c r="C908" s="253"/>
      <c r="D908" s="237" t="s">
        <v>184</v>
      </c>
      <c r="E908" s="254" t="s">
        <v>1</v>
      </c>
      <c r="F908" s="255" t="s">
        <v>809</v>
      </c>
      <c r="G908" s="253"/>
      <c r="H908" s="256">
        <v>1.6799999999999999</v>
      </c>
      <c r="I908" s="257"/>
      <c r="J908" s="257"/>
      <c r="K908" s="253"/>
      <c r="L908" s="253"/>
      <c r="M908" s="258"/>
      <c r="N908" s="259"/>
      <c r="O908" s="260"/>
      <c r="P908" s="260"/>
      <c r="Q908" s="260"/>
      <c r="R908" s="260"/>
      <c r="S908" s="260"/>
      <c r="T908" s="260"/>
      <c r="U908" s="260"/>
      <c r="V908" s="260"/>
      <c r="W908" s="260"/>
      <c r="X908" s="260"/>
      <c r="Y908" s="261"/>
      <c r="Z908" s="14"/>
      <c r="AA908" s="14"/>
      <c r="AB908" s="14"/>
      <c r="AC908" s="14"/>
      <c r="AD908" s="14"/>
      <c r="AE908" s="14"/>
      <c r="AT908" s="262" t="s">
        <v>184</v>
      </c>
      <c r="AU908" s="262" t="s">
        <v>102</v>
      </c>
      <c r="AV908" s="14" t="s">
        <v>102</v>
      </c>
      <c r="AW908" s="14" t="s">
        <v>5</v>
      </c>
      <c r="AX908" s="14" t="s">
        <v>75</v>
      </c>
      <c r="AY908" s="262" t="s">
        <v>175</v>
      </c>
    </row>
    <row r="909" s="15" customFormat="1">
      <c r="A909" s="15"/>
      <c r="B909" s="263"/>
      <c r="C909" s="264"/>
      <c r="D909" s="237" t="s">
        <v>184</v>
      </c>
      <c r="E909" s="265" t="s">
        <v>1</v>
      </c>
      <c r="F909" s="266" t="s">
        <v>189</v>
      </c>
      <c r="G909" s="264"/>
      <c r="H909" s="267">
        <v>1.6799999999999999</v>
      </c>
      <c r="I909" s="268"/>
      <c r="J909" s="268"/>
      <c r="K909" s="264"/>
      <c r="L909" s="264"/>
      <c r="M909" s="269"/>
      <c r="N909" s="270"/>
      <c r="O909" s="271"/>
      <c r="P909" s="271"/>
      <c r="Q909" s="271"/>
      <c r="R909" s="271"/>
      <c r="S909" s="271"/>
      <c r="T909" s="271"/>
      <c r="U909" s="271"/>
      <c r="V909" s="271"/>
      <c r="W909" s="271"/>
      <c r="X909" s="271"/>
      <c r="Y909" s="272"/>
      <c r="Z909" s="15"/>
      <c r="AA909" s="15"/>
      <c r="AB909" s="15"/>
      <c r="AC909" s="15"/>
      <c r="AD909" s="15"/>
      <c r="AE909" s="15"/>
      <c r="AT909" s="273" t="s">
        <v>184</v>
      </c>
      <c r="AU909" s="273" t="s">
        <v>102</v>
      </c>
      <c r="AV909" s="15" t="s">
        <v>181</v>
      </c>
      <c r="AW909" s="15" t="s">
        <v>5</v>
      </c>
      <c r="AX909" s="15" t="s">
        <v>82</v>
      </c>
      <c r="AY909" s="273" t="s">
        <v>175</v>
      </c>
    </row>
    <row r="910" s="2" customFormat="1" ht="44.25" customHeight="1">
      <c r="A910" s="39"/>
      <c r="B910" s="40"/>
      <c r="C910" s="222" t="s">
        <v>810</v>
      </c>
      <c r="D910" s="222" t="s">
        <v>177</v>
      </c>
      <c r="E910" s="223" t="s">
        <v>811</v>
      </c>
      <c r="F910" s="224" t="s">
        <v>812</v>
      </c>
      <c r="G910" s="225" t="s">
        <v>180</v>
      </c>
      <c r="H910" s="226">
        <v>1.6799999999999999</v>
      </c>
      <c r="I910" s="227"/>
      <c r="J910" s="227"/>
      <c r="K910" s="228">
        <f>ROUND(P910*H910,2)</f>
        <v>0</v>
      </c>
      <c r="L910" s="229"/>
      <c r="M910" s="45"/>
      <c r="N910" s="230" t="s">
        <v>1</v>
      </c>
      <c r="O910" s="231" t="s">
        <v>39</v>
      </c>
      <c r="P910" s="232">
        <f>I910+J910</f>
        <v>0</v>
      </c>
      <c r="Q910" s="232">
        <f>ROUND(I910*H910,2)</f>
        <v>0</v>
      </c>
      <c r="R910" s="232">
        <f>ROUND(J910*H910,2)</f>
        <v>0</v>
      </c>
      <c r="S910" s="92"/>
      <c r="T910" s="233">
        <f>S910*H910</f>
        <v>0</v>
      </c>
      <c r="U910" s="233">
        <v>0</v>
      </c>
      <c r="V910" s="233">
        <f>U910*H910</f>
        <v>0</v>
      </c>
      <c r="W910" s="233">
        <v>0</v>
      </c>
      <c r="X910" s="233">
        <f>W910*H910</f>
        <v>0</v>
      </c>
      <c r="Y910" s="234" t="s">
        <v>1</v>
      </c>
      <c r="Z910" s="39"/>
      <c r="AA910" s="39"/>
      <c r="AB910" s="39"/>
      <c r="AC910" s="39"/>
      <c r="AD910" s="39"/>
      <c r="AE910" s="39"/>
      <c r="AR910" s="235" t="s">
        <v>181</v>
      </c>
      <c r="AT910" s="235" t="s">
        <v>177</v>
      </c>
      <c r="AU910" s="235" t="s">
        <v>102</v>
      </c>
      <c r="AY910" s="18" t="s">
        <v>175</v>
      </c>
      <c r="BE910" s="236">
        <f>IF(O910="základní",K910,0)</f>
        <v>0</v>
      </c>
      <c r="BF910" s="236">
        <f>IF(O910="snížená",K910,0)</f>
        <v>0</v>
      </c>
      <c r="BG910" s="236">
        <f>IF(O910="zákl. přenesená",K910,0)</f>
        <v>0</v>
      </c>
      <c r="BH910" s="236">
        <f>IF(O910="sníž. přenesená",K910,0)</f>
        <v>0</v>
      </c>
      <c r="BI910" s="236">
        <f>IF(O910="nulová",K910,0)</f>
        <v>0</v>
      </c>
      <c r="BJ910" s="18" t="s">
        <v>102</v>
      </c>
      <c r="BK910" s="236">
        <f>ROUND(P910*H910,2)</f>
        <v>0</v>
      </c>
      <c r="BL910" s="18" t="s">
        <v>181</v>
      </c>
      <c r="BM910" s="235" t="s">
        <v>813</v>
      </c>
    </row>
    <row r="911" s="2" customFormat="1">
      <c r="A911" s="39"/>
      <c r="B911" s="40"/>
      <c r="C911" s="41"/>
      <c r="D911" s="237" t="s">
        <v>182</v>
      </c>
      <c r="E911" s="41"/>
      <c r="F911" s="238" t="s">
        <v>814</v>
      </c>
      <c r="G911" s="41"/>
      <c r="H911" s="41"/>
      <c r="I911" s="239"/>
      <c r="J911" s="239"/>
      <c r="K911" s="41"/>
      <c r="L911" s="41"/>
      <c r="M911" s="45"/>
      <c r="N911" s="240"/>
      <c r="O911" s="241"/>
      <c r="P911" s="92"/>
      <c r="Q911" s="92"/>
      <c r="R911" s="92"/>
      <c r="S911" s="92"/>
      <c r="T911" s="92"/>
      <c r="U911" s="92"/>
      <c r="V911" s="92"/>
      <c r="W911" s="92"/>
      <c r="X911" s="92"/>
      <c r="Y911" s="93"/>
      <c r="Z911" s="39"/>
      <c r="AA911" s="39"/>
      <c r="AB911" s="39"/>
      <c r="AC911" s="39"/>
      <c r="AD911" s="39"/>
      <c r="AE911" s="39"/>
      <c r="AT911" s="18" t="s">
        <v>182</v>
      </c>
      <c r="AU911" s="18" t="s">
        <v>102</v>
      </c>
    </row>
    <row r="912" s="2" customFormat="1" ht="16.5" customHeight="1">
      <c r="A912" s="39"/>
      <c r="B912" s="40"/>
      <c r="C912" s="222" t="s">
        <v>473</v>
      </c>
      <c r="D912" s="222" t="s">
        <v>177</v>
      </c>
      <c r="E912" s="223" t="s">
        <v>815</v>
      </c>
      <c r="F912" s="224" t="s">
        <v>816</v>
      </c>
      <c r="G912" s="225" t="s">
        <v>228</v>
      </c>
      <c r="H912" s="226">
        <v>2.25</v>
      </c>
      <c r="I912" s="227"/>
      <c r="J912" s="227"/>
      <c r="K912" s="228">
        <f>ROUND(P912*H912,2)</f>
        <v>0</v>
      </c>
      <c r="L912" s="229"/>
      <c r="M912" s="45"/>
      <c r="N912" s="230" t="s">
        <v>1</v>
      </c>
      <c r="O912" s="231" t="s">
        <v>39</v>
      </c>
      <c r="P912" s="232">
        <f>I912+J912</f>
        <v>0</v>
      </c>
      <c r="Q912" s="232">
        <f>ROUND(I912*H912,2)</f>
        <v>0</v>
      </c>
      <c r="R912" s="232">
        <f>ROUND(J912*H912,2)</f>
        <v>0</v>
      </c>
      <c r="S912" s="92"/>
      <c r="T912" s="233">
        <f>S912*H912</f>
        <v>0</v>
      </c>
      <c r="U912" s="233">
        <v>0</v>
      </c>
      <c r="V912" s="233">
        <f>U912*H912</f>
        <v>0</v>
      </c>
      <c r="W912" s="233">
        <v>0</v>
      </c>
      <c r="X912" s="233">
        <f>W912*H912</f>
        <v>0</v>
      </c>
      <c r="Y912" s="234" t="s">
        <v>1</v>
      </c>
      <c r="Z912" s="39"/>
      <c r="AA912" s="39"/>
      <c r="AB912" s="39"/>
      <c r="AC912" s="39"/>
      <c r="AD912" s="39"/>
      <c r="AE912" s="39"/>
      <c r="AR912" s="235" t="s">
        <v>181</v>
      </c>
      <c r="AT912" s="235" t="s">
        <v>177</v>
      </c>
      <c r="AU912" s="235" t="s">
        <v>102</v>
      </c>
      <c r="AY912" s="18" t="s">
        <v>175</v>
      </c>
      <c r="BE912" s="236">
        <f>IF(O912="základní",K912,0)</f>
        <v>0</v>
      </c>
      <c r="BF912" s="236">
        <f>IF(O912="snížená",K912,0)</f>
        <v>0</v>
      </c>
      <c r="BG912" s="236">
        <f>IF(O912="zákl. přenesená",K912,0)</f>
        <v>0</v>
      </c>
      <c r="BH912" s="236">
        <f>IF(O912="sníž. přenesená",K912,0)</f>
        <v>0</v>
      </c>
      <c r="BI912" s="236">
        <f>IF(O912="nulová",K912,0)</f>
        <v>0</v>
      </c>
      <c r="BJ912" s="18" t="s">
        <v>102</v>
      </c>
      <c r="BK912" s="236">
        <f>ROUND(P912*H912,2)</f>
        <v>0</v>
      </c>
      <c r="BL912" s="18" t="s">
        <v>181</v>
      </c>
      <c r="BM912" s="235" t="s">
        <v>817</v>
      </c>
    </row>
    <row r="913" s="13" customFormat="1">
      <c r="A913" s="13"/>
      <c r="B913" s="242"/>
      <c r="C913" s="243"/>
      <c r="D913" s="237" t="s">
        <v>184</v>
      </c>
      <c r="E913" s="244" t="s">
        <v>1</v>
      </c>
      <c r="F913" s="245" t="s">
        <v>222</v>
      </c>
      <c r="G913" s="243"/>
      <c r="H913" s="244" t="s">
        <v>1</v>
      </c>
      <c r="I913" s="246"/>
      <c r="J913" s="246"/>
      <c r="K913" s="243"/>
      <c r="L913" s="243"/>
      <c r="M913" s="247"/>
      <c r="N913" s="248"/>
      <c r="O913" s="249"/>
      <c r="P913" s="249"/>
      <c r="Q913" s="249"/>
      <c r="R913" s="249"/>
      <c r="S913" s="249"/>
      <c r="T913" s="249"/>
      <c r="U913" s="249"/>
      <c r="V913" s="249"/>
      <c r="W913" s="249"/>
      <c r="X913" s="249"/>
      <c r="Y913" s="250"/>
      <c r="Z913" s="13"/>
      <c r="AA913" s="13"/>
      <c r="AB913" s="13"/>
      <c r="AC913" s="13"/>
      <c r="AD913" s="13"/>
      <c r="AE913" s="13"/>
      <c r="AT913" s="251" t="s">
        <v>184</v>
      </c>
      <c r="AU913" s="251" t="s">
        <v>102</v>
      </c>
      <c r="AV913" s="13" t="s">
        <v>82</v>
      </c>
      <c r="AW913" s="13" t="s">
        <v>5</v>
      </c>
      <c r="AX913" s="13" t="s">
        <v>75</v>
      </c>
      <c r="AY913" s="251" t="s">
        <v>175</v>
      </c>
    </row>
    <row r="914" s="14" customFormat="1">
      <c r="A914" s="14"/>
      <c r="B914" s="252"/>
      <c r="C914" s="253"/>
      <c r="D914" s="237" t="s">
        <v>184</v>
      </c>
      <c r="E914" s="254" t="s">
        <v>1</v>
      </c>
      <c r="F914" s="255" t="s">
        <v>818</v>
      </c>
      <c r="G914" s="253"/>
      <c r="H914" s="256">
        <v>2.25</v>
      </c>
      <c r="I914" s="257"/>
      <c r="J914" s="257"/>
      <c r="K914" s="253"/>
      <c r="L914" s="253"/>
      <c r="M914" s="258"/>
      <c r="N914" s="259"/>
      <c r="O914" s="260"/>
      <c r="P914" s="260"/>
      <c r="Q914" s="260"/>
      <c r="R914" s="260"/>
      <c r="S914" s="260"/>
      <c r="T914" s="260"/>
      <c r="U914" s="260"/>
      <c r="V914" s="260"/>
      <c r="W914" s="260"/>
      <c r="X914" s="260"/>
      <c r="Y914" s="261"/>
      <c r="Z914" s="14"/>
      <c r="AA914" s="14"/>
      <c r="AB914" s="14"/>
      <c r="AC914" s="14"/>
      <c r="AD914" s="14"/>
      <c r="AE914" s="14"/>
      <c r="AT914" s="262" t="s">
        <v>184</v>
      </c>
      <c r="AU914" s="262" t="s">
        <v>102</v>
      </c>
      <c r="AV914" s="14" t="s">
        <v>102</v>
      </c>
      <c r="AW914" s="14" t="s">
        <v>5</v>
      </c>
      <c r="AX914" s="14" t="s">
        <v>75</v>
      </c>
      <c r="AY914" s="262" t="s">
        <v>175</v>
      </c>
    </row>
    <row r="915" s="15" customFormat="1">
      <c r="A915" s="15"/>
      <c r="B915" s="263"/>
      <c r="C915" s="264"/>
      <c r="D915" s="237" t="s">
        <v>184</v>
      </c>
      <c r="E915" s="265" t="s">
        <v>1</v>
      </c>
      <c r="F915" s="266" t="s">
        <v>189</v>
      </c>
      <c r="G915" s="264"/>
      <c r="H915" s="267">
        <v>2.25</v>
      </c>
      <c r="I915" s="268"/>
      <c r="J915" s="268"/>
      <c r="K915" s="264"/>
      <c r="L915" s="264"/>
      <c r="M915" s="269"/>
      <c r="N915" s="270"/>
      <c r="O915" s="271"/>
      <c r="P915" s="271"/>
      <c r="Q915" s="271"/>
      <c r="R915" s="271"/>
      <c r="S915" s="271"/>
      <c r="T915" s="271"/>
      <c r="U915" s="271"/>
      <c r="V915" s="271"/>
      <c r="W915" s="271"/>
      <c r="X915" s="271"/>
      <c r="Y915" s="272"/>
      <c r="Z915" s="15"/>
      <c r="AA915" s="15"/>
      <c r="AB915" s="15"/>
      <c r="AC915" s="15"/>
      <c r="AD915" s="15"/>
      <c r="AE915" s="15"/>
      <c r="AT915" s="273" t="s">
        <v>184</v>
      </c>
      <c r="AU915" s="273" t="s">
        <v>102</v>
      </c>
      <c r="AV915" s="15" t="s">
        <v>181</v>
      </c>
      <c r="AW915" s="15" t="s">
        <v>5</v>
      </c>
      <c r="AX915" s="15" t="s">
        <v>82</v>
      </c>
      <c r="AY915" s="273" t="s">
        <v>175</v>
      </c>
    </row>
    <row r="916" s="2" customFormat="1" ht="16.5" customHeight="1">
      <c r="A916" s="39"/>
      <c r="B916" s="40"/>
      <c r="C916" s="222" t="s">
        <v>819</v>
      </c>
      <c r="D916" s="222" t="s">
        <v>177</v>
      </c>
      <c r="E916" s="223" t="s">
        <v>820</v>
      </c>
      <c r="F916" s="224" t="s">
        <v>821</v>
      </c>
      <c r="G916" s="225" t="s">
        <v>228</v>
      </c>
      <c r="H916" s="226">
        <v>2.25</v>
      </c>
      <c r="I916" s="227"/>
      <c r="J916" s="227"/>
      <c r="K916" s="228">
        <f>ROUND(P916*H916,2)</f>
        <v>0</v>
      </c>
      <c r="L916" s="229"/>
      <c r="M916" s="45"/>
      <c r="N916" s="230" t="s">
        <v>1</v>
      </c>
      <c r="O916" s="231" t="s">
        <v>39</v>
      </c>
      <c r="P916" s="232">
        <f>I916+J916</f>
        <v>0</v>
      </c>
      <c r="Q916" s="232">
        <f>ROUND(I916*H916,2)</f>
        <v>0</v>
      </c>
      <c r="R916" s="232">
        <f>ROUND(J916*H916,2)</f>
        <v>0</v>
      </c>
      <c r="S916" s="92"/>
      <c r="T916" s="233">
        <f>S916*H916</f>
        <v>0</v>
      </c>
      <c r="U916" s="233">
        <v>0</v>
      </c>
      <c r="V916" s="233">
        <f>U916*H916</f>
        <v>0</v>
      </c>
      <c r="W916" s="233">
        <v>0</v>
      </c>
      <c r="X916" s="233">
        <f>W916*H916</f>
        <v>0</v>
      </c>
      <c r="Y916" s="234" t="s">
        <v>1</v>
      </c>
      <c r="Z916" s="39"/>
      <c r="AA916" s="39"/>
      <c r="AB916" s="39"/>
      <c r="AC916" s="39"/>
      <c r="AD916" s="39"/>
      <c r="AE916" s="39"/>
      <c r="AR916" s="235" t="s">
        <v>181</v>
      </c>
      <c r="AT916" s="235" t="s">
        <v>177</v>
      </c>
      <c r="AU916" s="235" t="s">
        <v>102</v>
      </c>
      <c r="AY916" s="18" t="s">
        <v>175</v>
      </c>
      <c r="BE916" s="236">
        <f>IF(O916="základní",K916,0)</f>
        <v>0</v>
      </c>
      <c r="BF916" s="236">
        <f>IF(O916="snížená",K916,0)</f>
        <v>0</v>
      </c>
      <c r="BG916" s="236">
        <f>IF(O916="zákl. přenesená",K916,0)</f>
        <v>0</v>
      </c>
      <c r="BH916" s="236">
        <f>IF(O916="sníž. přenesená",K916,0)</f>
        <v>0</v>
      </c>
      <c r="BI916" s="236">
        <f>IF(O916="nulová",K916,0)</f>
        <v>0</v>
      </c>
      <c r="BJ916" s="18" t="s">
        <v>102</v>
      </c>
      <c r="BK916" s="236">
        <f>ROUND(P916*H916,2)</f>
        <v>0</v>
      </c>
      <c r="BL916" s="18" t="s">
        <v>181</v>
      </c>
      <c r="BM916" s="235" t="s">
        <v>822</v>
      </c>
    </row>
    <row r="917" s="2" customFormat="1" ht="21.75" customHeight="1">
      <c r="A917" s="39"/>
      <c r="B917" s="40"/>
      <c r="C917" s="222" t="s">
        <v>478</v>
      </c>
      <c r="D917" s="222" t="s">
        <v>177</v>
      </c>
      <c r="E917" s="223" t="s">
        <v>823</v>
      </c>
      <c r="F917" s="224" t="s">
        <v>824</v>
      </c>
      <c r="G917" s="225" t="s">
        <v>203</v>
      </c>
      <c r="H917" s="226">
        <v>0.25600000000000001</v>
      </c>
      <c r="I917" s="227"/>
      <c r="J917" s="227"/>
      <c r="K917" s="228">
        <f>ROUND(P917*H917,2)</f>
        <v>0</v>
      </c>
      <c r="L917" s="229"/>
      <c r="M917" s="45"/>
      <c r="N917" s="230" t="s">
        <v>1</v>
      </c>
      <c r="O917" s="231" t="s">
        <v>39</v>
      </c>
      <c r="P917" s="232">
        <f>I917+J917</f>
        <v>0</v>
      </c>
      <c r="Q917" s="232">
        <f>ROUND(I917*H917,2)</f>
        <v>0</v>
      </c>
      <c r="R917" s="232">
        <f>ROUND(J917*H917,2)</f>
        <v>0</v>
      </c>
      <c r="S917" s="92"/>
      <c r="T917" s="233">
        <f>S917*H917</f>
        <v>0</v>
      </c>
      <c r="U917" s="233">
        <v>0</v>
      </c>
      <c r="V917" s="233">
        <f>U917*H917</f>
        <v>0</v>
      </c>
      <c r="W917" s="233">
        <v>0</v>
      </c>
      <c r="X917" s="233">
        <f>W917*H917</f>
        <v>0</v>
      </c>
      <c r="Y917" s="234" t="s">
        <v>1</v>
      </c>
      <c r="Z917" s="39"/>
      <c r="AA917" s="39"/>
      <c r="AB917" s="39"/>
      <c r="AC917" s="39"/>
      <c r="AD917" s="39"/>
      <c r="AE917" s="39"/>
      <c r="AR917" s="235" t="s">
        <v>181</v>
      </c>
      <c r="AT917" s="235" t="s">
        <v>177</v>
      </c>
      <c r="AU917" s="235" t="s">
        <v>102</v>
      </c>
      <c r="AY917" s="18" t="s">
        <v>175</v>
      </c>
      <c r="BE917" s="236">
        <f>IF(O917="základní",K917,0)</f>
        <v>0</v>
      </c>
      <c r="BF917" s="236">
        <f>IF(O917="snížená",K917,0)</f>
        <v>0</v>
      </c>
      <c r="BG917" s="236">
        <f>IF(O917="zákl. přenesená",K917,0)</f>
        <v>0</v>
      </c>
      <c r="BH917" s="236">
        <f>IF(O917="sníž. přenesená",K917,0)</f>
        <v>0</v>
      </c>
      <c r="BI917" s="236">
        <f>IF(O917="nulová",K917,0)</f>
        <v>0</v>
      </c>
      <c r="BJ917" s="18" t="s">
        <v>102</v>
      </c>
      <c r="BK917" s="236">
        <f>ROUND(P917*H917,2)</f>
        <v>0</v>
      </c>
      <c r="BL917" s="18" t="s">
        <v>181</v>
      </c>
      <c r="BM917" s="235" t="s">
        <v>825</v>
      </c>
    </row>
    <row r="918" s="2" customFormat="1">
      <c r="A918" s="39"/>
      <c r="B918" s="40"/>
      <c r="C918" s="41"/>
      <c r="D918" s="237" t="s">
        <v>182</v>
      </c>
      <c r="E918" s="41"/>
      <c r="F918" s="238" t="s">
        <v>826</v>
      </c>
      <c r="G918" s="41"/>
      <c r="H918" s="41"/>
      <c r="I918" s="239"/>
      <c r="J918" s="239"/>
      <c r="K918" s="41"/>
      <c r="L918" s="41"/>
      <c r="M918" s="45"/>
      <c r="N918" s="240"/>
      <c r="O918" s="241"/>
      <c r="P918" s="92"/>
      <c r="Q918" s="92"/>
      <c r="R918" s="92"/>
      <c r="S918" s="92"/>
      <c r="T918" s="92"/>
      <c r="U918" s="92"/>
      <c r="V918" s="92"/>
      <c r="W918" s="92"/>
      <c r="X918" s="92"/>
      <c r="Y918" s="93"/>
      <c r="Z918" s="39"/>
      <c r="AA918" s="39"/>
      <c r="AB918" s="39"/>
      <c r="AC918" s="39"/>
      <c r="AD918" s="39"/>
      <c r="AE918" s="39"/>
      <c r="AT918" s="18" t="s">
        <v>182</v>
      </c>
      <c r="AU918" s="18" t="s">
        <v>102</v>
      </c>
    </row>
    <row r="919" s="13" customFormat="1">
      <c r="A919" s="13"/>
      <c r="B919" s="242"/>
      <c r="C919" s="243"/>
      <c r="D919" s="237" t="s">
        <v>184</v>
      </c>
      <c r="E919" s="244" t="s">
        <v>1</v>
      </c>
      <c r="F919" s="245" t="s">
        <v>222</v>
      </c>
      <c r="G919" s="243"/>
      <c r="H919" s="244" t="s">
        <v>1</v>
      </c>
      <c r="I919" s="246"/>
      <c r="J919" s="246"/>
      <c r="K919" s="243"/>
      <c r="L919" s="243"/>
      <c r="M919" s="247"/>
      <c r="N919" s="248"/>
      <c r="O919" s="249"/>
      <c r="P919" s="249"/>
      <c r="Q919" s="249"/>
      <c r="R919" s="249"/>
      <c r="S919" s="249"/>
      <c r="T919" s="249"/>
      <c r="U919" s="249"/>
      <c r="V919" s="249"/>
      <c r="W919" s="249"/>
      <c r="X919" s="249"/>
      <c r="Y919" s="250"/>
      <c r="Z919" s="13"/>
      <c r="AA919" s="13"/>
      <c r="AB919" s="13"/>
      <c r="AC919" s="13"/>
      <c r="AD919" s="13"/>
      <c r="AE919" s="13"/>
      <c r="AT919" s="251" t="s">
        <v>184</v>
      </c>
      <c r="AU919" s="251" t="s">
        <v>102</v>
      </c>
      <c r="AV919" s="13" t="s">
        <v>82</v>
      </c>
      <c r="AW919" s="13" t="s">
        <v>5</v>
      </c>
      <c r="AX919" s="13" t="s">
        <v>75</v>
      </c>
      <c r="AY919" s="251" t="s">
        <v>175</v>
      </c>
    </row>
    <row r="920" s="14" customFormat="1">
      <c r="A920" s="14"/>
      <c r="B920" s="252"/>
      <c r="C920" s="253"/>
      <c r="D920" s="237" t="s">
        <v>184</v>
      </c>
      <c r="E920" s="254" t="s">
        <v>1</v>
      </c>
      <c r="F920" s="255" t="s">
        <v>827</v>
      </c>
      <c r="G920" s="253"/>
      <c r="H920" s="256">
        <v>0.25600000000000001</v>
      </c>
      <c r="I920" s="257"/>
      <c r="J920" s="257"/>
      <c r="K920" s="253"/>
      <c r="L920" s="253"/>
      <c r="M920" s="258"/>
      <c r="N920" s="259"/>
      <c r="O920" s="260"/>
      <c r="P920" s="260"/>
      <c r="Q920" s="260"/>
      <c r="R920" s="260"/>
      <c r="S920" s="260"/>
      <c r="T920" s="260"/>
      <c r="U920" s="260"/>
      <c r="V920" s="260"/>
      <c r="W920" s="260"/>
      <c r="X920" s="260"/>
      <c r="Y920" s="261"/>
      <c r="Z920" s="14"/>
      <c r="AA920" s="14"/>
      <c r="AB920" s="14"/>
      <c r="AC920" s="14"/>
      <c r="AD920" s="14"/>
      <c r="AE920" s="14"/>
      <c r="AT920" s="262" t="s">
        <v>184</v>
      </c>
      <c r="AU920" s="262" t="s">
        <v>102</v>
      </c>
      <c r="AV920" s="14" t="s">
        <v>102</v>
      </c>
      <c r="AW920" s="14" t="s">
        <v>5</v>
      </c>
      <c r="AX920" s="14" t="s">
        <v>75</v>
      </c>
      <c r="AY920" s="262" t="s">
        <v>175</v>
      </c>
    </row>
    <row r="921" s="15" customFormat="1">
      <c r="A921" s="15"/>
      <c r="B921" s="263"/>
      <c r="C921" s="264"/>
      <c r="D921" s="237" t="s">
        <v>184</v>
      </c>
      <c r="E921" s="265" t="s">
        <v>1</v>
      </c>
      <c r="F921" s="266" t="s">
        <v>189</v>
      </c>
      <c r="G921" s="264"/>
      <c r="H921" s="267">
        <v>0.25600000000000001</v>
      </c>
      <c r="I921" s="268"/>
      <c r="J921" s="268"/>
      <c r="K921" s="264"/>
      <c r="L921" s="264"/>
      <c r="M921" s="269"/>
      <c r="N921" s="270"/>
      <c r="O921" s="271"/>
      <c r="P921" s="271"/>
      <c r="Q921" s="271"/>
      <c r="R921" s="271"/>
      <c r="S921" s="271"/>
      <c r="T921" s="271"/>
      <c r="U921" s="271"/>
      <c r="V921" s="271"/>
      <c r="W921" s="271"/>
      <c r="X921" s="271"/>
      <c r="Y921" s="272"/>
      <c r="Z921" s="15"/>
      <c r="AA921" s="15"/>
      <c r="AB921" s="15"/>
      <c r="AC921" s="15"/>
      <c r="AD921" s="15"/>
      <c r="AE921" s="15"/>
      <c r="AT921" s="273" t="s">
        <v>184</v>
      </c>
      <c r="AU921" s="273" t="s">
        <v>102</v>
      </c>
      <c r="AV921" s="15" t="s">
        <v>181</v>
      </c>
      <c r="AW921" s="15" t="s">
        <v>5</v>
      </c>
      <c r="AX921" s="15" t="s">
        <v>82</v>
      </c>
      <c r="AY921" s="273" t="s">
        <v>175</v>
      </c>
    </row>
    <row r="922" s="2" customFormat="1" ht="33" customHeight="1">
      <c r="A922" s="39"/>
      <c r="B922" s="40"/>
      <c r="C922" s="222" t="s">
        <v>828</v>
      </c>
      <c r="D922" s="222" t="s">
        <v>177</v>
      </c>
      <c r="E922" s="223" t="s">
        <v>829</v>
      </c>
      <c r="F922" s="224" t="s">
        <v>830</v>
      </c>
      <c r="G922" s="225" t="s">
        <v>228</v>
      </c>
      <c r="H922" s="226">
        <v>13</v>
      </c>
      <c r="I922" s="227"/>
      <c r="J922" s="227"/>
      <c r="K922" s="228">
        <f>ROUND(P922*H922,2)</f>
        <v>0</v>
      </c>
      <c r="L922" s="229"/>
      <c r="M922" s="45"/>
      <c r="N922" s="230" t="s">
        <v>1</v>
      </c>
      <c r="O922" s="231" t="s">
        <v>39</v>
      </c>
      <c r="P922" s="232">
        <f>I922+J922</f>
        <v>0</v>
      </c>
      <c r="Q922" s="232">
        <f>ROUND(I922*H922,2)</f>
        <v>0</v>
      </c>
      <c r="R922" s="232">
        <f>ROUND(J922*H922,2)</f>
        <v>0</v>
      </c>
      <c r="S922" s="92"/>
      <c r="T922" s="233">
        <f>S922*H922</f>
        <v>0</v>
      </c>
      <c r="U922" s="233">
        <v>0</v>
      </c>
      <c r="V922" s="233">
        <f>U922*H922</f>
        <v>0</v>
      </c>
      <c r="W922" s="233">
        <v>0</v>
      </c>
      <c r="X922" s="233">
        <f>W922*H922</f>
        <v>0</v>
      </c>
      <c r="Y922" s="234" t="s">
        <v>1</v>
      </c>
      <c r="Z922" s="39"/>
      <c r="AA922" s="39"/>
      <c r="AB922" s="39"/>
      <c r="AC922" s="39"/>
      <c r="AD922" s="39"/>
      <c r="AE922" s="39"/>
      <c r="AR922" s="235" t="s">
        <v>181</v>
      </c>
      <c r="AT922" s="235" t="s">
        <v>177</v>
      </c>
      <c r="AU922" s="235" t="s">
        <v>102</v>
      </c>
      <c r="AY922" s="18" t="s">
        <v>175</v>
      </c>
      <c r="BE922" s="236">
        <f>IF(O922="základní",K922,0)</f>
        <v>0</v>
      </c>
      <c r="BF922" s="236">
        <f>IF(O922="snížená",K922,0)</f>
        <v>0</v>
      </c>
      <c r="BG922" s="236">
        <f>IF(O922="zákl. přenesená",K922,0)</f>
        <v>0</v>
      </c>
      <c r="BH922" s="236">
        <f>IF(O922="sníž. přenesená",K922,0)</f>
        <v>0</v>
      </c>
      <c r="BI922" s="236">
        <f>IF(O922="nulová",K922,0)</f>
        <v>0</v>
      </c>
      <c r="BJ922" s="18" t="s">
        <v>102</v>
      </c>
      <c r="BK922" s="236">
        <f>ROUND(P922*H922,2)</f>
        <v>0</v>
      </c>
      <c r="BL922" s="18" t="s">
        <v>181</v>
      </c>
      <c r="BM922" s="235" t="s">
        <v>831</v>
      </c>
    </row>
    <row r="923" s="2" customFormat="1">
      <c r="A923" s="39"/>
      <c r="B923" s="40"/>
      <c r="C923" s="41"/>
      <c r="D923" s="237" t="s">
        <v>182</v>
      </c>
      <c r="E923" s="41"/>
      <c r="F923" s="238" t="s">
        <v>832</v>
      </c>
      <c r="G923" s="41"/>
      <c r="H923" s="41"/>
      <c r="I923" s="239"/>
      <c r="J923" s="239"/>
      <c r="K923" s="41"/>
      <c r="L923" s="41"/>
      <c r="M923" s="45"/>
      <c r="N923" s="240"/>
      <c r="O923" s="241"/>
      <c r="P923" s="92"/>
      <c r="Q923" s="92"/>
      <c r="R923" s="92"/>
      <c r="S923" s="92"/>
      <c r="T923" s="92"/>
      <c r="U923" s="92"/>
      <c r="V923" s="92"/>
      <c r="W923" s="92"/>
      <c r="X923" s="92"/>
      <c r="Y923" s="93"/>
      <c r="Z923" s="39"/>
      <c r="AA923" s="39"/>
      <c r="AB923" s="39"/>
      <c r="AC923" s="39"/>
      <c r="AD923" s="39"/>
      <c r="AE923" s="39"/>
      <c r="AT923" s="18" t="s">
        <v>182</v>
      </c>
      <c r="AU923" s="18" t="s">
        <v>102</v>
      </c>
    </row>
    <row r="924" s="2" customFormat="1" ht="37.8" customHeight="1">
      <c r="A924" s="39"/>
      <c r="B924" s="40"/>
      <c r="C924" s="222" t="s">
        <v>481</v>
      </c>
      <c r="D924" s="222" t="s">
        <v>177</v>
      </c>
      <c r="E924" s="223" t="s">
        <v>833</v>
      </c>
      <c r="F924" s="224" t="s">
        <v>834</v>
      </c>
      <c r="G924" s="225" t="s">
        <v>228</v>
      </c>
      <c r="H924" s="226">
        <v>49.640000000000001</v>
      </c>
      <c r="I924" s="227"/>
      <c r="J924" s="227"/>
      <c r="K924" s="228">
        <f>ROUND(P924*H924,2)</f>
        <v>0</v>
      </c>
      <c r="L924" s="229"/>
      <c r="M924" s="45"/>
      <c r="N924" s="230" t="s">
        <v>1</v>
      </c>
      <c r="O924" s="231" t="s">
        <v>39</v>
      </c>
      <c r="P924" s="232">
        <f>I924+J924</f>
        <v>0</v>
      </c>
      <c r="Q924" s="232">
        <f>ROUND(I924*H924,2)</f>
        <v>0</v>
      </c>
      <c r="R924" s="232">
        <f>ROUND(J924*H924,2)</f>
        <v>0</v>
      </c>
      <c r="S924" s="92"/>
      <c r="T924" s="233">
        <f>S924*H924</f>
        <v>0</v>
      </c>
      <c r="U924" s="233">
        <v>0</v>
      </c>
      <c r="V924" s="233">
        <f>U924*H924</f>
        <v>0</v>
      </c>
      <c r="W924" s="233">
        <v>0</v>
      </c>
      <c r="X924" s="233">
        <f>W924*H924</f>
        <v>0</v>
      </c>
      <c r="Y924" s="234" t="s">
        <v>1</v>
      </c>
      <c r="Z924" s="39"/>
      <c r="AA924" s="39"/>
      <c r="AB924" s="39"/>
      <c r="AC924" s="39"/>
      <c r="AD924" s="39"/>
      <c r="AE924" s="39"/>
      <c r="AR924" s="235" t="s">
        <v>181</v>
      </c>
      <c r="AT924" s="235" t="s">
        <v>177</v>
      </c>
      <c r="AU924" s="235" t="s">
        <v>102</v>
      </c>
      <c r="AY924" s="18" t="s">
        <v>175</v>
      </c>
      <c r="BE924" s="236">
        <f>IF(O924="základní",K924,0)</f>
        <v>0</v>
      </c>
      <c r="BF924" s="236">
        <f>IF(O924="snížená",K924,0)</f>
        <v>0</v>
      </c>
      <c r="BG924" s="236">
        <f>IF(O924="zákl. přenesená",K924,0)</f>
        <v>0</v>
      </c>
      <c r="BH924" s="236">
        <f>IF(O924="sníž. přenesená",K924,0)</f>
        <v>0</v>
      </c>
      <c r="BI924" s="236">
        <f>IF(O924="nulová",K924,0)</f>
        <v>0</v>
      </c>
      <c r="BJ924" s="18" t="s">
        <v>102</v>
      </c>
      <c r="BK924" s="236">
        <f>ROUND(P924*H924,2)</f>
        <v>0</v>
      </c>
      <c r="BL924" s="18" t="s">
        <v>181</v>
      </c>
      <c r="BM924" s="235" t="s">
        <v>835</v>
      </c>
    </row>
    <row r="925" s="2" customFormat="1">
      <c r="A925" s="39"/>
      <c r="B925" s="40"/>
      <c r="C925" s="41"/>
      <c r="D925" s="237" t="s">
        <v>182</v>
      </c>
      <c r="E925" s="41"/>
      <c r="F925" s="238" t="s">
        <v>601</v>
      </c>
      <c r="G925" s="41"/>
      <c r="H925" s="41"/>
      <c r="I925" s="239"/>
      <c r="J925" s="239"/>
      <c r="K925" s="41"/>
      <c r="L925" s="41"/>
      <c r="M925" s="45"/>
      <c r="N925" s="240"/>
      <c r="O925" s="241"/>
      <c r="P925" s="92"/>
      <c r="Q925" s="92"/>
      <c r="R925" s="92"/>
      <c r="S925" s="92"/>
      <c r="T925" s="92"/>
      <c r="U925" s="92"/>
      <c r="V925" s="92"/>
      <c r="W925" s="92"/>
      <c r="X925" s="92"/>
      <c r="Y925" s="93"/>
      <c r="Z925" s="39"/>
      <c r="AA925" s="39"/>
      <c r="AB925" s="39"/>
      <c r="AC925" s="39"/>
      <c r="AD925" s="39"/>
      <c r="AE925" s="39"/>
      <c r="AT925" s="18" t="s">
        <v>182</v>
      </c>
      <c r="AU925" s="18" t="s">
        <v>102</v>
      </c>
    </row>
    <row r="926" s="2" customFormat="1" ht="33" customHeight="1">
      <c r="A926" s="39"/>
      <c r="B926" s="40"/>
      <c r="C926" s="222" t="s">
        <v>836</v>
      </c>
      <c r="D926" s="222" t="s">
        <v>177</v>
      </c>
      <c r="E926" s="223" t="s">
        <v>837</v>
      </c>
      <c r="F926" s="224" t="s">
        <v>838</v>
      </c>
      <c r="G926" s="225" t="s">
        <v>228</v>
      </c>
      <c r="H926" s="226">
        <v>37.600000000000001</v>
      </c>
      <c r="I926" s="227"/>
      <c r="J926" s="227"/>
      <c r="K926" s="228">
        <f>ROUND(P926*H926,2)</f>
        <v>0</v>
      </c>
      <c r="L926" s="229"/>
      <c r="M926" s="45"/>
      <c r="N926" s="230" t="s">
        <v>1</v>
      </c>
      <c r="O926" s="231" t="s">
        <v>39</v>
      </c>
      <c r="P926" s="232">
        <f>I926+J926</f>
        <v>0</v>
      </c>
      <c r="Q926" s="232">
        <f>ROUND(I926*H926,2)</f>
        <v>0</v>
      </c>
      <c r="R926" s="232">
        <f>ROUND(J926*H926,2)</f>
        <v>0</v>
      </c>
      <c r="S926" s="92"/>
      <c r="T926" s="233">
        <f>S926*H926</f>
        <v>0</v>
      </c>
      <c r="U926" s="233">
        <v>0</v>
      </c>
      <c r="V926" s="233">
        <f>U926*H926</f>
        <v>0</v>
      </c>
      <c r="W926" s="233">
        <v>0</v>
      </c>
      <c r="X926" s="233">
        <f>W926*H926</f>
        <v>0</v>
      </c>
      <c r="Y926" s="234" t="s">
        <v>1</v>
      </c>
      <c r="Z926" s="39"/>
      <c r="AA926" s="39"/>
      <c r="AB926" s="39"/>
      <c r="AC926" s="39"/>
      <c r="AD926" s="39"/>
      <c r="AE926" s="39"/>
      <c r="AR926" s="235" t="s">
        <v>181</v>
      </c>
      <c r="AT926" s="235" t="s">
        <v>177</v>
      </c>
      <c r="AU926" s="235" t="s">
        <v>102</v>
      </c>
      <c r="AY926" s="18" t="s">
        <v>175</v>
      </c>
      <c r="BE926" s="236">
        <f>IF(O926="základní",K926,0)</f>
        <v>0</v>
      </c>
      <c r="BF926" s="236">
        <f>IF(O926="snížená",K926,0)</f>
        <v>0</v>
      </c>
      <c r="BG926" s="236">
        <f>IF(O926="zákl. přenesená",K926,0)</f>
        <v>0</v>
      </c>
      <c r="BH926" s="236">
        <f>IF(O926="sníž. přenesená",K926,0)</f>
        <v>0</v>
      </c>
      <c r="BI926" s="236">
        <f>IF(O926="nulová",K926,0)</f>
        <v>0</v>
      </c>
      <c r="BJ926" s="18" t="s">
        <v>102</v>
      </c>
      <c r="BK926" s="236">
        <f>ROUND(P926*H926,2)</f>
        <v>0</v>
      </c>
      <c r="BL926" s="18" t="s">
        <v>181</v>
      </c>
      <c r="BM926" s="235" t="s">
        <v>839</v>
      </c>
    </row>
    <row r="927" s="13" customFormat="1">
      <c r="A927" s="13"/>
      <c r="B927" s="242"/>
      <c r="C927" s="243"/>
      <c r="D927" s="237" t="s">
        <v>184</v>
      </c>
      <c r="E927" s="244" t="s">
        <v>1</v>
      </c>
      <c r="F927" s="245" t="s">
        <v>193</v>
      </c>
      <c r="G927" s="243"/>
      <c r="H927" s="244" t="s">
        <v>1</v>
      </c>
      <c r="I927" s="246"/>
      <c r="J927" s="246"/>
      <c r="K927" s="243"/>
      <c r="L927" s="243"/>
      <c r="M927" s="247"/>
      <c r="N927" s="248"/>
      <c r="O927" s="249"/>
      <c r="P927" s="249"/>
      <c r="Q927" s="249"/>
      <c r="R927" s="249"/>
      <c r="S927" s="249"/>
      <c r="T927" s="249"/>
      <c r="U927" s="249"/>
      <c r="V927" s="249"/>
      <c r="W927" s="249"/>
      <c r="X927" s="249"/>
      <c r="Y927" s="250"/>
      <c r="Z927" s="13"/>
      <c r="AA927" s="13"/>
      <c r="AB927" s="13"/>
      <c r="AC927" s="13"/>
      <c r="AD927" s="13"/>
      <c r="AE927" s="13"/>
      <c r="AT927" s="251" t="s">
        <v>184</v>
      </c>
      <c r="AU927" s="251" t="s">
        <v>102</v>
      </c>
      <c r="AV927" s="13" t="s">
        <v>82</v>
      </c>
      <c r="AW927" s="13" t="s">
        <v>5</v>
      </c>
      <c r="AX927" s="13" t="s">
        <v>75</v>
      </c>
      <c r="AY927" s="251" t="s">
        <v>175</v>
      </c>
    </row>
    <row r="928" s="13" customFormat="1">
      <c r="A928" s="13"/>
      <c r="B928" s="242"/>
      <c r="C928" s="243"/>
      <c r="D928" s="237" t="s">
        <v>184</v>
      </c>
      <c r="E928" s="244" t="s">
        <v>1</v>
      </c>
      <c r="F928" s="245" t="s">
        <v>840</v>
      </c>
      <c r="G928" s="243"/>
      <c r="H928" s="244" t="s">
        <v>1</v>
      </c>
      <c r="I928" s="246"/>
      <c r="J928" s="246"/>
      <c r="K928" s="243"/>
      <c r="L928" s="243"/>
      <c r="M928" s="247"/>
      <c r="N928" s="248"/>
      <c r="O928" s="249"/>
      <c r="P928" s="249"/>
      <c r="Q928" s="249"/>
      <c r="R928" s="249"/>
      <c r="S928" s="249"/>
      <c r="T928" s="249"/>
      <c r="U928" s="249"/>
      <c r="V928" s="249"/>
      <c r="W928" s="249"/>
      <c r="X928" s="249"/>
      <c r="Y928" s="250"/>
      <c r="Z928" s="13"/>
      <c r="AA928" s="13"/>
      <c r="AB928" s="13"/>
      <c r="AC928" s="13"/>
      <c r="AD928" s="13"/>
      <c r="AE928" s="13"/>
      <c r="AT928" s="251" t="s">
        <v>184</v>
      </c>
      <c r="AU928" s="251" t="s">
        <v>102</v>
      </c>
      <c r="AV928" s="13" t="s">
        <v>82</v>
      </c>
      <c r="AW928" s="13" t="s">
        <v>5</v>
      </c>
      <c r="AX928" s="13" t="s">
        <v>75</v>
      </c>
      <c r="AY928" s="251" t="s">
        <v>175</v>
      </c>
    </row>
    <row r="929" s="14" customFormat="1">
      <c r="A929" s="14"/>
      <c r="B929" s="252"/>
      <c r="C929" s="253"/>
      <c r="D929" s="237" t="s">
        <v>184</v>
      </c>
      <c r="E929" s="254" t="s">
        <v>1</v>
      </c>
      <c r="F929" s="255" t="s">
        <v>518</v>
      </c>
      <c r="G929" s="253"/>
      <c r="H929" s="256">
        <v>37.600000000000001</v>
      </c>
      <c r="I929" s="257"/>
      <c r="J929" s="257"/>
      <c r="K929" s="253"/>
      <c r="L929" s="253"/>
      <c r="M929" s="258"/>
      <c r="N929" s="259"/>
      <c r="O929" s="260"/>
      <c r="P929" s="260"/>
      <c r="Q929" s="260"/>
      <c r="R929" s="260"/>
      <c r="S929" s="260"/>
      <c r="T929" s="260"/>
      <c r="U929" s="260"/>
      <c r="V929" s="260"/>
      <c r="W929" s="260"/>
      <c r="X929" s="260"/>
      <c r="Y929" s="261"/>
      <c r="Z929" s="14"/>
      <c r="AA929" s="14"/>
      <c r="AB929" s="14"/>
      <c r="AC929" s="14"/>
      <c r="AD929" s="14"/>
      <c r="AE929" s="14"/>
      <c r="AT929" s="262" t="s">
        <v>184</v>
      </c>
      <c r="AU929" s="262" t="s">
        <v>102</v>
      </c>
      <c r="AV929" s="14" t="s">
        <v>102</v>
      </c>
      <c r="AW929" s="14" t="s">
        <v>5</v>
      </c>
      <c r="AX929" s="14" t="s">
        <v>75</v>
      </c>
      <c r="AY929" s="262" t="s">
        <v>175</v>
      </c>
    </row>
    <row r="930" s="15" customFormat="1">
      <c r="A930" s="15"/>
      <c r="B930" s="263"/>
      <c r="C930" s="264"/>
      <c r="D930" s="237" t="s">
        <v>184</v>
      </c>
      <c r="E930" s="265" t="s">
        <v>1</v>
      </c>
      <c r="F930" s="266" t="s">
        <v>189</v>
      </c>
      <c r="G930" s="264"/>
      <c r="H930" s="267">
        <v>37.600000000000001</v>
      </c>
      <c r="I930" s="268"/>
      <c r="J930" s="268"/>
      <c r="K930" s="264"/>
      <c r="L930" s="264"/>
      <c r="M930" s="269"/>
      <c r="N930" s="270"/>
      <c r="O930" s="271"/>
      <c r="P930" s="271"/>
      <c r="Q930" s="271"/>
      <c r="R930" s="271"/>
      <c r="S930" s="271"/>
      <c r="T930" s="271"/>
      <c r="U930" s="271"/>
      <c r="V930" s="271"/>
      <c r="W930" s="271"/>
      <c r="X930" s="271"/>
      <c r="Y930" s="272"/>
      <c r="Z930" s="15"/>
      <c r="AA930" s="15"/>
      <c r="AB930" s="15"/>
      <c r="AC930" s="15"/>
      <c r="AD930" s="15"/>
      <c r="AE930" s="15"/>
      <c r="AT930" s="273" t="s">
        <v>184</v>
      </c>
      <c r="AU930" s="273" t="s">
        <v>102</v>
      </c>
      <c r="AV930" s="15" t="s">
        <v>181</v>
      </c>
      <c r="AW930" s="15" t="s">
        <v>5</v>
      </c>
      <c r="AX930" s="15" t="s">
        <v>82</v>
      </c>
      <c r="AY930" s="273" t="s">
        <v>175</v>
      </c>
    </row>
    <row r="931" s="2" customFormat="1" ht="37.8" customHeight="1">
      <c r="A931" s="39"/>
      <c r="B931" s="40"/>
      <c r="C931" s="222" t="s">
        <v>486</v>
      </c>
      <c r="D931" s="222" t="s">
        <v>177</v>
      </c>
      <c r="E931" s="223" t="s">
        <v>841</v>
      </c>
      <c r="F931" s="224" t="s">
        <v>842</v>
      </c>
      <c r="G931" s="225" t="s">
        <v>369</v>
      </c>
      <c r="H931" s="226">
        <v>77.200000000000003</v>
      </c>
      <c r="I931" s="227"/>
      <c r="J931" s="227"/>
      <c r="K931" s="228">
        <f>ROUND(P931*H931,2)</f>
        <v>0</v>
      </c>
      <c r="L931" s="229"/>
      <c r="M931" s="45"/>
      <c r="N931" s="230" t="s">
        <v>1</v>
      </c>
      <c r="O931" s="231" t="s">
        <v>39</v>
      </c>
      <c r="P931" s="232">
        <f>I931+J931</f>
        <v>0</v>
      </c>
      <c r="Q931" s="232">
        <f>ROUND(I931*H931,2)</f>
        <v>0</v>
      </c>
      <c r="R931" s="232">
        <f>ROUND(J931*H931,2)</f>
        <v>0</v>
      </c>
      <c r="S931" s="92"/>
      <c r="T931" s="233">
        <f>S931*H931</f>
        <v>0</v>
      </c>
      <c r="U931" s="233">
        <v>0</v>
      </c>
      <c r="V931" s="233">
        <f>U931*H931</f>
        <v>0</v>
      </c>
      <c r="W931" s="233">
        <v>0</v>
      </c>
      <c r="X931" s="233">
        <f>W931*H931</f>
        <v>0</v>
      </c>
      <c r="Y931" s="234" t="s">
        <v>1</v>
      </c>
      <c r="Z931" s="39"/>
      <c r="AA931" s="39"/>
      <c r="AB931" s="39"/>
      <c r="AC931" s="39"/>
      <c r="AD931" s="39"/>
      <c r="AE931" s="39"/>
      <c r="AR931" s="235" t="s">
        <v>181</v>
      </c>
      <c r="AT931" s="235" t="s">
        <v>177</v>
      </c>
      <c r="AU931" s="235" t="s">
        <v>102</v>
      </c>
      <c r="AY931" s="18" t="s">
        <v>175</v>
      </c>
      <c r="BE931" s="236">
        <f>IF(O931="základní",K931,0)</f>
        <v>0</v>
      </c>
      <c r="BF931" s="236">
        <f>IF(O931="snížená",K931,0)</f>
        <v>0</v>
      </c>
      <c r="BG931" s="236">
        <f>IF(O931="zákl. přenesená",K931,0)</f>
        <v>0</v>
      </c>
      <c r="BH931" s="236">
        <f>IF(O931="sníž. přenesená",K931,0)</f>
        <v>0</v>
      </c>
      <c r="BI931" s="236">
        <f>IF(O931="nulová",K931,0)</f>
        <v>0</v>
      </c>
      <c r="BJ931" s="18" t="s">
        <v>102</v>
      </c>
      <c r="BK931" s="236">
        <f>ROUND(P931*H931,2)</f>
        <v>0</v>
      </c>
      <c r="BL931" s="18" t="s">
        <v>181</v>
      </c>
      <c r="BM931" s="235" t="s">
        <v>843</v>
      </c>
    </row>
    <row r="932" s="13" customFormat="1">
      <c r="A932" s="13"/>
      <c r="B932" s="242"/>
      <c r="C932" s="243"/>
      <c r="D932" s="237" t="s">
        <v>184</v>
      </c>
      <c r="E932" s="244" t="s">
        <v>1</v>
      </c>
      <c r="F932" s="245" t="s">
        <v>193</v>
      </c>
      <c r="G932" s="243"/>
      <c r="H932" s="244" t="s">
        <v>1</v>
      </c>
      <c r="I932" s="246"/>
      <c r="J932" s="246"/>
      <c r="K932" s="243"/>
      <c r="L932" s="243"/>
      <c r="M932" s="247"/>
      <c r="N932" s="248"/>
      <c r="O932" s="249"/>
      <c r="P932" s="249"/>
      <c r="Q932" s="249"/>
      <c r="R932" s="249"/>
      <c r="S932" s="249"/>
      <c r="T932" s="249"/>
      <c r="U932" s="249"/>
      <c r="V932" s="249"/>
      <c r="W932" s="249"/>
      <c r="X932" s="249"/>
      <c r="Y932" s="250"/>
      <c r="Z932" s="13"/>
      <c r="AA932" s="13"/>
      <c r="AB932" s="13"/>
      <c r="AC932" s="13"/>
      <c r="AD932" s="13"/>
      <c r="AE932" s="13"/>
      <c r="AT932" s="251" t="s">
        <v>184</v>
      </c>
      <c r="AU932" s="251" t="s">
        <v>102</v>
      </c>
      <c r="AV932" s="13" t="s">
        <v>82</v>
      </c>
      <c r="AW932" s="13" t="s">
        <v>5</v>
      </c>
      <c r="AX932" s="13" t="s">
        <v>75</v>
      </c>
      <c r="AY932" s="251" t="s">
        <v>175</v>
      </c>
    </row>
    <row r="933" s="14" customFormat="1">
      <c r="A933" s="14"/>
      <c r="B933" s="252"/>
      <c r="C933" s="253"/>
      <c r="D933" s="237" t="s">
        <v>184</v>
      </c>
      <c r="E933" s="254" t="s">
        <v>1</v>
      </c>
      <c r="F933" s="255" t="s">
        <v>844</v>
      </c>
      <c r="G933" s="253"/>
      <c r="H933" s="256">
        <v>77.200000000000003</v>
      </c>
      <c r="I933" s="257"/>
      <c r="J933" s="257"/>
      <c r="K933" s="253"/>
      <c r="L933" s="253"/>
      <c r="M933" s="258"/>
      <c r="N933" s="259"/>
      <c r="O933" s="260"/>
      <c r="P933" s="260"/>
      <c r="Q933" s="260"/>
      <c r="R933" s="260"/>
      <c r="S933" s="260"/>
      <c r="T933" s="260"/>
      <c r="U933" s="260"/>
      <c r="V933" s="260"/>
      <c r="W933" s="260"/>
      <c r="X933" s="260"/>
      <c r="Y933" s="261"/>
      <c r="Z933" s="14"/>
      <c r="AA933" s="14"/>
      <c r="AB933" s="14"/>
      <c r="AC933" s="14"/>
      <c r="AD933" s="14"/>
      <c r="AE933" s="14"/>
      <c r="AT933" s="262" t="s">
        <v>184</v>
      </c>
      <c r="AU933" s="262" t="s">
        <v>102</v>
      </c>
      <c r="AV933" s="14" t="s">
        <v>102</v>
      </c>
      <c r="AW933" s="14" t="s">
        <v>5</v>
      </c>
      <c r="AX933" s="14" t="s">
        <v>75</v>
      </c>
      <c r="AY933" s="262" t="s">
        <v>175</v>
      </c>
    </row>
    <row r="934" s="15" customFormat="1">
      <c r="A934" s="15"/>
      <c r="B934" s="263"/>
      <c r="C934" s="264"/>
      <c r="D934" s="237" t="s">
        <v>184</v>
      </c>
      <c r="E934" s="265" t="s">
        <v>1</v>
      </c>
      <c r="F934" s="266" t="s">
        <v>189</v>
      </c>
      <c r="G934" s="264"/>
      <c r="H934" s="267">
        <v>77.200000000000003</v>
      </c>
      <c r="I934" s="268"/>
      <c r="J934" s="268"/>
      <c r="K934" s="264"/>
      <c r="L934" s="264"/>
      <c r="M934" s="269"/>
      <c r="N934" s="270"/>
      <c r="O934" s="271"/>
      <c r="P934" s="271"/>
      <c r="Q934" s="271"/>
      <c r="R934" s="271"/>
      <c r="S934" s="271"/>
      <c r="T934" s="271"/>
      <c r="U934" s="271"/>
      <c r="V934" s="271"/>
      <c r="W934" s="271"/>
      <c r="X934" s="271"/>
      <c r="Y934" s="272"/>
      <c r="Z934" s="15"/>
      <c r="AA934" s="15"/>
      <c r="AB934" s="15"/>
      <c r="AC934" s="15"/>
      <c r="AD934" s="15"/>
      <c r="AE934" s="15"/>
      <c r="AT934" s="273" t="s">
        <v>184</v>
      </c>
      <c r="AU934" s="273" t="s">
        <v>102</v>
      </c>
      <c r="AV934" s="15" t="s">
        <v>181</v>
      </c>
      <c r="AW934" s="15" t="s">
        <v>5</v>
      </c>
      <c r="AX934" s="15" t="s">
        <v>82</v>
      </c>
      <c r="AY934" s="273" t="s">
        <v>175</v>
      </c>
    </row>
    <row r="935" s="2" customFormat="1" ht="37.8" customHeight="1">
      <c r="A935" s="39"/>
      <c r="B935" s="40"/>
      <c r="C935" s="222" t="s">
        <v>845</v>
      </c>
      <c r="D935" s="222" t="s">
        <v>177</v>
      </c>
      <c r="E935" s="223" t="s">
        <v>846</v>
      </c>
      <c r="F935" s="224" t="s">
        <v>847</v>
      </c>
      <c r="G935" s="225" t="s">
        <v>377</v>
      </c>
      <c r="H935" s="226">
        <v>29</v>
      </c>
      <c r="I935" s="227"/>
      <c r="J935" s="227"/>
      <c r="K935" s="228">
        <f>ROUND(P935*H935,2)</f>
        <v>0</v>
      </c>
      <c r="L935" s="229"/>
      <c r="M935" s="45"/>
      <c r="N935" s="230" t="s">
        <v>1</v>
      </c>
      <c r="O935" s="231" t="s">
        <v>39</v>
      </c>
      <c r="P935" s="232">
        <f>I935+J935</f>
        <v>0</v>
      </c>
      <c r="Q935" s="232">
        <f>ROUND(I935*H935,2)</f>
        <v>0</v>
      </c>
      <c r="R935" s="232">
        <f>ROUND(J935*H935,2)</f>
        <v>0</v>
      </c>
      <c r="S935" s="92"/>
      <c r="T935" s="233">
        <f>S935*H935</f>
        <v>0</v>
      </c>
      <c r="U935" s="233">
        <v>0</v>
      </c>
      <c r="V935" s="233">
        <f>U935*H935</f>
        <v>0</v>
      </c>
      <c r="W935" s="233">
        <v>0</v>
      </c>
      <c r="X935" s="233">
        <f>W935*H935</f>
        <v>0</v>
      </c>
      <c r="Y935" s="234" t="s">
        <v>1</v>
      </c>
      <c r="Z935" s="39"/>
      <c r="AA935" s="39"/>
      <c r="AB935" s="39"/>
      <c r="AC935" s="39"/>
      <c r="AD935" s="39"/>
      <c r="AE935" s="39"/>
      <c r="AR935" s="235" t="s">
        <v>181</v>
      </c>
      <c r="AT935" s="235" t="s">
        <v>177</v>
      </c>
      <c r="AU935" s="235" t="s">
        <v>102</v>
      </c>
      <c r="AY935" s="18" t="s">
        <v>175</v>
      </c>
      <c r="BE935" s="236">
        <f>IF(O935="základní",K935,0)</f>
        <v>0</v>
      </c>
      <c r="BF935" s="236">
        <f>IF(O935="snížená",K935,0)</f>
        <v>0</v>
      </c>
      <c r="BG935" s="236">
        <f>IF(O935="zákl. přenesená",K935,0)</f>
        <v>0</v>
      </c>
      <c r="BH935" s="236">
        <f>IF(O935="sníž. přenesená",K935,0)</f>
        <v>0</v>
      </c>
      <c r="BI935" s="236">
        <f>IF(O935="nulová",K935,0)</f>
        <v>0</v>
      </c>
      <c r="BJ935" s="18" t="s">
        <v>102</v>
      </c>
      <c r="BK935" s="236">
        <f>ROUND(P935*H935,2)</f>
        <v>0</v>
      </c>
      <c r="BL935" s="18" t="s">
        <v>181</v>
      </c>
      <c r="BM935" s="235" t="s">
        <v>848</v>
      </c>
    </row>
    <row r="936" s="2" customFormat="1">
      <c r="A936" s="39"/>
      <c r="B936" s="40"/>
      <c r="C936" s="41"/>
      <c r="D936" s="237" t="s">
        <v>182</v>
      </c>
      <c r="E936" s="41"/>
      <c r="F936" s="238" t="s">
        <v>849</v>
      </c>
      <c r="G936" s="41"/>
      <c r="H936" s="41"/>
      <c r="I936" s="239"/>
      <c r="J936" s="239"/>
      <c r="K936" s="41"/>
      <c r="L936" s="41"/>
      <c r="M936" s="45"/>
      <c r="N936" s="240"/>
      <c r="O936" s="241"/>
      <c r="P936" s="92"/>
      <c r="Q936" s="92"/>
      <c r="R936" s="92"/>
      <c r="S936" s="92"/>
      <c r="T936" s="92"/>
      <c r="U936" s="92"/>
      <c r="V936" s="92"/>
      <c r="W936" s="92"/>
      <c r="X936" s="92"/>
      <c r="Y936" s="93"/>
      <c r="Z936" s="39"/>
      <c r="AA936" s="39"/>
      <c r="AB936" s="39"/>
      <c r="AC936" s="39"/>
      <c r="AD936" s="39"/>
      <c r="AE936" s="39"/>
      <c r="AT936" s="18" t="s">
        <v>182</v>
      </c>
      <c r="AU936" s="18" t="s">
        <v>102</v>
      </c>
    </row>
    <row r="937" s="13" customFormat="1">
      <c r="A937" s="13"/>
      <c r="B937" s="242"/>
      <c r="C937" s="243"/>
      <c r="D937" s="237" t="s">
        <v>184</v>
      </c>
      <c r="E937" s="244" t="s">
        <v>1</v>
      </c>
      <c r="F937" s="245" t="s">
        <v>193</v>
      </c>
      <c r="G937" s="243"/>
      <c r="H937" s="244" t="s">
        <v>1</v>
      </c>
      <c r="I937" s="246"/>
      <c r="J937" s="246"/>
      <c r="K937" s="243"/>
      <c r="L937" s="243"/>
      <c r="M937" s="247"/>
      <c r="N937" s="248"/>
      <c r="O937" s="249"/>
      <c r="P937" s="249"/>
      <c r="Q937" s="249"/>
      <c r="R937" s="249"/>
      <c r="S937" s="249"/>
      <c r="T937" s="249"/>
      <c r="U937" s="249"/>
      <c r="V937" s="249"/>
      <c r="W937" s="249"/>
      <c r="X937" s="249"/>
      <c r="Y937" s="250"/>
      <c r="Z937" s="13"/>
      <c r="AA937" s="13"/>
      <c r="AB937" s="13"/>
      <c r="AC937" s="13"/>
      <c r="AD937" s="13"/>
      <c r="AE937" s="13"/>
      <c r="AT937" s="251" t="s">
        <v>184</v>
      </c>
      <c r="AU937" s="251" t="s">
        <v>102</v>
      </c>
      <c r="AV937" s="13" t="s">
        <v>82</v>
      </c>
      <c r="AW937" s="13" t="s">
        <v>5</v>
      </c>
      <c r="AX937" s="13" t="s">
        <v>75</v>
      </c>
      <c r="AY937" s="251" t="s">
        <v>175</v>
      </c>
    </row>
    <row r="938" s="13" customFormat="1">
      <c r="A938" s="13"/>
      <c r="B938" s="242"/>
      <c r="C938" s="243"/>
      <c r="D938" s="237" t="s">
        <v>184</v>
      </c>
      <c r="E938" s="244" t="s">
        <v>1</v>
      </c>
      <c r="F938" s="245" t="s">
        <v>850</v>
      </c>
      <c r="G938" s="243"/>
      <c r="H938" s="244" t="s">
        <v>1</v>
      </c>
      <c r="I938" s="246"/>
      <c r="J938" s="246"/>
      <c r="K938" s="243"/>
      <c r="L938" s="243"/>
      <c r="M938" s="247"/>
      <c r="N938" s="248"/>
      <c r="O938" s="249"/>
      <c r="P938" s="249"/>
      <c r="Q938" s="249"/>
      <c r="R938" s="249"/>
      <c r="S938" s="249"/>
      <c r="T938" s="249"/>
      <c r="U938" s="249"/>
      <c r="V938" s="249"/>
      <c r="W938" s="249"/>
      <c r="X938" s="249"/>
      <c r="Y938" s="250"/>
      <c r="Z938" s="13"/>
      <c r="AA938" s="13"/>
      <c r="AB938" s="13"/>
      <c r="AC938" s="13"/>
      <c r="AD938" s="13"/>
      <c r="AE938" s="13"/>
      <c r="AT938" s="251" t="s">
        <v>184</v>
      </c>
      <c r="AU938" s="251" t="s">
        <v>102</v>
      </c>
      <c r="AV938" s="13" t="s">
        <v>82</v>
      </c>
      <c r="AW938" s="13" t="s">
        <v>5</v>
      </c>
      <c r="AX938" s="13" t="s">
        <v>75</v>
      </c>
      <c r="AY938" s="251" t="s">
        <v>175</v>
      </c>
    </row>
    <row r="939" s="14" customFormat="1">
      <c r="A939" s="14"/>
      <c r="B939" s="252"/>
      <c r="C939" s="253"/>
      <c r="D939" s="237" t="s">
        <v>184</v>
      </c>
      <c r="E939" s="254" t="s">
        <v>1</v>
      </c>
      <c r="F939" s="255" t="s">
        <v>181</v>
      </c>
      <c r="G939" s="253"/>
      <c r="H939" s="256">
        <v>4</v>
      </c>
      <c r="I939" s="257"/>
      <c r="J939" s="257"/>
      <c r="K939" s="253"/>
      <c r="L939" s="253"/>
      <c r="M939" s="258"/>
      <c r="N939" s="259"/>
      <c r="O939" s="260"/>
      <c r="P939" s="260"/>
      <c r="Q939" s="260"/>
      <c r="R939" s="260"/>
      <c r="S939" s="260"/>
      <c r="T939" s="260"/>
      <c r="U939" s="260"/>
      <c r="V939" s="260"/>
      <c r="W939" s="260"/>
      <c r="X939" s="260"/>
      <c r="Y939" s="261"/>
      <c r="Z939" s="14"/>
      <c r="AA939" s="14"/>
      <c r="AB939" s="14"/>
      <c r="AC939" s="14"/>
      <c r="AD939" s="14"/>
      <c r="AE939" s="14"/>
      <c r="AT939" s="262" t="s">
        <v>184</v>
      </c>
      <c r="AU939" s="262" t="s">
        <v>102</v>
      </c>
      <c r="AV939" s="14" t="s">
        <v>102</v>
      </c>
      <c r="AW939" s="14" t="s">
        <v>5</v>
      </c>
      <c r="AX939" s="14" t="s">
        <v>75</v>
      </c>
      <c r="AY939" s="262" t="s">
        <v>175</v>
      </c>
    </row>
    <row r="940" s="13" customFormat="1">
      <c r="A940" s="13"/>
      <c r="B940" s="242"/>
      <c r="C940" s="243"/>
      <c r="D940" s="237" t="s">
        <v>184</v>
      </c>
      <c r="E940" s="244" t="s">
        <v>1</v>
      </c>
      <c r="F940" s="245" t="s">
        <v>851</v>
      </c>
      <c r="G940" s="243"/>
      <c r="H940" s="244" t="s">
        <v>1</v>
      </c>
      <c r="I940" s="246"/>
      <c r="J940" s="246"/>
      <c r="K940" s="243"/>
      <c r="L940" s="243"/>
      <c r="M940" s="247"/>
      <c r="N940" s="248"/>
      <c r="O940" s="249"/>
      <c r="P940" s="249"/>
      <c r="Q940" s="249"/>
      <c r="R940" s="249"/>
      <c r="S940" s="249"/>
      <c r="T940" s="249"/>
      <c r="U940" s="249"/>
      <c r="V940" s="249"/>
      <c r="W940" s="249"/>
      <c r="X940" s="249"/>
      <c r="Y940" s="250"/>
      <c r="Z940" s="13"/>
      <c r="AA940" s="13"/>
      <c r="AB940" s="13"/>
      <c r="AC940" s="13"/>
      <c r="AD940" s="13"/>
      <c r="AE940" s="13"/>
      <c r="AT940" s="251" t="s">
        <v>184</v>
      </c>
      <c r="AU940" s="251" t="s">
        <v>102</v>
      </c>
      <c r="AV940" s="13" t="s">
        <v>82</v>
      </c>
      <c r="AW940" s="13" t="s">
        <v>5</v>
      </c>
      <c r="AX940" s="13" t="s">
        <v>75</v>
      </c>
      <c r="AY940" s="251" t="s">
        <v>175</v>
      </c>
    </row>
    <row r="941" s="14" customFormat="1">
      <c r="A941" s="14"/>
      <c r="B941" s="252"/>
      <c r="C941" s="253"/>
      <c r="D941" s="237" t="s">
        <v>184</v>
      </c>
      <c r="E941" s="254" t="s">
        <v>1</v>
      </c>
      <c r="F941" s="255" t="s">
        <v>181</v>
      </c>
      <c r="G941" s="253"/>
      <c r="H941" s="256">
        <v>4</v>
      </c>
      <c r="I941" s="257"/>
      <c r="J941" s="257"/>
      <c r="K941" s="253"/>
      <c r="L941" s="253"/>
      <c r="M941" s="258"/>
      <c r="N941" s="259"/>
      <c r="O941" s="260"/>
      <c r="P941" s="260"/>
      <c r="Q941" s="260"/>
      <c r="R941" s="260"/>
      <c r="S941" s="260"/>
      <c r="T941" s="260"/>
      <c r="U941" s="260"/>
      <c r="V941" s="260"/>
      <c r="W941" s="260"/>
      <c r="X941" s="260"/>
      <c r="Y941" s="261"/>
      <c r="Z941" s="14"/>
      <c r="AA941" s="14"/>
      <c r="AB941" s="14"/>
      <c r="AC941" s="14"/>
      <c r="AD941" s="14"/>
      <c r="AE941" s="14"/>
      <c r="AT941" s="262" t="s">
        <v>184</v>
      </c>
      <c r="AU941" s="262" t="s">
        <v>102</v>
      </c>
      <c r="AV941" s="14" t="s">
        <v>102</v>
      </c>
      <c r="AW941" s="14" t="s">
        <v>5</v>
      </c>
      <c r="AX941" s="14" t="s">
        <v>75</v>
      </c>
      <c r="AY941" s="262" t="s">
        <v>175</v>
      </c>
    </row>
    <row r="942" s="13" customFormat="1">
      <c r="A942" s="13"/>
      <c r="B942" s="242"/>
      <c r="C942" s="243"/>
      <c r="D942" s="237" t="s">
        <v>184</v>
      </c>
      <c r="E942" s="244" t="s">
        <v>1</v>
      </c>
      <c r="F942" s="245" t="s">
        <v>852</v>
      </c>
      <c r="G942" s="243"/>
      <c r="H942" s="244" t="s">
        <v>1</v>
      </c>
      <c r="I942" s="246"/>
      <c r="J942" s="246"/>
      <c r="K942" s="243"/>
      <c r="L942" s="243"/>
      <c r="M942" s="247"/>
      <c r="N942" s="248"/>
      <c r="O942" s="249"/>
      <c r="P942" s="249"/>
      <c r="Q942" s="249"/>
      <c r="R942" s="249"/>
      <c r="S942" s="249"/>
      <c r="T942" s="249"/>
      <c r="U942" s="249"/>
      <c r="V942" s="249"/>
      <c r="W942" s="249"/>
      <c r="X942" s="249"/>
      <c r="Y942" s="250"/>
      <c r="Z942" s="13"/>
      <c r="AA942" s="13"/>
      <c r="AB942" s="13"/>
      <c r="AC942" s="13"/>
      <c r="AD942" s="13"/>
      <c r="AE942" s="13"/>
      <c r="AT942" s="251" t="s">
        <v>184</v>
      </c>
      <c r="AU942" s="251" t="s">
        <v>102</v>
      </c>
      <c r="AV942" s="13" t="s">
        <v>82</v>
      </c>
      <c r="AW942" s="13" t="s">
        <v>5</v>
      </c>
      <c r="AX942" s="13" t="s">
        <v>75</v>
      </c>
      <c r="AY942" s="251" t="s">
        <v>175</v>
      </c>
    </row>
    <row r="943" s="14" customFormat="1">
      <c r="A943" s="14"/>
      <c r="B943" s="252"/>
      <c r="C943" s="253"/>
      <c r="D943" s="237" t="s">
        <v>184</v>
      </c>
      <c r="E943" s="254" t="s">
        <v>1</v>
      </c>
      <c r="F943" s="255" t="s">
        <v>260</v>
      </c>
      <c r="G943" s="253"/>
      <c r="H943" s="256">
        <v>15</v>
      </c>
      <c r="I943" s="257"/>
      <c r="J943" s="257"/>
      <c r="K943" s="253"/>
      <c r="L943" s="253"/>
      <c r="M943" s="258"/>
      <c r="N943" s="259"/>
      <c r="O943" s="260"/>
      <c r="P943" s="260"/>
      <c r="Q943" s="260"/>
      <c r="R943" s="260"/>
      <c r="S943" s="260"/>
      <c r="T943" s="260"/>
      <c r="U943" s="260"/>
      <c r="V943" s="260"/>
      <c r="W943" s="260"/>
      <c r="X943" s="260"/>
      <c r="Y943" s="261"/>
      <c r="Z943" s="14"/>
      <c r="AA943" s="14"/>
      <c r="AB943" s="14"/>
      <c r="AC943" s="14"/>
      <c r="AD943" s="14"/>
      <c r="AE943" s="14"/>
      <c r="AT943" s="262" t="s">
        <v>184</v>
      </c>
      <c r="AU943" s="262" t="s">
        <v>102</v>
      </c>
      <c r="AV943" s="14" t="s">
        <v>102</v>
      </c>
      <c r="AW943" s="14" t="s">
        <v>5</v>
      </c>
      <c r="AX943" s="14" t="s">
        <v>75</v>
      </c>
      <c r="AY943" s="262" t="s">
        <v>175</v>
      </c>
    </row>
    <row r="944" s="13" customFormat="1">
      <c r="A944" s="13"/>
      <c r="B944" s="242"/>
      <c r="C944" s="243"/>
      <c r="D944" s="237" t="s">
        <v>184</v>
      </c>
      <c r="E944" s="244" t="s">
        <v>1</v>
      </c>
      <c r="F944" s="245" t="s">
        <v>853</v>
      </c>
      <c r="G944" s="243"/>
      <c r="H944" s="244" t="s">
        <v>1</v>
      </c>
      <c r="I944" s="246"/>
      <c r="J944" s="246"/>
      <c r="K944" s="243"/>
      <c r="L944" s="243"/>
      <c r="M944" s="247"/>
      <c r="N944" s="248"/>
      <c r="O944" s="249"/>
      <c r="P944" s="249"/>
      <c r="Q944" s="249"/>
      <c r="R944" s="249"/>
      <c r="S944" s="249"/>
      <c r="T944" s="249"/>
      <c r="U944" s="249"/>
      <c r="V944" s="249"/>
      <c r="W944" s="249"/>
      <c r="X944" s="249"/>
      <c r="Y944" s="250"/>
      <c r="Z944" s="13"/>
      <c r="AA944" s="13"/>
      <c r="AB944" s="13"/>
      <c r="AC944" s="13"/>
      <c r="AD944" s="13"/>
      <c r="AE944" s="13"/>
      <c r="AT944" s="251" t="s">
        <v>184</v>
      </c>
      <c r="AU944" s="251" t="s">
        <v>102</v>
      </c>
      <c r="AV944" s="13" t="s">
        <v>82</v>
      </c>
      <c r="AW944" s="13" t="s">
        <v>5</v>
      </c>
      <c r="AX944" s="13" t="s">
        <v>75</v>
      </c>
      <c r="AY944" s="251" t="s">
        <v>175</v>
      </c>
    </row>
    <row r="945" s="14" customFormat="1">
      <c r="A945" s="14"/>
      <c r="B945" s="252"/>
      <c r="C945" s="253"/>
      <c r="D945" s="237" t="s">
        <v>184</v>
      </c>
      <c r="E945" s="254" t="s">
        <v>1</v>
      </c>
      <c r="F945" s="255" t="s">
        <v>181</v>
      </c>
      <c r="G945" s="253"/>
      <c r="H945" s="256">
        <v>4</v>
      </c>
      <c r="I945" s="257"/>
      <c r="J945" s="257"/>
      <c r="K945" s="253"/>
      <c r="L945" s="253"/>
      <c r="M945" s="258"/>
      <c r="N945" s="259"/>
      <c r="O945" s="260"/>
      <c r="P945" s="260"/>
      <c r="Q945" s="260"/>
      <c r="R945" s="260"/>
      <c r="S945" s="260"/>
      <c r="T945" s="260"/>
      <c r="U945" s="260"/>
      <c r="V945" s="260"/>
      <c r="W945" s="260"/>
      <c r="X945" s="260"/>
      <c r="Y945" s="261"/>
      <c r="Z945" s="14"/>
      <c r="AA945" s="14"/>
      <c r="AB945" s="14"/>
      <c r="AC945" s="14"/>
      <c r="AD945" s="14"/>
      <c r="AE945" s="14"/>
      <c r="AT945" s="262" t="s">
        <v>184</v>
      </c>
      <c r="AU945" s="262" t="s">
        <v>102</v>
      </c>
      <c r="AV945" s="14" t="s">
        <v>102</v>
      </c>
      <c r="AW945" s="14" t="s">
        <v>5</v>
      </c>
      <c r="AX945" s="14" t="s">
        <v>75</v>
      </c>
      <c r="AY945" s="262" t="s">
        <v>175</v>
      </c>
    </row>
    <row r="946" s="13" customFormat="1">
      <c r="A946" s="13"/>
      <c r="B946" s="242"/>
      <c r="C946" s="243"/>
      <c r="D946" s="237" t="s">
        <v>184</v>
      </c>
      <c r="E946" s="244" t="s">
        <v>1</v>
      </c>
      <c r="F946" s="245" t="s">
        <v>854</v>
      </c>
      <c r="G946" s="243"/>
      <c r="H946" s="244" t="s">
        <v>1</v>
      </c>
      <c r="I946" s="246"/>
      <c r="J946" s="246"/>
      <c r="K946" s="243"/>
      <c r="L946" s="243"/>
      <c r="M946" s="247"/>
      <c r="N946" s="248"/>
      <c r="O946" s="249"/>
      <c r="P946" s="249"/>
      <c r="Q946" s="249"/>
      <c r="R946" s="249"/>
      <c r="S946" s="249"/>
      <c r="T946" s="249"/>
      <c r="U946" s="249"/>
      <c r="V946" s="249"/>
      <c r="W946" s="249"/>
      <c r="X946" s="249"/>
      <c r="Y946" s="250"/>
      <c r="Z946" s="13"/>
      <c r="AA946" s="13"/>
      <c r="AB946" s="13"/>
      <c r="AC946" s="13"/>
      <c r="AD946" s="13"/>
      <c r="AE946" s="13"/>
      <c r="AT946" s="251" t="s">
        <v>184</v>
      </c>
      <c r="AU946" s="251" t="s">
        <v>102</v>
      </c>
      <c r="AV946" s="13" t="s">
        <v>82</v>
      </c>
      <c r="AW946" s="13" t="s">
        <v>5</v>
      </c>
      <c r="AX946" s="13" t="s">
        <v>75</v>
      </c>
      <c r="AY946" s="251" t="s">
        <v>175</v>
      </c>
    </row>
    <row r="947" s="14" customFormat="1">
      <c r="A947" s="14"/>
      <c r="B947" s="252"/>
      <c r="C947" s="253"/>
      <c r="D947" s="237" t="s">
        <v>184</v>
      </c>
      <c r="E947" s="254" t="s">
        <v>1</v>
      </c>
      <c r="F947" s="255" t="s">
        <v>82</v>
      </c>
      <c r="G947" s="253"/>
      <c r="H947" s="256">
        <v>1</v>
      </c>
      <c r="I947" s="257"/>
      <c r="J947" s="257"/>
      <c r="K947" s="253"/>
      <c r="L947" s="253"/>
      <c r="M947" s="258"/>
      <c r="N947" s="259"/>
      <c r="O947" s="260"/>
      <c r="P947" s="260"/>
      <c r="Q947" s="260"/>
      <c r="R947" s="260"/>
      <c r="S947" s="260"/>
      <c r="T947" s="260"/>
      <c r="U947" s="260"/>
      <c r="V947" s="260"/>
      <c r="W947" s="260"/>
      <c r="X947" s="260"/>
      <c r="Y947" s="261"/>
      <c r="Z947" s="14"/>
      <c r="AA947" s="14"/>
      <c r="AB947" s="14"/>
      <c r="AC947" s="14"/>
      <c r="AD947" s="14"/>
      <c r="AE947" s="14"/>
      <c r="AT947" s="262" t="s">
        <v>184</v>
      </c>
      <c r="AU947" s="262" t="s">
        <v>102</v>
      </c>
      <c r="AV947" s="14" t="s">
        <v>102</v>
      </c>
      <c r="AW947" s="14" t="s">
        <v>5</v>
      </c>
      <c r="AX947" s="14" t="s">
        <v>75</v>
      </c>
      <c r="AY947" s="262" t="s">
        <v>175</v>
      </c>
    </row>
    <row r="948" s="13" customFormat="1">
      <c r="A948" s="13"/>
      <c r="B948" s="242"/>
      <c r="C948" s="243"/>
      <c r="D948" s="237" t="s">
        <v>184</v>
      </c>
      <c r="E948" s="244" t="s">
        <v>1</v>
      </c>
      <c r="F948" s="245" t="s">
        <v>855</v>
      </c>
      <c r="G948" s="243"/>
      <c r="H948" s="244" t="s">
        <v>1</v>
      </c>
      <c r="I948" s="246"/>
      <c r="J948" s="246"/>
      <c r="K948" s="243"/>
      <c r="L948" s="243"/>
      <c r="M948" s="247"/>
      <c r="N948" s="248"/>
      <c r="O948" s="249"/>
      <c r="P948" s="249"/>
      <c r="Q948" s="249"/>
      <c r="R948" s="249"/>
      <c r="S948" s="249"/>
      <c r="T948" s="249"/>
      <c r="U948" s="249"/>
      <c r="V948" s="249"/>
      <c r="W948" s="249"/>
      <c r="X948" s="249"/>
      <c r="Y948" s="250"/>
      <c r="Z948" s="13"/>
      <c r="AA948" s="13"/>
      <c r="AB948" s="13"/>
      <c r="AC948" s="13"/>
      <c r="AD948" s="13"/>
      <c r="AE948" s="13"/>
      <c r="AT948" s="251" t="s">
        <v>184</v>
      </c>
      <c r="AU948" s="251" t="s">
        <v>102</v>
      </c>
      <c r="AV948" s="13" t="s">
        <v>82</v>
      </c>
      <c r="AW948" s="13" t="s">
        <v>5</v>
      </c>
      <c r="AX948" s="13" t="s">
        <v>75</v>
      </c>
      <c r="AY948" s="251" t="s">
        <v>175</v>
      </c>
    </row>
    <row r="949" s="14" customFormat="1">
      <c r="A949" s="14"/>
      <c r="B949" s="252"/>
      <c r="C949" s="253"/>
      <c r="D949" s="237" t="s">
        <v>184</v>
      </c>
      <c r="E949" s="254" t="s">
        <v>1</v>
      </c>
      <c r="F949" s="255" t="s">
        <v>82</v>
      </c>
      <c r="G949" s="253"/>
      <c r="H949" s="256">
        <v>1</v>
      </c>
      <c r="I949" s="257"/>
      <c r="J949" s="257"/>
      <c r="K949" s="253"/>
      <c r="L949" s="253"/>
      <c r="M949" s="258"/>
      <c r="N949" s="259"/>
      <c r="O949" s="260"/>
      <c r="P949" s="260"/>
      <c r="Q949" s="260"/>
      <c r="R949" s="260"/>
      <c r="S949" s="260"/>
      <c r="T949" s="260"/>
      <c r="U949" s="260"/>
      <c r="V949" s="260"/>
      <c r="W949" s="260"/>
      <c r="X949" s="260"/>
      <c r="Y949" s="261"/>
      <c r="Z949" s="14"/>
      <c r="AA949" s="14"/>
      <c r="AB949" s="14"/>
      <c r="AC949" s="14"/>
      <c r="AD949" s="14"/>
      <c r="AE949" s="14"/>
      <c r="AT949" s="262" t="s">
        <v>184</v>
      </c>
      <c r="AU949" s="262" t="s">
        <v>102</v>
      </c>
      <c r="AV949" s="14" t="s">
        <v>102</v>
      </c>
      <c r="AW949" s="14" t="s">
        <v>5</v>
      </c>
      <c r="AX949" s="14" t="s">
        <v>75</v>
      </c>
      <c r="AY949" s="262" t="s">
        <v>175</v>
      </c>
    </row>
    <row r="950" s="15" customFormat="1">
      <c r="A950" s="15"/>
      <c r="B950" s="263"/>
      <c r="C950" s="264"/>
      <c r="D950" s="237" t="s">
        <v>184</v>
      </c>
      <c r="E950" s="265" t="s">
        <v>1</v>
      </c>
      <c r="F950" s="266" t="s">
        <v>189</v>
      </c>
      <c r="G950" s="264"/>
      <c r="H950" s="267">
        <v>29</v>
      </c>
      <c r="I950" s="268"/>
      <c r="J950" s="268"/>
      <c r="K950" s="264"/>
      <c r="L950" s="264"/>
      <c r="M950" s="269"/>
      <c r="N950" s="270"/>
      <c r="O950" s="271"/>
      <c r="P950" s="271"/>
      <c r="Q950" s="271"/>
      <c r="R950" s="271"/>
      <c r="S950" s="271"/>
      <c r="T950" s="271"/>
      <c r="U950" s="271"/>
      <c r="V950" s="271"/>
      <c r="W950" s="271"/>
      <c r="X950" s="271"/>
      <c r="Y950" s="272"/>
      <c r="Z950" s="15"/>
      <c r="AA950" s="15"/>
      <c r="AB950" s="15"/>
      <c r="AC950" s="15"/>
      <c r="AD950" s="15"/>
      <c r="AE950" s="15"/>
      <c r="AT950" s="273" t="s">
        <v>184</v>
      </c>
      <c r="AU950" s="273" t="s">
        <v>102</v>
      </c>
      <c r="AV950" s="15" t="s">
        <v>181</v>
      </c>
      <c r="AW950" s="15" t="s">
        <v>5</v>
      </c>
      <c r="AX950" s="15" t="s">
        <v>82</v>
      </c>
      <c r="AY950" s="273" t="s">
        <v>175</v>
      </c>
    </row>
    <row r="951" s="2" customFormat="1" ht="24.15" customHeight="1">
      <c r="A951" s="39"/>
      <c r="B951" s="40"/>
      <c r="C951" s="274" t="s">
        <v>490</v>
      </c>
      <c r="D951" s="274" t="s">
        <v>315</v>
      </c>
      <c r="E951" s="275" t="s">
        <v>856</v>
      </c>
      <c r="F951" s="276" t="s">
        <v>857</v>
      </c>
      <c r="G951" s="277" t="s">
        <v>377</v>
      </c>
      <c r="H951" s="278">
        <v>4</v>
      </c>
      <c r="I951" s="279"/>
      <c r="J951" s="280"/>
      <c r="K951" s="281">
        <f>ROUND(P951*H951,2)</f>
        <v>0</v>
      </c>
      <c r="L951" s="280"/>
      <c r="M951" s="282"/>
      <c r="N951" s="283" t="s">
        <v>1</v>
      </c>
      <c r="O951" s="231" t="s">
        <v>39</v>
      </c>
      <c r="P951" s="232">
        <f>I951+J951</f>
        <v>0</v>
      </c>
      <c r="Q951" s="232">
        <f>ROUND(I951*H951,2)</f>
        <v>0</v>
      </c>
      <c r="R951" s="232">
        <f>ROUND(J951*H951,2)</f>
        <v>0</v>
      </c>
      <c r="S951" s="92"/>
      <c r="T951" s="233">
        <f>S951*H951</f>
        <v>0</v>
      </c>
      <c r="U951" s="233">
        <v>0</v>
      </c>
      <c r="V951" s="233">
        <f>U951*H951</f>
        <v>0</v>
      </c>
      <c r="W951" s="233">
        <v>0</v>
      </c>
      <c r="X951" s="233">
        <f>W951*H951</f>
        <v>0</v>
      </c>
      <c r="Y951" s="234" t="s">
        <v>1</v>
      </c>
      <c r="Z951" s="39"/>
      <c r="AA951" s="39"/>
      <c r="AB951" s="39"/>
      <c r="AC951" s="39"/>
      <c r="AD951" s="39"/>
      <c r="AE951" s="39"/>
      <c r="AR951" s="235" t="s">
        <v>204</v>
      </c>
      <c r="AT951" s="235" t="s">
        <v>315</v>
      </c>
      <c r="AU951" s="235" t="s">
        <v>102</v>
      </c>
      <c r="AY951" s="18" t="s">
        <v>175</v>
      </c>
      <c r="BE951" s="236">
        <f>IF(O951="základní",K951,0)</f>
        <v>0</v>
      </c>
      <c r="BF951" s="236">
        <f>IF(O951="snížená",K951,0)</f>
        <v>0</v>
      </c>
      <c r="BG951" s="236">
        <f>IF(O951="zákl. přenesená",K951,0)</f>
        <v>0</v>
      </c>
      <c r="BH951" s="236">
        <f>IF(O951="sníž. přenesená",K951,0)</f>
        <v>0</v>
      </c>
      <c r="BI951" s="236">
        <f>IF(O951="nulová",K951,0)</f>
        <v>0</v>
      </c>
      <c r="BJ951" s="18" t="s">
        <v>102</v>
      </c>
      <c r="BK951" s="236">
        <f>ROUND(P951*H951,2)</f>
        <v>0</v>
      </c>
      <c r="BL951" s="18" t="s">
        <v>181</v>
      </c>
      <c r="BM951" s="235" t="s">
        <v>858</v>
      </c>
    </row>
    <row r="952" s="2" customFormat="1" ht="24.15" customHeight="1">
      <c r="A952" s="39"/>
      <c r="B952" s="40"/>
      <c r="C952" s="274" t="s">
        <v>859</v>
      </c>
      <c r="D952" s="274" t="s">
        <v>315</v>
      </c>
      <c r="E952" s="275" t="s">
        <v>860</v>
      </c>
      <c r="F952" s="276" t="s">
        <v>861</v>
      </c>
      <c r="G952" s="277" t="s">
        <v>377</v>
      </c>
      <c r="H952" s="278">
        <v>15</v>
      </c>
      <c r="I952" s="279"/>
      <c r="J952" s="280"/>
      <c r="K952" s="281">
        <f>ROUND(P952*H952,2)</f>
        <v>0</v>
      </c>
      <c r="L952" s="280"/>
      <c r="M952" s="282"/>
      <c r="N952" s="283" t="s">
        <v>1</v>
      </c>
      <c r="O952" s="231" t="s">
        <v>39</v>
      </c>
      <c r="P952" s="232">
        <f>I952+J952</f>
        <v>0</v>
      </c>
      <c r="Q952" s="232">
        <f>ROUND(I952*H952,2)</f>
        <v>0</v>
      </c>
      <c r="R952" s="232">
        <f>ROUND(J952*H952,2)</f>
        <v>0</v>
      </c>
      <c r="S952" s="92"/>
      <c r="T952" s="233">
        <f>S952*H952</f>
        <v>0</v>
      </c>
      <c r="U952" s="233">
        <v>0</v>
      </c>
      <c r="V952" s="233">
        <f>U952*H952</f>
        <v>0</v>
      </c>
      <c r="W952" s="233">
        <v>0</v>
      </c>
      <c r="X952" s="233">
        <f>W952*H952</f>
        <v>0</v>
      </c>
      <c r="Y952" s="234" t="s">
        <v>1</v>
      </c>
      <c r="Z952" s="39"/>
      <c r="AA952" s="39"/>
      <c r="AB952" s="39"/>
      <c r="AC952" s="39"/>
      <c r="AD952" s="39"/>
      <c r="AE952" s="39"/>
      <c r="AR952" s="235" t="s">
        <v>204</v>
      </c>
      <c r="AT952" s="235" t="s">
        <v>315</v>
      </c>
      <c r="AU952" s="235" t="s">
        <v>102</v>
      </c>
      <c r="AY952" s="18" t="s">
        <v>175</v>
      </c>
      <c r="BE952" s="236">
        <f>IF(O952="základní",K952,0)</f>
        <v>0</v>
      </c>
      <c r="BF952" s="236">
        <f>IF(O952="snížená",K952,0)</f>
        <v>0</v>
      </c>
      <c r="BG952" s="236">
        <f>IF(O952="zákl. přenesená",K952,0)</f>
        <v>0</v>
      </c>
      <c r="BH952" s="236">
        <f>IF(O952="sníž. přenesená",K952,0)</f>
        <v>0</v>
      </c>
      <c r="BI952" s="236">
        <f>IF(O952="nulová",K952,0)</f>
        <v>0</v>
      </c>
      <c r="BJ952" s="18" t="s">
        <v>102</v>
      </c>
      <c r="BK952" s="236">
        <f>ROUND(P952*H952,2)</f>
        <v>0</v>
      </c>
      <c r="BL952" s="18" t="s">
        <v>181</v>
      </c>
      <c r="BM952" s="235" t="s">
        <v>862</v>
      </c>
    </row>
    <row r="953" s="2" customFormat="1" ht="24.15" customHeight="1">
      <c r="A953" s="39"/>
      <c r="B953" s="40"/>
      <c r="C953" s="274" t="s">
        <v>495</v>
      </c>
      <c r="D953" s="274" t="s">
        <v>315</v>
      </c>
      <c r="E953" s="275" t="s">
        <v>863</v>
      </c>
      <c r="F953" s="276" t="s">
        <v>864</v>
      </c>
      <c r="G953" s="277" t="s">
        <v>377</v>
      </c>
      <c r="H953" s="278">
        <v>4</v>
      </c>
      <c r="I953" s="279"/>
      <c r="J953" s="280"/>
      <c r="K953" s="281">
        <f>ROUND(P953*H953,2)</f>
        <v>0</v>
      </c>
      <c r="L953" s="280"/>
      <c r="M953" s="282"/>
      <c r="N953" s="283" t="s">
        <v>1</v>
      </c>
      <c r="O953" s="231" t="s">
        <v>39</v>
      </c>
      <c r="P953" s="232">
        <f>I953+J953</f>
        <v>0</v>
      </c>
      <c r="Q953" s="232">
        <f>ROUND(I953*H953,2)</f>
        <v>0</v>
      </c>
      <c r="R953" s="232">
        <f>ROUND(J953*H953,2)</f>
        <v>0</v>
      </c>
      <c r="S953" s="92"/>
      <c r="T953" s="233">
        <f>S953*H953</f>
        <v>0</v>
      </c>
      <c r="U953" s="233">
        <v>0</v>
      </c>
      <c r="V953" s="233">
        <f>U953*H953</f>
        <v>0</v>
      </c>
      <c r="W953" s="233">
        <v>0</v>
      </c>
      <c r="X953" s="233">
        <f>W953*H953</f>
        <v>0</v>
      </c>
      <c r="Y953" s="234" t="s">
        <v>1</v>
      </c>
      <c r="Z953" s="39"/>
      <c r="AA953" s="39"/>
      <c r="AB953" s="39"/>
      <c r="AC953" s="39"/>
      <c r="AD953" s="39"/>
      <c r="AE953" s="39"/>
      <c r="AR953" s="235" t="s">
        <v>204</v>
      </c>
      <c r="AT953" s="235" t="s">
        <v>315</v>
      </c>
      <c r="AU953" s="235" t="s">
        <v>102</v>
      </c>
      <c r="AY953" s="18" t="s">
        <v>175</v>
      </c>
      <c r="BE953" s="236">
        <f>IF(O953="základní",K953,0)</f>
        <v>0</v>
      </c>
      <c r="BF953" s="236">
        <f>IF(O953="snížená",K953,0)</f>
        <v>0</v>
      </c>
      <c r="BG953" s="236">
        <f>IF(O953="zákl. přenesená",K953,0)</f>
        <v>0</v>
      </c>
      <c r="BH953" s="236">
        <f>IF(O953="sníž. přenesená",K953,0)</f>
        <v>0</v>
      </c>
      <c r="BI953" s="236">
        <f>IF(O953="nulová",K953,0)</f>
        <v>0</v>
      </c>
      <c r="BJ953" s="18" t="s">
        <v>102</v>
      </c>
      <c r="BK953" s="236">
        <f>ROUND(P953*H953,2)</f>
        <v>0</v>
      </c>
      <c r="BL953" s="18" t="s">
        <v>181</v>
      </c>
      <c r="BM953" s="235" t="s">
        <v>865</v>
      </c>
    </row>
    <row r="954" s="2" customFormat="1" ht="24.15" customHeight="1">
      <c r="A954" s="39"/>
      <c r="B954" s="40"/>
      <c r="C954" s="274" t="s">
        <v>866</v>
      </c>
      <c r="D954" s="274" t="s">
        <v>315</v>
      </c>
      <c r="E954" s="275" t="s">
        <v>867</v>
      </c>
      <c r="F954" s="276" t="s">
        <v>868</v>
      </c>
      <c r="G954" s="277" t="s">
        <v>377</v>
      </c>
      <c r="H954" s="278">
        <v>5</v>
      </c>
      <c r="I954" s="279"/>
      <c r="J954" s="280"/>
      <c r="K954" s="281">
        <f>ROUND(P954*H954,2)</f>
        <v>0</v>
      </c>
      <c r="L954" s="280"/>
      <c r="M954" s="282"/>
      <c r="N954" s="283" t="s">
        <v>1</v>
      </c>
      <c r="O954" s="231" t="s">
        <v>39</v>
      </c>
      <c r="P954" s="232">
        <f>I954+J954</f>
        <v>0</v>
      </c>
      <c r="Q954" s="232">
        <f>ROUND(I954*H954,2)</f>
        <v>0</v>
      </c>
      <c r="R954" s="232">
        <f>ROUND(J954*H954,2)</f>
        <v>0</v>
      </c>
      <c r="S954" s="92"/>
      <c r="T954" s="233">
        <f>S954*H954</f>
        <v>0</v>
      </c>
      <c r="U954" s="233">
        <v>0</v>
      </c>
      <c r="V954" s="233">
        <f>U954*H954</f>
        <v>0</v>
      </c>
      <c r="W954" s="233">
        <v>0</v>
      </c>
      <c r="X954" s="233">
        <f>W954*H954</f>
        <v>0</v>
      </c>
      <c r="Y954" s="234" t="s">
        <v>1</v>
      </c>
      <c r="Z954" s="39"/>
      <c r="AA954" s="39"/>
      <c r="AB954" s="39"/>
      <c r="AC954" s="39"/>
      <c r="AD954" s="39"/>
      <c r="AE954" s="39"/>
      <c r="AR954" s="235" t="s">
        <v>204</v>
      </c>
      <c r="AT954" s="235" t="s">
        <v>315</v>
      </c>
      <c r="AU954" s="235" t="s">
        <v>102</v>
      </c>
      <c r="AY954" s="18" t="s">
        <v>175</v>
      </c>
      <c r="BE954" s="236">
        <f>IF(O954="základní",K954,0)</f>
        <v>0</v>
      </c>
      <c r="BF954" s="236">
        <f>IF(O954="snížená",K954,0)</f>
        <v>0</v>
      </c>
      <c r="BG954" s="236">
        <f>IF(O954="zákl. přenesená",K954,0)</f>
        <v>0</v>
      </c>
      <c r="BH954" s="236">
        <f>IF(O954="sníž. přenesená",K954,0)</f>
        <v>0</v>
      </c>
      <c r="BI954" s="236">
        <f>IF(O954="nulová",K954,0)</f>
        <v>0</v>
      </c>
      <c r="BJ954" s="18" t="s">
        <v>102</v>
      </c>
      <c r="BK954" s="236">
        <f>ROUND(P954*H954,2)</f>
        <v>0</v>
      </c>
      <c r="BL954" s="18" t="s">
        <v>181</v>
      </c>
      <c r="BM954" s="235" t="s">
        <v>869</v>
      </c>
    </row>
    <row r="955" s="2" customFormat="1" ht="24.15" customHeight="1">
      <c r="A955" s="39"/>
      <c r="B955" s="40"/>
      <c r="C955" s="274" t="s">
        <v>499</v>
      </c>
      <c r="D955" s="274" t="s">
        <v>315</v>
      </c>
      <c r="E955" s="275" t="s">
        <v>870</v>
      </c>
      <c r="F955" s="276" t="s">
        <v>871</v>
      </c>
      <c r="G955" s="277" t="s">
        <v>377</v>
      </c>
      <c r="H955" s="278">
        <v>1</v>
      </c>
      <c r="I955" s="279"/>
      <c r="J955" s="280"/>
      <c r="K955" s="281">
        <f>ROUND(P955*H955,2)</f>
        <v>0</v>
      </c>
      <c r="L955" s="280"/>
      <c r="M955" s="282"/>
      <c r="N955" s="283" t="s">
        <v>1</v>
      </c>
      <c r="O955" s="231" t="s">
        <v>39</v>
      </c>
      <c r="P955" s="232">
        <f>I955+J955</f>
        <v>0</v>
      </c>
      <c r="Q955" s="232">
        <f>ROUND(I955*H955,2)</f>
        <v>0</v>
      </c>
      <c r="R955" s="232">
        <f>ROUND(J955*H955,2)</f>
        <v>0</v>
      </c>
      <c r="S955" s="92"/>
      <c r="T955" s="233">
        <f>S955*H955</f>
        <v>0</v>
      </c>
      <c r="U955" s="233">
        <v>0</v>
      </c>
      <c r="V955" s="233">
        <f>U955*H955</f>
        <v>0</v>
      </c>
      <c r="W955" s="233">
        <v>0</v>
      </c>
      <c r="X955" s="233">
        <f>W955*H955</f>
        <v>0</v>
      </c>
      <c r="Y955" s="234" t="s">
        <v>1</v>
      </c>
      <c r="Z955" s="39"/>
      <c r="AA955" s="39"/>
      <c r="AB955" s="39"/>
      <c r="AC955" s="39"/>
      <c r="AD955" s="39"/>
      <c r="AE955" s="39"/>
      <c r="AR955" s="235" t="s">
        <v>204</v>
      </c>
      <c r="AT955" s="235" t="s">
        <v>315</v>
      </c>
      <c r="AU955" s="235" t="s">
        <v>102</v>
      </c>
      <c r="AY955" s="18" t="s">
        <v>175</v>
      </c>
      <c r="BE955" s="236">
        <f>IF(O955="základní",K955,0)</f>
        <v>0</v>
      </c>
      <c r="BF955" s="236">
        <f>IF(O955="snížená",K955,0)</f>
        <v>0</v>
      </c>
      <c r="BG955" s="236">
        <f>IF(O955="zákl. přenesená",K955,0)</f>
        <v>0</v>
      </c>
      <c r="BH955" s="236">
        <f>IF(O955="sníž. přenesená",K955,0)</f>
        <v>0</v>
      </c>
      <c r="BI955" s="236">
        <f>IF(O955="nulová",K955,0)</f>
        <v>0</v>
      </c>
      <c r="BJ955" s="18" t="s">
        <v>102</v>
      </c>
      <c r="BK955" s="236">
        <f>ROUND(P955*H955,2)</f>
        <v>0</v>
      </c>
      <c r="BL955" s="18" t="s">
        <v>181</v>
      </c>
      <c r="BM955" s="235" t="s">
        <v>872</v>
      </c>
    </row>
    <row r="956" s="2" customFormat="1" ht="37.8" customHeight="1">
      <c r="A956" s="39"/>
      <c r="B956" s="40"/>
      <c r="C956" s="222" t="s">
        <v>873</v>
      </c>
      <c r="D956" s="222" t="s">
        <v>177</v>
      </c>
      <c r="E956" s="223" t="s">
        <v>874</v>
      </c>
      <c r="F956" s="224" t="s">
        <v>875</v>
      </c>
      <c r="G956" s="225" t="s">
        <v>377</v>
      </c>
      <c r="H956" s="226">
        <v>6</v>
      </c>
      <c r="I956" s="227"/>
      <c r="J956" s="227"/>
      <c r="K956" s="228">
        <f>ROUND(P956*H956,2)</f>
        <v>0</v>
      </c>
      <c r="L956" s="229"/>
      <c r="M956" s="45"/>
      <c r="N956" s="230" t="s">
        <v>1</v>
      </c>
      <c r="O956" s="231" t="s">
        <v>39</v>
      </c>
      <c r="P956" s="232">
        <f>I956+J956</f>
        <v>0</v>
      </c>
      <c r="Q956" s="232">
        <f>ROUND(I956*H956,2)</f>
        <v>0</v>
      </c>
      <c r="R956" s="232">
        <f>ROUND(J956*H956,2)</f>
        <v>0</v>
      </c>
      <c r="S956" s="92"/>
      <c r="T956" s="233">
        <f>S956*H956</f>
        <v>0</v>
      </c>
      <c r="U956" s="233">
        <v>0</v>
      </c>
      <c r="V956" s="233">
        <f>U956*H956</f>
        <v>0</v>
      </c>
      <c r="W956" s="233">
        <v>0</v>
      </c>
      <c r="X956" s="233">
        <f>W956*H956</f>
        <v>0</v>
      </c>
      <c r="Y956" s="234" t="s">
        <v>1</v>
      </c>
      <c r="Z956" s="39"/>
      <c r="AA956" s="39"/>
      <c r="AB956" s="39"/>
      <c r="AC956" s="39"/>
      <c r="AD956" s="39"/>
      <c r="AE956" s="39"/>
      <c r="AR956" s="235" t="s">
        <v>181</v>
      </c>
      <c r="AT956" s="235" t="s">
        <v>177</v>
      </c>
      <c r="AU956" s="235" t="s">
        <v>102</v>
      </c>
      <c r="AY956" s="18" t="s">
        <v>175</v>
      </c>
      <c r="BE956" s="236">
        <f>IF(O956="základní",K956,0)</f>
        <v>0</v>
      </c>
      <c r="BF956" s="236">
        <f>IF(O956="snížená",K956,0)</f>
        <v>0</v>
      </c>
      <c r="BG956" s="236">
        <f>IF(O956="zákl. přenesená",K956,0)</f>
        <v>0</v>
      </c>
      <c r="BH956" s="236">
        <f>IF(O956="sníž. přenesená",K956,0)</f>
        <v>0</v>
      </c>
      <c r="BI956" s="236">
        <f>IF(O956="nulová",K956,0)</f>
        <v>0</v>
      </c>
      <c r="BJ956" s="18" t="s">
        <v>102</v>
      </c>
      <c r="BK956" s="236">
        <f>ROUND(P956*H956,2)</f>
        <v>0</v>
      </c>
      <c r="BL956" s="18" t="s">
        <v>181</v>
      </c>
      <c r="BM956" s="235" t="s">
        <v>876</v>
      </c>
    </row>
    <row r="957" s="2" customFormat="1">
      <c r="A957" s="39"/>
      <c r="B957" s="40"/>
      <c r="C957" s="41"/>
      <c r="D957" s="237" t="s">
        <v>182</v>
      </c>
      <c r="E957" s="41"/>
      <c r="F957" s="238" t="s">
        <v>877</v>
      </c>
      <c r="G957" s="41"/>
      <c r="H957" s="41"/>
      <c r="I957" s="239"/>
      <c r="J957" s="239"/>
      <c r="K957" s="41"/>
      <c r="L957" s="41"/>
      <c r="M957" s="45"/>
      <c r="N957" s="240"/>
      <c r="O957" s="241"/>
      <c r="P957" s="92"/>
      <c r="Q957" s="92"/>
      <c r="R957" s="92"/>
      <c r="S957" s="92"/>
      <c r="T957" s="92"/>
      <c r="U957" s="92"/>
      <c r="V957" s="92"/>
      <c r="W957" s="92"/>
      <c r="X957" s="92"/>
      <c r="Y957" s="93"/>
      <c r="Z957" s="39"/>
      <c r="AA957" s="39"/>
      <c r="AB957" s="39"/>
      <c r="AC957" s="39"/>
      <c r="AD957" s="39"/>
      <c r="AE957" s="39"/>
      <c r="AT957" s="18" t="s">
        <v>182</v>
      </c>
      <c r="AU957" s="18" t="s">
        <v>102</v>
      </c>
    </row>
    <row r="958" s="13" customFormat="1">
      <c r="A958" s="13"/>
      <c r="B958" s="242"/>
      <c r="C958" s="243"/>
      <c r="D958" s="237" t="s">
        <v>184</v>
      </c>
      <c r="E958" s="244" t="s">
        <v>1</v>
      </c>
      <c r="F958" s="245" t="s">
        <v>193</v>
      </c>
      <c r="G958" s="243"/>
      <c r="H958" s="244" t="s">
        <v>1</v>
      </c>
      <c r="I958" s="246"/>
      <c r="J958" s="246"/>
      <c r="K958" s="243"/>
      <c r="L958" s="243"/>
      <c r="M958" s="247"/>
      <c r="N958" s="248"/>
      <c r="O958" s="249"/>
      <c r="P958" s="249"/>
      <c r="Q958" s="249"/>
      <c r="R958" s="249"/>
      <c r="S958" s="249"/>
      <c r="T958" s="249"/>
      <c r="U958" s="249"/>
      <c r="V958" s="249"/>
      <c r="W958" s="249"/>
      <c r="X958" s="249"/>
      <c r="Y958" s="250"/>
      <c r="Z958" s="13"/>
      <c r="AA958" s="13"/>
      <c r="AB958" s="13"/>
      <c r="AC958" s="13"/>
      <c r="AD958" s="13"/>
      <c r="AE958" s="13"/>
      <c r="AT958" s="251" t="s">
        <v>184</v>
      </c>
      <c r="AU958" s="251" t="s">
        <v>102</v>
      </c>
      <c r="AV958" s="13" t="s">
        <v>82</v>
      </c>
      <c r="AW958" s="13" t="s">
        <v>5</v>
      </c>
      <c r="AX958" s="13" t="s">
        <v>75</v>
      </c>
      <c r="AY958" s="251" t="s">
        <v>175</v>
      </c>
    </row>
    <row r="959" s="13" customFormat="1">
      <c r="A959" s="13"/>
      <c r="B959" s="242"/>
      <c r="C959" s="243"/>
      <c r="D959" s="237" t="s">
        <v>184</v>
      </c>
      <c r="E959" s="244" t="s">
        <v>1</v>
      </c>
      <c r="F959" s="245" t="s">
        <v>878</v>
      </c>
      <c r="G959" s="243"/>
      <c r="H959" s="244" t="s">
        <v>1</v>
      </c>
      <c r="I959" s="246"/>
      <c r="J959" s="246"/>
      <c r="K959" s="243"/>
      <c r="L959" s="243"/>
      <c r="M959" s="247"/>
      <c r="N959" s="248"/>
      <c r="O959" s="249"/>
      <c r="P959" s="249"/>
      <c r="Q959" s="249"/>
      <c r="R959" s="249"/>
      <c r="S959" s="249"/>
      <c r="T959" s="249"/>
      <c r="U959" s="249"/>
      <c r="V959" s="249"/>
      <c r="W959" s="249"/>
      <c r="X959" s="249"/>
      <c r="Y959" s="250"/>
      <c r="Z959" s="13"/>
      <c r="AA959" s="13"/>
      <c r="AB959" s="13"/>
      <c r="AC959" s="13"/>
      <c r="AD959" s="13"/>
      <c r="AE959" s="13"/>
      <c r="AT959" s="251" t="s">
        <v>184</v>
      </c>
      <c r="AU959" s="251" t="s">
        <v>102</v>
      </c>
      <c r="AV959" s="13" t="s">
        <v>82</v>
      </c>
      <c r="AW959" s="13" t="s">
        <v>5</v>
      </c>
      <c r="AX959" s="13" t="s">
        <v>75</v>
      </c>
      <c r="AY959" s="251" t="s">
        <v>175</v>
      </c>
    </row>
    <row r="960" s="13" customFormat="1">
      <c r="A960" s="13"/>
      <c r="B960" s="242"/>
      <c r="C960" s="243"/>
      <c r="D960" s="237" t="s">
        <v>184</v>
      </c>
      <c r="E960" s="244" t="s">
        <v>1</v>
      </c>
      <c r="F960" s="245" t="s">
        <v>879</v>
      </c>
      <c r="G960" s="243"/>
      <c r="H960" s="244" t="s">
        <v>1</v>
      </c>
      <c r="I960" s="246"/>
      <c r="J960" s="246"/>
      <c r="K960" s="243"/>
      <c r="L960" s="243"/>
      <c r="M960" s="247"/>
      <c r="N960" s="248"/>
      <c r="O960" s="249"/>
      <c r="P960" s="249"/>
      <c r="Q960" s="249"/>
      <c r="R960" s="249"/>
      <c r="S960" s="249"/>
      <c r="T960" s="249"/>
      <c r="U960" s="249"/>
      <c r="V960" s="249"/>
      <c r="W960" s="249"/>
      <c r="X960" s="249"/>
      <c r="Y960" s="250"/>
      <c r="Z960" s="13"/>
      <c r="AA960" s="13"/>
      <c r="AB960" s="13"/>
      <c r="AC960" s="13"/>
      <c r="AD960" s="13"/>
      <c r="AE960" s="13"/>
      <c r="AT960" s="251" t="s">
        <v>184</v>
      </c>
      <c r="AU960" s="251" t="s">
        <v>102</v>
      </c>
      <c r="AV960" s="13" t="s">
        <v>82</v>
      </c>
      <c r="AW960" s="13" t="s">
        <v>5</v>
      </c>
      <c r="AX960" s="13" t="s">
        <v>75</v>
      </c>
      <c r="AY960" s="251" t="s">
        <v>175</v>
      </c>
    </row>
    <row r="961" s="14" customFormat="1">
      <c r="A961" s="14"/>
      <c r="B961" s="252"/>
      <c r="C961" s="253"/>
      <c r="D961" s="237" t="s">
        <v>184</v>
      </c>
      <c r="E961" s="254" t="s">
        <v>1</v>
      </c>
      <c r="F961" s="255" t="s">
        <v>102</v>
      </c>
      <c r="G961" s="253"/>
      <c r="H961" s="256">
        <v>2</v>
      </c>
      <c r="I961" s="257"/>
      <c r="J961" s="257"/>
      <c r="K961" s="253"/>
      <c r="L961" s="253"/>
      <c r="M961" s="258"/>
      <c r="N961" s="259"/>
      <c r="O961" s="260"/>
      <c r="P961" s="260"/>
      <c r="Q961" s="260"/>
      <c r="R961" s="260"/>
      <c r="S961" s="260"/>
      <c r="T961" s="260"/>
      <c r="U961" s="260"/>
      <c r="V961" s="260"/>
      <c r="W961" s="260"/>
      <c r="X961" s="260"/>
      <c r="Y961" s="261"/>
      <c r="Z961" s="14"/>
      <c r="AA961" s="14"/>
      <c r="AB961" s="14"/>
      <c r="AC961" s="14"/>
      <c r="AD961" s="14"/>
      <c r="AE961" s="14"/>
      <c r="AT961" s="262" t="s">
        <v>184</v>
      </c>
      <c r="AU961" s="262" t="s">
        <v>102</v>
      </c>
      <c r="AV961" s="14" t="s">
        <v>102</v>
      </c>
      <c r="AW961" s="14" t="s">
        <v>5</v>
      </c>
      <c r="AX961" s="14" t="s">
        <v>75</v>
      </c>
      <c r="AY961" s="262" t="s">
        <v>175</v>
      </c>
    </row>
    <row r="962" s="13" customFormat="1">
      <c r="A962" s="13"/>
      <c r="B962" s="242"/>
      <c r="C962" s="243"/>
      <c r="D962" s="237" t="s">
        <v>184</v>
      </c>
      <c r="E962" s="244" t="s">
        <v>1</v>
      </c>
      <c r="F962" s="245" t="s">
        <v>880</v>
      </c>
      <c r="G962" s="243"/>
      <c r="H962" s="244" t="s">
        <v>1</v>
      </c>
      <c r="I962" s="246"/>
      <c r="J962" s="246"/>
      <c r="K962" s="243"/>
      <c r="L962" s="243"/>
      <c r="M962" s="247"/>
      <c r="N962" s="248"/>
      <c r="O962" s="249"/>
      <c r="P962" s="249"/>
      <c r="Q962" s="249"/>
      <c r="R962" s="249"/>
      <c r="S962" s="249"/>
      <c r="T962" s="249"/>
      <c r="U962" s="249"/>
      <c r="V962" s="249"/>
      <c r="W962" s="249"/>
      <c r="X962" s="249"/>
      <c r="Y962" s="250"/>
      <c r="Z962" s="13"/>
      <c r="AA962" s="13"/>
      <c r="AB962" s="13"/>
      <c r="AC962" s="13"/>
      <c r="AD962" s="13"/>
      <c r="AE962" s="13"/>
      <c r="AT962" s="251" t="s">
        <v>184</v>
      </c>
      <c r="AU962" s="251" t="s">
        <v>102</v>
      </c>
      <c r="AV962" s="13" t="s">
        <v>82</v>
      </c>
      <c r="AW962" s="13" t="s">
        <v>5</v>
      </c>
      <c r="AX962" s="13" t="s">
        <v>75</v>
      </c>
      <c r="AY962" s="251" t="s">
        <v>175</v>
      </c>
    </row>
    <row r="963" s="13" customFormat="1">
      <c r="A963" s="13"/>
      <c r="B963" s="242"/>
      <c r="C963" s="243"/>
      <c r="D963" s="237" t="s">
        <v>184</v>
      </c>
      <c r="E963" s="244" t="s">
        <v>1</v>
      </c>
      <c r="F963" s="245" t="s">
        <v>881</v>
      </c>
      <c r="G963" s="243"/>
      <c r="H963" s="244" t="s">
        <v>1</v>
      </c>
      <c r="I963" s="246"/>
      <c r="J963" s="246"/>
      <c r="K963" s="243"/>
      <c r="L963" s="243"/>
      <c r="M963" s="247"/>
      <c r="N963" s="248"/>
      <c r="O963" s="249"/>
      <c r="P963" s="249"/>
      <c r="Q963" s="249"/>
      <c r="R963" s="249"/>
      <c r="S963" s="249"/>
      <c r="T963" s="249"/>
      <c r="U963" s="249"/>
      <c r="V963" s="249"/>
      <c r="W963" s="249"/>
      <c r="X963" s="249"/>
      <c r="Y963" s="250"/>
      <c r="Z963" s="13"/>
      <c r="AA963" s="13"/>
      <c r="AB963" s="13"/>
      <c r="AC963" s="13"/>
      <c r="AD963" s="13"/>
      <c r="AE963" s="13"/>
      <c r="AT963" s="251" t="s">
        <v>184</v>
      </c>
      <c r="AU963" s="251" t="s">
        <v>102</v>
      </c>
      <c r="AV963" s="13" t="s">
        <v>82</v>
      </c>
      <c r="AW963" s="13" t="s">
        <v>5</v>
      </c>
      <c r="AX963" s="13" t="s">
        <v>75</v>
      </c>
      <c r="AY963" s="251" t="s">
        <v>175</v>
      </c>
    </row>
    <row r="964" s="14" customFormat="1">
      <c r="A964" s="14"/>
      <c r="B964" s="252"/>
      <c r="C964" s="253"/>
      <c r="D964" s="237" t="s">
        <v>184</v>
      </c>
      <c r="E964" s="254" t="s">
        <v>1</v>
      </c>
      <c r="F964" s="255" t="s">
        <v>102</v>
      </c>
      <c r="G964" s="253"/>
      <c r="H964" s="256">
        <v>2</v>
      </c>
      <c r="I964" s="257"/>
      <c r="J964" s="257"/>
      <c r="K964" s="253"/>
      <c r="L964" s="253"/>
      <c r="M964" s="258"/>
      <c r="N964" s="259"/>
      <c r="O964" s="260"/>
      <c r="P964" s="260"/>
      <c r="Q964" s="260"/>
      <c r="R964" s="260"/>
      <c r="S964" s="260"/>
      <c r="T964" s="260"/>
      <c r="U964" s="260"/>
      <c r="V964" s="260"/>
      <c r="W964" s="260"/>
      <c r="X964" s="260"/>
      <c r="Y964" s="261"/>
      <c r="Z964" s="14"/>
      <c r="AA964" s="14"/>
      <c r="AB964" s="14"/>
      <c r="AC964" s="14"/>
      <c r="AD964" s="14"/>
      <c r="AE964" s="14"/>
      <c r="AT964" s="262" t="s">
        <v>184</v>
      </c>
      <c r="AU964" s="262" t="s">
        <v>102</v>
      </c>
      <c r="AV964" s="14" t="s">
        <v>102</v>
      </c>
      <c r="AW964" s="14" t="s">
        <v>5</v>
      </c>
      <c r="AX964" s="14" t="s">
        <v>75</v>
      </c>
      <c r="AY964" s="262" t="s">
        <v>175</v>
      </c>
    </row>
    <row r="965" s="13" customFormat="1">
      <c r="A965" s="13"/>
      <c r="B965" s="242"/>
      <c r="C965" s="243"/>
      <c r="D965" s="237" t="s">
        <v>184</v>
      </c>
      <c r="E965" s="244" t="s">
        <v>1</v>
      </c>
      <c r="F965" s="245" t="s">
        <v>882</v>
      </c>
      <c r="G965" s="243"/>
      <c r="H965" s="244" t="s">
        <v>1</v>
      </c>
      <c r="I965" s="246"/>
      <c r="J965" s="246"/>
      <c r="K965" s="243"/>
      <c r="L965" s="243"/>
      <c r="M965" s="247"/>
      <c r="N965" s="248"/>
      <c r="O965" s="249"/>
      <c r="P965" s="249"/>
      <c r="Q965" s="249"/>
      <c r="R965" s="249"/>
      <c r="S965" s="249"/>
      <c r="T965" s="249"/>
      <c r="U965" s="249"/>
      <c r="V965" s="249"/>
      <c r="W965" s="249"/>
      <c r="X965" s="249"/>
      <c r="Y965" s="250"/>
      <c r="Z965" s="13"/>
      <c r="AA965" s="13"/>
      <c r="AB965" s="13"/>
      <c r="AC965" s="13"/>
      <c r="AD965" s="13"/>
      <c r="AE965" s="13"/>
      <c r="AT965" s="251" t="s">
        <v>184</v>
      </c>
      <c r="AU965" s="251" t="s">
        <v>102</v>
      </c>
      <c r="AV965" s="13" t="s">
        <v>82</v>
      </c>
      <c r="AW965" s="13" t="s">
        <v>5</v>
      </c>
      <c r="AX965" s="13" t="s">
        <v>75</v>
      </c>
      <c r="AY965" s="251" t="s">
        <v>175</v>
      </c>
    </row>
    <row r="966" s="14" customFormat="1">
      <c r="A966" s="14"/>
      <c r="B966" s="252"/>
      <c r="C966" s="253"/>
      <c r="D966" s="237" t="s">
        <v>184</v>
      </c>
      <c r="E966" s="254" t="s">
        <v>1</v>
      </c>
      <c r="F966" s="255" t="s">
        <v>82</v>
      </c>
      <c r="G966" s="253"/>
      <c r="H966" s="256">
        <v>1</v>
      </c>
      <c r="I966" s="257"/>
      <c r="J966" s="257"/>
      <c r="K966" s="253"/>
      <c r="L966" s="253"/>
      <c r="M966" s="258"/>
      <c r="N966" s="259"/>
      <c r="O966" s="260"/>
      <c r="P966" s="260"/>
      <c r="Q966" s="260"/>
      <c r="R966" s="260"/>
      <c r="S966" s="260"/>
      <c r="T966" s="260"/>
      <c r="U966" s="260"/>
      <c r="V966" s="260"/>
      <c r="W966" s="260"/>
      <c r="X966" s="260"/>
      <c r="Y966" s="261"/>
      <c r="Z966" s="14"/>
      <c r="AA966" s="14"/>
      <c r="AB966" s="14"/>
      <c r="AC966" s="14"/>
      <c r="AD966" s="14"/>
      <c r="AE966" s="14"/>
      <c r="AT966" s="262" t="s">
        <v>184</v>
      </c>
      <c r="AU966" s="262" t="s">
        <v>102</v>
      </c>
      <c r="AV966" s="14" t="s">
        <v>102</v>
      </c>
      <c r="AW966" s="14" t="s">
        <v>5</v>
      </c>
      <c r="AX966" s="14" t="s">
        <v>75</v>
      </c>
      <c r="AY966" s="262" t="s">
        <v>175</v>
      </c>
    </row>
    <row r="967" s="13" customFormat="1">
      <c r="A967" s="13"/>
      <c r="B967" s="242"/>
      <c r="C967" s="243"/>
      <c r="D967" s="237" t="s">
        <v>184</v>
      </c>
      <c r="E967" s="244" t="s">
        <v>1</v>
      </c>
      <c r="F967" s="245" t="s">
        <v>883</v>
      </c>
      <c r="G967" s="243"/>
      <c r="H967" s="244" t="s">
        <v>1</v>
      </c>
      <c r="I967" s="246"/>
      <c r="J967" s="246"/>
      <c r="K967" s="243"/>
      <c r="L967" s="243"/>
      <c r="M967" s="247"/>
      <c r="N967" s="248"/>
      <c r="O967" s="249"/>
      <c r="P967" s="249"/>
      <c r="Q967" s="249"/>
      <c r="R967" s="249"/>
      <c r="S967" s="249"/>
      <c r="T967" s="249"/>
      <c r="U967" s="249"/>
      <c r="V967" s="249"/>
      <c r="W967" s="249"/>
      <c r="X967" s="249"/>
      <c r="Y967" s="250"/>
      <c r="Z967" s="13"/>
      <c r="AA967" s="13"/>
      <c r="AB967" s="13"/>
      <c r="AC967" s="13"/>
      <c r="AD967" s="13"/>
      <c r="AE967" s="13"/>
      <c r="AT967" s="251" t="s">
        <v>184</v>
      </c>
      <c r="AU967" s="251" t="s">
        <v>102</v>
      </c>
      <c r="AV967" s="13" t="s">
        <v>82</v>
      </c>
      <c r="AW967" s="13" t="s">
        <v>5</v>
      </c>
      <c r="AX967" s="13" t="s">
        <v>75</v>
      </c>
      <c r="AY967" s="251" t="s">
        <v>175</v>
      </c>
    </row>
    <row r="968" s="14" customFormat="1">
      <c r="A968" s="14"/>
      <c r="B968" s="252"/>
      <c r="C968" s="253"/>
      <c r="D968" s="237" t="s">
        <v>184</v>
      </c>
      <c r="E968" s="254" t="s">
        <v>1</v>
      </c>
      <c r="F968" s="255" t="s">
        <v>82</v>
      </c>
      <c r="G968" s="253"/>
      <c r="H968" s="256">
        <v>1</v>
      </c>
      <c r="I968" s="257"/>
      <c r="J968" s="257"/>
      <c r="K968" s="253"/>
      <c r="L968" s="253"/>
      <c r="M968" s="258"/>
      <c r="N968" s="259"/>
      <c r="O968" s="260"/>
      <c r="P968" s="260"/>
      <c r="Q968" s="260"/>
      <c r="R968" s="260"/>
      <c r="S968" s="260"/>
      <c r="T968" s="260"/>
      <c r="U968" s="260"/>
      <c r="V968" s="260"/>
      <c r="W968" s="260"/>
      <c r="X968" s="260"/>
      <c r="Y968" s="261"/>
      <c r="Z968" s="14"/>
      <c r="AA968" s="14"/>
      <c r="AB968" s="14"/>
      <c r="AC968" s="14"/>
      <c r="AD968" s="14"/>
      <c r="AE968" s="14"/>
      <c r="AT968" s="262" t="s">
        <v>184</v>
      </c>
      <c r="AU968" s="262" t="s">
        <v>102</v>
      </c>
      <c r="AV968" s="14" t="s">
        <v>102</v>
      </c>
      <c r="AW968" s="14" t="s">
        <v>5</v>
      </c>
      <c r="AX968" s="14" t="s">
        <v>75</v>
      </c>
      <c r="AY968" s="262" t="s">
        <v>175</v>
      </c>
    </row>
    <row r="969" s="15" customFormat="1">
      <c r="A969" s="15"/>
      <c r="B969" s="263"/>
      <c r="C969" s="264"/>
      <c r="D969" s="237" t="s">
        <v>184</v>
      </c>
      <c r="E969" s="265" t="s">
        <v>1</v>
      </c>
      <c r="F969" s="266" t="s">
        <v>189</v>
      </c>
      <c r="G969" s="264"/>
      <c r="H969" s="267">
        <v>6</v>
      </c>
      <c r="I969" s="268"/>
      <c r="J969" s="268"/>
      <c r="K969" s="264"/>
      <c r="L969" s="264"/>
      <c r="M969" s="269"/>
      <c r="N969" s="270"/>
      <c r="O969" s="271"/>
      <c r="P969" s="271"/>
      <c r="Q969" s="271"/>
      <c r="R969" s="271"/>
      <c r="S969" s="271"/>
      <c r="T969" s="271"/>
      <c r="U969" s="271"/>
      <c r="V969" s="271"/>
      <c r="W969" s="271"/>
      <c r="X969" s="271"/>
      <c r="Y969" s="272"/>
      <c r="Z969" s="15"/>
      <c r="AA969" s="15"/>
      <c r="AB969" s="15"/>
      <c r="AC969" s="15"/>
      <c r="AD969" s="15"/>
      <c r="AE969" s="15"/>
      <c r="AT969" s="273" t="s">
        <v>184</v>
      </c>
      <c r="AU969" s="273" t="s">
        <v>102</v>
      </c>
      <c r="AV969" s="15" t="s">
        <v>181</v>
      </c>
      <c r="AW969" s="15" t="s">
        <v>5</v>
      </c>
      <c r="AX969" s="15" t="s">
        <v>82</v>
      </c>
      <c r="AY969" s="273" t="s">
        <v>175</v>
      </c>
    </row>
    <row r="970" s="2" customFormat="1" ht="24.15" customHeight="1">
      <c r="A970" s="39"/>
      <c r="B970" s="40"/>
      <c r="C970" s="274" t="s">
        <v>503</v>
      </c>
      <c r="D970" s="274" t="s">
        <v>315</v>
      </c>
      <c r="E970" s="275" t="s">
        <v>867</v>
      </c>
      <c r="F970" s="276" t="s">
        <v>868</v>
      </c>
      <c r="G970" s="277" t="s">
        <v>377</v>
      </c>
      <c r="H970" s="278">
        <v>4</v>
      </c>
      <c r="I970" s="279"/>
      <c r="J970" s="280"/>
      <c r="K970" s="281">
        <f>ROUND(P970*H970,2)</f>
        <v>0</v>
      </c>
      <c r="L970" s="280"/>
      <c r="M970" s="282"/>
      <c r="N970" s="283" t="s">
        <v>1</v>
      </c>
      <c r="O970" s="231" t="s">
        <v>39</v>
      </c>
      <c r="P970" s="232">
        <f>I970+J970</f>
        <v>0</v>
      </c>
      <c r="Q970" s="232">
        <f>ROUND(I970*H970,2)</f>
        <v>0</v>
      </c>
      <c r="R970" s="232">
        <f>ROUND(J970*H970,2)</f>
        <v>0</v>
      </c>
      <c r="S970" s="92"/>
      <c r="T970" s="233">
        <f>S970*H970</f>
        <v>0</v>
      </c>
      <c r="U970" s="233">
        <v>0</v>
      </c>
      <c r="V970" s="233">
        <f>U970*H970</f>
        <v>0</v>
      </c>
      <c r="W970" s="233">
        <v>0</v>
      </c>
      <c r="X970" s="233">
        <f>W970*H970</f>
        <v>0</v>
      </c>
      <c r="Y970" s="234" t="s">
        <v>1</v>
      </c>
      <c r="Z970" s="39"/>
      <c r="AA970" s="39"/>
      <c r="AB970" s="39"/>
      <c r="AC970" s="39"/>
      <c r="AD970" s="39"/>
      <c r="AE970" s="39"/>
      <c r="AR970" s="235" t="s">
        <v>204</v>
      </c>
      <c r="AT970" s="235" t="s">
        <v>315</v>
      </c>
      <c r="AU970" s="235" t="s">
        <v>102</v>
      </c>
      <c r="AY970" s="18" t="s">
        <v>175</v>
      </c>
      <c r="BE970" s="236">
        <f>IF(O970="základní",K970,0)</f>
        <v>0</v>
      </c>
      <c r="BF970" s="236">
        <f>IF(O970="snížená",K970,0)</f>
        <v>0</v>
      </c>
      <c r="BG970" s="236">
        <f>IF(O970="zákl. přenesená",K970,0)</f>
        <v>0</v>
      </c>
      <c r="BH970" s="236">
        <f>IF(O970="sníž. přenesená",K970,0)</f>
        <v>0</v>
      </c>
      <c r="BI970" s="236">
        <f>IF(O970="nulová",K970,0)</f>
        <v>0</v>
      </c>
      <c r="BJ970" s="18" t="s">
        <v>102</v>
      </c>
      <c r="BK970" s="236">
        <f>ROUND(P970*H970,2)</f>
        <v>0</v>
      </c>
      <c r="BL970" s="18" t="s">
        <v>181</v>
      </c>
      <c r="BM970" s="235" t="s">
        <v>884</v>
      </c>
    </row>
    <row r="971" s="2" customFormat="1" ht="24.15" customHeight="1">
      <c r="A971" s="39"/>
      <c r="B971" s="40"/>
      <c r="C971" s="274" t="s">
        <v>885</v>
      </c>
      <c r="D971" s="274" t="s">
        <v>315</v>
      </c>
      <c r="E971" s="275" t="s">
        <v>886</v>
      </c>
      <c r="F971" s="276" t="s">
        <v>887</v>
      </c>
      <c r="G971" s="277" t="s">
        <v>377</v>
      </c>
      <c r="H971" s="278">
        <v>1</v>
      </c>
      <c r="I971" s="279"/>
      <c r="J971" s="280"/>
      <c r="K971" s="281">
        <f>ROUND(P971*H971,2)</f>
        <v>0</v>
      </c>
      <c r="L971" s="280"/>
      <c r="M971" s="282"/>
      <c r="N971" s="283" t="s">
        <v>1</v>
      </c>
      <c r="O971" s="231" t="s">
        <v>39</v>
      </c>
      <c r="P971" s="232">
        <f>I971+J971</f>
        <v>0</v>
      </c>
      <c r="Q971" s="232">
        <f>ROUND(I971*H971,2)</f>
        <v>0</v>
      </c>
      <c r="R971" s="232">
        <f>ROUND(J971*H971,2)</f>
        <v>0</v>
      </c>
      <c r="S971" s="92"/>
      <c r="T971" s="233">
        <f>S971*H971</f>
        <v>0</v>
      </c>
      <c r="U971" s="233">
        <v>0</v>
      </c>
      <c r="V971" s="233">
        <f>U971*H971</f>
        <v>0</v>
      </c>
      <c r="W971" s="233">
        <v>0</v>
      </c>
      <c r="X971" s="233">
        <f>W971*H971</f>
        <v>0</v>
      </c>
      <c r="Y971" s="234" t="s">
        <v>1</v>
      </c>
      <c r="Z971" s="39"/>
      <c r="AA971" s="39"/>
      <c r="AB971" s="39"/>
      <c r="AC971" s="39"/>
      <c r="AD971" s="39"/>
      <c r="AE971" s="39"/>
      <c r="AR971" s="235" t="s">
        <v>204</v>
      </c>
      <c r="AT971" s="235" t="s">
        <v>315</v>
      </c>
      <c r="AU971" s="235" t="s">
        <v>102</v>
      </c>
      <c r="AY971" s="18" t="s">
        <v>175</v>
      </c>
      <c r="BE971" s="236">
        <f>IF(O971="základní",K971,0)</f>
        <v>0</v>
      </c>
      <c r="BF971" s="236">
        <f>IF(O971="snížená",K971,0)</f>
        <v>0</v>
      </c>
      <c r="BG971" s="236">
        <f>IF(O971="zákl. přenesená",K971,0)</f>
        <v>0</v>
      </c>
      <c r="BH971" s="236">
        <f>IF(O971="sníž. přenesená",K971,0)</f>
        <v>0</v>
      </c>
      <c r="BI971" s="236">
        <f>IF(O971="nulová",K971,0)</f>
        <v>0</v>
      </c>
      <c r="BJ971" s="18" t="s">
        <v>102</v>
      </c>
      <c r="BK971" s="236">
        <f>ROUND(P971*H971,2)</f>
        <v>0</v>
      </c>
      <c r="BL971" s="18" t="s">
        <v>181</v>
      </c>
      <c r="BM971" s="235" t="s">
        <v>888</v>
      </c>
    </row>
    <row r="972" s="2" customFormat="1" ht="24.15" customHeight="1">
      <c r="A972" s="39"/>
      <c r="B972" s="40"/>
      <c r="C972" s="274" t="s">
        <v>507</v>
      </c>
      <c r="D972" s="274" t="s">
        <v>315</v>
      </c>
      <c r="E972" s="275" t="s">
        <v>870</v>
      </c>
      <c r="F972" s="276" t="s">
        <v>871</v>
      </c>
      <c r="G972" s="277" t="s">
        <v>377</v>
      </c>
      <c r="H972" s="278">
        <v>1</v>
      </c>
      <c r="I972" s="279"/>
      <c r="J972" s="280"/>
      <c r="K972" s="281">
        <f>ROUND(P972*H972,2)</f>
        <v>0</v>
      </c>
      <c r="L972" s="280"/>
      <c r="M972" s="282"/>
      <c r="N972" s="283" t="s">
        <v>1</v>
      </c>
      <c r="O972" s="231" t="s">
        <v>39</v>
      </c>
      <c r="P972" s="232">
        <f>I972+J972</f>
        <v>0</v>
      </c>
      <c r="Q972" s="232">
        <f>ROUND(I972*H972,2)</f>
        <v>0</v>
      </c>
      <c r="R972" s="232">
        <f>ROUND(J972*H972,2)</f>
        <v>0</v>
      </c>
      <c r="S972" s="92"/>
      <c r="T972" s="233">
        <f>S972*H972</f>
        <v>0</v>
      </c>
      <c r="U972" s="233">
        <v>0</v>
      </c>
      <c r="V972" s="233">
        <f>U972*H972</f>
        <v>0</v>
      </c>
      <c r="W972" s="233">
        <v>0</v>
      </c>
      <c r="X972" s="233">
        <f>W972*H972</f>
        <v>0</v>
      </c>
      <c r="Y972" s="234" t="s">
        <v>1</v>
      </c>
      <c r="Z972" s="39"/>
      <c r="AA972" s="39"/>
      <c r="AB972" s="39"/>
      <c r="AC972" s="39"/>
      <c r="AD972" s="39"/>
      <c r="AE972" s="39"/>
      <c r="AR972" s="235" t="s">
        <v>204</v>
      </c>
      <c r="AT972" s="235" t="s">
        <v>315</v>
      </c>
      <c r="AU972" s="235" t="s">
        <v>102</v>
      </c>
      <c r="AY972" s="18" t="s">
        <v>175</v>
      </c>
      <c r="BE972" s="236">
        <f>IF(O972="základní",K972,0)</f>
        <v>0</v>
      </c>
      <c r="BF972" s="236">
        <f>IF(O972="snížená",K972,0)</f>
        <v>0</v>
      </c>
      <c r="BG972" s="236">
        <f>IF(O972="zákl. přenesená",K972,0)</f>
        <v>0</v>
      </c>
      <c r="BH972" s="236">
        <f>IF(O972="sníž. přenesená",K972,0)</f>
        <v>0</v>
      </c>
      <c r="BI972" s="236">
        <f>IF(O972="nulová",K972,0)</f>
        <v>0</v>
      </c>
      <c r="BJ972" s="18" t="s">
        <v>102</v>
      </c>
      <c r="BK972" s="236">
        <f>ROUND(P972*H972,2)</f>
        <v>0</v>
      </c>
      <c r="BL972" s="18" t="s">
        <v>181</v>
      </c>
      <c r="BM972" s="235" t="s">
        <v>889</v>
      </c>
    </row>
    <row r="973" s="12" customFormat="1" ht="22.8" customHeight="1">
      <c r="A973" s="12"/>
      <c r="B973" s="205"/>
      <c r="C973" s="206"/>
      <c r="D973" s="207" t="s">
        <v>74</v>
      </c>
      <c r="E973" s="220" t="s">
        <v>204</v>
      </c>
      <c r="F973" s="220" t="s">
        <v>890</v>
      </c>
      <c r="G973" s="206"/>
      <c r="H973" s="206"/>
      <c r="I973" s="209"/>
      <c r="J973" s="209"/>
      <c r="K973" s="221">
        <f>BK973</f>
        <v>0</v>
      </c>
      <c r="L973" s="206"/>
      <c r="M973" s="211"/>
      <c r="N973" s="212"/>
      <c r="O973" s="213"/>
      <c r="P973" s="213"/>
      <c r="Q973" s="214">
        <f>SUM(Q974:Q976)</f>
        <v>0</v>
      </c>
      <c r="R973" s="214">
        <f>SUM(R974:R976)</f>
        <v>0</v>
      </c>
      <c r="S973" s="213"/>
      <c r="T973" s="215">
        <f>SUM(T974:T976)</f>
        <v>0</v>
      </c>
      <c r="U973" s="213"/>
      <c r="V973" s="215">
        <f>SUM(V974:V976)</f>
        <v>0</v>
      </c>
      <c r="W973" s="213"/>
      <c r="X973" s="215">
        <f>SUM(X974:X976)</f>
        <v>0</v>
      </c>
      <c r="Y973" s="216"/>
      <c r="Z973" s="12"/>
      <c r="AA973" s="12"/>
      <c r="AB973" s="12"/>
      <c r="AC973" s="12"/>
      <c r="AD973" s="12"/>
      <c r="AE973" s="12"/>
      <c r="AR973" s="217" t="s">
        <v>82</v>
      </c>
      <c r="AT973" s="218" t="s">
        <v>74</v>
      </c>
      <c r="AU973" s="218" t="s">
        <v>82</v>
      </c>
      <c r="AY973" s="217" t="s">
        <v>175</v>
      </c>
      <c r="BK973" s="219">
        <f>SUM(BK974:BK976)</f>
        <v>0</v>
      </c>
    </row>
    <row r="974" s="2" customFormat="1" ht="21.75" customHeight="1">
      <c r="A974" s="39"/>
      <c r="B974" s="40"/>
      <c r="C974" s="222" t="s">
        <v>891</v>
      </c>
      <c r="D974" s="222" t="s">
        <v>177</v>
      </c>
      <c r="E974" s="223" t="s">
        <v>892</v>
      </c>
      <c r="F974" s="224" t="s">
        <v>893</v>
      </c>
      <c r="G974" s="225" t="s">
        <v>377</v>
      </c>
      <c r="H974" s="226">
        <v>1</v>
      </c>
      <c r="I974" s="227"/>
      <c r="J974" s="227"/>
      <c r="K974" s="228">
        <f>ROUND(P974*H974,2)</f>
        <v>0</v>
      </c>
      <c r="L974" s="229"/>
      <c r="M974" s="45"/>
      <c r="N974" s="230" t="s">
        <v>1</v>
      </c>
      <c r="O974" s="231" t="s">
        <v>39</v>
      </c>
      <c r="P974" s="232">
        <f>I974+J974</f>
        <v>0</v>
      </c>
      <c r="Q974" s="232">
        <f>ROUND(I974*H974,2)</f>
        <v>0</v>
      </c>
      <c r="R974" s="232">
        <f>ROUND(J974*H974,2)</f>
        <v>0</v>
      </c>
      <c r="S974" s="92"/>
      <c r="T974" s="233">
        <f>S974*H974</f>
        <v>0</v>
      </c>
      <c r="U974" s="233">
        <v>0</v>
      </c>
      <c r="V974" s="233">
        <f>U974*H974</f>
        <v>0</v>
      </c>
      <c r="W974" s="233">
        <v>0</v>
      </c>
      <c r="X974" s="233">
        <f>W974*H974</f>
        <v>0</v>
      </c>
      <c r="Y974" s="234" t="s">
        <v>1</v>
      </c>
      <c r="Z974" s="39"/>
      <c r="AA974" s="39"/>
      <c r="AB974" s="39"/>
      <c r="AC974" s="39"/>
      <c r="AD974" s="39"/>
      <c r="AE974" s="39"/>
      <c r="AR974" s="235" t="s">
        <v>181</v>
      </c>
      <c r="AT974" s="235" t="s">
        <v>177</v>
      </c>
      <c r="AU974" s="235" t="s">
        <v>102</v>
      </c>
      <c r="AY974" s="18" t="s">
        <v>175</v>
      </c>
      <c r="BE974" s="236">
        <f>IF(O974="základní",K974,0)</f>
        <v>0</v>
      </c>
      <c r="BF974" s="236">
        <f>IF(O974="snížená",K974,0)</f>
        <v>0</v>
      </c>
      <c r="BG974" s="236">
        <f>IF(O974="zákl. přenesená",K974,0)</f>
        <v>0</v>
      </c>
      <c r="BH974" s="236">
        <f>IF(O974="sníž. přenesená",K974,0)</f>
        <v>0</v>
      </c>
      <c r="BI974" s="236">
        <f>IF(O974="nulová",K974,0)</f>
        <v>0</v>
      </c>
      <c r="BJ974" s="18" t="s">
        <v>102</v>
      </c>
      <c r="BK974" s="236">
        <f>ROUND(P974*H974,2)</f>
        <v>0</v>
      </c>
      <c r="BL974" s="18" t="s">
        <v>181</v>
      </c>
      <c r="BM974" s="235" t="s">
        <v>894</v>
      </c>
    </row>
    <row r="975" s="2" customFormat="1">
      <c r="A975" s="39"/>
      <c r="B975" s="40"/>
      <c r="C975" s="41"/>
      <c r="D975" s="237" t="s">
        <v>182</v>
      </c>
      <c r="E975" s="41"/>
      <c r="F975" s="238" t="s">
        <v>895</v>
      </c>
      <c r="G975" s="41"/>
      <c r="H975" s="41"/>
      <c r="I975" s="239"/>
      <c r="J975" s="239"/>
      <c r="K975" s="41"/>
      <c r="L975" s="41"/>
      <c r="M975" s="45"/>
      <c r="N975" s="240"/>
      <c r="O975" s="241"/>
      <c r="P975" s="92"/>
      <c r="Q975" s="92"/>
      <c r="R975" s="92"/>
      <c r="S975" s="92"/>
      <c r="T975" s="92"/>
      <c r="U975" s="92"/>
      <c r="V975" s="92"/>
      <c r="W975" s="92"/>
      <c r="X975" s="92"/>
      <c r="Y975" s="93"/>
      <c r="Z975" s="39"/>
      <c r="AA975" s="39"/>
      <c r="AB975" s="39"/>
      <c r="AC975" s="39"/>
      <c r="AD975" s="39"/>
      <c r="AE975" s="39"/>
      <c r="AT975" s="18" t="s">
        <v>182</v>
      </c>
      <c r="AU975" s="18" t="s">
        <v>102</v>
      </c>
    </row>
    <row r="976" s="2" customFormat="1" ht="24.15" customHeight="1">
      <c r="A976" s="39"/>
      <c r="B976" s="40"/>
      <c r="C976" s="274" t="s">
        <v>513</v>
      </c>
      <c r="D976" s="274" t="s">
        <v>315</v>
      </c>
      <c r="E976" s="275" t="s">
        <v>896</v>
      </c>
      <c r="F976" s="276" t="s">
        <v>897</v>
      </c>
      <c r="G976" s="277" t="s">
        <v>228</v>
      </c>
      <c r="H976" s="278">
        <v>1</v>
      </c>
      <c r="I976" s="279"/>
      <c r="J976" s="280"/>
      <c r="K976" s="281">
        <f>ROUND(P976*H976,2)</f>
        <v>0</v>
      </c>
      <c r="L976" s="280"/>
      <c r="M976" s="282"/>
      <c r="N976" s="283" t="s">
        <v>1</v>
      </c>
      <c r="O976" s="231" t="s">
        <v>39</v>
      </c>
      <c r="P976" s="232">
        <f>I976+J976</f>
        <v>0</v>
      </c>
      <c r="Q976" s="232">
        <f>ROUND(I976*H976,2)</f>
        <v>0</v>
      </c>
      <c r="R976" s="232">
        <f>ROUND(J976*H976,2)</f>
        <v>0</v>
      </c>
      <c r="S976" s="92"/>
      <c r="T976" s="233">
        <f>S976*H976</f>
        <v>0</v>
      </c>
      <c r="U976" s="233">
        <v>0</v>
      </c>
      <c r="V976" s="233">
        <f>U976*H976</f>
        <v>0</v>
      </c>
      <c r="W976" s="233">
        <v>0</v>
      </c>
      <c r="X976" s="233">
        <f>W976*H976</f>
        <v>0</v>
      </c>
      <c r="Y976" s="234" t="s">
        <v>1</v>
      </c>
      <c r="Z976" s="39"/>
      <c r="AA976" s="39"/>
      <c r="AB976" s="39"/>
      <c r="AC976" s="39"/>
      <c r="AD976" s="39"/>
      <c r="AE976" s="39"/>
      <c r="AR976" s="235" t="s">
        <v>204</v>
      </c>
      <c r="AT976" s="235" t="s">
        <v>315</v>
      </c>
      <c r="AU976" s="235" t="s">
        <v>102</v>
      </c>
      <c r="AY976" s="18" t="s">
        <v>175</v>
      </c>
      <c r="BE976" s="236">
        <f>IF(O976="základní",K976,0)</f>
        <v>0</v>
      </c>
      <c r="BF976" s="236">
        <f>IF(O976="snížená",K976,0)</f>
        <v>0</v>
      </c>
      <c r="BG976" s="236">
        <f>IF(O976="zákl. přenesená",K976,0)</f>
        <v>0</v>
      </c>
      <c r="BH976" s="236">
        <f>IF(O976="sníž. přenesená",K976,0)</f>
        <v>0</v>
      </c>
      <c r="BI976" s="236">
        <f>IF(O976="nulová",K976,0)</f>
        <v>0</v>
      </c>
      <c r="BJ976" s="18" t="s">
        <v>102</v>
      </c>
      <c r="BK976" s="236">
        <f>ROUND(P976*H976,2)</f>
        <v>0</v>
      </c>
      <c r="BL976" s="18" t="s">
        <v>181</v>
      </c>
      <c r="BM976" s="235" t="s">
        <v>898</v>
      </c>
    </row>
    <row r="977" s="12" customFormat="1" ht="22.8" customHeight="1">
      <c r="A977" s="12"/>
      <c r="B977" s="205"/>
      <c r="C977" s="206"/>
      <c r="D977" s="207" t="s">
        <v>74</v>
      </c>
      <c r="E977" s="220" t="s">
        <v>234</v>
      </c>
      <c r="F977" s="220" t="s">
        <v>899</v>
      </c>
      <c r="G977" s="206"/>
      <c r="H977" s="206"/>
      <c r="I977" s="209"/>
      <c r="J977" s="209"/>
      <c r="K977" s="221">
        <f>BK977</f>
        <v>0</v>
      </c>
      <c r="L977" s="206"/>
      <c r="M977" s="211"/>
      <c r="N977" s="212"/>
      <c r="O977" s="213"/>
      <c r="P977" s="213"/>
      <c r="Q977" s="214">
        <f>SUM(Q978:Q1351)</f>
        <v>0</v>
      </c>
      <c r="R977" s="214">
        <f>SUM(R978:R1351)</f>
        <v>0</v>
      </c>
      <c r="S977" s="213"/>
      <c r="T977" s="215">
        <f>SUM(T978:T1351)</f>
        <v>0</v>
      </c>
      <c r="U977" s="213"/>
      <c r="V977" s="215">
        <f>SUM(V978:V1351)</f>
        <v>0</v>
      </c>
      <c r="W977" s="213"/>
      <c r="X977" s="215">
        <f>SUM(X978:X1351)</f>
        <v>0</v>
      </c>
      <c r="Y977" s="216"/>
      <c r="Z977" s="12"/>
      <c r="AA977" s="12"/>
      <c r="AB977" s="12"/>
      <c r="AC977" s="12"/>
      <c r="AD977" s="12"/>
      <c r="AE977" s="12"/>
      <c r="AR977" s="217" t="s">
        <v>82</v>
      </c>
      <c r="AT977" s="218" t="s">
        <v>74</v>
      </c>
      <c r="AU977" s="218" t="s">
        <v>82</v>
      </c>
      <c r="AY977" s="217" t="s">
        <v>175</v>
      </c>
      <c r="BK977" s="219">
        <f>SUM(BK978:BK1351)</f>
        <v>0</v>
      </c>
    </row>
    <row r="978" s="2" customFormat="1" ht="49.05" customHeight="1">
      <c r="A978" s="39"/>
      <c r="B978" s="40"/>
      <c r="C978" s="222" t="s">
        <v>900</v>
      </c>
      <c r="D978" s="222" t="s">
        <v>177</v>
      </c>
      <c r="E978" s="223" t="s">
        <v>901</v>
      </c>
      <c r="F978" s="224" t="s">
        <v>902</v>
      </c>
      <c r="G978" s="225" t="s">
        <v>228</v>
      </c>
      <c r="H978" s="226">
        <v>808.80499999999995</v>
      </c>
      <c r="I978" s="227"/>
      <c r="J978" s="227"/>
      <c r="K978" s="228">
        <f>ROUND(P978*H978,2)</f>
        <v>0</v>
      </c>
      <c r="L978" s="229"/>
      <c r="M978" s="45"/>
      <c r="N978" s="230" t="s">
        <v>1</v>
      </c>
      <c r="O978" s="231" t="s">
        <v>39</v>
      </c>
      <c r="P978" s="232">
        <f>I978+J978</f>
        <v>0</v>
      </c>
      <c r="Q978" s="232">
        <f>ROUND(I978*H978,2)</f>
        <v>0</v>
      </c>
      <c r="R978" s="232">
        <f>ROUND(J978*H978,2)</f>
        <v>0</v>
      </c>
      <c r="S978" s="92"/>
      <c r="T978" s="233">
        <f>S978*H978</f>
        <v>0</v>
      </c>
      <c r="U978" s="233">
        <v>0</v>
      </c>
      <c r="V978" s="233">
        <f>U978*H978</f>
        <v>0</v>
      </c>
      <c r="W978" s="233">
        <v>0</v>
      </c>
      <c r="X978" s="233">
        <f>W978*H978</f>
        <v>0</v>
      </c>
      <c r="Y978" s="234" t="s">
        <v>1</v>
      </c>
      <c r="Z978" s="39"/>
      <c r="AA978" s="39"/>
      <c r="AB978" s="39"/>
      <c r="AC978" s="39"/>
      <c r="AD978" s="39"/>
      <c r="AE978" s="39"/>
      <c r="AR978" s="235" t="s">
        <v>181</v>
      </c>
      <c r="AT978" s="235" t="s">
        <v>177</v>
      </c>
      <c r="AU978" s="235" t="s">
        <v>102</v>
      </c>
      <c r="AY978" s="18" t="s">
        <v>175</v>
      </c>
      <c r="BE978" s="236">
        <f>IF(O978="základní",K978,0)</f>
        <v>0</v>
      </c>
      <c r="BF978" s="236">
        <f>IF(O978="snížená",K978,0)</f>
        <v>0</v>
      </c>
      <c r="BG978" s="236">
        <f>IF(O978="zákl. přenesená",K978,0)</f>
        <v>0</v>
      </c>
      <c r="BH978" s="236">
        <f>IF(O978="sníž. přenesená",K978,0)</f>
        <v>0</v>
      </c>
      <c r="BI978" s="236">
        <f>IF(O978="nulová",K978,0)</f>
        <v>0</v>
      </c>
      <c r="BJ978" s="18" t="s">
        <v>102</v>
      </c>
      <c r="BK978" s="236">
        <f>ROUND(P978*H978,2)</f>
        <v>0</v>
      </c>
      <c r="BL978" s="18" t="s">
        <v>181</v>
      </c>
      <c r="BM978" s="235" t="s">
        <v>903</v>
      </c>
    </row>
    <row r="979" s="2" customFormat="1">
      <c r="A979" s="39"/>
      <c r="B979" s="40"/>
      <c r="C979" s="41"/>
      <c r="D979" s="237" t="s">
        <v>182</v>
      </c>
      <c r="E979" s="41"/>
      <c r="F979" s="238" t="s">
        <v>904</v>
      </c>
      <c r="G979" s="41"/>
      <c r="H979" s="41"/>
      <c r="I979" s="239"/>
      <c r="J979" s="239"/>
      <c r="K979" s="41"/>
      <c r="L979" s="41"/>
      <c r="M979" s="45"/>
      <c r="N979" s="240"/>
      <c r="O979" s="241"/>
      <c r="P979" s="92"/>
      <c r="Q979" s="92"/>
      <c r="R979" s="92"/>
      <c r="S979" s="92"/>
      <c r="T979" s="92"/>
      <c r="U979" s="92"/>
      <c r="V979" s="92"/>
      <c r="W979" s="92"/>
      <c r="X979" s="92"/>
      <c r="Y979" s="93"/>
      <c r="Z979" s="39"/>
      <c r="AA979" s="39"/>
      <c r="AB979" s="39"/>
      <c r="AC979" s="39"/>
      <c r="AD979" s="39"/>
      <c r="AE979" s="39"/>
      <c r="AT979" s="18" t="s">
        <v>182</v>
      </c>
      <c r="AU979" s="18" t="s">
        <v>102</v>
      </c>
    </row>
    <row r="980" s="13" customFormat="1">
      <c r="A980" s="13"/>
      <c r="B980" s="242"/>
      <c r="C980" s="243"/>
      <c r="D980" s="237" t="s">
        <v>184</v>
      </c>
      <c r="E980" s="244" t="s">
        <v>1</v>
      </c>
      <c r="F980" s="245" t="s">
        <v>193</v>
      </c>
      <c r="G980" s="243"/>
      <c r="H980" s="244" t="s">
        <v>1</v>
      </c>
      <c r="I980" s="246"/>
      <c r="J980" s="246"/>
      <c r="K980" s="243"/>
      <c r="L980" s="243"/>
      <c r="M980" s="247"/>
      <c r="N980" s="248"/>
      <c r="O980" s="249"/>
      <c r="P980" s="249"/>
      <c r="Q980" s="249"/>
      <c r="R980" s="249"/>
      <c r="S980" s="249"/>
      <c r="T980" s="249"/>
      <c r="U980" s="249"/>
      <c r="V980" s="249"/>
      <c r="W980" s="249"/>
      <c r="X980" s="249"/>
      <c r="Y980" s="250"/>
      <c r="Z980" s="13"/>
      <c r="AA980" s="13"/>
      <c r="AB980" s="13"/>
      <c r="AC980" s="13"/>
      <c r="AD980" s="13"/>
      <c r="AE980" s="13"/>
      <c r="AT980" s="251" t="s">
        <v>184</v>
      </c>
      <c r="AU980" s="251" t="s">
        <v>102</v>
      </c>
      <c r="AV980" s="13" t="s">
        <v>82</v>
      </c>
      <c r="AW980" s="13" t="s">
        <v>5</v>
      </c>
      <c r="AX980" s="13" t="s">
        <v>75</v>
      </c>
      <c r="AY980" s="251" t="s">
        <v>175</v>
      </c>
    </row>
    <row r="981" s="14" customFormat="1">
      <c r="A981" s="14"/>
      <c r="B981" s="252"/>
      <c r="C981" s="253"/>
      <c r="D981" s="237" t="s">
        <v>184</v>
      </c>
      <c r="E981" s="254" t="s">
        <v>1</v>
      </c>
      <c r="F981" s="255" t="s">
        <v>905</v>
      </c>
      <c r="G981" s="253"/>
      <c r="H981" s="256">
        <v>762.67999999999995</v>
      </c>
      <c r="I981" s="257"/>
      <c r="J981" s="257"/>
      <c r="K981" s="253"/>
      <c r="L981" s="253"/>
      <c r="M981" s="258"/>
      <c r="N981" s="259"/>
      <c r="O981" s="260"/>
      <c r="P981" s="260"/>
      <c r="Q981" s="260"/>
      <c r="R981" s="260"/>
      <c r="S981" s="260"/>
      <c r="T981" s="260"/>
      <c r="U981" s="260"/>
      <c r="V981" s="260"/>
      <c r="W981" s="260"/>
      <c r="X981" s="260"/>
      <c r="Y981" s="261"/>
      <c r="Z981" s="14"/>
      <c r="AA981" s="14"/>
      <c r="AB981" s="14"/>
      <c r="AC981" s="14"/>
      <c r="AD981" s="14"/>
      <c r="AE981" s="14"/>
      <c r="AT981" s="262" t="s">
        <v>184</v>
      </c>
      <c r="AU981" s="262" t="s">
        <v>102</v>
      </c>
      <c r="AV981" s="14" t="s">
        <v>102</v>
      </c>
      <c r="AW981" s="14" t="s">
        <v>5</v>
      </c>
      <c r="AX981" s="14" t="s">
        <v>75</v>
      </c>
      <c r="AY981" s="262" t="s">
        <v>175</v>
      </c>
    </row>
    <row r="982" s="14" customFormat="1">
      <c r="A982" s="14"/>
      <c r="B982" s="252"/>
      <c r="C982" s="253"/>
      <c r="D982" s="237" t="s">
        <v>184</v>
      </c>
      <c r="E982" s="254" t="s">
        <v>1</v>
      </c>
      <c r="F982" s="255" t="s">
        <v>906</v>
      </c>
      <c r="G982" s="253"/>
      <c r="H982" s="256">
        <v>46.125</v>
      </c>
      <c r="I982" s="257"/>
      <c r="J982" s="257"/>
      <c r="K982" s="253"/>
      <c r="L982" s="253"/>
      <c r="M982" s="258"/>
      <c r="N982" s="259"/>
      <c r="O982" s="260"/>
      <c r="P982" s="260"/>
      <c r="Q982" s="260"/>
      <c r="R982" s="260"/>
      <c r="S982" s="260"/>
      <c r="T982" s="260"/>
      <c r="U982" s="260"/>
      <c r="V982" s="260"/>
      <c r="W982" s="260"/>
      <c r="X982" s="260"/>
      <c r="Y982" s="261"/>
      <c r="Z982" s="14"/>
      <c r="AA982" s="14"/>
      <c r="AB982" s="14"/>
      <c r="AC982" s="14"/>
      <c r="AD982" s="14"/>
      <c r="AE982" s="14"/>
      <c r="AT982" s="262" t="s">
        <v>184</v>
      </c>
      <c r="AU982" s="262" t="s">
        <v>102</v>
      </c>
      <c r="AV982" s="14" t="s">
        <v>102</v>
      </c>
      <c r="AW982" s="14" t="s">
        <v>5</v>
      </c>
      <c r="AX982" s="14" t="s">
        <v>75</v>
      </c>
      <c r="AY982" s="262" t="s">
        <v>175</v>
      </c>
    </row>
    <row r="983" s="15" customFormat="1">
      <c r="A983" s="15"/>
      <c r="B983" s="263"/>
      <c r="C983" s="264"/>
      <c r="D983" s="237" t="s">
        <v>184</v>
      </c>
      <c r="E983" s="265" t="s">
        <v>1</v>
      </c>
      <c r="F983" s="266" t="s">
        <v>189</v>
      </c>
      <c r="G983" s="264"/>
      <c r="H983" s="267">
        <v>808.80499999999995</v>
      </c>
      <c r="I983" s="268"/>
      <c r="J983" s="268"/>
      <c r="K983" s="264"/>
      <c r="L983" s="264"/>
      <c r="M983" s="269"/>
      <c r="N983" s="270"/>
      <c r="O983" s="271"/>
      <c r="P983" s="271"/>
      <c r="Q983" s="271"/>
      <c r="R983" s="271"/>
      <c r="S983" s="271"/>
      <c r="T983" s="271"/>
      <c r="U983" s="271"/>
      <c r="V983" s="271"/>
      <c r="W983" s="271"/>
      <c r="X983" s="271"/>
      <c r="Y983" s="272"/>
      <c r="Z983" s="15"/>
      <c r="AA983" s="15"/>
      <c r="AB983" s="15"/>
      <c r="AC983" s="15"/>
      <c r="AD983" s="15"/>
      <c r="AE983" s="15"/>
      <c r="AT983" s="273" t="s">
        <v>184</v>
      </c>
      <c r="AU983" s="273" t="s">
        <v>102</v>
      </c>
      <c r="AV983" s="15" t="s">
        <v>181</v>
      </c>
      <c r="AW983" s="15" t="s">
        <v>5</v>
      </c>
      <c r="AX983" s="15" t="s">
        <v>82</v>
      </c>
      <c r="AY983" s="273" t="s">
        <v>175</v>
      </c>
    </row>
    <row r="984" s="2" customFormat="1" ht="49.05" customHeight="1">
      <c r="A984" s="39"/>
      <c r="B984" s="40"/>
      <c r="C984" s="222" t="s">
        <v>517</v>
      </c>
      <c r="D984" s="222" t="s">
        <v>177</v>
      </c>
      <c r="E984" s="223" t="s">
        <v>907</v>
      </c>
      <c r="F984" s="224" t="s">
        <v>908</v>
      </c>
      <c r="G984" s="225" t="s">
        <v>228</v>
      </c>
      <c r="H984" s="226">
        <v>48528.300000000003</v>
      </c>
      <c r="I984" s="227"/>
      <c r="J984" s="227"/>
      <c r="K984" s="228">
        <f>ROUND(P984*H984,2)</f>
        <v>0</v>
      </c>
      <c r="L984" s="229"/>
      <c r="M984" s="45"/>
      <c r="N984" s="230" t="s">
        <v>1</v>
      </c>
      <c r="O984" s="231" t="s">
        <v>39</v>
      </c>
      <c r="P984" s="232">
        <f>I984+J984</f>
        <v>0</v>
      </c>
      <c r="Q984" s="232">
        <f>ROUND(I984*H984,2)</f>
        <v>0</v>
      </c>
      <c r="R984" s="232">
        <f>ROUND(J984*H984,2)</f>
        <v>0</v>
      </c>
      <c r="S984" s="92"/>
      <c r="T984" s="233">
        <f>S984*H984</f>
        <v>0</v>
      </c>
      <c r="U984" s="233">
        <v>0</v>
      </c>
      <c r="V984" s="233">
        <f>U984*H984</f>
        <v>0</v>
      </c>
      <c r="W984" s="233">
        <v>0</v>
      </c>
      <c r="X984" s="233">
        <f>W984*H984</f>
        <v>0</v>
      </c>
      <c r="Y984" s="234" t="s">
        <v>1</v>
      </c>
      <c r="Z984" s="39"/>
      <c r="AA984" s="39"/>
      <c r="AB984" s="39"/>
      <c r="AC984" s="39"/>
      <c r="AD984" s="39"/>
      <c r="AE984" s="39"/>
      <c r="AR984" s="235" t="s">
        <v>181</v>
      </c>
      <c r="AT984" s="235" t="s">
        <v>177</v>
      </c>
      <c r="AU984" s="235" t="s">
        <v>102</v>
      </c>
      <c r="AY984" s="18" t="s">
        <v>175</v>
      </c>
      <c r="BE984" s="236">
        <f>IF(O984="základní",K984,0)</f>
        <v>0</v>
      </c>
      <c r="BF984" s="236">
        <f>IF(O984="snížená",K984,0)</f>
        <v>0</v>
      </c>
      <c r="BG984" s="236">
        <f>IF(O984="zákl. přenesená",K984,0)</f>
        <v>0</v>
      </c>
      <c r="BH984" s="236">
        <f>IF(O984="sníž. přenesená",K984,0)</f>
        <v>0</v>
      </c>
      <c r="BI984" s="236">
        <f>IF(O984="nulová",K984,0)</f>
        <v>0</v>
      </c>
      <c r="BJ984" s="18" t="s">
        <v>102</v>
      </c>
      <c r="BK984" s="236">
        <f>ROUND(P984*H984,2)</f>
        <v>0</v>
      </c>
      <c r="BL984" s="18" t="s">
        <v>181</v>
      </c>
      <c r="BM984" s="235" t="s">
        <v>909</v>
      </c>
    </row>
    <row r="985" s="2" customFormat="1">
      <c r="A985" s="39"/>
      <c r="B985" s="40"/>
      <c r="C985" s="41"/>
      <c r="D985" s="237" t="s">
        <v>182</v>
      </c>
      <c r="E985" s="41"/>
      <c r="F985" s="238" t="s">
        <v>904</v>
      </c>
      <c r="G985" s="41"/>
      <c r="H985" s="41"/>
      <c r="I985" s="239"/>
      <c r="J985" s="239"/>
      <c r="K985" s="41"/>
      <c r="L985" s="41"/>
      <c r="M985" s="45"/>
      <c r="N985" s="240"/>
      <c r="O985" s="241"/>
      <c r="P985" s="92"/>
      <c r="Q985" s="92"/>
      <c r="R985" s="92"/>
      <c r="S985" s="92"/>
      <c r="T985" s="92"/>
      <c r="U985" s="92"/>
      <c r="V985" s="92"/>
      <c r="W985" s="92"/>
      <c r="X985" s="92"/>
      <c r="Y985" s="93"/>
      <c r="Z985" s="39"/>
      <c r="AA985" s="39"/>
      <c r="AB985" s="39"/>
      <c r="AC985" s="39"/>
      <c r="AD985" s="39"/>
      <c r="AE985" s="39"/>
      <c r="AT985" s="18" t="s">
        <v>182</v>
      </c>
      <c r="AU985" s="18" t="s">
        <v>102</v>
      </c>
    </row>
    <row r="986" s="14" customFormat="1">
      <c r="A986" s="14"/>
      <c r="B986" s="252"/>
      <c r="C986" s="253"/>
      <c r="D986" s="237" t="s">
        <v>184</v>
      </c>
      <c r="E986" s="254" t="s">
        <v>1</v>
      </c>
      <c r="F986" s="255" t="s">
        <v>910</v>
      </c>
      <c r="G986" s="253"/>
      <c r="H986" s="256">
        <v>48528.300000000003</v>
      </c>
      <c r="I986" s="257"/>
      <c r="J986" s="257"/>
      <c r="K986" s="253"/>
      <c r="L986" s="253"/>
      <c r="M986" s="258"/>
      <c r="N986" s="259"/>
      <c r="O986" s="260"/>
      <c r="P986" s="260"/>
      <c r="Q986" s="260"/>
      <c r="R986" s="260"/>
      <c r="S986" s="260"/>
      <c r="T986" s="260"/>
      <c r="U986" s="260"/>
      <c r="V986" s="260"/>
      <c r="W986" s="260"/>
      <c r="X986" s="260"/>
      <c r="Y986" s="261"/>
      <c r="Z986" s="14"/>
      <c r="AA986" s="14"/>
      <c r="AB986" s="14"/>
      <c r="AC986" s="14"/>
      <c r="AD986" s="14"/>
      <c r="AE986" s="14"/>
      <c r="AT986" s="262" t="s">
        <v>184</v>
      </c>
      <c r="AU986" s="262" t="s">
        <v>102</v>
      </c>
      <c r="AV986" s="14" t="s">
        <v>102</v>
      </c>
      <c r="AW986" s="14" t="s">
        <v>5</v>
      </c>
      <c r="AX986" s="14" t="s">
        <v>75</v>
      </c>
      <c r="AY986" s="262" t="s">
        <v>175</v>
      </c>
    </row>
    <row r="987" s="15" customFormat="1">
      <c r="A987" s="15"/>
      <c r="B987" s="263"/>
      <c r="C987" s="264"/>
      <c r="D987" s="237" t="s">
        <v>184</v>
      </c>
      <c r="E987" s="265" t="s">
        <v>1</v>
      </c>
      <c r="F987" s="266" t="s">
        <v>189</v>
      </c>
      <c r="G987" s="264"/>
      <c r="H987" s="267">
        <v>48528.300000000003</v>
      </c>
      <c r="I987" s="268"/>
      <c r="J987" s="268"/>
      <c r="K987" s="264"/>
      <c r="L987" s="264"/>
      <c r="M987" s="269"/>
      <c r="N987" s="270"/>
      <c r="O987" s="271"/>
      <c r="P987" s="271"/>
      <c r="Q987" s="271"/>
      <c r="R987" s="271"/>
      <c r="S987" s="271"/>
      <c r="T987" s="271"/>
      <c r="U987" s="271"/>
      <c r="V987" s="271"/>
      <c r="W987" s="271"/>
      <c r="X987" s="271"/>
      <c r="Y987" s="272"/>
      <c r="Z987" s="15"/>
      <c r="AA987" s="15"/>
      <c r="AB987" s="15"/>
      <c r="AC987" s="15"/>
      <c r="AD987" s="15"/>
      <c r="AE987" s="15"/>
      <c r="AT987" s="273" t="s">
        <v>184</v>
      </c>
      <c r="AU987" s="273" t="s">
        <v>102</v>
      </c>
      <c r="AV987" s="15" t="s">
        <v>181</v>
      </c>
      <c r="AW987" s="15" t="s">
        <v>5</v>
      </c>
      <c r="AX987" s="15" t="s">
        <v>82</v>
      </c>
      <c r="AY987" s="273" t="s">
        <v>175</v>
      </c>
    </row>
    <row r="988" s="2" customFormat="1" ht="49.05" customHeight="1">
      <c r="A988" s="39"/>
      <c r="B988" s="40"/>
      <c r="C988" s="222" t="s">
        <v>911</v>
      </c>
      <c r="D988" s="222" t="s">
        <v>177</v>
      </c>
      <c r="E988" s="223" t="s">
        <v>912</v>
      </c>
      <c r="F988" s="224" t="s">
        <v>913</v>
      </c>
      <c r="G988" s="225" t="s">
        <v>228</v>
      </c>
      <c r="H988" s="226">
        <v>808.80499999999995</v>
      </c>
      <c r="I988" s="227"/>
      <c r="J988" s="227"/>
      <c r="K988" s="228">
        <f>ROUND(P988*H988,2)</f>
        <v>0</v>
      </c>
      <c r="L988" s="229"/>
      <c r="M988" s="45"/>
      <c r="N988" s="230" t="s">
        <v>1</v>
      </c>
      <c r="O988" s="231" t="s">
        <v>39</v>
      </c>
      <c r="P988" s="232">
        <f>I988+J988</f>
        <v>0</v>
      </c>
      <c r="Q988" s="232">
        <f>ROUND(I988*H988,2)</f>
        <v>0</v>
      </c>
      <c r="R988" s="232">
        <f>ROUND(J988*H988,2)</f>
        <v>0</v>
      </c>
      <c r="S988" s="92"/>
      <c r="T988" s="233">
        <f>S988*H988</f>
        <v>0</v>
      </c>
      <c r="U988" s="233">
        <v>0</v>
      </c>
      <c r="V988" s="233">
        <f>U988*H988</f>
        <v>0</v>
      </c>
      <c r="W988" s="233">
        <v>0</v>
      </c>
      <c r="X988" s="233">
        <f>W988*H988</f>
        <v>0</v>
      </c>
      <c r="Y988" s="234" t="s">
        <v>1</v>
      </c>
      <c r="Z988" s="39"/>
      <c r="AA988" s="39"/>
      <c r="AB988" s="39"/>
      <c r="AC988" s="39"/>
      <c r="AD988" s="39"/>
      <c r="AE988" s="39"/>
      <c r="AR988" s="235" t="s">
        <v>181</v>
      </c>
      <c r="AT988" s="235" t="s">
        <v>177</v>
      </c>
      <c r="AU988" s="235" t="s">
        <v>102</v>
      </c>
      <c r="AY988" s="18" t="s">
        <v>175</v>
      </c>
      <c r="BE988" s="236">
        <f>IF(O988="základní",K988,0)</f>
        <v>0</v>
      </c>
      <c r="BF988" s="236">
        <f>IF(O988="snížená",K988,0)</f>
        <v>0</v>
      </c>
      <c r="BG988" s="236">
        <f>IF(O988="zákl. přenesená",K988,0)</f>
        <v>0</v>
      </c>
      <c r="BH988" s="236">
        <f>IF(O988="sníž. přenesená",K988,0)</f>
        <v>0</v>
      </c>
      <c r="BI988" s="236">
        <f>IF(O988="nulová",K988,0)</f>
        <v>0</v>
      </c>
      <c r="BJ988" s="18" t="s">
        <v>102</v>
      </c>
      <c r="BK988" s="236">
        <f>ROUND(P988*H988,2)</f>
        <v>0</v>
      </c>
      <c r="BL988" s="18" t="s">
        <v>181</v>
      </c>
      <c r="BM988" s="235" t="s">
        <v>914</v>
      </c>
    </row>
    <row r="989" s="2" customFormat="1">
      <c r="A989" s="39"/>
      <c r="B989" s="40"/>
      <c r="C989" s="41"/>
      <c r="D989" s="237" t="s">
        <v>182</v>
      </c>
      <c r="E989" s="41"/>
      <c r="F989" s="238" t="s">
        <v>915</v>
      </c>
      <c r="G989" s="41"/>
      <c r="H989" s="41"/>
      <c r="I989" s="239"/>
      <c r="J989" s="239"/>
      <c r="K989" s="41"/>
      <c r="L989" s="41"/>
      <c r="M989" s="45"/>
      <c r="N989" s="240"/>
      <c r="O989" s="241"/>
      <c r="P989" s="92"/>
      <c r="Q989" s="92"/>
      <c r="R989" s="92"/>
      <c r="S989" s="92"/>
      <c r="T989" s="92"/>
      <c r="U989" s="92"/>
      <c r="V989" s="92"/>
      <c r="W989" s="92"/>
      <c r="X989" s="92"/>
      <c r="Y989" s="93"/>
      <c r="Z989" s="39"/>
      <c r="AA989" s="39"/>
      <c r="AB989" s="39"/>
      <c r="AC989" s="39"/>
      <c r="AD989" s="39"/>
      <c r="AE989" s="39"/>
      <c r="AT989" s="18" t="s">
        <v>182</v>
      </c>
      <c r="AU989" s="18" t="s">
        <v>102</v>
      </c>
    </row>
    <row r="990" s="2" customFormat="1" ht="24.15" customHeight="1">
      <c r="A990" s="39"/>
      <c r="B990" s="40"/>
      <c r="C990" s="222" t="s">
        <v>523</v>
      </c>
      <c r="D990" s="222" t="s">
        <v>177</v>
      </c>
      <c r="E990" s="223" t="s">
        <v>916</v>
      </c>
      <c r="F990" s="224" t="s">
        <v>917</v>
      </c>
      <c r="G990" s="225" t="s">
        <v>228</v>
      </c>
      <c r="H990" s="226">
        <v>808.80499999999995</v>
      </c>
      <c r="I990" s="227"/>
      <c r="J990" s="227"/>
      <c r="K990" s="228">
        <f>ROUND(P990*H990,2)</f>
        <v>0</v>
      </c>
      <c r="L990" s="229"/>
      <c r="M990" s="45"/>
      <c r="N990" s="230" t="s">
        <v>1</v>
      </c>
      <c r="O990" s="231" t="s">
        <v>39</v>
      </c>
      <c r="P990" s="232">
        <f>I990+J990</f>
        <v>0</v>
      </c>
      <c r="Q990" s="232">
        <f>ROUND(I990*H990,2)</f>
        <v>0</v>
      </c>
      <c r="R990" s="232">
        <f>ROUND(J990*H990,2)</f>
        <v>0</v>
      </c>
      <c r="S990" s="92"/>
      <c r="T990" s="233">
        <f>S990*H990</f>
        <v>0</v>
      </c>
      <c r="U990" s="233">
        <v>0</v>
      </c>
      <c r="V990" s="233">
        <f>U990*H990</f>
        <v>0</v>
      </c>
      <c r="W990" s="233">
        <v>0</v>
      </c>
      <c r="X990" s="233">
        <f>W990*H990</f>
        <v>0</v>
      </c>
      <c r="Y990" s="234" t="s">
        <v>1</v>
      </c>
      <c r="Z990" s="39"/>
      <c r="AA990" s="39"/>
      <c r="AB990" s="39"/>
      <c r="AC990" s="39"/>
      <c r="AD990" s="39"/>
      <c r="AE990" s="39"/>
      <c r="AR990" s="235" t="s">
        <v>181</v>
      </c>
      <c r="AT990" s="235" t="s">
        <v>177</v>
      </c>
      <c r="AU990" s="235" t="s">
        <v>102</v>
      </c>
      <c r="AY990" s="18" t="s">
        <v>175</v>
      </c>
      <c r="BE990" s="236">
        <f>IF(O990="základní",K990,0)</f>
        <v>0</v>
      </c>
      <c r="BF990" s="236">
        <f>IF(O990="snížená",K990,0)</f>
        <v>0</v>
      </c>
      <c r="BG990" s="236">
        <f>IF(O990="zákl. přenesená",K990,0)</f>
        <v>0</v>
      </c>
      <c r="BH990" s="236">
        <f>IF(O990="sníž. přenesená",K990,0)</f>
        <v>0</v>
      </c>
      <c r="BI990" s="236">
        <f>IF(O990="nulová",K990,0)</f>
        <v>0</v>
      </c>
      <c r="BJ990" s="18" t="s">
        <v>102</v>
      </c>
      <c r="BK990" s="236">
        <f>ROUND(P990*H990,2)</f>
        <v>0</v>
      </c>
      <c r="BL990" s="18" t="s">
        <v>181</v>
      </c>
      <c r="BM990" s="235" t="s">
        <v>918</v>
      </c>
    </row>
    <row r="991" s="2" customFormat="1">
      <c r="A991" s="39"/>
      <c r="B991" s="40"/>
      <c r="C991" s="41"/>
      <c r="D991" s="237" t="s">
        <v>182</v>
      </c>
      <c r="E991" s="41"/>
      <c r="F991" s="238" t="s">
        <v>919</v>
      </c>
      <c r="G991" s="41"/>
      <c r="H991" s="41"/>
      <c r="I991" s="239"/>
      <c r="J991" s="239"/>
      <c r="K991" s="41"/>
      <c r="L991" s="41"/>
      <c r="M991" s="45"/>
      <c r="N991" s="240"/>
      <c r="O991" s="241"/>
      <c r="P991" s="92"/>
      <c r="Q991" s="92"/>
      <c r="R991" s="92"/>
      <c r="S991" s="92"/>
      <c r="T991" s="92"/>
      <c r="U991" s="92"/>
      <c r="V991" s="92"/>
      <c r="W991" s="92"/>
      <c r="X991" s="92"/>
      <c r="Y991" s="93"/>
      <c r="Z991" s="39"/>
      <c r="AA991" s="39"/>
      <c r="AB991" s="39"/>
      <c r="AC991" s="39"/>
      <c r="AD991" s="39"/>
      <c r="AE991" s="39"/>
      <c r="AT991" s="18" t="s">
        <v>182</v>
      </c>
      <c r="AU991" s="18" t="s">
        <v>102</v>
      </c>
    </row>
    <row r="992" s="2" customFormat="1" ht="24.15" customHeight="1">
      <c r="A992" s="39"/>
      <c r="B992" s="40"/>
      <c r="C992" s="222" t="s">
        <v>920</v>
      </c>
      <c r="D992" s="222" t="s">
        <v>177</v>
      </c>
      <c r="E992" s="223" t="s">
        <v>921</v>
      </c>
      <c r="F992" s="224" t="s">
        <v>922</v>
      </c>
      <c r="G992" s="225" t="s">
        <v>228</v>
      </c>
      <c r="H992" s="226">
        <v>48528.300000000003</v>
      </c>
      <c r="I992" s="227"/>
      <c r="J992" s="227"/>
      <c r="K992" s="228">
        <f>ROUND(P992*H992,2)</f>
        <v>0</v>
      </c>
      <c r="L992" s="229"/>
      <c r="M992" s="45"/>
      <c r="N992" s="230" t="s">
        <v>1</v>
      </c>
      <c r="O992" s="231" t="s">
        <v>39</v>
      </c>
      <c r="P992" s="232">
        <f>I992+J992</f>
        <v>0</v>
      </c>
      <c r="Q992" s="232">
        <f>ROUND(I992*H992,2)</f>
        <v>0</v>
      </c>
      <c r="R992" s="232">
        <f>ROUND(J992*H992,2)</f>
        <v>0</v>
      </c>
      <c r="S992" s="92"/>
      <c r="T992" s="233">
        <f>S992*H992</f>
        <v>0</v>
      </c>
      <c r="U992" s="233">
        <v>0</v>
      </c>
      <c r="V992" s="233">
        <f>U992*H992</f>
        <v>0</v>
      </c>
      <c r="W992" s="233">
        <v>0</v>
      </c>
      <c r="X992" s="233">
        <f>W992*H992</f>
        <v>0</v>
      </c>
      <c r="Y992" s="234" t="s">
        <v>1</v>
      </c>
      <c r="Z992" s="39"/>
      <c r="AA992" s="39"/>
      <c r="AB992" s="39"/>
      <c r="AC992" s="39"/>
      <c r="AD992" s="39"/>
      <c r="AE992" s="39"/>
      <c r="AR992" s="235" t="s">
        <v>181</v>
      </c>
      <c r="AT992" s="235" t="s">
        <v>177</v>
      </c>
      <c r="AU992" s="235" t="s">
        <v>102</v>
      </c>
      <c r="AY992" s="18" t="s">
        <v>175</v>
      </c>
      <c r="BE992" s="236">
        <f>IF(O992="základní",K992,0)</f>
        <v>0</v>
      </c>
      <c r="BF992" s="236">
        <f>IF(O992="snížená",K992,0)</f>
        <v>0</v>
      </c>
      <c r="BG992" s="236">
        <f>IF(O992="zákl. přenesená",K992,0)</f>
        <v>0</v>
      </c>
      <c r="BH992" s="236">
        <f>IF(O992="sníž. přenesená",K992,0)</f>
        <v>0</v>
      </c>
      <c r="BI992" s="236">
        <f>IF(O992="nulová",K992,0)</f>
        <v>0</v>
      </c>
      <c r="BJ992" s="18" t="s">
        <v>102</v>
      </c>
      <c r="BK992" s="236">
        <f>ROUND(P992*H992,2)</f>
        <v>0</v>
      </c>
      <c r="BL992" s="18" t="s">
        <v>181</v>
      </c>
      <c r="BM992" s="235" t="s">
        <v>923</v>
      </c>
    </row>
    <row r="993" s="2" customFormat="1">
      <c r="A993" s="39"/>
      <c r="B993" s="40"/>
      <c r="C993" s="41"/>
      <c r="D993" s="237" t="s">
        <v>182</v>
      </c>
      <c r="E993" s="41"/>
      <c r="F993" s="238" t="s">
        <v>919</v>
      </c>
      <c r="G993" s="41"/>
      <c r="H993" s="41"/>
      <c r="I993" s="239"/>
      <c r="J993" s="239"/>
      <c r="K993" s="41"/>
      <c r="L993" s="41"/>
      <c r="M993" s="45"/>
      <c r="N993" s="240"/>
      <c r="O993" s="241"/>
      <c r="P993" s="92"/>
      <c r="Q993" s="92"/>
      <c r="R993" s="92"/>
      <c r="S993" s="92"/>
      <c r="T993" s="92"/>
      <c r="U993" s="92"/>
      <c r="V993" s="92"/>
      <c r="W993" s="92"/>
      <c r="X993" s="92"/>
      <c r="Y993" s="93"/>
      <c r="Z993" s="39"/>
      <c r="AA993" s="39"/>
      <c r="AB993" s="39"/>
      <c r="AC993" s="39"/>
      <c r="AD993" s="39"/>
      <c r="AE993" s="39"/>
      <c r="AT993" s="18" t="s">
        <v>182</v>
      </c>
      <c r="AU993" s="18" t="s">
        <v>102</v>
      </c>
    </row>
    <row r="994" s="14" customFormat="1">
      <c r="A994" s="14"/>
      <c r="B994" s="252"/>
      <c r="C994" s="253"/>
      <c r="D994" s="237" t="s">
        <v>184</v>
      </c>
      <c r="E994" s="254" t="s">
        <v>1</v>
      </c>
      <c r="F994" s="255" t="s">
        <v>910</v>
      </c>
      <c r="G994" s="253"/>
      <c r="H994" s="256">
        <v>48528.300000000003</v>
      </c>
      <c r="I994" s="257"/>
      <c r="J994" s="257"/>
      <c r="K994" s="253"/>
      <c r="L994" s="253"/>
      <c r="M994" s="258"/>
      <c r="N994" s="259"/>
      <c r="O994" s="260"/>
      <c r="P994" s="260"/>
      <c r="Q994" s="260"/>
      <c r="R994" s="260"/>
      <c r="S994" s="260"/>
      <c r="T994" s="260"/>
      <c r="U994" s="260"/>
      <c r="V994" s="260"/>
      <c r="W994" s="260"/>
      <c r="X994" s="260"/>
      <c r="Y994" s="261"/>
      <c r="Z994" s="14"/>
      <c r="AA994" s="14"/>
      <c r="AB994" s="14"/>
      <c r="AC994" s="14"/>
      <c r="AD994" s="14"/>
      <c r="AE994" s="14"/>
      <c r="AT994" s="262" t="s">
        <v>184</v>
      </c>
      <c r="AU994" s="262" t="s">
        <v>102</v>
      </c>
      <c r="AV994" s="14" t="s">
        <v>102</v>
      </c>
      <c r="AW994" s="14" t="s">
        <v>5</v>
      </c>
      <c r="AX994" s="14" t="s">
        <v>75</v>
      </c>
      <c r="AY994" s="262" t="s">
        <v>175</v>
      </c>
    </row>
    <row r="995" s="15" customFormat="1">
      <c r="A995" s="15"/>
      <c r="B995" s="263"/>
      <c r="C995" s="264"/>
      <c r="D995" s="237" t="s">
        <v>184</v>
      </c>
      <c r="E995" s="265" t="s">
        <v>1</v>
      </c>
      <c r="F995" s="266" t="s">
        <v>189</v>
      </c>
      <c r="G995" s="264"/>
      <c r="H995" s="267">
        <v>48528.300000000003</v>
      </c>
      <c r="I995" s="268"/>
      <c r="J995" s="268"/>
      <c r="K995" s="264"/>
      <c r="L995" s="264"/>
      <c r="M995" s="269"/>
      <c r="N995" s="270"/>
      <c r="O995" s="271"/>
      <c r="P995" s="271"/>
      <c r="Q995" s="271"/>
      <c r="R995" s="271"/>
      <c r="S995" s="271"/>
      <c r="T995" s="271"/>
      <c r="U995" s="271"/>
      <c r="V995" s="271"/>
      <c r="W995" s="271"/>
      <c r="X995" s="271"/>
      <c r="Y995" s="272"/>
      <c r="Z995" s="15"/>
      <c r="AA995" s="15"/>
      <c r="AB995" s="15"/>
      <c r="AC995" s="15"/>
      <c r="AD995" s="15"/>
      <c r="AE995" s="15"/>
      <c r="AT995" s="273" t="s">
        <v>184</v>
      </c>
      <c r="AU995" s="273" t="s">
        <v>102</v>
      </c>
      <c r="AV995" s="15" t="s">
        <v>181</v>
      </c>
      <c r="AW995" s="15" t="s">
        <v>5</v>
      </c>
      <c r="AX995" s="15" t="s">
        <v>82</v>
      </c>
      <c r="AY995" s="273" t="s">
        <v>175</v>
      </c>
    </row>
    <row r="996" s="2" customFormat="1" ht="24.15" customHeight="1">
      <c r="A996" s="39"/>
      <c r="B996" s="40"/>
      <c r="C996" s="222" t="s">
        <v>530</v>
      </c>
      <c r="D996" s="222" t="s">
        <v>177</v>
      </c>
      <c r="E996" s="223" t="s">
        <v>924</v>
      </c>
      <c r="F996" s="224" t="s">
        <v>925</v>
      </c>
      <c r="G996" s="225" t="s">
        <v>228</v>
      </c>
      <c r="H996" s="226">
        <v>808.80499999999995</v>
      </c>
      <c r="I996" s="227"/>
      <c r="J996" s="227"/>
      <c r="K996" s="228">
        <f>ROUND(P996*H996,2)</f>
        <v>0</v>
      </c>
      <c r="L996" s="229"/>
      <c r="M996" s="45"/>
      <c r="N996" s="230" t="s">
        <v>1</v>
      </c>
      <c r="O996" s="231" t="s">
        <v>39</v>
      </c>
      <c r="P996" s="232">
        <f>I996+J996</f>
        <v>0</v>
      </c>
      <c r="Q996" s="232">
        <f>ROUND(I996*H996,2)</f>
        <v>0</v>
      </c>
      <c r="R996" s="232">
        <f>ROUND(J996*H996,2)</f>
        <v>0</v>
      </c>
      <c r="S996" s="92"/>
      <c r="T996" s="233">
        <f>S996*H996</f>
        <v>0</v>
      </c>
      <c r="U996" s="233">
        <v>0</v>
      </c>
      <c r="V996" s="233">
        <f>U996*H996</f>
        <v>0</v>
      </c>
      <c r="W996" s="233">
        <v>0</v>
      </c>
      <c r="X996" s="233">
        <f>W996*H996</f>
        <v>0</v>
      </c>
      <c r="Y996" s="234" t="s">
        <v>1</v>
      </c>
      <c r="Z996" s="39"/>
      <c r="AA996" s="39"/>
      <c r="AB996" s="39"/>
      <c r="AC996" s="39"/>
      <c r="AD996" s="39"/>
      <c r="AE996" s="39"/>
      <c r="AR996" s="235" t="s">
        <v>181</v>
      </c>
      <c r="AT996" s="235" t="s">
        <v>177</v>
      </c>
      <c r="AU996" s="235" t="s">
        <v>102</v>
      </c>
      <c r="AY996" s="18" t="s">
        <v>175</v>
      </c>
      <c r="BE996" s="236">
        <f>IF(O996="základní",K996,0)</f>
        <v>0</v>
      </c>
      <c r="BF996" s="236">
        <f>IF(O996="snížená",K996,0)</f>
        <v>0</v>
      </c>
      <c r="BG996" s="236">
        <f>IF(O996="zákl. přenesená",K996,0)</f>
        <v>0</v>
      </c>
      <c r="BH996" s="236">
        <f>IF(O996="sníž. přenesená",K996,0)</f>
        <v>0</v>
      </c>
      <c r="BI996" s="236">
        <f>IF(O996="nulová",K996,0)</f>
        <v>0</v>
      </c>
      <c r="BJ996" s="18" t="s">
        <v>102</v>
      </c>
      <c r="BK996" s="236">
        <f>ROUND(P996*H996,2)</f>
        <v>0</v>
      </c>
      <c r="BL996" s="18" t="s">
        <v>181</v>
      </c>
      <c r="BM996" s="235" t="s">
        <v>926</v>
      </c>
    </row>
    <row r="997" s="2" customFormat="1" ht="24.15" customHeight="1">
      <c r="A997" s="39"/>
      <c r="B997" s="40"/>
      <c r="C997" s="222" t="s">
        <v>927</v>
      </c>
      <c r="D997" s="222" t="s">
        <v>177</v>
      </c>
      <c r="E997" s="223" t="s">
        <v>928</v>
      </c>
      <c r="F997" s="224" t="s">
        <v>929</v>
      </c>
      <c r="G997" s="225" t="s">
        <v>369</v>
      </c>
      <c r="H997" s="226">
        <v>10</v>
      </c>
      <c r="I997" s="227"/>
      <c r="J997" s="227"/>
      <c r="K997" s="228">
        <f>ROUND(P997*H997,2)</f>
        <v>0</v>
      </c>
      <c r="L997" s="229"/>
      <c r="M997" s="45"/>
      <c r="N997" s="230" t="s">
        <v>1</v>
      </c>
      <c r="O997" s="231" t="s">
        <v>39</v>
      </c>
      <c r="P997" s="232">
        <f>I997+J997</f>
        <v>0</v>
      </c>
      <c r="Q997" s="232">
        <f>ROUND(I997*H997,2)</f>
        <v>0</v>
      </c>
      <c r="R997" s="232">
        <f>ROUND(J997*H997,2)</f>
        <v>0</v>
      </c>
      <c r="S997" s="92"/>
      <c r="T997" s="233">
        <f>S997*H997</f>
        <v>0</v>
      </c>
      <c r="U997" s="233">
        <v>0</v>
      </c>
      <c r="V997" s="233">
        <f>U997*H997</f>
        <v>0</v>
      </c>
      <c r="W997" s="233">
        <v>0</v>
      </c>
      <c r="X997" s="233">
        <f>W997*H997</f>
        <v>0</v>
      </c>
      <c r="Y997" s="234" t="s">
        <v>1</v>
      </c>
      <c r="Z997" s="39"/>
      <c r="AA997" s="39"/>
      <c r="AB997" s="39"/>
      <c r="AC997" s="39"/>
      <c r="AD997" s="39"/>
      <c r="AE997" s="39"/>
      <c r="AR997" s="235" t="s">
        <v>181</v>
      </c>
      <c r="AT997" s="235" t="s">
        <v>177</v>
      </c>
      <c r="AU997" s="235" t="s">
        <v>102</v>
      </c>
      <c r="AY997" s="18" t="s">
        <v>175</v>
      </c>
      <c r="BE997" s="236">
        <f>IF(O997="základní",K997,0)</f>
        <v>0</v>
      </c>
      <c r="BF997" s="236">
        <f>IF(O997="snížená",K997,0)</f>
        <v>0</v>
      </c>
      <c r="BG997" s="236">
        <f>IF(O997="zákl. přenesená",K997,0)</f>
        <v>0</v>
      </c>
      <c r="BH997" s="236">
        <f>IF(O997="sníž. přenesená",K997,0)</f>
        <v>0</v>
      </c>
      <c r="BI997" s="236">
        <f>IF(O997="nulová",K997,0)</f>
        <v>0</v>
      </c>
      <c r="BJ997" s="18" t="s">
        <v>102</v>
      </c>
      <c r="BK997" s="236">
        <f>ROUND(P997*H997,2)</f>
        <v>0</v>
      </c>
      <c r="BL997" s="18" t="s">
        <v>181</v>
      </c>
      <c r="BM997" s="235" t="s">
        <v>930</v>
      </c>
    </row>
    <row r="998" s="2" customFormat="1">
      <c r="A998" s="39"/>
      <c r="B998" s="40"/>
      <c r="C998" s="41"/>
      <c r="D998" s="237" t="s">
        <v>182</v>
      </c>
      <c r="E998" s="41"/>
      <c r="F998" s="238" t="s">
        <v>931</v>
      </c>
      <c r="G998" s="41"/>
      <c r="H998" s="41"/>
      <c r="I998" s="239"/>
      <c r="J998" s="239"/>
      <c r="K998" s="41"/>
      <c r="L998" s="41"/>
      <c r="M998" s="45"/>
      <c r="N998" s="240"/>
      <c r="O998" s="241"/>
      <c r="P998" s="92"/>
      <c r="Q998" s="92"/>
      <c r="R998" s="92"/>
      <c r="S998" s="92"/>
      <c r="T998" s="92"/>
      <c r="U998" s="92"/>
      <c r="V998" s="92"/>
      <c r="W998" s="92"/>
      <c r="X998" s="92"/>
      <c r="Y998" s="93"/>
      <c r="Z998" s="39"/>
      <c r="AA998" s="39"/>
      <c r="AB998" s="39"/>
      <c r="AC998" s="39"/>
      <c r="AD998" s="39"/>
      <c r="AE998" s="39"/>
      <c r="AT998" s="18" t="s">
        <v>182</v>
      </c>
      <c r="AU998" s="18" t="s">
        <v>102</v>
      </c>
    </row>
    <row r="999" s="2" customFormat="1" ht="33" customHeight="1">
      <c r="A999" s="39"/>
      <c r="B999" s="40"/>
      <c r="C999" s="222" t="s">
        <v>537</v>
      </c>
      <c r="D999" s="222" t="s">
        <v>177</v>
      </c>
      <c r="E999" s="223" t="s">
        <v>932</v>
      </c>
      <c r="F999" s="224" t="s">
        <v>933</v>
      </c>
      <c r="G999" s="225" t="s">
        <v>369</v>
      </c>
      <c r="H999" s="226">
        <v>600</v>
      </c>
      <c r="I999" s="227"/>
      <c r="J999" s="227"/>
      <c r="K999" s="228">
        <f>ROUND(P999*H999,2)</f>
        <v>0</v>
      </c>
      <c r="L999" s="229"/>
      <c r="M999" s="45"/>
      <c r="N999" s="230" t="s">
        <v>1</v>
      </c>
      <c r="O999" s="231" t="s">
        <v>39</v>
      </c>
      <c r="P999" s="232">
        <f>I999+J999</f>
        <v>0</v>
      </c>
      <c r="Q999" s="232">
        <f>ROUND(I999*H999,2)</f>
        <v>0</v>
      </c>
      <c r="R999" s="232">
        <f>ROUND(J999*H999,2)</f>
        <v>0</v>
      </c>
      <c r="S999" s="92"/>
      <c r="T999" s="233">
        <f>S999*H999</f>
        <v>0</v>
      </c>
      <c r="U999" s="233">
        <v>0</v>
      </c>
      <c r="V999" s="233">
        <f>U999*H999</f>
        <v>0</v>
      </c>
      <c r="W999" s="233">
        <v>0</v>
      </c>
      <c r="X999" s="233">
        <f>W999*H999</f>
        <v>0</v>
      </c>
      <c r="Y999" s="234" t="s">
        <v>1</v>
      </c>
      <c r="Z999" s="39"/>
      <c r="AA999" s="39"/>
      <c r="AB999" s="39"/>
      <c r="AC999" s="39"/>
      <c r="AD999" s="39"/>
      <c r="AE999" s="39"/>
      <c r="AR999" s="235" t="s">
        <v>181</v>
      </c>
      <c r="AT999" s="235" t="s">
        <v>177</v>
      </c>
      <c r="AU999" s="235" t="s">
        <v>102</v>
      </c>
      <c r="AY999" s="18" t="s">
        <v>175</v>
      </c>
      <c r="BE999" s="236">
        <f>IF(O999="základní",K999,0)</f>
        <v>0</v>
      </c>
      <c r="BF999" s="236">
        <f>IF(O999="snížená",K999,0)</f>
        <v>0</v>
      </c>
      <c r="BG999" s="236">
        <f>IF(O999="zákl. přenesená",K999,0)</f>
        <v>0</v>
      </c>
      <c r="BH999" s="236">
        <f>IF(O999="sníž. přenesená",K999,0)</f>
        <v>0</v>
      </c>
      <c r="BI999" s="236">
        <f>IF(O999="nulová",K999,0)</f>
        <v>0</v>
      </c>
      <c r="BJ999" s="18" t="s">
        <v>102</v>
      </c>
      <c r="BK999" s="236">
        <f>ROUND(P999*H999,2)</f>
        <v>0</v>
      </c>
      <c r="BL999" s="18" t="s">
        <v>181</v>
      </c>
      <c r="BM999" s="235" t="s">
        <v>934</v>
      </c>
    </row>
    <row r="1000" s="2" customFormat="1">
      <c r="A1000" s="39"/>
      <c r="B1000" s="40"/>
      <c r="C1000" s="41"/>
      <c r="D1000" s="237" t="s">
        <v>182</v>
      </c>
      <c r="E1000" s="41"/>
      <c r="F1000" s="238" t="s">
        <v>931</v>
      </c>
      <c r="G1000" s="41"/>
      <c r="H1000" s="41"/>
      <c r="I1000" s="239"/>
      <c r="J1000" s="239"/>
      <c r="K1000" s="41"/>
      <c r="L1000" s="41"/>
      <c r="M1000" s="45"/>
      <c r="N1000" s="240"/>
      <c r="O1000" s="241"/>
      <c r="P1000" s="92"/>
      <c r="Q1000" s="92"/>
      <c r="R1000" s="92"/>
      <c r="S1000" s="92"/>
      <c r="T1000" s="92"/>
      <c r="U1000" s="92"/>
      <c r="V1000" s="92"/>
      <c r="W1000" s="92"/>
      <c r="X1000" s="92"/>
      <c r="Y1000" s="93"/>
      <c r="Z1000" s="39"/>
      <c r="AA1000" s="39"/>
      <c r="AB1000" s="39"/>
      <c r="AC1000" s="39"/>
      <c r="AD1000" s="39"/>
      <c r="AE1000" s="39"/>
      <c r="AT1000" s="18" t="s">
        <v>182</v>
      </c>
      <c r="AU1000" s="18" t="s">
        <v>102</v>
      </c>
    </row>
    <row r="1001" s="14" customFormat="1">
      <c r="A1001" s="14"/>
      <c r="B1001" s="252"/>
      <c r="C1001" s="253"/>
      <c r="D1001" s="237" t="s">
        <v>184</v>
      </c>
      <c r="E1001" s="254" t="s">
        <v>1</v>
      </c>
      <c r="F1001" s="255" t="s">
        <v>935</v>
      </c>
      <c r="G1001" s="253"/>
      <c r="H1001" s="256">
        <v>600</v>
      </c>
      <c r="I1001" s="257"/>
      <c r="J1001" s="257"/>
      <c r="K1001" s="253"/>
      <c r="L1001" s="253"/>
      <c r="M1001" s="258"/>
      <c r="N1001" s="259"/>
      <c r="O1001" s="260"/>
      <c r="P1001" s="260"/>
      <c r="Q1001" s="260"/>
      <c r="R1001" s="260"/>
      <c r="S1001" s="260"/>
      <c r="T1001" s="260"/>
      <c r="U1001" s="260"/>
      <c r="V1001" s="260"/>
      <c r="W1001" s="260"/>
      <c r="X1001" s="260"/>
      <c r="Y1001" s="261"/>
      <c r="Z1001" s="14"/>
      <c r="AA1001" s="14"/>
      <c r="AB1001" s="14"/>
      <c r="AC1001" s="14"/>
      <c r="AD1001" s="14"/>
      <c r="AE1001" s="14"/>
      <c r="AT1001" s="262" t="s">
        <v>184</v>
      </c>
      <c r="AU1001" s="262" t="s">
        <v>102</v>
      </c>
      <c r="AV1001" s="14" t="s">
        <v>102</v>
      </c>
      <c r="AW1001" s="14" t="s">
        <v>5</v>
      </c>
      <c r="AX1001" s="14" t="s">
        <v>75</v>
      </c>
      <c r="AY1001" s="262" t="s">
        <v>175</v>
      </c>
    </row>
    <row r="1002" s="15" customFormat="1">
      <c r="A1002" s="15"/>
      <c r="B1002" s="263"/>
      <c r="C1002" s="264"/>
      <c r="D1002" s="237" t="s">
        <v>184</v>
      </c>
      <c r="E1002" s="265" t="s">
        <v>1</v>
      </c>
      <c r="F1002" s="266" t="s">
        <v>189</v>
      </c>
      <c r="G1002" s="264"/>
      <c r="H1002" s="267">
        <v>600</v>
      </c>
      <c r="I1002" s="268"/>
      <c r="J1002" s="268"/>
      <c r="K1002" s="264"/>
      <c r="L1002" s="264"/>
      <c r="M1002" s="269"/>
      <c r="N1002" s="270"/>
      <c r="O1002" s="271"/>
      <c r="P1002" s="271"/>
      <c r="Q1002" s="271"/>
      <c r="R1002" s="271"/>
      <c r="S1002" s="271"/>
      <c r="T1002" s="271"/>
      <c r="U1002" s="271"/>
      <c r="V1002" s="271"/>
      <c r="W1002" s="271"/>
      <c r="X1002" s="271"/>
      <c r="Y1002" s="272"/>
      <c r="Z1002" s="15"/>
      <c r="AA1002" s="15"/>
      <c r="AB1002" s="15"/>
      <c r="AC1002" s="15"/>
      <c r="AD1002" s="15"/>
      <c r="AE1002" s="15"/>
      <c r="AT1002" s="273" t="s">
        <v>184</v>
      </c>
      <c r="AU1002" s="273" t="s">
        <v>102</v>
      </c>
      <c r="AV1002" s="15" t="s">
        <v>181</v>
      </c>
      <c r="AW1002" s="15" t="s">
        <v>5</v>
      </c>
      <c r="AX1002" s="15" t="s">
        <v>82</v>
      </c>
      <c r="AY1002" s="273" t="s">
        <v>175</v>
      </c>
    </row>
    <row r="1003" s="2" customFormat="1" ht="24.15" customHeight="1">
      <c r="A1003" s="39"/>
      <c r="B1003" s="40"/>
      <c r="C1003" s="222" t="s">
        <v>936</v>
      </c>
      <c r="D1003" s="222" t="s">
        <v>177</v>
      </c>
      <c r="E1003" s="223" t="s">
        <v>937</v>
      </c>
      <c r="F1003" s="224" t="s">
        <v>938</v>
      </c>
      <c r="G1003" s="225" t="s">
        <v>369</v>
      </c>
      <c r="H1003" s="226">
        <v>10</v>
      </c>
      <c r="I1003" s="227"/>
      <c r="J1003" s="227"/>
      <c r="K1003" s="228">
        <f>ROUND(P1003*H1003,2)</f>
        <v>0</v>
      </c>
      <c r="L1003" s="229"/>
      <c r="M1003" s="45"/>
      <c r="N1003" s="230" t="s">
        <v>1</v>
      </c>
      <c r="O1003" s="231" t="s">
        <v>39</v>
      </c>
      <c r="P1003" s="232">
        <f>I1003+J1003</f>
        <v>0</v>
      </c>
      <c r="Q1003" s="232">
        <f>ROUND(I1003*H1003,2)</f>
        <v>0</v>
      </c>
      <c r="R1003" s="232">
        <f>ROUND(J1003*H1003,2)</f>
        <v>0</v>
      </c>
      <c r="S1003" s="92"/>
      <c r="T1003" s="233">
        <f>S1003*H1003</f>
        <v>0</v>
      </c>
      <c r="U1003" s="233">
        <v>0</v>
      </c>
      <c r="V1003" s="233">
        <f>U1003*H1003</f>
        <v>0</v>
      </c>
      <c r="W1003" s="233">
        <v>0</v>
      </c>
      <c r="X1003" s="233">
        <f>W1003*H1003</f>
        <v>0</v>
      </c>
      <c r="Y1003" s="234" t="s">
        <v>1</v>
      </c>
      <c r="Z1003" s="39"/>
      <c r="AA1003" s="39"/>
      <c r="AB1003" s="39"/>
      <c r="AC1003" s="39"/>
      <c r="AD1003" s="39"/>
      <c r="AE1003" s="39"/>
      <c r="AR1003" s="235" t="s">
        <v>181</v>
      </c>
      <c r="AT1003" s="235" t="s">
        <v>177</v>
      </c>
      <c r="AU1003" s="235" t="s">
        <v>102</v>
      </c>
      <c r="AY1003" s="18" t="s">
        <v>175</v>
      </c>
      <c r="BE1003" s="236">
        <f>IF(O1003="základní",K1003,0)</f>
        <v>0</v>
      </c>
      <c r="BF1003" s="236">
        <f>IF(O1003="snížená",K1003,0)</f>
        <v>0</v>
      </c>
      <c r="BG1003" s="236">
        <f>IF(O1003="zákl. přenesená",K1003,0)</f>
        <v>0</v>
      </c>
      <c r="BH1003" s="236">
        <f>IF(O1003="sníž. přenesená",K1003,0)</f>
        <v>0</v>
      </c>
      <c r="BI1003" s="236">
        <f>IF(O1003="nulová",K1003,0)</f>
        <v>0</v>
      </c>
      <c r="BJ1003" s="18" t="s">
        <v>102</v>
      </c>
      <c r="BK1003" s="236">
        <f>ROUND(P1003*H1003,2)</f>
        <v>0</v>
      </c>
      <c r="BL1003" s="18" t="s">
        <v>181</v>
      </c>
      <c r="BM1003" s="235" t="s">
        <v>939</v>
      </c>
    </row>
    <row r="1004" s="2" customFormat="1">
      <c r="A1004" s="39"/>
      <c r="B1004" s="40"/>
      <c r="C1004" s="41"/>
      <c r="D1004" s="237" t="s">
        <v>182</v>
      </c>
      <c r="E1004" s="41"/>
      <c r="F1004" s="238" t="s">
        <v>940</v>
      </c>
      <c r="G1004" s="41"/>
      <c r="H1004" s="41"/>
      <c r="I1004" s="239"/>
      <c r="J1004" s="239"/>
      <c r="K1004" s="41"/>
      <c r="L1004" s="41"/>
      <c r="M1004" s="45"/>
      <c r="N1004" s="240"/>
      <c r="O1004" s="241"/>
      <c r="P1004" s="92"/>
      <c r="Q1004" s="92"/>
      <c r="R1004" s="92"/>
      <c r="S1004" s="92"/>
      <c r="T1004" s="92"/>
      <c r="U1004" s="92"/>
      <c r="V1004" s="92"/>
      <c r="W1004" s="92"/>
      <c r="X1004" s="92"/>
      <c r="Y1004" s="93"/>
      <c r="Z1004" s="39"/>
      <c r="AA1004" s="39"/>
      <c r="AB1004" s="39"/>
      <c r="AC1004" s="39"/>
      <c r="AD1004" s="39"/>
      <c r="AE1004" s="39"/>
      <c r="AT1004" s="18" t="s">
        <v>182</v>
      </c>
      <c r="AU1004" s="18" t="s">
        <v>102</v>
      </c>
    </row>
    <row r="1005" s="2" customFormat="1" ht="37.8" customHeight="1">
      <c r="A1005" s="39"/>
      <c r="B1005" s="40"/>
      <c r="C1005" s="222" t="s">
        <v>541</v>
      </c>
      <c r="D1005" s="222" t="s">
        <v>177</v>
      </c>
      <c r="E1005" s="223" t="s">
        <v>941</v>
      </c>
      <c r="F1005" s="224" t="s">
        <v>942</v>
      </c>
      <c r="G1005" s="225" t="s">
        <v>228</v>
      </c>
      <c r="H1005" s="226">
        <v>708.35000000000002</v>
      </c>
      <c r="I1005" s="227"/>
      <c r="J1005" s="227"/>
      <c r="K1005" s="228">
        <f>ROUND(P1005*H1005,2)</f>
        <v>0</v>
      </c>
      <c r="L1005" s="229"/>
      <c r="M1005" s="45"/>
      <c r="N1005" s="230" t="s">
        <v>1</v>
      </c>
      <c r="O1005" s="231" t="s">
        <v>39</v>
      </c>
      <c r="P1005" s="232">
        <f>I1005+J1005</f>
        <v>0</v>
      </c>
      <c r="Q1005" s="232">
        <f>ROUND(I1005*H1005,2)</f>
        <v>0</v>
      </c>
      <c r="R1005" s="232">
        <f>ROUND(J1005*H1005,2)</f>
        <v>0</v>
      </c>
      <c r="S1005" s="92"/>
      <c r="T1005" s="233">
        <f>S1005*H1005</f>
        <v>0</v>
      </c>
      <c r="U1005" s="233">
        <v>0</v>
      </c>
      <c r="V1005" s="233">
        <f>U1005*H1005</f>
        <v>0</v>
      </c>
      <c r="W1005" s="233">
        <v>0</v>
      </c>
      <c r="X1005" s="233">
        <f>W1005*H1005</f>
        <v>0</v>
      </c>
      <c r="Y1005" s="234" t="s">
        <v>1</v>
      </c>
      <c r="Z1005" s="39"/>
      <c r="AA1005" s="39"/>
      <c r="AB1005" s="39"/>
      <c r="AC1005" s="39"/>
      <c r="AD1005" s="39"/>
      <c r="AE1005" s="39"/>
      <c r="AR1005" s="235" t="s">
        <v>181</v>
      </c>
      <c r="AT1005" s="235" t="s">
        <v>177</v>
      </c>
      <c r="AU1005" s="235" t="s">
        <v>102</v>
      </c>
      <c r="AY1005" s="18" t="s">
        <v>175</v>
      </c>
      <c r="BE1005" s="236">
        <f>IF(O1005="základní",K1005,0)</f>
        <v>0</v>
      </c>
      <c r="BF1005" s="236">
        <f>IF(O1005="snížená",K1005,0)</f>
        <v>0</v>
      </c>
      <c r="BG1005" s="236">
        <f>IF(O1005="zákl. přenesená",K1005,0)</f>
        <v>0</v>
      </c>
      <c r="BH1005" s="236">
        <f>IF(O1005="sníž. přenesená",K1005,0)</f>
        <v>0</v>
      </c>
      <c r="BI1005" s="236">
        <f>IF(O1005="nulová",K1005,0)</f>
        <v>0</v>
      </c>
      <c r="BJ1005" s="18" t="s">
        <v>102</v>
      </c>
      <c r="BK1005" s="236">
        <f>ROUND(P1005*H1005,2)</f>
        <v>0</v>
      </c>
      <c r="BL1005" s="18" t="s">
        <v>181</v>
      </c>
      <c r="BM1005" s="235" t="s">
        <v>943</v>
      </c>
    </row>
    <row r="1006" s="2" customFormat="1">
      <c r="A1006" s="39"/>
      <c r="B1006" s="40"/>
      <c r="C1006" s="41"/>
      <c r="D1006" s="237" t="s">
        <v>182</v>
      </c>
      <c r="E1006" s="41"/>
      <c r="F1006" s="238" t="s">
        <v>944</v>
      </c>
      <c r="G1006" s="41"/>
      <c r="H1006" s="41"/>
      <c r="I1006" s="239"/>
      <c r="J1006" s="239"/>
      <c r="K1006" s="41"/>
      <c r="L1006" s="41"/>
      <c r="M1006" s="45"/>
      <c r="N1006" s="240"/>
      <c r="O1006" s="241"/>
      <c r="P1006" s="92"/>
      <c r="Q1006" s="92"/>
      <c r="R1006" s="92"/>
      <c r="S1006" s="92"/>
      <c r="T1006" s="92"/>
      <c r="U1006" s="92"/>
      <c r="V1006" s="92"/>
      <c r="W1006" s="92"/>
      <c r="X1006" s="92"/>
      <c r="Y1006" s="93"/>
      <c r="Z1006" s="39"/>
      <c r="AA1006" s="39"/>
      <c r="AB1006" s="39"/>
      <c r="AC1006" s="39"/>
      <c r="AD1006" s="39"/>
      <c r="AE1006" s="39"/>
      <c r="AT1006" s="18" t="s">
        <v>182</v>
      </c>
      <c r="AU1006" s="18" t="s">
        <v>102</v>
      </c>
    </row>
    <row r="1007" s="13" customFormat="1">
      <c r="A1007" s="13"/>
      <c r="B1007" s="242"/>
      <c r="C1007" s="243"/>
      <c r="D1007" s="237" t="s">
        <v>184</v>
      </c>
      <c r="E1007" s="244" t="s">
        <v>1</v>
      </c>
      <c r="F1007" s="245" t="s">
        <v>193</v>
      </c>
      <c r="G1007" s="243"/>
      <c r="H1007" s="244" t="s">
        <v>1</v>
      </c>
      <c r="I1007" s="246"/>
      <c r="J1007" s="246"/>
      <c r="K1007" s="243"/>
      <c r="L1007" s="243"/>
      <c r="M1007" s="247"/>
      <c r="N1007" s="248"/>
      <c r="O1007" s="249"/>
      <c r="P1007" s="249"/>
      <c r="Q1007" s="249"/>
      <c r="R1007" s="249"/>
      <c r="S1007" s="249"/>
      <c r="T1007" s="249"/>
      <c r="U1007" s="249"/>
      <c r="V1007" s="249"/>
      <c r="W1007" s="249"/>
      <c r="X1007" s="249"/>
      <c r="Y1007" s="250"/>
      <c r="Z1007" s="13"/>
      <c r="AA1007" s="13"/>
      <c r="AB1007" s="13"/>
      <c r="AC1007" s="13"/>
      <c r="AD1007" s="13"/>
      <c r="AE1007" s="13"/>
      <c r="AT1007" s="251" t="s">
        <v>184</v>
      </c>
      <c r="AU1007" s="251" t="s">
        <v>102</v>
      </c>
      <c r="AV1007" s="13" t="s">
        <v>82</v>
      </c>
      <c r="AW1007" s="13" t="s">
        <v>5</v>
      </c>
      <c r="AX1007" s="13" t="s">
        <v>75</v>
      </c>
      <c r="AY1007" s="251" t="s">
        <v>175</v>
      </c>
    </row>
    <row r="1008" s="14" customFormat="1">
      <c r="A1008" s="14"/>
      <c r="B1008" s="252"/>
      <c r="C1008" s="253"/>
      <c r="D1008" s="237" t="s">
        <v>184</v>
      </c>
      <c r="E1008" s="254" t="s">
        <v>1</v>
      </c>
      <c r="F1008" s="255" t="s">
        <v>945</v>
      </c>
      <c r="G1008" s="253"/>
      <c r="H1008" s="256">
        <v>708.35000000000002</v>
      </c>
      <c r="I1008" s="257"/>
      <c r="J1008" s="257"/>
      <c r="K1008" s="253"/>
      <c r="L1008" s="253"/>
      <c r="M1008" s="258"/>
      <c r="N1008" s="259"/>
      <c r="O1008" s="260"/>
      <c r="P1008" s="260"/>
      <c r="Q1008" s="260"/>
      <c r="R1008" s="260"/>
      <c r="S1008" s="260"/>
      <c r="T1008" s="260"/>
      <c r="U1008" s="260"/>
      <c r="V1008" s="260"/>
      <c r="W1008" s="260"/>
      <c r="X1008" s="260"/>
      <c r="Y1008" s="261"/>
      <c r="Z1008" s="14"/>
      <c r="AA1008" s="14"/>
      <c r="AB1008" s="14"/>
      <c r="AC1008" s="14"/>
      <c r="AD1008" s="14"/>
      <c r="AE1008" s="14"/>
      <c r="AT1008" s="262" t="s">
        <v>184</v>
      </c>
      <c r="AU1008" s="262" t="s">
        <v>102</v>
      </c>
      <c r="AV1008" s="14" t="s">
        <v>102</v>
      </c>
      <c r="AW1008" s="14" t="s">
        <v>5</v>
      </c>
      <c r="AX1008" s="14" t="s">
        <v>75</v>
      </c>
      <c r="AY1008" s="262" t="s">
        <v>175</v>
      </c>
    </row>
    <row r="1009" s="15" customFormat="1">
      <c r="A1009" s="15"/>
      <c r="B1009" s="263"/>
      <c r="C1009" s="264"/>
      <c r="D1009" s="237" t="s">
        <v>184</v>
      </c>
      <c r="E1009" s="265" t="s">
        <v>1</v>
      </c>
      <c r="F1009" s="266" t="s">
        <v>189</v>
      </c>
      <c r="G1009" s="264"/>
      <c r="H1009" s="267">
        <v>708.35000000000002</v>
      </c>
      <c r="I1009" s="268"/>
      <c r="J1009" s="268"/>
      <c r="K1009" s="264"/>
      <c r="L1009" s="264"/>
      <c r="M1009" s="269"/>
      <c r="N1009" s="270"/>
      <c r="O1009" s="271"/>
      <c r="P1009" s="271"/>
      <c r="Q1009" s="271"/>
      <c r="R1009" s="271"/>
      <c r="S1009" s="271"/>
      <c r="T1009" s="271"/>
      <c r="U1009" s="271"/>
      <c r="V1009" s="271"/>
      <c r="W1009" s="271"/>
      <c r="X1009" s="271"/>
      <c r="Y1009" s="272"/>
      <c r="Z1009" s="15"/>
      <c r="AA1009" s="15"/>
      <c r="AB1009" s="15"/>
      <c r="AC1009" s="15"/>
      <c r="AD1009" s="15"/>
      <c r="AE1009" s="15"/>
      <c r="AT1009" s="273" t="s">
        <v>184</v>
      </c>
      <c r="AU1009" s="273" t="s">
        <v>102</v>
      </c>
      <c r="AV1009" s="15" t="s">
        <v>181</v>
      </c>
      <c r="AW1009" s="15" t="s">
        <v>5</v>
      </c>
      <c r="AX1009" s="15" t="s">
        <v>82</v>
      </c>
      <c r="AY1009" s="273" t="s">
        <v>175</v>
      </c>
    </row>
    <row r="1010" s="2" customFormat="1" ht="37.8" customHeight="1">
      <c r="A1010" s="39"/>
      <c r="B1010" s="40"/>
      <c r="C1010" s="222" t="s">
        <v>946</v>
      </c>
      <c r="D1010" s="222" t="s">
        <v>177</v>
      </c>
      <c r="E1010" s="223" t="s">
        <v>947</v>
      </c>
      <c r="F1010" s="224" t="s">
        <v>948</v>
      </c>
      <c r="G1010" s="225" t="s">
        <v>228</v>
      </c>
      <c r="H1010" s="226">
        <v>20</v>
      </c>
      <c r="I1010" s="227"/>
      <c r="J1010" s="227"/>
      <c r="K1010" s="228">
        <f>ROUND(P1010*H1010,2)</f>
        <v>0</v>
      </c>
      <c r="L1010" s="229"/>
      <c r="M1010" s="45"/>
      <c r="N1010" s="230" t="s">
        <v>1</v>
      </c>
      <c r="O1010" s="231" t="s">
        <v>39</v>
      </c>
      <c r="P1010" s="232">
        <f>I1010+J1010</f>
        <v>0</v>
      </c>
      <c r="Q1010" s="232">
        <f>ROUND(I1010*H1010,2)</f>
        <v>0</v>
      </c>
      <c r="R1010" s="232">
        <f>ROUND(J1010*H1010,2)</f>
        <v>0</v>
      </c>
      <c r="S1010" s="92"/>
      <c r="T1010" s="233">
        <f>S1010*H1010</f>
        <v>0</v>
      </c>
      <c r="U1010" s="233">
        <v>0</v>
      </c>
      <c r="V1010" s="233">
        <f>U1010*H1010</f>
        <v>0</v>
      </c>
      <c r="W1010" s="233">
        <v>0</v>
      </c>
      <c r="X1010" s="233">
        <f>W1010*H1010</f>
        <v>0</v>
      </c>
      <c r="Y1010" s="234" t="s">
        <v>1</v>
      </c>
      <c r="Z1010" s="39"/>
      <c r="AA1010" s="39"/>
      <c r="AB1010" s="39"/>
      <c r="AC1010" s="39"/>
      <c r="AD1010" s="39"/>
      <c r="AE1010" s="39"/>
      <c r="AR1010" s="235" t="s">
        <v>181</v>
      </c>
      <c r="AT1010" s="235" t="s">
        <v>177</v>
      </c>
      <c r="AU1010" s="235" t="s">
        <v>102</v>
      </c>
      <c r="AY1010" s="18" t="s">
        <v>175</v>
      </c>
      <c r="BE1010" s="236">
        <f>IF(O1010="základní",K1010,0)</f>
        <v>0</v>
      </c>
      <c r="BF1010" s="236">
        <f>IF(O1010="snížená",K1010,0)</f>
        <v>0</v>
      </c>
      <c r="BG1010" s="236">
        <f>IF(O1010="zákl. přenesená",K1010,0)</f>
        <v>0</v>
      </c>
      <c r="BH1010" s="236">
        <f>IF(O1010="sníž. přenesená",K1010,0)</f>
        <v>0</v>
      </c>
      <c r="BI1010" s="236">
        <f>IF(O1010="nulová",K1010,0)</f>
        <v>0</v>
      </c>
      <c r="BJ1010" s="18" t="s">
        <v>102</v>
      </c>
      <c r="BK1010" s="236">
        <f>ROUND(P1010*H1010,2)</f>
        <v>0</v>
      </c>
      <c r="BL1010" s="18" t="s">
        <v>181</v>
      </c>
      <c r="BM1010" s="235" t="s">
        <v>949</v>
      </c>
    </row>
    <row r="1011" s="2" customFormat="1">
      <c r="A1011" s="39"/>
      <c r="B1011" s="40"/>
      <c r="C1011" s="41"/>
      <c r="D1011" s="237" t="s">
        <v>182</v>
      </c>
      <c r="E1011" s="41"/>
      <c r="F1011" s="238" t="s">
        <v>944</v>
      </c>
      <c r="G1011" s="41"/>
      <c r="H1011" s="41"/>
      <c r="I1011" s="239"/>
      <c r="J1011" s="239"/>
      <c r="K1011" s="41"/>
      <c r="L1011" s="41"/>
      <c r="M1011" s="45"/>
      <c r="N1011" s="240"/>
      <c r="O1011" s="241"/>
      <c r="P1011" s="92"/>
      <c r="Q1011" s="92"/>
      <c r="R1011" s="92"/>
      <c r="S1011" s="92"/>
      <c r="T1011" s="92"/>
      <c r="U1011" s="92"/>
      <c r="V1011" s="92"/>
      <c r="W1011" s="92"/>
      <c r="X1011" s="92"/>
      <c r="Y1011" s="93"/>
      <c r="Z1011" s="39"/>
      <c r="AA1011" s="39"/>
      <c r="AB1011" s="39"/>
      <c r="AC1011" s="39"/>
      <c r="AD1011" s="39"/>
      <c r="AE1011" s="39"/>
      <c r="AT1011" s="18" t="s">
        <v>182</v>
      </c>
      <c r="AU1011" s="18" t="s">
        <v>102</v>
      </c>
    </row>
    <row r="1012" s="2" customFormat="1" ht="37.8" customHeight="1">
      <c r="A1012" s="39"/>
      <c r="B1012" s="40"/>
      <c r="C1012" s="222" t="s">
        <v>545</v>
      </c>
      <c r="D1012" s="222" t="s">
        <v>177</v>
      </c>
      <c r="E1012" s="223" t="s">
        <v>950</v>
      </c>
      <c r="F1012" s="224" t="s">
        <v>951</v>
      </c>
      <c r="G1012" s="225" t="s">
        <v>228</v>
      </c>
      <c r="H1012" s="226">
        <v>958.49400000000003</v>
      </c>
      <c r="I1012" s="227"/>
      <c r="J1012" s="227"/>
      <c r="K1012" s="228">
        <f>ROUND(P1012*H1012,2)</f>
        <v>0</v>
      </c>
      <c r="L1012" s="229"/>
      <c r="M1012" s="45"/>
      <c r="N1012" s="230" t="s">
        <v>1</v>
      </c>
      <c r="O1012" s="231" t="s">
        <v>39</v>
      </c>
      <c r="P1012" s="232">
        <f>I1012+J1012</f>
        <v>0</v>
      </c>
      <c r="Q1012" s="232">
        <f>ROUND(I1012*H1012,2)</f>
        <v>0</v>
      </c>
      <c r="R1012" s="232">
        <f>ROUND(J1012*H1012,2)</f>
        <v>0</v>
      </c>
      <c r="S1012" s="92"/>
      <c r="T1012" s="233">
        <f>S1012*H1012</f>
        <v>0</v>
      </c>
      <c r="U1012" s="233">
        <v>0</v>
      </c>
      <c r="V1012" s="233">
        <f>U1012*H1012</f>
        <v>0</v>
      </c>
      <c r="W1012" s="233">
        <v>0</v>
      </c>
      <c r="X1012" s="233">
        <f>W1012*H1012</f>
        <v>0</v>
      </c>
      <c r="Y1012" s="234" t="s">
        <v>1</v>
      </c>
      <c r="Z1012" s="39"/>
      <c r="AA1012" s="39"/>
      <c r="AB1012" s="39"/>
      <c r="AC1012" s="39"/>
      <c r="AD1012" s="39"/>
      <c r="AE1012" s="39"/>
      <c r="AR1012" s="235" t="s">
        <v>181</v>
      </c>
      <c r="AT1012" s="235" t="s">
        <v>177</v>
      </c>
      <c r="AU1012" s="235" t="s">
        <v>102</v>
      </c>
      <c r="AY1012" s="18" t="s">
        <v>175</v>
      </c>
      <c r="BE1012" s="236">
        <f>IF(O1012="základní",K1012,0)</f>
        <v>0</v>
      </c>
      <c r="BF1012" s="236">
        <f>IF(O1012="snížená",K1012,0)</f>
        <v>0</v>
      </c>
      <c r="BG1012" s="236">
        <f>IF(O1012="zákl. přenesená",K1012,0)</f>
        <v>0</v>
      </c>
      <c r="BH1012" s="236">
        <f>IF(O1012="sníž. přenesená",K1012,0)</f>
        <v>0</v>
      </c>
      <c r="BI1012" s="236">
        <f>IF(O1012="nulová",K1012,0)</f>
        <v>0</v>
      </c>
      <c r="BJ1012" s="18" t="s">
        <v>102</v>
      </c>
      <c r="BK1012" s="236">
        <f>ROUND(P1012*H1012,2)</f>
        <v>0</v>
      </c>
      <c r="BL1012" s="18" t="s">
        <v>181</v>
      </c>
      <c r="BM1012" s="235" t="s">
        <v>952</v>
      </c>
    </row>
    <row r="1013" s="2" customFormat="1">
      <c r="A1013" s="39"/>
      <c r="B1013" s="40"/>
      <c r="C1013" s="41"/>
      <c r="D1013" s="237" t="s">
        <v>182</v>
      </c>
      <c r="E1013" s="41"/>
      <c r="F1013" s="238" t="s">
        <v>953</v>
      </c>
      <c r="G1013" s="41"/>
      <c r="H1013" s="41"/>
      <c r="I1013" s="239"/>
      <c r="J1013" s="239"/>
      <c r="K1013" s="41"/>
      <c r="L1013" s="41"/>
      <c r="M1013" s="45"/>
      <c r="N1013" s="240"/>
      <c r="O1013" s="241"/>
      <c r="P1013" s="92"/>
      <c r="Q1013" s="92"/>
      <c r="R1013" s="92"/>
      <c r="S1013" s="92"/>
      <c r="T1013" s="92"/>
      <c r="U1013" s="92"/>
      <c r="V1013" s="92"/>
      <c r="W1013" s="92"/>
      <c r="X1013" s="92"/>
      <c r="Y1013" s="93"/>
      <c r="Z1013" s="39"/>
      <c r="AA1013" s="39"/>
      <c r="AB1013" s="39"/>
      <c r="AC1013" s="39"/>
      <c r="AD1013" s="39"/>
      <c r="AE1013" s="39"/>
      <c r="AT1013" s="18" t="s">
        <v>182</v>
      </c>
      <c r="AU1013" s="18" t="s">
        <v>102</v>
      </c>
    </row>
    <row r="1014" s="13" customFormat="1">
      <c r="A1014" s="13"/>
      <c r="B1014" s="242"/>
      <c r="C1014" s="243"/>
      <c r="D1014" s="237" t="s">
        <v>184</v>
      </c>
      <c r="E1014" s="244" t="s">
        <v>1</v>
      </c>
      <c r="F1014" s="245" t="s">
        <v>193</v>
      </c>
      <c r="G1014" s="243"/>
      <c r="H1014" s="244" t="s">
        <v>1</v>
      </c>
      <c r="I1014" s="246"/>
      <c r="J1014" s="246"/>
      <c r="K1014" s="243"/>
      <c r="L1014" s="243"/>
      <c r="M1014" s="247"/>
      <c r="N1014" s="248"/>
      <c r="O1014" s="249"/>
      <c r="P1014" s="249"/>
      <c r="Q1014" s="249"/>
      <c r="R1014" s="249"/>
      <c r="S1014" s="249"/>
      <c r="T1014" s="249"/>
      <c r="U1014" s="249"/>
      <c r="V1014" s="249"/>
      <c r="W1014" s="249"/>
      <c r="X1014" s="249"/>
      <c r="Y1014" s="250"/>
      <c r="Z1014" s="13"/>
      <c r="AA1014" s="13"/>
      <c r="AB1014" s="13"/>
      <c r="AC1014" s="13"/>
      <c r="AD1014" s="13"/>
      <c r="AE1014" s="13"/>
      <c r="AT1014" s="251" t="s">
        <v>184</v>
      </c>
      <c r="AU1014" s="251" t="s">
        <v>102</v>
      </c>
      <c r="AV1014" s="13" t="s">
        <v>82</v>
      </c>
      <c r="AW1014" s="13" t="s">
        <v>5</v>
      </c>
      <c r="AX1014" s="13" t="s">
        <v>75</v>
      </c>
      <c r="AY1014" s="251" t="s">
        <v>175</v>
      </c>
    </row>
    <row r="1015" s="14" customFormat="1">
      <c r="A1015" s="14"/>
      <c r="B1015" s="252"/>
      <c r="C1015" s="253"/>
      <c r="D1015" s="237" t="s">
        <v>184</v>
      </c>
      <c r="E1015" s="254" t="s">
        <v>1</v>
      </c>
      <c r="F1015" s="255" t="s">
        <v>954</v>
      </c>
      <c r="G1015" s="253"/>
      <c r="H1015" s="256">
        <v>902</v>
      </c>
      <c r="I1015" s="257"/>
      <c r="J1015" s="257"/>
      <c r="K1015" s="253"/>
      <c r="L1015" s="253"/>
      <c r="M1015" s="258"/>
      <c r="N1015" s="259"/>
      <c r="O1015" s="260"/>
      <c r="P1015" s="260"/>
      <c r="Q1015" s="260"/>
      <c r="R1015" s="260"/>
      <c r="S1015" s="260"/>
      <c r="T1015" s="260"/>
      <c r="U1015" s="260"/>
      <c r="V1015" s="260"/>
      <c r="W1015" s="260"/>
      <c r="X1015" s="260"/>
      <c r="Y1015" s="261"/>
      <c r="Z1015" s="14"/>
      <c r="AA1015" s="14"/>
      <c r="AB1015" s="14"/>
      <c r="AC1015" s="14"/>
      <c r="AD1015" s="14"/>
      <c r="AE1015" s="14"/>
      <c r="AT1015" s="262" t="s">
        <v>184</v>
      </c>
      <c r="AU1015" s="262" t="s">
        <v>102</v>
      </c>
      <c r="AV1015" s="14" t="s">
        <v>102</v>
      </c>
      <c r="AW1015" s="14" t="s">
        <v>5</v>
      </c>
      <c r="AX1015" s="14" t="s">
        <v>75</v>
      </c>
      <c r="AY1015" s="262" t="s">
        <v>175</v>
      </c>
    </row>
    <row r="1016" s="14" customFormat="1">
      <c r="A1016" s="14"/>
      <c r="B1016" s="252"/>
      <c r="C1016" s="253"/>
      <c r="D1016" s="237" t="s">
        <v>184</v>
      </c>
      <c r="E1016" s="254" t="s">
        <v>1</v>
      </c>
      <c r="F1016" s="255" t="s">
        <v>955</v>
      </c>
      <c r="G1016" s="253"/>
      <c r="H1016" s="256">
        <v>29.609999999999999</v>
      </c>
      <c r="I1016" s="257"/>
      <c r="J1016" s="257"/>
      <c r="K1016" s="253"/>
      <c r="L1016" s="253"/>
      <c r="M1016" s="258"/>
      <c r="N1016" s="259"/>
      <c r="O1016" s="260"/>
      <c r="P1016" s="260"/>
      <c r="Q1016" s="260"/>
      <c r="R1016" s="260"/>
      <c r="S1016" s="260"/>
      <c r="T1016" s="260"/>
      <c r="U1016" s="260"/>
      <c r="V1016" s="260"/>
      <c r="W1016" s="260"/>
      <c r="X1016" s="260"/>
      <c r="Y1016" s="261"/>
      <c r="Z1016" s="14"/>
      <c r="AA1016" s="14"/>
      <c r="AB1016" s="14"/>
      <c r="AC1016" s="14"/>
      <c r="AD1016" s="14"/>
      <c r="AE1016" s="14"/>
      <c r="AT1016" s="262" t="s">
        <v>184</v>
      </c>
      <c r="AU1016" s="262" t="s">
        <v>102</v>
      </c>
      <c r="AV1016" s="14" t="s">
        <v>102</v>
      </c>
      <c r="AW1016" s="14" t="s">
        <v>5</v>
      </c>
      <c r="AX1016" s="14" t="s">
        <v>75</v>
      </c>
      <c r="AY1016" s="262" t="s">
        <v>175</v>
      </c>
    </row>
    <row r="1017" s="14" customFormat="1">
      <c r="A1017" s="14"/>
      <c r="B1017" s="252"/>
      <c r="C1017" s="253"/>
      <c r="D1017" s="237" t="s">
        <v>184</v>
      </c>
      <c r="E1017" s="254" t="s">
        <v>1</v>
      </c>
      <c r="F1017" s="255" t="s">
        <v>956</v>
      </c>
      <c r="G1017" s="253"/>
      <c r="H1017" s="256">
        <v>26.884</v>
      </c>
      <c r="I1017" s="257"/>
      <c r="J1017" s="257"/>
      <c r="K1017" s="253"/>
      <c r="L1017" s="253"/>
      <c r="M1017" s="258"/>
      <c r="N1017" s="259"/>
      <c r="O1017" s="260"/>
      <c r="P1017" s="260"/>
      <c r="Q1017" s="260"/>
      <c r="R1017" s="260"/>
      <c r="S1017" s="260"/>
      <c r="T1017" s="260"/>
      <c r="U1017" s="260"/>
      <c r="V1017" s="260"/>
      <c r="W1017" s="260"/>
      <c r="X1017" s="260"/>
      <c r="Y1017" s="261"/>
      <c r="Z1017" s="14"/>
      <c r="AA1017" s="14"/>
      <c r="AB1017" s="14"/>
      <c r="AC1017" s="14"/>
      <c r="AD1017" s="14"/>
      <c r="AE1017" s="14"/>
      <c r="AT1017" s="262" t="s">
        <v>184</v>
      </c>
      <c r="AU1017" s="262" t="s">
        <v>102</v>
      </c>
      <c r="AV1017" s="14" t="s">
        <v>102</v>
      </c>
      <c r="AW1017" s="14" t="s">
        <v>5</v>
      </c>
      <c r="AX1017" s="14" t="s">
        <v>75</v>
      </c>
      <c r="AY1017" s="262" t="s">
        <v>175</v>
      </c>
    </row>
    <row r="1018" s="15" customFormat="1">
      <c r="A1018" s="15"/>
      <c r="B1018" s="263"/>
      <c r="C1018" s="264"/>
      <c r="D1018" s="237" t="s">
        <v>184</v>
      </c>
      <c r="E1018" s="265" t="s">
        <v>1</v>
      </c>
      <c r="F1018" s="266" t="s">
        <v>189</v>
      </c>
      <c r="G1018" s="264"/>
      <c r="H1018" s="267">
        <v>958.49400000000003</v>
      </c>
      <c r="I1018" s="268"/>
      <c r="J1018" s="268"/>
      <c r="K1018" s="264"/>
      <c r="L1018" s="264"/>
      <c r="M1018" s="269"/>
      <c r="N1018" s="270"/>
      <c r="O1018" s="271"/>
      <c r="P1018" s="271"/>
      <c r="Q1018" s="271"/>
      <c r="R1018" s="271"/>
      <c r="S1018" s="271"/>
      <c r="T1018" s="271"/>
      <c r="U1018" s="271"/>
      <c r="V1018" s="271"/>
      <c r="W1018" s="271"/>
      <c r="X1018" s="271"/>
      <c r="Y1018" s="272"/>
      <c r="Z1018" s="15"/>
      <c r="AA1018" s="15"/>
      <c r="AB1018" s="15"/>
      <c r="AC1018" s="15"/>
      <c r="AD1018" s="15"/>
      <c r="AE1018" s="15"/>
      <c r="AT1018" s="273" t="s">
        <v>184</v>
      </c>
      <c r="AU1018" s="273" t="s">
        <v>102</v>
      </c>
      <c r="AV1018" s="15" t="s">
        <v>181</v>
      </c>
      <c r="AW1018" s="15" t="s">
        <v>5</v>
      </c>
      <c r="AX1018" s="15" t="s">
        <v>82</v>
      </c>
      <c r="AY1018" s="273" t="s">
        <v>175</v>
      </c>
    </row>
    <row r="1019" s="2" customFormat="1" ht="24.15" customHeight="1">
      <c r="A1019" s="39"/>
      <c r="B1019" s="40"/>
      <c r="C1019" s="222" t="s">
        <v>957</v>
      </c>
      <c r="D1019" s="222" t="s">
        <v>177</v>
      </c>
      <c r="E1019" s="223" t="s">
        <v>958</v>
      </c>
      <c r="F1019" s="224" t="s">
        <v>959</v>
      </c>
      <c r="G1019" s="225" t="s">
        <v>377</v>
      </c>
      <c r="H1019" s="226">
        <v>4</v>
      </c>
      <c r="I1019" s="227"/>
      <c r="J1019" s="227"/>
      <c r="K1019" s="228">
        <f>ROUND(P1019*H1019,2)</f>
        <v>0</v>
      </c>
      <c r="L1019" s="229"/>
      <c r="M1019" s="45"/>
      <c r="N1019" s="230" t="s">
        <v>1</v>
      </c>
      <c r="O1019" s="231" t="s">
        <v>39</v>
      </c>
      <c r="P1019" s="232">
        <f>I1019+J1019</f>
        <v>0</v>
      </c>
      <c r="Q1019" s="232">
        <f>ROUND(I1019*H1019,2)</f>
        <v>0</v>
      </c>
      <c r="R1019" s="232">
        <f>ROUND(J1019*H1019,2)</f>
        <v>0</v>
      </c>
      <c r="S1019" s="92"/>
      <c r="T1019" s="233">
        <f>S1019*H1019</f>
        <v>0</v>
      </c>
      <c r="U1019" s="233">
        <v>0</v>
      </c>
      <c r="V1019" s="233">
        <f>U1019*H1019</f>
        <v>0</v>
      </c>
      <c r="W1019" s="233">
        <v>0</v>
      </c>
      <c r="X1019" s="233">
        <f>W1019*H1019</f>
        <v>0</v>
      </c>
      <c r="Y1019" s="234" t="s">
        <v>1</v>
      </c>
      <c r="Z1019" s="39"/>
      <c r="AA1019" s="39"/>
      <c r="AB1019" s="39"/>
      <c r="AC1019" s="39"/>
      <c r="AD1019" s="39"/>
      <c r="AE1019" s="39"/>
      <c r="AR1019" s="235" t="s">
        <v>181</v>
      </c>
      <c r="AT1019" s="235" t="s">
        <v>177</v>
      </c>
      <c r="AU1019" s="235" t="s">
        <v>102</v>
      </c>
      <c r="AY1019" s="18" t="s">
        <v>175</v>
      </c>
      <c r="BE1019" s="236">
        <f>IF(O1019="základní",K1019,0)</f>
        <v>0</v>
      </c>
      <c r="BF1019" s="236">
        <f>IF(O1019="snížená",K1019,0)</f>
        <v>0</v>
      </c>
      <c r="BG1019" s="236">
        <f>IF(O1019="zákl. přenesená",K1019,0)</f>
        <v>0</v>
      </c>
      <c r="BH1019" s="236">
        <f>IF(O1019="sníž. přenesená",K1019,0)</f>
        <v>0</v>
      </c>
      <c r="BI1019" s="236">
        <f>IF(O1019="nulová",K1019,0)</f>
        <v>0</v>
      </c>
      <c r="BJ1019" s="18" t="s">
        <v>102</v>
      </c>
      <c r="BK1019" s="236">
        <f>ROUND(P1019*H1019,2)</f>
        <v>0</v>
      </c>
      <c r="BL1019" s="18" t="s">
        <v>181</v>
      </c>
      <c r="BM1019" s="235" t="s">
        <v>960</v>
      </c>
    </row>
    <row r="1020" s="2" customFormat="1">
      <c r="A1020" s="39"/>
      <c r="B1020" s="40"/>
      <c r="C1020" s="41"/>
      <c r="D1020" s="237" t="s">
        <v>182</v>
      </c>
      <c r="E1020" s="41"/>
      <c r="F1020" s="238" t="s">
        <v>961</v>
      </c>
      <c r="G1020" s="41"/>
      <c r="H1020" s="41"/>
      <c r="I1020" s="239"/>
      <c r="J1020" s="239"/>
      <c r="K1020" s="41"/>
      <c r="L1020" s="41"/>
      <c r="M1020" s="45"/>
      <c r="N1020" s="240"/>
      <c r="O1020" s="241"/>
      <c r="P1020" s="92"/>
      <c r="Q1020" s="92"/>
      <c r="R1020" s="92"/>
      <c r="S1020" s="92"/>
      <c r="T1020" s="92"/>
      <c r="U1020" s="92"/>
      <c r="V1020" s="92"/>
      <c r="W1020" s="92"/>
      <c r="X1020" s="92"/>
      <c r="Y1020" s="93"/>
      <c r="Z1020" s="39"/>
      <c r="AA1020" s="39"/>
      <c r="AB1020" s="39"/>
      <c r="AC1020" s="39"/>
      <c r="AD1020" s="39"/>
      <c r="AE1020" s="39"/>
      <c r="AT1020" s="18" t="s">
        <v>182</v>
      </c>
      <c r="AU1020" s="18" t="s">
        <v>102</v>
      </c>
    </row>
    <row r="1021" s="13" customFormat="1">
      <c r="A1021" s="13"/>
      <c r="B1021" s="242"/>
      <c r="C1021" s="243"/>
      <c r="D1021" s="237" t="s">
        <v>184</v>
      </c>
      <c r="E1021" s="244" t="s">
        <v>1</v>
      </c>
      <c r="F1021" s="245" t="s">
        <v>193</v>
      </c>
      <c r="G1021" s="243"/>
      <c r="H1021" s="244" t="s">
        <v>1</v>
      </c>
      <c r="I1021" s="246"/>
      <c r="J1021" s="246"/>
      <c r="K1021" s="243"/>
      <c r="L1021" s="243"/>
      <c r="M1021" s="247"/>
      <c r="N1021" s="248"/>
      <c r="O1021" s="249"/>
      <c r="P1021" s="249"/>
      <c r="Q1021" s="249"/>
      <c r="R1021" s="249"/>
      <c r="S1021" s="249"/>
      <c r="T1021" s="249"/>
      <c r="U1021" s="249"/>
      <c r="V1021" s="249"/>
      <c r="W1021" s="249"/>
      <c r="X1021" s="249"/>
      <c r="Y1021" s="250"/>
      <c r="Z1021" s="13"/>
      <c r="AA1021" s="13"/>
      <c r="AB1021" s="13"/>
      <c r="AC1021" s="13"/>
      <c r="AD1021" s="13"/>
      <c r="AE1021" s="13"/>
      <c r="AT1021" s="251" t="s">
        <v>184</v>
      </c>
      <c r="AU1021" s="251" t="s">
        <v>102</v>
      </c>
      <c r="AV1021" s="13" t="s">
        <v>82</v>
      </c>
      <c r="AW1021" s="13" t="s">
        <v>5</v>
      </c>
      <c r="AX1021" s="13" t="s">
        <v>75</v>
      </c>
      <c r="AY1021" s="251" t="s">
        <v>175</v>
      </c>
    </row>
    <row r="1022" s="13" customFormat="1">
      <c r="A1022" s="13"/>
      <c r="B1022" s="242"/>
      <c r="C1022" s="243"/>
      <c r="D1022" s="237" t="s">
        <v>184</v>
      </c>
      <c r="E1022" s="244" t="s">
        <v>1</v>
      </c>
      <c r="F1022" s="245" t="s">
        <v>962</v>
      </c>
      <c r="G1022" s="243"/>
      <c r="H1022" s="244" t="s">
        <v>1</v>
      </c>
      <c r="I1022" s="246"/>
      <c r="J1022" s="246"/>
      <c r="K1022" s="243"/>
      <c r="L1022" s="243"/>
      <c r="M1022" s="247"/>
      <c r="N1022" s="248"/>
      <c r="O1022" s="249"/>
      <c r="P1022" s="249"/>
      <c r="Q1022" s="249"/>
      <c r="R1022" s="249"/>
      <c r="S1022" s="249"/>
      <c r="T1022" s="249"/>
      <c r="U1022" s="249"/>
      <c r="V1022" s="249"/>
      <c r="W1022" s="249"/>
      <c r="X1022" s="249"/>
      <c r="Y1022" s="250"/>
      <c r="Z1022" s="13"/>
      <c r="AA1022" s="13"/>
      <c r="AB1022" s="13"/>
      <c r="AC1022" s="13"/>
      <c r="AD1022" s="13"/>
      <c r="AE1022" s="13"/>
      <c r="AT1022" s="251" t="s">
        <v>184</v>
      </c>
      <c r="AU1022" s="251" t="s">
        <v>102</v>
      </c>
      <c r="AV1022" s="13" t="s">
        <v>82</v>
      </c>
      <c r="AW1022" s="13" t="s">
        <v>5</v>
      </c>
      <c r="AX1022" s="13" t="s">
        <v>75</v>
      </c>
      <c r="AY1022" s="251" t="s">
        <v>175</v>
      </c>
    </row>
    <row r="1023" s="14" customFormat="1">
      <c r="A1023" s="14"/>
      <c r="B1023" s="252"/>
      <c r="C1023" s="253"/>
      <c r="D1023" s="237" t="s">
        <v>184</v>
      </c>
      <c r="E1023" s="254" t="s">
        <v>1</v>
      </c>
      <c r="F1023" s="255" t="s">
        <v>181</v>
      </c>
      <c r="G1023" s="253"/>
      <c r="H1023" s="256">
        <v>4</v>
      </c>
      <c r="I1023" s="257"/>
      <c r="J1023" s="257"/>
      <c r="K1023" s="253"/>
      <c r="L1023" s="253"/>
      <c r="M1023" s="258"/>
      <c r="N1023" s="259"/>
      <c r="O1023" s="260"/>
      <c r="P1023" s="260"/>
      <c r="Q1023" s="260"/>
      <c r="R1023" s="260"/>
      <c r="S1023" s="260"/>
      <c r="T1023" s="260"/>
      <c r="U1023" s="260"/>
      <c r="V1023" s="260"/>
      <c r="W1023" s="260"/>
      <c r="X1023" s="260"/>
      <c r="Y1023" s="261"/>
      <c r="Z1023" s="14"/>
      <c r="AA1023" s="14"/>
      <c r="AB1023" s="14"/>
      <c r="AC1023" s="14"/>
      <c r="AD1023" s="14"/>
      <c r="AE1023" s="14"/>
      <c r="AT1023" s="262" t="s">
        <v>184</v>
      </c>
      <c r="AU1023" s="262" t="s">
        <v>102</v>
      </c>
      <c r="AV1023" s="14" t="s">
        <v>102</v>
      </c>
      <c r="AW1023" s="14" t="s">
        <v>5</v>
      </c>
      <c r="AX1023" s="14" t="s">
        <v>75</v>
      </c>
      <c r="AY1023" s="262" t="s">
        <v>175</v>
      </c>
    </row>
    <row r="1024" s="15" customFormat="1">
      <c r="A1024" s="15"/>
      <c r="B1024" s="263"/>
      <c r="C1024" s="264"/>
      <c r="D1024" s="237" t="s">
        <v>184</v>
      </c>
      <c r="E1024" s="265" t="s">
        <v>1</v>
      </c>
      <c r="F1024" s="266" t="s">
        <v>189</v>
      </c>
      <c r="G1024" s="264"/>
      <c r="H1024" s="267">
        <v>4</v>
      </c>
      <c r="I1024" s="268"/>
      <c r="J1024" s="268"/>
      <c r="K1024" s="264"/>
      <c r="L1024" s="264"/>
      <c r="M1024" s="269"/>
      <c r="N1024" s="270"/>
      <c r="O1024" s="271"/>
      <c r="P1024" s="271"/>
      <c r="Q1024" s="271"/>
      <c r="R1024" s="271"/>
      <c r="S1024" s="271"/>
      <c r="T1024" s="271"/>
      <c r="U1024" s="271"/>
      <c r="V1024" s="271"/>
      <c r="W1024" s="271"/>
      <c r="X1024" s="271"/>
      <c r="Y1024" s="272"/>
      <c r="Z1024" s="15"/>
      <c r="AA1024" s="15"/>
      <c r="AB1024" s="15"/>
      <c r="AC1024" s="15"/>
      <c r="AD1024" s="15"/>
      <c r="AE1024" s="15"/>
      <c r="AT1024" s="273" t="s">
        <v>184</v>
      </c>
      <c r="AU1024" s="273" t="s">
        <v>102</v>
      </c>
      <c r="AV1024" s="15" t="s">
        <v>181</v>
      </c>
      <c r="AW1024" s="15" t="s">
        <v>5</v>
      </c>
      <c r="AX1024" s="15" t="s">
        <v>82</v>
      </c>
      <c r="AY1024" s="273" t="s">
        <v>175</v>
      </c>
    </row>
    <row r="1025" s="2" customFormat="1" ht="21.75" customHeight="1">
      <c r="A1025" s="39"/>
      <c r="B1025" s="40"/>
      <c r="C1025" s="274" t="s">
        <v>548</v>
      </c>
      <c r="D1025" s="274" t="s">
        <v>315</v>
      </c>
      <c r="E1025" s="275" t="s">
        <v>963</v>
      </c>
      <c r="F1025" s="276" t="s">
        <v>964</v>
      </c>
      <c r="G1025" s="277" t="s">
        <v>377</v>
      </c>
      <c r="H1025" s="278">
        <v>4</v>
      </c>
      <c r="I1025" s="279"/>
      <c r="J1025" s="280"/>
      <c r="K1025" s="281">
        <f>ROUND(P1025*H1025,2)</f>
        <v>0</v>
      </c>
      <c r="L1025" s="280"/>
      <c r="M1025" s="282"/>
      <c r="N1025" s="283" t="s">
        <v>1</v>
      </c>
      <c r="O1025" s="231" t="s">
        <v>39</v>
      </c>
      <c r="P1025" s="232">
        <f>I1025+J1025</f>
        <v>0</v>
      </c>
      <c r="Q1025" s="232">
        <f>ROUND(I1025*H1025,2)</f>
        <v>0</v>
      </c>
      <c r="R1025" s="232">
        <f>ROUND(J1025*H1025,2)</f>
        <v>0</v>
      </c>
      <c r="S1025" s="92"/>
      <c r="T1025" s="233">
        <f>S1025*H1025</f>
        <v>0</v>
      </c>
      <c r="U1025" s="233">
        <v>0</v>
      </c>
      <c r="V1025" s="233">
        <f>U1025*H1025</f>
        <v>0</v>
      </c>
      <c r="W1025" s="233">
        <v>0</v>
      </c>
      <c r="X1025" s="233">
        <f>W1025*H1025</f>
        <v>0</v>
      </c>
      <c r="Y1025" s="234" t="s">
        <v>1</v>
      </c>
      <c r="Z1025" s="39"/>
      <c r="AA1025" s="39"/>
      <c r="AB1025" s="39"/>
      <c r="AC1025" s="39"/>
      <c r="AD1025" s="39"/>
      <c r="AE1025" s="39"/>
      <c r="AR1025" s="235" t="s">
        <v>204</v>
      </c>
      <c r="AT1025" s="235" t="s">
        <v>315</v>
      </c>
      <c r="AU1025" s="235" t="s">
        <v>102</v>
      </c>
      <c r="AY1025" s="18" t="s">
        <v>175</v>
      </c>
      <c r="BE1025" s="236">
        <f>IF(O1025="základní",K1025,0)</f>
        <v>0</v>
      </c>
      <c r="BF1025" s="236">
        <f>IF(O1025="snížená",K1025,0)</f>
        <v>0</v>
      </c>
      <c r="BG1025" s="236">
        <f>IF(O1025="zákl. přenesená",K1025,0)</f>
        <v>0</v>
      </c>
      <c r="BH1025" s="236">
        <f>IF(O1025="sníž. přenesená",K1025,0)</f>
        <v>0</v>
      </c>
      <c r="BI1025" s="236">
        <f>IF(O1025="nulová",K1025,0)</f>
        <v>0</v>
      </c>
      <c r="BJ1025" s="18" t="s">
        <v>102</v>
      </c>
      <c r="BK1025" s="236">
        <f>ROUND(P1025*H1025,2)</f>
        <v>0</v>
      </c>
      <c r="BL1025" s="18" t="s">
        <v>181</v>
      </c>
      <c r="BM1025" s="235" t="s">
        <v>965</v>
      </c>
    </row>
    <row r="1026" s="2" customFormat="1" ht="37.8" customHeight="1">
      <c r="A1026" s="39"/>
      <c r="B1026" s="40"/>
      <c r="C1026" s="222" t="s">
        <v>966</v>
      </c>
      <c r="D1026" s="222" t="s">
        <v>177</v>
      </c>
      <c r="E1026" s="223" t="s">
        <v>967</v>
      </c>
      <c r="F1026" s="224" t="s">
        <v>968</v>
      </c>
      <c r="G1026" s="225" t="s">
        <v>377</v>
      </c>
      <c r="H1026" s="226">
        <v>96</v>
      </c>
      <c r="I1026" s="227"/>
      <c r="J1026" s="227"/>
      <c r="K1026" s="228">
        <f>ROUND(P1026*H1026,2)</f>
        <v>0</v>
      </c>
      <c r="L1026" s="229"/>
      <c r="M1026" s="45"/>
      <c r="N1026" s="230" t="s">
        <v>1</v>
      </c>
      <c r="O1026" s="231" t="s">
        <v>39</v>
      </c>
      <c r="P1026" s="232">
        <f>I1026+J1026</f>
        <v>0</v>
      </c>
      <c r="Q1026" s="232">
        <f>ROUND(I1026*H1026,2)</f>
        <v>0</v>
      </c>
      <c r="R1026" s="232">
        <f>ROUND(J1026*H1026,2)</f>
        <v>0</v>
      </c>
      <c r="S1026" s="92"/>
      <c r="T1026" s="233">
        <f>S1026*H1026</f>
        <v>0</v>
      </c>
      <c r="U1026" s="233">
        <v>0</v>
      </c>
      <c r="V1026" s="233">
        <f>U1026*H1026</f>
        <v>0</v>
      </c>
      <c r="W1026" s="233">
        <v>0</v>
      </c>
      <c r="X1026" s="233">
        <f>W1026*H1026</f>
        <v>0</v>
      </c>
      <c r="Y1026" s="234" t="s">
        <v>1</v>
      </c>
      <c r="Z1026" s="39"/>
      <c r="AA1026" s="39"/>
      <c r="AB1026" s="39"/>
      <c r="AC1026" s="39"/>
      <c r="AD1026" s="39"/>
      <c r="AE1026" s="39"/>
      <c r="AR1026" s="235" t="s">
        <v>181</v>
      </c>
      <c r="AT1026" s="235" t="s">
        <v>177</v>
      </c>
      <c r="AU1026" s="235" t="s">
        <v>102</v>
      </c>
      <c r="AY1026" s="18" t="s">
        <v>175</v>
      </c>
      <c r="BE1026" s="236">
        <f>IF(O1026="základní",K1026,0)</f>
        <v>0</v>
      </c>
      <c r="BF1026" s="236">
        <f>IF(O1026="snížená",K1026,0)</f>
        <v>0</v>
      </c>
      <c r="BG1026" s="236">
        <f>IF(O1026="zákl. přenesená",K1026,0)</f>
        <v>0</v>
      </c>
      <c r="BH1026" s="236">
        <f>IF(O1026="sníž. přenesená",K1026,0)</f>
        <v>0</v>
      </c>
      <c r="BI1026" s="236">
        <f>IF(O1026="nulová",K1026,0)</f>
        <v>0</v>
      </c>
      <c r="BJ1026" s="18" t="s">
        <v>102</v>
      </c>
      <c r="BK1026" s="236">
        <f>ROUND(P1026*H1026,2)</f>
        <v>0</v>
      </c>
      <c r="BL1026" s="18" t="s">
        <v>181</v>
      </c>
      <c r="BM1026" s="235" t="s">
        <v>969</v>
      </c>
    </row>
    <row r="1027" s="2" customFormat="1">
      <c r="A1027" s="39"/>
      <c r="B1027" s="40"/>
      <c r="C1027" s="41"/>
      <c r="D1027" s="237" t="s">
        <v>182</v>
      </c>
      <c r="E1027" s="41"/>
      <c r="F1027" s="238" t="s">
        <v>970</v>
      </c>
      <c r="G1027" s="41"/>
      <c r="H1027" s="41"/>
      <c r="I1027" s="239"/>
      <c r="J1027" s="239"/>
      <c r="K1027" s="41"/>
      <c r="L1027" s="41"/>
      <c r="M1027" s="45"/>
      <c r="N1027" s="240"/>
      <c r="O1027" s="241"/>
      <c r="P1027" s="92"/>
      <c r="Q1027" s="92"/>
      <c r="R1027" s="92"/>
      <c r="S1027" s="92"/>
      <c r="T1027" s="92"/>
      <c r="U1027" s="92"/>
      <c r="V1027" s="92"/>
      <c r="W1027" s="92"/>
      <c r="X1027" s="92"/>
      <c r="Y1027" s="93"/>
      <c r="Z1027" s="39"/>
      <c r="AA1027" s="39"/>
      <c r="AB1027" s="39"/>
      <c r="AC1027" s="39"/>
      <c r="AD1027" s="39"/>
      <c r="AE1027" s="39"/>
      <c r="AT1027" s="18" t="s">
        <v>182</v>
      </c>
      <c r="AU1027" s="18" t="s">
        <v>102</v>
      </c>
    </row>
    <row r="1028" s="13" customFormat="1">
      <c r="A1028" s="13"/>
      <c r="B1028" s="242"/>
      <c r="C1028" s="243"/>
      <c r="D1028" s="237" t="s">
        <v>184</v>
      </c>
      <c r="E1028" s="244" t="s">
        <v>1</v>
      </c>
      <c r="F1028" s="245" t="s">
        <v>222</v>
      </c>
      <c r="G1028" s="243"/>
      <c r="H1028" s="244" t="s">
        <v>1</v>
      </c>
      <c r="I1028" s="246"/>
      <c r="J1028" s="246"/>
      <c r="K1028" s="243"/>
      <c r="L1028" s="243"/>
      <c r="M1028" s="247"/>
      <c r="N1028" s="248"/>
      <c r="O1028" s="249"/>
      <c r="P1028" s="249"/>
      <c r="Q1028" s="249"/>
      <c r="R1028" s="249"/>
      <c r="S1028" s="249"/>
      <c r="T1028" s="249"/>
      <c r="U1028" s="249"/>
      <c r="V1028" s="249"/>
      <c r="W1028" s="249"/>
      <c r="X1028" s="249"/>
      <c r="Y1028" s="250"/>
      <c r="Z1028" s="13"/>
      <c r="AA1028" s="13"/>
      <c r="AB1028" s="13"/>
      <c r="AC1028" s="13"/>
      <c r="AD1028" s="13"/>
      <c r="AE1028" s="13"/>
      <c r="AT1028" s="251" t="s">
        <v>184</v>
      </c>
      <c r="AU1028" s="251" t="s">
        <v>102</v>
      </c>
      <c r="AV1028" s="13" t="s">
        <v>82</v>
      </c>
      <c r="AW1028" s="13" t="s">
        <v>5</v>
      </c>
      <c r="AX1028" s="13" t="s">
        <v>75</v>
      </c>
      <c r="AY1028" s="251" t="s">
        <v>175</v>
      </c>
    </row>
    <row r="1029" s="13" customFormat="1">
      <c r="A1029" s="13"/>
      <c r="B1029" s="242"/>
      <c r="C1029" s="243"/>
      <c r="D1029" s="237" t="s">
        <v>184</v>
      </c>
      <c r="E1029" s="244" t="s">
        <v>1</v>
      </c>
      <c r="F1029" s="245" t="s">
        <v>299</v>
      </c>
      <c r="G1029" s="243"/>
      <c r="H1029" s="244" t="s">
        <v>1</v>
      </c>
      <c r="I1029" s="246"/>
      <c r="J1029" s="246"/>
      <c r="K1029" s="243"/>
      <c r="L1029" s="243"/>
      <c r="M1029" s="247"/>
      <c r="N1029" s="248"/>
      <c r="O1029" s="249"/>
      <c r="P1029" s="249"/>
      <c r="Q1029" s="249"/>
      <c r="R1029" s="249"/>
      <c r="S1029" s="249"/>
      <c r="T1029" s="249"/>
      <c r="U1029" s="249"/>
      <c r="V1029" s="249"/>
      <c r="W1029" s="249"/>
      <c r="X1029" s="249"/>
      <c r="Y1029" s="250"/>
      <c r="Z1029" s="13"/>
      <c r="AA1029" s="13"/>
      <c r="AB1029" s="13"/>
      <c r="AC1029" s="13"/>
      <c r="AD1029" s="13"/>
      <c r="AE1029" s="13"/>
      <c r="AT1029" s="251" t="s">
        <v>184</v>
      </c>
      <c r="AU1029" s="251" t="s">
        <v>102</v>
      </c>
      <c r="AV1029" s="13" t="s">
        <v>82</v>
      </c>
      <c r="AW1029" s="13" t="s">
        <v>5</v>
      </c>
      <c r="AX1029" s="13" t="s">
        <v>75</v>
      </c>
      <c r="AY1029" s="251" t="s">
        <v>175</v>
      </c>
    </row>
    <row r="1030" s="14" customFormat="1">
      <c r="A1030" s="14"/>
      <c r="B1030" s="252"/>
      <c r="C1030" s="253"/>
      <c r="D1030" s="237" t="s">
        <v>184</v>
      </c>
      <c r="E1030" s="254" t="s">
        <v>1</v>
      </c>
      <c r="F1030" s="255" t="s">
        <v>971</v>
      </c>
      <c r="G1030" s="253"/>
      <c r="H1030" s="256">
        <v>96</v>
      </c>
      <c r="I1030" s="257"/>
      <c r="J1030" s="257"/>
      <c r="K1030" s="253"/>
      <c r="L1030" s="253"/>
      <c r="M1030" s="258"/>
      <c r="N1030" s="259"/>
      <c r="O1030" s="260"/>
      <c r="P1030" s="260"/>
      <c r="Q1030" s="260"/>
      <c r="R1030" s="260"/>
      <c r="S1030" s="260"/>
      <c r="T1030" s="260"/>
      <c r="U1030" s="260"/>
      <c r="V1030" s="260"/>
      <c r="W1030" s="260"/>
      <c r="X1030" s="260"/>
      <c r="Y1030" s="261"/>
      <c r="Z1030" s="14"/>
      <c r="AA1030" s="14"/>
      <c r="AB1030" s="14"/>
      <c r="AC1030" s="14"/>
      <c r="AD1030" s="14"/>
      <c r="AE1030" s="14"/>
      <c r="AT1030" s="262" t="s">
        <v>184</v>
      </c>
      <c r="AU1030" s="262" t="s">
        <v>102</v>
      </c>
      <c r="AV1030" s="14" t="s">
        <v>102</v>
      </c>
      <c r="AW1030" s="14" t="s">
        <v>5</v>
      </c>
      <c r="AX1030" s="14" t="s">
        <v>75</v>
      </c>
      <c r="AY1030" s="262" t="s">
        <v>175</v>
      </c>
    </row>
    <row r="1031" s="15" customFormat="1">
      <c r="A1031" s="15"/>
      <c r="B1031" s="263"/>
      <c r="C1031" s="264"/>
      <c r="D1031" s="237" t="s">
        <v>184</v>
      </c>
      <c r="E1031" s="265" t="s">
        <v>1</v>
      </c>
      <c r="F1031" s="266" t="s">
        <v>189</v>
      </c>
      <c r="G1031" s="264"/>
      <c r="H1031" s="267">
        <v>96</v>
      </c>
      <c r="I1031" s="268"/>
      <c r="J1031" s="268"/>
      <c r="K1031" s="264"/>
      <c r="L1031" s="264"/>
      <c r="M1031" s="269"/>
      <c r="N1031" s="270"/>
      <c r="O1031" s="271"/>
      <c r="P1031" s="271"/>
      <c r="Q1031" s="271"/>
      <c r="R1031" s="271"/>
      <c r="S1031" s="271"/>
      <c r="T1031" s="271"/>
      <c r="U1031" s="271"/>
      <c r="V1031" s="271"/>
      <c r="W1031" s="271"/>
      <c r="X1031" s="271"/>
      <c r="Y1031" s="272"/>
      <c r="Z1031" s="15"/>
      <c r="AA1031" s="15"/>
      <c r="AB1031" s="15"/>
      <c r="AC1031" s="15"/>
      <c r="AD1031" s="15"/>
      <c r="AE1031" s="15"/>
      <c r="AT1031" s="273" t="s">
        <v>184</v>
      </c>
      <c r="AU1031" s="273" t="s">
        <v>102</v>
      </c>
      <c r="AV1031" s="15" t="s">
        <v>181</v>
      </c>
      <c r="AW1031" s="15" t="s">
        <v>5</v>
      </c>
      <c r="AX1031" s="15" t="s">
        <v>82</v>
      </c>
      <c r="AY1031" s="273" t="s">
        <v>175</v>
      </c>
    </row>
    <row r="1032" s="2" customFormat="1" ht="16.5" customHeight="1">
      <c r="A1032" s="39"/>
      <c r="B1032" s="40"/>
      <c r="C1032" s="222" t="s">
        <v>554</v>
      </c>
      <c r="D1032" s="222" t="s">
        <v>177</v>
      </c>
      <c r="E1032" s="223" t="s">
        <v>972</v>
      </c>
      <c r="F1032" s="224" t="s">
        <v>973</v>
      </c>
      <c r="G1032" s="225" t="s">
        <v>180</v>
      </c>
      <c r="H1032" s="226">
        <v>6.4100000000000001</v>
      </c>
      <c r="I1032" s="227"/>
      <c r="J1032" s="227"/>
      <c r="K1032" s="228">
        <f>ROUND(P1032*H1032,2)</f>
        <v>0</v>
      </c>
      <c r="L1032" s="229"/>
      <c r="M1032" s="45"/>
      <c r="N1032" s="230" t="s">
        <v>1</v>
      </c>
      <c r="O1032" s="231" t="s">
        <v>39</v>
      </c>
      <c r="P1032" s="232">
        <f>I1032+J1032</f>
        <v>0</v>
      </c>
      <c r="Q1032" s="232">
        <f>ROUND(I1032*H1032,2)</f>
        <v>0</v>
      </c>
      <c r="R1032" s="232">
        <f>ROUND(J1032*H1032,2)</f>
        <v>0</v>
      </c>
      <c r="S1032" s="92"/>
      <c r="T1032" s="233">
        <f>S1032*H1032</f>
        <v>0</v>
      </c>
      <c r="U1032" s="233">
        <v>0</v>
      </c>
      <c r="V1032" s="233">
        <f>U1032*H1032</f>
        <v>0</v>
      </c>
      <c r="W1032" s="233">
        <v>0</v>
      </c>
      <c r="X1032" s="233">
        <f>W1032*H1032</f>
        <v>0</v>
      </c>
      <c r="Y1032" s="234" t="s">
        <v>1</v>
      </c>
      <c r="Z1032" s="39"/>
      <c r="AA1032" s="39"/>
      <c r="AB1032" s="39"/>
      <c r="AC1032" s="39"/>
      <c r="AD1032" s="39"/>
      <c r="AE1032" s="39"/>
      <c r="AR1032" s="235" t="s">
        <v>181</v>
      </c>
      <c r="AT1032" s="235" t="s">
        <v>177</v>
      </c>
      <c r="AU1032" s="235" t="s">
        <v>102</v>
      </c>
      <c r="AY1032" s="18" t="s">
        <v>175</v>
      </c>
      <c r="BE1032" s="236">
        <f>IF(O1032="základní",K1032,0)</f>
        <v>0</v>
      </c>
      <c r="BF1032" s="236">
        <f>IF(O1032="snížená",K1032,0)</f>
        <v>0</v>
      </c>
      <c r="BG1032" s="236">
        <f>IF(O1032="zákl. přenesená",K1032,0)</f>
        <v>0</v>
      </c>
      <c r="BH1032" s="236">
        <f>IF(O1032="sníž. přenesená",K1032,0)</f>
        <v>0</v>
      </c>
      <c r="BI1032" s="236">
        <f>IF(O1032="nulová",K1032,0)</f>
        <v>0</v>
      </c>
      <c r="BJ1032" s="18" t="s">
        <v>102</v>
      </c>
      <c r="BK1032" s="236">
        <f>ROUND(P1032*H1032,2)</f>
        <v>0</v>
      </c>
      <c r="BL1032" s="18" t="s">
        <v>181</v>
      </c>
      <c r="BM1032" s="235" t="s">
        <v>974</v>
      </c>
    </row>
    <row r="1033" s="13" customFormat="1">
      <c r="A1033" s="13"/>
      <c r="B1033" s="242"/>
      <c r="C1033" s="243"/>
      <c r="D1033" s="237" t="s">
        <v>184</v>
      </c>
      <c r="E1033" s="244" t="s">
        <v>1</v>
      </c>
      <c r="F1033" s="245" t="s">
        <v>352</v>
      </c>
      <c r="G1033" s="243"/>
      <c r="H1033" s="244" t="s">
        <v>1</v>
      </c>
      <c r="I1033" s="246"/>
      <c r="J1033" s="246"/>
      <c r="K1033" s="243"/>
      <c r="L1033" s="243"/>
      <c r="M1033" s="247"/>
      <c r="N1033" s="248"/>
      <c r="O1033" s="249"/>
      <c r="P1033" s="249"/>
      <c r="Q1033" s="249"/>
      <c r="R1033" s="249"/>
      <c r="S1033" s="249"/>
      <c r="T1033" s="249"/>
      <c r="U1033" s="249"/>
      <c r="V1033" s="249"/>
      <c r="W1033" s="249"/>
      <c r="X1033" s="249"/>
      <c r="Y1033" s="250"/>
      <c r="Z1033" s="13"/>
      <c r="AA1033" s="13"/>
      <c r="AB1033" s="13"/>
      <c r="AC1033" s="13"/>
      <c r="AD1033" s="13"/>
      <c r="AE1033" s="13"/>
      <c r="AT1033" s="251" t="s">
        <v>184</v>
      </c>
      <c r="AU1033" s="251" t="s">
        <v>102</v>
      </c>
      <c r="AV1033" s="13" t="s">
        <v>82</v>
      </c>
      <c r="AW1033" s="13" t="s">
        <v>5</v>
      </c>
      <c r="AX1033" s="13" t="s">
        <v>75</v>
      </c>
      <c r="AY1033" s="251" t="s">
        <v>175</v>
      </c>
    </row>
    <row r="1034" s="14" customFormat="1">
      <c r="A1034" s="14"/>
      <c r="B1034" s="252"/>
      <c r="C1034" s="253"/>
      <c r="D1034" s="237" t="s">
        <v>184</v>
      </c>
      <c r="E1034" s="254" t="s">
        <v>1</v>
      </c>
      <c r="F1034" s="255" t="s">
        <v>975</v>
      </c>
      <c r="G1034" s="253"/>
      <c r="H1034" s="256">
        <v>5.157</v>
      </c>
      <c r="I1034" s="257"/>
      <c r="J1034" s="257"/>
      <c r="K1034" s="253"/>
      <c r="L1034" s="253"/>
      <c r="M1034" s="258"/>
      <c r="N1034" s="259"/>
      <c r="O1034" s="260"/>
      <c r="P1034" s="260"/>
      <c r="Q1034" s="260"/>
      <c r="R1034" s="260"/>
      <c r="S1034" s="260"/>
      <c r="T1034" s="260"/>
      <c r="U1034" s="260"/>
      <c r="V1034" s="260"/>
      <c r="W1034" s="260"/>
      <c r="X1034" s="260"/>
      <c r="Y1034" s="261"/>
      <c r="Z1034" s="14"/>
      <c r="AA1034" s="14"/>
      <c r="AB1034" s="14"/>
      <c r="AC1034" s="14"/>
      <c r="AD1034" s="14"/>
      <c r="AE1034" s="14"/>
      <c r="AT1034" s="262" t="s">
        <v>184</v>
      </c>
      <c r="AU1034" s="262" t="s">
        <v>102</v>
      </c>
      <c r="AV1034" s="14" t="s">
        <v>102</v>
      </c>
      <c r="AW1034" s="14" t="s">
        <v>5</v>
      </c>
      <c r="AX1034" s="14" t="s">
        <v>75</v>
      </c>
      <c r="AY1034" s="262" t="s">
        <v>175</v>
      </c>
    </row>
    <row r="1035" s="14" customFormat="1">
      <c r="A1035" s="14"/>
      <c r="B1035" s="252"/>
      <c r="C1035" s="253"/>
      <c r="D1035" s="237" t="s">
        <v>184</v>
      </c>
      <c r="E1035" s="254" t="s">
        <v>1</v>
      </c>
      <c r="F1035" s="255" t="s">
        <v>976</v>
      </c>
      <c r="G1035" s="253"/>
      <c r="H1035" s="256">
        <v>1.2529999999999999</v>
      </c>
      <c r="I1035" s="257"/>
      <c r="J1035" s="257"/>
      <c r="K1035" s="253"/>
      <c r="L1035" s="253"/>
      <c r="M1035" s="258"/>
      <c r="N1035" s="259"/>
      <c r="O1035" s="260"/>
      <c r="P1035" s="260"/>
      <c r="Q1035" s="260"/>
      <c r="R1035" s="260"/>
      <c r="S1035" s="260"/>
      <c r="T1035" s="260"/>
      <c r="U1035" s="260"/>
      <c r="V1035" s="260"/>
      <c r="W1035" s="260"/>
      <c r="X1035" s="260"/>
      <c r="Y1035" s="261"/>
      <c r="Z1035" s="14"/>
      <c r="AA1035" s="14"/>
      <c r="AB1035" s="14"/>
      <c r="AC1035" s="14"/>
      <c r="AD1035" s="14"/>
      <c r="AE1035" s="14"/>
      <c r="AT1035" s="262" t="s">
        <v>184</v>
      </c>
      <c r="AU1035" s="262" t="s">
        <v>102</v>
      </c>
      <c r="AV1035" s="14" t="s">
        <v>102</v>
      </c>
      <c r="AW1035" s="14" t="s">
        <v>5</v>
      </c>
      <c r="AX1035" s="14" t="s">
        <v>75</v>
      </c>
      <c r="AY1035" s="262" t="s">
        <v>175</v>
      </c>
    </row>
    <row r="1036" s="15" customFormat="1">
      <c r="A1036" s="15"/>
      <c r="B1036" s="263"/>
      <c r="C1036" s="264"/>
      <c r="D1036" s="237" t="s">
        <v>184</v>
      </c>
      <c r="E1036" s="265" t="s">
        <v>1</v>
      </c>
      <c r="F1036" s="266" t="s">
        <v>189</v>
      </c>
      <c r="G1036" s="264"/>
      <c r="H1036" s="267">
        <v>6.4100000000000001</v>
      </c>
      <c r="I1036" s="268"/>
      <c r="J1036" s="268"/>
      <c r="K1036" s="264"/>
      <c r="L1036" s="264"/>
      <c r="M1036" s="269"/>
      <c r="N1036" s="270"/>
      <c r="O1036" s="271"/>
      <c r="P1036" s="271"/>
      <c r="Q1036" s="271"/>
      <c r="R1036" s="271"/>
      <c r="S1036" s="271"/>
      <c r="T1036" s="271"/>
      <c r="U1036" s="271"/>
      <c r="V1036" s="271"/>
      <c r="W1036" s="271"/>
      <c r="X1036" s="271"/>
      <c r="Y1036" s="272"/>
      <c r="Z1036" s="15"/>
      <c r="AA1036" s="15"/>
      <c r="AB1036" s="15"/>
      <c r="AC1036" s="15"/>
      <c r="AD1036" s="15"/>
      <c r="AE1036" s="15"/>
      <c r="AT1036" s="273" t="s">
        <v>184</v>
      </c>
      <c r="AU1036" s="273" t="s">
        <v>102</v>
      </c>
      <c r="AV1036" s="15" t="s">
        <v>181</v>
      </c>
      <c r="AW1036" s="15" t="s">
        <v>5</v>
      </c>
      <c r="AX1036" s="15" t="s">
        <v>82</v>
      </c>
      <c r="AY1036" s="273" t="s">
        <v>175</v>
      </c>
    </row>
    <row r="1037" s="2" customFormat="1" ht="44.25" customHeight="1">
      <c r="A1037" s="39"/>
      <c r="B1037" s="40"/>
      <c r="C1037" s="222" t="s">
        <v>977</v>
      </c>
      <c r="D1037" s="222" t="s">
        <v>177</v>
      </c>
      <c r="E1037" s="223" t="s">
        <v>978</v>
      </c>
      <c r="F1037" s="224" t="s">
        <v>979</v>
      </c>
      <c r="G1037" s="225" t="s">
        <v>228</v>
      </c>
      <c r="H1037" s="226">
        <v>24.094000000000001</v>
      </c>
      <c r="I1037" s="227"/>
      <c r="J1037" s="227"/>
      <c r="K1037" s="228">
        <f>ROUND(P1037*H1037,2)</f>
        <v>0</v>
      </c>
      <c r="L1037" s="229"/>
      <c r="M1037" s="45"/>
      <c r="N1037" s="230" t="s">
        <v>1</v>
      </c>
      <c r="O1037" s="231" t="s">
        <v>39</v>
      </c>
      <c r="P1037" s="232">
        <f>I1037+J1037</f>
        <v>0</v>
      </c>
      <c r="Q1037" s="232">
        <f>ROUND(I1037*H1037,2)</f>
        <v>0</v>
      </c>
      <c r="R1037" s="232">
        <f>ROUND(J1037*H1037,2)</f>
        <v>0</v>
      </c>
      <c r="S1037" s="92"/>
      <c r="T1037" s="233">
        <f>S1037*H1037</f>
        <v>0</v>
      </c>
      <c r="U1037" s="233">
        <v>0</v>
      </c>
      <c r="V1037" s="233">
        <f>U1037*H1037</f>
        <v>0</v>
      </c>
      <c r="W1037" s="233">
        <v>0</v>
      </c>
      <c r="X1037" s="233">
        <f>W1037*H1037</f>
        <v>0</v>
      </c>
      <c r="Y1037" s="234" t="s">
        <v>1</v>
      </c>
      <c r="Z1037" s="39"/>
      <c r="AA1037" s="39"/>
      <c r="AB1037" s="39"/>
      <c r="AC1037" s="39"/>
      <c r="AD1037" s="39"/>
      <c r="AE1037" s="39"/>
      <c r="AR1037" s="235" t="s">
        <v>181</v>
      </c>
      <c r="AT1037" s="235" t="s">
        <v>177</v>
      </c>
      <c r="AU1037" s="235" t="s">
        <v>102</v>
      </c>
      <c r="AY1037" s="18" t="s">
        <v>175</v>
      </c>
      <c r="BE1037" s="236">
        <f>IF(O1037="základní",K1037,0)</f>
        <v>0</v>
      </c>
      <c r="BF1037" s="236">
        <f>IF(O1037="snížená",K1037,0)</f>
        <v>0</v>
      </c>
      <c r="BG1037" s="236">
        <f>IF(O1037="zákl. přenesená",K1037,0)</f>
        <v>0</v>
      </c>
      <c r="BH1037" s="236">
        <f>IF(O1037="sníž. přenesená",K1037,0)</f>
        <v>0</v>
      </c>
      <c r="BI1037" s="236">
        <f>IF(O1037="nulová",K1037,0)</f>
        <v>0</v>
      </c>
      <c r="BJ1037" s="18" t="s">
        <v>102</v>
      </c>
      <c r="BK1037" s="236">
        <f>ROUND(P1037*H1037,2)</f>
        <v>0</v>
      </c>
      <c r="BL1037" s="18" t="s">
        <v>181</v>
      </c>
      <c r="BM1037" s="235" t="s">
        <v>980</v>
      </c>
    </row>
    <row r="1038" s="13" customFormat="1">
      <c r="A1038" s="13"/>
      <c r="B1038" s="242"/>
      <c r="C1038" s="243"/>
      <c r="D1038" s="237" t="s">
        <v>184</v>
      </c>
      <c r="E1038" s="244" t="s">
        <v>1</v>
      </c>
      <c r="F1038" s="245" t="s">
        <v>352</v>
      </c>
      <c r="G1038" s="243"/>
      <c r="H1038" s="244" t="s">
        <v>1</v>
      </c>
      <c r="I1038" s="246"/>
      <c r="J1038" s="246"/>
      <c r="K1038" s="243"/>
      <c r="L1038" s="243"/>
      <c r="M1038" s="247"/>
      <c r="N1038" s="248"/>
      <c r="O1038" s="249"/>
      <c r="P1038" s="249"/>
      <c r="Q1038" s="249"/>
      <c r="R1038" s="249"/>
      <c r="S1038" s="249"/>
      <c r="T1038" s="249"/>
      <c r="U1038" s="249"/>
      <c r="V1038" s="249"/>
      <c r="W1038" s="249"/>
      <c r="X1038" s="249"/>
      <c r="Y1038" s="250"/>
      <c r="Z1038" s="13"/>
      <c r="AA1038" s="13"/>
      <c r="AB1038" s="13"/>
      <c r="AC1038" s="13"/>
      <c r="AD1038" s="13"/>
      <c r="AE1038" s="13"/>
      <c r="AT1038" s="251" t="s">
        <v>184</v>
      </c>
      <c r="AU1038" s="251" t="s">
        <v>102</v>
      </c>
      <c r="AV1038" s="13" t="s">
        <v>82</v>
      </c>
      <c r="AW1038" s="13" t="s">
        <v>5</v>
      </c>
      <c r="AX1038" s="13" t="s">
        <v>75</v>
      </c>
      <c r="AY1038" s="251" t="s">
        <v>175</v>
      </c>
    </row>
    <row r="1039" s="13" customFormat="1">
      <c r="A1039" s="13"/>
      <c r="B1039" s="242"/>
      <c r="C1039" s="243"/>
      <c r="D1039" s="237" t="s">
        <v>184</v>
      </c>
      <c r="E1039" s="244" t="s">
        <v>1</v>
      </c>
      <c r="F1039" s="245" t="s">
        <v>286</v>
      </c>
      <c r="G1039" s="243"/>
      <c r="H1039" s="244" t="s">
        <v>1</v>
      </c>
      <c r="I1039" s="246"/>
      <c r="J1039" s="246"/>
      <c r="K1039" s="243"/>
      <c r="L1039" s="243"/>
      <c r="M1039" s="247"/>
      <c r="N1039" s="248"/>
      <c r="O1039" s="249"/>
      <c r="P1039" s="249"/>
      <c r="Q1039" s="249"/>
      <c r="R1039" s="249"/>
      <c r="S1039" s="249"/>
      <c r="T1039" s="249"/>
      <c r="U1039" s="249"/>
      <c r="V1039" s="249"/>
      <c r="W1039" s="249"/>
      <c r="X1039" s="249"/>
      <c r="Y1039" s="250"/>
      <c r="Z1039" s="13"/>
      <c r="AA1039" s="13"/>
      <c r="AB1039" s="13"/>
      <c r="AC1039" s="13"/>
      <c r="AD1039" s="13"/>
      <c r="AE1039" s="13"/>
      <c r="AT1039" s="251" t="s">
        <v>184</v>
      </c>
      <c r="AU1039" s="251" t="s">
        <v>102</v>
      </c>
      <c r="AV1039" s="13" t="s">
        <v>82</v>
      </c>
      <c r="AW1039" s="13" t="s">
        <v>5</v>
      </c>
      <c r="AX1039" s="13" t="s">
        <v>75</v>
      </c>
      <c r="AY1039" s="251" t="s">
        <v>175</v>
      </c>
    </row>
    <row r="1040" s="14" customFormat="1">
      <c r="A1040" s="14"/>
      <c r="B1040" s="252"/>
      <c r="C1040" s="253"/>
      <c r="D1040" s="237" t="s">
        <v>184</v>
      </c>
      <c r="E1040" s="254" t="s">
        <v>1</v>
      </c>
      <c r="F1040" s="255" t="s">
        <v>981</v>
      </c>
      <c r="G1040" s="253"/>
      <c r="H1040" s="256">
        <v>8.8450000000000006</v>
      </c>
      <c r="I1040" s="257"/>
      <c r="J1040" s="257"/>
      <c r="K1040" s="253"/>
      <c r="L1040" s="253"/>
      <c r="M1040" s="258"/>
      <c r="N1040" s="259"/>
      <c r="O1040" s="260"/>
      <c r="P1040" s="260"/>
      <c r="Q1040" s="260"/>
      <c r="R1040" s="260"/>
      <c r="S1040" s="260"/>
      <c r="T1040" s="260"/>
      <c r="U1040" s="260"/>
      <c r="V1040" s="260"/>
      <c r="W1040" s="260"/>
      <c r="X1040" s="260"/>
      <c r="Y1040" s="261"/>
      <c r="Z1040" s="14"/>
      <c r="AA1040" s="14"/>
      <c r="AB1040" s="14"/>
      <c r="AC1040" s="14"/>
      <c r="AD1040" s="14"/>
      <c r="AE1040" s="14"/>
      <c r="AT1040" s="262" t="s">
        <v>184</v>
      </c>
      <c r="AU1040" s="262" t="s">
        <v>102</v>
      </c>
      <c r="AV1040" s="14" t="s">
        <v>102</v>
      </c>
      <c r="AW1040" s="14" t="s">
        <v>5</v>
      </c>
      <c r="AX1040" s="14" t="s">
        <v>75</v>
      </c>
      <c r="AY1040" s="262" t="s">
        <v>175</v>
      </c>
    </row>
    <row r="1041" s="14" customFormat="1">
      <c r="A1041" s="14"/>
      <c r="B1041" s="252"/>
      <c r="C1041" s="253"/>
      <c r="D1041" s="237" t="s">
        <v>184</v>
      </c>
      <c r="E1041" s="254" t="s">
        <v>1</v>
      </c>
      <c r="F1041" s="255" t="s">
        <v>982</v>
      </c>
      <c r="G1041" s="253"/>
      <c r="H1041" s="256">
        <v>7.9299999999999997</v>
      </c>
      <c r="I1041" s="257"/>
      <c r="J1041" s="257"/>
      <c r="K1041" s="253"/>
      <c r="L1041" s="253"/>
      <c r="M1041" s="258"/>
      <c r="N1041" s="259"/>
      <c r="O1041" s="260"/>
      <c r="P1041" s="260"/>
      <c r="Q1041" s="260"/>
      <c r="R1041" s="260"/>
      <c r="S1041" s="260"/>
      <c r="T1041" s="260"/>
      <c r="U1041" s="260"/>
      <c r="V1041" s="260"/>
      <c r="W1041" s="260"/>
      <c r="X1041" s="260"/>
      <c r="Y1041" s="261"/>
      <c r="Z1041" s="14"/>
      <c r="AA1041" s="14"/>
      <c r="AB1041" s="14"/>
      <c r="AC1041" s="14"/>
      <c r="AD1041" s="14"/>
      <c r="AE1041" s="14"/>
      <c r="AT1041" s="262" t="s">
        <v>184</v>
      </c>
      <c r="AU1041" s="262" t="s">
        <v>102</v>
      </c>
      <c r="AV1041" s="14" t="s">
        <v>102</v>
      </c>
      <c r="AW1041" s="14" t="s">
        <v>5</v>
      </c>
      <c r="AX1041" s="14" t="s">
        <v>75</v>
      </c>
      <c r="AY1041" s="262" t="s">
        <v>175</v>
      </c>
    </row>
    <row r="1042" s="14" customFormat="1">
      <c r="A1042" s="14"/>
      <c r="B1042" s="252"/>
      <c r="C1042" s="253"/>
      <c r="D1042" s="237" t="s">
        <v>184</v>
      </c>
      <c r="E1042" s="254" t="s">
        <v>1</v>
      </c>
      <c r="F1042" s="255" t="s">
        <v>983</v>
      </c>
      <c r="G1042" s="253"/>
      <c r="H1042" s="256">
        <v>-4.7279999999999998</v>
      </c>
      <c r="I1042" s="257"/>
      <c r="J1042" s="257"/>
      <c r="K1042" s="253"/>
      <c r="L1042" s="253"/>
      <c r="M1042" s="258"/>
      <c r="N1042" s="259"/>
      <c r="O1042" s="260"/>
      <c r="P1042" s="260"/>
      <c r="Q1042" s="260"/>
      <c r="R1042" s="260"/>
      <c r="S1042" s="260"/>
      <c r="T1042" s="260"/>
      <c r="U1042" s="260"/>
      <c r="V1042" s="260"/>
      <c r="W1042" s="260"/>
      <c r="X1042" s="260"/>
      <c r="Y1042" s="261"/>
      <c r="Z1042" s="14"/>
      <c r="AA1042" s="14"/>
      <c r="AB1042" s="14"/>
      <c r="AC1042" s="14"/>
      <c r="AD1042" s="14"/>
      <c r="AE1042" s="14"/>
      <c r="AT1042" s="262" t="s">
        <v>184</v>
      </c>
      <c r="AU1042" s="262" t="s">
        <v>102</v>
      </c>
      <c r="AV1042" s="14" t="s">
        <v>102</v>
      </c>
      <c r="AW1042" s="14" t="s">
        <v>5</v>
      </c>
      <c r="AX1042" s="14" t="s">
        <v>75</v>
      </c>
      <c r="AY1042" s="262" t="s">
        <v>175</v>
      </c>
    </row>
    <row r="1043" s="13" customFormat="1">
      <c r="A1043" s="13"/>
      <c r="B1043" s="242"/>
      <c r="C1043" s="243"/>
      <c r="D1043" s="237" t="s">
        <v>184</v>
      </c>
      <c r="E1043" s="244" t="s">
        <v>1</v>
      </c>
      <c r="F1043" s="245" t="s">
        <v>290</v>
      </c>
      <c r="G1043" s="243"/>
      <c r="H1043" s="244" t="s">
        <v>1</v>
      </c>
      <c r="I1043" s="246"/>
      <c r="J1043" s="246"/>
      <c r="K1043" s="243"/>
      <c r="L1043" s="243"/>
      <c r="M1043" s="247"/>
      <c r="N1043" s="248"/>
      <c r="O1043" s="249"/>
      <c r="P1043" s="249"/>
      <c r="Q1043" s="249"/>
      <c r="R1043" s="249"/>
      <c r="S1043" s="249"/>
      <c r="T1043" s="249"/>
      <c r="U1043" s="249"/>
      <c r="V1043" s="249"/>
      <c r="W1043" s="249"/>
      <c r="X1043" s="249"/>
      <c r="Y1043" s="250"/>
      <c r="Z1043" s="13"/>
      <c r="AA1043" s="13"/>
      <c r="AB1043" s="13"/>
      <c r="AC1043" s="13"/>
      <c r="AD1043" s="13"/>
      <c r="AE1043" s="13"/>
      <c r="AT1043" s="251" t="s">
        <v>184</v>
      </c>
      <c r="AU1043" s="251" t="s">
        <v>102</v>
      </c>
      <c r="AV1043" s="13" t="s">
        <v>82</v>
      </c>
      <c r="AW1043" s="13" t="s">
        <v>5</v>
      </c>
      <c r="AX1043" s="13" t="s">
        <v>75</v>
      </c>
      <c r="AY1043" s="251" t="s">
        <v>175</v>
      </c>
    </row>
    <row r="1044" s="14" customFormat="1">
      <c r="A1044" s="14"/>
      <c r="B1044" s="252"/>
      <c r="C1044" s="253"/>
      <c r="D1044" s="237" t="s">
        <v>184</v>
      </c>
      <c r="E1044" s="254" t="s">
        <v>1</v>
      </c>
      <c r="F1044" s="255" t="s">
        <v>981</v>
      </c>
      <c r="G1044" s="253"/>
      <c r="H1044" s="256">
        <v>8.8450000000000006</v>
      </c>
      <c r="I1044" s="257"/>
      <c r="J1044" s="257"/>
      <c r="K1044" s="253"/>
      <c r="L1044" s="253"/>
      <c r="M1044" s="258"/>
      <c r="N1044" s="259"/>
      <c r="O1044" s="260"/>
      <c r="P1044" s="260"/>
      <c r="Q1044" s="260"/>
      <c r="R1044" s="260"/>
      <c r="S1044" s="260"/>
      <c r="T1044" s="260"/>
      <c r="U1044" s="260"/>
      <c r="V1044" s="260"/>
      <c r="W1044" s="260"/>
      <c r="X1044" s="260"/>
      <c r="Y1044" s="261"/>
      <c r="Z1044" s="14"/>
      <c r="AA1044" s="14"/>
      <c r="AB1044" s="14"/>
      <c r="AC1044" s="14"/>
      <c r="AD1044" s="14"/>
      <c r="AE1044" s="14"/>
      <c r="AT1044" s="262" t="s">
        <v>184</v>
      </c>
      <c r="AU1044" s="262" t="s">
        <v>102</v>
      </c>
      <c r="AV1044" s="14" t="s">
        <v>102</v>
      </c>
      <c r="AW1044" s="14" t="s">
        <v>5</v>
      </c>
      <c r="AX1044" s="14" t="s">
        <v>75</v>
      </c>
      <c r="AY1044" s="262" t="s">
        <v>175</v>
      </c>
    </row>
    <row r="1045" s="14" customFormat="1">
      <c r="A1045" s="14"/>
      <c r="B1045" s="252"/>
      <c r="C1045" s="253"/>
      <c r="D1045" s="237" t="s">
        <v>184</v>
      </c>
      <c r="E1045" s="254" t="s">
        <v>1</v>
      </c>
      <c r="F1045" s="255" t="s">
        <v>982</v>
      </c>
      <c r="G1045" s="253"/>
      <c r="H1045" s="256">
        <v>7.9299999999999997</v>
      </c>
      <c r="I1045" s="257"/>
      <c r="J1045" s="257"/>
      <c r="K1045" s="253"/>
      <c r="L1045" s="253"/>
      <c r="M1045" s="258"/>
      <c r="N1045" s="259"/>
      <c r="O1045" s="260"/>
      <c r="P1045" s="260"/>
      <c r="Q1045" s="260"/>
      <c r="R1045" s="260"/>
      <c r="S1045" s="260"/>
      <c r="T1045" s="260"/>
      <c r="U1045" s="260"/>
      <c r="V1045" s="260"/>
      <c r="W1045" s="260"/>
      <c r="X1045" s="260"/>
      <c r="Y1045" s="261"/>
      <c r="Z1045" s="14"/>
      <c r="AA1045" s="14"/>
      <c r="AB1045" s="14"/>
      <c r="AC1045" s="14"/>
      <c r="AD1045" s="14"/>
      <c r="AE1045" s="14"/>
      <c r="AT1045" s="262" t="s">
        <v>184</v>
      </c>
      <c r="AU1045" s="262" t="s">
        <v>102</v>
      </c>
      <c r="AV1045" s="14" t="s">
        <v>102</v>
      </c>
      <c r="AW1045" s="14" t="s">
        <v>5</v>
      </c>
      <c r="AX1045" s="14" t="s">
        <v>75</v>
      </c>
      <c r="AY1045" s="262" t="s">
        <v>175</v>
      </c>
    </row>
    <row r="1046" s="14" customFormat="1">
      <c r="A1046" s="14"/>
      <c r="B1046" s="252"/>
      <c r="C1046" s="253"/>
      <c r="D1046" s="237" t="s">
        <v>184</v>
      </c>
      <c r="E1046" s="254" t="s">
        <v>1</v>
      </c>
      <c r="F1046" s="255" t="s">
        <v>983</v>
      </c>
      <c r="G1046" s="253"/>
      <c r="H1046" s="256">
        <v>-4.7279999999999998</v>
      </c>
      <c r="I1046" s="257"/>
      <c r="J1046" s="257"/>
      <c r="K1046" s="253"/>
      <c r="L1046" s="253"/>
      <c r="M1046" s="258"/>
      <c r="N1046" s="259"/>
      <c r="O1046" s="260"/>
      <c r="P1046" s="260"/>
      <c r="Q1046" s="260"/>
      <c r="R1046" s="260"/>
      <c r="S1046" s="260"/>
      <c r="T1046" s="260"/>
      <c r="U1046" s="260"/>
      <c r="V1046" s="260"/>
      <c r="W1046" s="260"/>
      <c r="X1046" s="260"/>
      <c r="Y1046" s="261"/>
      <c r="Z1046" s="14"/>
      <c r="AA1046" s="14"/>
      <c r="AB1046" s="14"/>
      <c r="AC1046" s="14"/>
      <c r="AD1046" s="14"/>
      <c r="AE1046" s="14"/>
      <c r="AT1046" s="262" t="s">
        <v>184</v>
      </c>
      <c r="AU1046" s="262" t="s">
        <v>102</v>
      </c>
      <c r="AV1046" s="14" t="s">
        <v>102</v>
      </c>
      <c r="AW1046" s="14" t="s">
        <v>5</v>
      </c>
      <c r="AX1046" s="14" t="s">
        <v>75</v>
      </c>
      <c r="AY1046" s="262" t="s">
        <v>175</v>
      </c>
    </row>
    <row r="1047" s="15" customFormat="1">
      <c r="A1047" s="15"/>
      <c r="B1047" s="263"/>
      <c r="C1047" s="264"/>
      <c r="D1047" s="237" t="s">
        <v>184</v>
      </c>
      <c r="E1047" s="265" t="s">
        <v>1</v>
      </c>
      <c r="F1047" s="266" t="s">
        <v>189</v>
      </c>
      <c r="G1047" s="264"/>
      <c r="H1047" s="267">
        <v>24.094000000000001</v>
      </c>
      <c r="I1047" s="268"/>
      <c r="J1047" s="268"/>
      <c r="K1047" s="264"/>
      <c r="L1047" s="264"/>
      <c r="M1047" s="269"/>
      <c r="N1047" s="270"/>
      <c r="O1047" s="271"/>
      <c r="P1047" s="271"/>
      <c r="Q1047" s="271"/>
      <c r="R1047" s="271"/>
      <c r="S1047" s="271"/>
      <c r="T1047" s="271"/>
      <c r="U1047" s="271"/>
      <c r="V1047" s="271"/>
      <c r="W1047" s="271"/>
      <c r="X1047" s="271"/>
      <c r="Y1047" s="272"/>
      <c r="Z1047" s="15"/>
      <c r="AA1047" s="15"/>
      <c r="AB1047" s="15"/>
      <c r="AC1047" s="15"/>
      <c r="AD1047" s="15"/>
      <c r="AE1047" s="15"/>
      <c r="AT1047" s="273" t="s">
        <v>184</v>
      </c>
      <c r="AU1047" s="273" t="s">
        <v>102</v>
      </c>
      <c r="AV1047" s="15" t="s">
        <v>181</v>
      </c>
      <c r="AW1047" s="15" t="s">
        <v>5</v>
      </c>
      <c r="AX1047" s="15" t="s">
        <v>82</v>
      </c>
      <c r="AY1047" s="273" t="s">
        <v>175</v>
      </c>
    </row>
    <row r="1048" s="2" customFormat="1" ht="44.25" customHeight="1">
      <c r="A1048" s="39"/>
      <c r="B1048" s="40"/>
      <c r="C1048" s="222" t="s">
        <v>558</v>
      </c>
      <c r="D1048" s="222" t="s">
        <v>177</v>
      </c>
      <c r="E1048" s="223" t="s">
        <v>984</v>
      </c>
      <c r="F1048" s="224" t="s">
        <v>985</v>
      </c>
      <c r="G1048" s="225" t="s">
        <v>228</v>
      </c>
      <c r="H1048" s="226">
        <v>55.076000000000001</v>
      </c>
      <c r="I1048" s="227"/>
      <c r="J1048" s="227"/>
      <c r="K1048" s="228">
        <f>ROUND(P1048*H1048,2)</f>
        <v>0</v>
      </c>
      <c r="L1048" s="229"/>
      <c r="M1048" s="45"/>
      <c r="N1048" s="230" t="s">
        <v>1</v>
      </c>
      <c r="O1048" s="231" t="s">
        <v>39</v>
      </c>
      <c r="P1048" s="232">
        <f>I1048+J1048</f>
        <v>0</v>
      </c>
      <c r="Q1048" s="232">
        <f>ROUND(I1048*H1048,2)</f>
        <v>0</v>
      </c>
      <c r="R1048" s="232">
        <f>ROUND(J1048*H1048,2)</f>
        <v>0</v>
      </c>
      <c r="S1048" s="92"/>
      <c r="T1048" s="233">
        <f>S1048*H1048</f>
        <v>0</v>
      </c>
      <c r="U1048" s="233">
        <v>0</v>
      </c>
      <c r="V1048" s="233">
        <f>U1048*H1048</f>
        <v>0</v>
      </c>
      <c r="W1048" s="233">
        <v>0</v>
      </c>
      <c r="X1048" s="233">
        <f>W1048*H1048</f>
        <v>0</v>
      </c>
      <c r="Y1048" s="234" t="s">
        <v>1</v>
      </c>
      <c r="Z1048" s="39"/>
      <c r="AA1048" s="39"/>
      <c r="AB1048" s="39"/>
      <c r="AC1048" s="39"/>
      <c r="AD1048" s="39"/>
      <c r="AE1048" s="39"/>
      <c r="AR1048" s="235" t="s">
        <v>181</v>
      </c>
      <c r="AT1048" s="235" t="s">
        <v>177</v>
      </c>
      <c r="AU1048" s="235" t="s">
        <v>102</v>
      </c>
      <c r="AY1048" s="18" t="s">
        <v>175</v>
      </c>
      <c r="BE1048" s="236">
        <f>IF(O1048="základní",K1048,0)</f>
        <v>0</v>
      </c>
      <c r="BF1048" s="236">
        <f>IF(O1048="snížená",K1048,0)</f>
        <v>0</v>
      </c>
      <c r="BG1048" s="236">
        <f>IF(O1048="zákl. přenesená",K1048,0)</f>
        <v>0</v>
      </c>
      <c r="BH1048" s="236">
        <f>IF(O1048="sníž. přenesená",K1048,0)</f>
        <v>0</v>
      </c>
      <c r="BI1048" s="236">
        <f>IF(O1048="nulová",K1048,0)</f>
        <v>0</v>
      </c>
      <c r="BJ1048" s="18" t="s">
        <v>102</v>
      </c>
      <c r="BK1048" s="236">
        <f>ROUND(P1048*H1048,2)</f>
        <v>0</v>
      </c>
      <c r="BL1048" s="18" t="s">
        <v>181</v>
      </c>
      <c r="BM1048" s="235" t="s">
        <v>986</v>
      </c>
    </row>
    <row r="1049" s="13" customFormat="1">
      <c r="A1049" s="13"/>
      <c r="B1049" s="242"/>
      <c r="C1049" s="243"/>
      <c r="D1049" s="237" t="s">
        <v>184</v>
      </c>
      <c r="E1049" s="244" t="s">
        <v>1</v>
      </c>
      <c r="F1049" s="245" t="s">
        <v>352</v>
      </c>
      <c r="G1049" s="243"/>
      <c r="H1049" s="244" t="s">
        <v>1</v>
      </c>
      <c r="I1049" s="246"/>
      <c r="J1049" s="246"/>
      <c r="K1049" s="243"/>
      <c r="L1049" s="243"/>
      <c r="M1049" s="247"/>
      <c r="N1049" s="248"/>
      <c r="O1049" s="249"/>
      <c r="P1049" s="249"/>
      <c r="Q1049" s="249"/>
      <c r="R1049" s="249"/>
      <c r="S1049" s="249"/>
      <c r="T1049" s="249"/>
      <c r="U1049" s="249"/>
      <c r="V1049" s="249"/>
      <c r="W1049" s="249"/>
      <c r="X1049" s="249"/>
      <c r="Y1049" s="250"/>
      <c r="Z1049" s="13"/>
      <c r="AA1049" s="13"/>
      <c r="AB1049" s="13"/>
      <c r="AC1049" s="13"/>
      <c r="AD1049" s="13"/>
      <c r="AE1049" s="13"/>
      <c r="AT1049" s="251" t="s">
        <v>184</v>
      </c>
      <c r="AU1049" s="251" t="s">
        <v>102</v>
      </c>
      <c r="AV1049" s="13" t="s">
        <v>82</v>
      </c>
      <c r="AW1049" s="13" t="s">
        <v>5</v>
      </c>
      <c r="AX1049" s="13" t="s">
        <v>75</v>
      </c>
      <c r="AY1049" s="251" t="s">
        <v>175</v>
      </c>
    </row>
    <row r="1050" s="13" customFormat="1">
      <c r="A1050" s="13"/>
      <c r="B1050" s="242"/>
      <c r="C1050" s="243"/>
      <c r="D1050" s="237" t="s">
        <v>184</v>
      </c>
      <c r="E1050" s="244" t="s">
        <v>1</v>
      </c>
      <c r="F1050" s="245" t="s">
        <v>286</v>
      </c>
      <c r="G1050" s="243"/>
      <c r="H1050" s="244" t="s">
        <v>1</v>
      </c>
      <c r="I1050" s="246"/>
      <c r="J1050" s="246"/>
      <c r="K1050" s="243"/>
      <c r="L1050" s="243"/>
      <c r="M1050" s="247"/>
      <c r="N1050" s="248"/>
      <c r="O1050" s="249"/>
      <c r="P1050" s="249"/>
      <c r="Q1050" s="249"/>
      <c r="R1050" s="249"/>
      <c r="S1050" s="249"/>
      <c r="T1050" s="249"/>
      <c r="U1050" s="249"/>
      <c r="V1050" s="249"/>
      <c r="W1050" s="249"/>
      <c r="X1050" s="249"/>
      <c r="Y1050" s="250"/>
      <c r="Z1050" s="13"/>
      <c r="AA1050" s="13"/>
      <c r="AB1050" s="13"/>
      <c r="AC1050" s="13"/>
      <c r="AD1050" s="13"/>
      <c r="AE1050" s="13"/>
      <c r="AT1050" s="251" t="s">
        <v>184</v>
      </c>
      <c r="AU1050" s="251" t="s">
        <v>102</v>
      </c>
      <c r="AV1050" s="13" t="s">
        <v>82</v>
      </c>
      <c r="AW1050" s="13" t="s">
        <v>5</v>
      </c>
      <c r="AX1050" s="13" t="s">
        <v>75</v>
      </c>
      <c r="AY1050" s="251" t="s">
        <v>175</v>
      </c>
    </row>
    <row r="1051" s="14" customFormat="1">
      <c r="A1051" s="14"/>
      <c r="B1051" s="252"/>
      <c r="C1051" s="253"/>
      <c r="D1051" s="237" t="s">
        <v>184</v>
      </c>
      <c r="E1051" s="254" t="s">
        <v>1</v>
      </c>
      <c r="F1051" s="255" t="s">
        <v>987</v>
      </c>
      <c r="G1051" s="253"/>
      <c r="H1051" s="256">
        <v>25.010000000000002</v>
      </c>
      <c r="I1051" s="257"/>
      <c r="J1051" s="257"/>
      <c r="K1051" s="253"/>
      <c r="L1051" s="253"/>
      <c r="M1051" s="258"/>
      <c r="N1051" s="259"/>
      <c r="O1051" s="260"/>
      <c r="P1051" s="260"/>
      <c r="Q1051" s="260"/>
      <c r="R1051" s="260"/>
      <c r="S1051" s="260"/>
      <c r="T1051" s="260"/>
      <c r="U1051" s="260"/>
      <c r="V1051" s="260"/>
      <c r="W1051" s="260"/>
      <c r="X1051" s="260"/>
      <c r="Y1051" s="261"/>
      <c r="Z1051" s="14"/>
      <c r="AA1051" s="14"/>
      <c r="AB1051" s="14"/>
      <c r="AC1051" s="14"/>
      <c r="AD1051" s="14"/>
      <c r="AE1051" s="14"/>
      <c r="AT1051" s="262" t="s">
        <v>184</v>
      </c>
      <c r="AU1051" s="262" t="s">
        <v>102</v>
      </c>
      <c r="AV1051" s="14" t="s">
        <v>102</v>
      </c>
      <c r="AW1051" s="14" t="s">
        <v>5</v>
      </c>
      <c r="AX1051" s="14" t="s">
        <v>75</v>
      </c>
      <c r="AY1051" s="262" t="s">
        <v>175</v>
      </c>
    </row>
    <row r="1052" s="14" customFormat="1">
      <c r="A1052" s="14"/>
      <c r="B1052" s="252"/>
      <c r="C1052" s="253"/>
      <c r="D1052" s="237" t="s">
        <v>184</v>
      </c>
      <c r="E1052" s="254" t="s">
        <v>1</v>
      </c>
      <c r="F1052" s="255" t="s">
        <v>988</v>
      </c>
      <c r="G1052" s="253"/>
      <c r="H1052" s="256">
        <v>-2.3639999999999999</v>
      </c>
      <c r="I1052" s="257"/>
      <c r="J1052" s="257"/>
      <c r="K1052" s="253"/>
      <c r="L1052" s="253"/>
      <c r="M1052" s="258"/>
      <c r="N1052" s="259"/>
      <c r="O1052" s="260"/>
      <c r="P1052" s="260"/>
      <c r="Q1052" s="260"/>
      <c r="R1052" s="260"/>
      <c r="S1052" s="260"/>
      <c r="T1052" s="260"/>
      <c r="U1052" s="260"/>
      <c r="V1052" s="260"/>
      <c r="W1052" s="260"/>
      <c r="X1052" s="260"/>
      <c r="Y1052" s="261"/>
      <c r="Z1052" s="14"/>
      <c r="AA1052" s="14"/>
      <c r="AB1052" s="14"/>
      <c r="AC1052" s="14"/>
      <c r="AD1052" s="14"/>
      <c r="AE1052" s="14"/>
      <c r="AT1052" s="262" t="s">
        <v>184</v>
      </c>
      <c r="AU1052" s="262" t="s">
        <v>102</v>
      </c>
      <c r="AV1052" s="14" t="s">
        <v>102</v>
      </c>
      <c r="AW1052" s="14" t="s">
        <v>5</v>
      </c>
      <c r="AX1052" s="14" t="s">
        <v>75</v>
      </c>
      <c r="AY1052" s="262" t="s">
        <v>175</v>
      </c>
    </row>
    <row r="1053" s="14" customFormat="1">
      <c r="A1053" s="14"/>
      <c r="B1053" s="252"/>
      <c r="C1053" s="253"/>
      <c r="D1053" s="237" t="s">
        <v>184</v>
      </c>
      <c r="E1053" s="254" t="s">
        <v>1</v>
      </c>
      <c r="F1053" s="255" t="s">
        <v>295</v>
      </c>
      <c r="G1053" s="253"/>
      <c r="H1053" s="256">
        <v>-3.1520000000000001</v>
      </c>
      <c r="I1053" s="257"/>
      <c r="J1053" s="257"/>
      <c r="K1053" s="253"/>
      <c r="L1053" s="253"/>
      <c r="M1053" s="258"/>
      <c r="N1053" s="259"/>
      <c r="O1053" s="260"/>
      <c r="P1053" s="260"/>
      <c r="Q1053" s="260"/>
      <c r="R1053" s="260"/>
      <c r="S1053" s="260"/>
      <c r="T1053" s="260"/>
      <c r="U1053" s="260"/>
      <c r="V1053" s="260"/>
      <c r="W1053" s="260"/>
      <c r="X1053" s="260"/>
      <c r="Y1053" s="261"/>
      <c r="Z1053" s="14"/>
      <c r="AA1053" s="14"/>
      <c r="AB1053" s="14"/>
      <c r="AC1053" s="14"/>
      <c r="AD1053" s="14"/>
      <c r="AE1053" s="14"/>
      <c r="AT1053" s="262" t="s">
        <v>184</v>
      </c>
      <c r="AU1053" s="262" t="s">
        <v>102</v>
      </c>
      <c r="AV1053" s="14" t="s">
        <v>102</v>
      </c>
      <c r="AW1053" s="14" t="s">
        <v>5</v>
      </c>
      <c r="AX1053" s="14" t="s">
        <v>75</v>
      </c>
      <c r="AY1053" s="262" t="s">
        <v>175</v>
      </c>
    </row>
    <row r="1054" s="14" customFormat="1">
      <c r="A1054" s="14"/>
      <c r="B1054" s="252"/>
      <c r="C1054" s="253"/>
      <c r="D1054" s="237" t="s">
        <v>184</v>
      </c>
      <c r="E1054" s="254" t="s">
        <v>1</v>
      </c>
      <c r="F1054" s="255" t="s">
        <v>989</v>
      </c>
      <c r="G1054" s="253"/>
      <c r="H1054" s="256">
        <v>11.59</v>
      </c>
      <c r="I1054" s="257"/>
      <c r="J1054" s="257"/>
      <c r="K1054" s="253"/>
      <c r="L1054" s="253"/>
      <c r="M1054" s="258"/>
      <c r="N1054" s="259"/>
      <c r="O1054" s="260"/>
      <c r="P1054" s="260"/>
      <c r="Q1054" s="260"/>
      <c r="R1054" s="260"/>
      <c r="S1054" s="260"/>
      <c r="T1054" s="260"/>
      <c r="U1054" s="260"/>
      <c r="V1054" s="260"/>
      <c r="W1054" s="260"/>
      <c r="X1054" s="260"/>
      <c r="Y1054" s="261"/>
      <c r="Z1054" s="14"/>
      <c r="AA1054" s="14"/>
      <c r="AB1054" s="14"/>
      <c r="AC1054" s="14"/>
      <c r="AD1054" s="14"/>
      <c r="AE1054" s="14"/>
      <c r="AT1054" s="262" t="s">
        <v>184</v>
      </c>
      <c r="AU1054" s="262" t="s">
        <v>102</v>
      </c>
      <c r="AV1054" s="14" t="s">
        <v>102</v>
      </c>
      <c r="AW1054" s="14" t="s">
        <v>5</v>
      </c>
      <c r="AX1054" s="14" t="s">
        <v>75</v>
      </c>
      <c r="AY1054" s="262" t="s">
        <v>175</v>
      </c>
    </row>
    <row r="1055" s="14" customFormat="1">
      <c r="A1055" s="14"/>
      <c r="B1055" s="252"/>
      <c r="C1055" s="253"/>
      <c r="D1055" s="237" t="s">
        <v>184</v>
      </c>
      <c r="E1055" s="254" t="s">
        <v>1</v>
      </c>
      <c r="F1055" s="255" t="s">
        <v>988</v>
      </c>
      <c r="G1055" s="253"/>
      <c r="H1055" s="256">
        <v>-2.3639999999999999</v>
      </c>
      <c r="I1055" s="257"/>
      <c r="J1055" s="257"/>
      <c r="K1055" s="253"/>
      <c r="L1055" s="253"/>
      <c r="M1055" s="258"/>
      <c r="N1055" s="259"/>
      <c r="O1055" s="260"/>
      <c r="P1055" s="260"/>
      <c r="Q1055" s="260"/>
      <c r="R1055" s="260"/>
      <c r="S1055" s="260"/>
      <c r="T1055" s="260"/>
      <c r="U1055" s="260"/>
      <c r="V1055" s="260"/>
      <c r="W1055" s="260"/>
      <c r="X1055" s="260"/>
      <c r="Y1055" s="261"/>
      <c r="Z1055" s="14"/>
      <c r="AA1055" s="14"/>
      <c r="AB1055" s="14"/>
      <c r="AC1055" s="14"/>
      <c r="AD1055" s="14"/>
      <c r="AE1055" s="14"/>
      <c r="AT1055" s="262" t="s">
        <v>184</v>
      </c>
      <c r="AU1055" s="262" t="s">
        <v>102</v>
      </c>
      <c r="AV1055" s="14" t="s">
        <v>102</v>
      </c>
      <c r="AW1055" s="14" t="s">
        <v>5</v>
      </c>
      <c r="AX1055" s="14" t="s">
        <v>75</v>
      </c>
      <c r="AY1055" s="262" t="s">
        <v>175</v>
      </c>
    </row>
    <row r="1056" s="13" customFormat="1">
      <c r="A1056" s="13"/>
      <c r="B1056" s="242"/>
      <c r="C1056" s="243"/>
      <c r="D1056" s="237" t="s">
        <v>184</v>
      </c>
      <c r="E1056" s="244" t="s">
        <v>1</v>
      </c>
      <c r="F1056" s="245" t="s">
        <v>290</v>
      </c>
      <c r="G1056" s="243"/>
      <c r="H1056" s="244" t="s">
        <v>1</v>
      </c>
      <c r="I1056" s="246"/>
      <c r="J1056" s="246"/>
      <c r="K1056" s="243"/>
      <c r="L1056" s="243"/>
      <c r="M1056" s="247"/>
      <c r="N1056" s="248"/>
      <c r="O1056" s="249"/>
      <c r="P1056" s="249"/>
      <c r="Q1056" s="249"/>
      <c r="R1056" s="249"/>
      <c r="S1056" s="249"/>
      <c r="T1056" s="249"/>
      <c r="U1056" s="249"/>
      <c r="V1056" s="249"/>
      <c r="W1056" s="249"/>
      <c r="X1056" s="249"/>
      <c r="Y1056" s="250"/>
      <c r="Z1056" s="13"/>
      <c r="AA1056" s="13"/>
      <c r="AB1056" s="13"/>
      <c r="AC1056" s="13"/>
      <c r="AD1056" s="13"/>
      <c r="AE1056" s="13"/>
      <c r="AT1056" s="251" t="s">
        <v>184</v>
      </c>
      <c r="AU1056" s="251" t="s">
        <v>102</v>
      </c>
      <c r="AV1056" s="13" t="s">
        <v>82</v>
      </c>
      <c r="AW1056" s="13" t="s">
        <v>5</v>
      </c>
      <c r="AX1056" s="13" t="s">
        <v>75</v>
      </c>
      <c r="AY1056" s="251" t="s">
        <v>175</v>
      </c>
    </row>
    <row r="1057" s="14" customFormat="1">
      <c r="A1057" s="14"/>
      <c r="B1057" s="252"/>
      <c r="C1057" s="253"/>
      <c r="D1057" s="237" t="s">
        <v>184</v>
      </c>
      <c r="E1057" s="254" t="s">
        <v>1</v>
      </c>
      <c r="F1057" s="255" t="s">
        <v>987</v>
      </c>
      <c r="G1057" s="253"/>
      <c r="H1057" s="256">
        <v>25.010000000000002</v>
      </c>
      <c r="I1057" s="257"/>
      <c r="J1057" s="257"/>
      <c r="K1057" s="253"/>
      <c r="L1057" s="253"/>
      <c r="M1057" s="258"/>
      <c r="N1057" s="259"/>
      <c r="O1057" s="260"/>
      <c r="P1057" s="260"/>
      <c r="Q1057" s="260"/>
      <c r="R1057" s="260"/>
      <c r="S1057" s="260"/>
      <c r="T1057" s="260"/>
      <c r="U1057" s="260"/>
      <c r="V1057" s="260"/>
      <c r="W1057" s="260"/>
      <c r="X1057" s="260"/>
      <c r="Y1057" s="261"/>
      <c r="Z1057" s="14"/>
      <c r="AA1057" s="14"/>
      <c r="AB1057" s="14"/>
      <c r="AC1057" s="14"/>
      <c r="AD1057" s="14"/>
      <c r="AE1057" s="14"/>
      <c r="AT1057" s="262" t="s">
        <v>184</v>
      </c>
      <c r="AU1057" s="262" t="s">
        <v>102</v>
      </c>
      <c r="AV1057" s="14" t="s">
        <v>102</v>
      </c>
      <c r="AW1057" s="14" t="s">
        <v>5</v>
      </c>
      <c r="AX1057" s="14" t="s">
        <v>75</v>
      </c>
      <c r="AY1057" s="262" t="s">
        <v>175</v>
      </c>
    </row>
    <row r="1058" s="14" customFormat="1">
      <c r="A1058" s="14"/>
      <c r="B1058" s="252"/>
      <c r="C1058" s="253"/>
      <c r="D1058" s="237" t="s">
        <v>184</v>
      </c>
      <c r="E1058" s="254" t="s">
        <v>1</v>
      </c>
      <c r="F1058" s="255" t="s">
        <v>988</v>
      </c>
      <c r="G1058" s="253"/>
      <c r="H1058" s="256">
        <v>-2.3639999999999999</v>
      </c>
      <c r="I1058" s="257"/>
      <c r="J1058" s="257"/>
      <c r="K1058" s="253"/>
      <c r="L1058" s="253"/>
      <c r="M1058" s="258"/>
      <c r="N1058" s="259"/>
      <c r="O1058" s="260"/>
      <c r="P1058" s="260"/>
      <c r="Q1058" s="260"/>
      <c r="R1058" s="260"/>
      <c r="S1058" s="260"/>
      <c r="T1058" s="260"/>
      <c r="U1058" s="260"/>
      <c r="V1058" s="260"/>
      <c r="W1058" s="260"/>
      <c r="X1058" s="260"/>
      <c r="Y1058" s="261"/>
      <c r="Z1058" s="14"/>
      <c r="AA1058" s="14"/>
      <c r="AB1058" s="14"/>
      <c r="AC1058" s="14"/>
      <c r="AD1058" s="14"/>
      <c r="AE1058" s="14"/>
      <c r="AT1058" s="262" t="s">
        <v>184</v>
      </c>
      <c r="AU1058" s="262" t="s">
        <v>102</v>
      </c>
      <c r="AV1058" s="14" t="s">
        <v>102</v>
      </c>
      <c r="AW1058" s="14" t="s">
        <v>5</v>
      </c>
      <c r="AX1058" s="14" t="s">
        <v>75</v>
      </c>
      <c r="AY1058" s="262" t="s">
        <v>175</v>
      </c>
    </row>
    <row r="1059" s="14" customFormat="1">
      <c r="A1059" s="14"/>
      <c r="B1059" s="252"/>
      <c r="C1059" s="253"/>
      <c r="D1059" s="237" t="s">
        <v>184</v>
      </c>
      <c r="E1059" s="254" t="s">
        <v>1</v>
      </c>
      <c r="F1059" s="255" t="s">
        <v>295</v>
      </c>
      <c r="G1059" s="253"/>
      <c r="H1059" s="256">
        <v>-3.1520000000000001</v>
      </c>
      <c r="I1059" s="257"/>
      <c r="J1059" s="257"/>
      <c r="K1059" s="253"/>
      <c r="L1059" s="253"/>
      <c r="M1059" s="258"/>
      <c r="N1059" s="259"/>
      <c r="O1059" s="260"/>
      <c r="P1059" s="260"/>
      <c r="Q1059" s="260"/>
      <c r="R1059" s="260"/>
      <c r="S1059" s="260"/>
      <c r="T1059" s="260"/>
      <c r="U1059" s="260"/>
      <c r="V1059" s="260"/>
      <c r="W1059" s="260"/>
      <c r="X1059" s="260"/>
      <c r="Y1059" s="261"/>
      <c r="Z1059" s="14"/>
      <c r="AA1059" s="14"/>
      <c r="AB1059" s="14"/>
      <c r="AC1059" s="14"/>
      <c r="AD1059" s="14"/>
      <c r="AE1059" s="14"/>
      <c r="AT1059" s="262" t="s">
        <v>184</v>
      </c>
      <c r="AU1059" s="262" t="s">
        <v>102</v>
      </c>
      <c r="AV1059" s="14" t="s">
        <v>102</v>
      </c>
      <c r="AW1059" s="14" t="s">
        <v>5</v>
      </c>
      <c r="AX1059" s="14" t="s">
        <v>75</v>
      </c>
      <c r="AY1059" s="262" t="s">
        <v>175</v>
      </c>
    </row>
    <row r="1060" s="14" customFormat="1">
      <c r="A1060" s="14"/>
      <c r="B1060" s="252"/>
      <c r="C1060" s="253"/>
      <c r="D1060" s="237" t="s">
        <v>184</v>
      </c>
      <c r="E1060" s="254" t="s">
        <v>1</v>
      </c>
      <c r="F1060" s="255" t="s">
        <v>989</v>
      </c>
      <c r="G1060" s="253"/>
      <c r="H1060" s="256">
        <v>11.59</v>
      </c>
      <c r="I1060" s="257"/>
      <c r="J1060" s="257"/>
      <c r="K1060" s="253"/>
      <c r="L1060" s="253"/>
      <c r="M1060" s="258"/>
      <c r="N1060" s="259"/>
      <c r="O1060" s="260"/>
      <c r="P1060" s="260"/>
      <c r="Q1060" s="260"/>
      <c r="R1060" s="260"/>
      <c r="S1060" s="260"/>
      <c r="T1060" s="260"/>
      <c r="U1060" s="260"/>
      <c r="V1060" s="260"/>
      <c r="W1060" s="260"/>
      <c r="X1060" s="260"/>
      <c r="Y1060" s="261"/>
      <c r="Z1060" s="14"/>
      <c r="AA1060" s="14"/>
      <c r="AB1060" s="14"/>
      <c r="AC1060" s="14"/>
      <c r="AD1060" s="14"/>
      <c r="AE1060" s="14"/>
      <c r="AT1060" s="262" t="s">
        <v>184</v>
      </c>
      <c r="AU1060" s="262" t="s">
        <v>102</v>
      </c>
      <c r="AV1060" s="14" t="s">
        <v>102</v>
      </c>
      <c r="AW1060" s="14" t="s">
        <v>5</v>
      </c>
      <c r="AX1060" s="14" t="s">
        <v>75</v>
      </c>
      <c r="AY1060" s="262" t="s">
        <v>175</v>
      </c>
    </row>
    <row r="1061" s="14" customFormat="1">
      <c r="A1061" s="14"/>
      <c r="B1061" s="252"/>
      <c r="C1061" s="253"/>
      <c r="D1061" s="237" t="s">
        <v>184</v>
      </c>
      <c r="E1061" s="254" t="s">
        <v>1</v>
      </c>
      <c r="F1061" s="255" t="s">
        <v>983</v>
      </c>
      <c r="G1061" s="253"/>
      <c r="H1061" s="256">
        <v>-4.7279999999999998</v>
      </c>
      <c r="I1061" s="257"/>
      <c r="J1061" s="257"/>
      <c r="K1061" s="253"/>
      <c r="L1061" s="253"/>
      <c r="M1061" s="258"/>
      <c r="N1061" s="259"/>
      <c r="O1061" s="260"/>
      <c r="P1061" s="260"/>
      <c r="Q1061" s="260"/>
      <c r="R1061" s="260"/>
      <c r="S1061" s="260"/>
      <c r="T1061" s="260"/>
      <c r="U1061" s="260"/>
      <c r="V1061" s="260"/>
      <c r="W1061" s="260"/>
      <c r="X1061" s="260"/>
      <c r="Y1061" s="261"/>
      <c r="Z1061" s="14"/>
      <c r="AA1061" s="14"/>
      <c r="AB1061" s="14"/>
      <c r="AC1061" s="14"/>
      <c r="AD1061" s="14"/>
      <c r="AE1061" s="14"/>
      <c r="AT1061" s="262" t="s">
        <v>184</v>
      </c>
      <c r="AU1061" s="262" t="s">
        <v>102</v>
      </c>
      <c r="AV1061" s="14" t="s">
        <v>102</v>
      </c>
      <c r="AW1061" s="14" t="s">
        <v>5</v>
      </c>
      <c r="AX1061" s="14" t="s">
        <v>75</v>
      </c>
      <c r="AY1061" s="262" t="s">
        <v>175</v>
      </c>
    </row>
    <row r="1062" s="15" customFormat="1">
      <c r="A1062" s="15"/>
      <c r="B1062" s="263"/>
      <c r="C1062" s="264"/>
      <c r="D1062" s="237" t="s">
        <v>184</v>
      </c>
      <c r="E1062" s="265" t="s">
        <v>1</v>
      </c>
      <c r="F1062" s="266" t="s">
        <v>189</v>
      </c>
      <c r="G1062" s="264"/>
      <c r="H1062" s="267">
        <v>55.076000000000001</v>
      </c>
      <c r="I1062" s="268"/>
      <c r="J1062" s="268"/>
      <c r="K1062" s="264"/>
      <c r="L1062" s="264"/>
      <c r="M1062" s="269"/>
      <c r="N1062" s="270"/>
      <c r="O1062" s="271"/>
      <c r="P1062" s="271"/>
      <c r="Q1062" s="271"/>
      <c r="R1062" s="271"/>
      <c r="S1062" s="271"/>
      <c r="T1062" s="271"/>
      <c r="U1062" s="271"/>
      <c r="V1062" s="271"/>
      <c r="W1062" s="271"/>
      <c r="X1062" s="271"/>
      <c r="Y1062" s="272"/>
      <c r="Z1062" s="15"/>
      <c r="AA1062" s="15"/>
      <c r="AB1062" s="15"/>
      <c r="AC1062" s="15"/>
      <c r="AD1062" s="15"/>
      <c r="AE1062" s="15"/>
      <c r="AT1062" s="273" t="s">
        <v>184</v>
      </c>
      <c r="AU1062" s="273" t="s">
        <v>102</v>
      </c>
      <c r="AV1062" s="15" t="s">
        <v>181</v>
      </c>
      <c r="AW1062" s="15" t="s">
        <v>5</v>
      </c>
      <c r="AX1062" s="15" t="s">
        <v>82</v>
      </c>
      <c r="AY1062" s="273" t="s">
        <v>175</v>
      </c>
    </row>
    <row r="1063" s="2" customFormat="1" ht="44.25" customHeight="1">
      <c r="A1063" s="39"/>
      <c r="B1063" s="40"/>
      <c r="C1063" s="222" t="s">
        <v>990</v>
      </c>
      <c r="D1063" s="222" t="s">
        <v>177</v>
      </c>
      <c r="E1063" s="223" t="s">
        <v>991</v>
      </c>
      <c r="F1063" s="224" t="s">
        <v>992</v>
      </c>
      <c r="G1063" s="225" t="s">
        <v>180</v>
      </c>
      <c r="H1063" s="226">
        <v>5.2069999999999999</v>
      </c>
      <c r="I1063" s="227"/>
      <c r="J1063" s="227"/>
      <c r="K1063" s="228">
        <f>ROUND(P1063*H1063,2)</f>
        <v>0</v>
      </c>
      <c r="L1063" s="229"/>
      <c r="M1063" s="45"/>
      <c r="N1063" s="230" t="s">
        <v>1</v>
      </c>
      <c r="O1063" s="231" t="s">
        <v>39</v>
      </c>
      <c r="P1063" s="232">
        <f>I1063+J1063</f>
        <v>0</v>
      </c>
      <c r="Q1063" s="232">
        <f>ROUND(I1063*H1063,2)</f>
        <v>0</v>
      </c>
      <c r="R1063" s="232">
        <f>ROUND(J1063*H1063,2)</f>
        <v>0</v>
      </c>
      <c r="S1063" s="92"/>
      <c r="T1063" s="233">
        <f>S1063*H1063</f>
        <v>0</v>
      </c>
      <c r="U1063" s="233">
        <v>0</v>
      </c>
      <c r="V1063" s="233">
        <f>U1063*H1063</f>
        <v>0</v>
      </c>
      <c r="W1063" s="233">
        <v>0</v>
      </c>
      <c r="X1063" s="233">
        <f>W1063*H1063</f>
        <v>0</v>
      </c>
      <c r="Y1063" s="234" t="s">
        <v>1</v>
      </c>
      <c r="Z1063" s="39"/>
      <c r="AA1063" s="39"/>
      <c r="AB1063" s="39"/>
      <c r="AC1063" s="39"/>
      <c r="AD1063" s="39"/>
      <c r="AE1063" s="39"/>
      <c r="AR1063" s="235" t="s">
        <v>181</v>
      </c>
      <c r="AT1063" s="235" t="s">
        <v>177</v>
      </c>
      <c r="AU1063" s="235" t="s">
        <v>102</v>
      </c>
      <c r="AY1063" s="18" t="s">
        <v>175</v>
      </c>
      <c r="BE1063" s="236">
        <f>IF(O1063="základní",K1063,0)</f>
        <v>0</v>
      </c>
      <c r="BF1063" s="236">
        <f>IF(O1063="snížená",K1063,0)</f>
        <v>0</v>
      </c>
      <c r="BG1063" s="236">
        <f>IF(O1063="zákl. přenesená",K1063,0)</f>
        <v>0</v>
      </c>
      <c r="BH1063" s="236">
        <f>IF(O1063="sníž. přenesená",K1063,0)</f>
        <v>0</v>
      </c>
      <c r="BI1063" s="236">
        <f>IF(O1063="nulová",K1063,0)</f>
        <v>0</v>
      </c>
      <c r="BJ1063" s="18" t="s">
        <v>102</v>
      </c>
      <c r="BK1063" s="236">
        <f>ROUND(P1063*H1063,2)</f>
        <v>0</v>
      </c>
      <c r="BL1063" s="18" t="s">
        <v>181</v>
      </c>
      <c r="BM1063" s="235" t="s">
        <v>993</v>
      </c>
    </row>
    <row r="1064" s="2" customFormat="1">
      <c r="A1064" s="39"/>
      <c r="B1064" s="40"/>
      <c r="C1064" s="41"/>
      <c r="D1064" s="237" t="s">
        <v>182</v>
      </c>
      <c r="E1064" s="41"/>
      <c r="F1064" s="238" t="s">
        <v>994</v>
      </c>
      <c r="G1064" s="41"/>
      <c r="H1064" s="41"/>
      <c r="I1064" s="239"/>
      <c r="J1064" s="239"/>
      <c r="K1064" s="41"/>
      <c r="L1064" s="41"/>
      <c r="M1064" s="45"/>
      <c r="N1064" s="240"/>
      <c r="O1064" s="241"/>
      <c r="P1064" s="92"/>
      <c r="Q1064" s="92"/>
      <c r="R1064" s="92"/>
      <c r="S1064" s="92"/>
      <c r="T1064" s="92"/>
      <c r="U1064" s="92"/>
      <c r="V1064" s="92"/>
      <c r="W1064" s="92"/>
      <c r="X1064" s="92"/>
      <c r="Y1064" s="93"/>
      <c r="Z1064" s="39"/>
      <c r="AA1064" s="39"/>
      <c r="AB1064" s="39"/>
      <c r="AC1064" s="39"/>
      <c r="AD1064" s="39"/>
      <c r="AE1064" s="39"/>
      <c r="AT1064" s="18" t="s">
        <v>182</v>
      </c>
      <c r="AU1064" s="18" t="s">
        <v>102</v>
      </c>
    </row>
    <row r="1065" s="13" customFormat="1">
      <c r="A1065" s="13"/>
      <c r="B1065" s="242"/>
      <c r="C1065" s="243"/>
      <c r="D1065" s="237" t="s">
        <v>184</v>
      </c>
      <c r="E1065" s="244" t="s">
        <v>1</v>
      </c>
      <c r="F1065" s="245" t="s">
        <v>352</v>
      </c>
      <c r="G1065" s="243"/>
      <c r="H1065" s="244" t="s">
        <v>1</v>
      </c>
      <c r="I1065" s="246"/>
      <c r="J1065" s="246"/>
      <c r="K1065" s="243"/>
      <c r="L1065" s="243"/>
      <c r="M1065" s="247"/>
      <c r="N1065" s="248"/>
      <c r="O1065" s="249"/>
      <c r="P1065" s="249"/>
      <c r="Q1065" s="249"/>
      <c r="R1065" s="249"/>
      <c r="S1065" s="249"/>
      <c r="T1065" s="249"/>
      <c r="U1065" s="249"/>
      <c r="V1065" s="249"/>
      <c r="W1065" s="249"/>
      <c r="X1065" s="249"/>
      <c r="Y1065" s="250"/>
      <c r="Z1065" s="13"/>
      <c r="AA1065" s="13"/>
      <c r="AB1065" s="13"/>
      <c r="AC1065" s="13"/>
      <c r="AD1065" s="13"/>
      <c r="AE1065" s="13"/>
      <c r="AT1065" s="251" t="s">
        <v>184</v>
      </c>
      <c r="AU1065" s="251" t="s">
        <v>102</v>
      </c>
      <c r="AV1065" s="13" t="s">
        <v>82</v>
      </c>
      <c r="AW1065" s="13" t="s">
        <v>5</v>
      </c>
      <c r="AX1065" s="13" t="s">
        <v>75</v>
      </c>
      <c r="AY1065" s="251" t="s">
        <v>175</v>
      </c>
    </row>
    <row r="1066" s="13" customFormat="1">
      <c r="A1066" s="13"/>
      <c r="B1066" s="242"/>
      <c r="C1066" s="243"/>
      <c r="D1066" s="237" t="s">
        <v>184</v>
      </c>
      <c r="E1066" s="244" t="s">
        <v>1</v>
      </c>
      <c r="F1066" s="245" t="s">
        <v>583</v>
      </c>
      <c r="G1066" s="243"/>
      <c r="H1066" s="244" t="s">
        <v>1</v>
      </c>
      <c r="I1066" s="246"/>
      <c r="J1066" s="246"/>
      <c r="K1066" s="243"/>
      <c r="L1066" s="243"/>
      <c r="M1066" s="247"/>
      <c r="N1066" s="248"/>
      <c r="O1066" s="249"/>
      <c r="P1066" s="249"/>
      <c r="Q1066" s="249"/>
      <c r="R1066" s="249"/>
      <c r="S1066" s="249"/>
      <c r="T1066" s="249"/>
      <c r="U1066" s="249"/>
      <c r="V1066" s="249"/>
      <c r="W1066" s="249"/>
      <c r="X1066" s="249"/>
      <c r="Y1066" s="250"/>
      <c r="Z1066" s="13"/>
      <c r="AA1066" s="13"/>
      <c r="AB1066" s="13"/>
      <c r="AC1066" s="13"/>
      <c r="AD1066" s="13"/>
      <c r="AE1066" s="13"/>
      <c r="AT1066" s="251" t="s">
        <v>184</v>
      </c>
      <c r="AU1066" s="251" t="s">
        <v>102</v>
      </c>
      <c r="AV1066" s="13" t="s">
        <v>82</v>
      </c>
      <c r="AW1066" s="13" t="s">
        <v>5</v>
      </c>
      <c r="AX1066" s="13" t="s">
        <v>75</v>
      </c>
      <c r="AY1066" s="251" t="s">
        <v>175</v>
      </c>
    </row>
    <row r="1067" s="14" customFormat="1">
      <c r="A1067" s="14"/>
      <c r="B1067" s="252"/>
      <c r="C1067" s="253"/>
      <c r="D1067" s="237" t="s">
        <v>184</v>
      </c>
      <c r="E1067" s="254" t="s">
        <v>1</v>
      </c>
      <c r="F1067" s="255" t="s">
        <v>995</v>
      </c>
      <c r="G1067" s="253"/>
      <c r="H1067" s="256">
        <v>3.9420000000000002</v>
      </c>
      <c r="I1067" s="257"/>
      <c r="J1067" s="257"/>
      <c r="K1067" s="253"/>
      <c r="L1067" s="253"/>
      <c r="M1067" s="258"/>
      <c r="N1067" s="259"/>
      <c r="O1067" s="260"/>
      <c r="P1067" s="260"/>
      <c r="Q1067" s="260"/>
      <c r="R1067" s="260"/>
      <c r="S1067" s="260"/>
      <c r="T1067" s="260"/>
      <c r="U1067" s="260"/>
      <c r="V1067" s="260"/>
      <c r="W1067" s="260"/>
      <c r="X1067" s="260"/>
      <c r="Y1067" s="261"/>
      <c r="Z1067" s="14"/>
      <c r="AA1067" s="14"/>
      <c r="AB1067" s="14"/>
      <c r="AC1067" s="14"/>
      <c r="AD1067" s="14"/>
      <c r="AE1067" s="14"/>
      <c r="AT1067" s="262" t="s">
        <v>184</v>
      </c>
      <c r="AU1067" s="262" t="s">
        <v>102</v>
      </c>
      <c r="AV1067" s="14" t="s">
        <v>102</v>
      </c>
      <c r="AW1067" s="14" t="s">
        <v>5</v>
      </c>
      <c r="AX1067" s="14" t="s">
        <v>75</v>
      </c>
      <c r="AY1067" s="262" t="s">
        <v>175</v>
      </c>
    </row>
    <row r="1068" s="14" customFormat="1">
      <c r="A1068" s="14"/>
      <c r="B1068" s="252"/>
      <c r="C1068" s="253"/>
      <c r="D1068" s="237" t="s">
        <v>184</v>
      </c>
      <c r="E1068" s="254" t="s">
        <v>1</v>
      </c>
      <c r="F1068" s="255" t="s">
        <v>996</v>
      </c>
      <c r="G1068" s="253"/>
      <c r="H1068" s="256">
        <v>1.2649999999999999</v>
      </c>
      <c r="I1068" s="257"/>
      <c r="J1068" s="257"/>
      <c r="K1068" s="253"/>
      <c r="L1068" s="253"/>
      <c r="M1068" s="258"/>
      <c r="N1068" s="259"/>
      <c r="O1068" s="260"/>
      <c r="P1068" s="260"/>
      <c r="Q1068" s="260"/>
      <c r="R1068" s="260"/>
      <c r="S1068" s="260"/>
      <c r="T1068" s="260"/>
      <c r="U1068" s="260"/>
      <c r="V1068" s="260"/>
      <c r="W1068" s="260"/>
      <c r="X1068" s="260"/>
      <c r="Y1068" s="261"/>
      <c r="Z1068" s="14"/>
      <c r="AA1068" s="14"/>
      <c r="AB1068" s="14"/>
      <c r="AC1068" s="14"/>
      <c r="AD1068" s="14"/>
      <c r="AE1068" s="14"/>
      <c r="AT1068" s="262" t="s">
        <v>184</v>
      </c>
      <c r="AU1068" s="262" t="s">
        <v>102</v>
      </c>
      <c r="AV1068" s="14" t="s">
        <v>102</v>
      </c>
      <c r="AW1068" s="14" t="s">
        <v>5</v>
      </c>
      <c r="AX1068" s="14" t="s">
        <v>75</v>
      </c>
      <c r="AY1068" s="262" t="s">
        <v>175</v>
      </c>
    </row>
    <row r="1069" s="15" customFormat="1">
      <c r="A1069" s="15"/>
      <c r="B1069" s="263"/>
      <c r="C1069" s="264"/>
      <c r="D1069" s="237" t="s">
        <v>184</v>
      </c>
      <c r="E1069" s="265" t="s">
        <v>1</v>
      </c>
      <c r="F1069" s="266" t="s">
        <v>189</v>
      </c>
      <c r="G1069" s="264"/>
      <c r="H1069" s="267">
        <v>5.2069999999999999</v>
      </c>
      <c r="I1069" s="268"/>
      <c r="J1069" s="268"/>
      <c r="K1069" s="264"/>
      <c r="L1069" s="264"/>
      <c r="M1069" s="269"/>
      <c r="N1069" s="270"/>
      <c r="O1069" s="271"/>
      <c r="P1069" s="271"/>
      <c r="Q1069" s="271"/>
      <c r="R1069" s="271"/>
      <c r="S1069" s="271"/>
      <c r="T1069" s="271"/>
      <c r="U1069" s="271"/>
      <c r="V1069" s="271"/>
      <c r="W1069" s="271"/>
      <c r="X1069" s="271"/>
      <c r="Y1069" s="272"/>
      <c r="Z1069" s="15"/>
      <c r="AA1069" s="15"/>
      <c r="AB1069" s="15"/>
      <c r="AC1069" s="15"/>
      <c r="AD1069" s="15"/>
      <c r="AE1069" s="15"/>
      <c r="AT1069" s="273" t="s">
        <v>184</v>
      </c>
      <c r="AU1069" s="273" t="s">
        <v>102</v>
      </c>
      <c r="AV1069" s="15" t="s">
        <v>181</v>
      </c>
      <c r="AW1069" s="15" t="s">
        <v>5</v>
      </c>
      <c r="AX1069" s="15" t="s">
        <v>82</v>
      </c>
      <c r="AY1069" s="273" t="s">
        <v>175</v>
      </c>
    </row>
    <row r="1070" s="2" customFormat="1" ht="24.15" customHeight="1">
      <c r="A1070" s="39"/>
      <c r="B1070" s="40"/>
      <c r="C1070" s="222" t="s">
        <v>593</v>
      </c>
      <c r="D1070" s="222" t="s">
        <v>177</v>
      </c>
      <c r="E1070" s="223" t="s">
        <v>997</v>
      </c>
      <c r="F1070" s="224" t="s">
        <v>998</v>
      </c>
      <c r="G1070" s="225" t="s">
        <v>180</v>
      </c>
      <c r="H1070" s="226">
        <v>10.366</v>
      </c>
      <c r="I1070" s="227"/>
      <c r="J1070" s="227"/>
      <c r="K1070" s="228">
        <f>ROUND(P1070*H1070,2)</f>
        <v>0</v>
      </c>
      <c r="L1070" s="229"/>
      <c r="M1070" s="45"/>
      <c r="N1070" s="230" t="s">
        <v>1</v>
      </c>
      <c r="O1070" s="231" t="s">
        <v>39</v>
      </c>
      <c r="P1070" s="232">
        <f>I1070+J1070</f>
        <v>0</v>
      </c>
      <c r="Q1070" s="232">
        <f>ROUND(I1070*H1070,2)</f>
        <v>0</v>
      </c>
      <c r="R1070" s="232">
        <f>ROUND(J1070*H1070,2)</f>
        <v>0</v>
      </c>
      <c r="S1070" s="92"/>
      <c r="T1070" s="233">
        <f>S1070*H1070</f>
        <v>0</v>
      </c>
      <c r="U1070" s="233">
        <v>0</v>
      </c>
      <c r="V1070" s="233">
        <f>U1070*H1070</f>
        <v>0</v>
      </c>
      <c r="W1070" s="233">
        <v>0</v>
      </c>
      <c r="X1070" s="233">
        <f>W1070*H1070</f>
        <v>0</v>
      </c>
      <c r="Y1070" s="234" t="s">
        <v>1</v>
      </c>
      <c r="Z1070" s="39"/>
      <c r="AA1070" s="39"/>
      <c r="AB1070" s="39"/>
      <c r="AC1070" s="39"/>
      <c r="AD1070" s="39"/>
      <c r="AE1070" s="39"/>
      <c r="AR1070" s="235" t="s">
        <v>181</v>
      </c>
      <c r="AT1070" s="235" t="s">
        <v>177</v>
      </c>
      <c r="AU1070" s="235" t="s">
        <v>102</v>
      </c>
      <c r="AY1070" s="18" t="s">
        <v>175</v>
      </c>
      <c r="BE1070" s="236">
        <f>IF(O1070="základní",K1070,0)</f>
        <v>0</v>
      </c>
      <c r="BF1070" s="236">
        <f>IF(O1070="snížená",K1070,0)</f>
        <v>0</v>
      </c>
      <c r="BG1070" s="236">
        <f>IF(O1070="zákl. přenesená",K1070,0)</f>
        <v>0</v>
      </c>
      <c r="BH1070" s="236">
        <f>IF(O1070="sníž. přenesená",K1070,0)</f>
        <v>0</v>
      </c>
      <c r="BI1070" s="236">
        <f>IF(O1070="nulová",K1070,0)</f>
        <v>0</v>
      </c>
      <c r="BJ1070" s="18" t="s">
        <v>102</v>
      </c>
      <c r="BK1070" s="236">
        <f>ROUND(P1070*H1070,2)</f>
        <v>0</v>
      </c>
      <c r="BL1070" s="18" t="s">
        <v>181</v>
      </c>
      <c r="BM1070" s="235" t="s">
        <v>999</v>
      </c>
    </row>
    <row r="1071" s="2" customFormat="1">
      <c r="A1071" s="39"/>
      <c r="B1071" s="40"/>
      <c r="C1071" s="41"/>
      <c r="D1071" s="237" t="s">
        <v>182</v>
      </c>
      <c r="E1071" s="41"/>
      <c r="F1071" s="238" t="s">
        <v>1000</v>
      </c>
      <c r="G1071" s="41"/>
      <c r="H1071" s="41"/>
      <c r="I1071" s="239"/>
      <c r="J1071" s="239"/>
      <c r="K1071" s="41"/>
      <c r="L1071" s="41"/>
      <c r="M1071" s="45"/>
      <c r="N1071" s="240"/>
      <c r="O1071" s="241"/>
      <c r="P1071" s="92"/>
      <c r="Q1071" s="92"/>
      <c r="R1071" s="92"/>
      <c r="S1071" s="92"/>
      <c r="T1071" s="92"/>
      <c r="U1071" s="92"/>
      <c r="V1071" s="92"/>
      <c r="W1071" s="92"/>
      <c r="X1071" s="92"/>
      <c r="Y1071" s="93"/>
      <c r="Z1071" s="39"/>
      <c r="AA1071" s="39"/>
      <c r="AB1071" s="39"/>
      <c r="AC1071" s="39"/>
      <c r="AD1071" s="39"/>
      <c r="AE1071" s="39"/>
      <c r="AT1071" s="18" t="s">
        <v>182</v>
      </c>
      <c r="AU1071" s="18" t="s">
        <v>102</v>
      </c>
    </row>
    <row r="1072" s="13" customFormat="1">
      <c r="A1072" s="13"/>
      <c r="B1072" s="242"/>
      <c r="C1072" s="243"/>
      <c r="D1072" s="237" t="s">
        <v>184</v>
      </c>
      <c r="E1072" s="244" t="s">
        <v>1</v>
      </c>
      <c r="F1072" s="245" t="s">
        <v>352</v>
      </c>
      <c r="G1072" s="243"/>
      <c r="H1072" s="244" t="s">
        <v>1</v>
      </c>
      <c r="I1072" s="246"/>
      <c r="J1072" s="246"/>
      <c r="K1072" s="243"/>
      <c r="L1072" s="243"/>
      <c r="M1072" s="247"/>
      <c r="N1072" s="248"/>
      <c r="O1072" s="249"/>
      <c r="P1072" s="249"/>
      <c r="Q1072" s="249"/>
      <c r="R1072" s="249"/>
      <c r="S1072" s="249"/>
      <c r="T1072" s="249"/>
      <c r="U1072" s="249"/>
      <c r="V1072" s="249"/>
      <c r="W1072" s="249"/>
      <c r="X1072" s="249"/>
      <c r="Y1072" s="250"/>
      <c r="Z1072" s="13"/>
      <c r="AA1072" s="13"/>
      <c r="AB1072" s="13"/>
      <c r="AC1072" s="13"/>
      <c r="AD1072" s="13"/>
      <c r="AE1072" s="13"/>
      <c r="AT1072" s="251" t="s">
        <v>184</v>
      </c>
      <c r="AU1072" s="251" t="s">
        <v>102</v>
      </c>
      <c r="AV1072" s="13" t="s">
        <v>82</v>
      </c>
      <c r="AW1072" s="13" t="s">
        <v>5</v>
      </c>
      <c r="AX1072" s="13" t="s">
        <v>75</v>
      </c>
      <c r="AY1072" s="251" t="s">
        <v>175</v>
      </c>
    </row>
    <row r="1073" s="13" customFormat="1">
      <c r="A1073" s="13"/>
      <c r="B1073" s="242"/>
      <c r="C1073" s="243"/>
      <c r="D1073" s="237" t="s">
        <v>184</v>
      </c>
      <c r="E1073" s="244" t="s">
        <v>1</v>
      </c>
      <c r="F1073" s="245" t="s">
        <v>1001</v>
      </c>
      <c r="G1073" s="243"/>
      <c r="H1073" s="244" t="s">
        <v>1</v>
      </c>
      <c r="I1073" s="246"/>
      <c r="J1073" s="246"/>
      <c r="K1073" s="243"/>
      <c r="L1073" s="243"/>
      <c r="M1073" s="247"/>
      <c r="N1073" s="248"/>
      <c r="O1073" s="249"/>
      <c r="P1073" s="249"/>
      <c r="Q1073" s="249"/>
      <c r="R1073" s="249"/>
      <c r="S1073" s="249"/>
      <c r="T1073" s="249"/>
      <c r="U1073" s="249"/>
      <c r="V1073" s="249"/>
      <c r="W1073" s="249"/>
      <c r="X1073" s="249"/>
      <c r="Y1073" s="250"/>
      <c r="Z1073" s="13"/>
      <c r="AA1073" s="13"/>
      <c r="AB1073" s="13"/>
      <c r="AC1073" s="13"/>
      <c r="AD1073" s="13"/>
      <c r="AE1073" s="13"/>
      <c r="AT1073" s="251" t="s">
        <v>184</v>
      </c>
      <c r="AU1073" s="251" t="s">
        <v>102</v>
      </c>
      <c r="AV1073" s="13" t="s">
        <v>82</v>
      </c>
      <c r="AW1073" s="13" t="s">
        <v>5</v>
      </c>
      <c r="AX1073" s="13" t="s">
        <v>75</v>
      </c>
      <c r="AY1073" s="251" t="s">
        <v>175</v>
      </c>
    </row>
    <row r="1074" s="14" customFormat="1">
      <c r="A1074" s="14"/>
      <c r="B1074" s="252"/>
      <c r="C1074" s="253"/>
      <c r="D1074" s="237" t="s">
        <v>184</v>
      </c>
      <c r="E1074" s="254" t="s">
        <v>1</v>
      </c>
      <c r="F1074" s="255" t="s">
        <v>1002</v>
      </c>
      <c r="G1074" s="253"/>
      <c r="H1074" s="256">
        <v>5.7300000000000004</v>
      </c>
      <c r="I1074" s="257"/>
      <c r="J1074" s="257"/>
      <c r="K1074" s="253"/>
      <c r="L1074" s="253"/>
      <c r="M1074" s="258"/>
      <c r="N1074" s="259"/>
      <c r="O1074" s="260"/>
      <c r="P1074" s="260"/>
      <c r="Q1074" s="260"/>
      <c r="R1074" s="260"/>
      <c r="S1074" s="260"/>
      <c r="T1074" s="260"/>
      <c r="U1074" s="260"/>
      <c r="V1074" s="260"/>
      <c r="W1074" s="260"/>
      <c r="X1074" s="260"/>
      <c r="Y1074" s="261"/>
      <c r="Z1074" s="14"/>
      <c r="AA1074" s="14"/>
      <c r="AB1074" s="14"/>
      <c r="AC1074" s="14"/>
      <c r="AD1074" s="14"/>
      <c r="AE1074" s="14"/>
      <c r="AT1074" s="262" t="s">
        <v>184</v>
      </c>
      <c r="AU1074" s="262" t="s">
        <v>102</v>
      </c>
      <c r="AV1074" s="14" t="s">
        <v>102</v>
      </c>
      <c r="AW1074" s="14" t="s">
        <v>5</v>
      </c>
      <c r="AX1074" s="14" t="s">
        <v>75</v>
      </c>
      <c r="AY1074" s="262" t="s">
        <v>175</v>
      </c>
    </row>
    <row r="1075" s="14" customFormat="1">
      <c r="A1075" s="14"/>
      <c r="B1075" s="252"/>
      <c r="C1075" s="253"/>
      <c r="D1075" s="237" t="s">
        <v>184</v>
      </c>
      <c r="E1075" s="254" t="s">
        <v>1</v>
      </c>
      <c r="F1075" s="255" t="s">
        <v>1003</v>
      </c>
      <c r="G1075" s="253"/>
      <c r="H1075" s="256">
        <v>4.298</v>
      </c>
      <c r="I1075" s="257"/>
      <c r="J1075" s="257"/>
      <c r="K1075" s="253"/>
      <c r="L1075" s="253"/>
      <c r="M1075" s="258"/>
      <c r="N1075" s="259"/>
      <c r="O1075" s="260"/>
      <c r="P1075" s="260"/>
      <c r="Q1075" s="260"/>
      <c r="R1075" s="260"/>
      <c r="S1075" s="260"/>
      <c r="T1075" s="260"/>
      <c r="U1075" s="260"/>
      <c r="V1075" s="260"/>
      <c r="W1075" s="260"/>
      <c r="X1075" s="260"/>
      <c r="Y1075" s="261"/>
      <c r="Z1075" s="14"/>
      <c r="AA1075" s="14"/>
      <c r="AB1075" s="14"/>
      <c r="AC1075" s="14"/>
      <c r="AD1075" s="14"/>
      <c r="AE1075" s="14"/>
      <c r="AT1075" s="262" t="s">
        <v>184</v>
      </c>
      <c r="AU1075" s="262" t="s">
        <v>102</v>
      </c>
      <c r="AV1075" s="14" t="s">
        <v>102</v>
      </c>
      <c r="AW1075" s="14" t="s">
        <v>5</v>
      </c>
      <c r="AX1075" s="14" t="s">
        <v>75</v>
      </c>
      <c r="AY1075" s="262" t="s">
        <v>175</v>
      </c>
    </row>
    <row r="1076" s="14" customFormat="1">
      <c r="A1076" s="14"/>
      <c r="B1076" s="252"/>
      <c r="C1076" s="253"/>
      <c r="D1076" s="237" t="s">
        <v>184</v>
      </c>
      <c r="E1076" s="254" t="s">
        <v>1</v>
      </c>
      <c r="F1076" s="255" t="s">
        <v>1004</v>
      </c>
      <c r="G1076" s="253"/>
      <c r="H1076" s="256">
        <v>0.33800000000000002</v>
      </c>
      <c r="I1076" s="257"/>
      <c r="J1076" s="257"/>
      <c r="K1076" s="253"/>
      <c r="L1076" s="253"/>
      <c r="M1076" s="258"/>
      <c r="N1076" s="259"/>
      <c r="O1076" s="260"/>
      <c r="P1076" s="260"/>
      <c r="Q1076" s="260"/>
      <c r="R1076" s="260"/>
      <c r="S1076" s="260"/>
      <c r="T1076" s="260"/>
      <c r="U1076" s="260"/>
      <c r="V1076" s="260"/>
      <c r="W1076" s="260"/>
      <c r="X1076" s="260"/>
      <c r="Y1076" s="261"/>
      <c r="Z1076" s="14"/>
      <c r="AA1076" s="14"/>
      <c r="AB1076" s="14"/>
      <c r="AC1076" s="14"/>
      <c r="AD1076" s="14"/>
      <c r="AE1076" s="14"/>
      <c r="AT1076" s="262" t="s">
        <v>184</v>
      </c>
      <c r="AU1076" s="262" t="s">
        <v>102</v>
      </c>
      <c r="AV1076" s="14" t="s">
        <v>102</v>
      </c>
      <c r="AW1076" s="14" t="s">
        <v>5</v>
      </c>
      <c r="AX1076" s="14" t="s">
        <v>75</v>
      </c>
      <c r="AY1076" s="262" t="s">
        <v>175</v>
      </c>
    </row>
    <row r="1077" s="15" customFormat="1">
      <c r="A1077" s="15"/>
      <c r="B1077" s="263"/>
      <c r="C1077" s="264"/>
      <c r="D1077" s="237" t="s">
        <v>184</v>
      </c>
      <c r="E1077" s="265" t="s">
        <v>1</v>
      </c>
      <c r="F1077" s="266" t="s">
        <v>189</v>
      </c>
      <c r="G1077" s="264"/>
      <c r="H1077" s="267">
        <v>10.366</v>
      </c>
      <c r="I1077" s="268"/>
      <c r="J1077" s="268"/>
      <c r="K1077" s="264"/>
      <c r="L1077" s="264"/>
      <c r="M1077" s="269"/>
      <c r="N1077" s="270"/>
      <c r="O1077" s="271"/>
      <c r="P1077" s="271"/>
      <c r="Q1077" s="271"/>
      <c r="R1077" s="271"/>
      <c r="S1077" s="271"/>
      <c r="T1077" s="271"/>
      <c r="U1077" s="271"/>
      <c r="V1077" s="271"/>
      <c r="W1077" s="271"/>
      <c r="X1077" s="271"/>
      <c r="Y1077" s="272"/>
      <c r="Z1077" s="15"/>
      <c r="AA1077" s="15"/>
      <c r="AB1077" s="15"/>
      <c r="AC1077" s="15"/>
      <c r="AD1077" s="15"/>
      <c r="AE1077" s="15"/>
      <c r="AT1077" s="273" t="s">
        <v>184</v>
      </c>
      <c r="AU1077" s="273" t="s">
        <v>102</v>
      </c>
      <c r="AV1077" s="15" t="s">
        <v>181</v>
      </c>
      <c r="AW1077" s="15" t="s">
        <v>5</v>
      </c>
      <c r="AX1077" s="15" t="s">
        <v>82</v>
      </c>
      <c r="AY1077" s="273" t="s">
        <v>175</v>
      </c>
    </row>
    <row r="1078" s="2" customFormat="1" ht="24.15" customHeight="1">
      <c r="A1078" s="39"/>
      <c r="B1078" s="40"/>
      <c r="C1078" s="222" t="s">
        <v>1005</v>
      </c>
      <c r="D1078" s="222" t="s">
        <v>177</v>
      </c>
      <c r="E1078" s="223" t="s">
        <v>1006</v>
      </c>
      <c r="F1078" s="224" t="s">
        <v>1007</v>
      </c>
      <c r="G1078" s="225" t="s">
        <v>228</v>
      </c>
      <c r="H1078" s="226">
        <v>2.2000000000000002</v>
      </c>
      <c r="I1078" s="227"/>
      <c r="J1078" s="227"/>
      <c r="K1078" s="228">
        <f>ROUND(P1078*H1078,2)</f>
        <v>0</v>
      </c>
      <c r="L1078" s="229"/>
      <c r="M1078" s="45"/>
      <c r="N1078" s="230" t="s">
        <v>1</v>
      </c>
      <c r="O1078" s="231" t="s">
        <v>39</v>
      </c>
      <c r="P1078" s="232">
        <f>I1078+J1078</f>
        <v>0</v>
      </c>
      <c r="Q1078" s="232">
        <f>ROUND(I1078*H1078,2)</f>
        <v>0</v>
      </c>
      <c r="R1078" s="232">
        <f>ROUND(J1078*H1078,2)</f>
        <v>0</v>
      </c>
      <c r="S1078" s="92"/>
      <c r="T1078" s="233">
        <f>S1078*H1078</f>
        <v>0</v>
      </c>
      <c r="U1078" s="233">
        <v>0</v>
      </c>
      <c r="V1078" s="233">
        <f>U1078*H1078</f>
        <v>0</v>
      </c>
      <c r="W1078" s="233">
        <v>0</v>
      </c>
      <c r="X1078" s="233">
        <f>W1078*H1078</f>
        <v>0</v>
      </c>
      <c r="Y1078" s="234" t="s">
        <v>1</v>
      </c>
      <c r="Z1078" s="39"/>
      <c r="AA1078" s="39"/>
      <c r="AB1078" s="39"/>
      <c r="AC1078" s="39"/>
      <c r="AD1078" s="39"/>
      <c r="AE1078" s="39"/>
      <c r="AR1078" s="235" t="s">
        <v>181</v>
      </c>
      <c r="AT1078" s="235" t="s">
        <v>177</v>
      </c>
      <c r="AU1078" s="235" t="s">
        <v>102</v>
      </c>
      <c r="AY1078" s="18" t="s">
        <v>175</v>
      </c>
      <c r="BE1078" s="236">
        <f>IF(O1078="základní",K1078,0)</f>
        <v>0</v>
      </c>
      <c r="BF1078" s="236">
        <f>IF(O1078="snížená",K1078,0)</f>
        <v>0</v>
      </c>
      <c r="BG1078" s="236">
        <f>IF(O1078="zákl. přenesená",K1078,0)</f>
        <v>0</v>
      </c>
      <c r="BH1078" s="236">
        <f>IF(O1078="sníž. přenesená",K1078,0)</f>
        <v>0</v>
      </c>
      <c r="BI1078" s="236">
        <f>IF(O1078="nulová",K1078,0)</f>
        <v>0</v>
      </c>
      <c r="BJ1078" s="18" t="s">
        <v>102</v>
      </c>
      <c r="BK1078" s="236">
        <f>ROUND(P1078*H1078,2)</f>
        <v>0</v>
      </c>
      <c r="BL1078" s="18" t="s">
        <v>181</v>
      </c>
      <c r="BM1078" s="235" t="s">
        <v>1008</v>
      </c>
    </row>
    <row r="1079" s="13" customFormat="1">
      <c r="A1079" s="13"/>
      <c r="B1079" s="242"/>
      <c r="C1079" s="243"/>
      <c r="D1079" s="237" t="s">
        <v>184</v>
      </c>
      <c r="E1079" s="244" t="s">
        <v>1</v>
      </c>
      <c r="F1079" s="245" t="s">
        <v>352</v>
      </c>
      <c r="G1079" s="243"/>
      <c r="H1079" s="244" t="s">
        <v>1</v>
      </c>
      <c r="I1079" s="246"/>
      <c r="J1079" s="246"/>
      <c r="K1079" s="243"/>
      <c r="L1079" s="243"/>
      <c r="M1079" s="247"/>
      <c r="N1079" s="248"/>
      <c r="O1079" s="249"/>
      <c r="P1079" s="249"/>
      <c r="Q1079" s="249"/>
      <c r="R1079" s="249"/>
      <c r="S1079" s="249"/>
      <c r="T1079" s="249"/>
      <c r="U1079" s="249"/>
      <c r="V1079" s="249"/>
      <c r="W1079" s="249"/>
      <c r="X1079" s="249"/>
      <c r="Y1079" s="250"/>
      <c r="Z1079" s="13"/>
      <c r="AA1079" s="13"/>
      <c r="AB1079" s="13"/>
      <c r="AC1079" s="13"/>
      <c r="AD1079" s="13"/>
      <c r="AE1079" s="13"/>
      <c r="AT1079" s="251" t="s">
        <v>184</v>
      </c>
      <c r="AU1079" s="251" t="s">
        <v>102</v>
      </c>
      <c r="AV1079" s="13" t="s">
        <v>82</v>
      </c>
      <c r="AW1079" s="13" t="s">
        <v>5</v>
      </c>
      <c r="AX1079" s="13" t="s">
        <v>75</v>
      </c>
      <c r="AY1079" s="251" t="s">
        <v>175</v>
      </c>
    </row>
    <row r="1080" s="13" customFormat="1">
      <c r="A1080" s="13"/>
      <c r="B1080" s="242"/>
      <c r="C1080" s="243"/>
      <c r="D1080" s="237" t="s">
        <v>184</v>
      </c>
      <c r="E1080" s="244" t="s">
        <v>1</v>
      </c>
      <c r="F1080" s="245" t="s">
        <v>583</v>
      </c>
      <c r="G1080" s="243"/>
      <c r="H1080" s="244" t="s">
        <v>1</v>
      </c>
      <c r="I1080" s="246"/>
      <c r="J1080" s="246"/>
      <c r="K1080" s="243"/>
      <c r="L1080" s="243"/>
      <c r="M1080" s="247"/>
      <c r="N1080" s="248"/>
      <c r="O1080" s="249"/>
      <c r="P1080" s="249"/>
      <c r="Q1080" s="249"/>
      <c r="R1080" s="249"/>
      <c r="S1080" s="249"/>
      <c r="T1080" s="249"/>
      <c r="U1080" s="249"/>
      <c r="V1080" s="249"/>
      <c r="W1080" s="249"/>
      <c r="X1080" s="249"/>
      <c r="Y1080" s="250"/>
      <c r="Z1080" s="13"/>
      <c r="AA1080" s="13"/>
      <c r="AB1080" s="13"/>
      <c r="AC1080" s="13"/>
      <c r="AD1080" s="13"/>
      <c r="AE1080" s="13"/>
      <c r="AT1080" s="251" t="s">
        <v>184</v>
      </c>
      <c r="AU1080" s="251" t="s">
        <v>102</v>
      </c>
      <c r="AV1080" s="13" t="s">
        <v>82</v>
      </c>
      <c r="AW1080" s="13" t="s">
        <v>5</v>
      </c>
      <c r="AX1080" s="13" t="s">
        <v>75</v>
      </c>
      <c r="AY1080" s="251" t="s">
        <v>175</v>
      </c>
    </row>
    <row r="1081" s="14" customFormat="1">
      <c r="A1081" s="14"/>
      <c r="B1081" s="252"/>
      <c r="C1081" s="253"/>
      <c r="D1081" s="237" t="s">
        <v>184</v>
      </c>
      <c r="E1081" s="254" t="s">
        <v>1</v>
      </c>
      <c r="F1081" s="255" t="s">
        <v>1009</v>
      </c>
      <c r="G1081" s="253"/>
      <c r="H1081" s="256">
        <v>2.2000000000000002</v>
      </c>
      <c r="I1081" s="257"/>
      <c r="J1081" s="257"/>
      <c r="K1081" s="253"/>
      <c r="L1081" s="253"/>
      <c r="M1081" s="258"/>
      <c r="N1081" s="259"/>
      <c r="O1081" s="260"/>
      <c r="P1081" s="260"/>
      <c r="Q1081" s="260"/>
      <c r="R1081" s="260"/>
      <c r="S1081" s="260"/>
      <c r="T1081" s="260"/>
      <c r="U1081" s="260"/>
      <c r="V1081" s="260"/>
      <c r="W1081" s="260"/>
      <c r="X1081" s="260"/>
      <c r="Y1081" s="261"/>
      <c r="Z1081" s="14"/>
      <c r="AA1081" s="14"/>
      <c r="AB1081" s="14"/>
      <c r="AC1081" s="14"/>
      <c r="AD1081" s="14"/>
      <c r="AE1081" s="14"/>
      <c r="AT1081" s="262" t="s">
        <v>184</v>
      </c>
      <c r="AU1081" s="262" t="s">
        <v>102</v>
      </c>
      <c r="AV1081" s="14" t="s">
        <v>102</v>
      </c>
      <c r="AW1081" s="14" t="s">
        <v>5</v>
      </c>
      <c r="AX1081" s="14" t="s">
        <v>75</v>
      </c>
      <c r="AY1081" s="262" t="s">
        <v>175</v>
      </c>
    </row>
    <row r="1082" s="15" customFormat="1">
      <c r="A1082" s="15"/>
      <c r="B1082" s="263"/>
      <c r="C1082" s="264"/>
      <c r="D1082" s="237" t="s">
        <v>184</v>
      </c>
      <c r="E1082" s="265" t="s">
        <v>1</v>
      </c>
      <c r="F1082" s="266" t="s">
        <v>189</v>
      </c>
      <c r="G1082" s="264"/>
      <c r="H1082" s="267">
        <v>2.2000000000000002</v>
      </c>
      <c r="I1082" s="268"/>
      <c r="J1082" s="268"/>
      <c r="K1082" s="264"/>
      <c r="L1082" s="264"/>
      <c r="M1082" s="269"/>
      <c r="N1082" s="270"/>
      <c r="O1082" s="271"/>
      <c r="P1082" s="271"/>
      <c r="Q1082" s="271"/>
      <c r="R1082" s="271"/>
      <c r="S1082" s="271"/>
      <c r="T1082" s="271"/>
      <c r="U1082" s="271"/>
      <c r="V1082" s="271"/>
      <c r="W1082" s="271"/>
      <c r="X1082" s="271"/>
      <c r="Y1082" s="272"/>
      <c r="Z1082" s="15"/>
      <c r="AA1082" s="15"/>
      <c r="AB1082" s="15"/>
      <c r="AC1082" s="15"/>
      <c r="AD1082" s="15"/>
      <c r="AE1082" s="15"/>
      <c r="AT1082" s="273" t="s">
        <v>184</v>
      </c>
      <c r="AU1082" s="273" t="s">
        <v>102</v>
      </c>
      <c r="AV1082" s="15" t="s">
        <v>181</v>
      </c>
      <c r="AW1082" s="15" t="s">
        <v>5</v>
      </c>
      <c r="AX1082" s="15" t="s">
        <v>82</v>
      </c>
      <c r="AY1082" s="273" t="s">
        <v>175</v>
      </c>
    </row>
    <row r="1083" s="2" customFormat="1" ht="24.15" customHeight="1">
      <c r="A1083" s="39"/>
      <c r="B1083" s="40"/>
      <c r="C1083" s="222" t="s">
        <v>600</v>
      </c>
      <c r="D1083" s="222" t="s">
        <v>177</v>
      </c>
      <c r="E1083" s="223" t="s">
        <v>1010</v>
      </c>
      <c r="F1083" s="224" t="s">
        <v>1011</v>
      </c>
      <c r="G1083" s="225" t="s">
        <v>180</v>
      </c>
      <c r="H1083" s="226">
        <v>6.8250000000000002</v>
      </c>
      <c r="I1083" s="227"/>
      <c r="J1083" s="227"/>
      <c r="K1083" s="228">
        <f>ROUND(P1083*H1083,2)</f>
        <v>0</v>
      </c>
      <c r="L1083" s="229"/>
      <c r="M1083" s="45"/>
      <c r="N1083" s="230" t="s">
        <v>1</v>
      </c>
      <c r="O1083" s="231" t="s">
        <v>39</v>
      </c>
      <c r="P1083" s="232">
        <f>I1083+J1083</f>
        <v>0</v>
      </c>
      <c r="Q1083" s="232">
        <f>ROUND(I1083*H1083,2)</f>
        <v>0</v>
      </c>
      <c r="R1083" s="232">
        <f>ROUND(J1083*H1083,2)</f>
        <v>0</v>
      </c>
      <c r="S1083" s="92"/>
      <c r="T1083" s="233">
        <f>S1083*H1083</f>
        <v>0</v>
      </c>
      <c r="U1083" s="233">
        <v>0</v>
      </c>
      <c r="V1083" s="233">
        <f>U1083*H1083</f>
        <v>0</v>
      </c>
      <c r="W1083" s="233">
        <v>0</v>
      </c>
      <c r="X1083" s="233">
        <f>W1083*H1083</f>
        <v>0</v>
      </c>
      <c r="Y1083" s="234" t="s">
        <v>1</v>
      </c>
      <c r="Z1083" s="39"/>
      <c r="AA1083" s="39"/>
      <c r="AB1083" s="39"/>
      <c r="AC1083" s="39"/>
      <c r="AD1083" s="39"/>
      <c r="AE1083" s="39"/>
      <c r="AR1083" s="235" t="s">
        <v>181</v>
      </c>
      <c r="AT1083" s="235" t="s">
        <v>177</v>
      </c>
      <c r="AU1083" s="235" t="s">
        <v>102</v>
      </c>
      <c r="AY1083" s="18" t="s">
        <v>175</v>
      </c>
      <c r="BE1083" s="236">
        <f>IF(O1083="základní",K1083,0)</f>
        <v>0</v>
      </c>
      <c r="BF1083" s="236">
        <f>IF(O1083="snížená",K1083,0)</f>
        <v>0</v>
      </c>
      <c r="BG1083" s="236">
        <f>IF(O1083="zákl. přenesená",K1083,0)</f>
        <v>0</v>
      </c>
      <c r="BH1083" s="236">
        <f>IF(O1083="sníž. přenesená",K1083,0)</f>
        <v>0</v>
      </c>
      <c r="BI1083" s="236">
        <f>IF(O1083="nulová",K1083,0)</f>
        <v>0</v>
      </c>
      <c r="BJ1083" s="18" t="s">
        <v>102</v>
      </c>
      <c r="BK1083" s="236">
        <f>ROUND(P1083*H1083,2)</f>
        <v>0</v>
      </c>
      <c r="BL1083" s="18" t="s">
        <v>181</v>
      </c>
      <c r="BM1083" s="235" t="s">
        <v>1012</v>
      </c>
    </row>
    <row r="1084" s="2" customFormat="1">
      <c r="A1084" s="39"/>
      <c r="B1084" s="40"/>
      <c r="C1084" s="41"/>
      <c r="D1084" s="237" t="s">
        <v>182</v>
      </c>
      <c r="E1084" s="41"/>
      <c r="F1084" s="238" t="s">
        <v>1013</v>
      </c>
      <c r="G1084" s="41"/>
      <c r="H1084" s="41"/>
      <c r="I1084" s="239"/>
      <c r="J1084" s="239"/>
      <c r="K1084" s="41"/>
      <c r="L1084" s="41"/>
      <c r="M1084" s="45"/>
      <c r="N1084" s="240"/>
      <c r="O1084" s="241"/>
      <c r="P1084" s="92"/>
      <c r="Q1084" s="92"/>
      <c r="R1084" s="92"/>
      <c r="S1084" s="92"/>
      <c r="T1084" s="92"/>
      <c r="U1084" s="92"/>
      <c r="V1084" s="92"/>
      <c r="W1084" s="92"/>
      <c r="X1084" s="92"/>
      <c r="Y1084" s="93"/>
      <c r="Z1084" s="39"/>
      <c r="AA1084" s="39"/>
      <c r="AB1084" s="39"/>
      <c r="AC1084" s="39"/>
      <c r="AD1084" s="39"/>
      <c r="AE1084" s="39"/>
      <c r="AT1084" s="18" t="s">
        <v>182</v>
      </c>
      <c r="AU1084" s="18" t="s">
        <v>102</v>
      </c>
    </row>
    <row r="1085" s="13" customFormat="1">
      <c r="A1085" s="13"/>
      <c r="B1085" s="242"/>
      <c r="C1085" s="243"/>
      <c r="D1085" s="237" t="s">
        <v>184</v>
      </c>
      <c r="E1085" s="244" t="s">
        <v>1</v>
      </c>
      <c r="F1085" s="245" t="s">
        <v>352</v>
      </c>
      <c r="G1085" s="243"/>
      <c r="H1085" s="244" t="s">
        <v>1</v>
      </c>
      <c r="I1085" s="246"/>
      <c r="J1085" s="246"/>
      <c r="K1085" s="243"/>
      <c r="L1085" s="243"/>
      <c r="M1085" s="247"/>
      <c r="N1085" s="248"/>
      <c r="O1085" s="249"/>
      <c r="P1085" s="249"/>
      <c r="Q1085" s="249"/>
      <c r="R1085" s="249"/>
      <c r="S1085" s="249"/>
      <c r="T1085" s="249"/>
      <c r="U1085" s="249"/>
      <c r="V1085" s="249"/>
      <c r="W1085" s="249"/>
      <c r="X1085" s="249"/>
      <c r="Y1085" s="250"/>
      <c r="Z1085" s="13"/>
      <c r="AA1085" s="13"/>
      <c r="AB1085" s="13"/>
      <c r="AC1085" s="13"/>
      <c r="AD1085" s="13"/>
      <c r="AE1085" s="13"/>
      <c r="AT1085" s="251" t="s">
        <v>184</v>
      </c>
      <c r="AU1085" s="251" t="s">
        <v>102</v>
      </c>
      <c r="AV1085" s="13" t="s">
        <v>82</v>
      </c>
      <c r="AW1085" s="13" t="s">
        <v>5</v>
      </c>
      <c r="AX1085" s="13" t="s">
        <v>75</v>
      </c>
      <c r="AY1085" s="251" t="s">
        <v>175</v>
      </c>
    </row>
    <row r="1086" s="13" customFormat="1">
      <c r="A1086" s="13"/>
      <c r="B1086" s="242"/>
      <c r="C1086" s="243"/>
      <c r="D1086" s="237" t="s">
        <v>184</v>
      </c>
      <c r="E1086" s="244" t="s">
        <v>1</v>
      </c>
      <c r="F1086" s="245" t="s">
        <v>1014</v>
      </c>
      <c r="G1086" s="243"/>
      <c r="H1086" s="244" t="s">
        <v>1</v>
      </c>
      <c r="I1086" s="246"/>
      <c r="J1086" s="246"/>
      <c r="K1086" s="243"/>
      <c r="L1086" s="243"/>
      <c r="M1086" s="247"/>
      <c r="N1086" s="248"/>
      <c r="O1086" s="249"/>
      <c r="P1086" s="249"/>
      <c r="Q1086" s="249"/>
      <c r="R1086" s="249"/>
      <c r="S1086" s="249"/>
      <c r="T1086" s="249"/>
      <c r="U1086" s="249"/>
      <c r="V1086" s="249"/>
      <c r="W1086" s="249"/>
      <c r="X1086" s="249"/>
      <c r="Y1086" s="250"/>
      <c r="Z1086" s="13"/>
      <c r="AA1086" s="13"/>
      <c r="AB1086" s="13"/>
      <c r="AC1086" s="13"/>
      <c r="AD1086" s="13"/>
      <c r="AE1086" s="13"/>
      <c r="AT1086" s="251" t="s">
        <v>184</v>
      </c>
      <c r="AU1086" s="251" t="s">
        <v>102</v>
      </c>
      <c r="AV1086" s="13" t="s">
        <v>82</v>
      </c>
      <c r="AW1086" s="13" t="s">
        <v>5</v>
      </c>
      <c r="AX1086" s="13" t="s">
        <v>75</v>
      </c>
      <c r="AY1086" s="251" t="s">
        <v>175</v>
      </c>
    </row>
    <row r="1087" s="14" customFormat="1">
      <c r="A1087" s="14"/>
      <c r="B1087" s="252"/>
      <c r="C1087" s="253"/>
      <c r="D1087" s="237" t="s">
        <v>184</v>
      </c>
      <c r="E1087" s="254" t="s">
        <v>1</v>
      </c>
      <c r="F1087" s="255" t="s">
        <v>1015</v>
      </c>
      <c r="G1087" s="253"/>
      <c r="H1087" s="256">
        <v>6.2000000000000002</v>
      </c>
      <c r="I1087" s="257"/>
      <c r="J1087" s="257"/>
      <c r="K1087" s="253"/>
      <c r="L1087" s="253"/>
      <c r="M1087" s="258"/>
      <c r="N1087" s="259"/>
      <c r="O1087" s="260"/>
      <c r="P1087" s="260"/>
      <c r="Q1087" s="260"/>
      <c r="R1087" s="260"/>
      <c r="S1087" s="260"/>
      <c r="T1087" s="260"/>
      <c r="U1087" s="260"/>
      <c r="V1087" s="260"/>
      <c r="W1087" s="260"/>
      <c r="X1087" s="260"/>
      <c r="Y1087" s="261"/>
      <c r="Z1087" s="14"/>
      <c r="AA1087" s="14"/>
      <c r="AB1087" s="14"/>
      <c r="AC1087" s="14"/>
      <c r="AD1087" s="14"/>
      <c r="AE1087" s="14"/>
      <c r="AT1087" s="262" t="s">
        <v>184</v>
      </c>
      <c r="AU1087" s="262" t="s">
        <v>102</v>
      </c>
      <c r="AV1087" s="14" t="s">
        <v>102</v>
      </c>
      <c r="AW1087" s="14" t="s">
        <v>5</v>
      </c>
      <c r="AX1087" s="14" t="s">
        <v>75</v>
      </c>
      <c r="AY1087" s="262" t="s">
        <v>175</v>
      </c>
    </row>
    <row r="1088" s="14" customFormat="1">
      <c r="A1088" s="14"/>
      <c r="B1088" s="252"/>
      <c r="C1088" s="253"/>
      <c r="D1088" s="237" t="s">
        <v>184</v>
      </c>
      <c r="E1088" s="254" t="s">
        <v>1</v>
      </c>
      <c r="F1088" s="255" t="s">
        <v>1016</v>
      </c>
      <c r="G1088" s="253"/>
      <c r="H1088" s="256">
        <v>0.625</v>
      </c>
      <c r="I1088" s="257"/>
      <c r="J1088" s="257"/>
      <c r="K1088" s="253"/>
      <c r="L1088" s="253"/>
      <c r="M1088" s="258"/>
      <c r="N1088" s="259"/>
      <c r="O1088" s="260"/>
      <c r="P1088" s="260"/>
      <c r="Q1088" s="260"/>
      <c r="R1088" s="260"/>
      <c r="S1088" s="260"/>
      <c r="T1088" s="260"/>
      <c r="U1088" s="260"/>
      <c r="V1088" s="260"/>
      <c r="W1088" s="260"/>
      <c r="X1088" s="260"/>
      <c r="Y1088" s="261"/>
      <c r="Z1088" s="14"/>
      <c r="AA1088" s="14"/>
      <c r="AB1088" s="14"/>
      <c r="AC1088" s="14"/>
      <c r="AD1088" s="14"/>
      <c r="AE1088" s="14"/>
      <c r="AT1088" s="262" t="s">
        <v>184</v>
      </c>
      <c r="AU1088" s="262" t="s">
        <v>102</v>
      </c>
      <c r="AV1088" s="14" t="s">
        <v>102</v>
      </c>
      <c r="AW1088" s="14" t="s">
        <v>5</v>
      </c>
      <c r="AX1088" s="14" t="s">
        <v>75</v>
      </c>
      <c r="AY1088" s="262" t="s">
        <v>175</v>
      </c>
    </row>
    <row r="1089" s="15" customFormat="1">
      <c r="A1089" s="15"/>
      <c r="B1089" s="263"/>
      <c r="C1089" s="264"/>
      <c r="D1089" s="237" t="s">
        <v>184</v>
      </c>
      <c r="E1089" s="265" t="s">
        <v>1</v>
      </c>
      <c r="F1089" s="266" t="s">
        <v>189</v>
      </c>
      <c r="G1089" s="264"/>
      <c r="H1089" s="267">
        <v>6.8250000000000002</v>
      </c>
      <c r="I1089" s="268"/>
      <c r="J1089" s="268"/>
      <c r="K1089" s="264"/>
      <c r="L1089" s="264"/>
      <c r="M1089" s="269"/>
      <c r="N1089" s="270"/>
      <c r="O1089" s="271"/>
      <c r="P1089" s="271"/>
      <c r="Q1089" s="271"/>
      <c r="R1089" s="271"/>
      <c r="S1089" s="271"/>
      <c r="T1089" s="271"/>
      <c r="U1089" s="271"/>
      <c r="V1089" s="271"/>
      <c r="W1089" s="271"/>
      <c r="X1089" s="271"/>
      <c r="Y1089" s="272"/>
      <c r="Z1089" s="15"/>
      <c r="AA1089" s="15"/>
      <c r="AB1089" s="15"/>
      <c r="AC1089" s="15"/>
      <c r="AD1089" s="15"/>
      <c r="AE1089" s="15"/>
      <c r="AT1089" s="273" t="s">
        <v>184</v>
      </c>
      <c r="AU1089" s="273" t="s">
        <v>102</v>
      </c>
      <c r="AV1089" s="15" t="s">
        <v>181</v>
      </c>
      <c r="AW1089" s="15" t="s">
        <v>5</v>
      </c>
      <c r="AX1089" s="15" t="s">
        <v>82</v>
      </c>
      <c r="AY1089" s="273" t="s">
        <v>175</v>
      </c>
    </row>
    <row r="1090" s="2" customFormat="1" ht="24.15" customHeight="1">
      <c r="A1090" s="39"/>
      <c r="B1090" s="40"/>
      <c r="C1090" s="222" t="s">
        <v>1017</v>
      </c>
      <c r="D1090" s="222" t="s">
        <v>177</v>
      </c>
      <c r="E1090" s="223" t="s">
        <v>1018</v>
      </c>
      <c r="F1090" s="224" t="s">
        <v>1019</v>
      </c>
      <c r="G1090" s="225" t="s">
        <v>228</v>
      </c>
      <c r="H1090" s="226">
        <v>2.46</v>
      </c>
      <c r="I1090" s="227"/>
      <c r="J1090" s="227"/>
      <c r="K1090" s="228">
        <f>ROUND(P1090*H1090,2)</f>
        <v>0</v>
      </c>
      <c r="L1090" s="229"/>
      <c r="M1090" s="45"/>
      <c r="N1090" s="230" t="s">
        <v>1</v>
      </c>
      <c r="O1090" s="231" t="s">
        <v>39</v>
      </c>
      <c r="P1090" s="232">
        <f>I1090+J1090</f>
        <v>0</v>
      </c>
      <c r="Q1090" s="232">
        <f>ROUND(I1090*H1090,2)</f>
        <v>0</v>
      </c>
      <c r="R1090" s="232">
        <f>ROUND(J1090*H1090,2)</f>
        <v>0</v>
      </c>
      <c r="S1090" s="92"/>
      <c r="T1090" s="233">
        <f>S1090*H1090</f>
        <v>0</v>
      </c>
      <c r="U1090" s="233">
        <v>0</v>
      </c>
      <c r="V1090" s="233">
        <f>U1090*H1090</f>
        <v>0</v>
      </c>
      <c r="W1090" s="233">
        <v>0</v>
      </c>
      <c r="X1090" s="233">
        <f>W1090*H1090</f>
        <v>0</v>
      </c>
      <c r="Y1090" s="234" t="s">
        <v>1</v>
      </c>
      <c r="Z1090" s="39"/>
      <c r="AA1090" s="39"/>
      <c r="AB1090" s="39"/>
      <c r="AC1090" s="39"/>
      <c r="AD1090" s="39"/>
      <c r="AE1090" s="39"/>
      <c r="AR1090" s="235" t="s">
        <v>181</v>
      </c>
      <c r="AT1090" s="235" t="s">
        <v>177</v>
      </c>
      <c r="AU1090" s="235" t="s">
        <v>102</v>
      </c>
      <c r="AY1090" s="18" t="s">
        <v>175</v>
      </c>
      <c r="BE1090" s="236">
        <f>IF(O1090="základní",K1090,0)</f>
        <v>0</v>
      </c>
      <c r="BF1090" s="236">
        <f>IF(O1090="snížená",K1090,0)</f>
        <v>0</v>
      </c>
      <c r="BG1090" s="236">
        <f>IF(O1090="zákl. přenesená",K1090,0)</f>
        <v>0</v>
      </c>
      <c r="BH1090" s="236">
        <f>IF(O1090="sníž. přenesená",K1090,0)</f>
        <v>0</v>
      </c>
      <c r="BI1090" s="236">
        <f>IF(O1090="nulová",K1090,0)</f>
        <v>0</v>
      </c>
      <c r="BJ1090" s="18" t="s">
        <v>102</v>
      </c>
      <c r="BK1090" s="236">
        <f>ROUND(P1090*H1090,2)</f>
        <v>0</v>
      </c>
      <c r="BL1090" s="18" t="s">
        <v>181</v>
      </c>
      <c r="BM1090" s="235" t="s">
        <v>1020</v>
      </c>
    </row>
    <row r="1091" s="13" customFormat="1">
      <c r="A1091" s="13"/>
      <c r="B1091" s="242"/>
      <c r="C1091" s="243"/>
      <c r="D1091" s="237" t="s">
        <v>184</v>
      </c>
      <c r="E1091" s="244" t="s">
        <v>1</v>
      </c>
      <c r="F1091" s="245" t="s">
        <v>352</v>
      </c>
      <c r="G1091" s="243"/>
      <c r="H1091" s="244" t="s">
        <v>1</v>
      </c>
      <c r="I1091" s="246"/>
      <c r="J1091" s="246"/>
      <c r="K1091" s="243"/>
      <c r="L1091" s="243"/>
      <c r="M1091" s="247"/>
      <c r="N1091" s="248"/>
      <c r="O1091" s="249"/>
      <c r="P1091" s="249"/>
      <c r="Q1091" s="249"/>
      <c r="R1091" s="249"/>
      <c r="S1091" s="249"/>
      <c r="T1091" s="249"/>
      <c r="U1091" s="249"/>
      <c r="V1091" s="249"/>
      <c r="W1091" s="249"/>
      <c r="X1091" s="249"/>
      <c r="Y1091" s="250"/>
      <c r="Z1091" s="13"/>
      <c r="AA1091" s="13"/>
      <c r="AB1091" s="13"/>
      <c r="AC1091" s="13"/>
      <c r="AD1091" s="13"/>
      <c r="AE1091" s="13"/>
      <c r="AT1091" s="251" t="s">
        <v>184</v>
      </c>
      <c r="AU1091" s="251" t="s">
        <v>102</v>
      </c>
      <c r="AV1091" s="13" t="s">
        <v>82</v>
      </c>
      <c r="AW1091" s="13" t="s">
        <v>5</v>
      </c>
      <c r="AX1091" s="13" t="s">
        <v>75</v>
      </c>
      <c r="AY1091" s="251" t="s">
        <v>175</v>
      </c>
    </row>
    <row r="1092" s="14" customFormat="1">
      <c r="A1092" s="14"/>
      <c r="B1092" s="252"/>
      <c r="C1092" s="253"/>
      <c r="D1092" s="237" t="s">
        <v>184</v>
      </c>
      <c r="E1092" s="254" t="s">
        <v>1</v>
      </c>
      <c r="F1092" s="255" t="s">
        <v>1021</v>
      </c>
      <c r="G1092" s="253"/>
      <c r="H1092" s="256">
        <v>2.46</v>
      </c>
      <c r="I1092" s="257"/>
      <c r="J1092" s="257"/>
      <c r="K1092" s="253"/>
      <c r="L1092" s="253"/>
      <c r="M1092" s="258"/>
      <c r="N1092" s="259"/>
      <c r="O1092" s="260"/>
      <c r="P1092" s="260"/>
      <c r="Q1092" s="260"/>
      <c r="R1092" s="260"/>
      <c r="S1092" s="260"/>
      <c r="T1092" s="260"/>
      <c r="U1092" s="260"/>
      <c r="V1092" s="260"/>
      <c r="W1092" s="260"/>
      <c r="X1092" s="260"/>
      <c r="Y1092" s="261"/>
      <c r="Z1092" s="14"/>
      <c r="AA1092" s="14"/>
      <c r="AB1092" s="14"/>
      <c r="AC1092" s="14"/>
      <c r="AD1092" s="14"/>
      <c r="AE1092" s="14"/>
      <c r="AT1092" s="262" t="s">
        <v>184</v>
      </c>
      <c r="AU1092" s="262" t="s">
        <v>102</v>
      </c>
      <c r="AV1092" s="14" t="s">
        <v>102</v>
      </c>
      <c r="AW1092" s="14" t="s">
        <v>5</v>
      </c>
      <c r="AX1092" s="14" t="s">
        <v>75</v>
      </c>
      <c r="AY1092" s="262" t="s">
        <v>175</v>
      </c>
    </row>
    <row r="1093" s="15" customFormat="1">
      <c r="A1093" s="15"/>
      <c r="B1093" s="263"/>
      <c r="C1093" s="264"/>
      <c r="D1093" s="237" t="s">
        <v>184</v>
      </c>
      <c r="E1093" s="265" t="s">
        <v>1</v>
      </c>
      <c r="F1093" s="266" t="s">
        <v>189</v>
      </c>
      <c r="G1093" s="264"/>
      <c r="H1093" s="267">
        <v>2.46</v>
      </c>
      <c r="I1093" s="268"/>
      <c r="J1093" s="268"/>
      <c r="K1093" s="264"/>
      <c r="L1093" s="264"/>
      <c r="M1093" s="269"/>
      <c r="N1093" s="270"/>
      <c r="O1093" s="271"/>
      <c r="P1093" s="271"/>
      <c r="Q1093" s="271"/>
      <c r="R1093" s="271"/>
      <c r="S1093" s="271"/>
      <c r="T1093" s="271"/>
      <c r="U1093" s="271"/>
      <c r="V1093" s="271"/>
      <c r="W1093" s="271"/>
      <c r="X1093" s="271"/>
      <c r="Y1093" s="272"/>
      <c r="Z1093" s="15"/>
      <c r="AA1093" s="15"/>
      <c r="AB1093" s="15"/>
      <c r="AC1093" s="15"/>
      <c r="AD1093" s="15"/>
      <c r="AE1093" s="15"/>
      <c r="AT1093" s="273" t="s">
        <v>184</v>
      </c>
      <c r="AU1093" s="273" t="s">
        <v>102</v>
      </c>
      <c r="AV1093" s="15" t="s">
        <v>181</v>
      </c>
      <c r="AW1093" s="15" t="s">
        <v>5</v>
      </c>
      <c r="AX1093" s="15" t="s">
        <v>82</v>
      </c>
      <c r="AY1093" s="273" t="s">
        <v>175</v>
      </c>
    </row>
    <row r="1094" s="2" customFormat="1" ht="37.8" customHeight="1">
      <c r="A1094" s="39"/>
      <c r="B1094" s="40"/>
      <c r="C1094" s="222" t="s">
        <v>605</v>
      </c>
      <c r="D1094" s="222" t="s">
        <v>177</v>
      </c>
      <c r="E1094" s="223" t="s">
        <v>1022</v>
      </c>
      <c r="F1094" s="224" t="s">
        <v>1023</v>
      </c>
      <c r="G1094" s="225" t="s">
        <v>228</v>
      </c>
      <c r="H1094" s="226">
        <v>191.19</v>
      </c>
      <c r="I1094" s="227"/>
      <c r="J1094" s="227"/>
      <c r="K1094" s="228">
        <f>ROUND(P1094*H1094,2)</f>
        <v>0</v>
      </c>
      <c r="L1094" s="229"/>
      <c r="M1094" s="45"/>
      <c r="N1094" s="230" t="s">
        <v>1</v>
      </c>
      <c r="O1094" s="231" t="s">
        <v>39</v>
      </c>
      <c r="P1094" s="232">
        <f>I1094+J1094</f>
        <v>0</v>
      </c>
      <c r="Q1094" s="232">
        <f>ROUND(I1094*H1094,2)</f>
        <v>0</v>
      </c>
      <c r="R1094" s="232">
        <f>ROUND(J1094*H1094,2)</f>
        <v>0</v>
      </c>
      <c r="S1094" s="92"/>
      <c r="T1094" s="233">
        <f>S1094*H1094</f>
        <v>0</v>
      </c>
      <c r="U1094" s="233">
        <v>0</v>
      </c>
      <c r="V1094" s="233">
        <f>U1094*H1094</f>
        <v>0</v>
      </c>
      <c r="W1094" s="233">
        <v>0</v>
      </c>
      <c r="X1094" s="233">
        <f>W1094*H1094</f>
        <v>0</v>
      </c>
      <c r="Y1094" s="234" t="s">
        <v>1</v>
      </c>
      <c r="Z1094" s="39"/>
      <c r="AA1094" s="39"/>
      <c r="AB1094" s="39"/>
      <c r="AC1094" s="39"/>
      <c r="AD1094" s="39"/>
      <c r="AE1094" s="39"/>
      <c r="AR1094" s="235" t="s">
        <v>181</v>
      </c>
      <c r="AT1094" s="235" t="s">
        <v>177</v>
      </c>
      <c r="AU1094" s="235" t="s">
        <v>102</v>
      </c>
      <c r="AY1094" s="18" t="s">
        <v>175</v>
      </c>
      <c r="BE1094" s="236">
        <f>IF(O1094="základní",K1094,0)</f>
        <v>0</v>
      </c>
      <c r="BF1094" s="236">
        <f>IF(O1094="snížená",K1094,0)</f>
        <v>0</v>
      </c>
      <c r="BG1094" s="236">
        <f>IF(O1094="zákl. přenesená",K1094,0)</f>
        <v>0</v>
      </c>
      <c r="BH1094" s="236">
        <f>IF(O1094="sníž. přenesená",K1094,0)</f>
        <v>0</v>
      </c>
      <c r="BI1094" s="236">
        <f>IF(O1094="nulová",K1094,0)</f>
        <v>0</v>
      </c>
      <c r="BJ1094" s="18" t="s">
        <v>102</v>
      </c>
      <c r="BK1094" s="236">
        <f>ROUND(P1094*H1094,2)</f>
        <v>0</v>
      </c>
      <c r="BL1094" s="18" t="s">
        <v>181</v>
      </c>
      <c r="BM1094" s="235" t="s">
        <v>1024</v>
      </c>
    </row>
    <row r="1095" s="13" customFormat="1">
      <c r="A1095" s="13"/>
      <c r="B1095" s="242"/>
      <c r="C1095" s="243"/>
      <c r="D1095" s="237" t="s">
        <v>184</v>
      </c>
      <c r="E1095" s="244" t="s">
        <v>1</v>
      </c>
      <c r="F1095" s="245" t="s">
        <v>352</v>
      </c>
      <c r="G1095" s="243"/>
      <c r="H1095" s="244" t="s">
        <v>1</v>
      </c>
      <c r="I1095" s="246"/>
      <c r="J1095" s="246"/>
      <c r="K1095" s="243"/>
      <c r="L1095" s="243"/>
      <c r="M1095" s="247"/>
      <c r="N1095" s="248"/>
      <c r="O1095" s="249"/>
      <c r="P1095" s="249"/>
      <c r="Q1095" s="249"/>
      <c r="R1095" s="249"/>
      <c r="S1095" s="249"/>
      <c r="T1095" s="249"/>
      <c r="U1095" s="249"/>
      <c r="V1095" s="249"/>
      <c r="W1095" s="249"/>
      <c r="X1095" s="249"/>
      <c r="Y1095" s="250"/>
      <c r="Z1095" s="13"/>
      <c r="AA1095" s="13"/>
      <c r="AB1095" s="13"/>
      <c r="AC1095" s="13"/>
      <c r="AD1095" s="13"/>
      <c r="AE1095" s="13"/>
      <c r="AT1095" s="251" t="s">
        <v>184</v>
      </c>
      <c r="AU1095" s="251" t="s">
        <v>102</v>
      </c>
      <c r="AV1095" s="13" t="s">
        <v>82</v>
      </c>
      <c r="AW1095" s="13" t="s">
        <v>5</v>
      </c>
      <c r="AX1095" s="13" t="s">
        <v>75</v>
      </c>
      <c r="AY1095" s="251" t="s">
        <v>175</v>
      </c>
    </row>
    <row r="1096" s="13" customFormat="1">
      <c r="A1096" s="13"/>
      <c r="B1096" s="242"/>
      <c r="C1096" s="243"/>
      <c r="D1096" s="237" t="s">
        <v>184</v>
      </c>
      <c r="E1096" s="244" t="s">
        <v>1</v>
      </c>
      <c r="F1096" s="245" t="s">
        <v>583</v>
      </c>
      <c r="G1096" s="243"/>
      <c r="H1096" s="244" t="s">
        <v>1</v>
      </c>
      <c r="I1096" s="246"/>
      <c r="J1096" s="246"/>
      <c r="K1096" s="243"/>
      <c r="L1096" s="243"/>
      <c r="M1096" s="247"/>
      <c r="N1096" s="248"/>
      <c r="O1096" s="249"/>
      <c r="P1096" s="249"/>
      <c r="Q1096" s="249"/>
      <c r="R1096" s="249"/>
      <c r="S1096" s="249"/>
      <c r="T1096" s="249"/>
      <c r="U1096" s="249"/>
      <c r="V1096" s="249"/>
      <c r="W1096" s="249"/>
      <c r="X1096" s="249"/>
      <c r="Y1096" s="250"/>
      <c r="Z1096" s="13"/>
      <c r="AA1096" s="13"/>
      <c r="AB1096" s="13"/>
      <c r="AC1096" s="13"/>
      <c r="AD1096" s="13"/>
      <c r="AE1096" s="13"/>
      <c r="AT1096" s="251" t="s">
        <v>184</v>
      </c>
      <c r="AU1096" s="251" t="s">
        <v>102</v>
      </c>
      <c r="AV1096" s="13" t="s">
        <v>82</v>
      </c>
      <c r="AW1096" s="13" t="s">
        <v>5</v>
      </c>
      <c r="AX1096" s="13" t="s">
        <v>75</v>
      </c>
      <c r="AY1096" s="251" t="s">
        <v>175</v>
      </c>
    </row>
    <row r="1097" s="14" customFormat="1">
      <c r="A1097" s="14"/>
      <c r="B1097" s="252"/>
      <c r="C1097" s="253"/>
      <c r="D1097" s="237" t="s">
        <v>184</v>
      </c>
      <c r="E1097" s="254" t="s">
        <v>1</v>
      </c>
      <c r="F1097" s="255" t="s">
        <v>1025</v>
      </c>
      <c r="G1097" s="253"/>
      <c r="H1097" s="256">
        <v>191.19</v>
      </c>
      <c r="I1097" s="257"/>
      <c r="J1097" s="257"/>
      <c r="K1097" s="253"/>
      <c r="L1097" s="253"/>
      <c r="M1097" s="258"/>
      <c r="N1097" s="259"/>
      <c r="O1097" s="260"/>
      <c r="P1097" s="260"/>
      <c r="Q1097" s="260"/>
      <c r="R1097" s="260"/>
      <c r="S1097" s="260"/>
      <c r="T1097" s="260"/>
      <c r="U1097" s="260"/>
      <c r="V1097" s="260"/>
      <c r="W1097" s="260"/>
      <c r="X1097" s="260"/>
      <c r="Y1097" s="261"/>
      <c r="Z1097" s="14"/>
      <c r="AA1097" s="14"/>
      <c r="AB1097" s="14"/>
      <c r="AC1097" s="14"/>
      <c r="AD1097" s="14"/>
      <c r="AE1097" s="14"/>
      <c r="AT1097" s="262" t="s">
        <v>184</v>
      </c>
      <c r="AU1097" s="262" t="s">
        <v>102</v>
      </c>
      <c r="AV1097" s="14" t="s">
        <v>102</v>
      </c>
      <c r="AW1097" s="14" t="s">
        <v>5</v>
      </c>
      <c r="AX1097" s="14" t="s">
        <v>75</v>
      </c>
      <c r="AY1097" s="262" t="s">
        <v>175</v>
      </c>
    </row>
    <row r="1098" s="15" customFormat="1">
      <c r="A1098" s="15"/>
      <c r="B1098" s="263"/>
      <c r="C1098" s="264"/>
      <c r="D1098" s="237" t="s">
        <v>184</v>
      </c>
      <c r="E1098" s="265" t="s">
        <v>1</v>
      </c>
      <c r="F1098" s="266" t="s">
        <v>189</v>
      </c>
      <c r="G1098" s="264"/>
      <c r="H1098" s="267">
        <v>191.19</v>
      </c>
      <c r="I1098" s="268"/>
      <c r="J1098" s="268"/>
      <c r="K1098" s="264"/>
      <c r="L1098" s="264"/>
      <c r="M1098" s="269"/>
      <c r="N1098" s="270"/>
      <c r="O1098" s="271"/>
      <c r="P1098" s="271"/>
      <c r="Q1098" s="271"/>
      <c r="R1098" s="271"/>
      <c r="S1098" s="271"/>
      <c r="T1098" s="271"/>
      <c r="U1098" s="271"/>
      <c r="V1098" s="271"/>
      <c r="W1098" s="271"/>
      <c r="X1098" s="271"/>
      <c r="Y1098" s="272"/>
      <c r="Z1098" s="15"/>
      <c r="AA1098" s="15"/>
      <c r="AB1098" s="15"/>
      <c r="AC1098" s="15"/>
      <c r="AD1098" s="15"/>
      <c r="AE1098" s="15"/>
      <c r="AT1098" s="273" t="s">
        <v>184</v>
      </c>
      <c r="AU1098" s="273" t="s">
        <v>102</v>
      </c>
      <c r="AV1098" s="15" t="s">
        <v>181</v>
      </c>
      <c r="AW1098" s="15" t="s">
        <v>5</v>
      </c>
      <c r="AX1098" s="15" t="s">
        <v>82</v>
      </c>
      <c r="AY1098" s="273" t="s">
        <v>175</v>
      </c>
    </row>
    <row r="1099" s="2" customFormat="1" ht="24.15" customHeight="1">
      <c r="A1099" s="39"/>
      <c r="B1099" s="40"/>
      <c r="C1099" s="222" t="s">
        <v>1026</v>
      </c>
      <c r="D1099" s="222" t="s">
        <v>177</v>
      </c>
      <c r="E1099" s="223" t="s">
        <v>1027</v>
      </c>
      <c r="F1099" s="224" t="s">
        <v>1028</v>
      </c>
      <c r="G1099" s="225" t="s">
        <v>180</v>
      </c>
      <c r="H1099" s="226">
        <v>1.506</v>
      </c>
      <c r="I1099" s="227"/>
      <c r="J1099" s="227"/>
      <c r="K1099" s="228">
        <f>ROUND(P1099*H1099,2)</f>
        <v>0</v>
      </c>
      <c r="L1099" s="229"/>
      <c r="M1099" s="45"/>
      <c r="N1099" s="230" t="s">
        <v>1</v>
      </c>
      <c r="O1099" s="231" t="s">
        <v>39</v>
      </c>
      <c r="P1099" s="232">
        <f>I1099+J1099</f>
        <v>0</v>
      </c>
      <c r="Q1099" s="232">
        <f>ROUND(I1099*H1099,2)</f>
        <v>0</v>
      </c>
      <c r="R1099" s="232">
        <f>ROUND(J1099*H1099,2)</f>
        <v>0</v>
      </c>
      <c r="S1099" s="92"/>
      <c r="T1099" s="233">
        <f>S1099*H1099</f>
        <v>0</v>
      </c>
      <c r="U1099" s="233">
        <v>0</v>
      </c>
      <c r="V1099" s="233">
        <f>U1099*H1099</f>
        <v>0</v>
      </c>
      <c r="W1099" s="233">
        <v>0</v>
      </c>
      <c r="X1099" s="233">
        <f>W1099*H1099</f>
        <v>0</v>
      </c>
      <c r="Y1099" s="234" t="s">
        <v>1</v>
      </c>
      <c r="Z1099" s="39"/>
      <c r="AA1099" s="39"/>
      <c r="AB1099" s="39"/>
      <c r="AC1099" s="39"/>
      <c r="AD1099" s="39"/>
      <c r="AE1099" s="39"/>
      <c r="AR1099" s="235" t="s">
        <v>181</v>
      </c>
      <c r="AT1099" s="235" t="s">
        <v>177</v>
      </c>
      <c r="AU1099" s="235" t="s">
        <v>102</v>
      </c>
      <c r="AY1099" s="18" t="s">
        <v>175</v>
      </c>
      <c r="BE1099" s="236">
        <f>IF(O1099="základní",K1099,0)</f>
        <v>0</v>
      </c>
      <c r="BF1099" s="236">
        <f>IF(O1099="snížená",K1099,0)</f>
        <v>0</v>
      </c>
      <c r="BG1099" s="236">
        <f>IF(O1099="zákl. přenesená",K1099,0)</f>
        <v>0</v>
      </c>
      <c r="BH1099" s="236">
        <f>IF(O1099="sníž. přenesená",K1099,0)</f>
        <v>0</v>
      </c>
      <c r="BI1099" s="236">
        <f>IF(O1099="nulová",K1099,0)</f>
        <v>0</v>
      </c>
      <c r="BJ1099" s="18" t="s">
        <v>102</v>
      </c>
      <c r="BK1099" s="236">
        <f>ROUND(P1099*H1099,2)</f>
        <v>0</v>
      </c>
      <c r="BL1099" s="18" t="s">
        <v>181</v>
      </c>
      <c r="BM1099" s="235" t="s">
        <v>1029</v>
      </c>
    </row>
    <row r="1100" s="13" customFormat="1">
      <c r="A1100" s="13"/>
      <c r="B1100" s="242"/>
      <c r="C1100" s="243"/>
      <c r="D1100" s="237" t="s">
        <v>184</v>
      </c>
      <c r="E1100" s="244" t="s">
        <v>1</v>
      </c>
      <c r="F1100" s="245" t="s">
        <v>352</v>
      </c>
      <c r="G1100" s="243"/>
      <c r="H1100" s="244" t="s">
        <v>1</v>
      </c>
      <c r="I1100" s="246"/>
      <c r="J1100" s="246"/>
      <c r="K1100" s="243"/>
      <c r="L1100" s="243"/>
      <c r="M1100" s="247"/>
      <c r="N1100" s="248"/>
      <c r="O1100" s="249"/>
      <c r="P1100" s="249"/>
      <c r="Q1100" s="249"/>
      <c r="R1100" s="249"/>
      <c r="S1100" s="249"/>
      <c r="T1100" s="249"/>
      <c r="U1100" s="249"/>
      <c r="V1100" s="249"/>
      <c r="W1100" s="249"/>
      <c r="X1100" s="249"/>
      <c r="Y1100" s="250"/>
      <c r="Z1100" s="13"/>
      <c r="AA1100" s="13"/>
      <c r="AB1100" s="13"/>
      <c r="AC1100" s="13"/>
      <c r="AD1100" s="13"/>
      <c r="AE1100" s="13"/>
      <c r="AT1100" s="251" t="s">
        <v>184</v>
      </c>
      <c r="AU1100" s="251" t="s">
        <v>102</v>
      </c>
      <c r="AV1100" s="13" t="s">
        <v>82</v>
      </c>
      <c r="AW1100" s="13" t="s">
        <v>5</v>
      </c>
      <c r="AX1100" s="13" t="s">
        <v>75</v>
      </c>
      <c r="AY1100" s="251" t="s">
        <v>175</v>
      </c>
    </row>
    <row r="1101" s="13" customFormat="1">
      <c r="A1101" s="13"/>
      <c r="B1101" s="242"/>
      <c r="C1101" s="243"/>
      <c r="D1101" s="237" t="s">
        <v>184</v>
      </c>
      <c r="E1101" s="244" t="s">
        <v>1</v>
      </c>
      <c r="F1101" s="245" t="s">
        <v>286</v>
      </c>
      <c r="G1101" s="243"/>
      <c r="H1101" s="244" t="s">
        <v>1</v>
      </c>
      <c r="I1101" s="246"/>
      <c r="J1101" s="246"/>
      <c r="K1101" s="243"/>
      <c r="L1101" s="243"/>
      <c r="M1101" s="247"/>
      <c r="N1101" s="248"/>
      <c r="O1101" s="249"/>
      <c r="P1101" s="249"/>
      <c r="Q1101" s="249"/>
      <c r="R1101" s="249"/>
      <c r="S1101" s="249"/>
      <c r="T1101" s="249"/>
      <c r="U1101" s="249"/>
      <c r="V1101" s="249"/>
      <c r="W1101" s="249"/>
      <c r="X1101" s="249"/>
      <c r="Y1101" s="250"/>
      <c r="Z1101" s="13"/>
      <c r="AA1101" s="13"/>
      <c r="AB1101" s="13"/>
      <c r="AC1101" s="13"/>
      <c r="AD1101" s="13"/>
      <c r="AE1101" s="13"/>
      <c r="AT1101" s="251" t="s">
        <v>184</v>
      </c>
      <c r="AU1101" s="251" t="s">
        <v>102</v>
      </c>
      <c r="AV1101" s="13" t="s">
        <v>82</v>
      </c>
      <c r="AW1101" s="13" t="s">
        <v>5</v>
      </c>
      <c r="AX1101" s="13" t="s">
        <v>75</v>
      </c>
      <c r="AY1101" s="251" t="s">
        <v>175</v>
      </c>
    </row>
    <row r="1102" s="14" customFormat="1">
      <c r="A1102" s="14"/>
      <c r="B1102" s="252"/>
      <c r="C1102" s="253"/>
      <c r="D1102" s="237" t="s">
        <v>184</v>
      </c>
      <c r="E1102" s="254" t="s">
        <v>1</v>
      </c>
      <c r="F1102" s="255" t="s">
        <v>1030</v>
      </c>
      <c r="G1102" s="253"/>
      <c r="H1102" s="256">
        <v>0.33400000000000002</v>
      </c>
      <c r="I1102" s="257"/>
      <c r="J1102" s="257"/>
      <c r="K1102" s="253"/>
      <c r="L1102" s="253"/>
      <c r="M1102" s="258"/>
      <c r="N1102" s="259"/>
      <c r="O1102" s="260"/>
      <c r="P1102" s="260"/>
      <c r="Q1102" s="260"/>
      <c r="R1102" s="260"/>
      <c r="S1102" s="260"/>
      <c r="T1102" s="260"/>
      <c r="U1102" s="260"/>
      <c r="V1102" s="260"/>
      <c r="W1102" s="260"/>
      <c r="X1102" s="260"/>
      <c r="Y1102" s="261"/>
      <c r="Z1102" s="14"/>
      <c r="AA1102" s="14"/>
      <c r="AB1102" s="14"/>
      <c r="AC1102" s="14"/>
      <c r="AD1102" s="14"/>
      <c r="AE1102" s="14"/>
      <c r="AT1102" s="262" t="s">
        <v>184</v>
      </c>
      <c r="AU1102" s="262" t="s">
        <v>102</v>
      </c>
      <c r="AV1102" s="14" t="s">
        <v>102</v>
      </c>
      <c r="AW1102" s="14" t="s">
        <v>5</v>
      </c>
      <c r="AX1102" s="14" t="s">
        <v>75</v>
      </c>
      <c r="AY1102" s="262" t="s">
        <v>175</v>
      </c>
    </row>
    <row r="1103" s="14" customFormat="1">
      <c r="A1103" s="14"/>
      <c r="B1103" s="252"/>
      <c r="C1103" s="253"/>
      <c r="D1103" s="237" t="s">
        <v>184</v>
      </c>
      <c r="E1103" s="254" t="s">
        <v>1</v>
      </c>
      <c r="F1103" s="255" t="s">
        <v>1031</v>
      </c>
      <c r="G1103" s="253"/>
      <c r="H1103" s="256">
        <v>0.29899999999999999</v>
      </c>
      <c r="I1103" s="257"/>
      <c r="J1103" s="257"/>
      <c r="K1103" s="253"/>
      <c r="L1103" s="253"/>
      <c r="M1103" s="258"/>
      <c r="N1103" s="259"/>
      <c r="O1103" s="260"/>
      <c r="P1103" s="260"/>
      <c r="Q1103" s="260"/>
      <c r="R1103" s="260"/>
      <c r="S1103" s="260"/>
      <c r="T1103" s="260"/>
      <c r="U1103" s="260"/>
      <c r="V1103" s="260"/>
      <c r="W1103" s="260"/>
      <c r="X1103" s="260"/>
      <c r="Y1103" s="261"/>
      <c r="Z1103" s="14"/>
      <c r="AA1103" s="14"/>
      <c r="AB1103" s="14"/>
      <c r="AC1103" s="14"/>
      <c r="AD1103" s="14"/>
      <c r="AE1103" s="14"/>
      <c r="AT1103" s="262" t="s">
        <v>184</v>
      </c>
      <c r="AU1103" s="262" t="s">
        <v>102</v>
      </c>
      <c r="AV1103" s="14" t="s">
        <v>102</v>
      </c>
      <c r="AW1103" s="14" t="s">
        <v>5</v>
      </c>
      <c r="AX1103" s="14" t="s">
        <v>75</v>
      </c>
      <c r="AY1103" s="262" t="s">
        <v>175</v>
      </c>
    </row>
    <row r="1104" s="13" customFormat="1">
      <c r="A1104" s="13"/>
      <c r="B1104" s="242"/>
      <c r="C1104" s="243"/>
      <c r="D1104" s="237" t="s">
        <v>184</v>
      </c>
      <c r="E1104" s="244" t="s">
        <v>1</v>
      </c>
      <c r="F1104" s="245" t="s">
        <v>290</v>
      </c>
      <c r="G1104" s="243"/>
      <c r="H1104" s="244" t="s">
        <v>1</v>
      </c>
      <c r="I1104" s="246"/>
      <c r="J1104" s="246"/>
      <c r="K1104" s="243"/>
      <c r="L1104" s="243"/>
      <c r="M1104" s="247"/>
      <c r="N1104" s="248"/>
      <c r="O1104" s="249"/>
      <c r="P1104" s="249"/>
      <c r="Q1104" s="249"/>
      <c r="R1104" s="249"/>
      <c r="S1104" s="249"/>
      <c r="T1104" s="249"/>
      <c r="U1104" s="249"/>
      <c r="V1104" s="249"/>
      <c r="W1104" s="249"/>
      <c r="X1104" s="249"/>
      <c r="Y1104" s="250"/>
      <c r="Z1104" s="13"/>
      <c r="AA1104" s="13"/>
      <c r="AB1104" s="13"/>
      <c r="AC1104" s="13"/>
      <c r="AD1104" s="13"/>
      <c r="AE1104" s="13"/>
      <c r="AT1104" s="251" t="s">
        <v>184</v>
      </c>
      <c r="AU1104" s="251" t="s">
        <v>102</v>
      </c>
      <c r="AV1104" s="13" t="s">
        <v>82</v>
      </c>
      <c r="AW1104" s="13" t="s">
        <v>5</v>
      </c>
      <c r="AX1104" s="13" t="s">
        <v>75</v>
      </c>
      <c r="AY1104" s="251" t="s">
        <v>175</v>
      </c>
    </row>
    <row r="1105" s="14" customFormat="1">
      <c r="A1105" s="14"/>
      <c r="B1105" s="252"/>
      <c r="C1105" s="253"/>
      <c r="D1105" s="237" t="s">
        <v>184</v>
      </c>
      <c r="E1105" s="254" t="s">
        <v>1</v>
      </c>
      <c r="F1105" s="255" t="s">
        <v>1030</v>
      </c>
      <c r="G1105" s="253"/>
      <c r="H1105" s="256">
        <v>0.33400000000000002</v>
      </c>
      <c r="I1105" s="257"/>
      <c r="J1105" s="257"/>
      <c r="K1105" s="253"/>
      <c r="L1105" s="253"/>
      <c r="M1105" s="258"/>
      <c r="N1105" s="259"/>
      <c r="O1105" s="260"/>
      <c r="P1105" s="260"/>
      <c r="Q1105" s="260"/>
      <c r="R1105" s="260"/>
      <c r="S1105" s="260"/>
      <c r="T1105" s="260"/>
      <c r="U1105" s="260"/>
      <c r="V1105" s="260"/>
      <c r="W1105" s="260"/>
      <c r="X1105" s="260"/>
      <c r="Y1105" s="261"/>
      <c r="Z1105" s="14"/>
      <c r="AA1105" s="14"/>
      <c r="AB1105" s="14"/>
      <c r="AC1105" s="14"/>
      <c r="AD1105" s="14"/>
      <c r="AE1105" s="14"/>
      <c r="AT1105" s="262" t="s">
        <v>184</v>
      </c>
      <c r="AU1105" s="262" t="s">
        <v>102</v>
      </c>
      <c r="AV1105" s="14" t="s">
        <v>102</v>
      </c>
      <c r="AW1105" s="14" t="s">
        <v>5</v>
      </c>
      <c r="AX1105" s="14" t="s">
        <v>75</v>
      </c>
      <c r="AY1105" s="262" t="s">
        <v>175</v>
      </c>
    </row>
    <row r="1106" s="14" customFormat="1">
      <c r="A1106" s="14"/>
      <c r="B1106" s="252"/>
      <c r="C1106" s="253"/>
      <c r="D1106" s="237" t="s">
        <v>184</v>
      </c>
      <c r="E1106" s="254" t="s">
        <v>1</v>
      </c>
      <c r="F1106" s="255" t="s">
        <v>1031</v>
      </c>
      <c r="G1106" s="253"/>
      <c r="H1106" s="256">
        <v>0.29899999999999999</v>
      </c>
      <c r="I1106" s="257"/>
      <c r="J1106" s="257"/>
      <c r="K1106" s="253"/>
      <c r="L1106" s="253"/>
      <c r="M1106" s="258"/>
      <c r="N1106" s="259"/>
      <c r="O1106" s="260"/>
      <c r="P1106" s="260"/>
      <c r="Q1106" s="260"/>
      <c r="R1106" s="260"/>
      <c r="S1106" s="260"/>
      <c r="T1106" s="260"/>
      <c r="U1106" s="260"/>
      <c r="V1106" s="260"/>
      <c r="W1106" s="260"/>
      <c r="X1106" s="260"/>
      <c r="Y1106" s="261"/>
      <c r="Z1106" s="14"/>
      <c r="AA1106" s="14"/>
      <c r="AB1106" s="14"/>
      <c r="AC1106" s="14"/>
      <c r="AD1106" s="14"/>
      <c r="AE1106" s="14"/>
      <c r="AT1106" s="262" t="s">
        <v>184</v>
      </c>
      <c r="AU1106" s="262" t="s">
        <v>102</v>
      </c>
      <c r="AV1106" s="14" t="s">
        <v>102</v>
      </c>
      <c r="AW1106" s="14" t="s">
        <v>5</v>
      </c>
      <c r="AX1106" s="14" t="s">
        <v>75</v>
      </c>
      <c r="AY1106" s="262" t="s">
        <v>175</v>
      </c>
    </row>
    <row r="1107" s="14" customFormat="1">
      <c r="A1107" s="14"/>
      <c r="B1107" s="252"/>
      <c r="C1107" s="253"/>
      <c r="D1107" s="237" t="s">
        <v>184</v>
      </c>
      <c r="E1107" s="254" t="s">
        <v>1</v>
      </c>
      <c r="F1107" s="255" t="s">
        <v>1032</v>
      </c>
      <c r="G1107" s="253"/>
      <c r="H1107" s="256">
        <v>0.23999999999999999</v>
      </c>
      <c r="I1107" s="257"/>
      <c r="J1107" s="257"/>
      <c r="K1107" s="253"/>
      <c r="L1107" s="253"/>
      <c r="M1107" s="258"/>
      <c r="N1107" s="259"/>
      <c r="O1107" s="260"/>
      <c r="P1107" s="260"/>
      <c r="Q1107" s="260"/>
      <c r="R1107" s="260"/>
      <c r="S1107" s="260"/>
      <c r="T1107" s="260"/>
      <c r="U1107" s="260"/>
      <c r="V1107" s="260"/>
      <c r="W1107" s="260"/>
      <c r="X1107" s="260"/>
      <c r="Y1107" s="261"/>
      <c r="Z1107" s="14"/>
      <c r="AA1107" s="14"/>
      <c r="AB1107" s="14"/>
      <c r="AC1107" s="14"/>
      <c r="AD1107" s="14"/>
      <c r="AE1107" s="14"/>
      <c r="AT1107" s="262" t="s">
        <v>184</v>
      </c>
      <c r="AU1107" s="262" t="s">
        <v>102</v>
      </c>
      <c r="AV1107" s="14" t="s">
        <v>102</v>
      </c>
      <c r="AW1107" s="14" t="s">
        <v>5</v>
      </c>
      <c r="AX1107" s="14" t="s">
        <v>75</v>
      </c>
      <c r="AY1107" s="262" t="s">
        <v>175</v>
      </c>
    </row>
    <row r="1108" s="15" customFormat="1">
      <c r="A1108" s="15"/>
      <c r="B1108" s="263"/>
      <c r="C1108" s="264"/>
      <c r="D1108" s="237" t="s">
        <v>184</v>
      </c>
      <c r="E1108" s="265" t="s">
        <v>1</v>
      </c>
      <c r="F1108" s="266" t="s">
        <v>189</v>
      </c>
      <c r="G1108" s="264"/>
      <c r="H1108" s="267">
        <v>1.506</v>
      </c>
      <c r="I1108" s="268"/>
      <c r="J1108" s="268"/>
      <c r="K1108" s="264"/>
      <c r="L1108" s="264"/>
      <c r="M1108" s="269"/>
      <c r="N1108" s="270"/>
      <c r="O1108" s="271"/>
      <c r="P1108" s="271"/>
      <c r="Q1108" s="271"/>
      <c r="R1108" s="271"/>
      <c r="S1108" s="271"/>
      <c r="T1108" s="271"/>
      <c r="U1108" s="271"/>
      <c r="V1108" s="271"/>
      <c r="W1108" s="271"/>
      <c r="X1108" s="271"/>
      <c r="Y1108" s="272"/>
      <c r="Z1108" s="15"/>
      <c r="AA1108" s="15"/>
      <c r="AB1108" s="15"/>
      <c r="AC1108" s="15"/>
      <c r="AD1108" s="15"/>
      <c r="AE1108" s="15"/>
      <c r="AT1108" s="273" t="s">
        <v>184</v>
      </c>
      <c r="AU1108" s="273" t="s">
        <v>102</v>
      </c>
      <c r="AV1108" s="15" t="s">
        <v>181</v>
      </c>
      <c r="AW1108" s="15" t="s">
        <v>5</v>
      </c>
      <c r="AX1108" s="15" t="s">
        <v>82</v>
      </c>
      <c r="AY1108" s="273" t="s">
        <v>175</v>
      </c>
    </row>
    <row r="1109" s="2" customFormat="1" ht="24.15" customHeight="1">
      <c r="A1109" s="39"/>
      <c r="B1109" s="40"/>
      <c r="C1109" s="222" t="s">
        <v>608</v>
      </c>
      <c r="D1109" s="222" t="s">
        <v>177</v>
      </c>
      <c r="E1109" s="223" t="s">
        <v>1033</v>
      </c>
      <c r="F1109" s="224" t="s">
        <v>1034</v>
      </c>
      <c r="G1109" s="225" t="s">
        <v>180</v>
      </c>
      <c r="H1109" s="226">
        <v>0.73099999999999998</v>
      </c>
      <c r="I1109" s="227"/>
      <c r="J1109" s="227"/>
      <c r="K1109" s="228">
        <f>ROUND(P1109*H1109,2)</f>
        <v>0</v>
      </c>
      <c r="L1109" s="229"/>
      <c r="M1109" s="45"/>
      <c r="N1109" s="230" t="s">
        <v>1</v>
      </c>
      <c r="O1109" s="231" t="s">
        <v>39</v>
      </c>
      <c r="P1109" s="232">
        <f>I1109+J1109</f>
        <v>0</v>
      </c>
      <c r="Q1109" s="232">
        <f>ROUND(I1109*H1109,2)</f>
        <v>0</v>
      </c>
      <c r="R1109" s="232">
        <f>ROUND(J1109*H1109,2)</f>
        <v>0</v>
      </c>
      <c r="S1109" s="92"/>
      <c r="T1109" s="233">
        <f>S1109*H1109</f>
        <v>0</v>
      </c>
      <c r="U1109" s="233">
        <v>0</v>
      </c>
      <c r="V1109" s="233">
        <f>U1109*H1109</f>
        <v>0</v>
      </c>
      <c r="W1109" s="233">
        <v>0</v>
      </c>
      <c r="X1109" s="233">
        <f>W1109*H1109</f>
        <v>0</v>
      </c>
      <c r="Y1109" s="234" t="s">
        <v>1</v>
      </c>
      <c r="Z1109" s="39"/>
      <c r="AA1109" s="39"/>
      <c r="AB1109" s="39"/>
      <c r="AC1109" s="39"/>
      <c r="AD1109" s="39"/>
      <c r="AE1109" s="39"/>
      <c r="AR1109" s="235" t="s">
        <v>181</v>
      </c>
      <c r="AT1109" s="235" t="s">
        <v>177</v>
      </c>
      <c r="AU1109" s="235" t="s">
        <v>102</v>
      </c>
      <c r="AY1109" s="18" t="s">
        <v>175</v>
      </c>
      <c r="BE1109" s="236">
        <f>IF(O1109="základní",K1109,0)</f>
        <v>0</v>
      </c>
      <c r="BF1109" s="236">
        <f>IF(O1109="snížená",K1109,0)</f>
        <v>0</v>
      </c>
      <c r="BG1109" s="236">
        <f>IF(O1109="zákl. přenesená",K1109,0)</f>
        <v>0</v>
      </c>
      <c r="BH1109" s="236">
        <f>IF(O1109="sníž. přenesená",K1109,0)</f>
        <v>0</v>
      </c>
      <c r="BI1109" s="236">
        <f>IF(O1109="nulová",K1109,0)</f>
        <v>0</v>
      </c>
      <c r="BJ1109" s="18" t="s">
        <v>102</v>
      </c>
      <c r="BK1109" s="236">
        <f>ROUND(P1109*H1109,2)</f>
        <v>0</v>
      </c>
      <c r="BL1109" s="18" t="s">
        <v>181</v>
      </c>
      <c r="BM1109" s="235" t="s">
        <v>1035</v>
      </c>
    </row>
    <row r="1110" s="13" customFormat="1">
      <c r="A1110" s="13"/>
      <c r="B1110" s="242"/>
      <c r="C1110" s="243"/>
      <c r="D1110" s="237" t="s">
        <v>184</v>
      </c>
      <c r="E1110" s="244" t="s">
        <v>1</v>
      </c>
      <c r="F1110" s="245" t="s">
        <v>352</v>
      </c>
      <c r="G1110" s="243"/>
      <c r="H1110" s="244" t="s">
        <v>1</v>
      </c>
      <c r="I1110" s="246"/>
      <c r="J1110" s="246"/>
      <c r="K1110" s="243"/>
      <c r="L1110" s="243"/>
      <c r="M1110" s="247"/>
      <c r="N1110" s="248"/>
      <c r="O1110" s="249"/>
      <c r="P1110" s="249"/>
      <c r="Q1110" s="249"/>
      <c r="R1110" s="249"/>
      <c r="S1110" s="249"/>
      <c r="T1110" s="249"/>
      <c r="U1110" s="249"/>
      <c r="V1110" s="249"/>
      <c r="W1110" s="249"/>
      <c r="X1110" s="249"/>
      <c r="Y1110" s="250"/>
      <c r="Z1110" s="13"/>
      <c r="AA1110" s="13"/>
      <c r="AB1110" s="13"/>
      <c r="AC1110" s="13"/>
      <c r="AD1110" s="13"/>
      <c r="AE1110" s="13"/>
      <c r="AT1110" s="251" t="s">
        <v>184</v>
      </c>
      <c r="AU1110" s="251" t="s">
        <v>102</v>
      </c>
      <c r="AV1110" s="13" t="s">
        <v>82</v>
      </c>
      <c r="AW1110" s="13" t="s">
        <v>5</v>
      </c>
      <c r="AX1110" s="13" t="s">
        <v>75</v>
      </c>
      <c r="AY1110" s="251" t="s">
        <v>175</v>
      </c>
    </row>
    <row r="1111" s="13" customFormat="1">
      <c r="A1111" s="13"/>
      <c r="B1111" s="242"/>
      <c r="C1111" s="243"/>
      <c r="D1111" s="237" t="s">
        <v>184</v>
      </c>
      <c r="E1111" s="244" t="s">
        <v>1</v>
      </c>
      <c r="F1111" s="245" t="s">
        <v>286</v>
      </c>
      <c r="G1111" s="243"/>
      <c r="H1111" s="244" t="s">
        <v>1</v>
      </c>
      <c r="I1111" s="246"/>
      <c r="J1111" s="246"/>
      <c r="K1111" s="243"/>
      <c r="L1111" s="243"/>
      <c r="M1111" s="247"/>
      <c r="N1111" s="248"/>
      <c r="O1111" s="249"/>
      <c r="P1111" s="249"/>
      <c r="Q1111" s="249"/>
      <c r="R1111" s="249"/>
      <c r="S1111" s="249"/>
      <c r="T1111" s="249"/>
      <c r="U1111" s="249"/>
      <c r="V1111" s="249"/>
      <c r="W1111" s="249"/>
      <c r="X1111" s="249"/>
      <c r="Y1111" s="250"/>
      <c r="Z1111" s="13"/>
      <c r="AA1111" s="13"/>
      <c r="AB1111" s="13"/>
      <c r="AC1111" s="13"/>
      <c r="AD1111" s="13"/>
      <c r="AE1111" s="13"/>
      <c r="AT1111" s="251" t="s">
        <v>184</v>
      </c>
      <c r="AU1111" s="251" t="s">
        <v>102</v>
      </c>
      <c r="AV1111" s="13" t="s">
        <v>82</v>
      </c>
      <c r="AW1111" s="13" t="s">
        <v>5</v>
      </c>
      <c r="AX1111" s="13" t="s">
        <v>75</v>
      </c>
      <c r="AY1111" s="251" t="s">
        <v>175</v>
      </c>
    </row>
    <row r="1112" s="14" customFormat="1">
      <c r="A1112" s="14"/>
      <c r="B1112" s="252"/>
      <c r="C1112" s="253"/>
      <c r="D1112" s="237" t="s">
        <v>184</v>
      </c>
      <c r="E1112" s="254" t="s">
        <v>1</v>
      </c>
      <c r="F1112" s="255" t="s">
        <v>1036</v>
      </c>
      <c r="G1112" s="253"/>
      <c r="H1112" s="256">
        <v>0.73099999999999998</v>
      </c>
      <c r="I1112" s="257"/>
      <c r="J1112" s="257"/>
      <c r="K1112" s="253"/>
      <c r="L1112" s="253"/>
      <c r="M1112" s="258"/>
      <c r="N1112" s="259"/>
      <c r="O1112" s="260"/>
      <c r="P1112" s="260"/>
      <c r="Q1112" s="260"/>
      <c r="R1112" s="260"/>
      <c r="S1112" s="260"/>
      <c r="T1112" s="260"/>
      <c r="U1112" s="260"/>
      <c r="V1112" s="260"/>
      <c r="W1112" s="260"/>
      <c r="X1112" s="260"/>
      <c r="Y1112" s="261"/>
      <c r="Z1112" s="14"/>
      <c r="AA1112" s="14"/>
      <c r="AB1112" s="14"/>
      <c r="AC1112" s="14"/>
      <c r="AD1112" s="14"/>
      <c r="AE1112" s="14"/>
      <c r="AT1112" s="262" t="s">
        <v>184</v>
      </c>
      <c r="AU1112" s="262" t="s">
        <v>102</v>
      </c>
      <c r="AV1112" s="14" t="s">
        <v>102</v>
      </c>
      <c r="AW1112" s="14" t="s">
        <v>5</v>
      </c>
      <c r="AX1112" s="14" t="s">
        <v>75</v>
      </c>
      <c r="AY1112" s="262" t="s">
        <v>175</v>
      </c>
    </row>
    <row r="1113" s="15" customFormat="1">
      <c r="A1113" s="15"/>
      <c r="B1113" s="263"/>
      <c r="C1113" s="264"/>
      <c r="D1113" s="237" t="s">
        <v>184</v>
      </c>
      <c r="E1113" s="265" t="s">
        <v>1</v>
      </c>
      <c r="F1113" s="266" t="s">
        <v>189</v>
      </c>
      <c r="G1113" s="264"/>
      <c r="H1113" s="267">
        <v>0.73099999999999998</v>
      </c>
      <c r="I1113" s="268"/>
      <c r="J1113" s="268"/>
      <c r="K1113" s="264"/>
      <c r="L1113" s="264"/>
      <c r="M1113" s="269"/>
      <c r="N1113" s="270"/>
      <c r="O1113" s="271"/>
      <c r="P1113" s="271"/>
      <c r="Q1113" s="271"/>
      <c r="R1113" s="271"/>
      <c r="S1113" s="271"/>
      <c r="T1113" s="271"/>
      <c r="U1113" s="271"/>
      <c r="V1113" s="271"/>
      <c r="W1113" s="271"/>
      <c r="X1113" s="271"/>
      <c r="Y1113" s="272"/>
      <c r="Z1113" s="15"/>
      <c r="AA1113" s="15"/>
      <c r="AB1113" s="15"/>
      <c r="AC1113" s="15"/>
      <c r="AD1113" s="15"/>
      <c r="AE1113" s="15"/>
      <c r="AT1113" s="273" t="s">
        <v>184</v>
      </c>
      <c r="AU1113" s="273" t="s">
        <v>102</v>
      </c>
      <c r="AV1113" s="15" t="s">
        <v>181</v>
      </c>
      <c r="AW1113" s="15" t="s">
        <v>5</v>
      </c>
      <c r="AX1113" s="15" t="s">
        <v>82</v>
      </c>
      <c r="AY1113" s="273" t="s">
        <v>175</v>
      </c>
    </row>
    <row r="1114" s="2" customFormat="1" ht="33" customHeight="1">
      <c r="A1114" s="39"/>
      <c r="B1114" s="40"/>
      <c r="C1114" s="222" t="s">
        <v>1037</v>
      </c>
      <c r="D1114" s="222" t="s">
        <v>177</v>
      </c>
      <c r="E1114" s="223" t="s">
        <v>1038</v>
      </c>
      <c r="F1114" s="224" t="s">
        <v>1039</v>
      </c>
      <c r="G1114" s="225" t="s">
        <v>180</v>
      </c>
      <c r="H1114" s="226">
        <v>5.7359999999999998</v>
      </c>
      <c r="I1114" s="227"/>
      <c r="J1114" s="227"/>
      <c r="K1114" s="228">
        <f>ROUND(P1114*H1114,2)</f>
        <v>0</v>
      </c>
      <c r="L1114" s="229"/>
      <c r="M1114" s="45"/>
      <c r="N1114" s="230" t="s">
        <v>1</v>
      </c>
      <c r="O1114" s="231" t="s">
        <v>39</v>
      </c>
      <c r="P1114" s="232">
        <f>I1114+J1114</f>
        <v>0</v>
      </c>
      <c r="Q1114" s="232">
        <f>ROUND(I1114*H1114,2)</f>
        <v>0</v>
      </c>
      <c r="R1114" s="232">
        <f>ROUND(J1114*H1114,2)</f>
        <v>0</v>
      </c>
      <c r="S1114" s="92"/>
      <c r="T1114" s="233">
        <f>S1114*H1114</f>
        <v>0</v>
      </c>
      <c r="U1114" s="233">
        <v>0</v>
      </c>
      <c r="V1114" s="233">
        <f>U1114*H1114</f>
        <v>0</v>
      </c>
      <c r="W1114" s="233">
        <v>0</v>
      </c>
      <c r="X1114" s="233">
        <f>W1114*H1114</f>
        <v>0</v>
      </c>
      <c r="Y1114" s="234" t="s">
        <v>1</v>
      </c>
      <c r="Z1114" s="39"/>
      <c r="AA1114" s="39"/>
      <c r="AB1114" s="39"/>
      <c r="AC1114" s="39"/>
      <c r="AD1114" s="39"/>
      <c r="AE1114" s="39"/>
      <c r="AR1114" s="235" t="s">
        <v>181</v>
      </c>
      <c r="AT1114" s="235" t="s">
        <v>177</v>
      </c>
      <c r="AU1114" s="235" t="s">
        <v>102</v>
      </c>
      <c r="AY1114" s="18" t="s">
        <v>175</v>
      </c>
      <c r="BE1114" s="236">
        <f>IF(O1114="základní",K1114,0)</f>
        <v>0</v>
      </c>
      <c r="BF1114" s="236">
        <f>IF(O1114="snížená",K1114,0)</f>
        <v>0</v>
      </c>
      <c r="BG1114" s="236">
        <f>IF(O1114="zákl. přenesená",K1114,0)</f>
        <v>0</v>
      </c>
      <c r="BH1114" s="236">
        <f>IF(O1114="sníž. přenesená",K1114,0)</f>
        <v>0</v>
      </c>
      <c r="BI1114" s="236">
        <f>IF(O1114="nulová",K1114,0)</f>
        <v>0</v>
      </c>
      <c r="BJ1114" s="18" t="s">
        <v>102</v>
      </c>
      <c r="BK1114" s="236">
        <f>ROUND(P1114*H1114,2)</f>
        <v>0</v>
      </c>
      <c r="BL1114" s="18" t="s">
        <v>181</v>
      </c>
      <c r="BM1114" s="235" t="s">
        <v>1040</v>
      </c>
    </row>
    <row r="1115" s="13" customFormat="1">
      <c r="A1115" s="13"/>
      <c r="B1115" s="242"/>
      <c r="C1115" s="243"/>
      <c r="D1115" s="237" t="s">
        <v>184</v>
      </c>
      <c r="E1115" s="244" t="s">
        <v>1</v>
      </c>
      <c r="F1115" s="245" t="s">
        <v>352</v>
      </c>
      <c r="G1115" s="243"/>
      <c r="H1115" s="244" t="s">
        <v>1</v>
      </c>
      <c r="I1115" s="246"/>
      <c r="J1115" s="246"/>
      <c r="K1115" s="243"/>
      <c r="L1115" s="243"/>
      <c r="M1115" s="247"/>
      <c r="N1115" s="248"/>
      <c r="O1115" s="249"/>
      <c r="P1115" s="249"/>
      <c r="Q1115" s="249"/>
      <c r="R1115" s="249"/>
      <c r="S1115" s="249"/>
      <c r="T1115" s="249"/>
      <c r="U1115" s="249"/>
      <c r="V1115" s="249"/>
      <c r="W1115" s="249"/>
      <c r="X1115" s="249"/>
      <c r="Y1115" s="250"/>
      <c r="Z1115" s="13"/>
      <c r="AA1115" s="13"/>
      <c r="AB1115" s="13"/>
      <c r="AC1115" s="13"/>
      <c r="AD1115" s="13"/>
      <c r="AE1115" s="13"/>
      <c r="AT1115" s="251" t="s">
        <v>184</v>
      </c>
      <c r="AU1115" s="251" t="s">
        <v>102</v>
      </c>
      <c r="AV1115" s="13" t="s">
        <v>82</v>
      </c>
      <c r="AW1115" s="13" t="s">
        <v>5</v>
      </c>
      <c r="AX1115" s="13" t="s">
        <v>75</v>
      </c>
      <c r="AY1115" s="251" t="s">
        <v>175</v>
      </c>
    </row>
    <row r="1116" s="13" customFormat="1">
      <c r="A1116" s="13"/>
      <c r="B1116" s="242"/>
      <c r="C1116" s="243"/>
      <c r="D1116" s="237" t="s">
        <v>184</v>
      </c>
      <c r="E1116" s="244" t="s">
        <v>1</v>
      </c>
      <c r="F1116" s="245" t="s">
        <v>583</v>
      </c>
      <c r="G1116" s="243"/>
      <c r="H1116" s="244" t="s">
        <v>1</v>
      </c>
      <c r="I1116" s="246"/>
      <c r="J1116" s="246"/>
      <c r="K1116" s="243"/>
      <c r="L1116" s="243"/>
      <c r="M1116" s="247"/>
      <c r="N1116" s="248"/>
      <c r="O1116" s="249"/>
      <c r="P1116" s="249"/>
      <c r="Q1116" s="249"/>
      <c r="R1116" s="249"/>
      <c r="S1116" s="249"/>
      <c r="T1116" s="249"/>
      <c r="U1116" s="249"/>
      <c r="V1116" s="249"/>
      <c r="W1116" s="249"/>
      <c r="X1116" s="249"/>
      <c r="Y1116" s="250"/>
      <c r="Z1116" s="13"/>
      <c r="AA1116" s="13"/>
      <c r="AB1116" s="13"/>
      <c r="AC1116" s="13"/>
      <c r="AD1116" s="13"/>
      <c r="AE1116" s="13"/>
      <c r="AT1116" s="251" t="s">
        <v>184</v>
      </c>
      <c r="AU1116" s="251" t="s">
        <v>102</v>
      </c>
      <c r="AV1116" s="13" t="s">
        <v>82</v>
      </c>
      <c r="AW1116" s="13" t="s">
        <v>5</v>
      </c>
      <c r="AX1116" s="13" t="s">
        <v>75</v>
      </c>
      <c r="AY1116" s="251" t="s">
        <v>175</v>
      </c>
    </row>
    <row r="1117" s="14" customFormat="1">
      <c r="A1117" s="14"/>
      <c r="B1117" s="252"/>
      <c r="C1117" s="253"/>
      <c r="D1117" s="237" t="s">
        <v>184</v>
      </c>
      <c r="E1117" s="254" t="s">
        <v>1</v>
      </c>
      <c r="F1117" s="255" t="s">
        <v>1041</v>
      </c>
      <c r="G1117" s="253"/>
      <c r="H1117" s="256">
        <v>5.7359999999999998</v>
      </c>
      <c r="I1117" s="257"/>
      <c r="J1117" s="257"/>
      <c r="K1117" s="253"/>
      <c r="L1117" s="253"/>
      <c r="M1117" s="258"/>
      <c r="N1117" s="259"/>
      <c r="O1117" s="260"/>
      <c r="P1117" s="260"/>
      <c r="Q1117" s="260"/>
      <c r="R1117" s="260"/>
      <c r="S1117" s="260"/>
      <c r="T1117" s="260"/>
      <c r="U1117" s="260"/>
      <c r="V1117" s="260"/>
      <c r="W1117" s="260"/>
      <c r="X1117" s="260"/>
      <c r="Y1117" s="261"/>
      <c r="Z1117" s="14"/>
      <c r="AA1117" s="14"/>
      <c r="AB1117" s="14"/>
      <c r="AC1117" s="14"/>
      <c r="AD1117" s="14"/>
      <c r="AE1117" s="14"/>
      <c r="AT1117" s="262" t="s">
        <v>184</v>
      </c>
      <c r="AU1117" s="262" t="s">
        <v>102</v>
      </c>
      <c r="AV1117" s="14" t="s">
        <v>102</v>
      </c>
      <c r="AW1117" s="14" t="s">
        <v>5</v>
      </c>
      <c r="AX1117" s="14" t="s">
        <v>75</v>
      </c>
      <c r="AY1117" s="262" t="s">
        <v>175</v>
      </c>
    </row>
    <row r="1118" s="15" customFormat="1">
      <c r="A1118" s="15"/>
      <c r="B1118" s="263"/>
      <c r="C1118" s="264"/>
      <c r="D1118" s="237" t="s">
        <v>184</v>
      </c>
      <c r="E1118" s="265" t="s">
        <v>1</v>
      </c>
      <c r="F1118" s="266" t="s">
        <v>189</v>
      </c>
      <c r="G1118" s="264"/>
      <c r="H1118" s="267">
        <v>5.7359999999999998</v>
      </c>
      <c r="I1118" s="268"/>
      <c r="J1118" s="268"/>
      <c r="K1118" s="264"/>
      <c r="L1118" s="264"/>
      <c r="M1118" s="269"/>
      <c r="N1118" s="270"/>
      <c r="O1118" s="271"/>
      <c r="P1118" s="271"/>
      <c r="Q1118" s="271"/>
      <c r="R1118" s="271"/>
      <c r="S1118" s="271"/>
      <c r="T1118" s="271"/>
      <c r="U1118" s="271"/>
      <c r="V1118" s="271"/>
      <c r="W1118" s="271"/>
      <c r="X1118" s="271"/>
      <c r="Y1118" s="272"/>
      <c r="Z1118" s="15"/>
      <c r="AA1118" s="15"/>
      <c r="AB1118" s="15"/>
      <c r="AC1118" s="15"/>
      <c r="AD1118" s="15"/>
      <c r="AE1118" s="15"/>
      <c r="AT1118" s="273" t="s">
        <v>184</v>
      </c>
      <c r="AU1118" s="273" t="s">
        <v>102</v>
      </c>
      <c r="AV1118" s="15" t="s">
        <v>181</v>
      </c>
      <c r="AW1118" s="15" t="s">
        <v>5</v>
      </c>
      <c r="AX1118" s="15" t="s">
        <v>82</v>
      </c>
      <c r="AY1118" s="273" t="s">
        <v>175</v>
      </c>
    </row>
    <row r="1119" s="2" customFormat="1" ht="24.15" customHeight="1">
      <c r="A1119" s="39"/>
      <c r="B1119" s="40"/>
      <c r="C1119" s="222" t="s">
        <v>612</v>
      </c>
      <c r="D1119" s="222" t="s">
        <v>177</v>
      </c>
      <c r="E1119" s="223" t="s">
        <v>1042</v>
      </c>
      <c r="F1119" s="224" t="s">
        <v>1043</v>
      </c>
      <c r="G1119" s="225" t="s">
        <v>180</v>
      </c>
      <c r="H1119" s="226">
        <v>117</v>
      </c>
      <c r="I1119" s="227"/>
      <c r="J1119" s="227"/>
      <c r="K1119" s="228">
        <f>ROUND(P1119*H1119,2)</f>
        <v>0</v>
      </c>
      <c r="L1119" s="229"/>
      <c r="M1119" s="45"/>
      <c r="N1119" s="230" t="s">
        <v>1</v>
      </c>
      <c r="O1119" s="231" t="s">
        <v>39</v>
      </c>
      <c r="P1119" s="232">
        <f>I1119+J1119</f>
        <v>0</v>
      </c>
      <c r="Q1119" s="232">
        <f>ROUND(I1119*H1119,2)</f>
        <v>0</v>
      </c>
      <c r="R1119" s="232">
        <f>ROUND(J1119*H1119,2)</f>
        <v>0</v>
      </c>
      <c r="S1119" s="92"/>
      <c r="T1119" s="233">
        <f>S1119*H1119</f>
        <v>0</v>
      </c>
      <c r="U1119" s="233">
        <v>0</v>
      </c>
      <c r="V1119" s="233">
        <f>U1119*H1119</f>
        <v>0</v>
      </c>
      <c r="W1119" s="233">
        <v>0</v>
      </c>
      <c r="X1119" s="233">
        <f>W1119*H1119</f>
        <v>0</v>
      </c>
      <c r="Y1119" s="234" t="s">
        <v>1</v>
      </c>
      <c r="Z1119" s="39"/>
      <c r="AA1119" s="39"/>
      <c r="AB1119" s="39"/>
      <c r="AC1119" s="39"/>
      <c r="AD1119" s="39"/>
      <c r="AE1119" s="39"/>
      <c r="AR1119" s="235" t="s">
        <v>181</v>
      </c>
      <c r="AT1119" s="235" t="s">
        <v>177</v>
      </c>
      <c r="AU1119" s="235" t="s">
        <v>102</v>
      </c>
      <c r="AY1119" s="18" t="s">
        <v>175</v>
      </c>
      <c r="BE1119" s="236">
        <f>IF(O1119="základní",K1119,0)</f>
        <v>0</v>
      </c>
      <c r="BF1119" s="236">
        <f>IF(O1119="snížená",K1119,0)</f>
        <v>0</v>
      </c>
      <c r="BG1119" s="236">
        <f>IF(O1119="zákl. přenesená",K1119,0)</f>
        <v>0</v>
      </c>
      <c r="BH1119" s="236">
        <f>IF(O1119="sníž. přenesená",K1119,0)</f>
        <v>0</v>
      </c>
      <c r="BI1119" s="236">
        <f>IF(O1119="nulová",K1119,0)</f>
        <v>0</v>
      </c>
      <c r="BJ1119" s="18" t="s">
        <v>102</v>
      </c>
      <c r="BK1119" s="236">
        <f>ROUND(P1119*H1119,2)</f>
        <v>0</v>
      </c>
      <c r="BL1119" s="18" t="s">
        <v>181</v>
      </c>
      <c r="BM1119" s="235" t="s">
        <v>1044</v>
      </c>
    </row>
    <row r="1120" s="13" customFormat="1">
      <c r="A1120" s="13"/>
      <c r="B1120" s="242"/>
      <c r="C1120" s="243"/>
      <c r="D1120" s="237" t="s">
        <v>184</v>
      </c>
      <c r="E1120" s="244" t="s">
        <v>1</v>
      </c>
      <c r="F1120" s="245" t="s">
        <v>460</v>
      </c>
      <c r="G1120" s="243"/>
      <c r="H1120" s="244" t="s">
        <v>1</v>
      </c>
      <c r="I1120" s="246"/>
      <c r="J1120" s="246"/>
      <c r="K1120" s="243"/>
      <c r="L1120" s="243"/>
      <c r="M1120" s="247"/>
      <c r="N1120" s="248"/>
      <c r="O1120" s="249"/>
      <c r="P1120" s="249"/>
      <c r="Q1120" s="249"/>
      <c r="R1120" s="249"/>
      <c r="S1120" s="249"/>
      <c r="T1120" s="249"/>
      <c r="U1120" s="249"/>
      <c r="V1120" s="249"/>
      <c r="W1120" s="249"/>
      <c r="X1120" s="249"/>
      <c r="Y1120" s="250"/>
      <c r="Z1120" s="13"/>
      <c r="AA1120" s="13"/>
      <c r="AB1120" s="13"/>
      <c r="AC1120" s="13"/>
      <c r="AD1120" s="13"/>
      <c r="AE1120" s="13"/>
      <c r="AT1120" s="251" t="s">
        <v>184</v>
      </c>
      <c r="AU1120" s="251" t="s">
        <v>102</v>
      </c>
      <c r="AV1120" s="13" t="s">
        <v>82</v>
      </c>
      <c r="AW1120" s="13" t="s">
        <v>5</v>
      </c>
      <c r="AX1120" s="13" t="s">
        <v>75</v>
      </c>
      <c r="AY1120" s="251" t="s">
        <v>175</v>
      </c>
    </row>
    <row r="1121" s="14" customFormat="1">
      <c r="A1121" s="14"/>
      <c r="B1121" s="252"/>
      <c r="C1121" s="253"/>
      <c r="D1121" s="237" t="s">
        <v>184</v>
      </c>
      <c r="E1121" s="254" t="s">
        <v>1</v>
      </c>
      <c r="F1121" s="255" t="s">
        <v>1045</v>
      </c>
      <c r="G1121" s="253"/>
      <c r="H1121" s="256">
        <v>117</v>
      </c>
      <c r="I1121" s="257"/>
      <c r="J1121" s="257"/>
      <c r="K1121" s="253"/>
      <c r="L1121" s="253"/>
      <c r="M1121" s="258"/>
      <c r="N1121" s="259"/>
      <c r="O1121" s="260"/>
      <c r="P1121" s="260"/>
      <c r="Q1121" s="260"/>
      <c r="R1121" s="260"/>
      <c r="S1121" s="260"/>
      <c r="T1121" s="260"/>
      <c r="U1121" s="260"/>
      <c r="V1121" s="260"/>
      <c r="W1121" s="260"/>
      <c r="X1121" s="260"/>
      <c r="Y1121" s="261"/>
      <c r="Z1121" s="14"/>
      <c r="AA1121" s="14"/>
      <c r="AB1121" s="14"/>
      <c r="AC1121" s="14"/>
      <c r="AD1121" s="14"/>
      <c r="AE1121" s="14"/>
      <c r="AT1121" s="262" t="s">
        <v>184</v>
      </c>
      <c r="AU1121" s="262" t="s">
        <v>102</v>
      </c>
      <c r="AV1121" s="14" t="s">
        <v>102</v>
      </c>
      <c r="AW1121" s="14" t="s">
        <v>5</v>
      </c>
      <c r="AX1121" s="14" t="s">
        <v>75</v>
      </c>
      <c r="AY1121" s="262" t="s">
        <v>175</v>
      </c>
    </row>
    <row r="1122" s="15" customFormat="1">
      <c r="A1122" s="15"/>
      <c r="B1122" s="263"/>
      <c r="C1122" s="264"/>
      <c r="D1122" s="237" t="s">
        <v>184</v>
      </c>
      <c r="E1122" s="265" t="s">
        <v>1</v>
      </c>
      <c r="F1122" s="266" t="s">
        <v>189</v>
      </c>
      <c r="G1122" s="264"/>
      <c r="H1122" s="267">
        <v>117</v>
      </c>
      <c r="I1122" s="268"/>
      <c r="J1122" s="268"/>
      <c r="K1122" s="264"/>
      <c r="L1122" s="264"/>
      <c r="M1122" s="269"/>
      <c r="N1122" s="270"/>
      <c r="O1122" s="271"/>
      <c r="P1122" s="271"/>
      <c r="Q1122" s="271"/>
      <c r="R1122" s="271"/>
      <c r="S1122" s="271"/>
      <c r="T1122" s="271"/>
      <c r="U1122" s="271"/>
      <c r="V1122" s="271"/>
      <c r="W1122" s="271"/>
      <c r="X1122" s="271"/>
      <c r="Y1122" s="272"/>
      <c r="Z1122" s="15"/>
      <c r="AA1122" s="15"/>
      <c r="AB1122" s="15"/>
      <c r="AC1122" s="15"/>
      <c r="AD1122" s="15"/>
      <c r="AE1122" s="15"/>
      <c r="AT1122" s="273" t="s">
        <v>184</v>
      </c>
      <c r="AU1122" s="273" t="s">
        <v>102</v>
      </c>
      <c r="AV1122" s="15" t="s">
        <v>181</v>
      </c>
      <c r="AW1122" s="15" t="s">
        <v>5</v>
      </c>
      <c r="AX1122" s="15" t="s">
        <v>82</v>
      </c>
      <c r="AY1122" s="273" t="s">
        <v>175</v>
      </c>
    </row>
    <row r="1123" s="2" customFormat="1" ht="49.05" customHeight="1">
      <c r="A1123" s="39"/>
      <c r="B1123" s="40"/>
      <c r="C1123" s="222" t="s">
        <v>1046</v>
      </c>
      <c r="D1123" s="222" t="s">
        <v>177</v>
      </c>
      <c r="E1123" s="223" t="s">
        <v>1047</v>
      </c>
      <c r="F1123" s="224" t="s">
        <v>1048</v>
      </c>
      <c r="G1123" s="225" t="s">
        <v>228</v>
      </c>
      <c r="H1123" s="226">
        <v>21.84</v>
      </c>
      <c r="I1123" s="227"/>
      <c r="J1123" s="227"/>
      <c r="K1123" s="228">
        <f>ROUND(P1123*H1123,2)</f>
        <v>0</v>
      </c>
      <c r="L1123" s="229"/>
      <c r="M1123" s="45"/>
      <c r="N1123" s="230" t="s">
        <v>1</v>
      </c>
      <c r="O1123" s="231" t="s">
        <v>39</v>
      </c>
      <c r="P1123" s="232">
        <f>I1123+J1123</f>
        <v>0</v>
      </c>
      <c r="Q1123" s="232">
        <f>ROUND(I1123*H1123,2)</f>
        <v>0</v>
      </c>
      <c r="R1123" s="232">
        <f>ROUND(J1123*H1123,2)</f>
        <v>0</v>
      </c>
      <c r="S1123" s="92"/>
      <c r="T1123" s="233">
        <f>S1123*H1123</f>
        <v>0</v>
      </c>
      <c r="U1123" s="233">
        <v>0</v>
      </c>
      <c r="V1123" s="233">
        <f>U1123*H1123</f>
        <v>0</v>
      </c>
      <c r="W1123" s="233">
        <v>0</v>
      </c>
      <c r="X1123" s="233">
        <f>W1123*H1123</f>
        <v>0</v>
      </c>
      <c r="Y1123" s="234" t="s">
        <v>1</v>
      </c>
      <c r="Z1123" s="39"/>
      <c r="AA1123" s="39"/>
      <c r="AB1123" s="39"/>
      <c r="AC1123" s="39"/>
      <c r="AD1123" s="39"/>
      <c r="AE1123" s="39"/>
      <c r="AR1123" s="235" t="s">
        <v>181</v>
      </c>
      <c r="AT1123" s="235" t="s">
        <v>177</v>
      </c>
      <c r="AU1123" s="235" t="s">
        <v>102</v>
      </c>
      <c r="AY1123" s="18" t="s">
        <v>175</v>
      </c>
      <c r="BE1123" s="236">
        <f>IF(O1123="základní",K1123,0)</f>
        <v>0</v>
      </c>
      <c r="BF1123" s="236">
        <f>IF(O1123="snížená",K1123,0)</f>
        <v>0</v>
      </c>
      <c r="BG1123" s="236">
        <f>IF(O1123="zákl. přenesená",K1123,0)</f>
        <v>0</v>
      </c>
      <c r="BH1123" s="236">
        <f>IF(O1123="sníž. přenesená",K1123,0)</f>
        <v>0</v>
      </c>
      <c r="BI1123" s="236">
        <f>IF(O1123="nulová",K1123,0)</f>
        <v>0</v>
      </c>
      <c r="BJ1123" s="18" t="s">
        <v>102</v>
      </c>
      <c r="BK1123" s="236">
        <f>ROUND(P1123*H1123,2)</f>
        <v>0</v>
      </c>
      <c r="BL1123" s="18" t="s">
        <v>181</v>
      </c>
      <c r="BM1123" s="235" t="s">
        <v>1049</v>
      </c>
    </row>
    <row r="1124" s="13" customFormat="1">
      <c r="A1124" s="13"/>
      <c r="B1124" s="242"/>
      <c r="C1124" s="243"/>
      <c r="D1124" s="237" t="s">
        <v>184</v>
      </c>
      <c r="E1124" s="244" t="s">
        <v>1</v>
      </c>
      <c r="F1124" s="245" t="s">
        <v>352</v>
      </c>
      <c r="G1124" s="243"/>
      <c r="H1124" s="244" t="s">
        <v>1</v>
      </c>
      <c r="I1124" s="246"/>
      <c r="J1124" s="246"/>
      <c r="K1124" s="243"/>
      <c r="L1124" s="243"/>
      <c r="M1124" s="247"/>
      <c r="N1124" s="248"/>
      <c r="O1124" s="249"/>
      <c r="P1124" s="249"/>
      <c r="Q1124" s="249"/>
      <c r="R1124" s="249"/>
      <c r="S1124" s="249"/>
      <c r="T1124" s="249"/>
      <c r="U1124" s="249"/>
      <c r="V1124" s="249"/>
      <c r="W1124" s="249"/>
      <c r="X1124" s="249"/>
      <c r="Y1124" s="250"/>
      <c r="Z1124" s="13"/>
      <c r="AA1124" s="13"/>
      <c r="AB1124" s="13"/>
      <c r="AC1124" s="13"/>
      <c r="AD1124" s="13"/>
      <c r="AE1124" s="13"/>
      <c r="AT1124" s="251" t="s">
        <v>184</v>
      </c>
      <c r="AU1124" s="251" t="s">
        <v>102</v>
      </c>
      <c r="AV1124" s="13" t="s">
        <v>82</v>
      </c>
      <c r="AW1124" s="13" t="s">
        <v>5</v>
      </c>
      <c r="AX1124" s="13" t="s">
        <v>75</v>
      </c>
      <c r="AY1124" s="251" t="s">
        <v>175</v>
      </c>
    </row>
    <row r="1125" s="13" customFormat="1">
      <c r="A1125" s="13"/>
      <c r="B1125" s="242"/>
      <c r="C1125" s="243"/>
      <c r="D1125" s="237" t="s">
        <v>184</v>
      </c>
      <c r="E1125" s="244" t="s">
        <v>1</v>
      </c>
      <c r="F1125" s="245" t="s">
        <v>286</v>
      </c>
      <c r="G1125" s="243"/>
      <c r="H1125" s="244" t="s">
        <v>1</v>
      </c>
      <c r="I1125" s="246"/>
      <c r="J1125" s="246"/>
      <c r="K1125" s="243"/>
      <c r="L1125" s="243"/>
      <c r="M1125" s="247"/>
      <c r="N1125" s="248"/>
      <c r="O1125" s="249"/>
      <c r="P1125" s="249"/>
      <c r="Q1125" s="249"/>
      <c r="R1125" s="249"/>
      <c r="S1125" s="249"/>
      <c r="T1125" s="249"/>
      <c r="U1125" s="249"/>
      <c r="V1125" s="249"/>
      <c r="W1125" s="249"/>
      <c r="X1125" s="249"/>
      <c r="Y1125" s="250"/>
      <c r="Z1125" s="13"/>
      <c r="AA1125" s="13"/>
      <c r="AB1125" s="13"/>
      <c r="AC1125" s="13"/>
      <c r="AD1125" s="13"/>
      <c r="AE1125" s="13"/>
      <c r="AT1125" s="251" t="s">
        <v>184</v>
      </c>
      <c r="AU1125" s="251" t="s">
        <v>102</v>
      </c>
      <c r="AV1125" s="13" t="s">
        <v>82</v>
      </c>
      <c r="AW1125" s="13" t="s">
        <v>5</v>
      </c>
      <c r="AX1125" s="13" t="s">
        <v>75</v>
      </c>
      <c r="AY1125" s="251" t="s">
        <v>175</v>
      </c>
    </row>
    <row r="1126" s="14" customFormat="1">
      <c r="A1126" s="14"/>
      <c r="B1126" s="252"/>
      <c r="C1126" s="253"/>
      <c r="D1126" s="237" t="s">
        <v>184</v>
      </c>
      <c r="E1126" s="254" t="s">
        <v>1</v>
      </c>
      <c r="F1126" s="255" t="s">
        <v>575</v>
      </c>
      <c r="G1126" s="253"/>
      <c r="H1126" s="256">
        <v>3.96</v>
      </c>
      <c r="I1126" s="257"/>
      <c r="J1126" s="257"/>
      <c r="K1126" s="253"/>
      <c r="L1126" s="253"/>
      <c r="M1126" s="258"/>
      <c r="N1126" s="259"/>
      <c r="O1126" s="260"/>
      <c r="P1126" s="260"/>
      <c r="Q1126" s="260"/>
      <c r="R1126" s="260"/>
      <c r="S1126" s="260"/>
      <c r="T1126" s="260"/>
      <c r="U1126" s="260"/>
      <c r="V1126" s="260"/>
      <c r="W1126" s="260"/>
      <c r="X1126" s="260"/>
      <c r="Y1126" s="261"/>
      <c r="Z1126" s="14"/>
      <c r="AA1126" s="14"/>
      <c r="AB1126" s="14"/>
      <c r="AC1126" s="14"/>
      <c r="AD1126" s="14"/>
      <c r="AE1126" s="14"/>
      <c r="AT1126" s="262" t="s">
        <v>184</v>
      </c>
      <c r="AU1126" s="262" t="s">
        <v>102</v>
      </c>
      <c r="AV1126" s="14" t="s">
        <v>102</v>
      </c>
      <c r="AW1126" s="14" t="s">
        <v>5</v>
      </c>
      <c r="AX1126" s="14" t="s">
        <v>75</v>
      </c>
      <c r="AY1126" s="262" t="s">
        <v>175</v>
      </c>
    </row>
    <row r="1127" s="14" customFormat="1">
      <c r="A1127" s="14"/>
      <c r="B1127" s="252"/>
      <c r="C1127" s="253"/>
      <c r="D1127" s="237" t="s">
        <v>184</v>
      </c>
      <c r="E1127" s="254" t="s">
        <v>1</v>
      </c>
      <c r="F1127" s="255" t="s">
        <v>576</v>
      </c>
      <c r="G1127" s="253"/>
      <c r="H1127" s="256">
        <v>4.2000000000000002</v>
      </c>
      <c r="I1127" s="257"/>
      <c r="J1127" s="257"/>
      <c r="K1127" s="253"/>
      <c r="L1127" s="253"/>
      <c r="M1127" s="258"/>
      <c r="N1127" s="259"/>
      <c r="O1127" s="260"/>
      <c r="P1127" s="260"/>
      <c r="Q1127" s="260"/>
      <c r="R1127" s="260"/>
      <c r="S1127" s="260"/>
      <c r="T1127" s="260"/>
      <c r="U1127" s="260"/>
      <c r="V1127" s="260"/>
      <c r="W1127" s="260"/>
      <c r="X1127" s="260"/>
      <c r="Y1127" s="261"/>
      <c r="Z1127" s="14"/>
      <c r="AA1127" s="14"/>
      <c r="AB1127" s="14"/>
      <c r="AC1127" s="14"/>
      <c r="AD1127" s="14"/>
      <c r="AE1127" s="14"/>
      <c r="AT1127" s="262" t="s">
        <v>184</v>
      </c>
      <c r="AU1127" s="262" t="s">
        <v>102</v>
      </c>
      <c r="AV1127" s="14" t="s">
        <v>102</v>
      </c>
      <c r="AW1127" s="14" t="s">
        <v>5</v>
      </c>
      <c r="AX1127" s="14" t="s">
        <v>75</v>
      </c>
      <c r="AY1127" s="262" t="s">
        <v>175</v>
      </c>
    </row>
    <row r="1128" s="14" customFormat="1">
      <c r="A1128" s="14"/>
      <c r="B1128" s="252"/>
      <c r="C1128" s="253"/>
      <c r="D1128" s="237" t="s">
        <v>184</v>
      </c>
      <c r="E1128" s="254" t="s">
        <v>1</v>
      </c>
      <c r="F1128" s="255" t="s">
        <v>577</v>
      </c>
      <c r="G1128" s="253"/>
      <c r="H1128" s="256">
        <v>1.8</v>
      </c>
      <c r="I1128" s="257"/>
      <c r="J1128" s="257"/>
      <c r="K1128" s="253"/>
      <c r="L1128" s="253"/>
      <c r="M1128" s="258"/>
      <c r="N1128" s="259"/>
      <c r="O1128" s="260"/>
      <c r="P1128" s="260"/>
      <c r="Q1128" s="260"/>
      <c r="R1128" s="260"/>
      <c r="S1128" s="260"/>
      <c r="T1128" s="260"/>
      <c r="U1128" s="260"/>
      <c r="V1128" s="260"/>
      <c r="W1128" s="260"/>
      <c r="X1128" s="260"/>
      <c r="Y1128" s="261"/>
      <c r="Z1128" s="14"/>
      <c r="AA1128" s="14"/>
      <c r="AB1128" s="14"/>
      <c r="AC1128" s="14"/>
      <c r="AD1128" s="14"/>
      <c r="AE1128" s="14"/>
      <c r="AT1128" s="262" t="s">
        <v>184</v>
      </c>
      <c r="AU1128" s="262" t="s">
        <v>102</v>
      </c>
      <c r="AV1128" s="14" t="s">
        <v>102</v>
      </c>
      <c r="AW1128" s="14" t="s">
        <v>5</v>
      </c>
      <c r="AX1128" s="14" t="s">
        <v>75</v>
      </c>
      <c r="AY1128" s="262" t="s">
        <v>175</v>
      </c>
    </row>
    <row r="1129" s="14" customFormat="1">
      <c r="A1129" s="14"/>
      <c r="B1129" s="252"/>
      <c r="C1129" s="253"/>
      <c r="D1129" s="237" t="s">
        <v>184</v>
      </c>
      <c r="E1129" s="254" t="s">
        <v>1</v>
      </c>
      <c r="F1129" s="255" t="s">
        <v>578</v>
      </c>
      <c r="G1129" s="253"/>
      <c r="H1129" s="256">
        <v>0.95999999999999996</v>
      </c>
      <c r="I1129" s="257"/>
      <c r="J1129" s="257"/>
      <c r="K1129" s="253"/>
      <c r="L1129" s="253"/>
      <c r="M1129" s="258"/>
      <c r="N1129" s="259"/>
      <c r="O1129" s="260"/>
      <c r="P1129" s="260"/>
      <c r="Q1129" s="260"/>
      <c r="R1129" s="260"/>
      <c r="S1129" s="260"/>
      <c r="T1129" s="260"/>
      <c r="U1129" s="260"/>
      <c r="V1129" s="260"/>
      <c r="W1129" s="260"/>
      <c r="X1129" s="260"/>
      <c r="Y1129" s="261"/>
      <c r="Z1129" s="14"/>
      <c r="AA1129" s="14"/>
      <c r="AB1129" s="14"/>
      <c r="AC1129" s="14"/>
      <c r="AD1129" s="14"/>
      <c r="AE1129" s="14"/>
      <c r="AT1129" s="262" t="s">
        <v>184</v>
      </c>
      <c r="AU1129" s="262" t="s">
        <v>102</v>
      </c>
      <c r="AV1129" s="14" t="s">
        <v>102</v>
      </c>
      <c r="AW1129" s="14" t="s">
        <v>5</v>
      </c>
      <c r="AX1129" s="14" t="s">
        <v>75</v>
      </c>
      <c r="AY1129" s="262" t="s">
        <v>175</v>
      </c>
    </row>
    <row r="1130" s="13" customFormat="1">
      <c r="A1130" s="13"/>
      <c r="B1130" s="242"/>
      <c r="C1130" s="243"/>
      <c r="D1130" s="237" t="s">
        <v>184</v>
      </c>
      <c r="E1130" s="244" t="s">
        <v>1</v>
      </c>
      <c r="F1130" s="245" t="s">
        <v>290</v>
      </c>
      <c r="G1130" s="243"/>
      <c r="H1130" s="244" t="s">
        <v>1</v>
      </c>
      <c r="I1130" s="246"/>
      <c r="J1130" s="246"/>
      <c r="K1130" s="243"/>
      <c r="L1130" s="243"/>
      <c r="M1130" s="247"/>
      <c r="N1130" s="248"/>
      <c r="O1130" s="249"/>
      <c r="P1130" s="249"/>
      <c r="Q1130" s="249"/>
      <c r="R1130" s="249"/>
      <c r="S1130" s="249"/>
      <c r="T1130" s="249"/>
      <c r="U1130" s="249"/>
      <c r="V1130" s="249"/>
      <c r="W1130" s="249"/>
      <c r="X1130" s="249"/>
      <c r="Y1130" s="250"/>
      <c r="Z1130" s="13"/>
      <c r="AA1130" s="13"/>
      <c r="AB1130" s="13"/>
      <c r="AC1130" s="13"/>
      <c r="AD1130" s="13"/>
      <c r="AE1130" s="13"/>
      <c r="AT1130" s="251" t="s">
        <v>184</v>
      </c>
      <c r="AU1130" s="251" t="s">
        <v>102</v>
      </c>
      <c r="AV1130" s="13" t="s">
        <v>82</v>
      </c>
      <c r="AW1130" s="13" t="s">
        <v>5</v>
      </c>
      <c r="AX1130" s="13" t="s">
        <v>75</v>
      </c>
      <c r="AY1130" s="251" t="s">
        <v>175</v>
      </c>
    </row>
    <row r="1131" s="14" customFormat="1">
      <c r="A1131" s="14"/>
      <c r="B1131" s="252"/>
      <c r="C1131" s="253"/>
      <c r="D1131" s="237" t="s">
        <v>184</v>
      </c>
      <c r="E1131" s="254" t="s">
        <v>1</v>
      </c>
      <c r="F1131" s="255" t="s">
        <v>575</v>
      </c>
      <c r="G1131" s="253"/>
      <c r="H1131" s="256">
        <v>3.96</v>
      </c>
      <c r="I1131" s="257"/>
      <c r="J1131" s="257"/>
      <c r="K1131" s="253"/>
      <c r="L1131" s="253"/>
      <c r="M1131" s="258"/>
      <c r="N1131" s="259"/>
      <c r="O1131" s="260"/>
      <c r="P1131" s="260"/>
      <c r="Q1131" s="260"/>
      <c r="R1131" s="260"/>
      <c r="S1131" s="260"/>
      <c r="T1131" s="260"/>
      <c r="U1131" s="260"/>
      <c r="V1131" s="260"/>
      <c r="W1131" s="260"/>
      <c r="X1131" s="260"/>
      <c r="Y1131" s="261"/>
      <c r="Z1131" s="14"/>
      <c r="AA1131" s="14"/>
      <c r="AB1131" s="14"/>
      <c r="AC1131" s="14"/>
      <c r="AD1131" s="14"/>
      <c r="AE1131" s="14"/>
      <c r="AT1131" s="262" t="s">
        <v>184</v>
      </c>
      <c r="AU1131" s="262" t="s">
        <v>102</v>
      </c>
      <c r="AV1131" s="14" t="s">
        <v>102</v>
      </c>
      <c r="AW1131" s="14" t="s">
        <v>5</v>
      </c>
      <c r="AX1131" s="14" t="s">
        <v>75</v>
      </c>
      <c r="AY1131" s="262" t="s">
        <v>175</v>
      </c>
    </row>
    <row r="1132" s="14" customFormat="1">
      <c r="A1132" s="14"/>
      <c r="B1132" s="252"/>
      <c r="C1132" s="253"/>
      <c r="D1132" s="237" t="s">
        <v>184</v>
      </c>
      <c r="E1132" s="254" t="s">
        <v>1</v>
      </c>
      <c r="F1132" s="255" t="s">
        <v>576</v>
      </c>
      <c r="G1132" s="253"/>
      <c r="H1132" s="256">
        <v>4.2000000000000002</v>
      </c>
      <c r="I1132" s="257"/>
      <c r="J1132" s="257"/>
      <c r="K1132" s="253"/>
      <c r="L1132" s="253"/>
      <c r="M1132" s="258"/>
      <c r="N1132" s="259"/>
      <c r="O1132" s="260"/>
      <c r="P1132" s="260"/>
      <c r="Q1132" s="260"/>
      <c r="R1132" s="260"/>
      <c r="S1132" s="260"/>
      <c r="T1132" s="260"/>
      <c r="U1132" s="260"/>
      <c r="V1132" s="260"/>
      <c r="W1132" s="260"/>
      <c r="X1132" s="260"/>
      <c r="Y1132" s="261"/>
      <c r="Z1132" s="14"/>
      <c r="AA1132" s="14"/>
      <c r="AB1132" s="14"/>
      <c r="AC1132" s="14"/>
      <c r="AD1132" s="14"/>
      <c r="AE1132" s="14"/>
      <c r="AT1132" s="262" t="s">
        <v>184</v>
      </c>
      <c r="AU1132" s="262" t="s">
        <v>102</v>
      </c>
      <c r="AV1132" s="14" t="s">
        <v>102</v>
      </c>
      <c r="AW1132" s="14" t="s">
        <v>5</v>
      </c>
      <c r="AX1132" s="14" t="s">
        <v>75</v>
      </c>
      <c r="AY1132" s="262" t="s">
        <v>175</v>
      </c>
    </row>
    <row r="1133" s="14" customFormat="1">
      <c r="A1133" s="14"/>
      <c r="B1133" s="252"/>
      <c r="C1133" s="253"/>
      <c r="D1133" s="237" t="s">
        <v>184</v>
      </c>
      <c r="E1133" s="254" t="s">
        <v>1</v>
      </c>
      <c r="F1133" s="255" t="s">
        <v>577</v>
      </c>
      <c r="G1133" s="253"/>
      <c r="H1133" s="256">
        <v>1.8</v>
      </c>
      <c r="I1133" s="257"/>
      <c r="J1133" s="257"/>
      <c r="K1133" s="253"/>
      <c r="L1133" s="253"/>
      <c r="M1133" s="258"/>
      <c r="N1133" s="259"/>
      <c r="O1133" s="260"/>
      <c r="P1133" s="260"/>
      <c r="Q1133" s="260"/>
      <c r="R1133" s="260"/>
      <c r="S1133" s="260"/>
      <c r="T1133" s="260"/>
      <c r="U1133" s="260"/>
      <c r="V1133" s="260"/>
      <c r="W1133" s="260"/>
      <c r="X1133" s="260"/>
      <c r="Y1133" s="261"/>
      <c r="Z1133" s="14"/>
      <c r="AA1133" s="14"/>
      <c r="AB1133" s="14"/>
      <c r="AC1133" s="14"/>
      <c r="AD1133" s="14"/>
      <c r="AE1133" s="14"/>
      <c r="AT1133" s="262" t="s">
        <v>184</v>
      </c>
      <c r="AU1133" s="262" t="s">
        <v>102</v>
      </c>
      <c r="AV1133" s="14" t="s">
        <v>102</v>
      </c>
      <c r="AW1133" s="14" t="s">
        <v>5</v>
      </c>
      <c r="AX1133" s="14" t="s">
        <v>75</v>
      </c>
      <c r="AY1133" s="262" t="s">
        <v>175</v>
      </c>
    </row>
    <row r="1134" s="14" customFormat="1">
      <c r="A1134" s="14"/>
      <c r="B1134" s="252"/>
      <c r="C1134" s="253"/>
      <c r="D1134" s="237" t="s">
        <v>184</v>
      </c>
      <c r="E1134" s="254" t="s">
        <v>1</v>
      </c>
      <c r="F1134" s="255" t="s">
        <v>578</v>
      </c>
      <c r="G1134" s="253"/>
      <c r="H1134" s="256">
        <v>0.95999999999999996</v>
      </c>
      <c r="I1134" s="257"/>
      <c r="J1134" s="257"/>
      <c r="K1134" s="253"/>
      <c r="L1134" s="253"/>
      <c r="M1134" s="258"/>
      <c r="N1134" s="259"/>
      <c r="O1134" s="260"/>
      <c r="P1134" s="260"/>
      <c r="Q1134" s="260"/>
      <c r="R1134" s="260"/>
      <c r="S1134" s="260"/>
      <c r="T1134" s="260"/>
      <c r="U1134" s="260"/>
      <c r="V1134" s="260"/>
      <c r="W1134" s="260"/>
      <c r="X1134" s="260"/>
      <c r="Y1134" s="261"/>
      <c r="Z1134" s="14"/>
      <c r="AA1134" s="14"/>
      <c r="AB1134" s="14"/>
      <c r="AC1134" s="14"/>
      <c r="AD1134" s="14"/>
      <c r="AE1134" s="14"/>
      <c r="AT1134" s="262" t="s">
        <v>184</v>
      </c>
      <c r="AU1134" s="262" t="s">
        <v>102</v>
      </c>
      <c r="AV1134" s="14" t="s">
        <v>102</v>
      </c>
      <c r="AW1134" s="14" t="s">
        <v>5</v>
      </c>
      <c r="AX1134" s="14" t="s">
        <v>75</v>
      </c>
      <c r="AY1134" s="262" t="s">
        <v>175</v>
      </c>
    </row>
    <row r="1135" s="15" customFormat="1">
      <c r="A1135" s="15"/>
      <c r="B1135" s="263"/>
      <c r="C1135" s="264"/>
      <c r="D1135" s="237" t="s">
        <v>184</v>
      </c>
      <c r="E1135" s="265" t="s">
        <v>1</v>
      </c>
      <c r="F1135" s="266" t="s">
        <v>189</v>
      </c>
      <c r="G1135" s="264"/>
      <c r="H1135" s="267">
        <v>21.840000000000003</v>
      </c>
      <c r="I1135" s="268"/>
      <c r="J1135" s="268"/>
      <c r="K1135" s="264"/>
      <c r="L1135" s="264"/>
      <c r="M1135" s="269"/>
      <c r="N1135" s="270"/>
      <c r="O1135" s="271"/>
      <c r="P1135" s="271"/>
      <c r="Q1135" s="271"/>
      <c r="R1135" s="271"/>
      <c r="S1135" s="271"/>
      <c r="T1135" s="271"/>
      <c r="U1135" s="271"/>
      <c r="V1135" s="271"/>
      <c r="W1135" s="271"/>
      <c r="X1135" s="271"/>
      <c r="Y1135" s="272"/>
      <c r="Z1135" s="15"/>
      <c r="AA1135" s="15"/>
      <c r="AB1135" s="15"/>
      <c r="AC1135" s="15"/>
      <c r="AD1135" s="15"/>
      <c r="AE1135" s="15"/>
      <c r="AT1135" s="273" t="s">
        <v>184</v>
      </c>
      <c r="AU1135" s="273" t="s">
        <v>102</v>
      </c>
      <c r="AV1135" s="15" t="s">
        <v>181</v>
      </c>
      <c r="AW1135" s="15" t="s">
        <v>5</v>
      </c>
      <c r="AX1135" s="15" t="s">
        <v>82</v>
      </c>
      <c r="AY1135" s="273" t="s">
        <v>175</v>
      </c>
    </row>
    <row r="1136" s="2" customFormat="1" ht="37.8" customHeight="1">
      <c r="A1136" s="39"/>
      <c r="B1136" s="40"/>
      <c r="C1136" s="222" t="s">
        <v>615</v>
      </c>
      <c r="D1136" s="222" t="s">
        <v>177</v>
      </c>
      <c r="E1136" s="223" t="s">
        <v>1050</v>
      </c>
      <c r="F1136" s="224" t="s">
        <v>1051</v>
      </c>
      <c r="G1136" s="225" t="s">
        <v>228</v>
      </c>
      <c r="H1136" s="226">
        <v>1.28</v>
      </c>
      <c r="I1136" s="227"/>
      <c r="J1136" s="227"/>
      <c r="K1136" s="228">
        <f>ROUND(P1136*H1136,2)</f>
        <v>0</v>
      </c>
      <c r="L1136" s="229"/>
      <c r="M1136" s="45"/>
      <c r="N1136" s="230" t="s">
        <v>1</v>
      </c>
      <c r="O1136" s="231" t="s">
        <v>39</v>
      </c>
      <c r="P1136" s="232">
        <f>I1136+J1136</f>
        <v>0</v>
      </c>
      <c r="Q1136" s="232">
        <f>ROUND(I1136*H1136,2)</f>
        <v>0</v>
      </c>
      <c r="R1136" s="232">
        <f>ROUND(J1136*H1136,2)</f>
        <v>0</v>
      </c>
      <c r="S1136" s="92"/>
      <c r="T1136" s="233">
        <f>S1136*H1136</f>
        <v>0</v>
      </c>
      <c r="U1136" s="233">
        <v>0</v>
      </c>
      <c r="V1136" s="233">
        <f>U1136*H1136</f>
        <v>0</v>
      </c>
      <c r="W1136" s="233">
        <v>0</v>
      </c>
      <c r="X1136" s="233">
        <f>W1136*H1136</f>
        <v>0</v>
      </c>
      <c r="Y1136" s="234" t="s">
        <v>1</v>
      </c>
      <c r="Z1136" s="39"/>
      <c r="AA1136" s="39"/>
      <c r="AB1136" s="39"/>
      <c r="AC1136" s="39"/>
      <c r="AD1136" s="39"/>
      <c r="AE1136" s="39"/>
      <c r="AR1136" s="235" t="s">
        <v>181</v>
      </c>
      <c r="AT1136" s="235" t="s">
        <v>177</v>
      </c>
      <c r="AU1136" s="235" t="s">
        <v>102</v>
      </c>
      <c r="AY1136" s="18" t="s">
        <v>175</v>
      </c>
      <c r="BE1136" s="236">
        <f>IF(O1136="základní",K1136,0)</f>
        <v>0</v>
      </c>
      <c r="BF1136" s="236">
        <f>IF(O1136="snížená",K1136,0)</f>
        <v>0</v>
      </c>
      <c r="BG1136" s="236">
        <f>IF(O1136="zákl. přenesená",K1136,0)</f>
        <v>0</v>
      </c>
      <c r="BH1136" s="236">
        <f>IF(O1136="sníž. přenesená",K1136,0)</f>
        <v>0</v>
      </c>
      <c r="BI1136" s="236">
        <f>IF(O1136="nulová",K1136,0)</f>
        <v>0</v>
      </c>
      <c r="BJ1136" s="18" t="s">
        <v>102</v>
      </c>
      <c r="BK1136" s="236">
        <f>ROUND(P1136*H1136,2)</f>
        <v>0</v>
      </c>
      <c r="BL1136" s="18" t="s">
        <v>181</v>
      </c>
      <c r="BM1136" s="235" t="s">
        <v>1052</v>
      </c>
    </row>
    <row r="1137" s="2" customFormat="1">
      <c r="A1137" s="39"/>
      <c r="B1137" s="40"/>
      <c r="C1137" s="41"/>
      <c r="D1137" s="237" t="s">
        <v>182</v>
      </c>
      <c r="E1137" s="41"/>
      <c r="F1137" s="238" t="s">
        <v>1053</v>
      </c>
      <c r="G1137" s="41"/>
      <c r="H1137" s="41"/>
      <c r="I1137" s="239"/>
      <c r="J1137" s="239"/>
      <c r="K1137" s="41"/>
      <c r="L1137" s="41"/>
      <c r="M1137" s="45"/>
      <c r="N1137" s="240"/>
      <c r="O1137" s="241"/>
      <c r="P1137" s="92"/>
      <c r="Q1137" s="92"/>
      <c r="R1137" s="92"/>
      <c r="S1137" s="92"/>
      <c r="T1137" s="92"/>
      <c r="U1137" s="92"/>
      <c r="V1137" s="92"/>
      <c r="W1137" s="92"/>
      <c r="X1137" s="92"/>
      <c r="Y1137" s="93"/>
      <c r="Z1137" s="39"/>
      <c r="AA1137" s="39"/>
      <c r="AB1137" s="39"/>
      <c r="AC1137" s="39"/>
      <c r="AD1137" s="39"/>
      <c r="AE1137" s="39"/>
      <c r="AT1137" s="18" t="s">
        <v>182</v>
      </c>
      <c r="AU1137" s="18" t="s">
        <v>102</v>
      </c>
    </row>
    <row r="1138" s="13" customFormat="1">
      <c r="A1138" s="13"/>
      <c r="B1138" s="242"/>
      <c r="C1138" s="243"/>
      <c r="D1138" s="237" t="s">
        <v>184</v>
      </c>
      <c r="E1138" s="244" t="s">
        <v>1</v>
      </c>
      <c r="F1138" s="245" t="s">
        <v>352</v>
      </c>
      <c r="G1138" s="243"/>
      <c r="H1138" s="244" t="s">
        <v>1</v>
      </c>
      <c r="I1138" s="246"/>
      <c r="J1138" s="246"/>
      <c r="K1138" s="243"/>
      <c r="L1138" s="243"/>
      <c r="M1138" s="247"/>
      <c r="N1138" s="248"/>
      <c r="O1138" s="249"/>
      <c r="P1138" s="249"/>
      <c r="Q1138" s="249"/>
      <c r="R1138" s="249"/>
      <c r="S1138" s="249"/>
      <c r="T1138" s="249"/>
      <c r="U1138" s="249"/>
      <c r="V1138" s="249"/>
      <c r="W1138" s="249"/>
      <c r="X1138" s="249"/>
      <c r="Y1138" s="250"/>
      <c r="Z1138" s="13"/>
      <c r="AA1138" s="13"/>
      <c r="AB1138" s="13"/>
      <c r="AC1138" s="13"/>
      <c r="AD1138" s="13"/>
      <c r="AE1138" s="13"/>
      <c r="AT1138" s="251" t="s">
        <v>184</v>
      </c>
      <c r="AU1138" s="251" t="s">
        <v>102</v>
      </c>
      <c r="AV1138" s="13" t="s">
        <v>82</v>
      </c>
      <c r="AW1138" s="13" t="s">
        <v>5</v>
      </c>
      <c r="AX1138" s="13" t="s">
        <v>75</v>
      </c>
      <c r="AY1138" s="251" t="s">
        <v>175</v>
      </c>
    </row>
    <row r="1139" s="13" customFormat="1">
      <c r="A1139" s="13"/>
      <c r="B1139" s="242"/>
      <c r="C1139" s="243"/>
      <c r="D1139" s="237" t="s">
        <v>184</v>
      </c>
      <c r="E1139" s="244" t="s">
        <v>1</v>
      </c>
      <c r="F1139" s="245" t="s">
        <v>286</v>
      </c>
      <c r="G1139" s="243"/>
      <c r="H1139" s="244" t="s">
        <v>1</v>
      </c>
      <c r="I1139" s="246"/>
      <c r="J1139" s="246"/>
      <c r="K1139" s="243"/>
      <c r="L1139" s="243"/>
      <c r="M1139" s="247"/>
      <c r="N1139" s="248"/>
      <c r="O1139" s="249"/>
      <c r="P1139" s="249"/>
      <c r="Q1139" s="249"/>
      <c r="R1139" s="249"/>
      <c r="S1139" s="249"/>
      <c r="T1139" s="249"/>
      <c r="U1139" s="249"/>
      <c r="V1139" s="249"/>
      <c r="W1139" s="249"/>
      <c r="X1139" s="249"/>
      <c r="Y1139" s="250"/>
      <c r="Z1139" s="13"/>
      <c r="AA1139" s="13"/>
      <c r="AB1139" s="13"/>
      <c r="AC1139" s="13"/>
      <c r="AD1139" s="13"/>
      <c r="AE1139" s="13"/>
      <c r="AT1139" s="251" t="s">
        <v>184</v>
      </c>
      <c r="AU1139" s="251" t="s">
        <v>102</v>
      </c>
      <c r="AV1139" s="13" t="s">
        <v>82</v>
      </c>
      <c r="AW1139" s="13" t="s">
        <v>5</v>
      </c>
      <c r="AX1139" s="13" t="s">
        <v>75</v>
      </c>
      <c r="AY1139" s="251" t="s">
        <v>175</v>
      </c>
    </row>
    <row r="1140" s="14" customFormat="1">
      <c r="A1140" s="14"/>
      <c r="B1140" s="252"/>
      <c r="C1140" s="253"/>
      <c r="D1140" s="237" t="s">
        <v>184</v>
      </c>
      <c r="E1140" s="254" t="s">
        <v>1</v>
      </c>
      <c r="F1140" s="255" t="s">
        <v>1054</v>
      </c>
      <c r="G1140" s="253"/>
      <c r="H1140" s="256">
        <v>0.64000000000000001</v>
      </c>
      <c r="I1140" s="257"/>
      <c r="J1140" s="257"/>
      <c r="K1140" s="253"/>
      <c r="L1140" s="253"/>
      <c r="M1140" s="258"/>
      <c r="N1140" s="259"/>
      <c r="O1140" s="260"/>
      <c r="P1140" s="260"/>
      <c r="Q1140" s="260"/>
      <c r="R1140" s="260"/>
      <c r="S1140" s="260"/>
      <c r="T1140" s="260"/>
      <c r="U1140" s="260"/>
      <c r="V1140" s="260"/>
      <c r="W1140" s="260"/>
      <c r="X1140" s="260"/>
      <c r="Y1140" s="261"/>
      <c r="Z1140" s="14"/>
      <c r="AA1140" s="14"/>
      <c r="AB1140" s="14"/>
      <c r="AC1140" s="14"/>
      <c r="AD1140" s="14"/>
      <c r="AE1140" s="14"/>
      <c r="AT1140" s="262" t="s">
        <v>184</v>
      </c>
      <c r="AU1140" s="262" t="s">
        <v>102</v>
      </c>
      <c r="AV1140" s="14" t="s">
        <v>102</v>
      </c>
      <c r="AW1140" s="14" t="s">
        <v>5</v>
      </c>
      <c r="AX1140" s="14" t="s">
        <v>75</v>
      </c>
      <c r="AY1140" s="262" t="s">
        <v>175</v>
      </c>
    </row>
    <row r="1141" s="13" customFormat="1">
      <c r="A1141" s="13"/>
      <c r="B1141" s="242"/>
      <c r="C1141" s="243"/>
      <c r="D1141" s="237" t="s">
        <v>184</v>
      </c>
      <c r="E1141" s="244" t="s">
        <v>1</v>
      </c>
      <c r="F1141" s="245" t="s">
        <v>290</v>
      </c>
      <c r="G1141" s="243"/>
      <c r="H1141" s="244" t="s">
        <v>1</v>
      </c>
      <c r="I1141" s="246"/>
      <c r="J1141" s="246"/>
      <c r="K1141" s="243"/>
      <c r="L1141" s="243"/>
      <c r="M1141" s="247"/>
      <c r="N1141" s="248"/>
      <c r="O1141" s="249"/>
      <c r="P1141" s="249"/>
      <c r="Q1141" s="249"/>
      <c r="R1141" s="249"/>
      <c r="S1141" s="249"/>
      <c r="T1141" s="249"/>
      <c r="U1141" s="249"/>
      <c r="V1141" s="249"/>
      <c r="W1141" s="249"/>
      <c r="X1141" s="249"/>
      <c r="Y1141" s="250"/>
      <c r="Z1141" s="13"/>
      <c r="AA1141" s="13"/>
      <c r="AB1141" s="13"/>
      <c r="AC1141" s="13"/>
      <c r="AD1141" s="13"/>
      <c r="AE1141" s="13"/>
      <c r="AT1141" s="251" t="s">
        <v>184</v>
      </c>
      <c r="AU1141" s="251" t="s">
        <v>102</v>
      </c>
      <c r="AV1141" s="13" t="s">
        <v>82</v>
      </c>
      <c r="AW1141" s="13" t="s">
        <v>5</v>
      </c>
      <c r="AX1141" s="13" t="s">
        <v>75</v>
      </c>
      <c r="AY1141" s="251" t="s">
        <v>175</v>
      </c>
    </row>
    <row r="1142" s="14" customFormat="1">
      <c r="A1142" s="14"/>
      <c r="B1142" s="252"/>
      <c r="C1142" s="253"/>
      <c r="D1142" s="237" t="s">
        <v>184</v>
      </c>
      <c r="E1142" s="254" t="s">
        <v>1</v>
      </c>
      <c r="F1142" s="255" t="s">
        <v>1054</v>
      </c>
      <c r="G1142" s="253"/>
      <c r="H1142" s="256">
        <v>0.64000000000000001</v>
      </c>
      <c r="I1142" s="257"/>
      <c r="J1142" s="257"/>
      <c r="K1142" s="253"/>
      <c r="L1142" s="253"/>
      <c r="M1142" s="258"/>
      <c r="N1142" s="259"/>
      <c r="O1142" s="260"/>
      <c r="P1142" s="260"/>
      <c r="Q1142" s="260"/>
      <c r="R1142" s="260"/>
      <c r="S1142" s="260"/>
      <c r="T1142" s="260"/>
      <c r="U1142" s="260"/>
      <c r="V1142" s="260"/>
      <c r="W1142" s="260"/>
      <c r="X1142" s="260"/>
      <c r="Y1142" s="261"/>
      <c r="Z1142" s="14"/>
      <c r="AA1142" s="14"/>
      <c r="AB1142" s="14"/>
      <c r="AC1142" s="14"/>
      <c r="AD1142" s="14"/>
      <c r="AE1142" s="14"/>
      <c r="AT1142" s="262" t="s">
        <v>184</v>
      </c>
      <c r="AU1142" s="262" t="s">
        <v>102</v>
      </c>
      <c r="AV1142" s="14" t="s">
        <v>102</v>
      </c>
      <c r="AW1142" s="14" t="s">
        <v>5</v>
      </c>
      <c r="AX1142" s="14" t="s">
        <v>75</v>
      </c>
      <c r="AY1142" s="262" t="s">
        <v>175</v>
      </c>
    </row>
    <row r="1143" s="15" customFormat="1">
      <c r="A1143" s="15"/>
      <c r="B1143" s="263"/>
      <c r="C1143" s="264"/>
      <c r="D1143" s="237" t="s">
        <v>184</v>
      </c>
      <c r="E1143" s="265" t="s">
        <v>1</v>
      </c>
      <c r="F1143" s="266" t="s">
        <v>189</v>
      </c>
      <c r="G1143" s="264"/>
      <c r="H1143" s="267">
        <v>1.28</v>
      </c>
      <c r="I1143" s="268"/>
      <c r="J1143" s="268"/>
      <c r="K1143" s="264"/>
      <c r="L1143" s="264"/>
      <c r="M1143" s="269"/>
      <c r="N1143" s="270"/>
      <c r="O1143" s="271"/>
      <c r="P1143" s="271"/>
      <c r="Q1143" s="271"/>
      <c r="R1143" s="271"/>
      <c r="S1143" s="271"/>
      <c r="T1143" s="271"/>
      <c r="U1143" s="271"/>
      <c r="V1143" s="271"/>
      <c r="W1143" s="271"/>
      <c r="X1143" s="271"/>
      <c r="Y1143" s="272"/>
      <c r="Z1143" s="15"/>
      <c r="AA1143" s="15"/>
      <c r="AB1143" s="15"/>
      <c r="AC1143" s="15"/>
      <c r="AD1143" s="15"/>
      <c r="AE1143" s="15"/>
      <c r="AT1143" s="273" t="s">
        <v>184</v>
      </c>
      <c r="AU1143" s="273" t="s">
        <v>102</v>
      </c>
      <c r="AV1143" s="15" t="s">
        <v>181</v>
      </c>
      <c r="AW1143" s="15" t="s">
        <v>5</v>
      </c>
      <c r="AX1143" s="15" t="s">
        <v>82</v>
      </c>
      <c r="AY1143" s="273" t="s">
        <v>175</v>
      </c>
    </row>
    <row r="1144" s="2" customFormat="1" ht="37.8" customHeight="1">
      <c r="A1144" s="39"/>
      <c r="B1144" s="40"/>
      <c r="C1144" s="222" t="s">
        <v>1055</v>
      </c>
      <c r="D1144" s="222" t="s">
        <v>177</v>
      </c>
      <c r="E1144" s="223" t="s">
        <v>1056</v>
      </c>
      <c r="F1144" s="224" t="s">
        <v>1057</v>
      </c>
      <c r="G1144" s="225" t="s">
        <v>228</v>
      </c>
      <c r="H1144" s="226">
        <v>4.6799999999999997</v>
      </c>
      <c r="I1144" s="227"/>
      <c r="J1144" s="227"/>
      <c r="K1144" s="228">
        <f>ROUND(P1144*H1144,2)</f>
        <v>0</v>
      </c>
      <c r="L1144" s="229"/>
      <c r="M1144" s="45"/>
      <c r="N1144" s="230" t="s">
        <v>1</v>
      </c>
      <c r="O1144" s="231" t="s">
        <v>39</v>
      </c>
      <c r="P1144" s="232">
        <f>I1144+J1144</f>
        <v>0</v>
      </c>
      <c r="Q1144" s="232">
        <f>ROUND(I1144*H1144,2)</f>
        <v>0</v>
      </c>
      <c r="R1144" s="232">
        <f>ROUND(J1144*H1144,2)</f>
        <v>0</v>
      </c>
      <c r="S1144" s="92"/>
      <c r="T1144" s="233">
        <f>S1144*H1144</f>
        <v>0</v>
      </c>
      <c r="U1144" s="233">
        <v>0</v>
      </c>
      <c r="V1144" s="233">
        <f>U1144*H1144</f>
        <v>0</v>
      </c>
      <c r="W1144" s="233">
        <v>0</v>
      </c>
      <c r="X1144" s="233">
        <f>W1144*H1144</f>
        <v>0</v>
      </c>
      <c r="Y1144" s="234" t="s">
        <v>1</v>
      </c>
      <c r="Z1144" s="39"/>
      <c r="AA1144" s="39"/>
      <c r="AB1144" s="39"/>
      <c r="AC1144" s="39"/>
      <c r="AD1144" s="39"/>
      <c r="AE1144" s="39"/>
      <c r="AR1144" s="235" t="s">
        <v>181</v>
      </c>
      <c r="AT1144" s="235" t="s">
        <v>177</v>
      </c>
      <c r="AU1144" s="235" t="s">
        <v>102</v>
      </c>
      <c r="AY1144" s="18" t="s">
        <v>175</v>
      </c>
      <c r="BE1144" s="236">
        <f>IF(O1144="základní",K1144,0)</f>
        <v>0</v>
      </c>
      <c r="BF1144" s="236">
        <f>IF(O1144="snížená",K1144,0)</f>
        <v>0</v>
      </c>
      <c r="BG1144" s="236">
        <f>IF(O1144="zákl. přenesená",K1144,0)</f>
        <v>0</v>
      </c>
      <c r="BH1144" s="236">
        <f>IF(O1144="sníž. přenesená",K1144,0)</f>
        <v>0</v>
      </c>
      <c r="BI1144" s="236">
        <f>IF(O1144="nulová",K1144,0)</f>
        <v>0</v>
      </c>
      <c r="BJ1144" s="18" t="s">
        <v>102</v>
      </c>
      <c r="BK1144" s="236">
        <f>ROUND(P1144*H1144,2)</f>
        <v>0</v>
      </c>
      <c r="BL1144" s="18" t="s">
        <v>181</v>
      </c>
      <c r="BM1144" s="235" t="s">
        <v>1058</v>
      </c>
    </row>
    <row r="1145" s="2" customFormat="1">
      <c r="A1145" s="39"/>
      <c r="B1145" s="40"/>
      <c r="C1145" s="41"/>
      <c r="D1145" s="237" t="s">
        <v>182</v>
      </c>
      <c r="E1145" s="41"/>
      <c r="F1145" s="238" t="s">
        <v>1053</v>
      </c>
      <c r="G1145" s="41"/>
      <c r="H1145" s="41"/>
      <c r="I1145" s="239"/>
      <c r="J1145" s="239"/>
      <c r="K1145" s="41"/>
      <c r="L1145" s="41"/>
      <c r="M1145" s="45"/>
      <c r="N1145" s="240"/>
      <c r="O1145" s="241"/>
      <c r="P1145" s="92"/>
      <c r="Q1145" s="92"/>
      <c r="R1145" s="92"/>
      <c r="S1145" s="92"/>
      <c r="T1145" s="92"/>
      <c r="U1145" s="92"/>
      <c r="V1145" s="92"/>
      <c r="W1145" s="92"/>
      <c r="X1145" s="92"/>
      <c r="Y1145" s="93"/>
      <c r="Z1145" s="39"/>
      <c r="AA1145" s="39"/>
      <c r="AB1145" s="39"/>
      <c r="AC1145" s="39"/>
      <c r="AD1145" s="39"/>
      <c r="AE1145" s="39"/>
      <c r="AT1145" s="18" t="s">
        <v>182</v>
      </c>
      <c r="AU1145" s="18" t="s">
        <v>102</v>
      </c>
    </row>
    <row r="1146" s="13" customFormat="1">
      <c r="A1146" s="13"/>
      <c r="B1146" s="242"/>
      <c r="C1146" s="243"/>
      <c r="D1146" s="237" t="s">
        <v>184</v>
      </c>
      <c r="E1146" s="244" t="s">
        <v>1</v>
      </c>
      <c r="F1146" s="245" t="s">
        <v>352</v>
      </c>
      <c r="G1146" s="243"/>
      <c r="H1146" s="244" t="s">
        <v>1</v>
      </c>
      <c r="I1146" s="246"/>
      <c r="J1146" s="246"/>
      <c r="K1146" s="243"/>
      <c r="L1146" s="243"/>
      <c r="M1146" s="247"/>
      <c r="N1146" s="248"/>
      <c r="O1146" s="249"/>
      <c r="P1146" s="249"/>
      <c r="Q1146" s="249"/>
      <c r="R1146" s="249"/>
      <c r="S1146" s="249"/>
      <c r="T1146" s="249"/>
      <c r="U1146" s="249"/>
      <c r="V1146" s="249"/>
      <c r="W1146" s="249"/>
      <c r="X1146" s="249"/>
      <c r="Y1146" s="250"/>
      <c r="Z1146" s="13"/>
      <c r="AA1146" s="13"/>
      <c r="AB1146" s="13"/>
      <c r="AC1146" s="13"/>
      <c r="AD1146" s="13"/>
      <c r="AE1146" s="13"/>
      <c r="AT1146" s="251" t="s">
        <v>184</v>
      </c>
      <c r="AU1146" s="251" t="s">
        <v>102</v>
      </c>
      <c r="AV1146" s="13" t="s">
        <v>82</v>
      </c>
      <c r="AW1146" s="13" t="s">
        <v>5</v>
      </c>
      <c r="AX1146" s="13" t="s">
        <v>75</v>
      </c>
      <c r="AY1146" s="251" t="s">
        <v>175</v>
      </c>
    </row>
    <row r="1147" s="13" customFormat="1">
      <c r="A1147" s="13"/>
      <c r="B1147" s="242"/>
      <c r="C1147" s="243"/>
      <c r="D1147" s="237" t="s">
        <v>184</v>
      </c>
      <c r="E1147" s="244" t="s">
        <v>1</v>
      </c>
      <c r="F1147" s="245" t="s">
        <v>286</v>
      </c>
      <c r="G1147" s="243"/>
      <c r="H1147" s="244" t="s">
        <v>1</v>
      </c>
      <c r="I1147" s="246"/>
      <c r="J1147" s="246"/>
      <c r="K1147" s="243"/>
      <c r="L1147" s="243"/>
      <c r="M1147" s="247"/>
      <c r="N1147" s="248"/>
      <c r="O1147" s="249"/>
      <c r="P1147" s="249"/>
      <c r="Q1147" s="249"/>
      <c r="R1147" s="249"/>
      <c r="S1147" s="249"/>
      <c r="T1147" s="249"/>
      <c r="U1147" s="249"/>
      <c r="V1147" s="249"/>
      <c r="W1147" s="249"/>
      <c r="X1147" s="249"/>
      <c r="Y1147" s="250"/>
      <c r="Z1147" s="13"/>
      <c r="AA1147" s="13"/>
      <c r="AB1147" s="13"/>
      <c r="AC1147" s="13"/>
      <c r="AD1147" s="13"/>
      <c r="AE1147" s="13"/>
      <c r="AT1147" s="251" t="s">
        <v>184</v>
      </c>
      <c r="AU1147" s="251" t="s">
        <v>102</v>
      </c>
      <c r="AV1147" s="13" t="s">
        <v>82</v>
      </c>
      <c r="AW1147" s="13" t="s">
        <v>5</v>
      </c>
      <c r="AX1147" s="13" t="s">
        <v>75</v>
      </c>
      <c r="AY1147" s="251" t="s">
        <v>175</v>
      </c>
    </row>
    <row r="1148" s="14" customFormat="1">
      <c r="A1148" s="14"/>
      <c r="B1148" s="252"/>
      <c r="C1148" s="253"/>
      <c r="D1148" s="237" t="s">
        <v>184</v>
      </c>
      <c r="E1148" s="254" t="s">
        <v>1</v>
      </c>
      <c r="F1148" s="255" t="s">
        <v>1059</v>
      </c>
      <c r="G1148" s="253"/>
      <c r="H1148" s="256">
        <v>2.3399999999999999</v>
      </c>
      <c r="I1148" s="257"/>
      <c r="J1148" s="257"/>
      <c r="K1148" s="253"/>
      <c r="L1148" s="253"/>
      <c r="M1148" s="258"/>
      <c r="N1148" s="259"/>
      <c r="O1148" s="260"/>
      <c r="P1148" s="260"/>
      <c r="Q1148" s="260"/>
      <c r="R1148" s="260"/>
      <c r="S1148" s="260"/>
      <c r="T1148" s="260"/>
      <c r="U1148" s="260"/>
      <c r="V1148" s="260"/>
      <c r="W1148" s="260"/>
      <c r="X1148" s="260"/>
      <c r="Y1148" s="261"/>
      <c r="Z1148" s="14"/>
      <c r="AA1148" s="14"/>
      <c r="AB1148" s="14"/>
      <c r="AC1148" s="14"/>
      <c r="AD1148" s="14"/>
      <c r="AE1148" s="14"/>
      <c r="AT1148" s="262" t="s">
        <v>184</v>
      </c>
      <c r="AU1148" s="262" t="s">
        <v>102</v>
      </c>
      <c r="AV1148" s="14" t="s">
        <v>102</v>
      </c>
      <c r="AW1148" s="14" t="s">
        <v>5</v>
      </c>
      <c r="AX1148" s="14" t="s">
        <v>75</v>
      </c>
      <c r="AY1148" s="262" t="s">
        <v>175</v>
      </c>
    </row>
    <row r="1149" s="13" customFormat="1">
      <c r="A1149" s="13"/>
      <c r="B1149" s="242"/>
      <c r="C1149" s="243"/>
      <c r="D1149" s="237" t="s">
        <v>184</v>
      </c>
      <c r="E1149" s="244" t="s">
        <v>1</v>
      </c>
      <c r="F1149" s="245" t="s">
        <v>290</v>
      </c>
      <c r="G1149" s="243"/>
      <c r="H1149" s="244" t="s">
        <v>1</v>
      </c>
      <c r="I1149" s="246"/>
      <c r="J1149" s="246"/>
      <c r="K1149" s="243"/>
      <c r="L1149" s="243"/>
      <c r="M1149" s="247"/>
      <c r="N1149" s="248"/>
      <c r="O1149" s="249"/>
      <c r="P1149" s="249"/>
      <c r="Q1149" s="249"/>
      <c r="R1149" s="249"/>
      <c r="S1149" s="249"/>
      <c r="T1149" s="249"/>
      <c r="U1149" s="249"/>
      <c r="V1149" s="249"/>
      <c r="W1149" s="249"/>
      <c r="X1149" s="249"/>
      <c r="Y1149" s="250"/>
      <c r="Z1149" s="13"/>
      <c r="AA1149" s="13"/>
      <c r="AB1149" s="13"/>
      <c r="AC1149" s="13"/>
      <c r="AD1149" s="13"/>
      <c r="AE1149" s="13"/>
      <c r="AT1149" s="251" t="s">
        <v>184</v>
      </c>
      <c r="AU1149" s="251" t="s">
        <v>102</v>
      </c>
      <c r="AV1149" s="13" t="s">
        <v>82</v>
      </c>
      <c r="AW1149" s="13" t="s">
        <v>5</v>
      </c>
      <c r="AX1149" s="13" t="s">
        <v>75</v>
      </c>
      <c r="AY1149" s="251" t="s">
        <v>175</v>
      </c>
    </row>
    <row r="1150" s="14" customFormat="1">
      <c r="A1150" s="14"/>
      <c r="B1150" s="252"/>
      <c r="C1150" s="253"/>
      <c r="D1150" s="237" t="s">
        <v>184</v>
      </c>
      <c r="E1150" s="254" t="s">
        <v>1</v>
      </c>
      <c r="F1150" s="255" t="s">
        <v>1059</v>
      </c>
      <c r="G1150" s="253"/>
      <c r="H1150" s="256">
        <v>2.3399999999999999</v>
      </c>
      <c r="I1150" s="257"/>
      <c r="J1150" s="257"/>
      <c r="K1150" s="253"/>
      <c r="L1150" s="253"/>
      <c r="M1150" s="258"/>
      <c r="N1150" s="259"/>
      <c r="O1150" s="260"/>
      <c r="P1150" s="260"/>
      <c r="Q1150" s="260"/>
      <c r="R1150" s="260"/>
      <c r="S1150" s="260"/>
      <c r="T1150" s="260"/>
      <c r="U1150" s="260"/>
      <c r="V1150" s="260"/>
      <c r="W1150" s="260"/>
      <c r="X1150" s="260"/>
      <c r="Y1150" s="261"/>
      <c r="Z1150" s="14"/>
      <c r="AA1150" s="14"/>
      <c r="AB1150" s="14"/>
      <c r="AC1150" s="14"/>
      <c r="AD1150" s="14"/>
      <c r="AE1150" s="14"/>
      <c r="AT1150" s="262" t="s">
        <v>184</v>
      </c>
      <c r="AU1150" s="262" t="s">
        <v>102</v>
      </c>
      <c r="AV1150" s="14" t="s">
        <v>102</v>
      </c>
      <c r="AW1150" s="14" t="s">
        <v>5</v>
      </c>
      <c r="AX1150" s="14" t="s">
        <v>75</v>
      </c>
      <c r="AY1150" s="262" t="s">
        <v>175</v>
      </c>
    </row>
    <row r="1151" s="15" customFormat="1">
      <c r="A1151" s="15"/>
      <c r="B1151" s="263"/>
      <c r="C1151" s="264"/>
      <c r="D1151" s="237" t="s">
        <v>184</v>
      </c>
      <c r="E1151" s="265" t="s">
        <v>1</v>
      </c>
      <c r="F1151" s="266" t="s">
        <v>189</v>
      </c>
      <c r="G1151" s="264"/>
      <c r="H1151" s="267">
        <v>4.6799999999999997</v>
      </c>
      <c r="I1151" s="268"/>
      <c r="J1151" s="268"/>
      <c r="K1151" s="264"/>
      <c r="L1151" s="264"/>
      <c r="M1151" s="269"/>
      <c r="N1151" s="270"/>
      <c r="O1151" s="271"/>
      <c r="P1151" s="271"/>
      <c r="Q1151" s="271"/>
      <c r="R1151" s="271"/>
      <c r="S1151" s="271"/>
      <c r="T1151" s="271"/>
      <c r="U1151" s="271"/>
      <c r="V1151" s="271"/>
      <c r="W1151" s="271"/>
      <c r="X1151" s="271"/>
      <c r="Y1151" s="272"/>
      <c r="Z1151" s="15"/>
      <c r="AA1151" s="15"/>
      <c r="AB1151" s="15"/>
      <c r="AC1151" s="15"/>
      <c r="AD1151" s="15"/>
      <c r="AE1151" s="15"/>
      <c r="AT1151" s="273" t="s">
        <v>184</v>
      </c>
      <c r="AU1151" s="273" t="s">
        <v>102</v>
      </c>
      <c r="AV1151" s="15" t="s">
        <v>181</v>
      </c>
      <c r="AW1151" s="15" t="s">
        <v>5</v>
      </c>
      <c r="AX1151" s="15" t="s">
        <v>82</v>
      </c>
      <c r="AY1151" s="273" t="s">
        <v>175</v>
      </c>
    </row>
    <row r="1152" s="2" customFormat="1" ht="37.8" customHeight="1">
      <c r="A1152" s="39"/>
      <c r="B1152" s="40"/>
      <c r="C1152" s="222" t="s">
        <v>621</v>
      </c>
      <c r="D1152" s="222" t="s">
        <v>177</v>
      </c>
      <c r="E1152" s="223" t="s">
        <v>1060</v>
      </c>
      <c r="F1152" s="224" t="s">
        <v>1061</v>
      </c>
      <c r="G1152" s="225" t="s">
        <v>228</v>
      </c>
      <c r="H1152" s="226">
        <v>37.439999999999998</v>
      </c>
      <c r="I1152" s="227"/>
      <c r="J1152" s="227"/>
      <c r="K1152" s="228">
        <f>ROUND(P1152*H1152,2)</f>
        <v>0</v>
      </c>
      <c r="L1152" s="229"/>
      <c r="M1152" s="45"/>
      <c r="N1152" s="230" t="s">
        <v>1</v>
      </c>
      <c r="O1152" s="231" t="s">
        <v>39</v>
      </c>
      <c r="P1152" s="232">
        <f>I1152+J1152</f>
        <v>0</v>
      </c>
      <c r="Q1152" s="232">
        <f>ROUND(I1152*H1152,2)</f>
        <v>0</v>
      </c>
      <c r="R1152" s="232">
        <f>ROUND(J1152*H1152,2)</f>
        <v>0</v>
      </c>
      <c r="S1152" s="92"/>
      <c r="T1152" s="233">
        <f>S1152*H1152</f>
        <v>0</v>
      </c>
      <c r="U1152" s="233">
        <v>0</v>
      </c>
      <c r="V1152" s="233">
        <f>U1152*H1152</f>
        <v>0</v>
      </c>
      <c r="W1152" s="233">
        <v>0</v>
      </c>
      <c r="X1152" s="233">
        <f>W1152*H1152</f>
        <v>0</v>
      </c>
      <c r="Y1152" s="234" t="s">
        <v>1</v>
      </c>
      <c r="Z1152" s="39"/>
      <c r="AA1152" s="39"/>
      <c r="AB1152" s="39"/>
      <c r="AC1152" s="39"/>
      <c r="AD1152" s="39"/>
      <c r="AE1152" s="39"/>
      <c r="AR1152" s="235" t="s">
        <v>181</v>
      </c>
      <c r="AT1152" s="235" t="s">
        <v>177</v>
      </c>
      <c r="AU1152" s="235" t="s">
        <v>102</v>
      </c>
      <c r="AY1152" s="18" t="s">
        <v>175</v>
      </c>
      <c r="BE1152" s="236">
        <f>IF(O1152="základní",K1152,0)</f>
        <v>0</v>
      </c>
      <c r="BF1152" s="236">
        <f>IF(O1152="snížená",K1152,0)</f>
        <v>0</v>
      </c>
      <c r="BG1152" s="236">
        <f>IF(O1152="zákl. přenesená",K1152,0)</f>
        <v>0</v>
      </c>
      <c r="BH1152" s="236">
        <f>IF(O1152="sníž. přenesená",K1152,0)</f>
        <v>0</v>
      </c>
      <c r="BI1152" s="236">
        <f>IF(O1152="nulová",K1152,0)</f>
        <v>0</v>
      </c>
      <c r="BJ1152" s="18" t="s">
        <v>102</v>
      </c>
      <c r="BK1152" s="236">
        <f>ROUND(P1152*H1152,2)</f>
        <v>0</v>
      </c>
      <c r="BL1152" s="18" t="s">
        <v>181</v>
      </c>
      <c r="BM1152" s="235" t="s">
        <v>1062</v>
      </c>
    </row>
    <row r="1153" s="2" customFormat="1">
      <c r="A1153" s="39"/>
      <c r="B1153" s="40"/>
      <c r="C1153" s="41"/>
      <c r="D1153" s="237" t="s">
        <v>182</v>
      </c>
      <c r="E1153" s="41"/>
      <c r="F1153" s="238" t="s">
        <v>1053</v>
      </c>
      <c r="G1153" s="41"/>
      <c r="H1153" s="41"/>
      <c r="I1153" s="239"/>
      <c r="J1153" s="239"/>
      <c r="K1153" s="41"/>
      <c r="L1153" s="41"/>
      <c r="M1153" s="45"/>
      <c r="N1153" s="240"/>
      <c r="O1153" s="241"/>
      <c r="P1153" s="92"/>
      <c r="Q1153" s="92"/>
      <c r="R1153" s="92"/>
      <c r="S1153" s="92"/>
      <c r="T1153" s="92"/>
      <c r="U1153" s="92"/>
      <c r="V1153" s="92"/>
      <c r="W1153" s="92"/>
      <c r="X1153" s="92"/>
      <c r="Y1153" s="93"/>
      <c r="Z1153" s="39"/>
      <c r="AA1153" s="39"/>
      <c r="AB1153" s="39"/>
      <c r="AC1153" s="39"/>
      <c r="AD1153" s="39"/>
      <c r="AE1153" s="39"/>
      <c r="AT1153" s="18" t="s">
        <v>182</v>
      </c>
      <c r="AU1153" s="18" t="s">
        <v>102</v>
      </c>
    </row>
    <row r="1154" s="13" customFormat="1">
      <c r="A1154" s="13"/>
      <c r="B1154" s="242"/>
      <c r="C1154" s="243"/>
      <c r="D1154" s="237" t="s">
        <v>184</v>
      </c>
      <c r="E1154" s="244" t="s">
        <v>1</v>
      </c>
      <c r="F1154" s="245" t="s">
        <v>352</v>
      </c>
      <c r="G1154" s="243"/>
      <c r="H1154" s="244" t="s">
        <v>1</v>
      </c>
      <c r="I1154" s="246"/>
      <c r="J1154" s="246"/>
      <c r="K1154" s="243"/>
      <c r="L1154" s="243"/>
      <c r="M1154" s="247"/>
      <c r="N1154" s="248"/>
      <c r="O1154" s="249"/>
      <c r="P1154" s="249"/>
      <c r="Q1154" s="249"/>
      <c r="R1154" s="249"/>
      <c r="S1154" s="249"/>
      <c r="T1154" s="249"/>
      <c r="U1154" s="249"/>
      <c r="V1154" s="249"/>
      <c r="W1154" s="249"/>
      <c r="X1154" s="249"/>
      <c r="Y1154" s="250"/>
      <c r="Z1154" s="13"/>
      <c r="AA1154" s="13"/>
      <c r="AB1154" s="13"/>
      <c r="AC1154" s="13"/>
      <c r="AD1154" s="13"/>
      <c r="AE1154" s="13"/>
      <c r="AT1154" s="251" t="s">
        <v>184</v>
      </c>
      <c r="AU1154" s="251" t="s">
        <v>102</v>
      </c>
      <c r="AV1154" s="13" t="s">
        <v>82</v>
      </c>
      <c r="AW1154" s="13" t="s">
        <v>5</v>
      </c>
      <c r="AX1154" s="13" t="s">
        <v>75</v>
      </c>
      <c r="AY1154" s="251" t="s">
        <v>175</v>
      </c>
    </row>
    <row r="1155" s="13" customFormat="1">
      <c r="A1155" s="13"/>
      <c r="B1155" s="242"/>
      <c r="C1155" s="243"/>
      <c r="D1155" s="237" t="s">
        <v>184</v>
      </c>
      <c r="E1155" s="244" t="s">
        <v>1</v>
      </c>
      <c r="F1155" s="245" t="s">
        <v>286</v>
      </c>
      <c r="G1155" s="243"/>
      <c r="H1155" s="244" t="s">
        <v>1</v>
      </c>
      <c r="I1155" s="246"/>
      <c r="J1155" s="246"/>
      <c r="K1155" s="243"/>
      <c r="L1155" s="243"/>
      <c r="M1155" s="247"/>
      <c r="N1155" s="248"/>
      <c r="O1155" s="249"/>
      <c r="P1155" s="249"/>
      <c r="Q1155" s="249"/>
      <c r="R1155" s="249"/>
      <c r="S1155" s="249"/>
      <c r="T1155" s="249"/>
      <c r="U1155" s="249"/>
      <c r="V1155" s="249"/>
      <c r="W1155" s="249"/>
      <c r="X1155" s="249"/>
      <c r="Y1155" s="250"/>
      <c r="Z1155" s="13"/>
      <c r="AA1155" s="13"/>
      <c r="AB1155" s="13"/>
      <c r="AC1155" s="13"/>
      <c r="AD1155" s="13"/>
      <c r="AE1155" s="13"/>
      <c r="AT1155" s="251" t="s">
        <v>184</v>
      </c>
      <c r="AU1155" s="251" t="s">
        <v>102</v>
      </c>
      <c r="AV1155" s="13" t="s">
        <v>82</v>
      </c>
      <c r="AW1155" s="13" t="s">
        <v>5</v>
      </c>
      <c r="AX1155" s="13" t="s">
        <v>75</v>
      </c>
      <c r="AY1155" s="251" t="s">
        <v>175</v>
      </c>
    </row>
    <row r="1156" s="14" customFormat="1">
      <c r="A1156" s="14"/>
      <c r="B1156" s="252"/>
      <c r="C1156" s="253"/>
      <c r="D1156" s="237" t="s">
        <v>184</v>
      </c>
      <c r="E1156" s="254" t="s">
        <v>1</v>
      </c>
      <c r="F1156" s="255" t="s">
        <v>1063</v>
      </c>
      <c r="G1156" s="253"/>
      <c r="H1156" s="256">
        <v>8.1899999999999995</v>
      </c>
      <c r="I1156" s="257"/>
      <c r="J1156" s="257"/>
      <c r="K1156" s="253"/>
      <c r="L1156" s="253"/>
      <c r="M1156" s="258"/>
      <c r="N1156" s="259"/>
      <c r="O1156" s="260"/>
      <c r="P1156" s="260"/>
      <c r="Q1156" s="260"/>
      <c r="R1156" s="260"/>
      <c r="S1156" s="260"/>
      <c r="T1156" s="260"/>
      <c r="U1156" s="260"/>
      <c r="V1156" s="260"/>
      <c r="W1156" s="260"/>
      <c r="X1156" s="260"/>
      <c r="Y1156" s="261"/>
      <c r="Z1156" s="14"/>
      <c r="AA1156" s="14"/>
      <c r="AB1156" s="14"/>
      <c r="AC1156" s="14"/>
      <c r="AD1156" s="14"/>
      <c r="AE1156" s="14"/>
      <c r="AT1156" s="262" t="s">
        <v>184</v>
      </c>
      <c r="AU1156" s="262" t="s">
        <v>102</v>
      </c>
      <c r="AV1156" s="14" t="s">
        <v>102</v>
      </c>
      <c r="AW1156" s="14" t="s">
        <v>5</v>
      </c>
      <c r="AX1156" s="14" t="s">
        <v>75</v>
      </c>
      <c r="AY1156" s="262" t="s">
        <v>175</v>
      </c>
    </row>
    <row r="1157" s="14" customFormat="1">
      <c r="A1157" s="14"/>
      <c r="B1157" s="252"/>
      <c r="C1157" s="253"/>
      <c r="D1157" s="237" t="s">
        <v>184</v>
      </c>
      <c r="E1157" s="254" t="s">
        <v>1</v>
      </c>
      <c r="F1157" s="255" t="s">
        <v>1064</v>
      </c>
      <c r="G1157" s="253"/>
      <c r="H1157" s="256">
        <v>10.529999999999999</v>
      </c>
      <c r="I1157" s="257"/>
      <c r="J1157" s="257"/>
      <c r="K1157" s="253"/>
      <c r="L1157" s="253"/>
      <c r="M1157" s="258"/>
      <c r="N1157" s="259"/>
      <c r="O1157" s="260"/>
      <c r="P1157" s="260"/>
      <c r="Q1157" s="260"/>
      <c r="R1157" s="260"/>
      <c r="S1157" s="260"/>
      <c r="T1157" s="260"/>
      <c r="U1157" s="260"/>
      <c r="V1157" s="260"/>
      <c r="W1157" s="260"/>
      <c r="X1157" s="260"/>
      <c r="Y1157" s="261"/>
      <c r="Z1157" s="14"/>
      <c r="AA1157" s="14"/>
      <c r="AB1157" s="14"/>
      <c r="AC1157" s="14"/>
      <c r="AD1157" s="14"/>
      <c r="AE1157" s="14"/>
      <c r="AT1157" s="262" t="s">
        <v>184</v>
      </c>
      <c r="AU1157" s="262" t="s">
        <v>102</v>
      </c>
      <c r="AV1157" s="14" t="s">
        <v>102</v>
      </c>
      <c r="AW1157" s="14" t="s">
        <v>5</v>
      </c>
      <c r="AX1157" s="14" t="s">
        <v>75</v>
      </c>
      <c r="AY1157" s="262" t="s">
        <v>175</v>
      </c>
    </row>
    <row r="1158" s="13" customFormat="1">
      <c r="A1158" s="13"/>
      <c r="B1158" s="242"/>
      <c r="C1158" s="243"/>
      <c r="D1158" s="237" t="s">
        <v>184</v>
      </c>
      <c r="E1158" s="244" t="s">
        <v>1</v>
      </c>
      <c r="F1158" s="245" t="s">
        <v>290</v>
      </c>
      <c r="G1158" s="243"/>
      <c r="H1158" s="244" t="s">
        <v>1</v>
      </c>
      <c r="I1158" s="246"/>
      <c r="J1158" s="246"/>
      <c r="K1158" s="243"/>
      <c r="L1158" s="243"/>
      <c r="M1158" s="247"/>
      <c r="N1158" s="248"/>
      <c r="O1158" s="249"/>
      <c r="P1158" s="249"/>
      <c r="Q1158" s="249"/>
      <c r="R1158" s="249"/>
      <c r="S1158" s="249"/>
      <c r="T1158" s="249"/>
      <c r="U1158" s="249"/>
      <c r="V1158" s="249"/>
      <c r="W1158" s="249"/>
      <c r="X1158" s="249"/>
      <c r="Y1158" s="250"/>
      <c r="Z1158" s="13"/>
      <c r="AA1158" s="13"/>
      <c r="AB1158" s="13"/>
      <c r="AC1158" s="13"/>
      <c r="AD1158" s="13"/>
      <c r="AE1158" s="13"/>
      <c r="AT1158" s="251" t="s">
        <v>184</v>
      </c>
      <c r="AU1158" s="251" t="s">
        <v>102</v>
      </c>
      <c r="AV1158" s="13" t="s">
        <v>82</v>
      </c>
      <c r="AW1158" s="13" t="s">
        <v>5</v>
      </c>
      <c r="AX1158" s="13" t="s">
        <v>75</v>
      </c>
      <c r="AY1158" s="251" t="s">
        <v>175</v>
      </c>
    </row>
    <row r="1159" s="14" customFormat="1">
      <c r="A1159" s="14"/>
      <c r="B1159" s="252"/>
      <c r="C1159" s="253"/>
      <c r="D1159" s="237" t="s">
        <v>184</v>
      </c>
      <c r="E1159" s="254" t="s">
        <v>1</v>
      </c>
      <c r="F1159" s="255" t="s">
        <v>1063</v>
      </c>
      <c r="G1159" s="253"/>
      <c r="H1159" s="256">
        <v>8.1899999999999995</v>
      </c>
      <c r="I1159" s="257"/>
      <c r="J1159" s="257"/>
      <c r="K1159" s="253"/>
      <c r="L1159" s="253"/>
      <c r="M1159" s="258"/>
      <c r="N1159" s="259"/>
      <c r="O1159" s="260"/>
      <c r="P1159" s="260"/>
      <c r="Q1159" s="260"/>
      <c r="R1159" s="260"/>
      <c r="S1159" s="260"/>
      <c r="T1159" s="260"/>
      <c r="U1159" s="260"/>
      <c r="V1159" s="260"/>
      <c r="W1159" s="260"/>
      <c r="X1159" s="260"/>
      <c r="Y1159" s="261"/>
      <c r="Z1159" s="14"/>
      <c r="AA1159" s="14"/>
      <c r="AB1159" s="14"/>
      <c r="AC1159" s="14"/>
      <c r="AD1159" s="14"/>
      <c r="AE1159" s="14"/>
      <c r="AT1159" s="262" t="s">
        <v>184</v>
      </c>
      <c r="AU1159" s="262" t="s">
        <v>102</v>
      </c>
      <c r="AV1159" s="14" t="s">
        <v>102</v>
      </c>
      <c r="AW1159" s="14" t="s">
        <v>5</v>
      </c>
      <c r="AX1159" s="14" t="s">
        <v>75</v>
      </c>
      <c r="AY1159" s="262" t="s">
        <v>175</v>
      </c>
    </row>
    <row r="1160" s="14" customFormat="1">
      <c r="A1160" s="14"/>
      <c r="B1160" s="252"/>
      <c r="C1160" s="253"/>
      <c r="D1160" s="237" t="s">
        <v>184</v>
      </c>
      <c r="E1160" s="254" t="s">
        <v>1</v>
      </c>
      <c r="F1160" s="255" t="s">
        <v>1064</v>
      </c>
      <c r="G1160" s="253"/>
      <c r="H1160" s="256">
        <v>10.529999999999999</v>
      </c>
      <c r="I1160" s="257"/>
      <c r="J1160" s="257"/>
      <c r="K1160" s="253"/>
      <c r="L1160" s="253"/>
      <c r="M1160" s="258"/>
      <c r="N1160" s="259"/>
      <c r="O1160" s="260"/>
      <c r="P1160" s="260"/>
      <c r="Q1160" s="260"/>
      <c r="R1160" s="260"/>
      <c r="S1160" s="260"/>
      <c r="T1160" s="260"/>
      <c r="U1160" s="260"/>
      <c r="V1160" s="260"/>
      <c r="W1160" s="260"/>
      <c r="X1160" s="260"/>
      <c r="Y1160" s="261"/>
      <c r="Z1160" s="14"/>
      <c r="AA1160" s="14"/>
      <c r="AB1160" s="14"/>
      <c r="AC1160" s="14"/>
      <c r="AD1160" s="14"/>
      <c r="AE1160" s="14"/>
      <c r="AT1160" s="262" t="s">
        <v>184</v>
      </c>
      <c r="AU1160" s="262" t="s">
        <v>102</v>
      </c>
      <c r="AV1160" s="14" t="s">
        <v>102</v>
      </c>
      <c r="AW1160" s="14" t="s">
        <v>5</v>
      </c>
      <c r="AX1160" s="14" t="s">
        <v>75</v>
      </c>
      <c r="AY1160" s="262" t="s">
        <v>175</v>
      </c>
    </row>
    <row r="1161" s="15" customFormat="1">
      <c r="A1161" s="15"/>
      <c r="B1161" s="263"/>
      <c r="C1161" s="264"/>
      <c r="D1161" s="237" t="s">
        <v>184</v>
      </c>
      <c r="E1161" s="265" t="s">
        <v>1</v>
      </c>
      <c r="F1161" s="266" t="s">
        <v>189</v>
      </c>
      <c r="G1161" s="264"/>
      <c r="H1161" s="267">
        <v>37.439999999999998</v>
      </c>
      <c r="I1161" s="268"/>
      <c r="J1161" s="268"/>
      <c r="K1161" s="264"/>
      <c r="L1161" s="264"/>
      <c r="M1161" s="269"/>
      <c r="N1161" s="270"/>
      <c r="O1161" s="271"/>
      <c r="P1161" s="271"/>
      <c r="Q1161" s="271"/>
      <c r="R1161" s="271"/>
      <c r="S1161" s="271"/>
      <c r="T1161" s="271"/>
      <c r="U1161" s="271"/>
      <c r="V1161" s="271"/>
      <c r="W1161" s="271"/>
      <c r="X1161" s="271"/>
      <c r="Y1161" s="272"/>
      <c r="Z1161" s="15"/>
      <c r="AA1161" s="15"/>
      <c r="AB1161" s="15"/>
      <c r="AC1161" s="15"/>
      <c r="AD1161" s="15"/>
      <c r="AE1161" s="15"/>
      <c r="AT1161" s="273" t="s">
        <v>184</v>
      </c>
      <c r="AU1161" s="273" t="s">
        <v>102</v>
      </c>
      <c r="AV1161" s="15" t="s">
        <v>181</v>
      </c>
      <c r="AW1161" s="15" t="s">
        <v>5</v>
      </c>
      <c r="AX1161" s="15" t="s">
        <v>82</v>
      </c>
      <c r="AY1161" s="273" t="s">
        <v>175</v>
      </c>
    </row>
    <row r="1162" s="2" customFormat="1" ht="37.8" customHeight="1">
      <c r="A1162" s="39"/>
      <c r="B1162" s="40"/>
      <c r="C1162" s="222" t="s">
        <v>1065</v>
      </c>
      <c r="D1162" s="222" t="s">
        <v>177</v>
      </c>
      <c r="E1162" s="223" t="s">
        <v>1066</v>
      </c>
      <c r="F1162" s="224" t="s">
        <v>1067</v>
      </c>
      <c r="G1162" s="225" t="s">
        <v>228</v>
      </c>
      <c r="H1162" s="226">
        <v>10.449999999999999</v>
      </c>
      <c r="I1162" s="227"/>
      <c r="J1162" s="227"/>
      <c r="K1162" s="228">
        <f>ROUND(P1162*H1162,2)</f>
        <v>0</v>
      </c>
      <c r="L1162" s="229"/>
      <c r="M1162" s="45"/>
      <c r="N1162" s="230" t="s">
        <v>1</v>
      </c>
      <c r="O1162" s="231" t="s">
        <v>39</v>
      </c>
      <c r="P1162" s="232">
        <f>I1162+J1162</f>
        <v>0</v>
      </c>
      <c r="Q1162" s="232">
        <f>ROUND(I1162*H1162,2)</f>
        <v>0</v>
      </c>
      <c r="R1162" s="232">
        <f>ROUND(J1162*H1162,2)</f>
        <v>0</v>
      </c>
      <c r="S1162" s="92"/>
      <c r="T1162" s="233">
        <f>S1162*H1162</f>
        <v>0</v>
      </c>
      <c r="U1162" s="233">
        <v>0</v>
      </c>
      <c r="V1162" s="233">
        <f>U1162*H1162</f>
        <v>0</v>
      </c>
      <c r="W1162" s="233">
        <v>0</v>
      </c>
      <c r="X1162" s="233">
        <f>W1162*H1162</f>
        <v>0</v>
      </c>
      <c r="Y1162" s="234" t="s">
        <v>1</v>
      </c>
      <c r="Z1162" s="39"/>
      <c r="AA1162" s="39"/>
      <c r="AB1162" s="39"/>
      <c r="AC1162" s="39"/>
      <c r="AD1162" s="39"/>
      <c r="AE1162" s="39"/>
      <c r="AR1162" s="235" t="s">
        <v>181</v>
      </c>
      <c r="AT1162" s="235" t="s">
        <v>177</v>
      </c>
      <c r="AU1162" s="235" t="s">
        <v>102</v>
      </c>
      <c r="AY1162" s="18" t="s">
        <v>175</v>
      </c>
      <c r="BE1162" s="236">
        <f>IF(O1162="základní",K1162,0)</f>
        <v>0</v>
      </c>
      <c r="BF1162" s="236">
        <f>IF(O1162="snížená",K1162,0)</f>
        <v>0</v>
      </c>
      <c r="BG1162" s="236">
        <f>IF(O1162="zákl. přenesená",K1162,0)</f>
        <v>0</v>
      </c>
      <c r="BH1162" s="236">
        <f>IF(O1162="sníž. přenesená",K1162,0)</f>
        <v>0</v>
      </c>
      <c r="BI1162" s="236">
        <f>IF(O1162="nulová",K1162,0)</f>
        <v>0</v>
      </c>
      <c r="BJ1162" s="18" t="s">
        <v>102</v>
      </c>
      <c r="BK1162" s="236">
        <f>ROUND(P1162*H1162,2)</f>
        <v>0</v>
      </c>
      <c r="BL1162" s="18" t="s">
        <v>181</v>
      </c>
      <c r="BM1162" s="235" t="s">
        <v>1068</v>
      </c>
    </row>
    <row r="1163" s="2" customFormat="1">
      <c r="A1163" s="39"/>
      <c r="B1163" s="40"/>
      <c r="C1163" s="41"/>
      <c r="D1163" s="237" t="s">
        <v>182</v>
      </c>
      <c r="E1163" s="41"/>
      <c r="F1163" s="238" t="s">
        <v>1053</v>
      </c>
      <c r="G1163" s="41"/>
      <c r="H1163" s="41"/>
      <c r="I1163" s="239"/>
      <c r="J1163" s="239"/>
      <c r="K1163" s="41"/>
      <c r="L1163" s="41"/>
      <c r="M1163" s="45"/>
      <c r="N1163" s="240"/>
      <c r="O1163" s="241"/>
      <c r="P1163" s="92"/>
      <c r="Q1163" s="92"/>
      <c r="R1163" s="92"/>
      <c r="S1163" s="92"/>
      <c r="T1163" s="92"/>
      <c r="U1163" s="92"/>
      <c r="V1163" s="92"/>
      <c r="W1163" s="92"/>
      <c r="X1163" s="92"/>
      <c r="Y1163" s="93"/>
      <c r="Z1163" s="39"/>
      <c r="AA1163" s="39"/>
      <c r="AB1163" s="39"/>
      <c r="AC1163" s="39"/>
      <c r="AD1163" s="39"/>
      <c r="AE1163" s="39"/>
      <c r="AT1163" s="18" t="s">
        <v>182</v>
      </c>
      <c r="AU1163" s="18" t="s">
        <v>102</v>
      </c>
    </row>
    <row r="1164" s="13" customFormat="1">
      <c r="A1164" s="13"/>
      <c r="B1164" s="242"/>
      <c r="C1164" s="243"/>
      <c r="D1164" s="237" t="s">
        <v>184</v>
      </c>
      <c r="E1164" s="244" t="s">
        <v>1</v>
      </c>
      <c r="F1164" s="245" t="s">
        <v>352</v>
      </c>
      <c r="G1164" s="243"/>
      <c r="H1164" s="244" t="s">
        <v>1</v>
      </c>
      <c r="I1164" s="246"/>
      <c r="J1164" s="246"/>
      <c r="K1164" s="243"/>
      <c r="L1164" s="243"/>
      <c r="M1164" s="247"/>
      <c r="N1164" s="248"/>
      <c r="O1164" s="249"/>
      <c r="P1164" s="249"/>
      <c r="Q1164" s="249"/>
      <c r="R1164" s="249"/>
      <c r="S1164" s="249"/>
      <c r="T1164" s="249"/>
      <c r="U1164" s="249"/>
      <c r="V1164" s="249"/>
      <c r="W1164" s="249"/>
      <c r="X1164" s="249"/>
      <c r="Y1164" s="250"/>
      <c r="Z1164" s="13"/>
      <c r="AA1164" s="13"/>
      <c r="AB1164" s="13"/>
      <c r="AC1164" s="13"/>
      <c r="AD1164" s="13"/>
      <c r="AE1164" s="13"/>
      <c r="AT1164" s="251" t="s">
        <v>184</v>
      </c>
      <c r="AU1164" s="251" t="s">
        <v>102</v>
      </c>
      <c r="AV1164" s="13" t="s">
        <v>82</v>
      </c>
      <c r="AW1164" s="13" t="s">
        <v>5</v>
      </c>
      <c r="AX1164" s="13" t="s">
        <v>75</v>
      </c>
      <c r="AY1164" s="251" t="s">
        <v>175</v>
      </c>
    </row>
    <row r="1165" s="13" customFormat="1">
      <c r="A1165" s="13"/>
      <c r="B1165" s="242"/>
      <c r="C1165" s="243"/>
      <c r="D1165" s="237" t="s">
        <v>184</v>
      </c>
      <c r="E1165" s="244" t="s">
        <v>1</v>
      </c>
      <c r="F1165" s="245" t="s">
        <v>286</v>
      </c>
      <c r="G1165" s="243"/>
      <c r="H1165" s="244" t="s">
        <v>1</v>
      </c>
      <c r="I1165" s="246"/>
      <c r="J1165" s="246"/>
      <c r="K1165" s="243"/>
      <c r="L1165" s="243"/>
      <c r="M1165" s="247"/>
      <c r="N1165" s="248"/>
      <c r="O1165" s="249"/>
      <c r="P1165" s="249"/>
      <c r="Q1165" s="249"/>
      <c r="R1165" s="249"/>
      <c r="S1165" s="249"/>
      <c r="T1165" s="249"/>
      <c r="U1165" s="249"/>
      <c r="V1165" s="249"/>
      <c r="W1165" s="249"/>
      <c r="X1165" s="249"/>
      <c r="Y1165" s="250"/>
      <c r="Z1165" s="13"/>
      <c r="AA1165" s="13"/>
      <c r="AB1165" s="13"/>
      <c r="AC1165" s="13"/>
      <c r="AD1165" s="13"/>
      <c r="AE1165" s="13"/>
      <c r="AT1165" s="251" t="s">
        <v>184</v>
      </c>
      <c r="AU1165" s="251" t="s">
        <v>102</v>
      </c>
      <c r="AV1165" s="13" t="s">
        <v>82</v>
      </c>
      <c r="AW1165" s="13" t="s">
        <v>5</v>
      </c>
      <c r="AX1165" s="13" t="s">
        <v>75</v>
      </c>
      <c r="AY1165" s="251" t="s">
        <v>175</v>
      </c>
    </row>
    <row r="1166" s="14" customFormat="1">
      <c r="A1166" s="14"/>
      <c r="B1166" s="252"/>
      <c r="C1166" s="253"/>
      <c r="D1166" s="237" t="s">
        <v>184</v>
      </c>
      <c r="E1166" s="254" t="s">
        <v>1</v>
      </c>
      <c r="F1166" s="255" t="s">
        <v>1069</v>
      </c>
      <c r="G1166" s="253"/>
      <c r="H1166" s="256">
        <v>5.2249999999999996</v>
      </c>
      <c r="I1166" s="257"/>
      <c r="J1166" s="257"/>
      <c r="K1166" s="253"/>
      <c r="L1166" s="253"/>
      <c r="M1166" s="258"/>
      <c r="N1166" s="259"/>
      <c r="O1166" s="260"/>
      <c r="P1166" s="260"/>
      <c r="Q1166" s="260"/>
      <c r="R1166" s="260"/>
      <c r="S1166" s="260"/>
      <c r="T1166" s="260"/>
      <c r="U1166" s="260"/>
      <c r="V1166" s="260"/>
      <c r="W1166" s="260"/>
      <c r="X1166" s="260"/>
      <c r="Y1166" s="261"/>
      <c r="Z1166" s="14"/>
      <c r="AA1166" s="14"/>
      <c r="AB1166" s="14"/>
      <c r="AC1166" s="14"/>
      <c r="AD1166" s="14"/>
      <c r="AE1166" s="14"/>
      <c r="AT1166" s="262" t="s">
        <v>184</v>
      </c>
      <c r="AU1166" s="262" t="s">
        <v>102</v>
      </c>
      <c r="AV1166" s="14" t="s">
        <v>102</v>
      </c>
      <c r="AW1166" s="14" t="s">
        <v>5</v>
      </c>
      <c r="AX1166" s="14" t="s">
        <v>75</v>
      </c>
      <c r="AY1166" s="262" t="s">
        <v>175</v>
      </c>
    </row>
    <row r="1167" s="13" customFormat="1">
      <c r="A1167" s="13"/>
      <c r="B1167" s="242"/>
      <c r="C1167" s="243"/>
      <c r="D1167" s="237" t="s">
        <v>184</v>
      </c>
      <c r="E1167" s="244" t="s">
        <v>1</v>
      </c>
      <c r="F1167" s="245" t="s">
        <v>290</v>
      </c>
      <c r="G1167" s="243"/>
      <c r="H1167" s="244" t="s">
        <v>1</v>
      </c>
      <c r="I1167" s="246"/>
      <c r="J1167" s="246"/>
      <c r="K1167" s="243"/>
      <c r="L1167" s="243"/>
      <c r="M1167" s="247"/>
      <c r="N1167" s="248"/>
      <c r="O1167" s="249"/>
      <c r="P1167" s="249"/>
      <c r="Q1167" s="249"/>
      <c r="R1167" s="249"/>
      <c r="S1167" s="249"/>
      <c r="T1167" s="249"/>
      <c r="U1167" s="249"/>
      <c r="V1167" s="249"/>
      <c r="W1167" s="249"/>
      <c r="X1167" s="249"/>
      <c r="Y1167" s="250"/>
      <c r="Z1167" s="13"/>
      <c r="AA1167" s="13"/>
      <c r="AB1167" s="13"/>
      <c r="AC1167" s="13"/>
      <c r="AD1167" s="13"/>
      <c r="AE1167" s="13"/>
      <c r="AT1167" s="251" t="s">
        <v>184</v>
      </c>
      <c r="AU1167" s="251" t="s">
        <v>102</v>
      </c>
      <c r="AV1167" s="13" t="s">
        <v>82</v>
      </c>
      <c r="AW1167" s="13" t="s">
        <v>5</v>
      </c>
      <c r="AX1167" s="13" t="s">
        <v>75</v>
      </c>
      <c r="AY1167" s="251" t="s">
        <v>175</v>
      </c>
    </row>
    <row r="1168" s="14" customFormat="1">
      <c r="A1168" s="14"/>
      <c r="B1168" s="252"/>
      <c r="C1168" s="253"/>
      <c r="D1168" s="237" t="s">
        <v>184</v>
      </c>
      <c r="E1168" s="254" t="s">
        <v>1</v>
      </c>
      <c r="F1168" s="255" t="s">
        <v>1069</v>
      </c>
      <c r="G1168" s="253"/>
      <c r="H1168" s="256">
        <v>5.2249999999999996</v>
      </c>
      <c r="I1168" s="257"/>
      <c r="J1168" s="257"/>
      <c r="K1168" s="253"/>
      <c r="L1168" s="253"/>
      <c r="M1168" s="258"/>
      <c r="N1168" s="259"/>
      <c r="O1168" s="260"/>
      <c r="P1168" s="260"/>
      <c r="Q1168" s="260"/>
      <c r="R1168" s="260"/>
      <c r="S1168" s="260"/>
      <c r="T1168" s="260"/>
      <c r="U1168" s="260"/>
      <c r="V1168" s="260"/>
      <c r="W1168" s="260"/>
      <c r="X1168" s="260"/>
      <c r="Y1168" s="261"/>
      <c r="Z1168" s="14"/>
      <c r="AA1168" s="14"/>
      <c r="AB1168" s="14"/>
      <c r="AC1168" s="14"/>
      <c r="AD1168" s="14"/>
      <c r="AE1168" s="14"/>
      <c r="AT1168" s="262" t="s">
        <v>184</v>
      </c>
      <c r="AU1168" s="262" t="s">
        <v>102</v>
      </c>
      <c r="AV1168" s="14" t="s">
        <v>102</v>
      </c>
      <c r="AW1168" s="14" t="s">
        <v>5</v>
      </c>
      <c r="AX1168" s="14" t="s">
        <v>75</v>
      </c>
      <c r="AY1168" s="262" t="s">
        <v>175</v>
      </c>
    </row>
    <row r="1169" s="15" customFormat="1">
      <c r="A1169" s="15"/>
      <c r="B1169" s="263"/>
      <c r="C1169" s="264"/>
      <c r="D1169" s="237" t="s">
        <v>184</v>
      </c>
      <c r="E1169" s="265" t="s">
        <v>1</v>
      </c>
      <c r="F1169" s="266" t="s">
        <v>189</v>
      </c>
      <c r="G1169" s="264"/>
      <c r="H1169" s="267">
        <v>10.449999999999999</v>
      </c>
      <c r="I1169" s="268"/>
      <c r="J1169" s="268"/>
      <c r="K1169" s="264"/>
      <c r="L1169" s="264"/>
      <c r="M1169" s="269"/>
      <c r="N1169" s="270"/>
      <c r="O1169" s="271"/>
      <c r="P1169" s="271"/>
      <c r="Q1169" s="271"/>
      <c r="R1169" s="271"/>
      <c r="S1169" s="271"/>
      <c r="T1169" s="271"/>
      <c r="U1169" s="271"/>
      <c r="V1169" s="271"/>
      <c r="W1169" s="271"/>
      <c r="X1169" s="271"/>
      <c r="Y1169" s="272"/>
      <c r="Z1169" s="15"/>
      <c r="AA1169" s="15"/>
      <c r="AB1169" s="15"/>
      <c r="AC1169" s="15"/>
      <c r="AD1169" s="15"/>
      <c r="AE1169" s="15"/>
      <c r="AT1169" s="273" t="s">
        <v>184</v>
      </c>
      <c r="AU1169" s="273" t="s">
        <v>102</v>
      </c>
      <c r="AV1169" s="15" t="s">
        <v>181</v>
      </c>
      <c r="AW1169" s="15" t="s">
        <v>5</v>
      </c>
      <c r="AX1169" s="15" t="s">
        <v>82</v>
      </c>
      <c r="AY1169" s="273" t="s">
        <v>175</v>
      </c>
    </row>
    <row r="1170" s="2" customFormat="1" ht="49.05" customHeight="1">
      <c r="A1170" s="39"/>
      <c r="B1170" s="40"/>
      <c r="C1170" s="222" t="s">
        <v>629</v>
      </c>
      <c r="D1170" s="222" t="s">
        <v>177</v>
      </c>
      <c r="E1170" s="223" t="s">
        <v>1070</v>
      </c>
      <c r="F1170" s="224" t="s">
        <v>1071</v>
      </c>
      <c r="G1170" s="225" t="s">
        <v>228</v>
      </c>
      <c r="H1170" s="226">
        <v>56.112000000000002</v>
      </c>
      <c r="I1170" s="227"/>
      <c r="J1170" s="227"/>
      <c r="K1170" s="228">
        <f>ROUND(P1170*H1170,2)</f>
        <v>0</v>
      </c>
      <c r="L1170" s="229"/>
      <c r="M1170" s="45"/>
      <c r="N1170" s="230" t="s">
        <v>1</v>
      </c>
      <c r="O1170" s="231" t="s">
        <v>39</v>
      </c>
      <c r="P1170" s="232">
        <f>I1170+J1170</f>
        <v>0</v>
      </c>
      <c r="Q1170" s="232">
        <f>ROUND(I1170*H1170,2)</f>
        <v>0</v>
      </c>
      <c r="R1170" s="232">
        <f>ROUND(J1170*H1170,2)</f>
        <v>0</v>
      </c>
      <c r="S1170" s="92"/>
      <c r="T1170" s="233">
        <f>S1170*H1170</f>
        <v>0</v>
      </c>
      <c r="U1170" s="233">
        <v>0</v>
      </c>
      <c r="V1170" s="233">
        <f>U1170*H1170</f>
        <v>0</v>
      </c>
      <c r="W1170" s="233">
        <v>0</v>
      </c>
      <c r="X1170" s="233">
        <f>W1170*H1170</f>
        <v>0</v>
      </c>
      <c r="Y1170" s="234" t="s">
        <v>1</v>
      </c>
      <c r="Z1170" s="39"/>
      <c r="AA1170" s="39"/>
      <c r="AB1170" s="39"/>
      <c r="AC1170" s="39"/>
      <c r="AD1170" s="39"/>
      <c r="AE1170" s="39"/>
      <c r="AR1170" s="235" t="s">
        <v>181</v>
      </c>
      <c r="AT1170" s="235" t="s">
        <v>177</v>
      </c>
      <c r="AU1170" s="235" t="s">
        <v>102</v>
      </c>
      <c r="AY1170" s="18" t="s">
        <v>175</v>
      </c>
      <c r="BE1170" s="236">
        <f>IF(O1170="základní",K1170,0)</f>
        <v>0</v>
      </c>
      <c r="BF1170" s="236">
        <f>IF(O1170="snížená",K1170,0)</f>
        <v>0</v>
      </c>
      <c r="BG1170" s="236">
        <f>IF(O1170="zákl. přenesená",K1170,0)</f>
        <v>0</v>
      </c>
      <c r="BH1170" s="236">
        <f>IF(O1170="sníž. přenesená",K1170,0)</f>
        <v>0</v>
      </c>
      <c r="BI1170" s="236">
        <f>IF(O1170="nulová",K1170,0)</f>
        <v>0</v>
      </c>
      <c r="BJ1170" s="18" t="s">
        <v>102</v>
      </c>
      <c r="BK1170" s="236">
        <f>ROUND(P1170*H1170,2)</f>
        <v>0</v>
      </c>
      <c r="BL1170" s="18" t="s">
        <v>181</v>
      </c>
      <c r="BM1170" s="235" t="s">
        <v>1072</v>
      </c>
    </row>
    <row r="1171" s="2" customFormat="1">
      <c r="A1171" s="39"/>
      <c r="B1171" s="40"/>
      <c r="C1171" s="41"/>
      <c r="D1171" s="237" t="s">
        <v>182</v>
      </c>
      <c r="E1171" s="41"/>
      <c r="F1171" s="238" t="s">
        <v>1053</v>
      </c>
      <c r="G1171" s="41"/>
      <c r="H1171" s="41"/>
      <c r="I1171" s="239"/>
      <c r="J1171" s="239"/>
      <c r="K1171" s="41"/>
      <c r="L1171" s="41"/>
      <c r="M1171" s="45"/>
      <c r="N1171" s="240"/>
      <c r="O1171" s="241"/>
      <c r="P1171" s="92"/>
      <c r="Q1171" s="92"/>
      <c r="R1171" s="92"/>
      <c r="S1171" s="92"/>
      <c r="T1171" s="92"/>
      <c r="U1171" s="92"/>
      <c r="V1171" s="92"/>
      <c r="W1171" s="92"/>
      <c r="X1171" s="92"/>
      <c r="Y1171" s="93"/>
      <c r="Z1171" s="39"/>
      <c r="AA1171" s="39"/>
      <c r="AB1171" s="39"/>
      <c r="AC1171" s="39"/>
      <c r="AD1171" s="39"/>
      <c r="AE1171" s="39"/>
      <c r="AT1171" s="18" t="s">
        <v>182</v>
      </c>
      <c r="AU1171" s="18" t="s">
        <v>102</v>
      </c>
    </row>
    <row r="1172" s="13" customFormat="1">
      <c r="A1172" s="13"/>
      <c r="B1172" s="242"/>
      <c r="C1172" s="243"/>
      <c r="D1172" s="237" t="s">
        <v>184</v>
      </c>
      <c r="E1172" s="244" t="s">
        <v>1</v>
      </c>
      <c r="F1172" s="245" t="s">
        <v>352</v>
      </c>
      <c r="G1172" s="243"/>
      <c r="H1172" s="244" t="s">
        <v>1</v>
      </c>
      <c r="I1172" s="246"/>
      <c r="J1172" s="246"/>
      <c r="K1172" s="243"/>
      <c r="L1172" s="243"/>
      <c r="M1172" s="247"/>
      <c r="N1172" s="248"/>
      <c r="O1172" s="249"/>
      <c r="P1172" s="249"/>
      <c r="Q1172" s="249"/>
      <c r="R1172" s="249"/>
      <c r="S1172" s="249"/>
      <c r="T1172" s="249"/>
      <c r="U1172" s="249"/>
      <c r="V1172" s="249"/>
      <c r="W1172" s="249"/>
      <c r="X1172" s="249"/>
      <c r="Y1172" s="250"/>
      <c r="Z1172" s="13"/>
      <c r="AA1172" s="13"/>
      <c r="AB1172" s="13"/>
      <c r="AC1172" s="13"/>
      <c r="AD1172" s="13"/>
      <c r="AE1172" s="13"/>
      <c r="AT1172" s="251" t="s">
        <v>184</v>
      </c>
      <c r="AU1172" s="251" t="s">
        <v>102</v>
      </c>
      <c r="AV1172" s="13" t="s">
        <v>82</v>
      </c>
      <c r="AW1172" s="13" t="s">
        <v>5</v>
      </c>
      <c r="AX1172" s="13" t="s">
        <v>75</v>
      </c>
      <c r="AY1172" s="251" t="s">
        <v>175</v>
      </c>
    </row>
    <row r="1173" s="13" customFormat="1">
      <c r="A1173" s="13"/>
      <c r="B1173" s="242"/>
      <c r="C1173" s="243"/>
      <c r="D1173" s="237" t="s">
        <v>184</v>
      </c>
      <c r="E1173" s="244" t="s">
        <v>1</v>
      </c>
      <c r="F1173" s="245" t="s">
        <v>286</v>
      </c>
      <c r="G1173" s="243"/>
      <c r="H1173" s="244" t="s">
        <v>1</v>
      </c>
      <c r="I1173" s="246"/>
      <c r="J1173" s="246"/>
      <c r="K1173" s="243"/>
      <c r="L1173" s="243"/>
      <c r="M1173" s="247"/>
      <c r="N1173" s="248"/>
      <c r="O1173" s="249"/>
      <c r="P1173" s="249"/>
      <c r="Q1173" s="249"/>
      <c r="R1173" s="249"/>
      <c r="S1173" s="249"/>
      <c r="T1173" s="249"/>
      <c r="U1173" s="249"/>
      <c r="V1173" s="249"/>
      <c r="W1173" s="249"/>
      <c r="X1173" s="249"/>
      <c r="Y1173" s="250"/>
      <c r="Z1173" s="13"/>
      <c r="AA1173" s="13"/>
      <c r="AB1173" s="13"/>
      <c r="AC1173" s="13"/>
      <c r="AD1173" s="13"/>
      <c r="AE1173" s="13"/>
      <c r="AT1173" s="251" t="s">
        <v>184</v>
      </c>
      <c r="AU1173" s="251" t="s">
        <v>102</v>
      </c>
      <c r="AV1173" s="13" t="s">
        <v>82</v>
      </c>
      <c r="AW1173" s="13" t="s">
        <v>5</v>
      </c>
      <c r="AX1173" s="13" t="s">
        <v>75</v>
      </c>
      <c r="AY1173" s="251" t="s">
        <v>175</v>
      </c>
    </row>
    <row r="1174" s="14" customFormat="1">
      <c r="A1174" s="14"/>
      <c r="B1174" s="252"/>
      <c r="C1174" s="253"/>
      <c r="D1174" s="237" t="s">
        <v>184</v>
      </c>
      <c r="E1174" s="254" t="s">
        <v>1</v>
      </c>
      <c r="F1174" s="255" t="s">
        <v>1073</v>
      </c>
      <c r="G1174" s="253"/>
      <c r="H1174" s="256">
        <v>28.056000000000001</v>
      </c>
      <c r="I1174" s="257"/>
      <c r="J1174" s="257"/>
      <c r="K1174" s="253"/>
      <c r="L1174" s="253"/>
      <c r="M1174" s="258"/>
      <c r="N1174" s="259"/>
      <c r="O1174" s="260"/>
      <c r="P1174" s="260"/>
      <c r="Q1174" s="260"/>
      <c r="R1174" s="260"/>
      <c r="S1174" s="260"/>
      <c r="T1174" s="260"/>
      <c r="U1174" s="260"/>
      <c r="V1174" s="260"/>
      <c r="W1174" s="260"/>
      <c r="X1174" s="260"/>
      <c r="Y1174" s="261"/>
      <c r="Z1174" s="14"/>
      <c r="AA1174" s="14"/>
      <c r="AB1174" s="14"/>
      <c r="AC1174" s="14"/>
      <c r="AD1174" s="14"/>
      <c r="AE1174" s="14"/>
      <c r="AT1174" s="262" t="s">
        <v>184</v>
      </c>
      <c r="AU1174" s="262" t="s">
        <v>102</v>
      </c>
      <c r="AV1174" s="14" t="s">
        <v>102</v>
      </c>
      <c r="AW1174" s="14" t="s">
        <v>5</v>
      </c>
      <c r="AX1174" s="14" t="s">
        <v>75</v>
      </c>
      <c r="AY1174" s="262" t="s">
        <v>175</v>
      </c>
    </row>
    <row r="1175" s="13" customFormat="1">
      <c r="A1175" s="13"/>
      <c r="B1175" s="242"/>
      <c r="C1175" s="243"/>
      <c r="D1175" s="237" t="s">
        <v>184</v>
      </c>
      <c r="E1175" s="244" t="s">
        <v>1</v>
      </c>
      <c r="F1175" s="245" t="s">
        <v>290</v>
      </c>
      <c r="G1175" s="243"/>
      <c r="H1175" s="244" t="s">
        <v>1</v>
      </c>
      <c r="I1175" s="246"/>
      <c r="J1175" s="246"/>
      <c r="K1175" s="243"/>
      <c r="L1175" s="243"/>
      <c r="M1175" s="247"/>
      <c r="N1175" s="248"/>
      <c r="O1175" s="249"/>
      <c r="P1175" s="249"/>
      <c r="Q1175" s="249"/>
      <c r="R1175" s="249"/>
      <c r="S1175" s="249"/>
      <c r="T1175" s="249"/>
      <c r="U1175" s="249"/>
      <c r="V1175" s="249"/>
      <c r="W1175" s="249"/>
      <c r="X1175" s="249"/>
      <c r="Y1175" s="250"/>
      <c r="Z1175" s="13"/>
      <c r="AA1175" s="13"/>
      <c r="AB1175" s="13"/>
      <c r="AC1175" s="13"/>
      <c r="AD1175" s="13"/>
      <c r="AE1175" s="13"/>
      <c r="AT1175" s="251" t="s">
        <v>184</v>
      </c>
      <c r="AU1175" s="251" t="s">
        <v>102</v>
      </c>
      <c r="AV1175" s="13" t="s">
        <v>82</v>
      </c>
      <c r="AW1175" s="13" t="s">
        <v>5</v>
      </c>
      <c r="AX1175" s="13" t="s">
        <v>75</v>
      </c>
      <c r="AY1175" s="251" t="s">
        <v>175</v>
      </c>
    </row>
    <row r="1176" s="14" customFormat="1">
      <c r="A1176" s="14"/>
      <c r="B1176" s="252"/>
      <c r="C1176" s="253"/>
      <c r="D1176" s="237" t="s">
        <v>184</v>
      </c>
      <c r="E1176" s="254" t="s">
        <v>1</v>
      </c>
      <c r="F1176" s="255" t="s">
        <v>1073</v>
      </c>
      <c r="G1176" s="253"/>
      <c r="H1176" s="256">
        <v>28.056000000000001</v>
      </c>
      <c r="I1176" s="257"/>
      <c r="J1176" s="257"/>
      <c r="K1176" s="253"/>
      <c r="L1176" s="253"/>
      <c r="M1176" s="258"/>
      <c r="N1176" s="259"/>
      <c r="O1176" s="260"/>
      <c r="P1176" s="260"/>
      <c r="Q1176" s="260"/>
      <c r="R1176" s="260"/>
      <c r="S1176" s="260"/>
      <c r="T1176" s="260"/>
      <c r="U1176" s="260"/>
      <c r="V1176" s="260"/>
      <c r="W1176" s="260"/>
      <c r="X1176" s="260"/>
      <c r="Y1176" s="261"/>
      <c r="Z1176" s="14"/>
      <c r="AA1176" s="14"/>
      <c r="AB1176" s="14"/>
      <c r="AC1176" s="14"/>
      <c r="AD1176" s="14"/>
      <c r="AE1176" s="14"/>
      <c r="AT1176" s="262" t="s">
        <v>184</v>
      </c>
      <c r="AU1176" s="262" t="s">
        <v>102</v>
      </c>
      <c r="AV1176" s="14" t="s">
        <v>102</v>
      </c>
      <c r="AW1176" s="14" t="s">
        <v>5</v>
      </c>
      <c r="AX1176" s="14" t="s">
        <v>75</v>
      </c>
      <c r="AY1176" s="262" t="s">
        <v>175</v>
      </c>
    </row>
    <row r="1177" s="15" customFormat="1">
      <c r="A1177" s="15"/>
      <c r="B1177" s="263"/>
      <c r="C1177" s="264"/>
      <c r="D1177" s="237" t="s">
        <v>184</v>
      </c>
      <c r="E1177" s="265" t="s">
        <v>1</v>
      </c>
      <c r="F1177" s="266" t="s">
        <v>189</v>
      </c>
      <c r="G1177" s="264"/>
      <c r="H1177" s="267">
        <v>56.112000000000002</v>
      </c>
      <c r="I1177" s="268"/>
      <c r="J1177" s="268"/>
      <c r="K1177" s="264"/>
      <c r="L1177" s="264"/>
      <c r="M1177" s="269"/>
      <c r="N1177" s="270"/>
      <c r="O1177" s="271"/>
      <c r="P1177" s="271"/>
      <c r="Q1177" s="271"/>
      <c r="R1177" s="271"/>
      <c r="S1177" s="271"/>
      <c r="T1177" s="271"/>
      <c r="U1177" s="271"/>
      <c r="V1177" s="271"/>
      <c r="W1177" s="271"/>
      <c r="X1177" s="271"/>
      <c r="Y1177" s="272"/>
      <c r="Z1177" s="15"/>
      <c r="AA1177" s="15"/>
      <c r="AB1177" s="15"/>
      <c r="AC1177" s="15"/>
      <c r="AD1177" s="15"/>
      <c r="AE1177" s="15"/>
      <c r="AT1177" s="273" t="s">
        <v>184</v>
      </c>
      <c r="AU1177" s="273" t="s">
        <v>102</v>
      </c>
      <c r="AV1177" s="15" t="s">
        <v>181</v>
      </c>
      <c r="AW1177" s="15" t="s">
        <v>5</v>
      </c>
      <c r="AX1177" s="15" t="s">
        <v>82</v>
      </c>
      <c r="AY1177" s="273" t="s">
        <v>175</v>
      </c>
    </row>
    <row r="1178" s="2" customFormat="1" ht="44.25" customHeight="1">
      <c r="A1178" s="39"/>
      <c r="B1178" s="40"/>
      <c r="C1178" s="222" t="s">
        <v>1074</v>
      </c>
      <c r="D1178" s="222" t="s">
        <v>177</v>
      </c>
      <c r="E1178" s="223" t="s">
        <v>1075</v>
      </c>
      <c r="F1178" s="224" t="s">
        <v>1076</v>
      </c>
      <c r="G1178" s="225" t="s">
        <v>228</v>
      </c>
      <c r="H1178" s="226">
        <v>3.0230000000000001</v>
      </c>
      <c r="I1178" s="227"/>
      <c r="J1178" s="227"/>
      <c r="K1178" s="228">
        <f>ROUND(P1178*H1178,2)</f>
        <v>0</v>
      </c>
      <c r="L1178" s="229"/>
      <c r="M1178" s="45"/>
      <c r="N1178" s="230" t="s">
        <v>1</v>
      </c>
      <c r="O1178" s="231" t="s">
        <v>39</v>
      </c>
      <c r="P1178" s="232">
        <f>I1178+J1178</f>
        <v>0</v>
      </c>
      <c r="Q1178" s="232">
        <f>ROUND(I1178*H1178,2)</f>
        <v>0</v>
      </c>
      <c r="R1178" s="232">
        <f>ROUND(J1178*H1178,2)</f>
        <v>0</v>
      </c>
      <c r="S1178" s="92"/>
      <c r="T1178" s="233">
        <f>S1178*H1178</f>
        <v>0</v>
      </c>
      <c r="U1178" s="233">
        <v>0</v>
      </c>
      <c r="V1178" s="233">
        <f>U1178*H1178</f>
        <v>0</v>
      </c>
      <c r="W1178" s="233">
        <v>0</v>
      </c>
      <c r="X1178" s="233">
        <f>W1178*H1178</f>
        <v>0</v>
      </c>
      <c r="Y1178" s="234" t="s">
        <v>1</v>
      </c>
      <c r="Z1178" s="39"/>
      <c r="AA1178" s="39"/>
      <c r="AB1178" s="39"/>
      <c r="AC1178" s="39"/>
      <c r="AD1178" s="39"/>
      <c r="AE1178" s="39"/>
      <c r="AR1178" s="235" t="s">
        <v>181</v>
      </c>
      <c r="AT1178" s="235" t="s">
        <v>177</v>
      </c>
      <c r="AU1178" s="235" t="s">
        <v>102</v>
      </c>
      <c r="AY1178" s="18" t="s">
        <v>175</v>
      </c>
      <c r="BE1178" s="236">
        <f>IF(O1178="základní",K1178,0)</f>
        <v>0</v>
      </c>
      <c r="BF1178" s="236">
        <f>IF(O1178="snížená",K1178,0)</f>
        <v>0</v>
      </c>
      <c r="BG1178" s="236">
        <f>IF(O1178="zákl. přenesená",K1178,0)</f>
        <v>0</v>
      </c>
      <c r="BH1178" s="236">
        <f>IF(O1178="sníž. přenesená",K1178,0)</f>
        <v>0</v>
      </c>
      <c r="BI1178" s="236">
        <f>IF(O1178="nulová",K1178,0)</f>
        <v>0</v>
      </c>
      <c r="BJ1178" s="18" t="s">
        <v>102</v>
      </c>
      <c r="BK1178" s="236">
        <f>ROUND(P1178*H1178,2)</f>
        <v>0</v>
      </c>
      <c r="BL1178" s="18" t="s">
        <v>181</v>
      </c>
      <c r="BM1178" s="235" t="s">
        <v>1077</v>
      </c>
    </row>
    <row r="1179" s="2" customFormat="1">
      <c r="A1179" s="39"/>
      <c r="B1179" s="40"/>
      <c r="C1179" s="41"/>
      <c r="D1179" s="237" t="s">
        <v>182</v>
      </c>
      <c r="E1179" s="41"/>
      <c r="F1179" s="238" t="s">
        <v>1078</v>
      </c>
      <c r="G1179" s="41"/>
      <c r="H1179" s="41"/>
      <c r="I1179" s="239"/>
      <c r="J1179" s="239"/>
      <c r="K1179" s="41"/>
      <c r="L1179" s="41"/>
      <c r="M1179" s="45"/>
      <c r="N1179" s="240"/>
      <c r="O1179" s="241"/>
      <c r="P1179" s="92"/>
      <c r="Q1179" s="92"/>
      <c r="R1179" s="92"/>
      <c r="S1179" s="92"/>
      <c r="T1179" s="92"/>
      <c r="U1179" s="92"/>
      <c r="V1179" s="92"/>
      <c r="W1179" s="92"/>
      <c r="X1179" s="92"/>
      <c r="Y1179" s="93"/>
      <c r="Z1179" s="39"/>
      <c r="AA1179" s="39"/>
      <c r="AB1179" s="39"/>
      <c r="AC1179" s="39"/>
      <c r="AD1179" s="39"/>
      <c r="AE1179" s="39"/>
      <c r="AT1179" s="18" t="s">
        <v>182</v>
      </c>
      <c r="AU1179" s="18" t="s">
        <v>102</v>
      </c>
    </row>
    <row r="1180" s="13" customFormat="1">
      <c r="A1180" s="13"/>
      <c r="B1180" s="242"/>
      <c r="C1180" s="243"/>
      <c r="D1180" s="237" t="s">
        <v>184</v>
      </c>
      <c r="E1180" s="244" t="s">
        <v>1</v>
      </c>
      <c r="F1180" s="245" t="s">
        <v>352</v>
      </c>
      <c r="G1180" s="243"/>
      <c r="H1180" s="244" t="s">
        <v>1</v>
      </c>
      <c r="I1180" s="246"/>
      <c r="J1180" s="246"/>
      <c r="K1180" s="243"/>
      <c r="L1180" s="243"/>
      <c r="M1180" s="247"/>
      <c r="N1180" s="248"/>
      <c r="O1180" s="249"/>
      <c r="P1180" s="249"/>
      <c r="Q1180" s="249"/>
      <c r="R1180" s="249"/>
      <c r="S1180" s="249"/>
      <c r="T1180" s="249"/>
      <c r="U1180" s="249"/>
      <c r="V1180" s="249"/>
      <c r="W1180" s="249"/>
      <c r="X1180" s="249"/>
      <c r="Y1180" s="250"/>
      <c r="Z1180" s="13"/>
      <c r="AA1180" s="13"/>
      <c r="AB1180" s="13"/>
      <c r="AC1180" s="13"/>
      <c r="AD1180" s="13"/>
      <c r="AE1180" s="13"/>
      <c r="AT1180" s="251" t="s">
        <v>184</v>
      </c>
      <c r="AU1180" s="251" t="s">
        <v>102</v>
      </c>
      <c r="AV1180" s="13" t="s">
        <v>82</v>
      </c>
      <c r="AW1180" s="13" t="s">
        <v>5</v>
      </c>
      <c r="AX1180" s="13" t="s">
        <v>75</v>
      </c>
      <c r="AY1180" s="251" t="s">
        <v>175</v>
      </c>
    </row>
    <row r="1181" s="13" customFormat="1">
      <c r="A1181" s="13"/>
      <c r="B1181" s="242"/>
      <c r="C1181" s="243"/>
      <c r="D1181" s="237" t="s">
        <v>184</v>
      </c>
      <c r="E1181" s="244" t="s">
        <v>1</v>
      </c>
      <c r="F1181" s="245" t="s">
        <v>372</v>
      </c>
      <c r="G1181" s="243"/>
      <c r="H1181" s="244" t="s">
        <v>1</v>
      </c>
      <c r="I1181" s="246"/>
      <c r="J1181" s="246"/>
      <c r="K1181" s="243"/>
      <c r="L1181" s="243"/>
      <c r="M1181" s="247"/>
      <c r="N1181" s="248"/>
      <c r="O1181" s="249"/>
      <c r="P1181" s="249"/>
      <c r="Q1181" s="249"/>
      <c r="R1181" s="249"/>
      <c r="S1181" s="249"/>
      <c r="T1181" s="249"/>
      <c r="U1181" s="249"/>
      <c r="V1181" s="249"/>
      <c r="W1181" s="249"/>
      <c r="X1181" s="249"/>
      <c r="Y1181" s="250"/>
      <c r="Z1181" s="13"/>
      <c r="AA1181" s="13"/>
      <c r="AB1181" s="13"/>
      <c r="AC1181" s="13"/>
      <c r="AD1181" s="13"/>
      <c r="AE1181" s="13"/>
      <c r="AT1181" s="251" t="s">
        <v>184</v>
      </c>
      <c r="AU1181" s="251" t="s">
        <v>102</v>
      </c>
      <c r="AV1181" s="13" t="s">
        <v>82</v>
      </c>
      <c r="AW1181" s="13" t="s">
        <v>5</v>
      </c>
      <c r="AX1181" s="13" t="s">
        <v>75</v>
      </c>
      <c r="AY1181" s="251" t="s">
        <v>175</v>
      </c>
    </row>
    <row r="1182" s="14" customFormat="1">
      <c r="A1182" s="14"/>
      <c r="B1182" s="252"/>
      <c r="C1182" s="253"/>
      <c r="D1182" s="237" t="s">
        <v>184</v>
      </c>
      <c r="E1182" s="254" t="s">
        <v>1</v>
      </c>
      <c r="F1182" s="255" t="s">
        <v>1079</v>
      </c>
      <c r="G1182" s="253"/>
      <c r="H1182" s="256">
        <v>1.54</v>
      </c>
      <c r="I1182" s="257"/>
      <c r="J1182" s="257"/>
      <c r="K1182" s="253"/>
      <c r="L1182" s="253"/>
      <c r="M1182" s="258"/>
      <c r="N1182" s="259"/>
      <c r="O1182" s="260"/>
      <c r="P1182" s="260"/>
      <c r="Q1182" s="260"/>
      <c r="R1182" s="260"/>
      <c r="S1182" s="260"/>
      <c r="T1182" s="260"/>
      <c r="U1182" s="260"/>
      <c r="V1182" s="260"/>
      <c r="W1182" s="260"/>
      <c r="X1182" s="260"/>
      <c r="Y1182" s="261"/>
      <c r="Z1182" s="14"/>
      <c r="AA1182" s="14"/>
      <c r="AB1182" s="14"/>
      <c r="AC1182" s="14"/>
      <c r="AD1182" s="14"/>
      <c r="AE1182" s="14"/>
      <c r="AT1182" s="262" t="s">
        <v>184</v>
      </c>
      <c r="AU1182" s="262" t="s">
        <v>102</v>
      </c>
      <c r="AV1182" s="14" t="s">
        <v>102</v>
      </c>
      <c r="AW1182" s="14" t="s">
        <v>5</v>
      </c>
      <c r="AX1182" s="14" t="s">
        <v>75</v>
      </c>
      <c r="AY1182" s="262" t="s">
        <v>175</v>
      </c>
    </row>
    <row r="1183" s="14" customFormat="1">
      <c r="A1183" s="14"/>
      <c r="B1183" s="252"/>
      <c r="C1183" s="253"/>
      <c r="D1183" s="237" t="s">
        <v>184</v>
      </c>
      <c r="E1183" s="254" t="s">
        <v>1</v>
      </c>
      <c r="F1183" s="255" t="s">
        <v>1080</v>
      </c>
      <c r="G1183" s="253"/>
      <c r="H1183" s="256">
        <v>0.41999999999999998</v>
      </c>
      <c r="I1183" s="257"/>
      <c r="J1183" s="257"/>
      <c r="K1183" s="253"/>
      <c r="L1183" s="253"/>
      <c r="M1183" s="258"/>
      <c r="N1183" s="259"/>
      <c r="O1183" s="260"/>
      <c r="P1183" s="260"/>
      <c r="Q1183" s="260"/>
      <c r="R1183" s="260"/>
      <c r="S1183" s="260"/>
      <c r="T1183" s="260"/>
      <c r="U1183" s="260"/>
      <c r="V1183" s="260"/>
      <c r="W1183" s="260"/>
      <c r="X1183" s="260"/>
      <c r="Y1183" s="261"/>
      <c r="Z1183" s="14"/>
      <c r="AA1183" s="14"/>
      <c r="AB1183" s="14"/>
      <c r="AC1183" s="14"/>
      <c r="AD1183" s="14"/>
      <c r="AE1183" s="14"/>
      <c r="AT1183" s="262" t="s">
        <v>184</v>
      </c>
      <c r="AU1183" s="262" t="s">
        <v>102</v>
      </c>
      <c r="AV1183" s="14" t="s">
        <v>102</v>
      </c>
      <c r="AW1183" s="14" t="s">
        <v>5</v>
      </c>
      <c r="AX1183" s="14" t="s">
        <v>75</v>
      </c>
      <c r="AY1183" s="262" t="s">
        <v>175</v>
      </c>
    </row>
    <row r="1184" s="14" customFormat="1">
      <c r="A1184" s="14"/>
      <c r="B1184" s="252"/>
      <c r="C1184" s="253"/>
      <c r="D1184" s="237" t="s">
        <v>184</v>
      </c>
      <c r="E1184" s="254" t="s">
        <v>1</v>
      </c>
      <c r="F1184" s="255" t="s">
        <v>1081</v>
      </c>
      <c r="G1184" s="253"/>
      <c r="H1184" s="256">
        <v>0.34300000000000003</v>
      </c>
      <c r="I1184" s="257"/>
      <c r="J1184" s="257"/>
      <c r="K1184" s="253"/>
      <c r="L1184" s="253"/>
      <c r="M1184" s="258"/>
      <c r="N1184" s="259"/>
      <c r="O1184" s="260"/>
      <c r="P1184" s="260"/>
      <c r="Q1184" s="260"/>
      <c r="R1184" s="260"/>
      <c r="S1184" s="260"/>
      <c r="T1184" s="260"/>
      <c r="U1184" s="260"/>
      <c r="V1184" s="260"/>
      <c r="W1184" s="260"/>
      <c r="X1184" s="260"/>
      <c r="Y1184" s="261"/>
      <c r="Z1184" s="14"/>
      <c r="AA1184" s="14"/>
      <c r="AB1184" s="14"/>
      <c r="AC1184" s="14"/>
      <c r="AD1184" s="14"/>
      <c r="AE1184" s="14"/>
      <c r="AT1184" s="262" t="s">
        <v>184</v>
      </c>
      <c r="AU1184" s="262" t="s">
        <v>102</v>
      </c>
      <c r="AV1184" s="14" t="s">
        <v>102</v>
      </c>
      <c r="AW1184" s="14" t="s">
        <v>5</v>
      </c>
      <c r="AX1184" s="14" t="s">
        <v>75</v>
      </c>
      <c r="AY1184" s="262" t="s">
        <v>175</v>
      </c>
    </row>
    <row r="1185" s="14" customFormat="1">
      <c r="A1185" s="14"/>
      <c r="B1185" s="252"/>
      <c r="C1185" s="253"/>
      <c r="D1185" s="237" t="s">
        <v>184</v>
      </c>
      <c r="E1185" s="254" t="s">
        <v>1</v>
      </c>
      <c r="F1185" s="255" t="s">
        <v>1082</v>
      </c>
      <c r="G1185" s="253"/>
      <c r="H1185" s="256">
        <v>0.71999999999999997</v>
      </c>
      <c r="I1185" s="257"/>
      <c r="J1185" s="257"/>
      <c r="K1185" s="253"/>
      <c r="L1185" s="253"/>
      <c r="M1185" s="258"/>
      <c r="N1185" s="259"/>
      <c r="O1185" s="260"/>
      <c r="P1185" s="260"/>
      <c r="Q1185" s="260"/>
      <c r="R1185" s="260"/>
      <c r="S1185" s="260"/>
      <c r="T1185" s="260"/>
      <c r="U1185" s="260"/>
      <c r="V1185" s="260"/>
      <c r="W1185" s="260"/>
      <c r="X1185" s="260"/>
      <c r="Y1185" s="261"/>
      <c r="Z1185" s="14"/>
      <c r="AA1185" s="14"/>
      <c r="AB1185" s="14"/>
      <c r="AC1185" s="14"/>
      <c r="AD1185" s="14"/>
      <c r="AE1185" s="14"/>
      <c r="AT1185" s="262" t="s">
        <v>184</v>
      </c>
      <c r="AU1185" s="262" t="s">
        <v>102</v>
      </c>
      <c r="AV1185" s="14" t="s">
        <v>102</v>
      </c>
      <c r="AW1185" s="14" t="s">
        <v>5</v>
      </c>
      <c r="AX1185" s="14" t="s">
        <v>75</v>
      </c>
      <c r="AY1185" s="262" t="s">
        <v>175</v>
      </c>
    </row>
    <row r="1186" s="15" customFormat="1">
      <c r="A1186" s="15"/>
      <c r="B1186" s="263"/>
      <c r="C1186" s="264"/>
      <c r="D1186" s="237" t="s">
        <v>184</v>
      </c>
      <c r="E1186" s="265" t="s">
        <v>1</v>
      </c>
      <c r="F1186" s="266" t="s">
        <v>189</v>
      </c>
      <c r="G1186" s="264"/>
      <c r="H1186" s="267">
        <v>3.0229999999999997</v>
      </c>
      <c r="I1186" s="268"/>
      <c r="J1186" s="268"/>
      <c r="K1186" s="264"/>
      <c r="L1186" s="264"/>
      <c r="M1186" s="269"/>
      <c r="N1186" s="270"/>
      <c r="O1186" s="271"/>
      <c r="P1186" s="271"/>
      <c r="Q1186" s="271"/>
      <c r="R1186" s="271"/>
      <c r="S1186" s="271"/>
      <c r="T1186" s="271"/>
      <c r="U1186" s="271"/>
      <c r="V1186" s="271"/>
      <c r="W1186" s="271"/>
      <c r="X1186" s="271"/>
      <c r="Y1186" s="272"/>
      <c r="Z1186" s="15"/>
      <c r="AA1186" s="15"/>
      <c r="AB1186" s="15"/>
      <c r="AC1186" s="15"/>
      <c r="AD1186" s="15"/>
      <c r="AE1186" s="15"/>
      <c r="AT1186" s="273" t="s">
        <v>184</v>
      </c>
      <c r="AU1186" s="273" t="s">
        <v>102</v>
      </c>
      <c r="AV1186" s="15" t="s">
        <v>181</v>
      </c>
      <c r="AW1186" s="15" t="s">
        <v>5</v>
      </c>
      <c r="AX1186" s="15" t="s">
        <v>82</v>
      </c>
      <c r="AY1186" s="273" t="s">
        <v>175</v>
      </c>
    </row>
    <row r="1187" s="2" customFormat="1" ht="37.8" customHeight="1">
      <c r="A1187" s="39"/>
      <c r="B1187" s="40"/>
      <c r="C1187" s="222" t="s">
        <v>635</v>
      </c>
      <c r="D1187" s="222" t="s">
        <v>177</v>
      </c>
      <c r="E1187" s="223" t="s">
        <v>1083</v>
      </c>
      <c r="F1187" s="224" t="s">
        <v>1084</v>
      </c>
      <c r="G1187" s="225" t="s">
        <v>228</v>
      </c>
      <c r="H1187" s="226">
        <v>59.296999999999997</v>
      </c>
      <c r="I1187" s="227"/>
      <c r="J1187" s="227"/>
      <c r="K1187" s="228">
        <f>ROUND(P1187*H1187,2)</f>
        <v>0</v>
      </c>
      <c r="L1187" s="229"/>
      <c r="M1187" s="45"/>
      <c r="N1187" s="230" t="s">
        <v>1</v>
      </c>
      <c r="O1187" s="231" t="s">
        <v>39</v>
      </c>
      <c r="P1187" s="232">
        <f>I1187+J1187</f>
        <v>0</v>
      </c>
      <c r="Q1187" s="232">
        <f>ROUND(I1187*H1187,2)</f>
        <v>0</v>
      </c>
      <c r="R1187" s="232">
        <f>ROUND(J1187*H1187,2)</f>
        <v>0</v>
      </c>
      <c r="S1187" s="92"/>
      <c r="T1187" s="233">
        <f>S1187*H1187</f>
        <v>0</v>
      </c>
      <c r="U1187" s="233">
        <v>0</v>
      </c>
      <c r="V1187" s="233">
        <f>U1187*H1187</f>
        <v>0</v>
      </c>
      <c r="W1187" s="233">
        <v>0</v>
      </c>
      <c r="X1187" s="233">
        <f>W1187*H1187</f>
        <v>0</v>
      </c>
      <c r="Y1187" s="234" t="s">
        <v>1</v>
      </c>
      <c r="Z1187" s="39"/>
      <c r="AA1187" s="39"/>
      <c r="AB1187" s="39"/>
      <c r="AC1187" s="39"/>
      <c r="AD1187" s="39"/>
      <c r="AE1187" s="39"/>
      <c r="AR1187" s="235" t="s">
        <v>181</v>
      </c>
      <c r="AT1187" s="235" t="s">
        <v>177</v>
      </c>
      <c r="AU1187" s="235" t="s">
        <v>102</v>
      </c>
      <c r="AY1187" s="18" t="s">
        <v>175</v>
      </c>
      <c r="BE1187" s="236">
        <f>IF(O1187="základní",K1187,0)</f>
        <v>0</v>
      </c>
      <c r="BF1187" s="236">
        <f>IF(O1187="snížená",K1187,0)</f>
        <v>0</v>
      </c>
      <c r="BG1187" s="236">
        <f>IF(O1187="zákl. přenesená",K1187,0)</f>
        <v>0</v>
      </c>
      <c r="BH1187" s="236">
        <f>IF(O1187="sníž. přenesená",K1187,0)</f>
        <v>0</v>
      </c>
      <c r="BI1187" s="236">
        <f>IF(O1187="nulová",K1187,0)</f>
        <v>0</v>
      </c>
      <c r="BJ1187" s="18" t="s">
        <v>102</v>
      </c>
      <c r="BK1187" s="236">
        <f>ROUND(P1187*H1187,2)</f>
        <v>0</v>
      </c>
      <c r="BL1187" s="18" t="s">
        <v>181</v>
      </c>
      <c r="BM1187" s="235" t="s">
        <v>1085</v>
      </c>
    </row>
    <row r="1188" s="2" customFormat="1">
      <c r="A1188" s="39"/>
      <c r="B1188" s="40"/>
      <c r="C1188" s="41"/>
      <c r="D1188" s="237" t="s">
        <v>182</v>
      </c>
      <c r="E1188" s="41"/>
      <c r="F1188" s="238" t="s">
        <v>1078</v>
      </c>
      <c r="G1188" s="41"/>
      <c r="H1188" s="41"/>
      <c r="I1188" s="239"/>
      <c r="J1188" s="239"/>
      <c r="K1188" s="41"/>
      <c r="L1188" s="41"/>
      <c r="M1188" s="45"/>
      <c r="N1188" s="240"/>
      <c r="O1188" s="241"/>
      <c r="P1188" s="92"/>
      <c r="Q1188" s="92"/>
      <c r="R1188" s="92"/>
      <c r="S1188" s="92"/>
      <c r="T1188" s="92"/>
      <c r="U1188" s="92"/>
      <c r="V1188" s="92"/>
      <c r="W1188" s="92"/>
      <c r="X1188" s="92"/>
      <c r="Y1188" s="93"/>
      <c r="Z1188" s="39"/>
      <c r="AA1188" s="39"/>
      <c r="AB1188" s="39"/>
      <c r="AC1188" s="39"/>
      <c r="AD1188" s="39"/>
      <c r="AE1188" s="39"/>
      <c r="AT1188" s="18" t="s">
        <v>182</v>
      </c>
      <c r="AU1188" s="18" t="s">
        <v>102</v>
      </c>
    </row>
    <row r="1189" s="13" customFormat="1">
      <c r="A1189" s="13"/>
      <c r="B1189" s="242"/>
      <c r="C1189" s="243"/>
      <c r="D1189" s="237" t="s">
        <v>184</v>
      </c>
      <c r="E1189" s="244" t="s">
        <v>1</v>
      </c>
      <c r="F1189" s="245" t="s">
        <v>352</v>
      </c>
      <c r="G1189" s="243"/>
      <c r="H1189" s="244" t="s">
        <v>1</v>
      </c>
      <c r="I1189" s="246"/>
      <c r="J1189" s="246"/>
      <c r="K1189" s="243"/>
      <c r="L1189" s="243"/>
      <c r="M1189" s="247"/>
      <c r="N1189" s="248"/>
      <c r="O1189" s="249"/>
      <c r="P1189" s="249"/>
      <c r="Q1189" s="249"/>
      <c r="R1189" s="249"/>
      <c r="S1189" s="249"/>
      <c r="T1189" s="249"/>
      <c r="U1189" s="249"/>
      <c r="V1189" s="249"/>
      <c r="W1189" s="249"/>
      <c r="X1189" s="249"/>
      <c r="Y1189" s="250"/>
      <c r="Z1189" s="13"/>
      <c r="AA1189" s="13"/>
      <c r="AB1189" s="13"/>
      <c r="AC1189" s="13"/>
      <c r="AD1189" s="13"/>
      <c r="AE1189" s="13"/>
      <c r="AT1189" s="251" t="s">
        <v>184</v>
      </c>
      <c r="AU1189" s="251" t="s">
        <v>102</v>
      </c>
      <c r="AV1189" s="13" t="s">
        <v>82</v>
      </c>
      <c r="AW1189" s="13" t="s">
        <v>5</v>
      </c>
      <c r="AX1189" s="13" t="s">
        <v>75</v>
      </c>
      <c r="AY1189" s="251" t="s">
        <v>175</v>
      </c>
    </row>
    <row r="1190" s="13" customFormat="1">
      <c r="A1190" s="13"/>
      <c r="B1190" s="242"/>
      <c r="C1190" s="243"/>
      <c r="D1190" s="237" t="s">
        <v>184</v>
      </c>
      <c r="E1190" s="244" t="s">
        <v>1</v>
      </c>
      <c r="F1190" s="245" t="s">
        <v>286</v>
      </c>
      <c r="G1190" s="243"/>
      <c r="H1190" s="244" t="s">
        <v>1</v>
      </c>
      <c r="I1190" s="246"/>
      <c r="J1190" s="246"/>
      <c r="K1190" s="243"/>
      <c r="L1190" s="243"/>
      <c r="M1190" s="247"/>
      <c r="N1190" s="248"/>
      <c r="O1190" s="249"/>
      <c r="P1190" s="249"/>
      <c r="Q1190" s="249"/>
      <c r="R1190" s="249"/>
      <c r="S1190" s="249"/>
      <c r="T1190" s="249"/>
      <c r="U1190" s="249"/>
      <c r="V1190" s="249"/>
      <c r="W1190" s="249"/>
      <c r="X1190" s="249"/>
      <c r="Y1190" s="250"/>
      <c r="Z1190" s="13"/>
      <c r="AA1190" s="13"/>
      <c r="AB1190" s="13"/>
      <c r="AC1190" s="13"/>
      <c r="AD1190" s="13"/>
      <c r="AE1190" s="13"/>
      <c r="AT1190" s="251" t="s">
        <v>184</v>
      </c>
      <c r="AU1190" s="251" t="s">
        <v>102</v>
      </c>
      <c r="AV1190" s="13" t="s">
        <v>82</v>
      </c>
      <c r="AW1190" s="13" t="s">
        <v>5</v>
      </c>
      <c r="AX1190" s="13" t="s">
        <v>75</v>
      </c>
      <c r="AY1190" s="251" t="s">
        <v>175</v>
      </c>
    </row>
    <row r="1191" s="14" customFormat="1">
      <c r="A1191" s="14"/>
      <c r="B1191" s="252"/>
      <c r="C1191" s="253"/>
      <c r="D1191" s="237" t="s">
        <v>184</v>
      </c>
      <c r="E1191" s="254" t="s">
        <v>1</v>
      </c>
      <c r="F1191" s="255" t="s">
        <v>1086</v>
      </c>
      <c r="G1191" s="253"/>
      <c r="H1191" s="256">
        <v>11.82</v>
      </c>
      <c r="I1191" s="257"/>
      <c r="J1191" s="257"/>
      <c r="K1191" s="253"/>
      <c r="L1191" s="253"/>
      <c r="M1191" s="258"/>
      <c r="N1191" s="259"/>
      <c r="O1191" s="260"/>
      <c r="P1191" s="260"/>
      <c r="Q1191" s="260"/>
      <c r="R1191" s="260"/>
      <c r="S1191" s="260"/>
      <c r="T1191" s="260"/>
      <c r="U1191" s="260"/>
      <c r="V1191" s="260"/>
      <c r="W1191" s="260"/>
      <c r="X1191" s="260"/>
      <c r="Y1191" s="261"/>
      <c r="Z1191" s="14"/>
      <c r="AA1191" s="14"/>
      <c r="AB1191" s="14"/>
      <c r="AC1191" s="14"/>
      <c r="AD1191" s="14"/>
      <c r="AE1191" s="14"/>
      <c r="AT1191" s="262" t="s">
        <v>184</v>
      </c>
      <c r="AU1191" s="262" t="s">
        <v>102</v>
      </c>
      <c r="AV1191" s="14" t="s">
        <v>102</v>
      </c>
      <c r="AW1191" s="14" t="s">
        <v>5</v>
      </c>
      <c r="AX1191" s="14" t="s">
        <v>75</v>
      </c>
      <c r="AY1191" s="262" t="s">
        <v>175</v>
      </c>
    </row>
    <row r="1192" s="14" customFormat="1">
      <c r="A1192" s="14"/>
      <c r="B1192" s="252"/>
      <c r="C1192" s="253"/>
      <c r="D1192" s="237" t="s">
        <v>184</v>
      </c>
      <c r="E1192" s="254" t="s">
        <v>1</v>
      </c>
      <c r="F1192" s="255" t="s">
        <v>1087</v>
      </c>
      <c r="G1192" s="253"/>
      <c r="H1192" s="256">
        <v>15.76</v>
      </c>
      <c r="I1192" s="257"/>
      <c r="J1192" s="257"/>
      <c r="K1192" s="253"/>
      <c r="L1192" s="253"/>
      <c r="M1192" s="258"/>
      <c r="N1192" s="259"/>
      <c r="O1192" s="260"/>
      <c r="P1192" s="260"/>
      <c r="Q1192" s="260"/>
      <c r="R1192" s="260"/>
      <c r="S1192" s="260"/>
      <c r="T1192" s="260"/>
      <c r="U1192" s="260"/>
      <c r="V1192" s="260"/>
      <c r="W1192" s="260"/>
      <c r="X1192" s="260"/>
      <c r="Y1192" s="261"/>
      <c r="Z1192" s="14"/>
      <c r="AA1192" s="14"/>
      <c r="AB1192" s="14"/>
      <c r="AC1192" s="14"/>
      <c r="AD1192" s="14"/>
      <c r="AE1192" s="14"/>
      <c r="AT1192" s="262" t="s">
        <v>184</v>
      </c>
      <c r="AU1192" s="262" t="s">
        <v>102</v>
      </c>
      <c r="AV1192" s="14" t="s">
        <v>102</v>
      </c>
      <c r="AW1192" s="14" t="s">
        <v>5</v>
      </c>
      <c r="AX1192" s="14" t="s">
        <v>75</v>
      </c>
      <c r="AY1192" s="262" t="s">
        <v>175</v>
      </c>
    </row>
    <row r="1193" s="14" customFormat="1">
      <c r="A1193" s="14"/>
      <c r="B1193" s="252"/>
      <c r="C1193" s="253"/>
      <c r="D1193" s="237" t="s">
        <v>184</v>
      </c>
      <c r="E1193" s="254" t="s">
        <v>1</v>
      </c>
      <c r="F1193" s="255" t="s">
        <v>1088</v>
      </c>
      <c r="G1193" s="253"/>
      <c r="H1193" s="256">
        <v>1.7729999999999999</v>
      </c>
      <c r="I1193" s="257"/>
      <c r="J1193" s="257"/>
      <c r="K1193" s="253"/>
      <c r="L1193" s="253"/>
      <c r="M1193" s="258"/>
      <c r="N1193" s="259"/>
      <c r="O1193" s="260"/>
      <c r="P1193" s="260"/>
      <c r="Q1193" s="260"/>
      <c r="R1193" s="260"/>
      <c r="S1193" s="260"/>
      <c r="T1193" s="260"/>
      <c r="U1193" s="260"/>
      <c r="V1193" s="260"/>
      <c r="W1193" s="260"/>
      <c r="X1193" s="260"/>
      <c r="Y1193" s="261"/>
      <c r="Z1193" s="14"/>
      <c r="AA1193" s="14"/>
      <c r="AB1193" s="14"/>
      <c r="AC1193" s="14"/>
      <c r="AD1193" s="14"/>
      <c r="AE1193" s="14"/>
      <c r="AT1193" s="262" t="s">
        <v>184</v>
      </c>
      <c r="AU1193" s="262" t="s">
        <v>102</v>
      </c>
      <c r="AV1193" s="14" t="s">
        <v>102</v>
      </c>
      <c r="AW1193" s="14" t="s">
        <v>5</v>
      </c>
      <c r="AX1193" s="14" t="s">
        <v>75</v>
      </c>
      <c r="AY1193" s="262" t="s">
        <v>175</v>
      </c>
    </row>
    <row r="1194" s="13" customFormat="1">
      <c r="A1194" s="13"/>
      <c r="B1194" s="242"/>
      <c r="C1194" s="243"/>
      <c r="D1194" s="237" t="s">
        <v>184</v>
      </c>
      <c r="E1194" s="244" t="s">
        <v>1</v>
      </c>
      <c r="F1194" s="245" t="s">
        <v>290</v>
      </c>
      <c r="G1194" s="243"/>
      <c r="H1194" s="244" t="s">
        <v>1</v>
      </c>
      <c r="I1194" s="246"/>
      <c r="J1194" s="246"/>
      <c r="K1194" s="243"/>
      <c r="L1194" s="243"/>
      <c r="M1194" s="247"/>
      <c r="N1194" s="248"/>
      <c r="O1194" s="249"/>
      <c r="P1194" s="249"/>
      <c r="Q1194" s="249"/>
      <c r="R1194" s="249"/>
      <c r="S1194" s="249"/>
      <c r="T1194" s="249"/>
      <c r="U1194" s="249"/>
      <c r="V1194" s="249"/>
      <c r="W1194" s="249"/>
      <c r="X1194" s="249"/>
      <c r="Y1194" s="250"/>
      <c r="Z1194" s="13"/>
      <c r="AA1194" s="13"/>
      <c r="AB1194" s="13"/>
      <c r="AC1194" s="13"/>
      <c r="AD1194" s="13"/>
      <c r="AE1194" s="13"/>
      <c r="AT1194" s="251" t="s">
        <v>184</v>
      </c>
      <c r="AU1194" s="251" t="s">
        <v>102</v>
      </c>
      <c r="AV1194" s="13" t="s">
        <v>82</v>
      </c>
      <c r="AW1194" s="13" t="s">
        <v>5</v>
      </c>
      <c r="AX1194" s="13" t="s">
        <v>75</v>
      </c>
      <c r="AY1194" s="251" t="s">
        <v>175</v>
      </c>
    </row>
    <row r="1195" s="14" customFormat="1">
      <c r="A1195" s="14"/>
      <c r="B1195" s="252"/>
      <c r="C1195" s="253"/>
      <c r="D1195" s="237" t="s">
        <v>184</v>
      </c>
      <c r="E1195" s="254" t="s">
        <v>1</v>
      </c>
      <c r="F1195" s="255" t="s">
        <v>1089</v>
      </c>
      <c r="G1195" s="253"/>
      <c r="H1195" s="256">
        <v>14.183999999999999</v>
      </c>
      <c r="I1195" s="257"/>
      <c r="J1195" s="257"/>
      <c r="K1195" s="253"/>
      <c r="L1195" s="253"/>
      <c r="M1195" s="258"/>
      <c r="N1195" s="259"/>
      <c r="O1195" s="260"/>
      <c r="P1195" s="260"/>
      <c r="Q1195" s="260"/>
      <c r="R1195" s="260"/>
      <c r="S1195" s="260"/>
      <c r="T1195" s="260"/>
      <c r="U1195" s="260"/>
      <c r="V1195" s="260"/>
      <c r="W1195" s="260"/>
      <c r="X1195" s="260"/>
      <c r="Y1195" s="261"/>
      <c r="Z1195" s="14"/>
      <c r="AA1195" s="14"/>
      <c r="AB1195" s="14"/>
      <c r="AC1195" s="14"/>
      <c r="AD1195" s="14"/>
      <c r="AE1195" s="14"/>
      <c r="AT1195" s="262" t="s">
        <v>184</v>
      </c>
      <c r="AU1195" s="262" t="s">
        <v>102</v>
      </c>
      <c r="AV1195" s="14" t="s">
        <v>102</v>
      </c>
      <c r="AW1195" s="14" t="s">
        <v>5</v>
      </c>
      <c r="AX1195" s="14" t="s">
        <v>75</v>
      </c>
      <c r="AY1195" s="262" t="s">
        <v>175</v>
      </c>
    </row>
    <row r="1196" s="14" customFormat="1">
      <c r="A1196" s="14"/>
      <c r="B1196" s="252"/>
      <c r="C1196" s="253"/>
      <c r="D1196" s="237" t="s">
        <v>184</v>
      </c>
      <c r="E1196" s="254" t="s">
        <v>1</v>
      </c>
      <c r="F1196" s="255" t="s">
        <v>1087</v>
      </c>
      <c r="G1196" s="253"/>
      <c r="H1196" s="256">
        <v>15.76</v>
      </c>
      <c r="I1196" s="257"/>
      <c r="J1196" s="257"/>
      <c r="K1196" s="253"/>
      <c r="L1196" s="253"/>
      <c r="M1196" s="258"/>
      <c r="N1196" s="259"/>
      <c r="O1196" s="260"/>
      <c r="P1196" s="260"/>
      <c r="Q1196" s="260"/>
      <c r="R1196" s="260"/>
      <c r="S1196" s="260"/>
      <c r="T1196" s="260"/>
      <c r="U1196" s="260"/>
      <c r="V1196" s="260"/>
      <c r="W1196" s="260"/>
      <c r="X1196" s="260"/>
      <c r="Y1196" s="261"/>
      <c r="Z1196" s="14"/>
      <c r="AA1196" s="14"/>
      <c r="AB1196" s="14"/>
      <c r="AC1196" s="14"/>
      <c r="AD1196" s="14"/>
      <c r="AE1196" s="14"/>
      <c r="AT1196" s="262" t="s">
        <v>184</v>
      </c>
      <c r="AU1196" s="262" t="s">
        <v>102</v>
      </c>
      <c r="AV1196" s="14" t="s">
        <v>102</v>
      </c>
      <c r="AW1196" s="14" t="s">
        <v>5</v>
      </c>
      <c r="AX1196" s="14" t="s">
        <v>75</v>
      </c>
      <c r="AY1196" s="262" t="s">
        <v>175</v>
      </c>
    </row>
    <row r="1197" s="15" customFormat="1">
      <c r="A1197" s="15"/>
      <c r="B1197" s="263"/>
      <c r="C1197" s="264"/>
      <c r="D1197" s="237" t="s">
        <v>184</v>
      </c>
      <c r="E1197" s="265" t="s">
        <v>1</v>
      </c>
      <c r="F1197" s="266" t="s">
        <v>189</v>
      </c>
      <c r="G1197" s="264"/>
      <c r="H1197" s="267">
        <v>59.296999999999997</v>
      </c>
      <c r="I1197" s="268"/>
      <c r="J1197" s="268"/>
      <c r="K1197" s="264"/>
      <c r="L1197" s="264"/>
      <c r="M1197" s="269"/>
      <c r="N1197" s="270"/>
      <c r="O1197" s="271"/>
      <c r="P1197" s="271"/>
      <c r="Q1197" s="271"/>
      <c r="R1197" s="271"/>
      <c r="S1197" s="271"/>
      <c r="T1197" s="271"/>
      <c r="U1197" s="271"/>
      <c r="V1197" s="271"/>
      <c r="W1197" s="271"/>
      <c r="X1197" s="271"/>
      <c r="Y1197" s="272"/>
      <c r="Z1197" s="15"/>
      <c r="AA1197" s="15"/>
      <c r="AB1197" s="15"/>
      <c r="AC1197" s="15"/>
      <c r="AD1197" s="15"/>
      <c r="AE1197" s="15"/>
      <c r="AT1197" s="273" t="s">
        <v>184</v>
      </c>
      <c r="AU1197" s="273" t="s">
        <v>102</v>
      </c>
      <c r="AV1197" s="15" t="s">
        <v>181</v>
      </c>
      <c r="AW1197" s="15" t="s">
        <v>5</v>
      </c>
      <c r="AX1197" s="15" t="s">
        <v>82</v>
      </c>
      <c r="AY1197" s="273" t="s">
        <v>175</v>
      </c>
    </row>
    <row r="1198" s="2" customFormat="1" ht="55.5" customHeight="1">
      <c r="A1198" s="39"/>
      <c r="B1198" s="40"/>
      <c r="C1198" s="222" t="s">
        <v>1090</v>
      </c>
      <c r="D1198" s="222" t="s">
        <v>177</v>
      </c>
      <c r="E1198" s="223" t="s">
        <v>1091</v>
      </c>
      <c r="F1198" s="224" t="s">
        <v>1092</v>
      </c>
      <c r="G1198" s="225" t="s">
        <v>228</v>
      </c>
      <c r="H1198" s="226">
        <v>7.2720000000000002</v>
      </c>
      <c r="I1198" s="227"/>
      <c r="J1198" s="227"/>
      <c r="K1198" s="228">
        <f>ROUND(P1198*H1198,2)</f>
        <v>0</v>
      </c>
      <c r="L1198" s="229"/>
      <c r="M1198" s="45"/>
      <c r="N1198" s="230" t="s">
        <v>1</v>
      </c>
      <c r="O1198" s="231" t="s">
        <v>39</v>
      </c>
      <c r="P1198" s="232">
        <f>I1198+J1198</f>
        <v>0</v>
      </c>
      <c r="Q1198" s="232">
        <f>ROUND(I1198*H1198,2)</f>
        <v>0</v>
      </c>
      <c r="R1198" s="232">
        <f>ROUND(J1198*H1198,2)</f>
        <v>0</v>
      </c>
      <c r="S1198" s="92"/>
      <c r="T1198" s="233">
        <f>S1198*H1198</f>
        <v>0</v>
      </c>
      <c r="U1198" s="233">
        <v>0</v>
      </c>
      <c r="V1198" s="233">
        <f>U1198*H1198</f>
        <v>0</v>
      </c>
      <c r="W1198" s="233">
        <v>0</v>
      </c>
      <c r="X1198" s="233">
        <f>W1198*H1198</f>
        <v>0</v>
      </c>
      <c r="Y1198" s="234" t="s">
        <v>1</v>
      </c>
      <c r="Z1198" s="39"/>
      <c r="AA1198" s="39"/>
      <c r="AB1198" s="39"/>
      <c r="AC1198" s="39"/>
      <c r="AD1198" s="39"/>
      <c r="AE1198" s="39"/>
      <c r="AR1198" s="235" t="s">
        <v>181</v>
      </c>
      <c r="AT1198" s="235" t="s">
        <v>177</v>
      </c>
      <c r="AU1198" s="235" t="s">
        <v>102</v>
      </c>
      <c r="AY1198" s="18" t="s">
        <v>175</v>
      </c>
      <c r="BE1198" s="236">
        <f>IF(O1198="základní",K1198,0)</f>
        <v>0</v>
      </c>
      <c r="BF1198" s="236">
        <f>IF(O1198="snížená",K1198,0)</f>
        <v>0</v>
      </c>
      <c r="BG1198" s="236">
        <f>IF(O1198="zákl. přenesená",K1198,0)</f>
        <v>0</v>
      </c>
      <c r="BH1198" s="236">
        <f>IF(O1198="sníž. přenesená",K1198,0)</f>
        <v>0</v>
      </c>
      <c r="BI1198" s="236">
        <f>IF(O1198="nulová",K1198,0)</f>
        <v>0</v>
      </c>
      <c r="BJ1198" s="18" t="s">
        <v>102</v>
      </c>
      <c r="BK1198" s="236">
        <f>ROUND(P1198*H1198,2)</f>
        <v>0</v>
      </c>
      <c r="BL1198" s="18" t="s">
        <v>181</v>
      </c>
      <c r="BM1198" s="235" t="s">
        <v>1093</v>
      </c>
    </row>
    <row r="1199" s="13" customFormat="1">
      <c r="A1199" s="13"/>
      <c r="B1199" s="242"/>
      <c r="C1199" s="243"/>
      <c r="D1199" s="237" t="s">
        <v>184</v>
      </c>
      <c r="E1199" s="244" t="s">
        <v>1</v>
      </c>
      <c r="F1199" s="245" t="s">
        <v>352</v>
      </c>
      <c r="G1199" s="243"/>
      <c r="H1199" s="244" t="s">
        <v>1</v>
      </c>
      <c r="I1199" s="246"/>
      <c r="J1199" s="246"/>
      <c r="K1199" s="243"/>
      <c r="L1199" s="243"/>
      <c r="M1199" s="247"/>
      <c r="N1199" s="248"/>
      <c r="O1199" s="249"/>
      <c r="P1199" s="249"/>
      <c r="Q1199" s="249"/>
      <c r="R1199" s="249"/>
      <c r="S1199" s="249"/>
      <c r="T1199" s="249"/>
      <c r="U1199" s="249"/>
      <c r="V1199" s="249"/>
      <c r="W1199" s="249"/>
      <c r="X1199" s="249"/>
      <c r="Y1199" s="250"/>
      <c r="Z1199" s="13"/>
      <c r="AA1199" s="13"/>
      <c r="AB1199" s="13"/>
      <c r="AC1199" s="13"/>
      <c r="AD1199" s="13"/>
      <c r="AE1199" s="13"/>
      <c r="AT1199" s="251" t="s">
        <v>184</v>
      </c>
      <c r="AU1199" s="251" t="s">
        <v>102</v>
      </c>
      <c r="AV1199" s="13" t="s">
        <v>82</v>
      </c>
      <c r="AW1199" s="13" t="s">
        <v>5</v>
      </c>
      <c r="AX1199" s="13" t="s">
        <v>75</v>
      </c>
      <c r="AY1199" s="251" t="s">
        <v>175</v>
      </c>
    </row>
    <row r="1200" s="13" customFormat="1">
      <c r="A1200" s="13"/>
      <c r="B1200" s="242"/>
      <c r="C1200" s="243"/>
      <c r="D1200" s="237" t="s">
        <v>184</v>
      </c>
      <c r="E1200" s="244" t="s">
        <v>1</v>
      </c>
      <c r="F1200" s="245" t="s">
        <v>286</v>
      </c>
      <c r="G1200" s="243"/>
      <c r="H1200" s="244" t="s">
        <v>1</v>
      </c>
      <c r="I1200" s="246"/>
      <c r="J1200" s="246"/>
      <c r="K1200" s="243"/>
      <c r="L1200" s="243"/>
      <c r="M1200" s="247"/>
      <c r="N1200" s="248"/>
      <c r="O1200" s="249"/>
      <c r="P1200" s="249"/>
      <c r="Q1200" s="249"/>
      <c r="R1200" s="249"/>
      <c r="S1200" s="249"/>
      <c r="T1200" s="249"/>
      <c r="U1200" s="249"/>
      <c r="V1200" s="249"/>
      <c r="W1200" s="249"/>
      <c r="X1200" s="249"/>
      <c r="Y1200" s="250"/>
      <c r="Z1200" s="13"/>
      <c r="AA1200" s="13"/>
      <c r="AB1200" s="13"/>
      <c r="AC1200" s="13"/>
      <c r="AD1200" s="13"/>
      <c r="AE1200" s="13"/>
      <c r="AT1200" s="251" t="s">
        <v>184</v>
      </c>
      <c r="AU1200" s="251" t="s">
        <v>102</v>
      </c>
      <c r="AV1200" s="13" t="s">
        <v>82</v>
      </c>
      <c r="AW1200" s="13" t="s">
        <v>5</v>
      </c>
      <c r="AX1200" s="13" t="s">
        <v>75</v>
      </c>
      <c r="AY1200" s="251" t="s">
        <v>175</v>
      </c>
    </row>
    <row r="1201" s="14" customFormat="1">
      <c r="A1201" s="14"/>
      <c r="B1201" s="252"/>
      <c r="C1201" s="253"/>
      <c r="D1201" s="237" t="s">
        <v>184</v>
      </c>
      <c r="E1201" s="254" t="s">
        <v>1</v>
      </c>
      <c r="F1201" s="255" t="s">
        <v>1094</v>
      </c>
      <c r="G1201" s="253"/>
      <c r="H1201" s="256">
        <v>3.6360000000000001</v>
      </c>
      <c r="I1201" s="257"/>
      <c r="J1201" s="257"/>
      <c r="K1201" s="253"/>
      <c r="L1201" s="253"/>
      <c r="M1201" s="258"/>
      <c r="N1201" s="259"/>
      <c r="O1201" s="260"/>
      <c r="P1201" s="260"/>
      <c r="Q1201" s="260"/>
      <c r="R1201" s="260"/>
      <c r="S1201" s="260"/>
      <c r="T1201" s="260"/>
      <c r="U1201" s="260"/>
      <c r="V1201" s="260"/>
      <c r="W1201" s="260"/>
      <c r="X1201" s="260"/>
      <c r="Y1201" s="261"/>
      <c r="Z1201" s="14"/>
      <c r="AA1201" s="14"/>
      <c r="AB1201" s="14"/>
      <c r="AC1201" s="14"/>
      <c r="AD1201" s="14"/>
      <c r="AE1201" s="14"/>
      <c r="AT1201" s="262" t="s">
        <v>184</v>
      </c>
      <c r="AU1201" s="262" t="s">
        <v>102</v>
      </c>
      <c r="AV1201" s="14" t="s">
        <v>102</v>
      </c>
      <c r="AW1201" s="14" t="s">
        <v>5</v>
      </c>
      <c r="AX1201" s="14" t="s">
        <v>75</v>
      </c>
      <c r="AY1201" s="262" t="s">
        <v>175</v>
      </c>
    </row>
    <row r="1202" s="13" customFormat="1">
      <c r="A1202" s="13"/>
      <c r="B1202" s="242"/>
      <c r="C1202" s="243"/>
      <c r="D1202" s="237" t="s">
        <v>184</v>
      </c>
      <c r="E1202" s="244" t="s">
        <v>1</v>
      </c>
      <c r="F1202" s="245" t="s">
        <v>290</v>
      </c>
      <c r="G1202" s="243"/>
      <c r="H1202" s="244" t="s">
        <v>1</v>
      </c>
      <c r="I1202" s="246"/>
      <c r="J1202" s="246"/>
      <c r="K1202" s="243"/>
      <c r="L1202" s="243"/>
      <c r="M1202" s="247"/>
      <c r="N1202" s="248"/>
      <c r="O1202" s="249"/>
      <c r="P1202" s="249"/>
      <c r="Q1202" s="249"/>
      <c r="R1202" s="249"/>
      <c r="S1202" s="249"/>
      <c r="T1202" s="249"/>
      <c r="U1202" s="249"/>
      <c r="V1202" s="249"/>
      <c r="W1202" s="249"/>
      <c r="X1202" s="249"/>
      <c r="Y1202" s="250"/>
      <c r="Z1202" s="13"/>
      <c r="AA1202" s="13"/>
      <c r="AB1202" s="13"/>
      <c r="AC1202" s="13"/>
      <c r="AD1202" s="13"/>
      <c r="AE1202" s="13"/>
      <c r="AT1202" s="251" t="s">
        <v>184</v>
      </c>
      <c r="AU1202" s="251" t="s">
        <v>102</v>
      </c>
      <c r="AV1202" s="13" t="s">
        <v>82</v>
      </c>
      <c r="AW1202" s="13" t="s">
        <v>5</v>
      </c>
      <c r="AX1202" s="13" t="s">
        <v>75</v>
      </c>
      <c r="AY1202" s="251" t="s">
        <v>175</v>
      </c>
    </row>
    <row r="1203" s="14" customFormat="1">
      <c r="A1203" s="14"/>
      <c r="B1203" s="252"/>
      <c r="C1203" s="253"/>
      <c r="D1203" s="237" t="s">
        <v>184</v>
      </c>
      <c r="E1203" s="254" t="s">
        <v>1</v>
      </c>
      <c r="F1203" s="255" t="s">
        <v>1094</v>
      </c>
      <c r="G1203" s="253"/>
      <c r="H1203" s="256">
        <v>3.6360000000000001</v>
      </c>
      <c r="I1203" s="257"/>
      <c r="J1203" s="257"/>
      <c r="K1203" s="253"/>
      <c r="L1203" s="253"/>
      <c r="M1203" s="258"/>
      <c r="N1203" s="259"/>
      <c r="O1203" s="260"/>
      <c r="P1203" s="260"/>
      <c r="Q1203" s="260"/>
      <c r="R1203" s="260"/>
      <c r="S1203" s="260"/>
      <c r="T1203" s="260"/>
      <c r="U1203" s="260"/>
      <c r="V1203" s="260"/>
      <c r="W1203" s="260"/>
      <c r="X1203" s="260"/>
      <c r="Y1203" s="261"/>
      <c r="Z1203" s="14"/>
      <c r="AA1203" s="14"/>
      <c r="AB1203" s="14"/>
      <c r="AC1203" s="14"/>
      <c r="AD1203" s="14"/>
      <c r="AE1203" s="14"/>
      <c r="AT1203" s="262" t="s">
        <v>184</v>
      </c>
      <c r="AU1203" s="262" t="s">
        <v>102</v>
      </c>
      <c r="AV1203" s="14" t="s">
        <v>102</v>
      </c>
      <c r="AW1203" s="14" t="s">
        <v>5</v>
      </c>
      <c r="AX1203" s="14" t="s">
        <v>75</v>
      </c>
      <c r="AY1203" s="262" t="s">
        <v>175</v>
      </c>
    </row>
    <row r="1204" s="15" customFormat="1">
      <c r="A1204" s="15"/>
      <c r="B1204" s="263"/>
      <c r="C1204" s="264"/>
      <c r="D1204" s="237" t="s">
        <v>184</v>
      </c>
      <c r="E1204" s="265" t="s">
        <v>1</v>
      </c>
      <c r="F1204" s="266" t="s">
        <v>189</v>
      </c>
      <c r="G1204" s="264"/>
      <c r="H1204" s="267">
        <v>7.2720000000000002</v>
      </c>
      <c r="I1204" s="268"/>
      <c r="J1204" s="268"/>
      <c r="K1204" s="264"/>
      <c r="L1204" s="264"/>
      <c r="M1204" s="269"/>
      <c r="N1204" s="270"/>
      <c r="O1204" s="271"/>
      <c r="P1204" s="271"/>
      <c r="Q1204" s="271"/>
      <c r="R1204" s="271"/>
      <c r="S1204" s="271"/>
      <c r="T1204" s="271"/>
      <c r="U1204" s="271"/>
      <c r="V1204" s="271"/>
      <c r="W1204" s="271"/>
      <c r="X1204" s="271"/>
      <c r="Y1204" s="272"/>
      <c r="Z1204" s="15"/>
      <c r="AA1204" s="15"/>
      <c r="AB1204" s="15"/>
      <c r="AC1204" s="15"/>
      <c r="AD1204" s="15"/>
      <c r="AE1204" s="15"/>
      <c r="AT1204" s="273" t="s">
        <v>184</v>
      </c>
      <c r="AU1204" s="273" t="s">
        <v>102</v>
      </c>
      <c r="AV1204" s="15" t="s">
        <v>181</v>
      </c>
      <c r="AW1204" s="15" t="s">
        <v>5</v>
      </c>
      <c r="AX1204" s="15" t="s">
        <v>82</v>
      </c>
      <c r="AY1204" s="273" t="s">
        <v>175</v>
      </c>
    </row>
    <row r="1205" s="2" customFormat="1" ht="55.5" customHeight="1">
      <c r="A1205" s="39"/>
      <c r="B1205" s="40"/>
      <c r="C1205" s="222" t="s">
        <v>641</v>
      </c>
      <c r="D1205" s="222" t="s">
        <v>177</v>
      </c>
      <c r="E1205" s="223" t="s">
        <v>1095</v>
      </c>
      <c r="F1205" s="224" t="s">
        <v>1096</v>
      </c>
      <c r="G1205" s="225" t="s">
        <v>180</v>
      </c>
      <c r="H1205" s="226">
        <v>2.4239999999999999</v>
      </c>
      <c r="I1205" s="227"/>
      <c r="J1205" s="227"/>
      <c r="K1205" s="228">
        <f>ROUND(P1205*H1205,2)</f>
        <v>0</v>
      </c>
      <c r="L1205" s="229"/>
      <c r="M1205" s="45"/>
      <c r="N1205" s="230" t="s">
        <v>1</v>
      </c>
      <c r="O1205" s="231" t="s">
        <v>39</v>
      </c>
      <c r="P1205" s="232">
        <f>I1205+J1205</f>
        <v>0</v>
      </c>
      <c r="Q1205" s="232">
        <f>ROUND(I1205*H1205,2)</f>
        <v>0</v>
      </c>
      <c r="R1205" s="232">
        <f>ROUND(J1205*H1205,2)</f>
        <v>0</v>
      </c>
      <c r="S1205" s="92"/>
      <c r="T1205" s="233">
        <f>S1205*H1205</f>
        <v>0</v>
      </c>
      <c r="U1205" s="233">
        <v>0</v>
      </c>
      <c r="V1205" s="233">
        <f>U1205*H1205</f>
        <v>0</v>
      </c>
      <c r="W1205" s="233">
        <v>0</v>
      </c>
      <c r="X1205" s="233">
        <f>W1205*H1205</f>
        <v>0</v>
      </c>
      <c r="Y1205" s="234" t="s">
        <v>1</v>
      </c>
      <c r="Z1205" s="39"/>
      <c r="AA1205" s="39"/>
      <c r="AB1205" s="39"/>
      <c r="AC1205" s="39"/>
      <c r="AD1205" s="39"/>
      <c r="AE1205" s="39"/>
      <c r="AR1205" s="235" t="s">
        <v>181</v>
      </c>
      <c r="AT1205" s="235" t="s">
        <v>177</v>
      </c>
      <c r="AU1205" s="235" t="s">
        <v>102</v>
      </c>
      <c r="AY1205" s="18" t="s">
        <v>175</v>
      </c>
      <c r="BE1205" s="236">
        <f>IF(O1205="základní",K1205,0)</f>
        <v>0</v>
      </c>
      <c r="BF1205" s="236">
        <f>IF(O1205="snížená",K1205,0)</f>
        <v>0</v>
      </c>
      <c r="BG1205" s="236">
        <f>IF(O1205="zákl. přenesená",K1205,0)</f>
        <v>0</v>
      </c>
      <c r="BH1205" s="236">
        <f>IF(O1205="sníž. přenesená",K1205,0)</f>
        <v>0</v>
      </c>
      <c r="BI1205" s="236">
        <f>IF(O1205="nulová",K1205,0)</f>
        <v>0</v>
      </c>
      <c r="BJ1205" s="18" t="s">
        <v>102</v>
      </c>
      <c r="BK1205" s="236">
        <f>ROUND(P1205*H1205,2)</f>
        <v>0</v>
      </c>
      <c r="BL1205" s="18" t="s">
        <v>181</v>
      </c>
      <c r="BM1205" s="235" t="s">
        <v>1097</v>
      </c>
    </row>
    <row r="1206" s="13" customFormat="1">
      <c r="A1206" s="13"/>
      <c r="B1206" s="242"/>
      <c r="C1206" s="243"/>
      <c r="D1206" s="237" t="s">
        <v>184</v>
      </c>
      <c r="E1206" s="244" t="s">
        <v>1</v>
      </c>
      <c r="F1206" s="245" t="s">
        <v>352</v>
      </c>
      <c r="G1206" s="243"/>
      <c r="H1206" s="244" t="s">
        <v>1</v>
      </c>
      <c r="I1206" s="246"/>
      <c r="J1206" s="246"/>
      <c r="K1206" s="243"/>
      <c r="L1206" s="243"/>
      <c r="M1206" s="247"/>
      <c r="N1206" s="248"/>
      <c r="O1206" s="249"/>
      <c r="P1206" s="249"/>
      <c r="Q1206" s="249"/>
      <c r="R1206" s="249"/>
      <c r="S1206" s="249"/>
      <c r="T1206" s="249"/>
      <c r="U1206" s="249"/>
      <c r="V1206" s="249"/>
      <c r="W1206" s="249"/>
      <c r="X1206" s="249"/>
      <c r="Y1206" s="250"/>
      <c r="Z1206" s="13"/>
      <c r="AA1206" s="13"/>
      <c r="AB1206" s="13"/>
      <c r="AC1206" s="13"/>
      <c r="AD1206" s="13"/>
      <c r="AE1206" s="13"/>
      <c r="AT1206" s="251" t="s">
        <v>184</v>
      </c>
      <c r="AU1206" s="251" t="s">
        <v>102</v>
      </c>
      <c r="AV1206" s="13" t="s">
        <v>82</v>
      </c>
      <c r="AW1206" s="13" t="s">
        <v>5</v>
      </c>
      <c r="AX1206" s="13" t="s">
        <v>75</v>
      </c>
      <c r="AY1206" s="251" t="s">
        <v>175</v>
      </c>
    </row>
    <row r="1207" s="13" customFormat="1">
      <c r="A1207" s="13"/>
      <c r="B1207" s="242"/>
      <c r="C1207" s="243"/>
      <c r="D1207" s="237" t="s">
        <v>184</v>
      </c>
      <c r="E1207" s="244" t="s">
        <v>1</v>
      </c>
      <c r="F1207" s="245" t="s">
        <v>286</v>
      </c>
      <c r="G1207" s="243"/>
      <c r="H1207" s="244" t="s">
        <v>1</v>
      </c>
      <c r="I1207" s="246"/>
      <c r="J1207" s="246"/>
      <c r="K1207" s="243"/>
      <c r="L1207" s="243"/>
      <c r="M1207" s="247"/>
      <c r="N1207" s="248"/>
      <c r="O1207" s="249"/>
      <c r="P1207" s="249"/>
      <c r="Q1207" s="249"/>
      <c r="R1207" s="249"/>
      <c r="S1207" s="249"/>
      <c r="T1207" s="249"/>
      <c r="U1207" s="249"/>
      <c r="V1207" s="249"/>
      <c r="W1207" s="249"/>
      <c r="X1207" s="249"/>
      <c r="Y1207" s="250"/>
      <c r="Z1207" s="13"/>
      <c r="AA1207" s="13"/>
      <c r="AB1207" s="13"/>
      <c r="AC1207" s="13"/>
      <c r="AD1207" s="13"/>
      <c r="AE1207" s="13"/>
      <c r="AT1207" s="251" t="s">
        <v>184</v>
      </c>
      <c r="AU1207" s="251" t="s">
        <v>102</v>
      </c>
      <c r="AV1207" s="13" t="s">
        <v>82</v>
      </c>
      <c r="AW1207" s="13" t="s">
        <v>5</v>
      </c>
      <c r="AX1207" s="13" t="s">
        <v>75</v>
      </c>
      <c r="AY1207" s="251" t="s">
        <v>175</v>
      </c>
    </row>
    <row r="1208" s="14" customFormat="1">
      <c r="A1208" s="14"/>
      <c r="B1208" s="252"/>
      <c r="C1208" s="253"/>
      <c r="D1208" s="237" t="s">
        <v>184</v>
      </c>
      <c r="E1208" s="254" t="s">
        <v>1</v>
      </c>
      <c r="F1208" s="255" t="s">
        <v>1098</v>
      </c>
      <c r="G1208" s="253"/>
      <c r="H1208" s="256">
        <v>1.212</v>
      </c>
      <c r="I1208" s="257"/>
      <c r="J1208" s="257"/>
      <c r="K1208" s="253"/>
      <c r="L1208" s="253"/>
      <c r="M1208" s="258"/>
      <c r="N1208" s="259"/>
      <c r="O1208" s="260"/>
      <c r="P1208" s="260"/>
      <c r="Q1208" s="260"/>
      <c r="R1208" s="260"/>
      <c r="S1208" s="260"/>
      <c r="T1208" s="260"/>
      <c r="U1208" s="260"/>
      <c r="V1208" s="260"/>
      <c r="W1208" s="260"/>
      <c r="X1208" s="260"/>
      <c r="Y1208" s="261"/>
      <c r="Z1208" s="14"/>
      <c r="AA1208" s="14"/>
      <c r="AB1208" s="14"/>
      <c r="AC1208" s="14"/>
      <c r="AD1208" s="14"/>
      <c r="AE1208" s="14"/>
      <c r="AT1208" s="262" t="s">
        <v>184</v>
      </c>
      <c r="AU1208" s="262" t="s">
        <v>102</v>
      </c>
      <c r="AV1208" s="14" t="s">
        <v>102</v>
      </c>
      <c r="AW1208" s="14" t="s">
        <v>5</v>
      </c>
      <c r="AX1208" s="14" t="s">
        <v>75</v>
      </c>
      <c r="AY1208" s="262" t="s">
        <v>175</v>
      </c>
    </row>
    <row r="1209" s="13" customFormat="1">
      <c r="A1209" s="13"/>
      <c r="B1209" s="242"/>
      <c r="C1209" s="243"/>
      <c r="D1209" s="237" t="s">
        <v>184</v>
      </c>
      <c r="E1209" s="244" t="s">
        <v>1</v>
      </c>
      <c r="F1209" s="245" t="s">
        <v>290</v>
      </c>
      <c r="G1209" s="243"/>
      <c r="H1209" s="244" t="s">
        <v>1</v>
      </c>
      <c r="I1209" s="246"/>
      <c r="J1209" s="246"/>
      <c r="K1209" s="243"/>
      <c r="L1209" s="243"/>
      <c r="M1209" s="247"/>
      <c r="N1209" s="248"/>
      <c r="O1209" s="249"/>
      <c r="P1209" s="249"/>
      <c r="Q1209" s="249"/>
      <c r="R1209" s="249"/>
      <c r="S1209" s="249"/>
      <c r="T1209" s="249"/>
      <c r="U1209" s="249"/>
      <c r="V1209" s="249"/>
      <c r="W1209" s="249"/>
      <c r="X1209" s="249"/>
      <c r="Y1209" s="250"/>
      <c r="Z1209" s="13"/>
      <c r="AA1209" s="13"/>
      <c r="AB1209" s="13"/>
      <c r="AC1209" s="13"/>
      <c r="AD1209" s="13"/>
      <c r="AE1209" s="13"/>
      <c r="AT1209" s="251" t="s">
        <v>184</v>
      </c>
      <c r="AU1209" s="251" t="s">
        <v>102</v>
      </c>
      <c r="AV1209" s="13" t="s">
        <v>82</v>
      </c>
      <c r="AW1209" s="13" t="s">
        <v>5</v>
      </c>
      <c r="AX1209" s="13" t="s">
        <v>75</v>
      </c>
      <c r="AY1209" s="251" t="s">
        <v>175</v>
      </c>
    </row>
    <row r="1210" s="14" customFormat="1">
      <c r="A1210" s="14"/>
      <c r="B1210" s="252"/>
      <c r="C1210" s="253"/>
      <c r="D1210" s="237" t="s">
        <v>184</v>
      </c>
      <c r="E1210" s="254" t="s">
        <v>1</v>
      </c>
      <c r="F1210" s="255" t="s">
        <v>1098</v>
      </c>
      <c r="G1210" s="253"/>
      <c r="H1210" s="256">
        <v>1.212</v>
      </c>
      <c r="I1210" s="257"/>
      <c r="J1210" s="257"/>
      <c r="K1210" s="253"/>
      <c r="L1210" s="253"/>
      <c r="M1210" s="258"/>
      <c r="N1210" s="259"/>
      <c r="O1210" s="260"/>
      <c r="P1210" s="260"/>
      <c r="Q1210" s="260"/>
      <c r="R1210" s="260"/>
      <c r="S1210" s="260"/>
      <c r="T1210" s="260"/>
      <c r="U1210" s="260"/>
      <c r="V1210" s="260"/>
      <c r="W1210" s="260"/>
      <c r="X1210" s="260"/>
      <c r="Y1210" s="261"/>
      <c r="Z1210" s="14"/>
      <c r="AA1210" s="14"/>
      <c r="AB1210" s="14"/>
      <c r="AC1210" s="14"/>
      <c r="AD1210" s="14"/>
      <c r="AE1210" s="14"/>
      <c r="AT1210" s="262" t="s">
        <v>184</v>
      </c>
      <c r="AU1210" s="262" t="s">
        <v>102</v>
      </c>
      <c r="AV1210" s="14" t="s">
        <v>102</v>
      </c>
      <c r="AW1210" s="14" t="s">
        <v>5</v>
      </c>
      <c r="AX1210" s="14" t="s">
        <v>75</v>
      </c>
      <c r="AY1210" s="262" t="s">
        <v>175</v>
      </c>
    </row>
    <row r="1211" s="15" customFormat="1">
      <c r="A1211" s="15"/>
      <c r="B1211" s="263"/>
      <c r="C1211" s="264"/>
      <c r="D1211" s="237" t="s">
        <v>184</v>
      </c>
      <c r="E1211" s="265" t="s">
        <v>1</v>
      </c>
      <c r="F1211" s="266" t="s">
        <v>189</v>
      </c>
      <c r="G1211" s="264"/>
      <c r="H1211" s="267">
        <v>2.4239999999999999</v>
      </c>
      <c r="I1211" s="268"/>
      <c r="J1211" s="268"/>
      <c r="K1211" s="264"/>
      <c r="L1211" s="264"/>
      <c r="M1211" s="269"/>
      <c r="N1211" s="270"/>
      <c r="O1211" s="271"/>
      <c r="P1211" s="271"/>
      <c r="Q1211" s="271"/>
      <c r="R1211" s="271"/>
      <c r="S1211" s="271"/>
      <c r="T1211" s="271"/>
      <c r="U1211" s="271"/>
      <c r="V1211" s="271"/>
      <c r="W1211" s="271"/>
      <c r="X1211" s="271"/>
      <c r="Y1211" s="272"/>
      <c r="Z1211" s="15"/>
      <c r="AA1211" s="15"/>
      <c r="AB1211" s="15"/>
      <c r="AC1211" s="15"/>
      <c r="AD1211" s="15"/>
      <c r="AE1211" s="15"/>
      <c r="AT1211" s="273" t="s">
        <v>184</v>
      </c>
      <c r="AU1211" s="273" t="s">
        <v>102</v>
      </c>
      <c r="AV1211" s="15" t="s">
        <v>181</v>
      </c>
      <c r="AW1211" s="15" t="s">
        <v>5</v>
      </c>
      <c r="AX1211" s="15" t="s">
        <v>82</v>
      </c>
      <c r="AY1211" s="273" t="s">
        <v>175</v>
      </c>
    </row>
    <row r="1212" s="2" customFormat="1" ht="55.5" customHeight="1">
      <c r="A1212" s="39"/>
      <c r="B1212" s="40"/>
      <c r="C1212" s="222" t="s">
        <v>1099</v>
      </c>
      <c r="D1212" s="222" t="s">
        <v>177</v>
      </c>
      <c r="E1212" s="223" t="s">
        <v>1100</v>
      </c>
      <c r="F1212" s="224" t="s">
        <v>1101</v>
      </c>
      <c r="G1212" s="225" t="s">
        <v>180</v>
      </c>
      <c r="H1212" s="226">
        <v>3.6360000000000001</v>
      </c>
      <c r="I1212" s="227"/>
      <c r="J1212" s="227"/>
      <c r="K1212" s="228">
        <f>ROUND(P1212*H1212,2)</f>
        <v>0</v>
      </c>
      <c r="L1212" s="229"/>
      <c r="M1212" s="45"/>
      <c r="N1212" s="230" t="s">
        <v>1</v>
      </c>
      <c r="O1212" s="231" t="s">
        <v>39</v>
      </c>
      <c r="P1212" s="232">
        <f>I1212+J1212</f>
        <v>0</v>
      </c>
      <c r="Q1212" s="232">
        <f>ROUND(I1212*H1212,2)</f>
        <v>0</v>
      </c>
      <c r="R1212" s="232">
        <f>ROUND(J1212*H1212,2)</f>
        <v>0</v>
      </c>
      <c r="S1212" s="92"/>
      <c r="T1212" s="233">
        <f>S1212*H1212</f>
        <v>0</v>
      </c>
      <c r="U1212" s="233">
        <v>0</v>
      </c>
      <c r="V1212" s="233">
        <f>U1212*H1212</f>
        <v>0</v>
      </c>
      <c r="W1212" s="233">
        <v>0</v>
      </c>
      <c r="X1212" s="233">
        <f>W1212*H1212</f>
        <v>0</v>
      </c>
      <c r="Y1212" s="234" t="s">
        <v>1</v>
      </c>
      <c r="Z1212" s="39"/>
      <c r="AA1212" s="39"/>
      <c r="AB1212" s="39"/>
      <c r="AC1212" s="39"/>
      <c r="AD1212" s="39"/>
      <c r="AE1212" s="39"/>
      <c r="AR1212" s="235" t="s">
        <v>181</v>
      </c>
      <c r="AT1212" s="235" t="s">
        <v>177</v>
      </c>
      <c r="AU1212" s="235" t="s">
        <v>102</v>
      </c>
      <c r="AY1212" s="18" t="s">
        <v>175</v>
      </c>
      <c r="BE1212" s="236">
        <f>IF(O1212="základní",K1212,0)</f>
        <v>0</v>
      </c>
      <c r="BF1212" s="236">
        <f>IF(O1212="snížená",K1212,0)</f>
        <v>0</v>
      </c>
      <c r="BG1212" s="236">
        <f>IF(O1212="zákl. přenesená",K1212,0)</f>
        <v>0</v>
      </c>
      <c r="BH1212" s="236">
        <f>IF(O1212="sníž. přenesená",K1212,0)</f>
        <v>0</v>
      </c>
      <c r="BI1212" s="236">
        <f>IF(O1212="nulová",K1212,0)</f>
        <v>0</v>
      </c>
      <c r="BJ1212" s="18" t="s">
        <v>102</v>
      </c>
      <c r="BK1212" s="236">
        <f>ROUND(P1212*H1212,2)</f>
        <v>0</v>
      </c>
      <c r="BL1212" s="18" t="s">
        <v>181</v>
      </c>
      <c r="BM1212" s="235" t="s">
        <v>1102</v>
      </c>
    </row>
    <row r="1213" s="13" customFormat="1">
      <c r="A1213" s="13"/>
      <c r="B1213" s="242"/>
      <c r="C1213" s="243"/>
      <c r="D1213" s="237" t="s">
        <v>184</v>
      </c>
      <c r="E1213" s="244" t="s">
        <v>1</v>
      </c>
      <c r="F1213" s="245" t="s">
        <v>352</v>
      </c>
      <c r="G1213" s="243"/>
      <c r="H1213" s="244" t="s">
        <v>1</v>
      </c>
      <c r="I1213" s="246"/>
      <c r="J1213" s="246"/>
      <c r="K1213" s="243"/>
      <c r="L1213" s="243"/>
      <c r="M1213" s="247"/>
      <c r="N1213" s="248"/>
      <c r="O1213" s="249"/>
      <c r="P1213" s="249"/>
      <c r="Q1213" s="249"/>
      <c r="R1213" s="249"/>
      <c r="S1213" s="249"/>
      <c r="T1213" s="249"/>
      <c r="U1213" s="249"/>
      <c r="V1213" s="249"/>
      <c r="W1213" s="249"/>
      <c r="X1213" s="249"/>
      <c r="Y1213" s="250"/>
      <c r="Z1213" s="13"/>
      <c r="AA1213" s="13"/>
      <c r="AB1213" s="13"/>
      <c r="AC1213" s="13"/>
      <c r="AD1213" s="13"/>
      <c r="AE1213" s="13"/>
      <c r="AT1213" s="251" t="s">
        <v>184</v>
      </c>
      <c r="AU1213" s="251" t="s">
        <v>102</v>
      </c>
      <c r="AV1213" s="13" t="s">
        <v>82</v>
      </c>
      <c r="AW1213" s="13" t="s">
        <v>5</v>
      </c>
      <c r="AX1213" s="13" t="s">
        <v>75</v>
      </c>
      <c r="AY1213" s="251" t="s">
        <v>175</v>
      </c>
    </row>
    <row r="1214" s="13" customFormat="1">
      <c r="A1214" s="13"/>
      <c r="B1214" s="242"/>
      <c r="C1214" s="243"/>
      <c r="D1214" s="237" t="s">
        <v>184</v>
      </c>
      <c r="E1214" s="244" t="s">
        <v>1</v>
      </c>
      <c r="F1214" s="245" t="s">
        <v>286</v>
      </c>
      <c r="G1214" s="243"/>
      <c r="H1214" s="244" t="s">
        <v>1</v>
      </c>
      <c r="I1214" s="246"/>
      <c r="J1214" s="246"/>
      <c r="K1214" s="243"/>
      <c r="L1214" s="243"/>
      <c r="M1214" s="247"/>
      <c r="N1214" s="248"/>
      <c r="O1214" s="249"/>
      <c r="P1214" s="249"/>
      <c r="Q1214" s="249"/>
      <c r="R1214" s="249"/>
      <c r="S1214" s="249"/>
      <c r="T1214" s="249"/>
      <c r="U1214" s="249"/>
      <c r="V1214" s="249"/>
      <c r="W1214" s="249"/>
      <c r="X1214" s="249"/>
      <c r="Y1214" s="250"/>
      <c r="Z1214" s="13"/>
      <c r="AA1214" s="13"/>
      <c r="AB1214" s="13"/>
      <c r="AC1214" s="13"/>
      <c r="AD1214" s="13"/>
      <c r="AE1214" s="13"/>
      <c r="AT1214" s="251" t="s">
        <v>184</v>
      </c>
      <c r="AU1214" s="251" t="s">
        <v>102</v>
      </c>
      <c r="AV1214" s="13" t="s">
        <v>82</v>
      </c>
      <c r="AW1214" s="13" t="s">
        <v>5</v>
      </c>
      <c r="AX1214" s="13" t="s">
        <v>75</v>
      </c>
      <c r="AY1214" s="251" t="s">
        <v>175</v>
      </c>
    </row>
    <row r="1215" s="14" customFormat="1">
      <c r="A1215" s="14"/>
      <c r="B1215" s="252"/>
      <c r="C1215" s="253"/>
      <c r="D1215" s="237" t="s">
        <v>184</v>
      </c>
      <c r="E1215" s="254" t="s">
        <v>1</v>
      </c>
      <c r="F1215" s="255" t="s">
        <v>1103</v>
      </c>
      <c r="G1215" s="253"/>
      <c r="H1215" s="256">
        <v>1.8180000000000001</v>
      </c>
      <c r="I1215" s="257"/>
      <c r="J1215" s="257"/>
      <c r="K1215" s="253"/>
      <c r="L1215" s="253"/>
      <c r="M1215" s="258"/>
      <c r="N1215" s="259"/>
      <c r="O1215" s="260"/>
      <c r="P1215" s="260"/>
      <c r="Q1215" s="260"/>
      <c r="R1215" s="260"/>
      <c r="S1215" s="260"/>
      <c r="T1215" s="260"/>
      <c r="U1215" s="260"/>
      <c r="V1215" s="260"/>
      <c r="W1215" s="260"/>
      <c r="X1215" s="260"/>
      <c r="Y1215" s="261"/>
      <c r="Z1215" s="14"/>
      <c r="AA1215" s="14"/>
      <c r="AB1215" s="14"/>
      <c r="AC1215" s="14"/>
      <c r="AD1215" s="14"/>
      <c r="AE1215" s="14"/>
      <c r="AT1215" s="262" t="s">
        <v>184</v>
      </c>
      <c r="AU1215" s="262" t="s">
        <v>102</v>
      </c>
      <c r="AV1215" s="14" t="s">
        <v>102</v>
      </c>
      <c r="AW1215" s="14" t="s">
        <v>5</v>
      </c>
      <c r="AX1215" s="14" t="s">
        <v>75</v>
      </c>
      <c r="AY1215" s="262" t="s">
        <v>175</v>
      </c>
    </row>
    <row r="1216" s="13" customFormat="1">
      <c r="A1216" s="13"/>
      <c r="B1216" s="242"/>
      <c r="C1216" s="243"/>
      <c r="D1216" s="237" t="s">
        <v>184</v>
      </c>
      <c r="E1216" s="244" t="s">
        <v>1</v>
      </c>
      <c r="F1216" s="245" t="s">
        <v>290</v>
      </c>
      <c r="G1216" s="243"/>
      <c r="H1216" s="244" t="s">
        <v>1</v>
      </c>
      <c r="I1216" s="246"/>
      <c r="J1216" s="246"/>
      <c r="K1216" s="243"/>
      <c r="L1216" s="243"/>
      <c r="M1216" s="247"/>
      <c r="N1216" s="248"/>
      <c r="O1216" s="249"/>
      <c r="P1216" s="249"/>
      <c r="Q1216" s="249"/>
      <c r="R1216" s="249"/>
      <c r="S1216" s="249"/>
      <c r="T1216" s="249"/>
      <c r="U1216" s="249"/>
      <c r="V1216" s="249"/>
      <c r="W1216" s="249"/>
      <c r="X1216" s="249"/>
      <c r="Y1216" s="250"/>
      <c r="Z1216" s="13"/>
      <c r="AA1216" s="13"/>
      <c r="AB1216" s="13"/>
      <c r="AC1216" s="13"/>
      <c r="AD1216" s="13"/>
      <c r="AE1216" s="13"/>
      <c r="AT1216" s="251" t="s">
        <v>184</v>
      </c>
      <c r="AU1216" s="251" t="s">
        <v>102</v>
      </c>
      <c r="AV1216" s="13" t="s">
        <v>82</v>
      </c>
      <c r="AW1216" s="13" t="s">
        <v>5</v>
      </c>
      <c r="AX1216" s="13" t="s">
        <v>75</v>
      </c>
      <c r="AY1216" s="251" t="s">
        <v>175</v>
      </c>
    </row>
    <row r="1217" s="14" customFormat="1">
      <c r="A1217" s="14"/>
      <c r="B1217" s="252"/>
      <c r="C1217" s="253"/>
      <c r="D1217" s="237" t="s">
        <v>184</v>
      </c>
      <c r="E1217" s="254" t="s">
        <v>1</v>
      </c>
      <c r="F1217" s="255" t="s">
        <v>1103</v>
      </c>
      <c r="G1217" s="253"/>
      <c r="H1217" s="256">
        <v>1.8180000000000001</v>
      </c>
      <c r="I1217" s="257"/>
      <c r="J1217" s="257"/>
      <c r="K1217" s="253"/>
      <c r="L1217" s="253"/>
      <c r="M1217" s="258"/>
      <c r="N1217" s="259"/>
      <c r="O1217" s="260"/>
      <c r="P1217" s="260"/>
      <c r="Q1217" s="260"/>
      <c r="R1217" s="260"/>
      <c r="S1217" s="260"/>
      <c r="T1217" s="260"/>
      <c r="U1217" s="260"/>
      <c r="V1217" s="260"/>
      <c r="W1217" s="260"/>
      <c r="X1217" s="260"/>
      <c r="Y1217" s="261"/>
      <c r="Z1217" s="14"/>
      <c r="AA1217" s="14"/>
      <c r="AB1217" s="14"/>
      <c r="AC1217" s="14"/>
      <c r="AD1217" s="14"/>
      <c r="AE1217" s="14"/>
      <c r="AT1217" s="262" t="s">
        <v>184</v>
      </c>
      <c r="AU1217" s="262" t="s">
        <v>102</v>
      </c>
      <c r="AV1217" s="14" t="s">
        <v>102</v>
      </c>
      <c r="AW1217" s="14" t="s">
        <v>5</v>
      </c>
      <c r="AX1217" s="14" t="s">
        <v>75</v>
      </c>
      <c r="AY1217" s="262" t="s">
        <v>175</v>
      </c>
    </row>
    <row r="1218" s="15" customFormat="1">
      <c r="A1218" s="15"/>
      <c r="B1218" s="263"/>
      <c r="C1218" s="264"/>
      <c r="D1218" s="237" t="s">
        <v>184</v>
      </c>
      <c r="E1218" s="265" t="s">
        <v>1</v>
      </c>
      <c r="F1218" s="266" t="s">
        <v>189</v>
      </c>
      <c r="G1218" s="264"/>
      <c r="H1218" s="267">
        <v>3.6360000000000001</v>
      </c>
      <c r="I1218" s="268"/>
      <c r="J1218" s="268"/>
      <c r="K1218" s="264"/>
      <c r="L1218" s="264"/>
      <c r="M1218" s="269"/>
      <c r="N1218" s="270"/>
      <c r="O1218" s="271"/>
      <c r="P1218" s="271"/>
      <c r="Q1218" s="271"/>
      <c r="R1218" s="271"/>
      <c r="S1218" s="271"/>
      <c r="T1218" s="271"/>
      <c r="U1218" s="271"/>
      <c r="V1218" s="271"/>
      <c r="W1218" s="271"/>
      <c r="X1218" s="271"/>
      <c r="Y1218" s="272"/>
      <c r="Z1218" s="15"/>
      <c r="AA1218" s="15"/>
      <c r="AB1218" s="15"/>
      <c r="AC1218" s="15"/>
      <c r="AD1218" s="15"/>
      <c r="AE1218" s="15"/>
      <c r="AT1218" s="273" t="s">
        <v>184</v>
      </c>
      <c r="AU1218" s="273" t="s">
        <v>102</v>
      </c>
      <c r="AV1218" s="15" t="s">
        <v>181</v>
      </c>
      <c r="AW1218" s="15" t="s">
        <v>5</v>
      </c>
      <c r="AX1218" s="15" t="s">
        <v>82</v>
      </c>
      <c r="AY1218" s="273" t="s">
        <v>175</v>
      </c>
    </row>
    <row r="1219" s="2" customFormat="1" ht="37.8" customHeight="1">
      <c r="A1219" s="39"/>
      <c r="B1219" s="40"/>
      <c r="C1219" s="222" t="s">
        <v>646</v>
      </c>
      <c r="D1219" s="222" t="s">
        <v>177</v>
      </c>
      <c r="E1219" s="223" t="s">
        <v>1104</v>
      </c>
      <c r="F1219" s="224" t="s">
        <v>1105</v>
      </c>
      <c r="G1219" s="225" t="s">
        <v>377</v>
      </c>
      <c r="H1219" s="226">
        <v>45</v>
      </c>
      <c r="I1219" s="227"/>
      <c r="J1219" s="227"/>
      <c r="K1219" s="228">
        <f>ROUND(P1219*H1219,2)</f>
        <v>0</v>
      </c>
      <c r="L1219" s="229"/>
      <c r="M1219" s="45"/>
      <c r="N1219" s="230" t="s">
        <v>1</v>
      </c>
      <c r="O1219" s="231" t="s">
        <v>39</v>
      </c>
      <c r="P1219" s="232">
        <f>I1219+J1219</f>
        <v>0</v>
      </c>
      <c r="Q1219" s="232">
        <f>ROUND(I1219*H1219,2)</f>
        <v>0</v>
      </c>
      <c r="R1219" s="232">
        <f>ROUND(J1219*H1219,2)</f>
        <v>0</v>
      </c>
      <c r="S1219" s="92"/>
      <c r="T1219" s="233">
        <f>S1219*H1219</f>
        <v>0</v>
      </c>
      <c r="U1219" s="233">
        <v>0</v>
      </c>
      <c r="V1219" s="233">
        <f>U1219*H1219</f>
        <v>0</v>
      </c>
      <c r="W1219" s="233">
        <v>0</v>
      </c>
      <c r="X1219" s="233">
        <f>W1219*H1219</f>
        <v>0</v>
      </c>
      <c r="Y1219" s="234" t="s">
        <v>1</v>
      </c>
      <c r="Z1219" s="39"/>
      <c r="AA1219" s="39"/>
      <c r="AB1219" s="39"/>
      <c r="AC1219" s="39"/>
      <c r="AD1219" s="39"/>
      <c r="AE1219" s="39"/>
      <c r="AR1219" s="235" t="s">
        <v>181</v>
      </c>
      <c r="AT1219" s="235" t="s">
        <v>177</v>
      </c>
      <c r="AU1219" s="235" t="s">
        <v>102</v>
      </c>
      <c r="AY1219" s="18" t="s">
        <v>175</v>
      </c>
      <c r="BE1219" s="236">
        <f>IF(O1219="základní",K1219,0)</f>
        <v>0</v>
      </c>
      <c r="BF1219" s="236">
        <f>IF(O1219="snížená",K1219,0)</f>
        <v>0</v>
      </c>
      <c r="BG1219" s="236">
        <f>IF(O1219="zákl. přenesená",K1219,0)</f>
        <v>0</v>
      </c>
      <c r="BH1219" s="236">
        <f>IF(O1219="sníž. přenesená",K1219,0)</f>
        <v>0</v>
      </c>
      <c r="BI1219" s="236">
        <f>IF(O1219="nulová",K1219,0)</f>
        <v>0</v>
      </c>
      <c r="BJ1219" s="18" t="s">
        <v>102</v>
      </c>
      <c r="BK1219" s="236">
        <f>ROUND(P1219*H1219,2)</f>
        <v>0</v>
      </c>
      <c r="BL1219" s="18" t="s">
        <v>181</v>
      </c>
      <c r="BM1219" s="235" t="s">
        <v>1106</v>
      </c>
    </row>
    <row r="1220" s="13" customFormat="1">
      <c r="A1220" s="13"/>
      <c r="B1220" s="242"/>
      <c r="C1220" s="243"/>
      <c r="D1220" s="237" t="s">
        <v>184</v>
      </c>
      <c r="E1220" s="244" t="s">
        <v>1</v>
      </c>
      <c r="F1220" s="245" t="s">
        <v>352</v>
      </c>
      <c r="G1220" s="243"/>
      <c r="H1220" s="244" t="s">
        <v>1</v>
      </c>
      <c r="I1220" s="246"/>
      <c r="J1220" s="246"/>
      <c r="K1220" s="243"/>
      <c r="L1220" s="243"/>
      <c r="M1220" s="247"/>
      <c r="N1220" s="248"/>
      <c r="O1220" s="249"/>
      <c r="P1220" s="249"/>
      <c r="Q1220" s="249"/>
      <c r="R1220" s="249"/>
      <c r="S1220" s="249"/>
      <c r="T1220" s="249"/>
      <c r="U1220" s="249"/>
      <c r="V1220" s="249"/>
      <c r="W1220" s="249"/>
      <c r="X1220" s="249"/>
      <c r="Y1220" s="250"/>
      <c r="Z1220" s="13"/>
      <c r="AA1220" s="13"/>
      <c r="AB1220" s="13"/>
      <c r="AC1220" s="13"/>
      <c r="AD1220" s="13"/>
      <c r="AE1220" s="13"/>
      <c r="AT1220" s="251" t="s">
        <v>184</v>
      </c>
      <c r="AU1220" s="251" t="s">
        <v>102</v>
      </c>
      <c r="AV1220" s="13" t="s">
        <v>82</v>
      </c>
      <c r="AW1220" s="13" t="s">
        <v>5</v>
      </c>
      <c r="AX1220" s="13" t="s">
        <v>75</v>
      </c>
      <c r="AY1220" s="251" t="s">
        <v>175</v>
      </c>
    </row>
    <row r="1221" s="13" customFormat="1">
      <c r="A1221" s="13"/>
      <c r="B1221" s="242"/>
      <c r="C1221" s="243"/>
      <c r="D1221" s="237" t="s">
        <v>184</v>
      </c>
      <c r="E1221" s="244" t="s">
        <v>1</v>
      </c>
      <c r="F1221" s="245" t="s">
        <v>286</v>
      </c>
      <c r="G1221" s="243"/>
      <c r="H1221" s="244" t="s">
        <v>1</v>
      </c>
      <c r="I1221" s="246"/>
      <c r="J1221" s="246"/>
      <c r="K1221" s="243"/>
      <c r="L1221" s="243"/>
      <c r="M1221" s="247"/>
      <c r="N1221" s="248"/>
      <c r="O1221" s="249"/>
      <c r="P1221" s="249"/>
      <c r="Q1221" s="249"/>
      <c r="R1221" s="249"/>
      <c r="S1221" s="249"/>
      <c r="T1221" s="249"/>
      <c r="U1221" s="249"/>
      <c r="V1221" s="249"/>
      <c r="W1221" s="249"/>
      <c r="X1221" s="249"/>
      <c r="Y1221" s="250"/>
      <c r="Z1221" s="13"/>
      <c r="AA1221" s="13"/>
      <c r="AB1221" s="13"/>
      <c r="AC1221" s="13"/>
      <c r="AD1221" s="13"/>
      <c r="AE1221" s="13"/>
      <c r="AT1221" s="251" t="s">
        <v>184</v>
      </c>
      <c r="AU1221" s="251" t="s">
        <v>102</v>
      </c>
      <c r="AV1221" s="13" t="s">
        <v>82</v>
      </c>
      <c r="AW1221" s="13" t="s">
        <v>5</v>
      </c>
      <c r="AX1221" s="13" t="s">
        <v>75</v>
      </c>
      <c r="AY1221" s="251" t="s">
        <v>175</v>
      </c>
    </row>
    <row r="1222" s="14" customFormat="1">
      <c r="A1222" s="14"/>
      <c r="B1222" s="252"/>
      <c r="C1222" s="253"/>
      <c r="D1222" s="237" t="s">
        <v>184</v>
      </c>
      <c r="E1222" s="254" t="s">
        <v>1</v>
      </c>
      <c r="F1222" s="255" t="s">
        <v>451</v>
      </c>
      <c r="G1222" s="253"/>
      <c r="H1222" s="256">
        <v>16</v>
      </c>
      <c r="I1222" s="257"/>
      <c r="J1222" s="257"/>
      <c r="K1222" s="253"/>
      <c r="L1222" s="253"/>
      <c r="M1222" s="258"/>
      <c r="N1222" s="259"/>
      <c r="O1222" s="260"/>
      <c r="P1222" s="260"/>
      <c r="Q1222" s="260"/>
      <c r="R1222" s="260"/>
      <c r="S1222" s="260"/>
      <c r="T1222" s="260"/>
      <c r="U1222" s="260"/>
      <c r="V1222" s="260"/>
      <c r="W1222" s="260"/>
      <c r="X1222" s="260"/>
      <c r="Y1222" s="261"/>
      <c r="Z1222" s="14"/>
      <c r="AA1222" s="14"/>
      <c r="AB1222" s="14"/>
      <c r="AC1222" s="14"/>
      <c r="AD1222" s="14"/>
      <c r="AE1222" s="14"/>
      <c r="AT1222" s="262" t="s">
        <v>184</v>
      </c>
      <c r="AU1222" s="262" t="s">
        <v>102</v>
      </c>
      <c r="AV1222" s="14" t="s">
        <v>102</v>
      </c>
      <c r="AW1222" s="14" t="s">
        <v>5</v>
      </c>
      <c r="AX1222" s="14" t="s">
        <v>75</v>
      </c>
      <c r="AY1222" s="262" t="s">
        <v>175</v>
      </c>
    </row>
    <row r="1223" s="13" customFormat="1">
      <c r="A1223" s="13"/>
      <c r="B1223" s="242"/>
      <c r="C1223" s="243"/>
      <c r="D1223" s="237" t="s">
        <v>184</v>
      </c>
      <c r="E1223" s="244" t="s">
        <v>1</v>
      </c>
      <c r="F1223" s="245" t="s">
        <v>290</v>
      </c>
      <c r="G1223" s="243"/>
      <c r="H1223" s="244" t="s">
        <v>1</v>
      </c>
      <c r="I1223" s="246"/>
      <c r="J1223" s="246"/>
      <c r="K1223" s="243"/>
      <c r="L1223" s="243"/>
      <c r="M1223" s="247"/>
      <c r="N1223" s="248"/>
      <c r="O1223" s="249"/>
      <c r="P1223" s="249"/>
      <c r="Q1223" s="249"/>
      <c r="R1223" s="249"/>
      <c r="S1223" s="249"/>
      <c r="T1223" s="249"/>
      <c r="U1223" s="249"/>
      <c r="V1223" s="249"/>
      <c r="W1223" s="249"/>
      <c r="X1223" s="249"/>
      <c r="Y1223" s="250"/>
      <c r="Z1223" s="13"/>
      <c r="AA1223" s="13"/>
      <c r="AB1223" s="13"/>
      <c r="AC1223" s="13"/>
      <c r="AD1223" s="13"/>
      <c r="AE1223" s="13"/>
      <c r="AT1223" s="251" t="s">
        <v>184</v>
      </c>
      <c r="AU1223" s="251" t="s">
        <v>102</v>
      </c>
      <c r="AV1223" s="13" t="s">
        <v>82</v>
      </c>
      <c r="AW1223" s="13" t="s">
        <v>5</v>
      </c>
      <c r="AX1223" s="13" t="s">
        <v>75</v>
      </c>
      <c r="AY1223" s="251" t="s">
        <v>175</v>
      </c>
    </row>
    <row r="1224" s="14" customFormat="1">
      <c r="A1224" s="14"/>
      <c r="B1224" s="252"/>
      <c r="C1224" s="253"/>
      <c r="D1224" s="237" t="s">
        <v>184</v>
      </c>
      <c r="E1224" s="254" t="s">
        <v>1</v>
      </c>
      <c r="F1224" s="255" t="s">
        <v>451</v>
      </c>
      <c r="G1224" s="253"/>
      <c r="H1224" s="256">
        <v>16</v>
      </c>
      <c r="I1224" s="257"/>
      <c r="J1224" s="257"/>
      <c r="K1224" s="253"/>
      <c r="L1224" s="253"/>
      <c r="M1224" s="258"/>
      <c r="N1224" s="259"/>
      <c r="O1224" s="260"/>
      <c r="P1224" s="260"/>
      <c r="Q1224" s="260"/>
      <c r="R1224" s="260"/>
      <c r="S1224" s="260"/>
      <c r="T1224" s="260"/>
      <c r="U1224" s="260"/>
      <c r="V1224" s="260"/>
      <c r="W1224" s="260"/>
      <c r="X1224" s="260"/>
      <c r="Y1224" s="261"/>
      <c r="Z1224" s="14"/>
      <c r="AA1224" s="14"/>
      <c r="AB1224" s="14"/>
      <c r="AC1224" s="14"/>
      <c r="AD1224" s="14"/>
      <c r="AE1224" s="14"/>
      <c r="AT1224" s="262" t="s">
        <v>184</v>
      </c>
      <c r="AU1224" s="262" t="s">
        <v>102</v>
      </c>
      <c r="AV1224" s="14" t="s">
        <v>102</v>
      </c>
      <c r="AW1224" s="14" t="s">
        <v>5</v>
      </c>
      <c r="AX1224" s="14" t="s">
        <v>75</v>
      </c>
      <c r="AY1224" s="262" t="s">
        <v>175</v>
      </c>
    </row>
    <row r="1225" s="16" customFormat="1">
      <c r="A1225" s="16"/>
      <c r="B1225" s="284"/>
      <c r="C1225" s="285"/>
      <c r="D1225" s="237" t="s">
        <v>184</v>
      </c>
      <c r="E1225" s="286" t="s">
        <v>1</v>
      </c>
      <c r="F1225" s="287" t="s">
        <v>453</v>
      </c>
      <c r="G1225" s="285"/>
      <c r="H1225" s="288">
        <v>32</v>
      </c>
      <c r="I1225" s="289"/>
      <c r="J1225" s="289"/>
      <c r="K1225" s="285"/>
      <c r="L1225" s="285"/>
      <c r="M1225" s="290"/>
      <c r="N1225" s="291"/>
      <c r="O1225" s="292"/>
      <c r="P1225" s="292"/>
      <c r="Q1225" s="292"/>
      <c r="R1225" s="292"/>
      <c r="S1225" s="292"/>
      <c r="T1225" s="292"/>
      <c r="U1225" s="292"/>
      <c r="V1225" s="292"/>
      <c r="W1225" s="292"/>
      <c r="X1225" s="292"/>
      <c r="Y1225" s="293"/>
      <c r="Z1225" s="16"/>
      <c r="AA1225" s="16"/>
      <c r="AB1225" s="16"/>
      <c r="AC1225" s="16"/>
      <c r="AD1225" s="16"/>
      <c r="AE1225" s="16"/>
      <c r="AT1225" s="294" t="s">
        <v>184</v>
      </c>
      <c r="AU1225" s="294" t="s">
        <v>102</v>
      </c>
      <c r="AV1225" s="16" t="s">
        <v>196</v>
      </c>
      <c r="AW1225" s="16" t="s">
        <v>5</v>
      </c>
      <c r="AX1225" s="16" t="s">
        <v>75</v>
      </c>
      <c r="AY1225" s="294" t="s">
        <v>175</v>
      </c>
    </row>
    <row r="1226" s="13" customFormat="1">
      <c r="A1226" s="13"/>
      <c r="B1226" s="242"/>
      <c r="C1226" s="243"/>
      <c r="D1226" s="237" t="s">
        <v>184</v>
      </c>
      <c r="E1226" s="244" t="s">
        <v>1</v>
      </c>
      <c r="F1226" s="245" t="s">
        <v>222</v>
      </c>
      <c r="G1226" s="243"/>
      <c r="H1226" s="244" t="s">
        <v>1</v>
      </c>
      <c r="I1226" s="246"/>
      <c r="J1226" s="246"/>
      <c r="K1226" s="243"/>
      <c r="L1226" s="243"/>
      <c r="M1226" s="247"/>
      <c r="N1226" s="248"/>
      <c r="O1226" s="249"/>
      <c r="P1226" s="249"/>
      <c r="Q1226" s="249"/>
      <c r="R1226" s="249"/>
      <c r="S1226" s="249"/>
      <c r="T1226" s="249"/>
      <c r="U1226" s="249"/>
      <c r="V1226" s="249"/>
      <c r="W1226" s="249"/>
      <c r="X1226" s="249"/>
      <c r="Y1226" s="250"/>
      <c r="Z1226" s="13"/>
      <c r="AA1226" s="13"/>
      <c r="AB1226" s="13"/>
      <c r="AC1226" s="13"/>
      <c r="AD1226" s="13"/>
      <c r="AE1226" s="13"/>
      <c r="AT1226" s="251" t="s">
        <v>184</v>
      </c>
      <c r="AU1226" s="251" t="s">
        <v>102</v>
      </c>
      <c r="AV1226" s="13" t="s">
        <v>82</v>
      </c>
      <c r="AW1226" s="13" t="s">
        <v>5</v>
      </c>
      <c r="AX1226" s="13" t="s">
        <v>75</v>
      </c>
      <c r="AY1226" s="251" t="s">
        <v>175</v>
      </c>
    </row>
    <row r="1227" s="14" customFormat="1">
      <c r="A1227" s="14"/>
      <c r="B1227" s="252"/>
      <c r="C1227" s="253"/>
      <c r="D1227" s="237" t="s">
        <v>184</v>
      </c>
      <c r="E1227" s="254" t="s">
        <v>1</v>
      </c>
      <c r="F1227" s="255" t="s">
        <v>234</v>
      </c>
      <c r="G1227" s="253"/>
      <c r="H1227" s="256">
        <v>9</v>
      </c>
      <c r="I1227" s="257"/>
      <c r="J1227" s="257"/>
      <c r="K1227" s="253"/>
      <c r="L1227" s="253"/>
      <c r="M1227" s="258"/>
      <c r="N1227" s="259"/>
      <c r="O1227" s="260"/>
      <c r="P1227" s="260"/>
      <c r="Q1227" s="260"/>
      <c r="R1227" s="260"/>
      <c r="S1227" s="260"/>
      <c r="T1227" s="260"/>
      <c r="U1227" s="260"/>
      <c r="V1227" s="260"/>
      <c r="W1227" s="260"/>
      <c r="X1227" s="260"/>
      <c r="Y1227" s="261"/>
      <c r="Z1227" s="14"/>
      <c r="AA1227" s="14"/>
      <c r="AB1227" s="14"/>
      <c r="AC1227" s="14"/>
      <c r="AD1227" s="14"/>
      <c r="AE1227" s="14"/>
      <c r="AT1227" s="262" t="s">
        <v>184</v>
      </c>
      <c r="AU1227" s="262" t="s">
        <v>102</v>
      </c>
      <c r="AV1227" s="14" t="s">
        <v>102</v>
      </c>
      <c r="AW1227" s="14" t="s">
        <v>5</v>
      </c>
      <c r="AX1227" s="14" t="s">
        <v>75</v>
      </c>
      <c r="AY1227" s="262" t="s">
        <v>175</v>
      </c>
    </row>
    <row r="1228" s="14" customFormat="1">
      <c r="A1228" s="14"/>
      <c r="B1228" s="252"/>
      <c r="C1228" s="253"/>
      <c r="D1228" s="237" t="s">
        <v>184</v>
      </c>
      <c r="E1228" s="254" t="s">
        <v>1</v>
      </c>
      <c r="F1228" s="255" t="s">
        <v>181</v>
      </c>
      <c r="G1228" s="253"/>
      <c r="H1228" s="256">
        <v>4</v>
      </c>
      <c r="I1228" s="257"/>
      <c r="J1228" s="257"/>
      <c r="K1228" s="253"/>
      <c r="L1228" s="253"/>
      <c r="M1228" s="258"/>
      <c r="N1228" s="259"/>
      <c r="O1228" s="260"/>
      <c r="P1228" s="260"/>
      <c r="Q1228" s="260"/>
      <c r="R1228" s="260"/>
      <c r="S1228" s="260"/>
      <c r="T1228" s="260"/>
      <c r="U1228" s="260"/>
      <c r="V1228" s="260"/>
      <c r="W1228" s="260"/>
      <c r="X1228" s="260"/>
      <c r="Y1228" s="261"/>
      <c r="Z1228" s="14"/>
      <c r="AA1228" s="14"/>
      <c r="AB1228" s="14"/>
      <c r="AC1228" s="14"/>
      <c r="AD1228" s="14"/>
      <c r="AE1228" s="14"/>
      <c r="AT1228" s="262" t="s">
        <v>184</v>
      </c>
      <c r="AU1228" s="262" t="s">
        <v>102</v>
      </c>
      <c r="AV1228" s="14" t="s">
        <v>102</v>
      </c>
      <c r="AW1228" s="14" t="s">
        <v>5</v>
      </c>
      <c r="AX1228" s="14" t="s">
        <v>75</v>
      </c>
      <c r="AY1228" s="262" t="s">
        <v>175</v>
      </c>
    </row>
    <row r="1229" s="16" customFormat="1">
      <c r="A1229" s="16"/>
      <c r="B1229" s="284"/>
      <c r="C1229" s="285"/>
      <c r="D1229" s="237" t="s">
        <v>184</v>
      </c>
      <c r="E1229" s="286" t="s">
        <v>1</v>
      </c>
      <c r="F1229" s="287" t="s">
        <v>453</v>
      </c>
      <c r="G1229" s="285"/>
      <c r="H1229" s="288">
        <v>13</v>
      </c>
      <c r="I1229" s="289"/>
      <c r="J1229" s="289"/>
      <c r="K1229" s="285"/>
      <c r="L1229" s="285"/>
      <c r="M1229" s="290"/>
      <c r="N1229" s="291"/>
      <c r="O1229" s="292"/>
      <c r="P1229" s="292"/>
      <c r="Q1229" s="292"/>
      <c r="R1229" s="292"/>
      <c r="S1229" s="292"/>
      <c r="T1229" s="292"/>
      <c r="U1229" s="292"/>
      <c r="V1229" s="292"/>
      <c r="W1229" s="292"/>
      <c r="X1229" s="292"/>
      <c r="Y1229" s="293"/>
      <c r="Z1229" s="16"/>
      <c r="AA1229" s="16"/>
      <c r="AB1229" s="16"/>
      <c r="AC1229" s="16"/>
      <c r="AD1229" s="16"/>
      <c r="AE1229" s="16"/>
      <c r="AT1229" s="294" t="s">
        <v>184</v>
      </c>
      <c r="AU1229" s="294" t="s">
        <v>102</v>
      </c>
      <c r="AV1229" s="16" t="s">
        <v>196</v>
      </c>
      <c r="AW1229" s="16" t="s">
        <v>5</v>
      </c>
      <c r="AX1229" s="16" t="s">
        <v>75</v>
      </c>
      <c r="AY1229" s="294" t="s">
        <v>175</v>
      </c>
    </row>
    <row r="1230" s="15" customFormat="1">
      <c r="A1230" s="15"/>
      <c r="B1230" s="263"/>
      <c r="C1230" s="264"/>
      <c r="D1230" s="237" t="s">
        <v>184</v>
      </c>
      <c r="E1230" s="265" t="s">
        <v>1</v>
      </c>
      <c r="F1230" s="266" t="s">
        <v>189</v>
      </c>
      <c r="G1230" s="264"/>
      <c r="H1230" s="267">
        <v>45</v>
      </c>
      <c r="I1230" s="268"/>
      <c r="J1230" s="268"/>
      <c r="K1230" s="264"/>
      <c r="L1230" s="264"/>
      <c r="M1230" s="269"/>
      <c r="N1230" s="270"/>
      <c r="O1230" s="271"/>
      <c r="P1230" s="271"/>
      <c r="Q1230" s="271"/>
      <c r="R1230" s="271"/>
      <c r="S1230" s="271"/>
      <c r="T1230" s="271"/>
      <c r="U1230" s="271"/>
      <c r="V1230" s="271"/>
      <c r="W1230" s="271"/>
      <c r="X1230" s="271"/>
      <c r="Y1230" s="272"/>
      <c r="Z1230" s="15"/>
      <c r="AA1230" s="15"/>
      <c r="AB1230" s="15"/>
      <c r="AC1230" s="15"/>
      <c r="AD1230" s="15"/>
      <c r="AE1230" s="15"/>
      <c r="AT1230" s="273" t="s">
        <v>184</v>
      </c>
      <c r="AU1230" s="273" t="s">
        <v>102</v>
      </c>
      <c r="AV1230" s="15" t="s">
        <v>181</v>
      </c>
      <c r="AW1230" s="15" t="s">
        <v>5</v>
      </c>
      <c r="AX1230" s="15" t="s">
        <v>82</v>
      </c>
      <c r="AY1230" s="273" t="s">
        <v>175</v>
      </c>
    </row>
    <row r="1231" s="2" customFormat="1" ht="49.05" customHeight="1">
      <c r="A1231" s="39"/>
      <c r="B1231" s="40"/>
      <c r="C1231" s="222" t="s">
        <v>1107</v>
      </c>
      <c r="D1231" s="222" t="s">
        <v>177</v>
      </c>
      <c r="E1231" s="223" t="s">
        <v>1108</v>
      </c>
      <c r="F1231" s="224" t="s">
        <v>1109</v>
      </c>
      <c r="G1231" s="225" t="s">
        <v>369</v>
      </c>
      <c r="H1231" s="226">
        <v>49.399999999999999</v>
      </c>
      <c r="I1231" s="227"/>
      <c r="J1231" s="227"/>
      <c r="K1231" s="228">
        <f>ROUND(P1231*H1231,2)</f>
        <v>0</v>
      </c>
      <c r="L1231" s="229"/>
      <c r="M1231" s="45"/>
      <c r="N1231" s="230" t="s">
        <v>1</v>
      </c>
      <c r="O1231" s="231" t="s">
        <v>39</v>
      </c>
      <c r="P1231" s="232">
        <f>I1231+J1231</f>
        <v>0</v>
      </c>
      <c r="Q1231" s="232">
        <f>ROUND(I1231*H1231,2)</f>
        <v>0</v>
      </c>
      <c r="R1231" s="232">
        <f>ROUND(J1231*H1231,2)</f>
        <v>0</v>
      </c>
      <c r="S1231" s="92"/>
      <c r="T1231" s="233">
        <f>S1231*H1231</f>
        <v>0</v>
      </c>
      <c r="U1231" s="233">
        <v>0</v>
      </c>
      <c r="V1231" s="233">
        <f>U1231*H1231</f>
        <v>0</v>
      </c>
      <c r="W1231" s="233">
        <v>0</v>
      </c>
      <c r="X1231" s="233">
        <f>W1231*H1231</f>
        <v>0</v>
      </c>
      <c r="Y1231" s="234" t="s">
        <v>1</v>
      </c>
      <c r="Z1231" s="39"/>
      <c r="AA1231" s="39"/>
      <c r="AB1231" s="39"/>
      <c r="AC1231" s="39"/>
      <c r="AD1231" s="39"/>
      <c r="AE1231" s="39"/>
      <c r="AR1231" s="235" t="s">
        <v>181</v>
      </c>
      <c r="AT1231" s="235" t="s">
        <v>177</v>
      </c>
      <c r="AU1231" s="235" t="s">
        <v>102</v>
      </c>
      <c r="AY1231" s="18" t="s">
        <v>175</v>
      </c>
      <c r="BE1231" s="236">
        <f>IF(O1231="základní",K1231,0)</f>
        <v>0</v>
      </c>
      <c r="BF1231" s="236">
        <f>IF(O1231="snížená",K1231,0)</f>
        <v>0</v>
      </c>
      <c r="BG1231" s="236">
        <f>IF(O1231="zákl. přenesená",K1231,0)</f>
        <v>0</v>
      </c>
      <c r="BH1231" s="236">
        <f>IF(O1231="sníž. přenesená",K1231,0)</f>
        <v>0</v>
      </c>
      <c r="BI1231" s="236">
        <f>IF(O1231="nulová",K1231,0)</f>
        <v>0</v>
      </c>
      <c r="BJ1231" s="18" t="s">
        <v>102</v>
      </c>
      <c r="BK1231" s="236">
        <f>ROUND(P1231*H1231,2)</f>
        <v>0</v>
      </c>
      <c r="BL1231" s="18" t="s">
        <v>181</v>
      </c>
      <c r="BM1231" s="235" t="s">
        <v>1110</v>
      </c>
    </row>
    <row r="1232" s="13" customFormat="1">
      <c r="A1232" s="13"/>
      <c r="B1232" s="242"/>
      <c r="C1232" s="243"/>
      <c r="D1232" s="237" t="s">
        <v>184</v>
      </c>
      <c r="E1232" s="244" t="s">
        <v>1</v>
      </c>
      <c r="F1232" s="245" t="s">
        <v>352</v>
      </c>
      <c r="G1232" s="243"/>
      <c r="H1232" s="244" t="s">
        <v>1</v>
      </c>
      <c r="I1232" s="246"/>
      <c r="J1232" s="246"/>
      <c r="K1232" s="243"/>
      <c r="L1232" s="243"/>
      <c r="M1232" s="247"/>
      <c r="N1232" s="248"/>
      <c r="O1232" s="249"/>
      <c r="P1232" s="249"/>
      <c r="Q1232" s="249"/>
      <c r="R1232" s="249"/>
      <c r="S1232" s="249"/>
      <c r="T1232" s="249"/>
      <c r="U1232" s="249"/>
      <c r="V1232" s="249"/>
      <c r="W1232" s="249"/>
      <c r="X1232" s="249"/>
      <c r="Y1232" s="250"/>
      <c r="Z1232" s="13"/>
      <c r="AA1232" s="13"/>
      <c r="AB1232" s="13"/>
      <c r="AC1232" s="13"/>
      <c r="AD1232" s="13"/>
      <c r="AE1232" s="13"/>
      <c r="AT1232" s="251" t="s">
        <v>184</v>
      </c>
      <c r="AU1232" s="251" t="s">
        <v>102</v>
      </c>
      <c r="AV1232" s="13" t="s">
        <v>82</v>
      </c>
      <c r="AW1232" s="13" t="s">
        <v>5</v>
      </c>
      <c r="AX1232" s="13" t="s">
        <v>75</v>
      </c>
      <c r="AY1232" s="251" t="s">
        <v>175</v>
      </c>
    </row>
    <row r="1233" s="13" customFormat="1">
      <c r="A1233" s="13"/>
      <c r="B1233" s="242"/>
      <c r="C1233" s="243"/>
      <c r="D1233" s="237" t="s">
        <v>184</v>
      </c>
      <c r="E1233" s="244" t="s">
        <v>1</v>
      </c>
      <c r="F1233" s="245" t="s">
        <v>286</v>
      </c>
      <c r="G1233" s="243"/>
      <c r="H1233" s="244" t="s">
        <v>1</v>
      </c>
      <c r="I1233" s="246"/>
      <c r="J1233" s="246"/>
      <c r="K1233" s="243"/>
      <c r="L1233" s="243"/>
      <c r="M1233" s="247"/>
      <c r="N1233" s="248"/>
      <c r="O1233" s="249"/>
      <c r="P1233" s="249"/>
      <c r="Q1233" s="249"/>
      <c r="R1233" s="249"/>
      <c r="S1233" s="249"/>
      <c r="T1233" s="249"/>
      <c r="U1233" s="249"/>
      <c r="V1233" s="249"/>
      <c r="W1233" s="249"/>
      <c r="X1233" s="249"/>
      <c r="Y1233" s="250"/>
      <c r="Z1233" s="13"/>
      <c r="AA1233" s="13"/>
      <c r="AB1233" s="13"/>
      <c r="AC1233" s="13"/>
      <c r="AD1233" s="13"/>
      <c r="AE1233" s="13"/>
      <c r="AT1233" s="251" t="s">
        <v>184</v>
      </c>
      <c r="AU1233" s="251" t="s">
        <v>102</v>
      </c>
      <c r="AV1233" s="13" t="s">
        <v>82</v>
      </c>
      <c r="AW1233" s="13" t="s">
        <v>5</v>
      </c>
      <c r="AX1233" s="13" t="s">
        <v>75</v>
      </c>
      <c r="AY1233" s="251" t="s">
        <v>175</v>
      </c>
    </row>
    <row r="1234" s="14" customFormat="1">
      <c r="A1234" s="14"/>
      <c r="B1234" s="252"/>
      <c r="C1234" s="253"/>
      <c r="D1234" s="237" t="s">
        <v>184</v>
      </c>
      <c r="E1234" s="254" t="s">
        <v>1</v>
      </c>
      <c r="F1234" s="255" t="s">
        <v>1111</v>
      </c>
      <c r="G1234" s="253"/>
      <c r="H1234" s="256">
        <v>5.2000000000000002</v>
      </c>
      <c r="I1234" s="257"/>
      <c r="J1234" s="257"/>
      <c r="K1234" s="253"/>
      <c r="L1234" s="253"/>
      <c r="M1234" s="258"/>
      <c r="N1234" s="259"/>
      <c r="O1234" s="260"/>
      <c r="P1234" s="260"/>
      <c r="Q1234" s="260"/>
      <c r="R1234" s="260"/>
      <c r="S1234" s="260"/>
      <c r="T1234" s="260"/>
      <c r="U1234" s="260"/>
      <c r="V1234" s="260"/>
      <c r="W1234" s="260"/>
      <c r="X1234" s="260"/>
      <c r="Y1234" s="261"/>
      <c r="Z1234" s="14"/>
      <c r="AA1234" s="14"/>
      <c r="AB1234" s="14"/>
      <c r="AC1234" s="14"/>
      <c r="AD1234" s="14"/>
      <c r="AE1234" s="14"/>
      <c r="AT1234" s="262" t="s">
        <v>184</v>
      </c>
      <c r="AU1234" s="262" t="s">
        <v>102</v>
      </c>
      <c r="AV1234" s="14" t="s">
        <v>102</v>
      </c>
      <c r="AW1234" s="14" t="s">
        <v>5</v>
      </c>
      <c r="AX1234" s="14" t="s">
        <v>75</v>
      </c>
      <c r="AY1234" s="262" t="s">
        <v>175</v>
      </c>
    </row>
    <row r="1235" s="14" customFormat="1">
      <c r="A1235" s="14"/>
      <c r="B1235" s="252"/>
      <c r="C1235" s="253"/>
      <c r="D1235" s="237" t="s">
        <v>184</v>
      </c>
      <c r="E1235" s="254" t="s">
        <v>1</v>
      </c>
      <c r="F1235" s="255" t="s">
        <v>1112</v>
      </c>
      <c r="G1235" s="253"/>
      <c r="H1235" s="256">
        <v>16.800000000000001</v>
      </c>
      <c r="I1235" s="257"/>
      <c r="J1235" s="257"/>
      <c r="K1235" s="253"/>
      <c r="L1235" s="253"/>
      <c r="M1235" s="258"/>
      <c r="N1235" s="259"/>
      <c r="O1235" s="260"/>
      <c r="P1235" s="260"/>
      <c r="Q1235" s="260"/>
      <c r="R1235" s="260"/>
      <c r="S1235" s="260"/>
      <c r="T1235" s="260"/>
      <c r="U1235" s="260"/>
      <c r="V1235" s="260"/>
      <c r="W1235" s="260"/>
      <c r="X1235" s="260"/>
      <c r="Y1235" s="261"/>
      <c r="Z1235" s="14"/>
      <c r="AA1235" s="14"/>
      <c r="AB1235" s="14"/>
      <c r="AC1235" s="14"/>
      <c r="AD1235" s="14"/>
      <c r="AE1235" s="14"/>
      <c r="AT1235" s="262" t="s">
        <v>184</v>
      </c>
      <c r="AU1235" s="262" t="s">
        <v>102</v>
      </c>
      <c r="AV1235" s="14" t="s">
        <v>102</v>
      </c>
      <c r="AW1235" s="14" t="s">
        <v>5</v>
      </c>
      <c r="AX1235" s="14" t="s">
        <v>75</v>
      </c>
      <c r="AY1235" s="262" t="s">
        <v>175</v>
      </c>
    </row>
    <row r="1236" s="14" customFormat="1">
      <c r="A1236" s="14"/>
      <c r="B1236" s="252"/>
      <c r="C1236" s="253"/>
      <c r="D1236" s="237" t="s">
        <v>184</v>
      </c>
      <c r="E1236" s="254" t="s">
        <v>1</v>
      </c>
      <c r="F1236" s="255" t="s">
        <v>1113</v>
      </c>
      <c r="G1236" s="253"/>
      <c r="H1236" s="256">
        <v>3.6000000000000001</v>
      </c>
      <c r="I1236" s="257"/>
      <c r="J1236" s="257"/>
      <c r="K1236" s="253"/>
      <c r="L1236" s="253"/>
      <c r="M1236" s="258"/>
      <c r="N1236" s="259"/>
      <c r="O1236" s="260"/>
      <c r="P1236" s="260"/>
      <c r="Q1236" s="260"/>
      <c r="R1236" s="260"/>
      <c r="S1236" s="260"/>
      <c r="T1236" s="260"/>
      <c r="U1236" s="260"/>
      <c r="V1236" s="260"/>
      <c r="W1236" s="260"/>
      <c r="X1236" s="260"/>
      <c r="Y1236" s="261"/>
      <c r="Z1236" s="14"/>
      <c r="AA1236" s="14"/>
      <c r="AB1236" s="14"/>
      <c r="AC1236" s="14"/>
      <c r="AD1236" s="14"/>
      <c r="AE1236" s="14"/>
      <c r="AT1236" s="262" t="s">
        <v>184</v>
      </c>
      <c r="AU1236" s="262" t="s">
        <v>102</v>
      </c>
      <c r="AV1236" s="14" t="s">
        <v>102</v>
      </c>
      <c r="AW1236" s="14" t="s">
        <v>5</v>
      </c>
      <c r="AX1236" s="14" t="s">
        <v>75</v>
      </c>
      <c r="AY1236" s="262" t="s">
        <v>175</v>
      </c>
    </row>
    <row r="1237" s="13" customFormat="1">
      <c r="A1237" s="13"/>
      <c r="B1237" s="242"/>
      <c r="C1237" s="243"/>
      <c r="D1237" s="237" t="s">
        <v>184</v>
      </c>
      <c r="E1237" s="244" t="s">
        <v>1</v>
      </c>
      <c r="F1237" s="245" t="s">
        <v>290</v>
      </c>
      <c r="G1237" s="243"/>
      <c r="H1237" s="244" t="s">
        <v>1</v>
      </c>
      <c r="I1237" s="246"/>
      <c r="J1237" s="246"/>
      <c r="K1237" s="243"/>
      <c r="L1237" s="243"/>
      <c r="M1237" s="247"/>
      <c r="N1237" s="248"/>
      <c r="O1237" s="249"/>
      <c r="P1237" s="249"/>
      <c r="Q1237" s="249"/>
      <c r="R1237" s="249"/>
      <c r="S1237" s="249"/>
      <c r="T1237" s="249"/>
      <c r="U1237" s="249"/>
      <c r="V1237" s="249"/>
      <c r="W1237" s="249"/>
      <c r="X1237" s="249"/>
      <c r="Y1237" s="250"/>
      <c r="Z1237" s="13"/>
      <c r="AA1237" s="13"/>
      <c r="AB1237" s="13"/>
      <c r="AC1237" s="13"/>
      <c r="AD1237" s="13"/>
      <c r="AE1237" s="13"/>
      <c r="AT1237" s="251" t="s">
        <v>184</v>
      </c>
      <c r="AU1237" s="251" t="s">
        <v>102</v>
      </c>
      <c r="AV1237" s="13" t="s">
        <v>82</v>
      </c>
      <c r="AW1237" s="13" t="s">
        <v>5</v>
      </c>
      <c r="AX1237" s="13" t="s">
        <v>75</v>
      </c>
      <c r="AY1237" s="251" t="s">
        <v>175</v>
      </c>
    </row>
    <row r="1238" s="14" customFormat="1">
      <c r="A1238" s="14"/>
      <c r="B1238" s="252"/>
      <c r="C1238" s="253"/>
      <c r="D1238" s="237" t="s">
        <v>184</v>
      </c>
      <c r="E1238" s="254" t="s">
        <v>1</v>
      </c>
      <c r="F1238" s="255" t="s">
        <v>1111</v>
      </c>
      <c r="G1238" s="253"/>
      <c r="H1238" s="256">
        <v>5.2000000000000002</v>
      </c>
      <c r="I1238" s="257"/>
      <c r="J1238" s="257"/>
      <c r="K1238" s="253"/>
      <c r="L1238" s="253"/>
      <c r="M1238" s="258"/>
      <c r="N1238" s="259"/>
      <c r="O1238" s="260"/>
      <c r="P1238" s="260"/>
      <c r="Q1238" s="260"/>
      <c r="R1238" s="260"/>
      <c r="S1238" s="260"/>
      <c r="T1238" s="260"/>
      <c r="U1238" s="260"/>
      <c r="V1238" s="260"/>
      <c r="W1238" s="260"/>
      <c r="X1238" s="260"/>
      <c r="Y1238" s="261"/>
      <c r="Z1238" s="14"/>
      <c r="AA1238" s="14"/>
      <c r="AB1238" s="14"/>
      <c r="AC1238" s="14"/>
      <c r="AD1238" s="14"/>
      <c r="AE1238" s="14"/>
      <c r="AT1238" s="262" t="s">
        <v>184</v>
      </c>
      <c r="AU1238" s="262" t="s">
        <v>102</v>
      </c>
      <c r="AV1238" s="14" t="s">
        <v>102</v>
      </c>
      <c r="AW1238" s="14" t="s">
        <v>5</v>
      </c>
      <c r="AX1238" s="14" t="s">
        <v>75</v>
      </c>
      <c r="AY1238" s="262" t="s">
        <v>175</v>
      </c>
    </row>
    <row r="1239" s="14" customFormat="1">
      <c r="A1239" s="14"/>
      <c r="B1239" s="252"/>
      <c r="C1239" s="253"/>
      <c r="D1239" s="237" t="s">
        <v>184</v>
      </c>
      <c r="E1239" s="254" t="s">
        <v>1</v>
      </c>
      <c r="F1239" s="255" t="s">
        <v>1112</v>
      </c>
      <c r="G1239" s="253"/>
      <c r="H1239" s="256">
        <v>16.800000000000001</v>
      </c>
      <c r="I1239" s="257"/>
      <c r="J1239" s="257"/>
      <c r="K1239" s="253"/>
      <c r="L1239" s="253"/>
      <c r="M1239" s="258"/>
      <c r="N1239" s="259"/>
      <c r="O1239" s="260"/>
      <c r="P1239" s="260"/>
      <c r="Q1239" s="260"/>
      <c r="R1239" s="260"/>
      <c r="S1239" s="260"/>
      <c r="T1239" s="260"/>
      <c r="U1239" s="260"/>
      <c r="V1239" s="260"/>
      <c r="W1239" s="260"/>
      <c r="X1239" s="260"/>
      <c r="Y1239" s="261"/>
      <c r="Z1239" s="14"/>
      <c r="AA1239" s="14"/>
      <c r="AB1239" s="14"/>
      <c r="AC1239" s="14"/>
      <c r="AD1239" s="14"/>
      <c r="AE1239" s="14"/>
      <c r="AT1239" s="262" t="s">
        <v>184</v>
      </c>
      <c r="AU1239" s="262" t="s">
        <v>102</v>
      </c>
      <c r="AV1239" s="14" t="s">
        <v>102</v>
      </c>
      <c r="AW1239" s="14" t="s">
        <v>5</v>
      </c>
      <c r="AX1239" s="14" t="s">
        <v>75</v>
      </c>
      <c r="AY1239" s="262" t="s">
        <v>175</v>
      </c>
    </row>
    <row r="1240" s="14" customFormat="1">
      <c r="A1240" s="14"/>
      <c r="B1240" s="252"/>
      <c r="C1240" s="253"/>
      <c r="D1240" s="237" t="s">
        <v>184</v>
      </c>
      <c r="E1240" s="254" t="s">
        <v>1</v>
      </c>
      <c r="F1240" s="255" t="s">
        <v>1114</v>
      </c>
      <c r="G1240" s="253"/>
      <c r="H1240" s="256">
        <v>1.8</v>
      </c>
      <c r="I1240" s="257"/>
      <c r="J1240" s="257"/>
      <c r="K1240" s="253"/>
      <c r="L1240" s="253"/>
      <c r="M1240" s="258"/>
      <c r="N1240" s="259"/>
      <c r="O1240" s="260"/>
      <c r="P1240" s="260"/>
      <c r="Q1240" s="260"/>
      <c r="R1240" s="260"/>
      <c r="S1240" s="260"/>
      <c r="T1240" s="260"/>
      <c r="U1240" s="260"/>
      <c r="V1240" s="260"/>
      <c r="W1240" s="260"/>
      <c r="X1240" s="260"/>
      <c r="Y1240" s="261"/>
      <c r="Z1240" s="14"/>
      <c r="AA1240" s="14"/>
      <c r="AB1240" s="14"/>
      <c r="AC1240" s="14"/>
      <c r="AD1240" s="14"/>
      <c r="AE1240" s="14"/>
      <c r="AT1240" s="262" t="s">
        <v>184</v>
      </c>
      <c r="AU1240" s="262" t="s">
        <v>102</v>
      </c>
      <c r="AV1240" s="14" t="s">
        <v>102</v>
      </c>
      <c r="AW1240" s="14" t="s">
        <v>5</v>
      </c>
      <c r="AX1240" s="14" t="s">
        <v>75</v>
      </c>
      <c r="AY1240" s="262" t="s">
        <v>175</v>
      </c>
    </row>
    <row r="1241" s="15" customFormat="1">
      <c r="A1241" s="15"/>
      <c r="B1241" s="263"/>
      <c r="C1241" s="264"/>
      <c r="D1241" s="237" t="s">
        <v>184</v>
      </c>
      <c r="E1241" s="265" t="s">
        <v>1</v>
      </c>
      <c r="F1241" s="266" t="s">
        <v>189</v>
      </c>
      <c r="G1241" s="264"/>
      <c r="H1241" s="267">
        <v>49.399999999999999</v>
      </c>
      <c r="I1241" s="268"/>
      <c r="J1241" s="268"/>
      <c r="K1241" s="264"/>
      <c r="L1241" s="264"/>
      <c r="M1241" s="269"/>
      <c r="N1241" s="270"/>
      <c r="O1241" s="271"/>
      <c r="P1241" s="271"/>
      <c r="Q1241" s="271"/>
      <c r="R1241" s="271"/>
      <c r="S1241" s="271"/>
      <c r="T1241" s="271"/>
      <c r="U1241" s="271"/>
      <c r="V1241" s="271"/>
      <c r="W1241" s="271"/>
      <c r="X1241" s="271"/>
      <c r="Y1241" s="272"/>
      <c r="Z1241" s="15"/>
      <c r="AA1241" s="15"/>
      <c r="AB1241" s="15"/>
      <c r="AC1241" s="15"/>
      <c r="AD1241" s="15"/>
      <c r="AE1241" s="15"/>
      <c r="AT1241" s="273" t="s">
        <v>184</v>
      </c>
      <c r="AU1241" s="273" t="s">
        <v>102</v>
      </c>
      <c r="AV1241" s="15" t="s">
        <v>181</v>
      </c>
      <c r="AW1241" s="15" t="s">
        <v>5</v>
      </c>
      <c r="AX1241" s="15" t="s">
        <v>82</v>
      </c>
      <c r="AY1241" s="273" t="s">
        <v>175</v>
      </c>
    </row>
    <row r="1242" s="2" customFormat="1" ht="24.15" customHeight="1">
      <c r="A1242" s="39"/>
      <c r="B1242" s="40"/>
      <c r="C1242" s="222" t="s">
        <v>650</v>
      </c>
      <c r="D1242" s="222" t="s">
        <v>177</v>
      </c>
      <c r="E1242" s="223" t="s">
        <v>1115</v>
      </c>
      <c r="F1242" s="224" t="s">
        <v>1116</v>
      </c>
      <c r="G1242" s="225" t="s">
        <v>369</v>
      </c>
      <c r="H1242" s="226">
        <v>11.5</v>
      </c>
      <c r="I1242" s="227"/>
      <c r="J1242" s="227"/>
      <c r="K1242" s="228">
        <f>ROUND(P1242*H1242,2)</f>
        <v>0</v>
      </c>
      <c r="L1242" s="229"/>
      <c r="M1242" s="45"/>
      <c r="N1242" s="230" t="s">
        <v>1</v>
      </c>
      <c r="O1242" s="231" t="s">
        <v>39</v>
      </c>
      <c r="P1242" s="232">
        <f>I1242+J1242</f>
        <v>0</v>
      </c>
      <c r="Q1242" s="232">
        <f>ROUND(I1242*H1242,2)</f>
        <v>0</v>
      </c>
      <c r="R1242" s="232">
        <f>ROUND(J1242*H1242,2)</f>
        <v>0</v>
      </c>
      <c r="S1242" s="92"/>
      <c r="T1242" s="233">
        <f>S1242*H1242</f>
        <v>0</v>
      </c>
      <c r="U1242" s="233">
        <v>0</v>
      </c>
      <c r="V1242" s="233">
        <f>U1242*H1242</f>
        <v>0</v>
      </c>
      <c r="W1242" s="233">
        <v>0</v>
      </c>
      <c r="X1242" s="233">
        <f>W1242*H1242</f>
        <v>0</v>
      </c>
      <c r="Y1242" s="234" t="s">
        <v>1</v>
      </c>
      <c r="Z1242" s="39"/>
      <c r="AA1242" s="39"/>
      <c r="AB1242" s="39"/>
      <c r="AC1242" s="39"/>
      <c r="AD1242" s="39"/>
      <c r="AE1242" s="39"/>
      <c r="AR1242" s="235" t="s">
        <v>181</v>
      </c>
      <c r="AT1242" s="235" t="s">
        <v>177</v>
      </c>
      <c r="AU1242" s="235" t="s">
        <v>102</v>
      </c>
      <c r="AY1242" s="18" t="s">
        <v>175</v>
      </c>
      <c r="BE1242" s="236">
        <f>IF(O1242="základní",K1242,0)</f>
        <v>0</v>
      </c>
      <c r="BF1242" s="236">
        <f>IF(O1242="snížená",K1242,0)</f>
        <v>0</v>
      </c>
      <c r="BG1242" s="236">
        <f>IF(O1242="zákl. přenesená",K1242,0)</f>
        <v>0</v>
      </c>
      <c r="BH1242" s="236">
        <f>IF(O1242="sníž. přenesená",K1242,0)</f>
        <v>0</v>
      </c>
      <c r="BI1242" s="236">
        <f>IF(O1242="nulová",K1242,0)</f>
        <v>0</v>
      </c>
      <c r="BJ1242" s="18" t="s">
        <v>102</v>
      </c>
      <c r="BK1242" s="236">
        <f>ROUND(P1242*H1242,2)</f>
        <v>0</v>
      </c>
      <c r="BL1242" s="18" t="s">
        <v>181</v>
      </c>
      <c r="BM1242" s="235" t="s">
        <v>1117</v>
      </c>
    </row>
    <row r="1243" s="13" customFormat="1">
      <c r="A1243" s="13"/>
      <c r="B1243" s="242"/>
      <c r="C1243" s="243"/>
      <c r="D1243" s="237" t="s">
        <v>184</v>
      </c>
      <c r="E1243" s="244" t="s">
        <v>1</v>
      </c>
      <c r="F1243" s="245" t="s">
        <v>352</v>
      </c>
      <c r="G1243" s="243"/>
      <c r="H1243" s="244" t="s">
        <v>1</v>
      </c>
      <c r="I1243" s="246"/>
      <c r="J1243" s="246"/>
      <c r="K1243" s="243"/>
      <c r="L1243" s="243"/>
      <c r="M1243" s="247"/>
      <c r="N1243" s="248"/>
      <c r="O1243" s="249"/>
      <c r="P1243" s="249"/>
      <c r="Q1243" s="249"/>
      <c r="R1243" s="249"/>
      <c r="S1243" s="249"/>
      <c r="T1243" s="249"/>
      <c r="U1243" s="249"/>
      <c r="V1243" s="249"/>
      <c r="W1243" s="249"/>
      <c r="X1243" s="249"/>
      <c r="Y1243" s="250"/>
      <c r="Z1243" s="13"/>
      <c r="AA1243" s="13"/>
      <c r="AB1243" s="13"/>
      <c r="AC1243" s="13"/>
      <c r="AD1243" s="13"/>
      <c r="AE1243" s="13"/>
      <c r="AT1243" s="251" t="s">
        <v>184</v>
      </c>
      <c r="AU1243" s="251" t="s">
        <v>102</v>
      </c>
      <c r="AV1243" s="13" t="s">
        <v>82</v>
      </c>
      <c r="AW1243" s="13" t="s">
        <v>5</v>
      </c>
      <c r="AX1243" s="13" t="s">
        <v>75</v>
      </c>
      <c r="AY1243" s="251" t="s">
        <v>175</v>
      </c>
    </row>
    <row r="1244" s="14" customFormat="1">
      <c r="A1244" s="14"/>
      <c r="B1244" s="252"/>
      <c r="C1244" s="253"/>
      <c r="D1244" s="237" t="s">
        <v>184</v>
      </c>
      <c r="E1244" s="254" t="s">
        <v>1</v>
      </c>
      <c r="F1244" s="255" t="s">
        <v>1118</v>
      </c>
      <c r="G1244" s="253"/>
      <c r="H1244" s="256">
        <v>11.5</v>
      </c>
      <c r="I1244" s="257"/>
      <c r="J1244" s="257"/>
      <c r="K1244" s="253"/>
      <c r="L1244" s="253"/>
      <c r="M1244" s="258"/>
      <c r="N1244" s="259"/>
      <c r="O1244" s="260"/>
      <c r="P1244" s="260"/>
      <c r="Q1244" s="260"/>
      <c r="R1244" s="260"/>
      <c r="S1244" s="260"/>
      <c r="T1244" s="260"/>
      <c r="U1244" s="260"/>
      <c r="V1244" s="260"/>
      <c r="W1244" s="260"/>
      <c r="X1244" s="260"/>
      <c r="Y1244" s="261"/>
      <c r="Z1244" s="14"/>
      <c r="AA1244" s="14"/>
      <c r="AB1244" s="14"/>
      <c r="AC1244" s="14"/>
      <c r="AD1244" s="14"/>
      <c r="AE1244" s="14"/>
      <c r="AT1244" s="262" t="s">
        <v>184</v>
      </c>
      <c r="AU1244" s="262" t="s">
        <v>102</v>
      </c>
      <c r="AV1244" s="14" t="s">
        <v>102</v>
      </c>
      <c r="AW1244" s="14" t="s">
        <v>5</v>
      </c>
      <c r="AX1244" s="14" t="s">
        <v>75</v>
      </c>
      <c r="AY1244" s="262" t="s">
        <v>175</v>
      </c>
    </row>
    <row r="1245" s="15" customFormat="1">
      <c r="A1245" s="15"/>
      <c r="B1245" s="263"/>
      <c r="C1245" s="264"/>
      <c r="D1245" s="237" t="s">
        <v>184</v>
      </c>
      <c r="E1245" s="265" t="s">
        <v>1</v>
      </c>
      <c r="F1245" s="266" t="s">
        <v>189</v>
      </c>
      <c r="G1245" s="264"/>
      <c r="H1245" s="267">
        <v>11.5</v>
      </c>
      <c r="I1245" s="268"/>
      <c r="J1245" s="268"/>
      <c r="K1245" s="264"/>
      <c r="L1245" s="264"/>
      <c r="M1245" s="269"/>
      <c r="N1245" s="270"/>
      <c r="O1245" s="271"/>
      <c r="P1245" s="271"/>
      <c r="Q1245" s="271"/>
      <c r="R1245" s="271"/>
      <c r="S1245" s="271"/>
      <c r="T1245" s="271"/>
      <c r="U1245" s="271"/>
      <c r="V1245" s="271"/>
      <c r="W1245" s="271"/>
      <c r="X1245" s="271"/>
      <c r="Y1245" s="272"/>
      <c r="Z1245" s="15"/>
      <c r="AA1245" s="15"/>
      <c r="AB1245" s="15"/>
      <c r="AC1245" s="15"/>
      <c r="AD1245" s="15"/>
      <c r="AE1245" s="15"/>
      <c r="AT1245" s="273" t="s">
        <v>184</v>
      </c>
      <c r="AU1245" s="273" t="s">
        <v>102</v>
      </c>
      <c r="AV1245" s="15" t="s">
        <v>181</v>
      </c>
      <c r="AW1245" s="15" t="s">
        <v>5</v>
      </c>
      <c r="AX1245" s="15" t="s">
        <v>82</v>
      </c>
      <c r="AY1245" s="273" t="s">
        <v>175</v>
      </c>
    </row>
    <row r="1246" s="2" customFormat="1" ht="24.15" customHeight="1">
      <c r="A1246" s="39"/>
      <c r="B1246" s="40"/>
      <c r="C1246" s="222" t="s">
        <v>1119</v>
      </c>
      <c r="D1246" s="222" t="s">
        <v>177</v>
      </c>
      <c r="E1246" s="223" t="s">
        <v>1120</v>
      </c>
      <c r="F1246" s="224" t="s">
        <v>1121</v>
      </c>
      <c r="G1246" s="225" t="s">
        <v>369</v>
      </c>
      <c r="H1246" s="226">
        <v>8</v>
      </c>
      <c r="I1246" s="227"/>
      <c r="J1246" s="227"/>
      <c r="K1246" s="228">
        <f>ROUND(P1246*H1246,2)</f>
        <v>0</v>
      </c>
      <c r="L1246" s="229"/>
      <c r="M1246" s="45"/>
      <c r="N1246" s="230" t="s">
        <v>1</v>
      </c>
      <c r="O1246" s="231" t="s">
        <v>39</v>
      </c>
      <c r="P1246" s="232">
        <f>I1246+J1246</f>
        <v>0</v>
      </c>
      <c r="Q1246" s="232">
        <f>ROUND(I1246*H1246,2)</f>
        <v>0</v>
      </c>
      <c r="R1246" s="232">
        <f>ROUND(J1246*H1246,2)</f>
        <v>0</v>
      </c>
      <c r="S1246" s="92"/>
      <c r="T1246" s="233">
        <f>S1246*H1246</f>
        <v>0</v>
      </c>
      <c r="U1246" s="233">
        <v>0</v>
      </c>
      <c r="V1246" s="233">
        <f>U1246*H1246</f>
        <v>0</v>
      </c>
      <c r="W1246" s="233">
        <v>0</v>
      </c>
      <c r="X1246" s="233">
        <f>W1246*H1246</f>
        <v>0</v>
      </c>
      <c r="Y1246" s="234" t="s">
        <v>1</v>
      </c>
      <c r="Z1246" s="39"/>
      <c r="AA1246" s="39"/>
      <c r="AB1246" s="39"/>
      <c r="AC1246" s="39"/>
      <c r="AD1246" s="39"/>
      <c r="AE1246" s="39"/>
      <c r="AR1246" s="235" t="s">
        <v>181</v>
      </c>
      <c r="AT1246" s="235" t="s">
        <v>177</v>
      </c>
      <c r="AU1246" s="235" t="s">
        <v>102</v>
      </c>
      <c r="AY1246" s="18" t="s">
        <v>175</v>
      </c>
      <c r="BE1246" s="236">
        <f>IF(O1246="základní",K1246,0)</f>
        <v>0</v>
      </c>
      <c r="BF1246" s="236">
        <f>IF(O1246="snížená",K1246,0)</f>
        <v>0</v>
      </c>
      <c r="BG1246" s="236">
        <f>IF(O1246="zákl. přenesená",K1246,0)</f>
        <v>0</v>
      </c>
      <c r="BH1246" s="236">
        <f>IF(O1246="sníž. přenesená",K1246,0)</f>
        <v>0</v>
      </c>
      <c r="BI1246" s="236">
        <f>IF(O1246="nulová",K1246,0)</f>
        <v>0</v>
      </c>
      <c r="BJ1246" s="18" t="s">
        <v>102</v>
      </c>
      <c r="BK1246" s="236">
        <f>ROUND(P1246*H1246,2)</f>
        <v>0</v>
      </c>
      <c r="BL1246" s="18" t="s">
        <v>181</v>
      </c>
      <c r="BM1246" s="235" t="s">
        <v>1122</v>
      </c>
    </row>
    <row r="1247" s="13" customFormat="1">
      <c r="A1247" s="13"/>
      <c r="B1247" s="242"/>
      <c r="C1247" s="243"/>
      <c r="D1247" s="237" t="s">
        <v>184</v>
      </c>
      <c r="E1247" s="244" t="s">
        <v>1</v>
      </c>
      <c r="F1247" s="245" t="s">
        <v>352</v>
      </c>
      <c r="G1247" s="243"/>
      <c r="H1247" s="244" t="s">
        <v>1</v>
      </c>
      <c r="I1247" s="246"/>
      <c r="J1247" s="246"/>
      <c r="K1247" s="243"/>
      <c r="L1247" s="243"/>
      <c r="M1247" s="247"/>
      <c r="N1247" s="248"/>
      <c r="O1247" s="249"/>
      <c r="P1247" s="249"/>
      <c r="Q1247" s="249"/>
      <c r="R1247" s="249"/>
      <c r="S1247" s="249"/>
      <c r="T1247" s="249"/>
      <c r="U1247" s="249"/>
      <c r="V1247" s="249"/>
      <c r="W1247" s="249"/>
      <c r="X1247" s="249"/>
      <c r="Y1247" s="250"/>
      <c r="Z1247" s="13"/>
      <c r="AA1247" s="13"/>
      <c r="AB1247" s="13"/>
      <c r="AC1247" s="13"/>
      <c r="AD1247" s="13"/>
      <c r="AE1247" s="13"/>
      <c r="AT1247" s="251" t="s">
        <v>184</v>
      </c>
      <c r="AU1247" s="251" t="s">
        <v>102</v>
      </c>
      <c r="AV1247" s="13" t="s">
        <v>82</v>
      </c>
      <c r="AW1247" s="13" t="s">
        <v>5</v>
      </c>
      <c r="AX1247" s="13" t="s">
        <v>75</v>
      </c>
      <c r="AY1247" s="251" t="s">
        <v>175</v>
      </c>
    </row>
    <row r="1248" s="14" customFormat="1">
      <c r="A1248" s="14"/>
      <c r="B1248" s="252"/>
      <c r="C1248" s="253"/>
      <c r="D1248" s="237" t="s">
        <v>184</v>
      </c>
      <c r="E1248" s="254" t="s">
        <v>1</v>
      </c>
      <c r="F1248" s="255" t="s">
        <v>1123</v>
      </c>
      <c r="G1248" s="253"/>
      <c r="H1248" s="256">
        <v>8</v>
      </c>
      <c r="I1248" s="257"/>
      <c r="J1248" s="257"/>
      <c r="K1248" s="253"/>
      <c r="L1248" s="253"/>
      <c r="M1248" s="258"/>
      <c r="N1248" s="259"/>
      <c r="O1248" s="260"/>
      <c r="P1248" s="260"/>
      <c r="Q1248" s="260"/>
      <c r="R1248" s="260"/>
      <c r="S1248" s="260"/>
      <c r="T1248" s="260"/>
      <c r="U1248" s="260"/>
      <c r="V1248" s="260"/>
      <c r="W1248" s="260"/>
      <c r="X1248" s="260"/>
      <c r="Y1248" s="261"/>
      <c r="Z1248" s="14"/>
      <c r="AA1248" s="14"/>
      <c r="AB1248" s="14"/>
      <c r="AC1248" s="14"/>
      <c r="AD1248" s="14"/>
      <c r="AE1248" s="14"/>
      <c r="AT1248" s="262" t="s">
        <v>184</v>
      </c>
      <c r="AU1248" s="262" t="s">
        <v>102</v>
      </c>
      <c r="AV1248" s="14" t="s">
        <v>102</v>
      </c>
      <c r="AW1248" s="14" t="s">
        <v>5</v>
      </c>
      <c r="AX1248" s="14" t="s">
        <v>75</v>
      </c>
      <c r="AY1248" s="262" t="s">
        <v>175</v>
      </c>
    </row>
    <row r="1249" s="15" customFormat="1">
      <c r="A1249" s="15"/>
      <c r="B1249" s="263"/>
      <c r="C1249" s="264"/>
      <c r="D1249" s="237" t="s">
        <v>184</v>
      </c>
      <c r="E1249" s="265" t="s">
        <v>1</v>
      </c>
      <c r="F1249" s="266" t="s">
        <v>189</v>
      </c>
      <c r="G1249" s="264"/>
      <c r="H1249" s="267">
        <v>8</v>
      </c>
      <c r="I1249" s="268"/>
      <c r="J1249" s="268"/>
      <c r="K1249" s="264"/>
      <c r="L1249" s="264"/>
      <c r="M1249" s="269"/>
      <c r="N1249" s="270"/>
      <c r="O1249" s="271"/>
      <c r="P1249" s="271"/>
      <c r="Q1249" s="271"/>
      <c r="R1249" s="271"/>
      <c r="S1249" s="271"/>
      <c r="T1249" s="271"/>
      <c r="U1249" s="271"/>
      <c r="V1249" s="271"/>
      <c r="W1249" s="271"/>
      <c r="X1249" s="271"/>
      <c r="Y1249" s="272"/>
      <c r="Z1249" s="15"/>
      <c r="AA1249" s="15"/>
      <c r="AB1249" s="15"/>
      <c r="AC1249" s="15"/>
      <c r="AD1249" s="15"/>
      <c r="AE1249" s="15"/>
      <c r="AT1249" s="273" t="s">
        <v>184</v>
      </c>
      <c r="AU1249" s="273" t="s">
        <v>102</v>
      </c>
      <c r="AV1249" s="15" t="s">
        <v>181</v>
      </c>
      <c r="AW1249" s="15" t="s">
        <v>5</v>
      </c>
      <c r="AX1249" s="15" t="s">
        <v>82</v>
      </c>
      <c r="AY1249" s="273" t="s">
        <v>175</v>
      </c>
    </row>
    <row r="1250" s="2" customFormat="1" ht="33" customHeight="1">
      <c r="A1250" s="39"/>
      <c r="B1250" s="40"/>
      <c r="C1250" s="222" t="s">
        <v>676</v>
      </c>
      <c r="D1250" s="222" t="s">
        <v>177</v>
      </c>
      <c r="E1250" s="223" t="s">
        <v>1124</v>
      </c>
      <c r="F1250" s="224" t="s">
        <v>1125</v>
      </c>
      <c r="G1250" s="225" t="s">
        <v>228</v>
      </c>
      <c r="H1250" s="226">
        <v>156.05000000000001</v>
      </c>
      <c r="I1250" s="227"/>
      <c r="J1250" s="227"/>
      <c r="K1250" s="228">
        <f>ROUND(P1250*H1250,2)</f>
        <v>0</v>
      </c>
      <c r="L1250" s="229"/>
      <c r="M1250" s="45"/>
      <c r="N1250" s="230" t="s">
        <v>1</v>
      </c>
      <c r="O1250" s="231" t="s">
        <v>39</v>
      </c>
      <c r="P1250" s="232">
        <f>I1250+J1250</f>
        <v>0</v>
      </c>
      <c r="Q1250" s="232">
        <f>ROUND(I1250*H1250,2)</f>
        <v>0</v>
      </c>
      <c r="R1250" s="232">
        <f>ROUND(J1250*H1250,2)</f>
        <v>0</v>
      </c>
      <c r="S1250" s="92"/>
      <c r="T1250" s="233">
        <f>S1250*H1250</f>
        <v>0</v>
      </c>
      <c r="U1250" s="233">
        <v>0</v>
      </c>
      <c r="V1250" s="233">
        <f>U1250*H1250</f>
        <v>0</v>
      </c>
      <c r="W1250" s="233">
        <v>0</v>
      </c>
      <c r="X1250" s="233">
        <f>W1250*H1250</f>
        <v>0</v>
      </c>
      <c r="Y1250" s="234" t="s">
        <v>1</v>
      </c>
      <c r="Z1250" s="39"/>
      <c r="AA1250" s="39"/>
      <c r="AB1250" s="39"/>
      <c r="AC1250" s="39"/>
      <c r="AD1250" s="39"/>
      <c r="AE1250" s="39"/>
      <c r="AR1250" s="235" t="s">
        <v>181</v>
      </c>
      <c r="AT1250" s="235" t="s">
        <v>177</v>
      </c>
      <c r="AU1250" s="235" t="s">
        <v>102</v>
      </c>
      <c r="AY1250" s="18" t="s">
        <v>175</v>
      </c>
      <c r="BE1250" s="236">
        <f>IF(O1250="základní",K1250,0)</f>
        <v>0</v>
      </c>
      <c r="BF1250" s="236">
        <f>IF(O1250="snížená",K1250,0)</f>
        <v>0</v>
      </c>
      <c r="BG1250" s="236">
        <f>IF(O1250="zákl. přenesená",K1250,0)</f>
        <v>0</v>
      </c>
      <c r="BH1250" s="236">
        <f>IF(O1250="sníž. přenesená",K1250,0)</f>
        <v>0</v>
      </c>
      <c r="BI1250" s="236">
        <f>IF(O1250="nulová",K1250,0)</f>
        <v>0</v>
      </c>
      <c r="BJ1250" s="18" t="s">
        <v>102</v>
      </c>
      <c r="BK1250" s="236">
        <f>ROUND(P1250*H1250,2)</f>
        <v>0</v>
      </c>
      <c r="BL1250" s="18" t="s">
        <v>181</v>
      </c>
      <c r="BM1250" s="235" t="s">
        <v>1126</v>
      </c>
    </row>
    <row r="1251" s="2" customFormat="1">
      <c r="A1251" s="39"/>
      <c r="B1251" s="40"/>
      <c r="C1251" s="41"/>
      <c r="D1251" s="237" t="s">
        <v>182</v>
      </c>
      <c r="E1251" s="41"/>
      <c r="F1251" s="238" t="s">
        <v>1127</v>
      </c>
      <c r="G1251" s="41"/>
      <c r="H1251" s="41"/>
      <c r="I1251" s="239"/>
      <c r="J1251" s="239"/>
      <c r="K1251" s="41"/>
      <c r="L1251" s="41"/>
      <c r="M1251" s="45"/>
      <c r="N1251" s="240"/>
      <c r="O1251" s="241"/>
      <c r="P1251" s="92"/>
      <c r="Q1251" s="92"/>
      <c r="R1251" s="92"/>
      <c r="S1251" s="92"/>
      <c r="T1251" s="92"/>
      <c r="U1251" s="92"/>
      <c r="V1251" s="92"/>
      <c r="W1251" s="92"/>
      <c r="X1251" s="92"/>
      <c r="Y1251" s="93"/>
      <c r="Z1251" s="39"/>
      <c r="AA1251" s="39"/>
      <c r="AB1251" s="39"/>
      <c r="AC1251" s="39"/>
      <c r="AD1251" s="39"/>
      <c r="AE1251" s="39"/>
      <c r="AT1251" s="18" t="s">
        <v>182</v>
      </c>
      <c r="AU1251" s="18" t="s">
        <v>102</v>
      </c>
    </row>
    <row r="1252" s="13" customFormat="1">
      <c r="A1252" s="13"/>
      <c r="B1252" s="242"/>
      <c r="C1252" s="243"/>
      <c r="D1252" s="237" t="s">
        <v>184</v>
      </c>
      <c r="E1252" s="244" t="s">
        <v>1</v>
      </c>
      <c r="F1252" s="245" t="s">
        <v>352</v>
      </c>
      <c r="G1252" s="243"/>
      <c r="H1252" s="244" t="s">
        <v>1</v>
      </c>
      <c r="I1252" s="246"/>
      <c r="J1252" s="246"/>
      <c r="K1252" s="243"/>
      <c r="L1252" s="243"/>
      <c r="M1252" s="247"/>
      <c r="N1252" s="248"/>
      <c r="O1252" s="249"/>
      <c r="P1252" s="249"/>
      <c r="Q1252" s="249"/>
      <c r="R1252" s="249"/>
      <c r="S1252" s="249"/>
      <c r="T1252" s="249"/>
      <c r="U1252" s="249"/>
      <c r="V1252" s="249"/>
      <c r="W1252" s="249"/>
      <c r="X1252" s="249"/>
      <c r="Y1252" s="250"/>
      <c r="Z1252" s="13"/>
      <c r="AA1252" s="13"/>
      <c r="AB1252" s="13"/>
      <c r="AC1252" s="13"/>
      <c r="AD1252" s="13"/>
      <c r="AE1252" s="13"/>
      <c r="AT1252" s="251" t="s">
        <v>184</v>
      </c>
      <c r="AU1252" s="251" t="s">
        <v>102</v>
      </c>
      <c r="AV1252" s="13" t="s">
        <v>82</v>
      </c>
      <c r="AW1252" s="13" t="s">
        <v>5</v>
      </c>
      <c r="AX1252" s="13" t="s">
        <v>75</v>
      </c>
      <c r="AY1252" s="251" t="s">
        <v>175</v>
      </c>
    </row>
    <row r="1253" s="14" customFormat="1">
      <c r="A1253" s="14"/>
      <c r="B1253" s="252"/>
      <c r="C1253" s="253"/>
      <c r="D1253" s="237" t="s">
        <v>184</v>
      </c>
      <c r="E1253" s="254" t="s">
        <v>1</v>
      </c>
      <c r="F1253" s="255" t="s">
        <v>1128</v>
      </c>
      <c r="G1253" s="253"/>
      <c r="H1253" s="256">
        <v>156.05000000000001</v>
      </c>
      <c r="I1253" s="257"/>
      <c r="J1253" s="257"/>
      <c r="K1253" s="253"/>
      <c r="L1253" s="253"/>
      <c r="M1253" s="258"/>
      <c r="N1253" s="259"/>
      <c r="O1253" s="260"/>
      <c r="P1253" s="260"/>
      <c r="Q1253" s="260"/>
      <c r="R1253" s="260"/>
      <c r="S1253" s="260"/>
      <c r="T1253" s="260"/>
      <c r="U1253" s="260"/>
      <c r="V1253" s="260"/>
      <c r="W1253" s="260"/>
      <c r="X1253" s="260"/>
      <c r="Y1253" s="261"/>
      <c r="Z1253" s="14"/>
      <c r="AA1253" s="14"/>
      <c r="AB1253" s="14"/>
      <c r="AC1253" s="14"/>
      <c r="AD1253" s="14"/>
      <c r="AE1253" s="14"/>
      <c r="AT1253" s="262" t="s">
        <v>184</v>
      </c>
      <c r="AU1253" s="262" t="s">
        <v>102</v>
      </c>
      <c r="AV1253" s="14" t="s">
        <v>102</v>
      </c>
      <c r="AW1253" s="14" t="s">
        <v>5</v>
      </c>
      <c r="AX1253" s="14" t="s">
        <v>75</v>
      </c>
      <c r="AY1253" s="262" t="s">
        <v>175</v>
      </c>
    </row>
    <row r="1254" s="15" customFormat="1">
      <c r="A1254" s="15"/>
      <c r="B1254" s="263"/>
      <c r="C1254" s="264"/>
      <c r="D1254" s="237" t="s">
        <v>184</v>
      </c>
      <c r="E1254" s="265" t="s">
        <v>1</v>
      </c>
      <c r="F1254" s="266" t="s">
        <v>189</v>
      </c>
      <c r="G1254" s="264"/>
      <c r="H1254" s="267">
        <v>156.05000000000001</v>
      </c>
      <c r="I1254" s="268"/>
      <c r="J1254" s="268"/>
      <c r="K1254" s="264"/>
      <c r="L1254" s="264"/>
      <c r="M1254" s="269"/>
      <c r="N1254" s="270"/>
      <c r="O1254" s="271"/>
      <c r="P1254" s="271"/>
      <c r="Q1254" s="271"/>
      <c r="R1254" s="271"/>
      <c r="S1254" s="271"/>
      <c r="T1254" s="271"/>
      <c r="U1254" s="271"/>
      <c r="V1254" s="271"/>
      <c r="W1254" s="271"/>
      <c r="X1254" s="271"/>
      <c r="Y1254" s="272"/>
      <c r="Z1254" s="15"/>
      <c r="AA1254" s="15"/>
      <c r="AB1254" s="15"/>
      <c r="AC1254" s="15"/>
      <c r="AD1254" s="15"/>
      <c r="AE1254" s="15"/>
      <c r="AT1254" s="273" t="s">
        <v>184</v>
      </c>
      <c r="AU1254" s="273" t="s">
        <v>102</v>
      </c>
      <c r="AV1254" s="15" t="s">
        <v>181</v>
      </c>
      <c r="AW1254" s="15" t="s">
        <v>5</v>
      </c>
      <c r="AX1254" s="15" t="s">
        <v>82</v>
      </c>
      <c r="AY1254" s="273" t="s">
        <v>175</v>
      </c>
    </row>
    <row r="1255" s="2" customFormat="1" ht="37.8" customHeight="1">
      <c r="A1255" s="39"/>
      <c r="B1255" s="40"/>
      <c r="C1255" s="222" t="s">
        <v>1129</v>
      </c>
      <c r="D1255" s="222" t="s">
        <v>177</v>
      </c>
      <c r="E1255" s="223" t="s">
        <v>1130</v>
      </c>
      <c r="F1255" s="224" t="s">
        <v>1131</v>
      </c>
      <c r="G1255" s="225" t="s">
        <v>228</v>
      </c>
      <c r="H1255" s="226">
        <v>377.13</v>
      </c>
      <c r="I1255" s="227"/>
      <c r="J1255" s="227"/>
      <c r="K1255" s="228">
        <f>ROUND(P1255*H1255,2)</f>
        <v>0</v>
      </c>
      <c r="L1255" s="229"/>
      <c r="M1255" s="45"/>
      <c r="N1255" s="230" t="s">
        <v>1</v>
      </c>
      <c r="O1255" s="231" t="s">
        <v>39</v>
      </c>
      <c r="P1255" s="232">
        <f>I1255+J1255</f>
        <v>0</v>
      </c>
      <c r="Q1255" s="232">
        <f>ROUND(I1255*H1255,2)</f>
        <v>0</v>
      </c>
      <c r="R1255" s="232">
        <f>ROUND(J1255*H1255,2)</f>
        <v>0</v>
      </c>
      <c r="S1255" s="92"/>
      <c r="T1255" s="233">
        <f>S1255*H1255</f>
        <v>0</v>
      </c>
      <c r="U1255" s="233">
        <v>0</v>
      </c>
      <c r="V1255" s="233">
        <f>U1255*H1255</f>
        <v>0</v>
      </c>
      <c r="W1255" s="233">
        <v>0</v>
      </c>
      <c r="X1255" s="233">
        <f>W1255*H1255</f>
        <v>0</v>
      </c>
      <c r="Y1255" s="234" t="s">
        <v>1</v>
      </c>
      <c r="Z1255" s="39"/>
      <c r="AA1255" s="39"/>
      <c r="AB1255" s="39"/>
      <c r="AC1255" s="39"/>
      <c r="AD1255" s="39"/>
      <c r="AE1255" s="39"/>
      <c r="AR1255" s="235" t="s">
        <v>181</v>
      </c>
      <c r="AT1255" s="235" t="s">
        <v>177</v>
      </c>
      <c r="AU1255" s="235" t="s">
        <v>102</v>
      </c>
      <c r="AY1255" s="18" t="s">
        <v>175</v>
      </c>
      <c r="BE1255" s="236">
        <f>IF(O1255="základní",K1255,0)</f>
        <v>0</v>
      </c>
      <c r="BF1255" s="236">
        <f>IF(O1255="snížená",K1255,0)</f>
        <v>0</v>
      </c>
      <c r="BG1255" s="236">
        <f>IF(O1255="zákl. přenesená",K1255,0)</f>
        <v>0</v>
      </c>
      <c r="BH1255" s="236">
        <f>IF(O1255="sníž. přenesená",K1255,0)</f>
        <v>0</v>
      </c>
      <c r="BI1255" s="236">
        <f>IF(O1255="nulová",K1255,0)</f>
        <v>0</v>
      </c>
      <c r="BJ1255" s="18" t="s">
        <v>102</v>
      </c>
      <c r="BK1255" s="236">
        <f>ROUND(P1255*H1255,2)</f>
        <v>0</v>
      </c>
      <c r="BL1255" s="18" t="s">
        <v>181</v>
      </c>
      <c r="BM1255" s="235" t="s">
        <v>1132</v>
      </c>
    </row>
    <row r="1256" s="2" customFormat="1">
      <c r="A1256" s="39"/>
      <c r="B1256" s="40"/>
      <c r="C1256" s="41"/>
      <c r="D1256" s="237" t="s">
        <v>182</v>
      </c>
      <c r="E1256" s="41"/>
      <c r="F1256" s="238" t="s">
        <v>1127</v>
      </c>
      <c r="G1256" s="41"/>
      <c r="H1256" s="41"/>
      <c r="I1256" s="239"/>
      <c r="J1256" s="239"/>
      <c r="K1256" s="41"/>
      <c r="L1256" s="41"/>
      <c r="M1256" s="45"/>
      <c r="N1256" s="240"/>
      <c r="O1256" s="241"/>
      <c r="P1256" s="92"/>
      <c r="Q1256" s="92"/>
      <c r="R1256" s="92"/>
      <c r="S1256" s="92"/>
      <c r="T1256" s="92"/>
      <c r="U1256" s="92"/>
      <c r="V1256" s="92"/>
      <c r="W1256" s="92"/>
      <c r="X1256" s="92"/>
      <c r="Y1256" s="93"/>
      <c r="Z1256" s="39"/>
      <c r="AA1256" s="39"/>
      <c r="AB1256" s="39"/>
      <c r="AC1256" s="39"/>
      <c r="AD1256" s="39"/>
      <c r="AE1256" s="39"/>
      <c r="AT1256" s="18" t="s">
        <v>182</v>
      </c>
      <c r="AU1256" s="18" t="s">
        <v>102</v>
      </c>
    </row>
    <row r="1257" s="13" customFormat="1">
      <c r="A1257" s="13"/>
      <c r="B1257" s="242"/>
      <c r="C1257" s="243"/>
      <c r="D1257" s="237" t="s">
        <v>184</v>
      </c>
      <c r="E1257" s="244" t="s">
        <v>1</v>
      </c>
      <c r="F1257" s="245" t="s">
        <v>352</v>
      </c>
      <c r="G1257" s="243"/>
      <c r="H1257" s="244" t="s">
        <v>1</v>
      </c>
      <c r="I1257" s="246"/>
      <c r="J1257" s="246"/>
      <c r="K1257" s="243"/>
      <c r="L1257" s="243"/>
      <c r="M1257" s="247"/>
      <c r="N1257" s="248"/>
      <c r="O1257" s="249"/>
      <c r="P1257" s="249"/>
      <c r="Q1257" s="249"/>
      <c r="R1257" s="249"/>
      <c r="S1257" s="249"/>
      <c r="T1257" s="249"/>
      <c r="U1257" s="249"/>
      <c r="V1257" s="249"/>
      <c r="W1257" s="249"/>
      <c r="X1257" s="249"/>
      <c r="Y1257" s="250"/>
      <c r="Z1257" s="13"/>
      <c r="AA1257" s="13"/>
      <c r="AB1257" s="13"/>
      <c r="AC1257" s="13"/>
      <c r="AD1257" s="13"/>
      <c r="AE1257" s="13"/>
      <c r="AT1257" s="251" t="s">
        <v>184</v>
      </c>
      <c r="AU1257" s="251" t="s">
        <v>102</v>
      </c>
      <c r="AV1257" s="13" t="s">
        <v>82</v>
      </c>
      <c r="AW1257" s="13" t="s">
        <v>5</v>
      </c>
      <c r="AX1257" s="13" t="s">
        <v>75</v>
      </c>
      <c r="AY1257" s="251" t="s">
        <v>175</v>
      </c>
    </row>
    <row r="1258" s="13" customFormat="1">
      <c r="A1258" s="13"/>
      <c r="B1258" s="242"/>
      <c r="C1258" s="243"/>
      <c r="D1258" s="237" t="s">
        <v>184</v>
      </c>
      <c r="E1258" s="244" t="s">
        <v>1</v>
      </c>
      <c r="F1258" s="245" t="s">
        <v>286</v>
      </c>
      <c r="G1258" s="243"/>
      <c r="H1258" s="244" t="s">
        <v>1</v>
      </c>
      <c r="I1258" s="246"/>
      <c r="J1258" s="246"/>
      <c r="K1258" s="243"/>
      <c r="L1258" s="243"/>
      <c r="M1258" s="247"/>
      <c r="N1258" s="248"/>
      <c r="O1258" s="249"/>
      <c r="P1258" s="249"/>
      <c r="Q1258" s="249"/>
      <c r="R1258" s="249"/>
      <c r="S1258" s="249"/>
      <c r="T1258" s="249"/>
      <c r="U1258" s="249"/>
      <c r="V1258" s="249"/>
      <c r="W1258" s="249"/>
      <c r="X1258" s="249"/>
      <c r="Y1258" s="250"/>
      <c r="Z1258" s="13"/>
      <c r="AA1258" s="13"/>
      <c r="AB1258" s="13"/>
      <c r="AC1258" s="13"/>
      <c r="AD1258" s="13"/>
      <c r="AE1258" s="13"/>
      <c r="AT1258" s="251" t="s">
        <v>184</v>
      </c>
      <c r="AU1258" s="251" t="s">
        <v>102</v>
      </c>
      <c r="AV1258" s="13" t="s">
        <v>82</v>
      </c>
      <c r="AW1258" s="13" t="s">
        <v>5</v>
      </c>
      <c r="AX1258" s="13" t="s">
        <v>75</v>
      </c>
      <c r="AY1258" s="251" t="s">
        <v>175</v>
      </c>
    </row>
    <row r="1259" s="14" customFormat="1">
      <c r="A1259" s="14"/>
      <c r="B1259" s="252"/>
      <c r="C1259" s="253"/>
      <c r="D1259" s="237" t="s">
        <v>184</v>
      </c>
      <c r="E1259" s="254" t="s">
        <v>1</v>
      </c>
      <c r="F1259" s="255" t="s">
        <v>1133</v>
      </c>
      <c r="G1259" s="253"/>
      <c r="H1259" s="256">
        <v>80.140000000000001</v>
      </c>
      <c r="I1259" s="257"/>
      <c r="J1259" s="257"/>
      <c r="K1259" s="253"/>
      <c r="L1259" s="253"/>
      <c r="M1259" s="258"/>
      <c r="N1259" s="259"/>
      <c r="O1259" s="260"/>
      <c r="P1259" s="260"/>
      <c r="Q1259" s="260"/>
      <c r="R1259" s="260"/>
      <c r="S1259" s="260"/>
      <c r="T1259" s="260"/>
      <c r="U1259" s="260"/>
      <c r="V1259" s="260"/>
      <c r="W1259" s="260"/>
      <c r="X1259" s="260"/>
      <c r="Y1259" s="261"/>
      <c r="Z1259" s="14"/>
      <c r="AA1259" s="14"/>
      <c r="AB1259" s="14"/>
      <c r="AC1259" s="14"/>
      <c r="AD1259" s="14"/>
      <c r="AE1259" s="14"/>
      <c r="AT1259" s="262" t="s">
        <v>184</v>
      </c>
      <c r="AU1259" s="262" t="s">
        <v>102</v>
      </c>
      <c r="AV1259" s="14" t="s">
        <v>102</v>
      </c>
      <c r="AW1259" s="14" t="s">
        <v>5</v>
      </c>
      <c r="AX1259" s="14" t="s">
        <v>75</v>
      </c>
      <c r="AY1259" s="262" t="s">
        <v>175</v>
      </c>
    </row>
    <row r="1260" s="14" customFormat="1">
      <c r="A1260" s="14"/>
      <c r="B1260" s="252"/>
      <c r="C1260" s="253"/>
      <c r="D1260" s="237" t="s">
        <v>184</v>
      </c>
      <c r="E1260" s="254" t="s">
        <v>1</v>
      </c>
      <c r="F1260" s="255" t="s">
        <v>1134</v>
      </c>
      <c r="G1260" s="253"/>
      <c r="H1260" s="256">
        <v>78.560000000000002</v>
      </c>
      <c r="I1260" s="257"/>
      <c r="J1260" s="257"/>
      <c r="K1260" s="253"/>
      <c r="L1260" s="253"/>
      <c r="M1260" s="258"/>
      <c r="N1260" s="259"/>
      <c r="O1260" s="260"/>
      <c r="P1260" s="260"/>
      <c r="Q1260" s="260"/>
      <c r="R1260" s="260"/>
      <c r="S1260" s="260"/>
      <c r="T1260" s="260"/>
      <c r="U1260" s="260"/>
      <c r="V1260" s="260"/>
      <c r="W1260" s="260"/>
      <c r="X1260" s="260"/>
      <c r="Y1260" s="261"/>
      <c r="Z1260" s="14"/>
      <c r="AA1260" s="14"/>
      <c r="AB1260" s="14"/>
      <c r="AC1260" s="14"/>
      <c r="AD1260" s="14"/>
      <c r="AE1260" s="14"/>
      <c r="AT1260" s="262" t="s">
        <v>184</v>
      </c>
      <c r="AU1260" s="262" t="s">
        <v>102</v>
      </c>
      <c r="AV1260" s="14" t="s">
        <v>102</v>
      </c>
      <c r="AW1260" s="14" t="s">
        <v>5</v>
      </c>
      <c r="AX1260" s="14" t="s">
        <v>75</v>
      </c>
      <c r="AY1260" s="262" t="s">
        <v>175</v>
      </c>
    </row>
    <row r="1261" s="14" customFormat="1">
      <c r="A1261" s="14"/>
      <c r="B1261" s="252"/>
      <c r="C1261" s="253"/>
      <c r="D1261" s="237" t="s">
        <v>184</v>
      </c>
      <c r="E1261" s="254" t="s">
        <v>1</v>
      </c>
      <c r="F1261" s="255" t="s">
        <v>1135</v>
      </c>
      <c r="G1261" s="253"/>
      <c r="H1261" s="256">
        <v>16.350000000000001</v>
      </c>
      <c r="I1261" s="257"/>
      <c r="J1261" s="257"/>
      <c r="K1261" s="253"/>
      <c r="L1261" s="253"/>
      <c r="M1261" s="258"/>
      <c r="N1261" s="259"/>
      <c r="O1261" s="260"/>
      <c r="P1261" s="260"/>
      <c r="Q1261" s="260"/>
      <c r="R1261" s="260"/>
      <c r="S1261" s="260"/>
      <c r="T1261" s="260"/>
      <c r="U1261" s="260"/>
      <c r="V1261" s="260"/>
      <c r="W1261" s="260"/>
      <c r="X1261" s="260"/>
      <c r="Y1261" s="261"/>
      <c r="Z1261" s="14"/>
      <c r="AA1261" s="14"/>
      <c r="AB1261" s="14"/>
      <c r="AC1261" s="14"/>
      <c r="AD1261" s="14"/>
      <c r="AE1261" s="14"/>
      <c r="AT1261" s="262" t="s">
        <v>184</v>
      </c>
      <c r="AU1261" s="262" t="s">
        <v>102</v>
      </c>
      <c r="AV1261" s="14" t="s">
        <v>102</v>
      </c>
      <c r="AW1261" s="14" t="s">
        <v>5</v>
      </c>
      <c r="AX1261" s="14" t="s">
        <v>75</v>
      </c>
      <c r="AY1261" s="262" t="s">
        <v>175</v>
      </c>
    </row>
    <row r="1262" s="13" customFormat="1">
      <c r="A1262" s="13"/>
      <c r="B1262" s="242"/>
      <c r="C1262" s="243"/>
      <c r="D1262" s="237" t="s">
        <v>184</v>
      </c>
      <c r="E1262" s="244" t="s">
        <v>1</v>
      </c>
      <c r="F1262" s="245" t="s">
        <v>290</v>
      </c>
      <c r="G1262" s="243"/>
      <c r="H1262" s="244" t="s">
        <v>1</v>
      </c>
      <c r="I1262" s="246"/>
      <c r="J1262" s="246"/>
      <c r="K1262" s="243"/>
      <c r="L1262" s="243"/>
      <c r="M1262" s="247"/>
      <c r="N1262" s="248"/>
      <c r="O1262" s="249"/>
      <c r="P1262" s="249"/>
      <c r="Q1262" s="249"/>
      <c r="R1262" s="249"/>
      <c r="S1262" s="249"/>
      <c r="T1262" s="249"/>
      <c r="U1262" s="249"/>
      <c r="V1262" s="249"/>
      <c r="W1262" s="249"/>
      <c r="X1262" s="249"/>
      <c r="Y1262" s="250"/>
      <c r="Z1262" s="13"/>
      <c r="AA1262" s="13"/>
      <c r="AB1262" s="13"/>
      <c r="AC1262" s="13"/>
      <c r="AD1262" s="13"/>
      <c r="AE1262" s="13"/>
      <c r="AT1262" s="251" t="s">
        <v>184</v>
      </c>
      <c r="AU1262" s="251" t="s">
        <v>102</v>
      </c>
      <c r="AV1262" s="13" t="s">
        <v>82</v>
      </c>
      <c r="AW1262" s="13" t="s">
        <v>5</v>
      </c>
      <c r="AX1262" s="13" t="s">
        <v>75</v>
      </c>
      <c r="AY1262" s="251" t="s">
        <v>175</v>
      </c>
    </row>
    <row r="1263" s="14" customFormat="1">
      <c r="A1263" s="14"/>
      <c r="B1263" s="252"/>
      <c r="C1263" s="253"/>
      <c r="D1263" s="237" t="s">
        <v>184</v>
      </c>
      <c r="E1263" s="254" t="s">
        <v>1</v>
      </c>
      <c r="F1263" s="255" t="s">
        <v>1136</v>
      </c>
      <c r="G1263" s="253"/>
      <c r="H1263" s="256">
        <v>82.920000000000002</v>
      </c>
      <c r="I1263" s="257"/>
      <c r="J1263" s="257"/>
      <c r="K1263" s="253"/>
      <c r="L1263" s="253"/>
      <c r="M1263" s="258"/>
      <c r="N1263" s="259"/>
      <c r="O1263" s="260"/>
      <c r="P1263" s="260"/>
      <c r="Q1263" s="260"/>
      <c r="R1263" s="260"/>
      <c r="S1263" s="260"/>
      <c r="T1263" s="260"/>
      <c r="U1263" s="260"/>
      <c r="V1263" s="260"/>
      <c r="W1263" s="260"/>
      <c r="X1263" s="260"/>
      <c r="Y1263" s="261"/>
      <c r="Z1263" s="14"/>
      <c r="AA1263" s="14"/>
      <c r="AB1263" s="14"/>
      <c r="AC1263" s="14"/>
      <c r="AD1263" s="14"/>
      <c r="AE1263" s="14"/>
      <c r="AT1263" s="262" t="s">
        <v>184</v>
      </c>
      <c r="AU1263" s="262" t="s">
        <v>102</v>
      </c>
      <c r="AV1263" s="14" t="s">
        <v>102</v>
      </c>
      <c r="AW1263" s="14" t="s">
        <v>5</v>
      </c>
      <c r="AX1263" s="14" t="s">
        <v>75</v>
      </c>
      <c r="AY1263" s="262" t="s">
        <v>175</v>
      </c>
    </row>
    <row r="1264" s="14" customFormat="1">
      <c r="A1264" s="14"/>
      <c r="B1264" s="252"/>
      <c r="C1264" s="253"/>
      <c r="D1264" s="237" t="s">
        <v>184</v>
      </c>
      <c r="E1264" s="254" t="s">
        <v>1</v>
      </c>
      <c r="F1264" s="255" t="s">
        <v>1137</v>
      </c>
      <c r="G1264" s="253"/>
      <c r="H1264" s="256">
        <v>81.280000000000001</v>
      </c>
      <c r="I1264" s="257"/>
      <c r="J1264" s="257"/>
      <c r="K1264" s="253"/>
      <c r="L1264" s="253"/>
      <c r="M1264" s="258"/>
      <c r="N1264" s="259"/>
      <c r="O1264" s="260"/>
      <c r="P1264" s="260"/>
      <c r="Q1264" s="260"/>
      <c r="R1264" s="260"/>
      <c r="S1264" s="260"/>
      <c r="T1264" s="260"/>
      <c r="U1264" s="260"/>
      <c r="V1264" s="260"/>
      <c r="W1264" s="260"/>
      <c r="X1264" s="260"/>
      <c r="Y1264" s="261"/>
      <c r="Z1264" s="14"/>
      <c r="AA1264" s="14"/>
      <c r="AB1264" s="14"/>
      <c r="AC1264" s="14"/>
      <c r="AD1264" s="14"/>
      <c r="AE1264" s="14"/>
      <c r="AT1264" s="262" t="s">
        <v>184</v>
      </c>
      <c r="AU1264" s="262" t="s">
        <v>102</v>
      </c>
      <c r="AV1264" s="14" t="s">
        <v>102</v>
      </c>
      <c r="AW1264" s="14" t="s">
        <v>5</v>
      </c>
      <c r="AX1264" s="14" t="s">
        <v>75</v>
      </c>
      <c r="AY1264" s="262" t="s">
        <v>175</v>
      </c>
    </row>
    <row r="1265" s="14" customFormat="1">
      <c r="A1265" s="14"/>
      <c r="B1265" s="252"/>
      <c r="C1265" s="253"/>
      <c r="D1265" s="237" t="s">
        <v>184</v>
      </c>
      <c r="E1265" s="254" t="s">
        <v>1</v>
      </c>
      <c r="F1265" s="255" t="s">
        <v>1138</v>
      </c>
      <c r="G1265" s="253"/>
      <c r="H1265" s="256">
        <v>37.880000000000003</v>
      </c>
      <c r="I1265" s="257"/>
      <c r="J1265" s="257"/>
      <c r="K1265" s="253"/>
      <c r="L1265" s="253"/>
      <c r="M1265" s="258"/>
      <c r="N1265" s="259"/>
      <c r="O1265" s="260"/>
      <c r="P1265" s="260"/>
      <c r="Q1265" s="260"/>
      <c r="R1265" s="260"/>
      <c r="S1265" s="260"/>
      <c r="T1265" s="260"/>
      <c r="U1265" s="260"/>
      <c r="V1265" s="260"/>
      <c r="W1265" s="260"/>
      <c r="X1265" s="260"/>
      <c r="Y1265" s="261"/>
      <c r="Z1265" s="14"/>
      <c r="AA1265" s="14"/>
      <c r="AB1265" s="14"/>
      <c r="AC1265" s="14"/>
      <c r="AD1265" s="14"/>
      <c r="AE1265" s="14"/>
      <c r="AT1265" s="262" t="s">
        <v>184</v>
      </c>
      <c r="AU1265" s="262" t="s">
        <v>102</v>
      </c>
      <c r="AV1265" s="14" t="s">
        <v>102</v>
      </c>
      <c r="AW1265" s="14" t="s">
        <v>5</v>
      </c>
      <c r="AX1265" s="14" t="s">
        <v>75</v>
      </c>
      <c r="AY1265" s="262" t="s">
        <v>175</v>
      </c>
    </row>
    <row r="1266" s="15" customFormat="1">
      <c r="A1266" s="15"/>
      <c r="B1266" s="263"/>
      <c r="C1266" s="264"/>
      <c r="D1266" s="237" t="s">
        <v>184</v>
      </c>
      <c r="E1266" s="265" t="s">
        <v>1</v>
      </c>
      <c r="F1266" s="266" t="s">
        <v>189</v>
      </c>
      <c r="G1266" s="264"/>
      <c r="H1266" s="267">
        <v>377.13</v>
      </c>
      <c r="I1266" s="268"/>
      <c r="J1266" s="268"/>
      <c r="K1266" s="264"/>
      <c r="L1266" s="264"/>
      <c r="M1266" s="269"/>
      <c r="N1266" s="270"/>
      <c r="O1266" s="271"/>
      <c r="P1266" s="271"/>
      <c r="Q1266" s="271"/>
      <c r="R1266" s="271"/>
      <c r="S1266" s="271"/>
      <c r="T1266" s="271"/>
      <c r="U1266" s="271"/>
      <c r="V1266" s="271"/>
      <c r="W1266" s="271"/>
      <c r="X1266" s="271"/>
      <c r="Y1266" s="272"/>
      <c r="Z1266" s="15"/>
      <c r="AA1266" s="15"/>
      <c r="AB1266" s="15"/>
      <c r="AC1266" s="15"/>
      <c r="AD1266" s="15"/>
      <c r="AE1266" s="15"/>
      <c r="AT1266" s="273" t="s">
        <v>184</v>
      </c>
      <c r="AU1266" s="273" t="s">
        <v>102</v>
      </c>
      <c r="AV1266" s="15" t="s">
        <v>181</v>
      </c>
      <c r="AW1266" s="15" t="s">
        <v>5</v>
      </c>
      <c r="AX1266" s="15" t="s">
        <v>82</v>
      </c>
      <c r="AY1266" s="273" t="s">
        <v>175</v>
      </c>
    </row>
    <row r="1267" s="2" customFormat="1" ht="37.8" customHeight="1">
      <c r="A1267" s="39"/>
      <c r="B1267" s="40"/>
      <c r="C1267" s="222" t="s">
        <v>680</v>
      </c>
      <c r="D1267" s="222" t="s">
        <v>177</v>
      </c>
      <c r="E1267" s="223" t="s">
        <v>1139</v>
      </c>
      <c r="F1267" s="224" t="s">
        <v>1140</v>
      </c>
      <c r="G1267" s="225" t="s">
        <v>228</v>
      </c>
      <c r="H1267" s="226">
        <v>1474.3820000000001</v>
      </c>
      <c r="I1267" s="227"/>
      <c r="J1267" s="227"/>
      <c r="K1267" s="228">
        <f>ROUND(P1267*H1267,2)</f>
        <v>0</v>
      </c>
      <c r="L1267" s="229"/>
      <c r="M1267" s="45"/>
      <c r="N1267" s="230" t="s">
        <v>1</v>
      </c>
      <c r="O1267" s="231" t="s">
        <v>39</v>
      </c>
      <c r="P1267" s="232">
        <f>I1267+J1267</f>
        <v>0</v>
      </c>
      <c r="Q1267" s="232">
        <f>ROUND(I1267*H1267,2)</f>
        <v>0</v>
      </c>
      <c r="R1267" s="232">
        <f>ROUND(J1267*H1267,2)</f>
        <v>0</v>
      </c>
      <c r="S1267" s="92"/>
      <c r="T1267" s="233">
        <f>S1267*H1267</f>
        <v>0</v>
      </c>
      <c r="U1267" s="233">
        <v>0</v>
      </c>
      <c r="V1267" s="233">
        <f>U1267*H1267</f>
        <v>0</v>
      </c>
      <c r="W1267" s="233">
        <v>0</v>
      </c>
      <c r="X1267" s="233">
        <f>W1267*H1267</f>
        <v>0</v>
      </c>
      <c r="Y1267" s="234" t="s">
        <v>1</v>
      </c>
      <c r="Z1267" s="39"/>
      <c r="AA1267" s="39"/>
      <c r="AB1267" s="39"/>
      <c r="AC1267" s="39"/>
      <c r="AD1267" s="39"/>
      <c r="AE1267" s="39"/>
      <c r="AR1267" s="235" t="s">
        <v>181</v>
      </c>
      <c r="AT1267" s="235" t="s">
        <v>177</v>
      </c>
      <c r="AU1267" s="235" t="s">
        <v>102</v>
      </c>
      <c r="AY1267" s="18" t="s">
        <v>175</v>
      </c>
      <c r="BE1267" s="236">
        <f>IF(O1267="základní",K1267,0)</f>
        <v>0</v>
      </c>
      <c r="BF1267" s="236">
        <f>IF(O1267="snížená",K1267,0)</f>
        <v>0</v>
      </c>
      <c r="BG1267" s="236">
        <f>IF(O1267="zákl. přenesená",K1267,0)</f>
        <v>0</v>
      </c>
      <c r="BH1267" s="236">
        <f>IF(O1267="sníž. přenesená",K1267,0)</f>
        <v>0</v>
      </c>
      <c r="BI1267" s="236">
        <f>IF(O1267="nulová",K1267,0)</f>
        <v>0</v>
      </c>
      <c r="BJ1267" s="18" t="s">
        <v>102</v>
      </c>
      <c r="BK1267" s="236">
        <f>ROUND(P1267*H1267,2)</f>
        <v>0</v>
      </c>
      <c r="BL1267" s="18" t="s">
        <v>181</v>
      </c>
      <c r="BM1267" s="235" t="s">
        <v>1141</v>
      </c>
    </row>
    <row r="1268" s="2" customFormat="1">
      <c r="A1268" s="39"/>
      <c r="B1268" s="40"/>
      <c r="C1268" s="41"/>
      <c r="D1268" s="237" t="s">
        <v>182</v>
      </c>
      <c r="E1268" s="41"/>
      <c r="F1268" s="238" t="s">
        <v>1127</v>
      </c>
      <c r="G1268" s="41"/>
      <c r="H1268" s="41"/>
      <c r="I1268" s="239"/>
      <c r="J1268" s="239"/>
      <c r="K1268" s="41"/>
      <c r="L1268" s="41"/>
      <c r="M1268" s="45"/>
      <c r="N1268" s="240"/>
      <c r="O1268" s="241"/>
      <c r="P1268" s="92"/>
      <c r="Q1268" s="92"/>
      <c r="R1268" s="92"/>
      <c r="S1268" s="92"/>
      <c r="T1268" s="92"/>
      <c r="U1268" s="92"/>
      <c r="V1268" s="92"/>
      <c r="W1268" s="92"/>
      <c r="X1268" s="92"/>
      <c r="Y1268" s="93"/>
      <c r="Z1268" s="39"/>
      <c r="AA1268" s="39"/>
      <c r="AB1268" s="39"/>
      <c r="AC1268" s="39"/>
      <c r="AD1268" s="39"/>
      <c r="AE1268" s="39"/>
      <c r="AT1268" s="18" t="s">
        <v>182</v>
      </c>
      <c r="AU1268" s="18" t="s">
        <v>102</v>
      </c>
    </row>
    <row r="1269" s="13" customFormat="1">
      <c r="A1269" s="13"/>
      <c r="B1269" s="242"/>
      <c r="C1269" s="243"/>
      <c r="D1269" s="237" t="s">
        <v>184</v>
      </c>
      <c r="E1269" s="244" t="s">
        <v>1</v>
      </c>
      <c r="F1269" s="245" t="s">
        <v>352</v>
      </c>
      <c r="G1269" s="243"/>
      <c r="H1269" s="244" t="s">
        <v>1</v>
      </c>
      <c r="I1269" s="246"/>
      <c r="J1269" s="246"/>
      <c r="K1269" s="243"/>
      <c r="L1269" s="243"/>
      <c r="M1269" s="247"/>
      <c r="N1269" s="248"/>
      <c r="O1269" s="249"/>
      <c r="P1269" s="249"/>
      <c r="Q1269" s="249"/>
      <c r="R1269" s="249"/>
      <c r="S1269" s="249"/>
      <c r="T1269" s="249"/>
      <c r="U1269" s="249"/>
      <c r="V1269" s="249"/>
      <c r="W1269" s="249"/>
      <c r="X1269" s="249"/>
      <c r="Y1269" s="250"/>
      <c r="Z1269" s="13"/>
      <c r="AA1269" s="13"/>
      <c r="AB1269" s="13"/>
      <c r="AC1269" s="13"/>
      <c r="AD1269" s="13"/>
      <c r="AE1269" s="13"/>
      <c r="AT1269" s="251" t="s">
        <v>184</v>
      </c>
      <c r="AU1269" s="251" t="s">
        <v>102</v>
      </c>
      <c r="AV1269" s="13" t="s">
        <v>82</v>
      </c>
      <c r="AW1269" s="13" t="s">
        <v>5</v>
      </c>
      <c r="AX1269" s="13" t="s">
        <v>75</v>
      </c>
      <c r="AY1269" s="251" t="s">
        <v>175</v>
      </c>
    </row>
    <row r="1270" s="13" customFormat="1">
      <c r="A1270" s="13"/>
      <c r="B1270" s="242"/>
      <c r="C1270" s="243"/>
      <c r="D1270" s="237" t="s">
        <v>184</v>
      </c>
      <c r="E1270" s="244" t="s">
        <v>1</v>
      </c>
      <c r="F1270" s="245" t="s">
        <v>372</v>
      </c>
      <c r="G1270" s="243"/>
      <c r="H1270" s="244" t="s">
        <v>1</v>
      </c>
      <c r="I1270" s="246"/>
      <c r="J1270" s="246"/>
      <c r="K1270" s="243"/>
      <c r="L1270" s="243"/>
      <c r="M1270" s="247"/>
      <c r="N1270" s="248"/>
      <c r="O1270" s="249"/>
      <c r="P1270" s="249"/>
      <c r="Q1270" s="249"/>
      <c r="R1270" s="249"/>
      <c r="S1270" s="249"/>
      <c r="T1270" s="249"/>
      <c r="U1270" s="249"/>
      <c r="V1270" s="249"/>
      <c r="W1270" s="249"/>
      <c r="X1270" s="249"/>
      <c r="Y1270" s="250"/>
      <c r="Z1270" s="13"/>
      <c r="AA1270" s="13"/>
      <c r="AB1270" s="13"/>
      <c r="AC1270" s="13"/>
      <c r="AD1270" s="13"/>
      <c r="AE1270" s="13"/>
      <c r="AT1270" s="251" t="s">
        <v>184</v>
      </c>
      <c r="AU1270" s="251" t="s">
        <v>102</v>
      </c>
      <c r="AV1270" s="13" t="s">
        <v>82</v>
      </c>
      <c r="AW1270" s="13" t="s">
        <v>5</v>
      </c>
      <c r="AX1270" s="13" t="s">
        <v>75</v>
      </c>
      <c r="AY1270" s="251" t="s">
        <v>175</v>
      </c>
    </row>
    <row r="1271" s="14" customFormat="1">
      <c r="A1271" s="14"/>
      <c r="B1271" s="252"/>
      <c r="C1271" s="253"/>
      <c r="D1271" s="237" t="s">
        <v>184</v>
      </c>
      <c r="E1271" s="254" t="s">
        <v>1</v>
      </c>
      <c r="F1271" s="255" t="s">
        <v>1142</v>
      </c>
      <c r="G1271" s="253"/>
      <c r="H1271" s="256">
        <v>70.299999999999997</v>
      </c>
      <c r="I1271" s="257"/>
      <c r="J1271" s="257"/>
      <c r="K1271" s="253"/>
      <c r="L1271" s="253"/>
      <c r="M1271" s="258"/>
      <c r="N1271" s="259"/>
      <c r="O1271" s="260"/>
      <c r="P1271" s="260"/>
      <c r="Q1271" s="260"/>
      <c r="R1271" s="260"/>
      <c r="S1271" s="260"/>
      <c r="T1271" s="260"/>
      <c r="U1271" s="260"/>
      <c r="V1271" s="260"/>
      <c r="W1271" s="260"/>
      <c r="X1271" s="260"/>
      <c r="Y1271" s="261"/>
      <c r="Z1271" s="14"/>
      <c r="AA1271" s="14"/>
      <c r="AB1271" s="14"/>
      <c r="AC1271" s="14"/>
      <c r="AD1271" s="14"/>
      <c r="AE1271" s="14"/>
      <c r="AT1271" s="262" t="s">
        <v>184</v>
      </c>
      <c r="AU1271" s="262" t="s">
        <v>102</v>
      </c>
      <c r="AV1271" s="14" t="s">
        <v>102</v>
      </c>
      <c r="AW1271" s="14" t="s">
        <v>5</v>
      </c>
      <c r="AX1271" s="14" t="s">
        <v>75</v>
      </c>
      <c r="AY1271" s="262" t="s">
        <v>175</v>
      </c>
    </row>
    <row r="1272" s="14" customFormat="1">
      <c r="A1272" s="14"/>
      <c r="B1272" s="252"/>
      <c r="C1272" s="253"/>
      <c r="D1272" s="237" t="s">
        <v>184</v>
      </c>
      <c r="E1272" s="254" t="s">
        <v>1</v>
      </c>
      <c r="F1272" s="255" t="s">
        <v>1143</v>
      </c>
      <c r="G1272" s="253"/>
      <c r="H1272" s="256">
        <v>7.5999999999999996</v>
      </c>
      <c r="I1272" s="257"/>
      <c r="J1272" s="257"/>
      <c r="K1272" s="253"/>
      <c r="L1272" s="253"/>
      <c r="M1272" s="258"/>
      <c r="N1272" s="259"/>
      <c r="O1272" s="260"/>
      <c r="P1272" s="260"/>
      <c r="Q1272" s="260"/>
      <c r="R1272" s="260"/>
      <c r="S1272" s="260"/>
      <c r="T1272" s="260"/>
      <c r="U1272" s="260"/>
      <c r="V1272" s="260"/>
      <c r="W1272" s="260"/>
      <c r="X1272" s="260"/>
      <c r="Y1272" s="261"/>
      <c r="Z1272" s="14"/>
      <c r="AA1272" s="14"/>
      <c r="AB1272" s="14"/>
      <c r="AC1272" s="14"/>
      <c r="AD1272" s="14"/>
      <c r="AE1272" s="14"/>
      <c r="AT1272" s="262" t="s">
        <v>184</v>
      </c>
      <c r="AU1272" s="262" t="s">
        <v>102</v>
      </c>
      <c r="AV1272" s="14" t="s">
        <v>102</v>
      </c>
      <c r="AW1272" s="14" t="s">
        <v>5</v>
      </c>
      <c r="AX1272" s="14" t="s">
        <v>75</v>
      </c>
      <c r="AY1272" s="262" t="s">
        <v>175</v>
      </c>
    </row>
    <row r="1273" s="14" customFormat="1">
      <c r="A1273" s="14"/>
      <c r="B1273" s="252"/>
      <c r="C1273" s="253"/>
      <c r="D1273" s="237" t="s">
        <v>184</v>
      </c>
      <c r="E1273" s="254" t="s">
        <v>1</v>
      </c>
      <c r="F1273" s="255" t="s">
        <v>1144</v>
      </c>
      <c r="G1273" s="253"/>
      <c r="H1273" s="256">
        <v>70.870000000000005</v>
      </c>
      <c r="I1273" s="257"/>
      <c r="J1273" s="257"/>
      <c r="K1273" s="253"/>
      <c r="L1273" s="253"/>
      <c r="M1273" s="258"/>
      <c r="N1273" s="259"/>
      <c r="O1273" s="260"/>
      <c r="P1273" s="260"/>
      <c r="Q1273" s="260"/>
      <c r="R1273" s="260"/>
      <c r="S1273" s="260"/>
      <c r="T1273" s="260"/>
      <c r="U1273" s="260"/>
      <c r="V1273" s="260"/>
      <c r="W1273" s="260"/>
      <c r="X1273" s="260"/>
      <c r="Y1273" s="261"/>
      <c r="Z1273" s="14"/>
      <c r="AA1273" s="14"/>
      <c r="AB1273" s="14"/>
      <c r="AC1273" s="14"/>
      <c r="AD1273" s="14"/>
      <c r="AE1273" s="14"/>
      <c r="AT1273" s="262" t="s">
        <v>184</v>
      </c>
      <c r="AU1273" s="262" t="s">
        <v>102</v>
      </c>
      <c r="AV1273" s="14" t="s">
        <v>102</v>
      </c>
      <c r="AW1273" s="14" t="s">
        <v>5</v>
      </c>
      <c r="AX1273" s="14" t="s">
        <v>75</v>
      </c>
      <c r="AY1273" s="262" t="s">
        <v>175</v>
      </c>
    </row>
    <row r="1274" s="14" customFormat="1">
      <c r="A1274" s="14"/>
      <c r="B1274" s="252"/>
      <c r="C1274" s="253"/>
      <c r="D1274" s="237" t="s">
        <v>184</v>
      </c>
      <c r="E1274" s="254" t="s">
        <v>1</v>
      </c>
      <c r="F1274" s="255" t="s">
        <v>1145</v>
      </c>
      <c r="G1274" s="253"/>
      <c r="H1274" s="256">
        <v>31.635000000000002</v>
      </c>
      <c r="I1274" s="257"/>
      <c r="J1274" s="257"/>
      <c r="K1274" s="253"/>
      <c r="L1274" s="253"/>
      <c r="M1274" s="258"/>
      <c r="N1274" s="259"/>
      <c r="O1274" s="260"/>
      <c r="P1274" s="260"/>
      <c r="Q1274" s="260"/>
      <c r="R1274" s="260"/>
      <c r="S1274" s="260"/>
      <c r="T1274" s="260"/>
      <c r="U1274" s="260"/>
      <c r="V1274" s="260"/>
      <c r="W1274" s="260"/>
      <c r="X1274" s="260"/>
      <c r="Y1274" s="261"/>
      <c r="Z1274" s="14"/>
      <c r="AA1274" s="14"/>
      <c r="AB1274" s="14"/>
      <c r="AC1274" s="14"/>
      <c r="AD1274" s="14"/>
      <c r="AE1274" s="14"/>
      <c r="AT1274" s="262" t="s">
        <v>184</v>
      </c>
      <c r="AU1274" s="262" t="s">
        <v>102</v>
      </c>
      <c r="AV1274" s="14" t="s">
        <v>102</v>
      </c>
      <c r="AW1274" s="14" t="s">
        <v>5</v>
      </c>
      <c r="AX1274" s="14" t="s">
        <v>75</v>
      </c>
      <c r="AY1274" s="262" t="s">
        <v>175</v>
      </c>
    </row>
    <row r="1275" s="14" customFormat="1">
      <c r="A1275" s="14"/>
      <c r="B1275" s="252"/>
      <c r="C1275" s="253"/>
      <c r="D1275" s="237" t="s">
        <v>184</v>
      </c>
      <c r="E1275" s="254" t="s">
        <v>1</v>
      </c>
      <c r="F1275" s="255" t="s">
        <v>1146</v>
      </c>
      <c r="G1275" s="253"/>
      <c r="H1275" s="256">
        <v>30.305</v>
      </c>
      <c r="I1275" s="257"/>
      <c r="J1275" s="257"/>
      <c r="K1275" s="253"/>
      <c r="L1275" s="253"/>
      <c r="M1275" s="258"/>
      <c r="N1275" s="259"/>
      <c r="O1275" s="260"/>
      <c r="P1275" s="260"/>
      <c r="Q1275" s="260"/>
      <c r="R1275" s="260"/>
      <c r="S1275" s="260"/>
      <c r="T1275" s="260"/>
      <c r="U1275" s="260"/>
      <c r="V1275" s="260"/>
      <c r="W1275" s="260"/>
      <c r="X1275" s="260"/>
      <c r="Y1275" s="261"/>
      <c r="Z1275" s="14"/>
      <c r="AA1275" s="14"/>
      <c r="AB1275" s="14"/>
      <c r="AC1275" s="14"/>
      <c r="AD1275" s="14"/>
      <c r="AE1275" s="14"/>
      <c r="AT1275" s="262" t="s">
        <v>184</v>
      </c>
      <c r="AU1275" s="262" t="s">
        <v>102</v>
      </c>
      <c r="AV1275" s="14" t="s">
        <v>102</v>
      </c>
      <c r="AW1275" s="14" t="s">
        <v>5</v>
      </c>
      <c r="AX1275" s="14" t="s">
        <v>75</v>
      </c>
      <c r="AY1275" s="262" t="s">
        <v>175</v>
      </c>
    </row>
    <row r="1276" s="14" customFormat="1">
      <c r="A1276" s="14"/>
      <c r="B1276" s="252"/>
      <c r="C1276" s="253"/>
      <c r="D1276" s="237" t="s">
        <v>184</v>
      </c>
      <c r="E1276" s="254" t="s">
        <v>1</v>
      </c>
      <c r="F1276" s="255" t="s">
        <v>1147</v>
      </c>
      <c r="G1276" s="253"/>
      <c r="H1276" s="256">
        <v>25.934999999999999</v>
      </c>
      <c r="I1276" s="257"/>
      <c r="J1276" s="257"/>
      <c r="K1276" s="253"/>
      <c r="L1276" s="253"/>
      <c r="M1276" s="258"/>
      <c r="N1276" s="259"/>
      <c r="O1276" s="260"/>
      <c r="P1276" s="260"/>
      <c r="Q1276" s="260"/>
      <c r="R1276" s="260"/>
      <c r="S1276" s="260"/>
      <c r="T1276" s="260"/>
      <c r="U1276" s="260"/>
      <c r="V1276" s="260"/>
      <c r="W1276" s="260"/>
      <c r="X1276" s="260"/>
      <c r="Y1276" s="261"/>
      <c r="Z1276" s="14"/>
      <c r="AA1276" s="14"/>
      <c r="AB1276" s="14"/>
      <c r="AC1276" s="14"/>
      <c r="AD1276" s="14"/>
      <c r="AE1276" s="14"/>
      <c r="AT1276" s="262" t="s">
        <v>184</v>
      </c>
      <c r="AU1276" s="262" t="s">
        <v>102</v>
      </c>
      <c r="AV1276" s="14" t="s">
        <v>102</v>
      </c>
      <c r="AW1276" s="14" t="s">
        <v>5</v>
      </c>
      <c r="AX1276" s="14" t="s">
        <v>75</v>
      </c>
      <c r="AY1276" s="262" t="s">
        <v>175</v>
      </c>
    </row>
    <row r="1277" s="14" customFormat="1">
      <c r="A1277" s="14"/>
      <c r="B1277" s="252"/>
      <c r="C1277" s="253"/>
      <c r="D1277" s="237" t="s">
        <v>184</v>
      </c>
      <c r="E1277" s="254" t="s">
        <v>1</v>
      </c>
      <c r="F1277" s="255" t="s">
        <v>1148</v>
      </c>
      <c r="G1277" s="253"/>
      <c r="H1277" s="256">
        <v>29.925000000000001</v>
      </c>
      <c r="I1277" s="257"/>
      <c r="J1277" s="257"/>
      <c r="K1277" s="253"/>
      <c r="L1277" s="253"/>
      <c r="M1277" s="258"/>
      <c r="N1277" s="259"/>
      <c r="O1277" s="260"/>
      <c r="P1277" s="260"/>
      <c r="Q1277" s="260"/>
      <c r="R1277" s="260"/>
      <c r="S1277" s="260"/>
      <c r="T1277" s="260"/>
      <c r="U1277" s="260"/>
      <c r="V1277" s="260"/>
      <c r="W1277" s="260"/>
      <c r="X1277" s="260"/>
      <c r="Y1277" s="261"/>
      <c r="Z1277" s="14"/>
      <c r="AA1277" s="14"/>
      <c r="AB1277" s="14"/>
      <c r="AC1277" s="14"/>
      <c r="AD1277" s="14"/>
      <c r="AE1277" s="14"/>
      <c r="AT1277" s="262" t="s">
        <v>184</v>
      </c>
      <c r="AU1277" s="262" t="s">
        <v>102</v>
      </c>
      <c r="AV1277" s="14" t="s">
        <v>102</v>
      </c>
      <c r="AW1277" s="14" t="s">
        <v>5</v>
      </c>
      <c r="AX1277" s="14" t="s">
        <v>75</v>
      </c>
      <c r="AY1277" s="262" t="s">
        <v>175</v>
      </c>
    </row>
    <row r="1278" s="14" customFormat="1">
      <c r="A1278" s="14"/>
      <c r="B1278" s="252"/>
      <c r="C1278" s="253"/>
      <c r="D1278" s="237" t="s">
        <v>184</v>
      </c>
      <c r="E1278" s="254" t="s">
        <v>1</v>
      </c>
      <c r="F1278" s="255" t="s">
        <v>1149</v>
      </c>
      <c r="G1278" s="253"/>
      <c r="H1278" s="256">
        <v>31.445</v>
      </c>
      <c r="I1278" s="257"/>
      <c r="J1278" s="257"/>
      <c r="K1278" s="253"/>
      <c r="L1278" s="253"/>
      <c r="M1278" s="258"/>
      <c r="N1278" s="259"/>
      <c r="O1278" s="260"/>
      <c r="P1278" s="260"/>
      <c r="Q1278" s="260"/>
      <c r="R1278" s="260"/>
      <c r="S1278" s="260"/>
      <c r="T1278" s="260"/>
      <c r="U1278" s="260"/>
      <c r="V1278" s="260"/>
      <c r="W1278" s="260"/>
      <c r="X1278" s="260"/>
      <c r="Y1278" s="261"/>
      <c r="Z1278" s="14"/>
      <c r="AA1278" s="14"/>
      <c r="AB1278" s="14"/>
      <c r="AC1278" s="14"/>
      <c r="AD1278" s="14"/>
      <c r="AE1278" s="14"/>
      <c r="AT1278" s="262" t="s">
        <v>184</v>
      </c>
      <c r="AU1278" s="262" t="s">
        <v>102</v>
      </c>
      <c r="AV1278" s="14" t="s">
        <v>102</v>
      </c>
      <c r="AW1278" s="14" t="s">
        <v>5</v>
      </c>
      <c r="AX1278" s="14" t="s">
        <v>75</v>
      </c>
      <c r="AY1278" s="262" t="s">
        <v>175</v>
      </c>
    </row>
    <row r="1279" s="14" customFormat="1">
      <c r="A1279" s="14"/>
      <c r="B1279" s="252"/>
      <c r="C1279" s="253"/>
      <c r="D1279" s="237" t="s">
        <v>184</v>
      </c>
      <c r="E1279" s="254" t="s">
        <v>1</v>
      </c>
      <c r="F1279" s="255" t="s">
        <v>1150</v>
      </c>
      <c r="G1279" s="253"/>
      <c r="H1279" s="256">
        <v>2.2799999999999998</v>
      </c>
      <c r="I1279" s="257"/>
      <c r="J1279" s="257"/>
      <c r="K1279" s="253"/>
      <c r="L1279" s="253"/>
      <c r="M1279" s="258"/>
      <c r="N1279" s="259"/>
      <c r="O1279" s="260"/>
      <c r="P1279" s="260"/>
      <c r="Q1279" s="260"/>
      <c r="R1279" s="260"/>
      <c r="S1279" s="260"/>
      <c r="T1279" s="260"/>
      <c r="U1279" s="260"/>
      <c r="V1279" s="260"/>
      <c r="W1279" s="260"/>
      <c r="X1279" s="260"/>
      <c r="Y1279" s="261"/>
      <c r="Z1279" s="14"/>
      <c r="AA1279" s="14"/>
      <c r="AB1279" s="14"/>
      <c r="AC1279" s="14"/>
      <c r="AD1279" s="14"/>
      <c r="AE1279" s="14"/>
      <c r="AT1279" s="262" t="s">
        <v>184</v>
      </c>
      <c r="AU1279" s="262" t="s">
        <v>102</v>
      </c>
      <c r="AV1279" s="14" t="s">
        <v>102</v>
      </c>
      <c r="AW1279" s="14" t="s">
        <v>5</v>
      </c>
      <c r="AX1279" s="14" t="s">
        <v>75</v>
      </c>
      <c r="AY1279" s="262" t="s">
        <v>175</v>
      </c>
    </row>
    <row r="1280" s="14" customFormat="1">
      <c r="A1280" s="14"/>
      <c r="B1280" s="252"/>
      <c r="C1280" s="253"/>
      <c r="D1280" s="237" t="s">
        <v>184</v>
      </c>
      <c r="E1280" s="254" t="s">
        <v>1</v>
      </c>
      <c r="F1280" s="255" t="s">
        <v>1151</v>
      </c>
      <c r="G1280" s="253"/>
      <c r="H1280" s="256">
        <v>-1.54</v>
      </c>
      <c r="I1280" s="257"/>
      <c r="J1280" s="257"/>
      <c r="K1280" s="253"/>
      <c r="L1280" s="253"/>
      <c r="M1280" s="258"/>
      <c r="N1280" s="259"/>
      <c r="O1280" s="260"/>
      <c r="P1280" s="260"/>
      <c r="Q1280" s="260"/>
      <c r="R1280" s="260"/>
      <c r="S1280" s="260"/>
      <c r="T1280" s="260"/>
      <c r="U1280" s="260"/>
      <c r="V1280" s="260"/>
      <c r="W1280" s="260"/>
      <c r="X1280" s="260"/>
      <c r="Y1280" s="261"/>
      <c r="Z1280" s="14"/>
      <c r="AA1280" s="14"/>
      <c r="AB1280" s="14"/>
      <c r="AC1280" s="14"/>
      <c r="AD1280" s="14"/>
      <c r="AE1280" s="14"/>
      <c r="AT1280" s="262" t="s">
        <v>184</v>
      </c>
      <c r="AU1280" s="262" t="s">
        <v>102</v>
      </c>
      <c r="AV1280" s="14" t="s">
        <v>102</v>
      </c>
      <c r="AW1280" s="14" t="s">
        <v>5</v>
      </c>
      <c r="AX1280" s="14" t="s">
        <v>75</v>
      </c>
      <c r="AY1280" s="262" t="s">
        <v>175</v>
      </c>
    </row>
    <row r="1281" s="14" customFormat="1">
      <c r="A1281" s="14"/>
      <c r="B1281" s="252"/>
      <c r="C1281" s="253"/>
      <c r="D1281" s="237" t="s">
        <v>184</v>
      </c>
      <c r="E1281" s="254" t="s">
        <v>1</v>
      </c>
      <c r="F1281" s="255" t="s">
        <v>1152</v>
      </c>
      <c r="G1281" s="253"/>
      <c r="H1281" s="256">
        <v>-0.41999999999999998</v>
      </c>
      <c r="I1281" s="257"/>
      <c r="J1281" s="257"/>
      <c r="K1281" s="253"/>
      <c r="L1281" s="253"/>
      <c r="M1281" s="258"/>
      <c r="N1281" s="259"/>
      <c r="O1281" s="260"/>
      <c r="P1281" s="260"/>
      <c r="Q1281" s="260"/>
      <c r="R1281" s="260"/>
      <c r="S1281" s="260"/>
      <c r="T1281" s="260"/>
      <c r="U1281" s="260"/>
      <c r="V1281" s="260"/>
      <c r="W1281" s="260"/>
      <c r="X1281" s="260"/>
      <c r="Y1281" s="261"/>
      <c r="Z1281" s="14"/>
      <c r="AA1281" s="14"/>
      <c r="AB1281" s="14"/>
      <c r="AC1281" s="14"/>
      <c r="AD1281" s="14"/>
      <c r="AE1281" s="14"/>
      <c r="AT1281" s="262" t="s">
        <v>184</v>
      </c>
      <c r="AU1281" s="262" t="s">
        <v>102</v>
      </c>
      <c r="AV1281" s="14" t="s">
        <v>102</v>
      </c>
      <c r="AW1281" s="14" t="s">
        <v>5</v>
      </c>
      <c r="AX1281" s="14" t="s">
        <v>75</v>
      </c>
      <c r="AY1281" s="262" t="s">
        <v>175</v>
      </c>
    </row>
    <row r="1282" s="14" customFormat="1">
      <c r="A1282" s="14"/>
      <c r="B1282" s="252"/>
      <c r="C1282" s="253"/>
      <c r="D1282" s="237" t="s">
        <v>184</v>
      </c>
      <c r="E1282" s="254" t="s">
        <v>1</v>
      </c>
      <c r="F1282" s="255" t="s">
        <v>661</v>
      </c>
      <c r="G1282" s="253"/>
      <c r="H1282" s="256">
        <v>-0.34300000000000003</v>
      </c>
      <c r="I1282" s="257"/>
      <c r="J1282" s="257"/>
      <c r="K1282" s="253"/>
      <c r="L1282" s="253"/>
      <c r="M1282" s="258"/>
      <c r="N1282" s="259"/>
      <c r="O1282" s="260"/>
      <c r="P1282" s="260"/>
      <c r="Q1282" s="260"/>
      <c r="R1282" s="260"/>
      <c r="S1282" s="260"/>
      <c r="T1282" s="260"/>
      <c r="U1282" s="260"/>
      <c r="V1282" s="260"/>
      <c r="W1282" s="260"/>
      <c r="X1282" s="260"/>
      <c r="Y1282" s="261"/>
      <c r="Z1282" s="14"/>
      <c r="AA1282" s="14"/>
      <c r="AB1282" s="14"/>
      <c r="AC1282" s="14"/>
      <c r="AD1282" s="14"/>
      <c r="AE1282" s="14"/>
      <c r="AT1282" s="262" t="s">
        <v>184</v>
      </c>
      <c r="AU1282" s="262" t="s">
        <v>102</v>
      </c>
      <c r="AV1282" s="14" t="s">
        <v>102</v>
      </c>
      <c r="AW1282" s="14" t="s">
        <v>5</v>
      </c>
      <c r="AX1282" s="14" t="s">
        <v>75</v>
      </c>
      <c r="AY1282" s="262" t="s">
        <v>175</v>
      </c>
    </row>
    <row r="1283" s="14" customFormat="1">
      <c r="A1283" s="14"/>
      <c r="B1283" s="252"/>
      <c r="C1283" s="253"/>
      <c r="D1283" s="237" t="s">
        <v>184</v>
      </c>
      <c r="E1283" s="254" t="s">
        <v>1</v>
      </c>
      <c r="F1283" s="255" t="s">
        <v>1153</v>
      </c>
      <c r="G1283" s="253"/>
      <c r="H1283" s="256">
        <v>-0.71999999999999997</v>
      </c>
      <c r="I1283" s="257"/>
      <c r="J1283" s="257"/>
      <c r="K1283" s="253"/>
      <c r="L1283" s="253"/>
      <c r="M1283" s="258"/>
      <c r="N1283" s="259"/>
      <c r="O1283" s="260"/>
      <c r="P1283" s="260"/>
      <c r="Q1283" s="260"/>
      <c r="R1283" s="260"/>
      <c r="S1283" s="260"/>
      <c r="T1283" s="260"/>
      <c r="U1283" s="260"/>
      <c r="V1283" s="260"/>
      <c r="W1283" s="260"/>
      <c r="X1283" s="260"/>
      <c r="Y1283" s="261"/>
      <c r="Z1283" s="14"/>
      <c r="AA1283" s="14"/>
      <c r="AB1283" s="14"/>
      <c r="AC1283" s="14"/>
      <c r="AD1283" s="14"/>
      <c r="AE1283" s="14"/>
      <c r="AT1283" s="262" t="s">
        <v>184</v>
      </c>
      <c r="AU1283" s="262" t="s">
        <v>102</v>
      </c>
      <c r="AV1283" s="14" t="s">
        <v>102</v>
      </c>
      <c r="AW1283" s="14" t="s">
        <v>5</v>
      </c>
      <c r="AX1283" s="14" t="s">
        <v>75</v>
      </c>
      <c r="AY1283" s="262" t="s">
        <v>175</v>
      </c>
    </row>
    <row r="1284" s="14" customFormat="1">
      <c r="A1284" s="14"/>
      <c r="B1284" s="252"/>
      <c r="C1284" s="253"/>
      <c r="D1284" s="237" t="s">
        <v>184</v>
      </c>
      <c r="E1284" s="254" t="s">
        <v>1</v>
      </c>
      <c r="F1284" s="255" t="s">
        <v>1154</v>
      </c>
      <c r="G1284" s="253"/>
      <c r="H1284" s="256">
        <v>-10.83</v>
      </c>
      <c r="I1284" s="257"/>
      <c r="J1284" s="257"/>
      <c r="K1284" s="253"/>
      <c r="L1284" s="253"/>
      <c r="M1284" s="258"/>
      <c r="N1284" s="259"/>
      <c r="O1284" s="260"/>
      <c r="P1284" s="260"/>
      <c r="Q1284" s="260"/>
      <c r="R1284" s="260"/>
      <c r="S1284" s="260"/>
      <c r="T1284" s="260"/>
      <c r="U1284" s="260"/>
      <c r="V1284" s="260"/>
      <c r="W1284" s="260"/>
      <c r="X1284" s="260"/>
      <c r="Y1284" s="261"/>
      <c r="Z1284" s="14"/>
      <c r="AA1284" s="14"/>
      <c r="AB1284" s="14"/>
      <c r="AC1284" s="14"/>
      <c r="AD1284" s="14"/>
      <c r="AE1284" s="14"/>
      <c r="AT1284" s="262" t="s">
        <v>184</v>
      </c>
      <c r="AU1284" s="262" t="s">
        <v>102</v>
      </c>
      <c r="AV1284" s="14" t="s">
        <v>102</v>
      </c>
      <c r="AW1284" s="14" t="s">
        <v>5</v>
      </c>
      <c r="AX1284" s="14" t="s">
        <v>75</v>
      </c>
      <c r="AY1284" s="262" t="s">
        <v>175</v>
      </c>
    </row>
    <row r="1285" s="14" customFormat="1">
      <c r="A1285" s="14"/>
      <c r="B1285" s="252"/>
      <c r="C1285" s="253"/>
      <c r="D1285" s="237" t="s">
        <v>184</v>
      </c>
      <c r="E1285" s="254" t="s">
        <v>1</v>
      </c>
      <c r="F1285" s="255" t="s">
        <v>1155</v>
      </c>
      <c r="G1285" s="253"/>
      <c r="H1285" s="256">
        <v>-15.199999999999999</v>
      </c>
      <c r="I1285" s="257"/>
      <c r="J1285" s="257"/>
      <c r="K1285" s="253"/>
      <c r="L1285" s="253"/>
      <c r="M1285" s="258"/>
      <c r="N1285" s="259"/>
      <c r="O1285" s="260"/>
      <c r="P1285" s="260"/>
      <c r="Q1285" s="260"/>
      <c r="R1285" s="260"/>
      <c r="S1285" s="260"/>
      <c r="T1285" s="260"/>
      <c r="U1285" s="260"/>
      <c r="V1285" s="260"/>
      <c r="W1285" s="260"/>
      <c r="X1285" s="260"/>
      <c r="Y1285" s="261"/>
      <c r="Z1285" s="14"/>
      <c r="AA1285" s="14"/>
      <c r="AB1285" s="14"/>
      <c r="AC1285" s="14"/>
      <c r="AD1285" s="14"/>
      <c r="AE1285" s="14"/>
      <c r="AT1285" s="262" t="s">
        <v>184</v>
      </c>
      <c r="AU1285" s="262" t="s">
        <v>102</v>
      </c>
      <c r="AV1285" s="14" t="s">
        <v>102</v>
      </c>
      <c r="AW1285" s="14" t="s">
        <v>5</v>
      </c>
      <c r="AX1285" s="14" t="s">
        <v>75</v>
      </c>
      <c r="AY1285" s="262" t="s">
        <v>175</v>
      </c>
    </row>
    <row r="1286" s="14" customFormat="1">
      <c r="A1286" s="14"/>
      <c r="B1286" s="252"/>
      <c r="C1286" s="253"/>
      <c r="D1286" s="237" t="s">
        <v>184</v>
      </c>
      <c r="E1286" s="254" t="s">
        <v>1</v>
      </c>
      <c r="F1286" s="255" t="s">
        <v>1156</v>
      </c>
      <c r="G1286" s="253"/>
      <c r="H1286" s="256">
        <v>0.94199999999999995</v>
      </c>
      <c r="I1286" s="257"/>
      <c r="J1286" s="257"/>
      <c r="K1286" s="253"/>
      <c r="L1286" s="253"/>
      <c r="M1286" s="258"/>
      <c r="N1286" s="259"/>
      <c r="O1286" s="260"/>
      <c r="P1286" s="260"/>
      <c r="Q1286" s="260"/>
      <c r="R1286" s="260"/>
      <c r="S1286" s="260"/>
      <c r="T1286" s="260"/>
      <c r="U1286" s="260"/>
      <c r="V1286" s="260"/>
      <c r="W1286" s="260"/>
      <c r="X1286" s="260"/>
      <c r="Y1286" s="261"/>
      <c r="Z1286" s="14"/>
      <c r="AA1286" s="14"/>
      <c r="AB1286" s="14"/>
      <c r="AC1286" s="14"/>
      <c r="AD1286" s="14"/>
      <c r="AE1286" s="14"/>
      <c r="AT1286" s="262" t="s">
        <v>184</v>
      </c>
      <c r="AU1286" s="262" t="s">
        <v>102</v>
      </c>
      <c r="AV1286" s="14" t="s">
        <v>102</v>
      </c>
      <c r="AW1286" s="14" t="s">
        <v>5</v>
      </c>
      <c r="AX1286" s="14" t="s">
        <v>75</v>
      </c>
      <c r="AY1286" s="262" t="s">
        <v>175</v>
      </c>
    </row>
    <row r="1287" s="14" customFormat="1">
      <c r="A1287" s="14"/>
      <c r="B1287" s="252"/>
      <c r="C1287" s="253"/>
      <c r="D1287" s="237" t="s">
        <v>184</v>
      </c>
      <c r="E1287" s="254" t="s">
        <v>1</v>
      </c>
      <c r="F1287" s="255" t="s">
        <v>1157</v>
      </c>
      <c r="G1287" s="253"/>
      <c r="H1287" s="256">
        <v>0.55500000000000005</v>
      </c>
      <c r="I1287" s="257"/>
      <c r="J1287" s="257"/>
      <c r="K1287" s="253"/>
      <c r="L1287" s="253"/>
      <c r="M1287" s="258"/>
      <c r="N1287" s="259"/>
      <c r="O1287" s="260"/>
      <c r="P1287" s="260"/>
      <c r="Q1287" s="260"/>
      <c r="R1287" s="260"/>
      <c r="S1287" s="260"/>
      <c r="T1287" s="260"/>
      <c r="U1287" s="260"/>
      <c r="V1287" s="260"/>
      <c r="W1287" s="260"/>
      <c r="X1287" s="260"/>
      <c r="Y1287" s="261"/>
      <c r="Z1287" s="14"/>
      <c r="AA1287" s="14"/>
      <c r="AB1287" s="14"/>
      <c r="AC1287" s="14"/>
      <c r="AD1287" s="14"/>
      <c r="AE1287" s="14"/>
      <c r="AT1287" s="262" t="s">
        <v>184</v>
      </c>
      <c r="AU1287" s="262" t="s">
        <v>102</v>
      </c>
      <c r="AV1287" s="14" t="s">
        <v>102</v>
      </c>
      <c r="AW1287" s="14" t="s">
        <v>5</v>
      </c>
      <c r="AX1287" s="14" t="s">
        <v>75</v>
      </c>
      <c r="AY1287" s="262" t="s">
        <v>175</v>
      </c>
    </row>
    <row r="1288" s="14" customFormat="1">
      <c r="A1288" s="14"/>
      <c r="B1288" s="252"/>
      <c r="C1288" s="253"/>
      <c r="D1288" s="237" t="s">
        <v>184</v>
      </c>
      <c r="E1288" s="254" t="s">
        <v>1</v>
      </c>
      <c r="F1288" s="255" t="s">
        <v>1158</v>
      </c>
      <c r="G1288" s="253"/>
      <c r="H1288" s="256">
        <v>0.50600000000000001</v>
      </c>
      <c r="I1288" s="257"/>
      <c r="J1288" s="257"/>
      <c r="K1288" s="253"/>
      <c r="L1288" s="253"/>
      <c r="M1288" s="258"/>
      <c r="N1288" s="259"/>
      <c r="O1288" s="260"/>
      <c r="P1288" s="260"/>
      <c r="Q1288" s="260"/>
      <c r="R1288" s="260"/>
      <c r="S1288" s="260"/>
      <c r="T1288" s="260"/>
      <c r="U1288" s="260"/>
      <c r="V1288" s="260"/>
      <c r="W1288" s="260"/>
      <c r="X1288" s="260"/>
      <c r="Y1288" s="261"/>
      <c r="Z1288" s="14"/>
      <c r="AA1288" s="14"/>
      <c r="AB1288" s="14"/>
      <c r="AC1288" s="14"/>
      <c r="AD1288" s="14"/>
      <c r="AE1288" s="14"/>
      <c r="AT1288" s="262" t="s">
        <v>184</v>
      </c>
      <c r="AU1288" s="262" t="s">
        <v>102</v>
      </c>
      <c r="AV1288" s="14" t="s">
        <v>102</v>
      </c>
      <c r="AW1288" s="14" t="s">
        <v>5</v>
      </c>
      <c r="AX1288" s="14" t="s">
        <v>75</v>
      </c>
      <c r="AY1288" s="262" t="s">
        <v>175</v>
      </c>
    </row>
    <row r="1289" s="14" customFormat="1">
      <c r="A1289" s="14"/>
      <c r="B1289" s="252"/>
      <c r="C1289" s="253"/>
      <c r="D1289" s="237" t="s">
        <v>184</v>
      </c>
      <c r="E1289" s="254" t="s">
        <v>1</v>
      </c>
      <c r="F1289" s="255" t="s">
        <v>1159</v>
      </c>
      <c r="G1289" s="253"/>
      <c r="H1289" s="256">
        <v>1.02</v>
      </c>
      <c r="I1289" s="257"/>
      <c r="J1289" s="257"/>
      <c r="K1289" s="253"/>
      <c r="L1289" s="253"/>
      <c r="M1289" s="258"/>
      <c r="N1289" s="259"/>
      <c r="O1289" s="260"/>
      <c r="P1289" s="260"/>
      <c r="Q1289" s="260"/>
      <c r="R1289" s="260"/>
      <c r="S1289" s="260"/>
      <c r="T1289" s="260"/>
      <c r="U1289" s="260"/>
      <c r="V1289" s="260"/>
      <c r="W1289" s="260"/>
      <c r="X1289" s="260"/>
      <c r="Y1289" s="261"/>
      <c r="Z1289" s="14"/>
      <c r="AA1289" s="14"/>
      <c r="AB1289" s="14"/>
      <c r="AC1289" s="14"/>
      <c r="AD1289" s="14"/>
      <c r="AE1289" s="14"/>
      <c r="AT1289" s="262" t="s">
        <v>184</v>
      </c>
      <c r="AU1289" s="262" t="s">
        <v>102</v>
      </c>
      <c r="AV1289" s="14" t="s">
        <v>102</v>
      </c>
      <c r="AW1289" s="14" t="s">
        <v>5</v>
      </c>
      <c r="AX1289" s="14" t="s">
        <v>75</v>
      </c>
      <c r="AY1289" s="262" t="s">
        <v>175</v>
      </c>
    </row>
    <row r="1290" s="14" customFormat="1">
      <c r="A1290" s="14"/>
      <c r="B1290" s="252"/>
      <c r="C1290" s="253"/>
      <c r="D1290" s="237" t="s">
        <v>184</v>
      </c>
      <c r="E1290" s="254" t="s">
        <v>1</v>
      </c>
      <c r="F1290" s="255" t="s">
        <v>1160</v>
      </c>
      <c r="G1290" s="253"/>
      <c r="H1290" s="256">
        <v>6.4130000000000003</v>
      </c>
      <c r="I1290" s="257"/>
      <c r="J1290" s="257"/>
      <c r="K1290" s="253"/>
      <c r="L1290" s="253"/>
      <c r="M1290" s="258"/>
      <c r="N1290" s="259"/>
      <c r="O1290" s="260"/>
      <c r="P1290" s="260"/>
      <c r="Q1290" s="260"/>
      <c r="R1290" s="260"/>
      <c r="S1290" s="260"/>
      <c r="T1290" s="260"/>
      <c r="U1290" s="260"/>
      <c r="V1290" s="260"/>
      <c r="W1290" s="260"/>
      <c r="X1290" s="260"/>
      <c r="Y1290" s="261"/>
      <c r="Z1290" s="14"/>
      <c r="AA1290" s="14"/>
      <c r="AB1290" s="14"/>
      <c r="AC1290" s="14"/>
      <c r="AD1290" s="14"/>
      <c r="AE1290" s="14"/>
      <c r="AT1290" s="262" t="s">
        <v>184</v>
      </c>
      <c r="AU1290" s="262" t="s">
        <v>102</v>
      </c>
      <c r="AV1290" s="14" t="s">
        <v>102</v>
      </c>
      <c r="AW1290" s="14" t="s">
        <v>5</v>
      </c>
      <c r="AX1290" s="14" t="s">
        <v>75</v>
      </c>
      <c r="AY1290" s="262" t="s">
        <v>175</v>
      </c>
    </row>
    <row r="1291" s="14" customFormat="1">
      <c r="A1291" s="14"/>
      <c r="B1291" s="252"/>
      <c r="C1291" s="253"/>
      <c r="D1291" s="237" t="s">
        <v>184</v>
      </c>
      <c r="E1291" s="254" t="s">
        <v>1</v>
      </c>
      <c r="F1291" s="255" t="s">
        <v>1161</v>
      </c>
      <c r="G1291" s="253"/>
      <c r="H1291" s="256">
        <v>11.52</v>
      </c>
      <c r="I1291" s="257"/>
      <c r="J1291" s="257"/>
      <c r="K1291" s="253"/>
      <c r="L1291" s="253"/>
      <c r="M1291" s="258"/>
      <c r="N1291" s="259"/>
      <c r="O1291" s="260"/>
      <c r="P1291" s="260"/>
      <c r="Q1291" s="260"/>
      <c r="R1291" s="260"/>
      <c r="S1291" s="260"/>
      <c r="T1291" s="260"/>
      <c r="U1291" s="260"/>
      <c r="V1291" s="260"/>
      <c r="W1291" s="260"/>
      <c r="X1291" s="260"/>
      <c r="Y1291" s="261"/>
      <c r="Z1291" s="14"/>
      <c r="AA1291" s="14"/>
      <c r="AB1291" s="14"/>
      <c r="AC1291" s="14"/>
      <c r="AD1291" s="14"/>
      <c r="AE1291" s="14"/>
      <c r="AT1291" s="262" t="s">
        <v>184</v>
      </c>
      <c r="AU1291" s="262" t="s">
        <v>102</v>
      </c>
      <c r="AV1291" s="14" t="s">
        <v>102</v>
      </c>
      <c r="AW1291" s="14" t="s">
        <v>5</v>
      </c>
      <c r="AX1291" s="14" t="s">
        <v>75</v>
      </c>
      <c r="AY1291" s="262" t="s">
        <v>175</v>
      </c>
    </row>
    <row r="1292" s="16" customFormat="1">
      <c r="A1292" s="16"/>
      <c r="B1292" s="284"/>
      <c r="C1292" s="285"/>
      <c r="D1292" s="237" t="s">
        <v>184</v>
      </c>
      <c r="E1292" s="286" t="s">
        <v>1</v>
      </c>
      <c r="F1292" s="287" t="s">
        <v>453</v>
      </c>
      <c r="G1292" s="285"/>
      <c r="H1292" s="288">
        <v>292.19799999999987</v>
      </c>
      <c r="I1292" s="289"/>
      <c r="J1292" s="289"/>
      <c r="K1292" s="285"/>
      <c r="L1292" s="285"/>
      <c r="M1292" s="290"/>
      <c r="N1292" s="291"/>
      <c r="O1292" s="292"/>
      <c r="P1292" s="292"/>
      <c r="Q1292" s="292"/>
      <c r="R1292" s="292"/>
      <c r="S1292" s="292"/>
      <c r="T1292" s="292"/>
      <c r="U1292" s="292"/>
      <c r="V1292" s="292"/>
      <c r="W1292" s="292"/>
      <c r="X1292" s="292"/>
      <c r="Y1292" s="293"/>
      <c r="Z1292" s="16"/>
      <c r="AA1292" s="16"/>
      <c r="AB1292" s="16"/>
      <c r="AC1292" s="16"/>
      <c r="AD1292" s="16"/>
      <c r="AE1292" s="16"/>
      <c r="AT1292" s="294" t="s">
        <v>184</v>
      </c>
      <c r="AU1292" s="294" t="s">
        <v>102</v>
      </c>
      <c r="AV1292" s="16" t="s">
        <v>196</v>
      </c>
      <c r="AW1292" s="16" t="s">
        <v>5</v>
      </c>
      <c r="AX1292" s="16" t="s">
        <v>75</v>
      </c>
      <c r="AY1292" s="294" t="s">
        <v>175</v>
      </c>
    </row>
    <row r="1293" s="13" customFormat="1">
      <c r="A1293" s="13"/>
      <c r="B1293" s="242"/>
      <c r="C1293" s="243"/>
      <c r="D1293" s="237" t="s">
        <v>184</v>
      </c>
      <c r="E1293" s="244" t="s">
        <v>1</v>
      </c>
      <c r="F1293" s="245" t="s">
        <v>286</v>
      </c>
      <c r="G1293" s="243"/>
      <c r="H1293" s="244" t="s">
        <v>1</v>
      </c>
      <c r="I1293" s="246"/>
      <c r="J1293" s="246"/>
      <c r="K1293" s="243"/>
      <c r="L1293" s="243"/>
      <c r="M1293" s="247"/>
      <c r="N1293" s="248"/>
      <c r="O1293" s="249"/>
      <c r="P1293" s="249"/>
      <c r="Q1293" s="249"/>
      <c r="R1293" s="249"/>
      <c r="S1293" s="249"/>
      <c r="T1293" s="249"/>
      <c r="U1293" s="249"/>
      <c r="V1293" s="249"/>
      <c r="W1293" s="249"/>
      <c r="X1293" s="249"/>
      <c r="Y1293" s="250"/>
      <c r="Z1293" s="13"/>
      <c r="AA1293" s="13"/>
      <c r="AB1293" s="13"/>
      <c r="AC1293" s="13"/>
      <c r="AD1293" s="13"/>
      <c r="AE1293" s="13"/>
      <c r="AT1293" s="251" t="s">
        <v>184</v>
      </c>
      <c r="AU1293" s="251" t="s">
        <v>102</v>
      </c>
      <c r="AV1293" s="13" t="s">
        <v>82</v>
      </c>
      <c r="AW1293" s="13" t="s">
        <v>5</v>
      </c>
      <c r="AX1293" s="13" t="s">
        <v>75</v>
      </c>
      <c r="AY1293" s="251" t="s">
        <v>175</v>
      </c>
    </row>
    <row r="1294" s="14" customFormat="1">
      <c r="A1294" s="14"/>
      <c r="B1294" s="252"/>
      <c r="C1294" s="253"/>
      <c r="D1294" s="237" t="s">
        <v>184</v>
      </c>
      <c r="E1294" s="254" t="s">
        <v>1</v>
      </c>
      <c r="F1294" s="255" t="s">
        <v>559</v>
      </c>
      <c r="G1294" s="253"/>
      <c r="H1294" s="256">
        <v>104.31</v>
      </c>
      <c r="I1294" s="257"/>
      <c r="J1294" s="257"/>
      <c r="K1294" s="253"/>
      <c r="L1294" s="253"/>
      <c r="M1294" s="258"/>
      <c r="N1294" s="259"/>
      <c r="O1294" s="260"/>
      <c r="P1294" s="260"/>
      <c r="Q1294" s="260"/>
      <c r="R1294" s="260"/>
      <c r="S1294" s="260"/>
      <c r="T1294" s="260"/>
      <c r="U1294" s="260"/>
      <c r="V1294" s="260"/>
      <c r="W1294" s="260"/>
      <c r="X1294" s="260"/>
      <c r="Y1294" s="261"/>
      <c r="Z1294" s="14"/>
      <c r="AA1294" s="14"/>
      <c r="AB1294" s="14"/>
      <c r="AC1294" s="14"/>
      <c r="AD1294" s="14"/>
      <c r="AE1294" s="14"/>
      <c r="AT1294" s="262" t="s">
        <v>184</v>
      </c>
      <c r="AU1294" s="262" t="s">
        <v>102</v>
      </c>
      <c r="AV1294" s="14" t="s">
        <v>102</v>
      </c>
      <c r="AW1294" s="14" t="s">
        <v>5</v>
      </c>
      <c r="AX1294" s="14" t="s">
        <v>75</v>
      </c>
      <c r="AY1294" s="262" t="s">
        <v>175</v>
      </c>
    </row>
    <row r="1295" s="14" customFormat="1">
      <c r="A1295" s="14"/>
      <c r="B1295" s="252"/>
      <c r="C1295" s="253"/>
      <c r="D1295" s="237" t="s">
        <v>184</v>
      </c>
      <c r="E1295" s="254" t="s">
        <v>1</v>
      </c>
      <c r="F1295" s="255" t="s">
        <v>560</v>
      </c>
      <c r="G1295" s="253"/>
      <c r="H1295" s="256">
        <v>84.180000000000007</v>
      </c>
      <c r="I1295" s="257"/>
      <c r="J1295" s="257"/>
      <c r="K1295" s="253"/>
      <c r="L1295" s="253"/>
      <c r="M1295" s="258"/>
      <c r="N1295" s="259"/>
      <c r="O1295" s="260"/>
      <c r="P1295" s="260"/>
      <c r="Q1295" s="260"/>
      <c r="R1295" s="260"/>
      <c r="S1295" s="260"/>
      <c r="T1295" s="260"/>
      <c r="U1295" s="260"/>
      <c r="V1295" s="260"/>
      <c r="W1295" s="260"/>
      <c r="X1295" s="260"/>
      <c r="Y1295" s="261"/>
      <c r="Z1295" s="14"/>
      <c r="AA1295" s="14"/>
      <c r="AB1295" s="14"/>
      <c r="AC1295" s="14"/>
      <c r="AD1295" s="14"/>
      <c r="AE1295" s="14"/>
      <c r="AT1295" s="262" t="s">
        <v>184</v>
      </c>
      <c r="AU1295" s="262" t="s">
        <v>102</v>
      </c>
      <c r="AV1295" s="14" t="s">
        <v>102</v>
      </c>
      <c r="AW1295" s="14" t="s">
        <v>5</v>
      </c>
      <c r="AX1295" s="14" t="s">
        <v>75</v>
      </c>
      <c r="AY1295" s="262" t="s">
        <v>175</v>
      </c>
    </row>
    <row r="1296" s="14" customFormat="1">
      <c r="A1296" s="14"/>
      <c r="B1296" s="252"/>
      <c r="C1296" s="253"/>
      <c r="D1296" s="237" t="s">
        <v>184</v>
      </c>
      <c r="E1296" s="254" t="s">
        <v>1</v>
      </c>
      <c r="F1296" s="255" t="s">
        <v>561</v>
      </c>
      <c r="G1296" s="253"/>
      <c r="H1296" s="256">
        <v>65.879999999999995</v>
      </c>
      <c r="I1296" s="257"/>
      <c r="J1296" s="257"/>
      <c r="K1296" s="253"/>
      <c r="L1296" s="253"/>
      <c r="M1296" s="258"/>
      <c r="N1296" s="259"/>
      <c r="O1296" s="260"/>
      <c r="P1296" s="260"/>
      <c r="Q1296" s="260"/>
      <c r="R1296" s="260"/>
      <c r="S1296" s="260"/>
      <c r="T1296" s="260"/>
      <c r="U1296" s="260"/>
      <c r="V1296" s="260"/>
      <c r="W1296" s="260"/>
      <c r="X1296" s="260"/>
      <c r="Y1296" s="261"/>
      <c r="Z1296" s="14"/>
      <c r="AA1296" s="14"/>
      <c r="AB1296" s="14"/>
      <c r="AC1296" s="14"/>
      <c r="AD1296" s="14"/>
      <c r="AE1296" s="14"/>
      <c r="AT1296" s="262" t="s">
        <v>184</v>
      </c>
      <c r="AU1296" s="262" t="s">
        <v>102</v>
      </c>
      <c r="AV1296" s="14" t="s">
        <v>102</v>
      </c>
      <c r="AW1296" s="14" t="s">
        <v>5</v>
      </c>
      <c r="AX1296" s="14" t="s">
        <v>75</v>
      </c>
      <c r="AY1296" s="262" t="s">
        <v>175</v>
      </c>
    </row>
    <row r="1297" s="14" customFormat="1">
      <c r="A1297" s="14"/>
      <c r="B1297" s="252"/>
      <c r="C1297" s="253"/>
      <c r="D1297" s="237" t="s">
        <v>184</v>
      </c>
      <c r="E1297" s="254" t="s">
        <v>1</v>
      </c>
      <c r="F1297" s="255" t="s">
        <v>562</v>
      </c>
      <c r="G1297" s="253"/>
      <c r="H1297" s="256">
        <v>233.02000000000001</v>
      </c>
      <c r="I1297" s="257"/>
      <c r="J1297" s="257"/>
      <c r="K1297" s="253"/>
      <c r="L1297" s="253"/>
      <c r="M1297" s="258"/>
      <c r="N1297" s="259"/>
      <c r="O1297" s="260"/>
      <c r="P1297" s="260"/>
      <c r="Q1297" s="260"/>
      <c r="R1297" s="260"/>
      <c r="S1297" s="260"/>
      <c r="T1297" s="260"/>
      <c r="U1297" s="260"/>
      <c r="V1297" s="260"/>
      <c r="W1297" s="260"/>
      <c r="X1297" s="260"/>
      <c r="Y1297" s="261"/>
      <c r="Z1297" s="14"/>
      <c r="AA1297" s="14"/>
      <c r="AB1297" s="14"/>
      <c r="AC1297" s="14"/>
      <c r="AD1297" s="14"/>
      <c r="AE1297" s="14"/>
      <c r="AT1297" s="262" t="s">
        <v>184</v>
      </c>
      <c r="AU1297" s="262" t="s">
        <v>102</v>
      </c>
      <c r="AV1297" s="14" t="s">
        <v>102</v>
      </c>
      <c r="AW1297" s="14" t="s">
        <v>5</v>
      </c>
      <c r="AX1297" s="14" t="s">
        <v>75</v>
      </c>
      <c r="AY1297" s="262" t="s">
        <v>175</v>
      </c>
    </row>
    <row r="1298" s="14" customFormat="1">
      <c r="A1298" s="14"/>
      <c r="B1298" s="252"/>
      <c r="C1298" s="253"/>
      <c r="D1298" s="237" t="s">
        <v>184</v>
      </c>
      <c r="E1298" s="254" t="s">
        <v>1</v>
      </c>
      <c r="F1298" s="255" t="s">
        <v>564</v>
      </c>
      <c r="G1298" s="253"/>
      <c r="H1298" s="256">
        <v>13.725</v>
      </c>
      <c r="I1298" s="257"/>
      <c r="J1298" s="257"/>
      <c r="K1298" s="253"/>
      <c r="L1298" s="253"/>
      <c r="M1298" s="258"/>
      <c r="N1298" s="259"/>
      <c r="O1298" s="260"/>
      <c r="P1298" s="260"/>
      <c r="Q1298" s="260"/>
      <c r="R1298" s="260"/>
      <c r="S1298" s="260"/>
      <c r="T1298" s="260"/>
      <c r="U1298" s="260"/>
      <c r="V1298" s="260"/>
      <c r="W1298" s="260"/>
      <c r="X1298" s="260"/>
      <c r="Y1298" s="261"/>
      <c r="Z1298" s="14"/>
      <c r="AA1298" s="14"/>
      <c r="AB1298" s="14"/>
      <c r="AC1298" s="14"/>
      <c r="AD1298" s="14"/>
      <c r="AE1298" s="14"/>
      <c r="AT1298" s="262" t="s">
        <v>184</v>
      </c>
      <c r="AU1298" s="262" t="s">
        <v>102</v>
      </c>
      <c r="AV1298" s="14" t="s">
        <v>102</v>
      </c>
      <c r="AW1298" s="14" t="s">
        <v>5</v>
      </c>
      <c r="AX1298" s="14" t="s">
        <v>75</v>
      </c>
      <c r="AY1298" s="262" t="s">
        <v>175</v>
      </c>
    </row>
    <row r="1299" s="14" customFormat="1">
      <c r="A1299" s="14"/>
      <c r="B1299" s="252"/>
      <c r="C1299" s="253"/>
      <c r="D1299" s="237" t="s">
        <v>184</v>
      </c>
      <c r="E1299" s="254" t="s">
        <v>1</v>
      </c>
      <c r="F1299" s="255" t="s">
        <v>563</v>
      </c>
      <c r="G1299" s="253"/>
      <c r="H1299" s="256">
        <v>12.199999999999999</v>
      </c>
      <c r="I1299" s="257"/>
      <c r="J1299" s="257"/>
      <c r="K1299" s="253"/>
      <c r="L1299" s="253"/>
      <c r="M1299" s="258"/>
      <c r="N1299" s="259"/>
      <c r="O1299" s="260"/>
      <c r="P1299" s="260"/>
      <c r="Q1299" s="260"/>
      <c r="R1299" s="260"/>
      <c r="S1299" s="260"/>
      <c r="T1299" s="260"/>
      <c r="U1299" s="260"/>
      <c r="V1299" s="260"/>
      <c r="W1299" s="260"/>
      <c r="X1299" s="260"/>
      <c r="Y1299" s="261"/>
      <c r="Z1299" s="14"/>
      <c r="AA1299" s="14"/>
      <c r="AB1299" s="14"/>
      <c r="AC1299" s="14"/>
      <c r="AD1299" s="14"/>
      <c r="AE1299" s="14"/>
      <c r="AT1299" s="262" t="s">
        <v>184</v>
      </c>
      <c r="AU1299" s="262" t="s">
        <v>102</v>
      </c>
      <c r="AV1299" s="14" t="s">
        <v>102</v>
      </c>
      <c r="AW1299" s="14" t="s">
        <v>5</v>
      </c>
      <c r="AX1299" s="14" t="s">
        <v>75</v>
      </c>
      <c r="AY1299" s="262" t="s">
        <v>175</v>
      </c>
    </row>
    <row r="1300" s="14" customFormat="1">
      <c r="A1300" s="14"/>
      <c r="B1300" s="252"/>
      <c r="C1300" s="253"/>
      <c r="D1300" s="237" t="s">
        <v>184</v>
      </c>
      <c r="E1300" s="254" t="s">
        <v>1</v>
      </c>
      <c r="F1300" s="255" t="s">
        <v>565</v>
      </c>
      <c r="G1300" s="253"/>
      <c r="H1300" s="256">
        <v>3.8130000000000002</v>
      </c>
      <c r="I1300" s="257"/>
      <c r="J1300" s="257"/>
      <c r="K1300" s="253"/>
      <c r="L1300" s="253"/>
      <c r="M1300" s="258"/>
      <c r="N1300" s="259"/>
      <c r="O1300" s="260"/>
      <c r="P1300" s="260"/>
      <c r="Q1300" s="260"/>
      <c r="R1300" s="260"/>
      <c r="S1300" s="260"/>
      <c r="T1300" s="260"/>
      <c r="U1300" s="260"/>
      <c r="V1300" s="260"/>
      <c r="W1300" s="260"/>
      <c r="X1300" s="260"/>
      <c r="Y1300" s="261"/>
      <c r="Z1300" s="14"/>
      <c r="AA1300" s="14"/>
      <c r="AB1300" s="14"/>
      <c r="AC1300" s="14"/>
      <c r="AD1300" s="14"/>
      <c r="AE1300" s="14"/>
      <c r="AT1300" s="262" t="s">
        <v>184</v>
      </c>
      <c r="AU1300" s="262" t="s">
        <v>102</v>
      </c>
      <c r="AV1300" s="14" t="s">
        <v>102</v>
      </c>
      <c r="AW1300" s="14" t="s">
        <v>5</v>
      </c>
      <c r="AX1300" s="14" t="s">
        <v>75</v>
      </c>
      <c r="AY1300" s="262" t="s">
        <v>175</v>
      </c>
    </row>
    <row r="1301" s="14" customFormat="1">
      <c r="A1301" s="14"/>
      <c r="B1301" s="252"/>
      <c r="C1301" s="253"/>
      <c r="D1301" s="237" t="s">
        <v>184</v>
      </c>
      <c r="E1301" s="254" t="s">
        <v>1</v>
      </c>
      <c r="F1301" s="255" t="s">
        <v>566</v>
      </c>
      <c r="G1301" s="253"/>
      <c r="H1301" s="256">
        <v>49.68</v>
      </c>
      <c r="I1301" s="257"/>
      <c r="J1301" s="257"/>
      <c r="K1301" s="253"/>
      <c r="L1301" s="253"/>
      <c r="M1301" s="258"/>
      <c r="N1301" s="259"/>
      <c r="O1301" s="260"/>
      <c r="P1301" s="260"/>
      <c r="Q1301" s="260"/>
      <c r="R1301" s="260"/>
      <c r="S1301" s="260"/>
      <c r="T1301" s="260"/>
      <c r="U1301" s="260"/>
      <c r="V1301" s="260"/>
      <c r="W1301" s="260"/>
      <c r="X1301" s="260"/>
      <c r="Y1301" s="261"/>
      <c r="Z1301" s="14"/>
      <c r="AA1301" s="14"/>
      <c r="AB1301" s="14"/>
      <c r="AC1301" s="14"/>
      <c r="AD1301" s="14"/>
      <c r="AE1301" s="14"/>
      <c r="AT1301" s="262" t="s">
        <v>184</v>
      </c>
      <c r="AU1301" s="262" t="s">
        <v>102</v>
      </c>
      <c r="AV1301" s="14" t="s">
        <v>102</v>
      </c>
      <c r="AW1301" s="14" t="s">
        <v>5</v>
      </c>
      <c r="AX1301" s="14" t="s">
        <v>75</v>
      </c>
      <c r="AY1301" s="262" t="s">
        <v>175</v>
      </c>
    </row>
    <row r="1302" s="14" customFormat="1">
      <c r="A1302" s="14"/>
      <c r="B1302" s="252"/>
      <c r="C1302" s="253"/>
      <c r="D1302" s="237" t="s">
        <v>184</v>
      </c>
      <c r="E1302" s="254" t="s">
        <v>1</v>
      </c>
      <c r="F1302" s="255" t="s">
        <v>567</v>
      </c>
      <c r="G1302" s="253"/>
      <c r="H1302" s="256">
        <v>-8.1899999999999995</v>
      </c>
      <c r="I1302" s="257"/>
      <c r="J1302" s="257"/>
      <c r="K1302" s="253"/>
      <c r="L1302" s="253"/>
      <c r="M1302" s="258"/>
      <c r="N1302" s="259"/>
      <c r="O1302" s="260"/>
      <c r="P1302" s="260"/>
      <c r="Q1302" s="260"/>
      <c r="R1302" s="260"/>
      <c r="S1302" s="260"/>
      <c r="T1302" s="260"/>
      <c r="U1302" s="260"/>
      <c r="V1302" s="260"/>
      <c r="W1302" s="260"/>
      <c r="X1302" s="260"/>
      <c r="Y1302" s="261"/>
      <c r="Z1302" s="14"/>
      <c r="AA1302" s="14"/>
      <c r="AB1302" s="14"/>
      <c r="AC1302" s="14"/>
      <c r="AD1302" s="14"/>
      <c r="AE1302" s="14"/>
      <c r="AT1302" s="262" t="s">
        <v>184</v>
      </c>
      <c r="AU1302" s="262" t="s">
        <v>102</v>
      </c>
      <c r="AV1302" s="14" t="s">
        <v>102</v>
      </c>
      <c r="AW1302" s="14" t="s">
        <v>5</v>
      </c>
      <c r="AX1302" s="14" t="s">
        <v>75</v>
      </c>
      <c r="AY1302" s="262" t="s">
        <v>175</v>
      </c>
    </row>
    <row r="1303" s="14" customFormat="1">
      <c r="A1303" s="14"/>
      <c r="B1303" s="252"/>
      <c r="C1303" s="253"/>
      <c r="D1303" s="237" t="s">
        <v>184</v>
      </c>
      <c r="E1303" s="254" t="s">
        <v>1</v>
      </c>
      <c r="F1303" s="255" t="s">
        <v>568</v>
      </c>
      <c r="G1303" s="253"/>
      <c r="H1303" s="256">
        <v>-10.529999999999999</v>
      </c>
      <c r="I1303" s="257"/>
      <c r="J1303" s="257"/>
      <c r="K1303" s="253"/>
      <c r="L1303" s="253"/>
      <c r="M1303" s="258"/>
      <c r="N1303" s="259"/>
      <c r="O1303" s="260"/>
      <c r="P1303" s="260"/>
      <c r="Q1303" s="260"/>
      <c r="R1303" s="260"/>
      <c r="S1303" s="260"/>
      <c r="T1303" s="260"/>
      <c r="U1303" s="260"/>
      <c r="V1303" s="260"/>
      <c r="W1303" s="260"/>
      <c r="X1303" s="260"/>
      <c r="Y1303" s="261"/>
      <c r="Z1303" s="14"/>
      <c r="AA1303" s="14"/>
      <c r="AB1303" s="14"/>
      <c r="AC1303" s="14"/>
      <c r="AD1303" s="14"/>
      <c r="AE1303" s="14"/>
      <c r="AT1303" s="262" t="s">
        <v>184</v>
      </c>
      <c r="AU1303" s="262" t="s">
        <v>102</v>
      </c>
      <c r="AV1303" s="14" t="s">
        <v>102</v>
      </c>
      <c r="AW1303" s="14" t="s">
        <v>5</v>
      </c>
      <c r="AX1303" s="14" t="s">
        <v>75</v>
      </c>
      <c r="AY1303" s="262" t="s">
        <v>175</v>
      </c>
    </row>
    <row r="1304" s="14" customFormat="1">
      <c r="A1304" s="14"/>
      <c r="B1304" s="252"/>
      <c r="C1304" s="253"/>
      <c r="D1304" s="237" t="s">
        <v>184</v>
      </c>
      <c r="E1304" s="254" t="s">
        <v>1</v>
      </c>
      <c r="F1304" s="255" t="s">
        <v>569</v>
      </c>
      <c r="G1304" s="253"/>
      <c r="H1304" s="256">
        <v>-2.3399999999999999</v>
      </c>
      <c r="I1304" s="257"/>
      <c r="J1304" s="257"/>
      <c r="K1304" s="253"/>
      <c r="L1304" s="253"/>
      <c r="M1304" s="258"/>
      <c r="N1304" s="259"/>
      <c r="O1304" s="260"/>
      <c r="P1304" s="260"/>
      <c r="Q1304" s="260"/>
      <c r="R1304" s="260"/>
      <c r="S1304" s="260"/>
      <c r="T1304" s="260"/>
      <c r="U1304" s="260"/>
      <c r="V1304" s="260"/>
      <c r="W1304" s="260"/>
      <c r="X1304" s="260"/>
      <c r="Y1304" s="261"/>
      <c r="Z1304" s="14"/>
      <c r="AA1304" s="14"/>
      <c r="AB1304" s="14"/>
      <c r="AC1304" s="14"/>
      <c r="AD1304" s="14"/>
      <c r="AE1304" s="14"/>
      <c r="AT1304" s="262" t="s">
        <v>184</v>
      </c>
      <c r="AU1304" s="262" t="s">
        <v>102</v>
      </c>
      <c r="AV1304" s="14" t="s">
        <v>102</v>
      </c>
      <c r="AW1304" s="14" t="s">
        <v>5</v>
      </c>
      <c r="AX1304" s="14" t="s">
        <v>75</v>
      </c>
      <c r="AY1304" s="262" t="s">
        <v>175</v>
      </c>
    </row>
    <row r="1305" s="14" customFormat="1">
      <c r="A1305" s="14"/>
      <c r="B1305" s="252"/>
      <c r="C1305" s="253"/>
      <c r="D1305" s="237" t="s">
        <v>184</v>
      </c>
      <c r="E1305" s="254" t="s">
        <v>1</v>
      </c>
      <c r="F1305" s="255" t="s">
        <v>570</v>
      </c>
      <c r="G1305" s="253"/>
      <c r="H1305" s="256">
        <v>-0.64000000000000001</v>
      </c>
      <c r="I1305" s="257"/>
      <c r="J1305" s="257"/>
      <c r="K1305" s="253"/>
      <c r="L1305" s="253"/>
      <c r="M1305" s="258"/>
      <c r="N1305" s="259"/>
      <c r="O1305" s="260"/>
      <c r="P1305" s="260"/>
      <c r="Q1305" s="260"/>
      <c r="R1305" s="260"/>
      <c r="S1305" s="260"/>
      <c r="T1305" s="260"/>
      <c r="U1305" s="260"/>
      <c r="V1305" s="260"/>
      <c r="W1305" s="260"/>
      <c r="X1305" s="260"/>
      <c r="Y1305" s="261"/>
      <c r="Z1305" s="14"/>
      <c r="AA1305" s="14"/>
      <c r="AB1305" s="14"/>
      <c r="AC1305" s="14"/>
      <c r="AD1305" s="14"/>
      <c r="AE1305" s="14"/>
      <c r="AT1305" s="262" t="s">
        <v>184</v>
      </c>
      <c r="AU1305" s="262" t="s">
        <v>102</v>
      </c>
      <c r="AV1305" s="14" t="s">
        <v>102</v>
      </c>
      <c r="AW1305" s="14" t="s">
        <v>5</v>
      </c>
      <c r="AX1305" s="14" t="s">
        <v>75</v>
      </c>
      <c r="AY1305" s="262" t="s">
        <v>175</v>
      </c>
    </row>
    <row r="1306" s="14" customFormat="1">
      <c r="A1306" s="14"/>
      <c r="B1306" s="252"/>
      <c r="C1306" s="253"/>
      <c r="D1306" s="237" t="s">
        <v>184</v>
      </c>
      <c r="E1306" s="254" t="s">
        <v>1</v>
      </c>
      <c r="F1306" s="255" t="s">
        <v>1162</v>
      </c>
      <c r="G1306" s="253"/>
      <c r="H1306" s="256">
        <v>-5.2249999999999996</v>
      </c>
      <c r="I1306" s="257"/>
      <c r="J1306" s="257"/>
      <c r="K1306" s="253"/>
      <c r="L1306" s="253"/>
      <c r="M1306" s="258"/>
      <c r="N1306" s="259"/>
      <c r="O1306" s="260"/>
      <c r="P1306" s="260"/>
      <c r="Q1306" s="260"/>
      <c r="R1306" s="260"/>
      <c r="S1306" s="260"/>
      <c r="T1306" s="260"/>
      <c r="U1306" s="260"/>
      <c r="V1306" s="260"/>
      <c r="W1306" s="260"/>
      <c r="X1306" s="260"/>
      <c r="Y1306" s="261"/>
      <c r="Z1306" s="14"/>
      <c r="AA1306" s="14"/>
      <c r="AB1306" s="14"/>
      <c r="AC1306" s="14"/>
      <c r="AD1306" s="14"/>
      <c r="AE1306" s="14"/>
      <c r="AT1306" s="262" t="s">
        <v>184</v>
      </c>
      <c r="AU1306" s="262" t="s">
        <v>102</v>
      </c>
      <c r="AV1306" s="14" t="s">
        <v>102</v>
      </c>
      <c r="AW1306" s="14" t="s">
        <v>5</v>
      </c>
      <c r="AX1306" s="14" t="s">
        <v>75</v>
      </c>
      <c r="AY1306" s="262" t="s">
        <v>175</v>
      </c>
    </row>
    <row r="1307" s="14" customFormat="1">
      <c r="A1307" s="14"/>
      <c r="B1307" s="252"/>
      <c r="C1307" s="253"/>
      <c r="D1307" s="237" t="s">
        <v>184</v>
      </c>
      <c r="E1307" s="254" t="s">
        <v>1</v>
      </c>
      <c r="F1307" s="255" t="s">
        <v>1163</v>
      </c>
      <c r="G1307" s="253"/>
      <c r="H1307" s="256">
        <v>-3.4380000000000002</v>
      </c>
      <c r="I1307" s="257"/>
      <c r="J1307" s="257"/>
      <c r="K1307" s="253"/>
      <c r="L1307" s="253"/>
      <c r="M1307" s="258"/>
      <c r="N1307" s="259"/>
      <c r="O1307" s="260"/>
      <c r="P1307" s="260"/>
      <c r="Q1307" s="260"/>
      <c r="R1307" s="260"/>
      <c r="S1307" s="260"/>
      <c r="T1307" s="260"/>
      <c r="U1307" s="260"/>
      <c r="V1307" s="260"/>
      <c r="W1307" s="260"/>
      <c r="X1307" s="260"/>
      <c r="Y1307" s="261"/>
      <c r="Z1307" s="14"/>
      <c r="AA1307" s="14"/>
      <c r="AB1307" s="14"/>
      <c r="AC1307" s="14"/>
      <c r="AD1307" s="14"/>
      <c r="AE1307" s="14"/>
      <c r="AT1307" s="262" t="s">
        <v>184</v>
      </c>
      <c r="AU1307" s="262" t="s">
        <v>102</v>
      </c>
      <c r="AV1307" s="14" t="s">
        <v>102</v>
      </c>
      <c r="AW1307" s="14" t="s">
        <v>5</v>
      </c>
      <c r="AX1307" s="14" t="s">
        <v>75</v>
      </c>
      <c r="AY1307" s="262" t="s">
        <v>175</v>
      </c>
    </row>
    <row r="1308" s="14" customFormat="1">
      <c r="A1308" s="14"/>
      <c r="B1308" s="252"/>
      <c r="C1308" s="253"/>
      <c r="D1308" s="237" t="s">
        <v>184</v>
      </c>
      <c r="E1308" s="254" t="s">
        <v>1</v>
      </c>
      <c r="F1308" s="255" t="s">
        <v>573</v>
      </c>
      <c r="G1308" s="253"/>
      <c r="H1308" s="256">
        <v>-18.911999999999999</v>
      </c>
      <c r="I1308" s="257"/>
      <c r="J1308" s="257"/>
      <c r="K1308" s="253"/>
      <c r="L1308" s="253"/>
      <c r="M1308" s="258"/>
      <c r="N1308" s="259"/>
      <c r="O1308" s="260"/>
      <c r="P1308" s="260"/>
      <c r="Q1308" s="260"/>
      <c r="R1308" s="260"/>
      <c r="S1308" s="260"/>
      <c r="T1308" s="260"/>
      <c r="U1308" s="260"/>
      <c r="V1308" s="260"/>
      <c r="W1308" s="260"/>
      <c r="X1308" s="260"/>
      <c r="Y1308" s="261"/>
      <c r="Z1308" s="14"/>
      <c r="AA1308" s="14"/>
      <c r="AB1308" s="14"/>
      <c r="AC1308" s="14"/>
      <c r="AD1308" s="14"/>
      <c r="AE1308" s="14"/>
      <c r="AT1308" s="262" t="s">
        <v>184</v>
      </c>
      <c r="AU1308" s="262" t="s">
        <v>102</v>
      </c>
      <c r="AV1308" s="14" t="s">
        <v>102</v>
      </c>
      <c r="AW1308" s="14" t="s">
        <v>5</v>
      </c>
      <c r="AX1308" s="14" t="s">
        <v>75</v>
      </c>
      <c r="AY1308" s="262" t="s">
        <v>175</v>
      </c>
    </row>
    <row r="1309" s="14" customFormat="1">
      <c r="A1309" s="14"/>
      <c r="B1309" s="252"/>
      <c r="C1309" s="253"/>
      <c r="D1309" s="237" t="s">
        <v>184</v>
      </c>
      <c r="E1309" s="254" t="s">
        <v>1</v>
      </c>
      <c r="F1309" s="255" t="s">
        <v>574</v>
      </c>
      <c r="G1309" s="253"/>
      <c r="H1309" s="256">
        <v>-3.5459999999999998</v>
      </c>
      <c r="I1309" s="257"/>
      <c r="J1309" s="257"/>
      <c r="K1309" s="253"/>
      <c r="L1309" s="253"/>
      <c r="M1309" s="258"/>
      <c r="N1309" s="259"/>
      <c r="O1309" s="260"/>
      <c r="P1309" s="260"/>
      <c r="Q1309" s="260"/>
      <c r="R1309" s="260"/>
      <c r="S1309" s="260"/>
      <c r="T1309" s="260"/>
      <c r="U1309" s="260"/>
      <c r="V1309" s="260"/>
      <c r="W1309" s="260"/>
      <c r="X1309" s="260"/>
      <c r="Y1309" s="261"/>
      <c r="Z1309" s="14"/>
      <c r="AA1309" s="14"/>
      <c r="AB1309" s="14"/>
      <c r="AC1309" s="14"/>
      <c r="AD1309" s="14"/>
      <c r="AE1309" s="14"/>
      <c r="AT1309" s="262" t="s">
        <v>184</v>
      </c>
      <c r="AU1309" s="262" t="s">
        <v>102</v>
      </c>
      <c r="AV1309" s="14" t="s">
        <v>102</v>
      </c>
      <c r="AW1309" s="14" t="s">
        <v>5</v>
      </c>
      <c r="AX1309" s="14" t="s">
        <v>75</v>
      </c>
      <c r="AY1309" s="262" t="s">
        <v>175</v>
      </c>
    </row>
    <row r="1310" s="14" customFormat="1">
      <c r="A1310" s="14"/>
      <c r="B1310" s="252"/>
      <c r="C1310" s="253"/>
      <c r="D1310" s="237" t="s">
        <v>184</v>
      </c>
      <c r="E1310" s="254" t="s">
        <v>1</v>
      </c>
      <c r="F1310" s="255" t="s">
        <v>575</v>
      </c>
      <c r="G1310" s="253"/>
      <c r="H1310" s="256">
        <v>3.96</v>
      </c>
      <c r="I1310" s="257"/>
      <c r="J1310" s="257"/>
      <c r="K1310" s="253"/>
      <c r="L1310" s="253"/>
      <c r="M1310" s="258"/>
      <c r="N1310" s="259"/>
      <c r="O1310" s="260"/>
      <c r="P1310" s="260"/>
      <c r="Q1310" s="260"/>
      <c r="R1310" s="260"/>
      <c r="S1310" s="260"/>
      <c r="T1310" s="260"/>
      <c r="U1310" s="260"/>
      <c r="V1310" s="260"/>
      <c r="W1310" s="260"/>
      <c r="X1310" s="260"/>
      <c r="Y1310" s="261"/>
      <c r="Z1310" s="14"/>
      <c r="AA1310" s="14"/>
      <c r="AB1310" s="14"/>
      <c r="AC1310" s="14"/>
      <c r="AD1310" s="14"/>
      <c r="AE1310" s="14"/>
      <c r="AT1310" s="262" t="s">
        <v>184</v>
      </c>
      <c r="AU1310" s="262" t="s">
        <v>102</v>
      </c>
      <c r="AV1310" s="14" t="s">
        <v>102</v>
      </c>
      <c r="AW1310" s="14" t="s">
        <v>5</v>
      </c>
      <c r="AX1310" s="14" t="s">
        <v>75</v>
      </c>
      <c r="AY1310" s="262" t="s">
        <v>175</v>
      </c>
    </row>
    <row r="1311" s="14" customFormat="1">
      <c r="A1311" s="14"/>
      <c r="B1311" s="252"/>
      <c r="C1311" s="253"/>
      <c r="D1311" s="237" t="s">
        <v>184</v>
      </c>
      <c r="E1311" s="254" t="s">
        <v>1</v>
      </c>
      <c r="F1311" s="255" t="s">
        <v>576</v>
      </c>
      <c r="G1311" s="253"/>
      <c r="H1311" s="256">
        <v>4.2000000000000002</v>
      </c>
      <c r="I1311" s="257"/>
      <c r="J1311" s="257"/>
      <c r="K1311" s="253"/>
      <c r="L1311" s="253"/>
      <c r="M1311" s="258"/>
      <c r="N1311" s="259"/>
      <c r="O1311" s="260"/>
      <c r="P1311" s="260"/>
      <c r="Q1311" s="260"/>
      <c r="R1311" s="260"/>
      <c r="S1311" s="260"/>
      <c r="T1311" s="260"/>
      <c r="U1311" s="260"/>
      <c r="V1311" s="260"/>
      <c r="W1311" s="260"/>
      <c r="X1311" s="260"/>
      <c r="Y1311" s="261"/>
      <c r="Z1311" s="14"/>
      <c r="AA1311" s="14"/>
      <c r="AB1311" s="14"/>
      <c r="AC1311" s="14"/>
      <c r="AD1311" s="14"/>
      <c r="AE1311" s="14"/>
      <c r="AT1311" s="262" t="s">
        <v>184</v>
      </c>
      <c r="AU1311" s="262" t="s">
        <v>102</v>
      </c>
      <c r="AV1311" s="14" t="s">
        <v>102</v>
      </c>
      <c r="AW1311" s="14" t="s">
        <v>5</v>
      </c>
      <c r="AX1311" s="14" t="s">
        <v>75</v>
      </c>
      <c r="AY1311" s="262" t="s">
        <v>175</v>
      </c>
    </row>
    <row r="1312" s="14" customFormat="1">
      <c r="A1312" s="14"/>
      <c r="B1312" s="252"/>
      <c r="C1312" s="253"/>
      <c r="D1312" s="237" t="s">
        <v>184</v>
      </c>
      <c r="E1312" s="254" t="s">
        <v>1</v>
      </c>
      <c r="F1312" s="255" t="s">
        <v>577</v>
      </c>
      <c r="G1312" s="253"/>
      <c r="H1312" s="256">
        <v>1.8</v>
      </c>
      <c r="I1312" s="257"/>
      <c r="J1312" s="257"/>
      <c r="K1312" s="253"/>
      <c r="L1312" s="253"/>
      <c r="M1312" s="258"/>
      <c r="N1312" s="259"/>
      <c r="O1312" s="260"/>
      <c r="P1312" s="260"/>
      <c r="Q1312" s="260"/>
      <c r="R1312" s="260"/>
      <c r="S1312" s="260"/>
      <c r="T1312" s="260"/>
      <c r="U1312" s="260"/>
      <c r="V1312" s="260"/>
      <c r="W1312" s="260"/>
      <c r="X1312" s="260"/>
      <c r="Y1312" s="261"/>
      <c r="Z1312" s="14"/>
      <c r="AA1312" s="14"/>
      <c r="AB1312" s="14"/>
      <c r="AC1312" s="14"/>
      <c r="AD1312" s="14"/>
      <c r="AE1312" s="14"/>
      <c r="AT1312" s="262" t="s">
        <v>184</v>
      </c>
      <c r="AU1312" s="262" t="s">
        <v>102</v>
      </c>
      <c r="AV1312" s="14" t="s">
        <v>102</v>
      </c>
      <c r="AW1312" s="14" t="s">
        <v>5</v>
      </c>
      <c r="AX1312" s="14" t="s">
        <v>75</v>
      </c>
      <c r="AY1312" s="262" t="s">
        <v>175</v>
      </c>
    </row>
    <row r="1313" s="14" customFormat="1">
      <c r="A1313" s="14"/>
      <c r="B1313" s="252"/>
      <c r="C1313" s="253"/>
      <c r="D1313" s="237" t="s">
        <v>184</v>
      </c>
      <c r="E1313" s="254" t="s">
        <v>1</v>
      </c>
      <c r="F1313" s="255" t="s">
        <v>578</v>
      </c>
      <c r="G1313" s="253"/>
      <c r="H1313" s="256">
        <v>0.95999999999999996</v>
      </c>
      <c r="I1313" s="257"/>
      <c r="J1313" s="257"/>
      <c r="K1313" s="253"/>
      <c r="L1313" s="253"/>
      <c r="M1313" s="258"/>
      <c r="N1313" s="259"/>
      <c r="O1313" s="260"/>
      <c r="P1313" s="260"/>
      <c r="Q1313" s="260"/>
      <c r="R1313" s="260"/>
      <c r="S1313" s="260"/>
      <c r="T1313" s="260"/>
      <c r="U1313" s="260"/>
      <c r="V1313" s="260"/>
      <c r="W1313" s="260"/>
      <c r="X1313" s="260"/>
      <c r="Y1313" s="261"/>
      <c r="Z1313" s="14"/>
      <c r="AA1313" s="14"/>
      <c r="AB1313" s="14"/>
      <c r="AC1313" s="14"/>
      <c r="AD1313" s="14"/>
      <c r="AE1313" s="14"/>
      <c r="AT1313" s="262" t="s">
        <v>184</v>
      </c>
      <c r="AU1313" s="262" t="s">
        <v>102</v>
      </c>
      <c r="AV1313" s="14" t="s">
        <v>102</v>
      </c>
      <c r="AW1313" s="14" t="s">
        <v>5</v>
      </c>
      <c r="AX1313" s="14" t="s">
        <v>75</v>
      </c>
      <c r="AY1313" s="262" t="s">
        <v>175</v>
      </c>
    </row>
    <row r="1314" s="14" customFormat="1">
      <c r="A1314" s="14"/>
      <c r="B1314" s="252"/>
      <c r="C1314" s="253"/>
      <c r="D1314" s="237" t="s">
        <v>184</v>
      </c>
      <c r="E1314" s="254" t="s">
        <v>1</v>
      </c>
      <c r="F1314" s="255" t="s">
        <v>579</v>
      </c>
      <c r="G1314" s="253"/>
      <c r="H1314" s="256">
        <v>2.5800000000000001</v>
      </c>
      <c r="I1314" s="257"/>
      <c r="J1314" s="257"/>
      <c r="K1314" s="253"/>
      <c r="L1314" s="253"/>
      <c r="M1314" s="258"/>
      <c r="N1314" s="259"/>
      <c r="O1314" s="260"/>
      <c r="P1314" s="260"/>
      <c r="Q1314" s="260"/>
      <c r="R1314" s="260"/>
      <c r="S1314" s="260"/>
      <c r="T1314" s="260"/>
      <c r="U1314" s="260"/>
      <c r="V1314" s="260"/>
      <c r="W1314" s="260"/>
      <c r="X1314" s="260"/>
      <c r="Y1314" s="261"/>
      <c r="Z1314" s="14"/>
      <c r="AA1314" s="14"/>
      <c r="AB1314" s="14"/>
      <c r="AC1314" s="14"/>
      <c r="AD1314" s="14"/>
      <c r="AE1314" s="14"/>
      <c r="AT1314" s="262" t="s">
        <v>184</v>
      </c>
      <c r="AU1314" s="262" t="s">
        <v>102</v>
      </c>
      <c r="AV1314" s="14" t="s">
        <v>102</v>
      </c>
      <c r="AW1314" s="14" t="s">
        <v>5</v>
      </c>
      <c r="AX1314" s="14" t="s">
        <v>75</v>
      </c>
      <c r="AY1314" s="262" t="s">
        <v>175</v>
      </c>
    </row>
    <row r="1315" s="14" customFormat="1">
      <c r="A1315" s="14"/>
      <c r="B1315" s="252"/>
      <c r="C1315" s="253"/>
      <c r="D1315" s="237" t="s">
        <v>184</v>
      </c>
      <c r="E1315" s="254" t="s">
        <v>1</v>
      </c>
      <c r="F1315" s="255" t="s">
        <v>580</v>
      </c>
      <c r="G1315" s="253"/>
      <c r="H1315" s="256">
        <v>1.3500000000000001</v>
      </c>
      <c r="I1315" s="257"/>
      <c r="J1315" s="257"/>
      <c r="K1315" s="253"/>
      <c r="L1315" s="253"/>
      <c r="M1315" s="258"/>
      <c r="N1315" s="259"/>
      <c r="O1315" s="260"/>
      <c r="P1315" s="260"/>
      <c r="Q1315" s="260"/>
      <c r="R1315" s="260"/>
      <c r="S1315" s="260"/>
      <c r="T1315" s="260"/>
      <c r="U1315" s="260"/>
      <c r="V1315" s="260"/>
      <c r="W1315" s="260"/>
      <c r="X1315" s="260"/>
      <c r="Y1315" s="261"/>
      <c r="Z1315" s="14"/>
      <c r="AA1315" s="14"/>
      <c r="AB1315" s="14"/>
      <c r="AC1315" s="14"/>
      <c r="AD1315" s="14"/>
      <c r="AE1315" s="14"/>
      <c r="AT1315" s="262" t="s">
        <v>184</v>
      </c>
      <c r="AU1315" s="262" t="s">
        <v>102</v>
      </c>
      <c r="AV1315" s="14" t="s">
        <v>102</v>
      </c>
      <c r="AW1315" s="14" t="s">
        <v>5</v>
      </c>
      <c r="AX1315" s="14" t="s">
        <v>75</v>
      </c>
      <c r="AY1315" s="262" t="s">
        <v>175</v>
      </c>
    </row>
    <row r="1316" s="14" customFormat="1">
      <c r="A1316" s="14"/>
      <c r="B1316" s="252"/>
      <c r="C1316" s="253"/>
      <c r="D1316" s="237" t="s">
        <v>184</v>
      </c>
      <c r="E1316" s="254" t="s">
        <v>1</v>
      </c>
      <c r="F1316" s="255" t="s">
        <v>581</v>
      </c>
      <c r="G1316" s="253"/>
      <c r="H1316" s="256">
        <v>6</v>
      </c>
      <c r="I1316" s="257"/>
      <c r="J1316" s="257"/>
      <c r="K1316" s="253"/>
      <c r="L1316" s="253"/>
      <c r="M1316" s="258"/>
      <c r="N1316" s="259"/>
      <c r="O1316" s="260"/>
      <c r="P1316" s="260"/>
      <c r="Q1316" s="260"/>
      <c r="R1316" s="260"/>
      <c r="S1316" s="260"/>
      <c r="T1316" s="260"/>
      <c r="U1316" s="260"/>
      <c r="V1316" s="260"/>
      <c r="W1316" s="260"/>
      <c r="X1316" s="260"/>
      <c r="Y1316" s="261"/>
      <c r="Z1316" s="14"/>
      <c r="AA1316" s="14"/>
      <c r="AB1316" s="14"/>
      <c r="AC1316" s="14"/>
      <c r="AD1316" s="14"/>
      <c r="AE1316" s="14"/>
      <c r="AT1316" s="262" t="s">
        <v>184</v>
      </c>
      <c r="AU1316" s="262" t="s">
        <v>102</v>
      </c>
      <c r="AV1316" s="14" t="s">
        <v>102</v>
      </c>
      <c r="AW1316" s="14" t="s">
        <v>5</v>
      </c>
      <c r="AX1316" s="14" t="s">
        <v>75</v>
      </c>
      <c r="AY1316" s="262" t="s">
        <v>175</v>
      </c>
    </row>
    <row r="1317" s="16" customFormat="1">
      <c r="A1317" s="16"/>
      <c r="B1317" s="284"/>
      <c r="C1317" s="285"/>
      <c r="D1317" s="237" t="s">
        <v>184</v>
      </c>
      <c r="E1317" s="286" t="s">
        <v>1</v>
      </c>
      <c r="F1317" s="287" t="s">
        <v>453</v>
      </c>
      <c r="G1317" s="285"/>
      <c r="H1317" s="288">
        <v>534.83699999999999</v>
      </c>
      <c r="I1317" s="289"/>
      <c r="J1317" s="289"/>
      <c r="K1317" s="285"/>
      <c r="L1317" s="285"/>
      <c r="M1317" s="290"/>
      <c r="N1317" s="291"/>
      <c r="O1317" s="292"/>
      <c r="P1317" s="292"/>
      <c r="Q1317" s="292"/>
      <c r="R1317" s="292"/>
      <c r="S1317" s="292"/>
      <c r="T1317" s="292"/>
      <c r="U1317" s="292"/>
      <c r="V1317" s="292"/>
      <c r="W1317" s="292"/>
      <c r="X1317" s="292"/>
      <c r="Y1317" s="293"/>
      <c r="Z1317" s="16"/>
      <c r="AA1317" s="16"/>
      <c r="AB1317" s="16"/>
      <c r="AC1317" s="16"/>
      <c r="AD1317" s="16"/>
      <c r="AE1317" s="16"/>
      <c r="AT1317" s="294" t="s">
        <v>184</v>
      </c>
      <c r="AU1317" s="294" t="s">
        <v>102</v>
      </c>
      <c r="AV1317" s="16" t="s">
        <v>196</v>
      </c>
      <c r="AW1317" s="16" t="s">
        <v>5</v>
      </c>
      <c r="AX1317" s="16" t="s">
        <v>75</v>
      </c>
      <c r="AY1317" s="294" t="s">
        <v>175</v>
      </c>
    </row>
    <row r="1318" s="13" customFormat="1">
      <c r="A1318" s="13"/>
      <c r="B1318" s="242"/>
      <c r="C1318" s="243"/>
      <c r="D1318" s="237" t="s">
        <v>184</v>
      </c>
      <c r="E1318" s="244" t="s">
        <v>1</v>
      </c>
      <c r="F1318" s="245" t="s">
        <v>290</v>
      </c>
      <c r="G1318" s="243"/>
      <c r="H1318" s="244" t="s">
        <v>1</v>
      </c>
      <c r="I1318" s="246"/>
      <c r="J1318" s="246"/>
      <c r="K1318" s="243"/>
      <c r="L1318" s="243"/>
      <c r="M1318" s="247"/>
      <c r="N1318" s="248"/>
      <c r="O1318" s="249"/>
      <c r="P1318" s="249"/>
      <c r="Q1318" s="249"/>
      <c r="R1318" s="249"/>
      <c r="S1318" s="249"/>
      <c r="T1318" s="249"/>
      <c r="U1318" s="249"/>
      <c r="V1318" s="249"/>
      <c r="W1318" s="249"/>
      <c r="X1318" s="249"/>
      <c r="Y1318" s="250"/>
      <c r="Z1318" s="13"/>
      <c r="AA1318" s="13"/>
      <c r="AB1318" s="13"/>
      <c r="AC1318" s="13"/>
      <c r="AD1318" s="13"/>
      <c r="AE1318" s="13"/>
      <c r="AT1318" s="251" t="s">
        <v>184</v>
      </c>
      <c r="AU1318" s="251" t="s">
        <v>102</v>
      </c>
      <c r="AV1318" s="13" t="s">
        <v>82</v>
      </c>
      <c r="AW1318" s="13" t="s">
        <v>5</v>
      </c>
      <c r="AX1318" s="13" t="s">
        <v>75</v>
      </c>
      <c r="AY1318" s="251" t="s">
        <v>175</v>
      </c>
    </row>
    <row r="1319" s="14" customFormat="1">
      <c r="A1319" s="14"/>
      <c r="B1319" s="252"/>
      <c r="C1319" s="253"/>
      <c r="D1319" s="237" t="s">
        <v>184</v>
      </c>
      <c r="E1319" s="254" t="s">
        <v>1</v>
      </c>
      <c r="F1319" s="255" t="s">
        <v>559</v>
      </c>
      <c r="G1319" s="253"/>
      <c r="H1319" s="256">
        <v>104.31</v>
      </c>
      <c r="I1319" s="257"/>
      <c r="J1319" s="257"/>
      <c r="K1319" s="253"/>
      <c r="L1319" s="253"/>
      <c r="M1319" s="258"/>
      <c r="N1319" s="259"/>
      <c r="O1319" s="260"/>
      <c r="P1319" s="260"/>
      <c r="Q1319" s="260"/>
      <c r="R1319" s="260"/>
      <c r="S1319" s="260"/>
      <c r="T1319" s="260"/>
      <c r="U1319" s="260"/>
      <c r="V1319" s="260"/>
      <c r="W1319" s="260"/>
      <c r="X1319" s="260"/>
      <c r="Y1319" s="261"/>
      <c r="Z1319" s="14"/>
      <c r="AA1319" s="14"/>
      <c r="AB1319" s="14"/>
      <c r="AC1319" s="14"/>
      <c r="AD1319" s="14"/>
      <c r="AE1319" s="14"/>
      <c r="AT1319" s="262" t="s">
        <v>184</v>
      </c>
      <c r="AU1319" s="262" t="s">
        <v>102</v>
      </c>
      <c r="AV1319" s="14" t="s">
        <v>102</v>
      </c>
      <c r="AW1319" s="14" t="s">
        <v>5</v>
      </c>
      <c r="AX1319" s="14" t="s">
        <v>75</v>
      </c>
      <c r="AY1319" s="262" t="s">
        <v>175</v>
      </c>
    </row>
    <row r="1320" s="14" customFormat="1">
      <c r="A1320" s="14"/>
      <c r="B1320" s="252"/>
      <c r="C1320" s="253"/>
      <c r="D1320" s="237" t="s">
        <v>184</v>
      </c>
      <c r="E1320" s="254" t="s">
        <v>1</v>
      </c>
      <c r="F1320" s="255" t="s">
        <v>560</v>
      </c>
      <c r="G1320" s="253"/>
      <c r="H1320" s="256">
        <v>84.180000000000007</v>
      </c>
      <c r="I1320" s="257"/>
      <c r="J1320" s="257"/>
      <c r="K1320" s="253"/>
      <c r="L1320" s="253"/>
      <c r="M1320" s="258"/>
      <c r="N1320" s="259"/>
      <c r="O1320" s="260"/>
      <c r="P1320" s="260"/>
      <c r="Q1320" s="260"/>
      <c r="R1320" s="260"/>
      <c r="S1320" s="260"/>
      <c r="T1320" s="260"/>
      <c r="U1320" s="260"/>
      <c r="V1320" s="260"/>
      <c r="W1320" s="260"/>
      <c r="X1320" s="260"/>
      <c r="Y1320" s="261"/>
      <c r="Z1320" s="14"/>
      <c r="AA1320" s="14"/>
      <c r="AB1320" s="14"/>
      <c r="AC1320" s="14"/>
      <c r="AD1320" s="14"/>
      <c r="AE1320" s="14"/>
      <c r="AT1320" s="262" t="s">
        <v>184</v>
      </c>
      <c r="AU1320" s="262" t="s">
        <v>102</v>
      </c>
      <c r="AV1320" s="14" t="s">
        <v>102</v>
      </c>
      <c r="AW1320" s="14" t="s">
        <v>5</v>
      </c>
      <c r="AX1320" s="14" t="s">
        <v>75</v>
      </c>
      <c r="AY1320" s="262" t="s">
        <v>175</v>
      </c>
    </row>
    <row r="1321" s="14" customFormat="1">
      <c r="A1321" s="14"/>
      <c r="B1321" s="252"/>
      <c r="C1321" s="253"/>
      <c r="D1321" s="237" t="s">
        <v>184</v>
      </c>
      <c r="E1321" s="254" t="s">
        <v>1</v>
      </c>
      <c r="F1321" s="255" t="s">
        <v>561</v>
      </c>
      <c r="G1321" s="253"/>
      <c r="H1321" s="256">
        <v>65.879999999999995</v>
      </c>
      <c r="I1321" s="257"/>
      <c r="J1321" s="257"/>
      <c r="K1321" s="253"/>
      <c r="L1321" s="253"/>
      <c r="M1321" s="258"/>
      <c r="N1321" s="259"/>
      <c r="O1321" s="260"/>
      <c r="P1321" s="260"/>
      <c r="Q1321" s="260"/>
      <c r="R1321" s="260"/>
      <c r="S1321" s="260"/>
      <c r="T1321" s="260"/>
      <c r="U1321" s="260"/>
      <c r="V1321" s="260"/>
      <c r="W1321" s="260"/>
      <c r="X1321" s="260"/>
      <c r="Y1321" s="261"/>
      <c r="Z1321" s="14"/>
      <c r="AA1321" s="14"/>
      <c r="AB1321" s="14"/>
      <c r="AC1321" s="14"/>
      <c r="AD1321" s="14"/>
      <c r="AE1321" s="14"/>
      <c r="AT1321" s="262" t="s">
        <v>184</v>
      </c>
      <c r="AU1321" s="262" t="s">
        <v>102</v>
      </c>
      <c r="AV1321" s="14" t="s">
        <v>102</v>
      </c>
      <c r="AW1321" s="14" t="s">
        <v>5</v>
      </c>
      <c r="AX1321" s="14" t="s">
        <v>75</v>
      </c>
      <c r="AY1321" s="262" t="s">
        <v>175</v>
      </c>
    </row>
    <row r="1322" s="14" customFormat="1">
      <c r="A1322" s="14"/>
      <c r="B1322" s="252"/>
      <c r="C1322" s="253"/>
      <c r="D1322" s="237" t="s">
        <v>184</v>
      </c>
      <c r="E1322" s="254" t="s">
        <v>1</v>
      </c>
      <c r="F1322" s="255" t="s">
        <v>563</v>
      </c>
      <c r="G1322" s="253"/>
      <c r="H1322" s="256">
        <v>12.199999999999999</v>
      </c>
      <c r="I1322" s="257"/>
      <c r="J1322" s="257"/>
      <c r="K1322" s="253"/>
      <c r="L1322" s="253"/>
      <c r="M1322" s="258"/>
      <c r="N1322" s="259"/>
      <c r="O1322" s="260"/>
      <c r="P1322" s="260"/>
      <c r="Q1322" s="260"/>
      <c r="R1322" s="260"/>
      <c r="S1322" s="260"/>
      <c r="T1322" s="260"/>
      <c r="U1322" s="260"/>
      <c r="V1322" s="260"/>
      <c r="W1322" s="260"/>
      <c r="X1322" s="260"/>
      <c r="Y1322" s="261"/>
      <c r="Z1322" s="14"/>
      <c r="AA1322" s="14"/>
      <c r="AB1322" s="14"/>
      <c r="AC1322" s="14"/>
      <c r="AD1322" s="14"/>
      <c r="AE1322" s="14"/>
      <c r="AT1322" s="262" t="s">
        <v>184</v>
      </c>
      <c r="AU1322" s="262" t="s">
        <v>102</v>
      </c>
      <c r="AV1322" s="14" t="s">
        <v>102</v>
      </c>
      <c r="AW1322" s="14" t="s">
        <v>5</v>
      </c>
      <c r="AX1322" s="14" t="s">
        <v>75</v>
      </c>
      <c r="AY1322" s="262" t="s">
        <v>175</v>
      </c>
    </row>
    <row r="1323" s="14" customFormat="1">
      <c r="A1323" s="14"/>
      <c r="B1323" s="252"/>
      <c r="C1323" s="253"/>
      <c r="D1323" s="237" t="s">
        <v>184</v>
      </c>
      <c r="E1323" s="254" t="s">
        <v>1</v>
      </c>
      <c r="F1323" s="255" t="s">
        <v>562</v>
      </c>
      <c r="G1323" s="253"/>
      <c r="H1323" s="256">
        <v>233.02000000000001</v>
      </c>
      <c r="I1323" s="257"/>
      <c r="J1323" s="257"/>
      <c r="K1323" s="253"/>
      <c r="L1323" s="253"/>
      <c r="M1323" s="258"/>
      <c r="N1323" s="259"/>
      <c r="O1323" s="260"/>
      <c r="P1323" s="260"/>
      <c r="Q1323" s="260"/>
      <c r="R1323" s="260"/>
      <c r="S1323" s="260"/>
      <c r="T1323" s="260"/>
      <c r="U1323" s="260"/>
      <c r="V1323" s="260"/>
      <c r="W1323" s="260"/>
      <c r="X1323" s="260"/>
      <c r="Y1323" s="261"/>
      <c r="Z1323" s="14"/>
      <c r="AA1323" s="14"/>
      <c r="AB1323" s="14"/>
      <c r="AC1323" s="14"/>
      <c r="AD1323" s="14"/>
      <c r="AE1323" s="14"/>
      <c r="AT1323" s="262" t="s">
        <v>184</v>
      </c>
      <c r="AU1323" s="262" t="s">
        <v>102</v>
      </c>
      <c r="AV1323" s="14" t="s">
        <v>102</v>
      </c>
      <c r="AW1323" s="14" t="s">
        <v>5</v>
      </c>
      <c r="AX1323" s="14" t="s">
        <v>75</v>
      </c>
      <c r="AY1323" s="262" t="s">
        <v>175</v>
      </c>
    </row>
    <row r="1324" s="14" customFormat="1">
      <c r="A1324" s="14"/>
      <c r="B1324" s="252"/>
      <c r="C1324" s="253"/>
      <c r="D1324" s="237" t="s">
        <v>184</v>
      </c>
      <c r="E1324" s="254" t="s">
        <v>1</v>
      </c>
      <c r="F1324" s="255" t="s">
        <v>564</v>
      </c>
      <c r="G1324" s="253"/>
      <c r="H1324" s="256">
        <v>13.725</v>
      </c>
      <c r="I1324" s="257"/>
      <c r="J1324" s="257"/>
      <c r="K1324" s="253"/>
      <c r="L1324" s="253"/>
      <c r="M1324" s="258"/>
      <c r="N1324" s="259"/>
      <c r="O1324" s="260"/>
      <c r="P1324" s="260"/>
      <c r="Q1324" s="260"/>
      <c r="R1324" s="260"/>
      <c r="S1324" s="260"/>
      <c r="T1324" s="260"/>
      <c r="U1324" s="260"/>
      <c r="V1324" s="260"/>
      <c r="W1324" s="260"/>
      <c r="X1324" s="260"/>
      <c r="Y1324" s="261"/>
      <c r="Z1324" s="14"/>
      <c r="AA1324" s="14"/>
      <c r="AB1324" s="14"/>
      <c r="AC1324" s="14"/>
      <c r="AD1324" s="14"/>
      <c r="AE1324" s="14"/>
      <c r="AT1324" s="262" t="s">
        <v>184</v>
      </c>
      <c r="AU1324" s="262" t="s">
        <v>102</v>
      </c>
      <c r="AV1324" s="14" t="s">
        <v>102</v>
      </c>
      <c r="AW1324" s="14" t="s">
        <v>5</v>
      </c>
      <c r="AX1324" s="14" t="s">
        <v>75</v>
      </c>
      <c r="AY1324" s="262" t="s">
        <v>175</v>
      </c>
    </row>
    <row r="1325" s="14" customFormat="1">
      <c r="A1325" s="14"/>
      <c r="B1325" s="252"/>
      <c r="C1325" s="253"/>
      <c r="D1325" s="237" t="s">
        <v>184</v>
      </c>
      <c r="E1325" s="254" t="s">
        <v>1</v>
      </c>
      <c r="F1325" s="255" t="s">
        <v>566</v>
      </c>
      <c r="G1325" s="253"/>
      <c r="H1325" s="256">
        <v>49.68</v>
      </c>
      <c r="I1325" s="257"/>
      <c r="J1325" s="257"/>
      <c r="K1325" s="253"/>
      <c r="L1325" s="253"/>
      <c r="M1325" s="258"/>
      <c r="N1325" s="259"/>
      <c r="O1325" s="260"/>
      <c r="P1325" s="260"/>
      <c r="Q1325" s="260"/>
      <c r="R1325" s="260"/>
      <c r="S1325" s="260"/>
      <c r="T1325" s="260"/>
      <c r="U1325" s="260"/>
      <c r="V1325" s="260"/>
      <c r="W1325" s="260"/>
      <c r="X1325" s="260"/>
      <c r="Y1325" s="261"/>
      <c r="Z1325" s="14"/>
      <c r="AA1325" s="14"/>
      <c r="AB1325" s="14"/>
      <c r="AC1325" s="14"/>
      <c r="AD1325" s="14"/>
      <c r="AE1325" s="14"/>
      <c r="AT1325" s="262" t="s">
        <v>184</v>
      </c>
      <c r="AU1325" s="262" t="s">
        <v>102</v>
      </c>
      <c r="AV1325" s="14" t="s">
        <v>102</v>
      </c>
      <c r="AW1325" s="14" t="s">
        <v>5</v>
      </c>
      <c r="AX1325" s="14" t="s">
        <v>75</v>
      </c>
      <c r="AY1325" s="262" t="s">
        <v>175</v>
      </c>
    </row>
    <row r="1326" s="14" customFormat="1">
      <c r="A1326" s="14"/>
      <c r="B1326" s="252"/>
      <c r="C1326" s="253"/>
      <c r="D1326" s="237" t="s">
        <v>184</v>
      </c>
      <c r="E1326" s="254" t="s">
        <v>1</v>
      </c>
      <c r="F1326" s="255" t="s">
        <v>567</v>
      </c>
      <c r="G1326" s="253"/>
      <c r="H1326" s="256">
        <v>-8.1899999999999995</v>
      </c>
      <c r="I1326" s="257"/>
      <c r="J1326" s="257"/>
      <c r="K1326" s="253"/>
      <c r="L1326" s="253"/>
      <c r="M1326" s="258"/>
      <c r="N1326" s="259"/>
      <c r="O1326" s="260"/>
      <c r="P1326" s="260"/>
      <c r="Q1326" s="260"/>
      <c r="R1326" s="260"/>
      <c r="S1326" s="260"/>
      <c r="T1326" s="260"/>
      <c r="U1326" s="260"/>
      <c r="V1326" s="260"/>
      <c r="W1326" s="260"/>
      <c r="X1326" s="260"/>
      <c r="Y1326" s="261"/>
      <c r="Z1326" s="14"/>
      <c r="AA1326" s="14"/>
      <c r="AB1326" s="14"/>
      <c r="AC1326" s="14"/>
      <c r="AD1326" s="14"/>
      <c r="AE1326" s="14"/>
      <c r="AT1326" s="262" t="s">
        <v>184</v>
      </c>
      <c r="AU1326" s="262" t="s">
        <v>102</v>
      </c>
      <c r="AV1326" s="14" t="s">
        <v>102</v>
      </c>
      <c r="AW1326" s="14" t="s">
        <v>5</v>
      </c>
      <c r="AX1326" s="14" t="s">
        <v>75</v>
      </c>
      <c r="AY1326" s="262" t="s">
        <v>175</v>
      </c>
    </row>
    <row r="1327" s="14" customFormat="1">
      <c r="A1327" s="14"/>
      <c r="B1327" s="252"/>
      <c r="C1327" s="253"/>
      <c r="D1327" s="237" t="s">
        <v>184</v>
      </c>
      <c r="E1327" s="254" t="s">
        <v>1</v>
      </c>
      <c r="F1327" s="255" t="s">
        <v>568</v>
      </c>
      <c r="G1327" s="253"/>
      <c r="H1327" s="256">
        <v>-10.529999999999999</v>
      </c>
      <c r="I1327" s="257"/>
      <c r="J1327" s="257"/>
      <c r="K1327" s="253"/>
      <c r="L1327" s="253"/>
      <c r="M1327" s="258"/>
      <c r="N1327" s="259"/>
      <c r="O1327" s="260"/>
      <c r="P1327" s="260"/>
      <c r="Q1327" s="260"/>
      <c r="R1327" s="260"/>
      <c r="S1327" s="260"/>
      <c r="T1327" s="260"/>
      <c r="U1327" s="260"/>
      <c r="V1327" s="260"/>
      <c r="W1327" s="260"/>
      <c r="X1327" s="260"/>
      <c r="Y1327" s="261"/>
      <c r="Z1327" s="14"/>
      <c r="AA1327" s="14"/>
      <c r="AB1327" s="14"/>
      <c r="AC1327" s="14"/>
      <c r="AD1327" s="14"/>
      <c r="AE1327" s="14"/>
      <c r="AT1327" s="262" t="s">
        <v>184</v>
      </c>
      <c r="AU1327" s="262" t="s">
        <v>102</v>
      </c>
      <c r="AV1327" s="14" t="s">
        <v>102</v>
      </c>
      <c r="AW1327" s="14" t="s">
        <v>5</v>
      </c>
      <c r="AX1327" s="14" t="s">
        <v>75</v>
      </c>
      <c r="AY1327" s="262" t="s">
        <v>175</v>
      </c>
    </row>
    <row r="1328" s="14" customFormat="1">
      <c r="A1328" s="14"/>
      <c r="B1328" s="252"/>
      <c r="C1328" s="253"/>
      <c r="D1328" s="237" t="s">
        <v>184</v>
      </c>
      <c r="E1328" s="254" t="s">
        <v>1</v>
      </c>
      <c r="F1328" s="255" t="s">
        <v>569</v>
      </c>
      <c r="G1328" s="253"/>
      <c r="H1328" s="256">
        <v>-2.3399999999999999</v>
      </c>
      <c r="I1328" s="257"/>
      <c r="J1328" s="257"/>
      <c r="K1328" s="253"/>
      <c r="L1328" s="253"/>
      <c r="M1328" s="258"/>
      <c r="N1328" s="259"/>
      <c r="O1328" s="260"/>
      <c r="P1328" s="260"/>
      <c r="Q1328" s="260"/>
      <c r="R1328" s="260"/>
      <c r="S1328" s="260"/>
      <c r="T1328" s="260"/>
      <c r="U1328" s="260"/>
      <c r="V1328" s="260"/>
      <c r="W1328" s="260"/>
      <c r="X1328" s="260"/>
      <c r="Y1328" s="261"/>
      <c r="Z1328" s="14"/>
      <c r="AA1328" s="14"/>
      <c r="AB1328" s="14"/>
      <c r="AC1328" s="14"/>
      <c r="AD1328" s="14"/>
      <c r="AE1328" s="14"/>
      <c r="AT1328" s="262" t="s">
        <v>184</v>
      </c>
      <c r="AU1328" s="262" t="s">
        <v>102</v>
      </c>
      <c r="AV1328" s="14" t="s">
        <v>102</v>
      </c>
      <c r="AW1328" s="14" t="s">
        <v>5</v>
      </c>
      <c r="AX1328" s="14" t="s">
        <v>75</v>
      </c>
      <c r="AY1328" s="262" t="s">
        <v>175</v>
      </c>
    </row>
    <row r="1329" s="14" customFormat="1">
      <c r="A1329" s="14"/>
      <c r="B1329" s="252"/>
      <c r="C1329" s="253"/>
      <c r="D1329" s="237" t="s">
        <v>184</v>
      </c>
      <c r="E1329" s="254" t="s">
        <v>1</v>
      </c>
      <c r="F1329" s="255" t="s">
        <v>570</v>
      </c>
      <c r="G1329" s="253"/>
      <c r="H1329" s="256">
        <v>-0.64000000000000001</v>
      </c>
      <c r="I1329" s="257"/>
      <c r="J1329" s="257"/>
      <c r="K1329" s="253"/>
      <c r="L1329" s="253"/>
      <c r="M1329" s="258"/>
      <c r="N1329" s="259"/>
      <c r="O1329" s="260"/>
      <c r="P1329" s="260"/>
      <c r="Q1329" s="260"/>
      <c r="R1329" s="260"/>
      <c r="S1329" s="260"/>
      <c r="T1329" s="260"/>
      <c r="U1329" s="260"/>
      <c r="V1329" s="260"/>
      <c r="W1329" s="260"/>
      <c r="X1329" s="260"/>
      <c r="Y1329" s="261"/>
      <c r="Z1329" s="14"/>
      <c r="AA1329" s="14"/>
      <c r="AB1329" s="14"/>
      <c r="AC1329" s="14"/>
      <c r="AD1329" s="14"/>
      <c r="AE1329" s="14"/>
      <c r="AT1329" s="262" t="s">
        <v>184</v>
      </c>
      <c r="AU1329" s="262" t="s">
        <v>102</v>
      </c>
      <c r="AV1329" s="14" t="s">
        <v>102</v>
      </c>
      <c r="AW1329" s="14" t="s">
        <v>5</v>
      </c>
      <c r="AX1329" s="14" t="s">
        <v>75</v>
      </c>
      <c r="AY1329" s="262" t="s">
        <v>175</v>
      </c>
    </row>
    <row r="1330" s="14" customFormat="1">
      <c r="A1330" s="14"/>
      <c r="B1330" s="252"/>
      <c r="C1330" s="253"/>
      <c r="D1330" s="237" t="s">
        <v>184</v>
      </c>
      <c r="E1330" s="254" t="s">
        <v>1</v>
      </c>
      <c r="F1330" s="255" t="s">
        <v>1162</v>
      </c>
      <c r="G1330" s="253"/>
      <c r="H1330" s="256">
        <v>-5.2249999999999996</v>
      </c>
      <c r="I1330" s="257"/>
      <c r="J1330" s="257"/>
      <c r="K1330" s="253"/>
      <c r="L1330" s="253"/>
      <c r="M1330" s="258"/>
      <c r="N1330" s="259"/>
      <c r="O1330" s="260"/>
      <c r="P1330" s="260"/>
      <c r="Q1330" s="260"/>
      <c r="R1330" s="260"/>
      <c r="S1330" s="260"/>
      <c r="T1330" s="260"/>
      <c r="U1330" s="260"/>
      <c r="V1330" s="260"/>
      <c r="W1330" s="260"/>
      <c r="X1330" s="260"/>
      <c r="Y1330" s="261"/>
      <c r="Z1330" s="14"/>
      <c r="AA1330" s="14"/>
      <c r="AB1330" s="14"/>
      <c r="AC1330" s="14"/>
      <c r="AD1330" s="14"/>
      <c r="AE1330" s="14"/>
      <c r="AT1330" s="262" t="s">
        <v>184</v>
      </c>
      <c r="AU1330" s="262" t="s">
        <v>102</v>
      </c>
      <c r="AV1330" s="14" t="s">
        <v>102</v>
      </c>
      <c r="AW1330" s="14" t="s">
        <v>5</v>
      </c>
      <c r="AX1330" s="14" t="s">
        <v>75</v>
      </c>
      <c r="AY1330" s="262" t="s">
        <v>175</v>
      </c>
    </row>
    <row r="1331" s="14" customFormat="1">
      <c r="A1331" s="14"/>
      <c r="B1331" s="252"/>
      <c r="C1331" s="253"/>
      <c r="D1331" s="237" t="s">
        <v>184</v>
      </c>
      <c r="E1331" s="254" t="s">
        <v>1</v>
      </c>
      <c r="F1331" s="255" t="s">
        <v>1163</v>
      </c>
      <c r="G1331" s="253"/>
      <c r="H1331" s="256">
        <v>-3.4380000000000002</v>
      </c>
      <c r="I1331" s="257"/>
      <c r="J1331" s="257"/>
      <c r="K1331" s="253"/>
      <c r="L1331" s="253"/>
      <c r="M1331" s="258"/>
      <c r="N1331" s="259"/>
      <c r="O1331" s="260"/>
      <c r="P1331" s="260"/>
      <c r="Q1331" s="260"/>
      <c r="R1331" s="260"/>
      <c r="S1331" s="260"/>
      <c r="T1331" s="260"/>
      <c r="U1331" s="260"/>
      <c r="V1331" s="260"/>
      <c r="W1331" s="260"/>
      <c r="X1331" s="260"/>
      <c r="Y1331" s="261"/>
      <c r="Z1331" s="14"/>
      <c r="AA1331" s="14"/>
      <c r="AB1331" s="14"/>
      <c r="AC1331" s="14"/>
      <c r="AD1331" s="14"/>
      <c r="AE1331" s="14"/>
      <c r="AT1331" s="262" t="s">
        <v>184</v>
      </c>
      <c r="AU1331" s="262" t="s">
        <v>102</v>
      </c>
      <c r="AV1331" s="14" t="s">
        <v>102</v>
      </c>
      <c r="AW1331" s="14" t="s">
        <v>5</v>
      </c>
      <c r="AX1331" s="14" t="s">
        <v>75</v>
      </c>
      <c r="AY1331" s="262" t="s">
        <v>175</v>
      </c>
    </row>
    <row r="1332" s="14" customFormat="1">
      <c r="A1332" s="14"/>
      <c r="B1332" s="252"/>
      <c r="C1332" s="253"/>
      <c r="D1332" s="237" t="s">
        <v>184</v>
      </c>
      <c r="E1332" s="254" t="s">
        <v>1</v>
      </c>
      <c r="F1332" s="255" t="s">
        <v>573</v>
      </c>
      <c r="G1332" s="253"/>
      <c r="H1332" s="256">
        <v>-18.911999999999999</v>
      </c>
      <c r="I1332" s="257"/>
      <c r="J1332" s="257"/>
      <c r="K1332" s="253"/>
      <c r="L1332" s="253"/>
      <c r="M1332" s="258"/>
      <c r="N1332" s="259"/>
      <c r="O1332" s="260"/>
      <c r="P1332" s="260"/>
      <c r="Q1332" s="260"/>
      <c r="R1332" s="260"/>
      <c r="S1332" s="260"/>
      <c r="T1332" s="260"/>
      <c r="U1332" s="260"/>
      <c r="V1332" s="260"/>
      <c r="W1332" s="260"/>
      <c r="X1332" s="260"/>
      <c r="Y1332" s="261"/>
      <c r="Z1332" s="14"/>
      <c r="AA1332" s="14"/>
      <c r="AB1332" s="14"/>
      <c r="AC1332" s="14"/>
      <c r="AD1332" s="14"/>
      <c r="AE1332" s="14"/>
      <c r="AT1332" s="262" t="s">
        <v>184</v>
      </c>
      <c r="AU1332" s="262" t="s">
        <v>102</v>
      </c>
      <c r="AV1332" s="14" t="s">
        <v>102</v>
      </c>
      <c r="AW1332" s="14" t="s">
        <v>5</v>
      </c>
      <c r="AX1332" s="14" t="s">
        <v>75</v>
      </c>
      <c r="AY1332" s="262" t="s">
        <v>175</v>
      </c>
    </row>
    <row r="1333" s="14" customFormat="1">
      <c r="A1333" s="14"/>
      <c r="B1333" s="252"/>
      <c r="C1333" s="253"/>
      <c r="D1333" s="237" t="s">
        <v>184</v>
      </c>
      <c r="E1333" s="254" t="s">
        <v>1</v>
      </c>
      <c r="F1333" s="255" t="s">
        <v>575</v>
      </c>
      <c r="G1333" s="253"/>
      <c r="H1333" s="256">
        <v>3.96</v>
      </c>
      <c r="I1333" s="257"/>
      <c r="J1333" s="257"/>
      <c r="K1333" s="253"/>
      <c r="L1333" s="253"/>
      <c r="M1333" s="258"/>
      <c r="N1333" s="259"/>
      <c r="O1333" s="260"/>
      <c r="P1333" s="260"/>
      <c r="Q1333" s="260"/>
      <c r="R1333" s="260"/>
      <c r="S1333" s="260"/>
      <c r="T1333" s="260"/>
      <c r="U1333" s="260"/>
      <c r="V1333" s="260"/>
      <c r="W1333" s="260"/>
      <c r="X1333" s="260"/>
      <c r="Y1333" s="261"/>
      <c r="Z1333" s="14"/>
      <c r="AA1333" s="14"/>
      <c r="AB1333" s="14"/>
      <c r="AC1333" s="14"/>
      <c r="AD1333" s="14"/>
      <c r="AE1333" s="14"/>
      <c r="AT1333" s="262" t="s">
        <v>184</v>
      </c>
      <c r="AU1333" s="262" t="s">
        <v>102</v>
      </c>
      <c r="AV1333" s="14" t="s">
        <v>102</v>
      </c>
      <c r="AW1333" s="14" t="s">
        <v>5</v>
      </c>
      <c r="AX1333" s="14" t="s">
        <v>75</v>
      </c>
      <c r="AY1333" s="262" t="s">
        <v>175</v>
      </c>
    </row>
    <row r="1334" s="14" customFormat="1">
      <c r="A1334" s="14"/>
      <c r="B1334" s="252"/>
      <c r="C1334" s="253"/>
      <c r="D1334" s="237" t="s">
        <v>184</v>
      </c>
      <c r="E1334" s="254" t="s">
        <v>1</v>
      </c>
      <c r="F1334" s="255" t="s">
        <v>576</v>
      </c>
      <c r="G1334" s="253"/>
      <c r="H1334" s="256">
        <v>4.2000000000000002</v>
      </c>
      <c r="I1334" s="257"/>
      <c r="J1334" s="257"/>
      <c r="K1334" s="253"/>
      <c r="L1334" s="253"/>
      <c r="M1334" s="258"/>
      <c r="N1334" s="259"/>
      <c r="O1334" s="260"/>
      <c r="P1334" s="260"/>
      <c r="Q1334" s="260"/>
      <c r="R1334" s="260"/>
      <c r="S1334" s="260"/>
      <c r="T1334" s="260"/>
      <c r="U1334" s="260"/>
      <c r="V1334" s="260"/>
      <c r="W1334" s="260"/>
      <c r="X1334" s="260"/>
      <c r="Y1334" s="261"/>
      <c r="Z1334" s="14"/>
      <c r="AA1334" s="14"/>
      <c r="AB1334" s="14"/>
      <c r="AC1334" s="14"/>
      <c r="AD1334" s="14"/>
      <c r="AE1334" s="14"/>
      <c r="AT1334" s="262" t="s">
        <v>184</v>
      </c>
      <c r="AU1334" s="262" t="s">
        <v>102</v>
      </c>
      <c r="AV1334" s="14" t="s">
        <v>102</v>
      </c>
      <c r="AW1334" s="14" t="s">
        <v>5</v>
      </c>
      <c r="AX1334" s="14" t="s">
        <v>75</v>
      </c>
      <c r="AY1334" s="262" t="s">
        <v>175</v>
      </c>
    </row>
    <row r="1335" s="14" customFormat="1">
      <c r="A1335" s="14"/>
      <c r="B1335" s="252"/>
      <c r="C1335" s="253"/>
      <c r="D1335" s="237" t="s">
        <v>184</v>
      </c>
      <c r="E1335" s="254" t="s">
        <v>1</v>
      </c>
      <c r="F1335" s="255" t="s">
        <v>577</v>
      </c>
      <c r="G1335" s="253"/>
      <c r="H1335" s="256">
        <v>1.8</v>
      </c>
      <c r="I1335" s="257"/>
      <c r="J1335" s="257"/>
      <c r="K1335" s="253"/>
      <c r="L1335" s="253"/>
      <c r="M1335" s="258"/>
      <c r="N1335" s="259"/>
      <c r="O1335" s="260"/>
      <c r="P1335" s="260"/>
      <c r="Q1335" s="260"/>
      <c r="R1335" s="260"/>
      <c r="S1335" s="260"/>
      <c r="T1335" s="260"/>
      <c r="U1335" s="260"/>
      <c r="V1335" s="260"/>
      <c r="W1335" s="260"/>
      <c r="X1335" s="260"/>
      <c r="Y1335" s="261"/>
      <c r="Z1335" s="14"/>
      <c r="AA1335" s="14"/>
      <c r="AB1335" s="14"/>
      <c r="AC1335" s="14"/>
      <c r="AD1335" s="14"/>
      <c r="AE1335" s="14"/>
      <c r="AT1335" s="262" t="s">
        <v>184</v>
      </c>
      <c r="AU1335" s="262" t="s">
        <v>102</v>
      </c>
      <c r="AV1335" s="14" t="s">
        <v>102</v>
      </c>
      <c r="AW1335" s="14" t="s">
        <v>5</v>
      </c>
      <c r="AX1335" s="14" t="s">
        <v>75</v>
      </c>
      <c r="AY1335" s="262" t="s">
        <v>175</v>
      </c>
    </row>
    <row r="1336" s="14" customFormat="1">
      <c r="A1336" s="14"/>
      <c r="B1336" s="252"/>
      <c r="C1336" s="253"/>
      <c r="D1336" s="237" t="s">
        <v>184</v>
      </c>
      <c r="E1336" s="254" t="s">
        <v>1</v>
      </c>
      <c r="F1336" s="255" t="s">
        <v>578</v>
      </c>
      <c r="G1336" s="253"/>
      <c r="H1336" s="256">
        <v>0.95999999999999996</v>
      </c>
      <c r="I1336" s="257"/>
      <c r="J1336" s="257"/>
      <c r="K1336" s="253"/>
      <c r="L1336" s="253"/>
      <c r="M1336" s="258"/>
      <c r="N1336" s="259"/>
      <c r="O1336" s="260"/>
      <c r="P1336" s="260"/>
      <c r="Q1336" s="260"/>
      <c r="R1336" s="260"/>
      <c r="S1336" s="260"/>
      <c r="T1336" s="260"/>
      <c r="U1336" s="260"/>
      <c r="V1336" s="260"/>
      <c r="W1336" s="260"/>
      <c r="X1336" s="260"/>
      <c r="Y1336" s="261"/>
      <c r="Z1336" s="14"/>
      <c r="AA1336" s="14"/>
      <c r="AB1336" s="14"/>
      <c r="AC1336" s="14"/>
      <c r="AD1336" s="14"/>
      <c r="AE1336" s="14"/>
      <c r="AT1336" s="262" t="s">
        <v>184</v>
      </c>
      <c r="AU1336" s="262" t="s">
        <v>102</v>
      </c>
      <c r="AV1336" s="14" t="s">
        <v>102</v>
      </c>
      <c r="AW1336" s="14" t="s">
        <v>5</v>
      </c>
      <c r="AX1336" s="14" t="s">
        <v>75</v>
      </c>
      <c r="AY1336" s="262" t="s">
        <v>175</v>
      </c>
    </row>
    <row r="1337" s="14" customFormat="1">
      <c r="A1337" s="14"/>
      <c r="B1337" s="252"/>
      <c r="C1337" s="253"/>
      <c r="D1337" s="237" t="s">
        <v>184</v>
      </c>
      <c r="E1337" s="254" t="s">
        <v>1</v>
      </c>
      <c r="F1337" s="255" t="s">
        <v>579</v>
      </c>
      <c r="G1337" s="253"/>
      <c r="H1337" s="256">
        <v>2.5800000000000001</v>
      </c>
      <c r="I1337" s="257"/>
      <c r="J1337" s="257"/>
      <c r="K1337" s="253"/>
      <c r="L1337" s="253"/>
      <c r="M1337" s="258"/>
      <c r="N1337" s="259"/>
      <c r="O1337" s="260"/>
      <c r="P1337" s="260"/>
      <c r="Q1337" s="260"/>
      <c r="R1337" s="260"/>
      <c r="S1337" s="260"/>
      <c r="T1337" s="260"/>
      <c r="U1337" s="260"/>
      <c r="V1337" s="260"/>
      <c r="W1337" s="260"/>
      <c r="X1337" s="260"/>
      <c r="Y1337" s="261"/>
      <c r="Z1337" s="14"/>
      <c r="AA1337" s="14"/>
      <c r="AB1337" s="14"/>
      <c r="AC1337" s="14"/>
      <c r="AD1337" s="14"/>
      <c r="AE1337" s="14"/>
      <c r="AT1337" s="262" t="s">
        <v>184</v>
      </c>
      <c r="AU1337" s="262" t="s">
        <v>102</v>
      </c>
      <c r="AV1337" s="14" t="s">
        <v>102</v>
      </c>
      <c r="AW1337" s="14" t="s">
        <v>5</v>
      </c>
      <c r="AX1337" s="14" t="s">
        <v>75</v>
      </c>
      <c r="AY1337" s="262" t="s">
        <v>175</v>
      </c>
    </row>
    <row r="1338" s="14" customFormat="1">
      <c r="A1338" s="14"/>
      <c r="B1338" s="252"/>
      <c r="C1338" s="253"/>
      <c r="D1338" s="237" t="s">
        <v>184</v>
      </c>
      <c r="E1338" s="254" t="s">
        <v>1</v>
      </c>
      <c r="F1338" s="255" t="s">
        <v>580</v>
      </c>
      <c r="G1338" s="253"/>
      <c r="H1338" s="256">
        <v>1.3500000000000001</v>
      </c>
      <c r="I1338" s="257"/>
      <c r="J1338" s="257"/>
      <c r="K1338" s="253"/>
      <c r="L1338" s="253"/>
      <c r="M1338" s="258"/>
      <c r="N1338" s="259"/>
      <c r="O1338" s="260"/>
      <c r="P1338" s="260"/>
      <c r="Q1338" s="260"/>
      <c r="R1338" s="260"/>
      <c r="S1338" s="260"/>
      <c r="T1338" s="260"/>
      <c r="U1338" s="260"/>
      <c r="V1338" s="260"/>
      <c r="W1338" s="260"/>
      <c r="X1338" s="260"/>
      <c r="Y1338" s="261"/>
      <c r="Z1338" s="14"/>
      <c r="AA1338" s="14"/>
      <c r="AB1338" s="14"/>
      <c r="AC1338" s="14"/>
      <c r="AD1338" s="14"/>
      <c r="AE1338" s="14"/>
      <c r="AT1338" s="262" t="s">
        <v>184</v>
      </c>
      <c r="AU1338" s="262" t="s">
        <v>102</v>
      </c>
      <c r="AV1338" s="14" t="s">
        <v>102</v>
      </c>
      <c r="AW1338" s="14" t="s">
        <v>5</v>
      </c>
      <c r="AX1338" s="14" t="s">
        <v>75</v>
      </c>
      <c r="AY1338" s="262" t="s">
        <v>175</v>
      </c>
    </row>
    <row r="1339" s="14" customFormat="1">
      <c r="A1339" s="14"/>
      <c r="B1339" s="252"/>
      <c r="C1339" s="253"/>
      <c r="D1339" s="237" t="s">
        <v>184</v>
      </c>
      <c r="E1339" s="254" t="s">
        <v>1</v>
      </c>
      <c r="F1339" s="255" t="s">
        <v>581</v>
      </c>
      <c r="G1339" s="253"/>
      <c r="H1339" s="256">
        <v>6</v>
      </c>
      <c r="I1339" s="257"/>
      <c r="J1339" s="257"/>
      <c r="K1339" s="253"/>
      <c r="L1339" s="253"/>
      <c r="M1339" s="258"/>
      <c r="N1339" s="259"/>
      <c r="O1339" s="260"/>
      <c r="P1339" s="260"/>
      <c r="Q1339" s="260"/>
      <c r="R1339" s="260"/>
      <c r="S1339" s="260"/>
      <c r="T1339" s="260"/>
      <c r="U1339" s="260"/>
      <c r="V1339" s="260"/>
      <c r="W1339" s="260"/>
      <c r="X1339" s="260"/>
      <c r="Y1339" s="261"/>
      <c r="Z1339" s="14"/>
      <c r="AA1339" s="14"/>
      <c r="AB1339" s="14"/>
      <c r="AC1339" s="14"/>
      <c r="AD1339" s="14"/>
      <c r="AE1339" s="14"/>
      <c r="AT1339" s="262" t="s">
        <v>184</v>
      </c>
      <c r="AU1339" s="262" t="s">
        <v>102</v>
      </c>
      <c r="AV1339" s="14" t="s">
        <v>102</v>
      </c>
      <c r="AW1339" s="14" t="s">
        <v>5</v>
      </c>
      <c r="AX1339" s="14" t="s">
        <v>75</v>
      </c>
      <c r="AY1339" s="262" t="s">
        <v>175</v>
      </c>
    </row>
    <row r="1340" s="16" customFormat="1">
      <c r="A1340" s="16"/>
      <c r="B1340" s="284"/>
      <c r="C1340" s="285"/>
      <c r="D1340" s="237" t="s">
        <v>184</v>
      </c>
      <c r="E1340" s="286" t="s">
        <v>1</v>
      </c>
      <c r="F1340" s="287" t="s">
        <v>453</v>
      </c>
      <c r="G1340" s="285"/>
      <c r="H1340" s="288">
        <v>534.57000000000005</v>
      </c>
      <c r="I1340" s="289"/>
      <c r="J1340" s="289"/>
      <c r="K1340" s="285"/>
      <c r="L1340" s="285"/>
      <c r="M1340" s="290"/>
      <c r="N1340" s="291"/>
      <c r="O1340" s="292"/>
      <c r="P1340" s="292"/>
      <c r="Q1340" s="292"/>
      <c r="R1340" s="292"/>
      <c r="S1340" s="292"/>
      <c r="T1340" s="292"/>
      <c r="U1340" s="292"/>
      <c r="V1340" s="292"/>
      <c r="W1340" s="292"/>
      <c r="X1340" s="292"/>
      <c r="Y1340" s="293"/>
      <c r="Z1340" s="16"/>
      <c r="AA1340" s="16"/>
      <c r="AB1340" s="16"/>
      <c r="AC1340" s="16"/>
      <c r="AD1340" s="16"/>
      <c r="AE1340" s="16"/>
      <c r="AT1340" s="294" t="s">
        <v>184</v>
      </c>
      <c r="AU1340" s="294" t="s">
        <v>102</v>
      </c>
      <c r="AV1340" s="16" t="s">
        <v>196</v>
      </c>
      <c r="AW1340" s="16" t="s">
        <v>5</v>
      </c>
      <c r="AX1340" s="16" t="s">
        <v>75</v>
      </c>
      <c r="AY1340" s="294" t="s">
        <v>175</v>
      </c>
    </row>
    <row r="1341" s="13" customFormat="1">
      <c r="A1341" s="13"/>
      <c r="B1341" s="242"/>
      <c r="C1341" s="243"/>
      <c r="D1341" s="237" t="s">
        <v>184</v>
      </c>
      <c r="E1341" s="244" t="s">
        <v>1</v>
      </c>
      <c r="F1341" s="245" t="s">
        <v>583</v>
      </c>
      <c r="G1341" s="243"/>
      <c r="H1341" s="244" t="s">
        <v>1</v>
      </c>
      <c r="I1341" s="246"/>
      <c r="J1341" s="246"/>
      <c r="K1341" s="243"/>
      <c r="L1341" s="243"/>
      <c r="M1341" s="247"/>
      <c r="N1341" s="248"/>
      <c r="O1341" s="249"/>
      <c r="P1341" s="249"/>
      <c r="Q1341" s="249"/>
      <c r="R1341" s="249"/>
      <c r="S1341" s="249"/>
      <c r="T1341" s="249"/>
      <c r="U1341" s="249"/>
      <c r="V1341" s="249"/>
      <c r="W1341" s="249"/>
      <c r="X1341" s="249"/>
      <c r="Y1341" s="250"/>
      <c r="Z1341" s="13"/>
      <c r="AA1341" s="13"/>
      <c r="AB1341" s="13"/>
      <c r="AC1341" s="13"/>
      <c r="AD1341" s="13"/>
      <c r="AE1341" s="13"/>
      <c r="AT1341" s="251" t="s">
        <v>184</v>
      </c>
      <c r="AU1341" s="251" t="s">
        <v>102</v>
      </c>
      <c r="AV1341" s="13" t="s">
        <v>82</v>
      </c>
      <c r="AW1341" s="13" t="s">
        <v>5</v>
      </c>
      <c r="AX1341" s="13" t="s">
        <v>75</v>
      </c>
      <c r="AY1341" s="251" t="s">
        <v>175</v>
      </c>
    </row>
    <row r="1342" s="14" customFormat="1">
      <c r="A1342" s="14"/>
      <c r="B1342" s="252"/>
      <c r="C1342" s="253"/>
      <c r="D1342" s="237" t="s">
        <v>184</v>
      </c>
      <c r="E1342" s="254" t="s">
        <v>1</v>
      </c>
      <c r="F1342" s="255" t="s">
        <v>584</v>
      </c>
      <c r="G1342" s="253"/>
      <c r="H1342" s="256">
        <v>34.240000000000002</v>
      </c>
      <c r="I1342" s="257"/>
      <c r="J1342" s="257"/>
      <c r="K1342" s="253"/>
      <c r="L1342" s="253"/>
      <c r="M1342" s="258"/>
      <c r="N1342" s="259"/>
      <c r="O1342" s="260"/>
      <c r="P1342" s="260"/>
      <c r="Q1342" s="260"/>
      <c r="R1342" s="260"/>
      <c r="S1342" s="260"/>
      <c r="T1342" s="260"/>
      <c r="U1342" s="260"/>
      <c r="V1342" s="260"/>
      <c r="W1342" s="260"/>
      <c r="X1342" s="260"/>
      <c r="Y1342" s="261"/>
      <c r="Z1342" s="14"/>
      <c r="AA1342" s="14"/>
      <c r="AB1342" s="14"/>
      <c r="AC1342" s="14"/>
      <c r="AD1342" s="14"/>
      <c r="AE1342" s="14"/>
      <c r="AT1342" s="262" t="s">
        <v>184</v>
      </c>
      <c r="AU1342" s="262" t="s">
        <v>102</v>
      </c>
      <c r="AV1342" s="14" t="s">
        <v>102</v>
      </c>
      <c r="AW1342" s="14" t="s">
        <v>5</v>
      </c>
      <c r="AX1342" s="14" t="s">
        <v>75</v>
      </c>
      <c r="AY1342" s="262" t="s">
        <v>175</v>
      </c>
    </row>
    <row r="1343" s="14" customFormat="1">
      <c r="A1343" s="14"/>
      <c r="B1343" s="252"/>
      <c r="C1343" s="253"/>
      <c r="D1343" s="237" t="s">
        <v>184</v>
      </c>
      <c r="E1343" s="254" t="s">
        <v>1</v>
      </c>
      <c r="F1343" s="255" t="s">
        <v>585</v>
      </c>
      <c r="G1343" s="253"/>
      <c r="H1343" s="256">
        <v>14.960000000000001</v>
      </c>
      <c r="I1343" s="257"/>
      <c r="J1343" s="257"/>
      <c r="K1343" s="253"/>
      <c r="L1343" s="253"/>
      <c r="M1343" s="258"/>
      <c r="N1343" s="259"/>
      <c r="O1343" s="260"/>
      <c r="P1343" s="260"/>
      <c r="Q1343" s="260"/>
      <c r="R1343" s="260"/>
      <c r="S1343" s="260"/>
      <c r="T1343" s="260"/>
      <c r="U1343" s="260"/>
      <c r="V1343" s="260"/>
      <c r="W1343" s="260"/>
      <c r="X1343" s="260"/>
      <c r="Y1343" s="261"/>
      <c r="Z1343" s="14"/>
      <c r="AA1343" s="14"/>
      <c r="AB1343" s="14"/>
      <c r="AC1343" s="14"/>
      <c r="AD1343" s="14"/>
      <c r="AE1343" s="14"/>
      <c r="AT1343" s="262" t="s">
        <v>184</v>
      </c>
      <c r="AU1343" s="262" t="s">
        <v>102</v>
      </c>
      <c r="AV1343" s="14" t="s">
        <v>102</v>
      </c>
      <c r="AW1343" s="14" t="s">
        <v>5</v>
      </c>
      <c r="AX1343" s="14" t="s">
        <v>75</v>
      </c>
      <c r="AY1343" s="262" t="s">
        <v>175</v>
      </c>
    </row>
    <row r="1344" s="14" customFormat="1">
      <c r="A1344" s="14"/>
      <c r="B1344" s="252"/>
      <c r="C1344" s="253"/>
      <c r="D1344" s="237" t="s">
        <v>184</v>
      </c>
      <c r="E1344" s="254" t="s">
        <v>1</v>
      </c>
      <c r="F1344" s="255" t="s">
        <v>586</v>
      </c>
      <c r="G1344" s="253"/>
      <c r="H1344" s="256">
        <v>20.57</v>
      </c>
      <c r="I1344" s="257"/>
      <c r="J1344" s="257"/>
      <c r="K1344" s="253"/>
      <c r="L1344" s="253"/>
      <c r="M1344" s="258"/>
      <c r="N1344" s="259"/>
      <c r="O1344" s="260"/>
      <c r="P1344" s="260"/>
      <c r="Q1344" s="260"/>
      <c r="R1344" s="260"/>
      <c r="S1344" s="260"/>
      <c r="T1344" s="260"/>
      <c r="U1344" s="260"/>
      <c r="V1344" s="260"/>
      <c r="W1344" s="260"/>
      <c r="X1344" s="260"/>
      <c r="Y1344" s="261"/>
      <c r="Z1344" s="14"/>
      <c r="AA1344" s="14"/>
      <c r="AB1344" s="14"/>
      <c r="AC1344" s="14"/>
      <c r="AD1344" s="14"/>
      <c r="AE1344" s="14"/>
      <c r="AT1344" s="262" t="s">
        <v>184</v>
      </c>
      <c r="AU1344" s="262" t="s">
        <v>102</v>
      </c>
      <c r="AV1344" s="14" t="s">
        <v>102</v>
      </c>
      <c r="AW1344" s="14" t="s">
        <v>5</v>
      </c>
      <c r="AX1344" s="14" t="s">
        <v>75</v>
      </c>
      <c r="AY1344" s="262" t="s">
        <v>175</v>
      </c>
    </row>
    <row r="1345" s="14" customFormat="1">
      <c r="A1345" s="14"/>
      <c r="B1345" s="252"/>
      <c r="C1345" s="253"/>
      <c r="D1345" s="237" t="s">
        <v>184</v>
      </c>
      <c r="E1345" s="254" t="s">
        <v>1</v>
      </c>
      <c r="F1345" s="255" t="s">
        <v>587</v>
      </c>
      <c r="G1345" s="253"/>
      <c r="H1345" s="256">
        <v>-2.2000000000000002</v>
      </c>
      <c r="I1345" s="257"/>
      <c r="J1345" s="257"/>
      <c r="K1345" s="253"/>
      <c r="L1345" s="253"/>
      <c r="M1345" s="258"/>
      <c r="N1345" s="259"/>
      <c r="O1345" s="260"/>
      <c r="P1345" s="260"/>
      <c r="Q1345" s="260"/>
      <c r="R1345" s="260"/>
      <c r="S1345" s="260"/>
      <c r="T1345" s="260"/>
      <c r="U1345" s="260"/>
      <c r="V1345" s="260"/>
      <c r="W1345" s="260"/>
      <c r="X1345" s="260"/>
      <c r="Y1345" s="261"/>
      <c r="Z1345" s="14"/>
      <c r="AA1345" s="14"/>
      <c r="AB1345" s="14"/>
      <c r="AC1345" s="14"/>
      <c r="AD1345" s="14"/>
      <c r="AE1345" s="14"/>
      <c r="AT1345" s="262" t="s">
        <v>184</v>
      </c>
      <c r="AU1345" s="262" t="s">
        <v>102</v>
      </c>
      <c r="AV1345" s="14" t="s">
        <v>102</v>
      </c>
      <c r="AW1345" s="14" t="s">
        <v>5</v>
      </c>
      <c r="AX1345" s="14" t="s">
        <v>75</v>
      </c>
      <c r="AY1345" s="262" t="s">
        <v>175</v>
      </c>
    </row>
    <row r="1346" s="14" customFormat="1">
      <c r="A1346" s="14"/>
      <c r="B1346" s="252"/>
      <c r="C1346" s="253"/>
      <c r="D1346" s="237" t="s">
        <v>184</v>
      </c>
      <c r="E1346" s="254" t="s">
        <v>1</v>
      </c>
      <c r="F1346" s="255" t="s">
        <v>588</v>
      </c>
      <c r="G1346" s="253"/>
      <c r="H1346" s="256">
        <v>0.51000000000000001</v>
      </c>
      <c r="I1346" s="257"/>
      <c r="J1346" s="257"/>
      <c r="K1346" s="253"/>
      <c r="L1346" s="253"/>
      <c r="M1346" s="258"/>
      <c r="N1346" s="259"/>
      <c r="O1346" s="260"/>
      <c r="P1346" s="260"/>
      <c r="Q1346" s="260"/>
      <c r="R1346" s="260"/>
      <c r="S1346" s="260"/>
      <c r="T1346" s="260"/>
      <c r="U1346" s="260"/>
      <c r="V1346" s="260"/>
      <c r="W1346" s="260"/>
      <c r="X1346" s="260"/>
      <c r="Y1346" s="261"/>
      <c r="Z1346" s="14"/>
      <c r="AA1346" s="14"/>
      <c r="AB1346" s="14"/>
      <c r="AC1346" s="14"/>
      <c r="AD1346" s="14"/>
      <c r="AE1346" s="14"/>
      <c r="AT1346" s="262" t="s">
        <v>184</v>
      </c>
      <c r="AU1346" s="262" t="s">
        <v>102</v>
      </c>
      <c r="AV1346" s="14" t="s">
        <v>102</v>
      </c>
      <c r="AW1346" s="14" t="s">
        <v>5</v>
      </c>
      <c r="AX1346" s="14" t="s">
        <v>75</v>
      </c>
      <c r="AY1346" s="262" t="s">
        <v>175</v>
      </c>
    </row>
    <row r="1347" s="14" customFormat="1">
      <c r="A1347" s="14"/>
      <c r="B1347" s="252"/>
      <c r="C1347" s="253"/>
      <c r="D1347" s="237" t="s">
        <v>184</v>
      </c>
      <c r="E1347" s="254" t="s">
        <v>1</v>
      </c>
      <c r="F1347" s="255" t="s">
        <v>589</v>
      </c>
      <c r="G1347" s="253"/>
      <c r="H1347" s="256">
        <v>44.697000000000003</v>
      </c>
      <c r="I1347" s="257"/>
      <c r="J1347" s="257"/>
      <c r="K1347" s="253"/>
      <c r="L1347" s="253"/>
      <c r="M1347" s="258"/>
      <c r="N1347" s="259"/>
      <c r="O1347" s="260"/>
      <c r="P1347" s="260"/>
      <c r="Q1347" s="260"/>
      <c r="R1347" s="260"/>
      <c r="S1347" s="260"/>
      <c r="T1347" s="260"/>
      <c r="U1347" s="260"/>
      <c r="V1347" s="260"/>
      <c r="W1347" s="260"/>
      <c r="X1347" s="260"/>
      <c r="Y1347" s="261"/>
      <c r="Z1347" s="14"/>
      <c r="AA1347" s="14"/>
      <c r="AB1347" s="14"/>
      <c r="AC1347" s="14"/>
      <c r="AD1347" s="14"/>
      <c r="AE1347" s="14"/>
      <c r="AT1347" s="262" t="s">
        <v>184</v>
      </c>
      <c r="AU1347" s="262" t="s">
        <v>102</v>
      </c>
      <c r="AV1347" s="14" t="s">
        <v>102</v>
      </c>
      <c r="AW1347" s="14" t="s">
        <v>5</v>
      </c>
      <c r="AX1347" s="14" t="s">
        <v>75</v>
      </c>
      <c r="AY1347" s="262" t="s">
        <v>175</v>
      </c>
    </row>
    <row r="1348" s="16" customFormat="1">
      <c r="A1348" s="16"/>
      <c r="B1348" s="284"/>
      <c r="C1348" s="285"/>
      <c r="D1348" s="237" t="s">
        <v>184</v>
      </c>
      <c r="E1348" s="286" t="s">
        <v>1</v>
      </c>
      <c r="F1348" s="287" t="s">
        <v>453</v>
      </c>
      <c r="G1348" s="285"/>
      <c r="H1348" s="288">
        <v>112.77700000000002</v>
      </c>
      <c r="I1348" s="289"/>
      <c r="J1348" s="289"/>
      <c r="K1348" s="285"/>
      <c r="L1348" s="285"/>
      <c r="M1348" s="290"/>
      <c r="N1348" s="291"/>
      <c r="O1348" s="292"/>
      <c r="P1348" s="292"/>
      <c r="Q1348" s="292"/>
      <c r="R1348" s="292"/>
      <c r="S1348" s="292"/>
      <c r="T1348" s="292"/>
      <c r="U1348" s="292"/>
      <c r="V1348" s="292"/>
      <c r="W1348" s="292"/>
      <c r="X1348" s="292"/>
      <c r="Y1348" s="293"/>
      <c r="Z1348" s="16"/>
      <c r="AA1348" s="16"/>
      <c r="AB1348" s="16"/>
      <c r="AC1348" s="16"/>
      <c r="AD1348" s="16"/>
      <c r="AE1348" s="16"/>
      <c r="AT1348" s="294" t="s">
        <v>184</v>
      </c>
      <c r="AU1348" s="294" t="s">
        <v>102</v>
      </c>
      <c r="AV1348" s="16" t="s">
        <v>196</v>
      </c>
      <c r="AW1348" s="16" t="s">
        <v>5</v>
      </c>
      <c r="AX1348" s="16" t="s">
        <v>75</v>
      </c>
      <c r="AY1348" s="294" t="s">
        <v>175</v>
      </c>
    </row>
    <row r="1349" s="15" customFormat="1">
      <c r="A1349" s="15"/>
      <c r="B1349" s="263"/>
      <c r="C1349" s="264"/>
      <c r="D1349" s="237" t="s">
        <v>184</v>
      </c>
      <c r="E1349" s="265" t="s">
        <v>1</v>
      </c>
      <c r="F1349" s="266" t="s">
        <v>189</v>
      </c>
      <c r="G1349" s="264"/>
      <c r="H1349" s="267">
        <v>1474.3819999999996</v>
      </c>
      <c r="I1349" s="268"/>
      <c r="J1349" s="268"/>
      <c r="K1349" s="264"/>
      <c r="L1349" s="264"/>
      <c r="M1349" s="269"/>
      <c r="N1349" s="270"/>
      <c r="O1349" s="271"/>
      <c r="P1349" s="271"/>
      <c r="Q1349" s="271"/>
      <c r="R1349" s="271"/>
      <c r="S1349" s="271"/>
      <c r="T1349" s="271"/>
      <c r="U1349" s="271"/>
      <c r="V1349" s="271"/>
      <c r="W1349" s="271"/>
      <c r="X1349" s="271"/>
      <c r="Y1349" s="272"/>
      <c r="Z1349" s="15"/>
      <c r="AA1349" s="15"/>
      <c r="AB1349" s="15"/>
      <c r="AC1349" s="15"/>
      <c r="AD1349" s="15"/>
      <c r="AE1349" s="15"/>
      <c r="AT1349" s="273" t="s">
        <v>184</v>
      </c>
      <c r="AU1349" s="273" t="s">
        <v>102</v>
      </c>
      <c r="AV1349" s="15" t="s">
        <v>181</v>
      </c>
      <c r="AW1349" s="15" t="s">
        <v>5</v>
      </c>
      <c r="AX1349" s="15" t="s">
        <v>82</v>
      </c>
      <c r="AY1349" s="273" t="s">
        <v>175</v>
      </c>
    </row>
    <row r="1350" s="2" customFormat="1" ht="24.15" customHeight="1">
      <c r="A1350" s="39"/>
      <c r="B1350" s="40"/>
      <c r="C1350" s="222" t="s">
        <v>1164</v>
      </c>
      <c r="D1350" s="222" t="s">
        <v>177</v>
      </c>
      <c r="E1350" s="223" t="s">
        <v>1165</v>
      </c>
      <c r="F1350" s="224" t="s">
        <v>1166</v>
      </c>
      <c r="G1350" s="225" t="s">
        <v>228</v>
      </c>
      <c r="H1350" s="226">
        <v>708.35000000000002</v>
      </c>
      <c r="I1350" s="227"/>
      <c r="J1350" s="227"/>
      <c r="K1350" s="228">
        <f>ROUND(P1350*H1350,2)</f>
        <v>0</v>
      </c>
      <c r="L1350" s="229"/>
      <c r="M1350" s="45"/>
      <c r="N1350" s="230" t="s">
        <v>1</v>
      </c>
      <c r="O1350" s="231" t="s">
        <v>39</v>
      </c>
      <c r="P1350" s="232">
        <f>I1350+J1350</f>
        <v>0</v>
      </c>
      <c r="Q1350" s="232">
        <f>ROUND(I1350*H1350,2)</f>
        <v>0</v>
      </c>
      <c r="R1350" s="232">
        <f>ROUND(J1350*H1350,2)</f>
        <v>0</v>
      </c>
      <c r="S1350" s="92"/>
      <c r="T1350" s="233">
        <f>S1350*H1350</f>
        <v>0</v>
      </c>
      <c r="U1350" s="233">
        <v>0</v>
      </c>
      <c r="V1350" s="233">
        <f>U1350*H1350</f>
        <v>0</v>
      </c>
      <c r="W1350" s="233">
        <v>0</v>
      </c>
      <c r="X1350" s="233">
        <f>W1350*H1350</f>
        <v>0</v>
      </c>
      <c r="Y1350" s="234" t="s">
        <v>1</v>
      </c>
      <c r="Z1350" s="39"/>
      <c r="AA1350" s="39"/>
      <c r="AB1350" s="39"/>
      <c r="AC1350" s="39"/>
      <c r="AD1350" s="39"/>
      <c r="AE1350" s="39"/>
      <c r="AR1350" s="235" t="s">
        <v>181</v>
      </c>
      <c r="AT1350" s="235" t="s">
        <v>177</v>
      </c>
      <c r="AU1350" s="235" t="s">
        <v>102</v>
      </c>
      <c r="AY1350" s="18" t="s">
        <v>175</v>
      </c>
      <c r="BE1350" s="236">
        <f>IF(O1350="základní",K1350,0)</f>
        <v>0</v>
      </c>
      <c r="BF1350" s="236">
        <f>IF(O1350="snížená",K1350,0)</f>
        <v>0</v>
      </c>
      <c r="BG1350" s="236">
        <f>IF(O1350="zákl. přenesená",K1350,0)</f>
        <v>0</v>
      </c>
      <c r="BH1350" s="236">
        <f>IF(O1350="sníž. přenesená",K1350,0)</f>
        <v>0</v>
      </c>
      <c r="BI1350" s="236">
        <f>IF(O1350="nulová",K1350,0)</f>
        <v>0</v>
      </c>
      <c r="BJ1350" s="18" t="s">
        <v>102</v>
      </c>
      <c r="BK1350" s="236">
        <f>ROUND(P1350*H1350,2)</f>
        <v>0</v>
      </c>
      <c r="BL1350" s="18" t="s">
        <v>181</v>
      </c>
      <c r="BM1350" s="235" t="s">
        <v>1167</v>
      </c>
    </row>
    <row r="1351" s="2" customFormat="1">
      <c r="A1351" s="39"/>
      <c r="B1351" s="40"/>
      <c r="C1351" s="41"/>
      <c r="D1351" s="237" t="s">
        <v>182</v>
      </c>
      <c r="E1351" s="41"/>
      <c r="F1351" s="238" t="s">
        <v>1168</v>
      </c>
      <c r="G1351" s="41"/>
      <c r="H1351" s="41"/>
      <c r="I1351" s="239"/>
      <c r="J1351" s="239"/>
      <c r="K1351" s="41"/>
      <c r="L1351" s="41"/>
      <c r="M1351" s="45"/>
      <c r="N1351" s="240"/>
      <c r="O1351" s="241"/>
      <c r="P1351" s="92"/>
      <c r="Q1351" s="92"/>
      <c r="R1351" s="92"/>
      <c r="S1351" s="92"/>
      <c r="T1351" s="92"/>
      <c r="U1351" s="92"/>
      <c r="V1351" s="92"/>
      <c r="W1351" s="92"/>
      <c r="X1351" s="92"/>
      <c r="Y1351" s="93"/>
      <c r="Z1351" s="39"/>
      <c r="AA1351" s="39"/>
      <c r="AB1351" s="39"/>
      <c r="AC1351" s="39"/>
      <c r="AD1351" s="39"/>
      <c r="AE1351" s="39"/>
      <c r="AT1351" s="18" t="s">
        <v>182</v>
      </c>
      <c r="AU1351" s="18" t="s">
        <v>102</v>
      </c>
    </row>
    <row r="1352" s="12" customFormat="1" ht="22.8" customHeight="1">
      <c r="A1352" s="12"/>
      <c r="B1352" s="205"/>
      <c r="C1352" s="206"/>
      <c r="D1352" s="207" t="s">
        <v>74</v>
      </c>
      <c r="E1352" s="220" t="s">
        <v>1169</v>
      </c>
      <c r="F1352" s="220" t="s">
        <v>1170</v>
      </c>
      <c r="G1352" s="206"/>
      <c r="H1352" s="206"/>
      <c r="I1352" s="209"/>
      <c r="J1352" s="209"/>
      <c r="K1352" s="221">
        <f>BK1352</f>
        <v>0</v>
      </c>
      <c r="L1352" s="206"/>
      <c r="M1352" s="211"/>
      <c r="N1352" s="212"/>
      <c r="O1352" s="213"/>
      <c r="P1352" s="213"/>
      <c r="Q1352" s="214">
        <f>SUM(Q1353:Q1362)</f>
        <v>0</v>
      </c>
      <c r="R1352" s="214">
        <f>SUM(R1353:R1362)</f>
        <v>0</v>
      </c>
      <c r="S1352" s="213"/>
      <c r="T1352" s="215">
        <f>SUM(T1353:T1362)</f>
        <v>0</v>
      </c>
      <c r="U1352" s="213"/>
      <c r="V1352" s="215">
        <f>SUM(V1353:V1362)</f>
        <v>0</v>
      </c>
      <c r="W1352" s="213"/>
      <c r="X1352" s="215">
        <f>SUM(X1353:X1362)</f>
        <v>0</v>
      </c>
      <c r="Y1352" s="216"/>
      <c r="Z1352" s="12"/>
      <c r="AA1352" s="12"/>
      <c r="AB1352" s="12"/>
      <c r="AC1352" s="12"/>
      <c r="AD1352" s="12"/>
      <c r="AE1352" s="12"/>
      <c r="AR1352" s="217" t="s">
        <v>82</v>
      </c>
      <c r="AT1352" s="218" t="s">
        <v>74</v>
      </c>
      <c r="AU1352" s="218" t="s">
        <v>82</v>
      </c>
      <c r="AY1352" s="217" t="s">
        <v>175</v>
      </c>
      <c r="BK1352" s="219">
        <f>SUM(BK1353:BK1362)</f>
        <v>0</v>
      </c>
    </row>
    <row r="1353" s="2" customFormat="1" ht="44.25" customHeight="1">
      <c r="A1353" s="39"/>
      <c r="B1353" s="40"/>
      <c r="C1353" s="222" t="s">
        <v>685</v>
      </c>
      <c r="D1353" s="222" t="s">
        <v>177</v>
      </c>
      <c r="E1353" s="223" t="s">
        <v>1171</v>
      </c>
      <c r="F1353" s="224" t="s">
        <v>1172</v>
      </c>
      <c r="G1353" s="225" t="s">
        <v>203</v>
      </c>
      <c r="H1353" s="226">
        <v>427.12799999999999</v>
      </c>
      <c r="I1353" s="227"/>
      <c r="J1353" s="227"/>
      <c r="K1353" s="228">
        <f>ROUND(P1353*H1353,2)</f>
        <v>0</v>
      </c>
      <c r="L1353" s="229"/>
      <c r="M1353" s="45"/>
      <c r="N1353" s="230" t="s">
        <v>1</v>
      </c>
      <c r="O1353" s="231" t="s">
        <v>39</v>
      </c>
      <c r="P1353" s="232">
        <f>I1353+J1353</f>
        <v>0</v>
      </c>
      <c r="Q1353" s="232">
        <f>ROUND(I1353*H1353,2)</f>
        <v>0</v>
      </c>
      <c r="R1353" s="232">
        <f>ROUND(J1353*H1353,2)</f>
        <v>0</v>
      </c>
      <c r="S1353" s="92"/>
      <c r="T1353" s="233">
        <f>S1353*H1353</f>
        <v>0</v>
      </c>
      <c r="U1353" s="233">
        <v>0</v>
      </c>
      <c r="V1353" s="233">
        <f>U1353*H1353</f>
        <v>0</v>
      </c>
      <c r="W1353" s="233">
        <v>0</v>
      </c>
      <c r="X1353" s="233">
        <f>W1353*H1353</f>
        <v>0</v>
      </c>
      <c r="Y1353" s="234" t="s">
        <v>1</v>
      </c>
      <c r="Z1353" s="39"/>
      <c r="AA1353" s="39"/>
      <c r="AB1353" s="39"/>
      <c r="AC1353" s="39"/>
      <c r="AD1353" s="39"/>
      <c r="AE1353" s="39"/>
      <c r="AR1353" s="235" t="s">
        <v>181</v>
      </c>
      <c r="AT1353" s="235" t="s">
        <v>177</v>
      </c>
      <c r="AU1353" s="235" t="s">
        <v>102</v>
      </c>
      <c r="AY1353" s="18" t="s">
        <v>175</v>
      </c>
      <c r="BE1353" s="236">
        <f>IF(O1353="základní",K1353,0)</f>
        <v>0</v>
      </c>
      <c r="BF1353" s="236">
        <f>IF(O1353="snížená",K1353,0)</f>
        <v>0</v>
      </c>
      <c r="BG1353" s="236">
        <f>IF(O1353="zákl. přenesená",K1353,0)</f>
        <v>0</v>
      </c>
      <c r="BH1353" s="236">
        <f>IF(O1353="sníž. přenesená",K1353,0)</f>
        <v>0</v>
      </c>
      <c r="BI1353" s="236">
        <f>IF(O1353="nulová",K1353,0)</f>
        <v>0</v>
      </c>
      <c r="BJ1353" s="18" t="s">
        <v>102</v>
      </c>
      <c r="BK1353" s="236">
        <f>ROUND(P1353*H1353,2)</f>
        <v>0</v>
      </c>
      <c r="BL1353" s="18" t="s">
        <v>181</v>
      </c>
      <c r="BM1353" s="235" t="s">
        <v>1173</v>
      </c>
    </row>
    <row r="1354" s="2" customFormat="1">
      <c r="A1354" s="39"/>
      <c r="B1354" s="40"/>
      <c r="C1354" s="41"/>
      <c r="D1354" s="237" t="s">
        <v>182</v>
      </c>
      <c r="E1354" s="41"/>
      <c r="F1354" s="238" t="s">
        <v>1174</v>
      </c>
      <c r="G1354" s="41"/>
      <c r="H1354" s="41"/>
      <c r="I1354" s="239"/>
      <c r="J1354" s="239"/>
      <c r="K1354" s="41"/>
      <c r="L1354" s="41"/>
      <c r="M1354" s="45"/>
      <c r="N1354" s="240"/>
      <c r="O1354" s="241"/>
      <c r="P1354" s="92"/>
      <c r="Q1354" s="92"/>
      <c r="R1354" s="92"/>
      <c r="S1354" s="92"/>
      <c r="T1354" s="92"/>
      <c r="U1354" s="92"/>
      <c r="V1354" s="92"/>
      <c r="W1354" s="92"/>
      <c r="X1354" s="92"/>
      <c r="Y1354" s="93"/>
      <c r="Z1354" s="39"/>
      <c r="AA1354" s="39"/>
      <c r="AB1354" s="39"/>
      <c r="AC1354" s="39"/>
      <c r="AD1354" s="39"/>
      <c r="AE1354" s="39"/>
      <c r="AT1354" s="18" t="s">
        <v>182</v>
      </c>
      <c r="AU1354" s="18" t="s">
        <v>102</v>
      </c>
    </row>
    <row r="1355" s="2" customFormat="1" ht="33" customHeight="1">
      <c r="A1355" s="39"/>
      <c r="B1355" s="40"/>
      <c r="C1355" s="222" t="s">
        <v>1175</v>
      </c>
      <c r="D1355" s="222" t="s">
        <v>177</v>
      </c>
      <c r="E1355" s="223" t="s">
        <v>1176</v>
      </c>
      <c r="F1355" s="224" t="s">
        <v>1177</v>
      </c>
      <c r="G1355" s="225" t="s">
        <v>203</v>
      </c>
      <c r="H1355" s="226">
        <v>427.12799999999999</v>
      </c>
      <c r="I1355" s="227"/>
      <c r="J1355" s="227"/>
      <c r="K1355" s="228">
        <f>ROUND(P1355*H1355,2)</f>
        <v>0</v>
      </c>
      <c r="L1355" s="229"/>
      <c r="M1355" s="45"/>
      <c r="N1355" s="230" t="s">
        <v>1</v>
      </c>
      <c r="O1355" s="231" t="s">
        <v>39</v>
      </c>
      <c r="P1355" s="232">
        <f>I1355+J1355</f>
        <v>0</v>
      </c>
      <c r="Q1355" s="232">
        <f>ROUND(I1355*H1355,2)</f>
        <v>0</v>
      </c>
      <c r="R1355" s="232">
        <f>ROUND(J1355*H1355,2)</f>
        <v>0</v>
      </c>
      <c r="S1355" s="92"/>
      <c r="T1355" s="233">
        <f>S1355*H1355</f>
        <v>0</v>
      </c>
      <c r="U1355" s="233">
        <v>0</v>
      </c>
      <c r="V1355" s="233">
        <f>U1355*H1355</f>
        <v>0</v>
      </c>
      <c r="W1355" s="233">
        <v>0</v>
      </c>
      <c r="X1355" s="233">
        <f>W1355*H1355</f>
        <v>0</v>
      </c>
      <c r="Y1355" s="234" t="s">
        <v>1</v>
      </c>
      <c r="Z1355" s="39"/>
      <c r="AA1355" s="39"/>
      <c r="AB1355" s="39"/>
      <c r="AC1355" s="39"/>
      <c r="AD1355" s="39"/>
      <c r="AE1355" s="39"/>
      <c r="AR1355" s="235" t="s">
        <v>181</v>
      </c>
      <c r="AT1355" s="235" t="s">
        <v>177</v>
      </c>
      <c r="AU1355" s="235" t="s">
        <v>102</v>
      </c>
      <c r="AY1355" s="18" t="s">
        <v>175</v>
      </c>
      <c r="BE1355" s="236">
        <f>IF(O1355="základní",K1355,0)</f>
        <v>0</v>
      </c>
      <c r="BF1355" s="236">
        <f>IF(O1355="snížená",K1355,0)</f>
        <v>0</v>
      </c>
      <c r="BG1355" s="236">
        <f>IF(O1355="zákl. přenesená",K1355,0)</f>
        <v>0</v>
      </c>
      <c r="BH1355" s="236">
        <f>IF(O1355="sníž. přenesená",K1355,0)</f>
        <v>0</v>
      </c>
      <c r="BI1355" s="236">
        <f>IF(O1355="nulová",K1355,0)</f>
        <v>0</v>
      </c>
      <c r="BJ1355" s="18" t="s">
        <v>102</v>
      </c>
      <c r="BK1355" s="236">
        <f>ROUND(P1355*H1355,2)</f>
        <v>0</v>
      </c>
      <c r="BL1355" s="18" t="s">
        <v>181</v>
      </c>
      <c r="BM1355" s="235" t="s">
        <v>1178</v>
      </c>
    </row>
    <row r="1356" s="2" customFormat="1">
      <c r="A1356" s="39"/>
      <c r="B1356" s="40"/>
      <c r="C1356" s="41"/>
      <c r="D1356" s="237" t="s">
        <v>182</v>
      </c>
      <c r="E1356" s="41"/>
      <c r="F1356" s="238" t="s">
        <v>1179</v>
      </c>
      <c r="G1356" s="41"/>
      <c r="H1356" s="41"/>
      <c r="I1356" s="239"/>
      <c r="J1356" s="239"/>
      <c r="K1356" s="41"/>
      <c r="L1356" s="41"/>
      <c r="M1356" s="45"/>
      <c r="N1356" s="240"/>
      <c r="O1356" s="241"/>
      <c r="P1356" s="92"/>
      <c r="Q1356" s="92"/>
      <c r="R1356" s="92"/>
      <c r="S1356" s="92"/>
      <c r="T1356" s="92"/>
      <c r="U1356" s="92"/>
      <c r="V1356" s="92"/>
      <c r="W1356" s="92"/>
      <c r="X1356" s="92"/>
      <c r="Y1356" s="93"/>
      <c r="Z1356" s="39"/>
      <c r="AA1356" s="39"/>
      <c r="AB1356" s="39"/>
      <c r="AC1356" s="39"/>
      <c r="AD1356" s="39"/>
      <c r="AE1356" s="39"/>
      <c r="AT1356" s="18" t="s">
        <v>182</v>
      </c>
      <c r="AU1356" s="18" t="s">
        <v>102</v>
      </c>
    </row>
    <row r="1357" s="2" customFormat="1" ht="44.25" customHeight="1">
      <c r="A1357" s="39"/>
      <c r="B1357" s="40"/>
      <c r="C1357" s="222" t="s">
        <v>693</v>
      </c>
      <c r="D1357" s="222" t="s">
        <v>177</v>
      </c>
      <c r="E1357" s="223" t="s">
        <v>1180</v>
      </c>
      <c r="F1357" s="224" t="s">
        <v>1181</v>
      </c>
      <c r="G1357" s="225" t="s">
        <v>203</v>
      </c>
      <c r="H1357" s="226">
        <v>8542.5599999999995</v>
      </c>
      <c r="I1357" s="227"/>
      <c r="J1357" s="227"/>
      <c r="K1357" s="228">
        <f>ROUND(P1357*H1357,2)</f>
        <v>0</v>
      </c>
      <c r="L1357" s="229"/>
      <c r="M1357" s="45"/>
      <c r="N1357" s="230" t="s">
        <v>1</v>
      </c>
      <c r="O1357" s="231" t="s">
        <v>39</v>
      </c>
      <c r="P1357" s="232">
        <f>I1357+J1357</f>
        <v>0</v>
      </c>
      <c r="Q1357" s="232">
        <f>ROUND(I1357*H1357,2)</f>
        <v>0</v>
      </c>
      <c r="R1357" s="232">
        <f>ROUND(J1357*H1357,2)</f>
        <v>0</v>
      </c>
      <c r="S1357" s="92"/>
      <c r="T1357" s="233">
        <f>S1357*H1357</f>
        <v>0</v>
      </c>
      <c r="U1357" s="233">
        <v>0</v>
      </c>
      <c r="V1357" s="233">
        <f>U1357*H1357</f>
        <v>0</v>
      </c>
      <c r="W1357" s="233">
        <v>0</v>
      </c>
      <c r="X1357" s="233">
        <f>W1357*H1357</f>
        <v>0</v>
      </c>
      <c r="Y1357" s="234" t="s">
        <v>1</v>
      </c>
      <c r="Z1357" s="39"/>
      <c r="AA1357" s="39"/>
      <c r="AB1357" s="39"/>
      <c r="AC1357" s="39"/>
      <c r="AD1357" s="39"/>
      <c r="AE1357" s="39"/>
      <c r="AR1357" s="235" t="s">
        <v>181</v>
      </c>
      <c r="AT1357" s="235" t="s">
        <v>177</v>
      </c>
      <c r="AU1357" s="235" t="s">
        <v>102</v>
      </c>
      <c r="AY1357" s="18" t="s">
        <v>175</v>
      </c>
      <c r="BE1357" s="236">
        <f>IF(O1357="základní",K1357,0)</f>
        <v>0</v>
      </c>
      <c r="BF1357" s="236">
        <f>IF(O1357="snížená",K1357,0)</f>
        <v>0</v>
      </c>
      <c r="BG1357" s="236">
        <f>IF(O1357="zákl. přenesená",K1357,0)</f>
        <v>0</v>
      </c>
      <c r="BH1357" s="236">
        <f>IF(O1357="sníž. přenesená",K1357,0)</f>
        <v>0</v>
      </c>
      <c r="BI1357" s="236">
        <f>IF(O1357="nulová",K1357,0)</f>
        <v>0</v>
      </c>
      <c r="BJ1357" s="18" t="s">
        <v>102</v>
      </c>
      <c r="BK1357" s="236">
        <f>ROUND(P1357*H1357,2)</f>
        <v>0</v>
      </c>
      <c r="BL1357" s="18" t="s">
        <v>181</v>
      </c>
      <c r="BM1357" s="235" t="s">
        <v>1182</v>
      </c>
    </row>
    <row r="1358" s="2" customFormat="1">
      <c r="A1358" s="39"/>
      <c r="B1358" s="40"/>
      <c r="C1358" s="41"/>
      <c r="D1358" s="237" t="s">
        <v>182</v>
      </c>
      <c r="E1358" s="41"/>
      <c r="F1358" s="238" t="s">
        <v>1179</v>
      </c>
      <c r="G1358" s="41"/>
      <c r="H1358" s="41"/>
      <c r="I1358" s="239"/>
      <c r="J1358" s="239"/>
      <c r="K1358" s="41"/>
      <c r="L1358" s="41"/>
      <c r="M1358" s="45"/>
      <c r="N1358" s="240"/>
      <c r="O1358" s="241"/>
      <c r="P1358" s="92"/>
      <c r="Q1358" s="92"/>
      <c r="R1358" s="92"/>
      <c r="S1358" s="92"/>
      <c r="T1358" s="92"/>
      <c r="U1358" s="92"/>
      <c r="V1358" s="92"/>
      <c r="W1358" s="92"/>
      <c r="X1358" s="92"/>
      <c r="Y1358" s="93"/>
      <c r="Z1358" s="39"/>
      <c r="AA1358" s="39"/>
      <c r="AB1358" s="39"/>
      <c r="AC1358" s="39"/>
      <c r="AD1358" s="39"/>
      <c r="AE1358" s="39"/>
      <c r="AT1358" s="18" t="s">
        <v>182</v>
      </c>
      <c r="AU1358" s="18" t="s">
        <v>102</v>
      </c>
    </row>
    <row r="1359" s="14" customFormat="1">
      <c r="A1359" s="14"/>
      <c r="B1359" s="252"/>
      <c r="C1359" s="253"/>
      <c r="D1359" s="237" t="s">
        <v>184</v>
      </c>
      <c r="E1359" s="254" t="s">
        <v>1</v>
      </c>
      <c r="F1359" s="255" t="s">
        <v>1183</v>
      </c>
      <c r="G1359" s="253"/>
      <c r="H1359" s="256">
        <v>8542.5599999999995</v>
      </c>
      <c r="I1359" s="257"/>
      <c r="J1359" s="257"/>
      <c r="K1359" s="253"/>
      <c r="L1359" s="253"/>
      <c r="M1359" s="258"/>
      <c r="N1359" s="259"/>
      <c r="O1359" s="260"/>
      <c r="P1359" s="260"/>
      <c r="Q1359" s="260"/>
      <c r="R1359" s="260"/>
      <c r="S1359" s="260"/>
      <c r="T1359" s="260"/>
      <c r="U1359" s="260"/>
      <c r="V1359" s="260"/>
      <c r="W1359" s="260"/>
      <c r="X1359" s="260"/>
      <c r="Y1359" s="261"/>
      <c r="Z1359" s="14"/>
      <c r="AA1359" s="14"/>
      <c r="AB1359" s="14"/>
      <c r="AC1359" s="14"/>
      <c r="AD1359" s="14"/>
      <c r="AE1359" s="14"/>
      <c r="AT1359" s="262" t="s">
        <v>184</v>
      </c>
      <c r="AU1359" s="262" t="s">
        <v>102</v>
      </c>
      <c r="AV1359" s="14" t="s">
        <v>102</v>
      </c>
      <c r="AW1359" s="14" t="s">
        <v>5</v>
      </c>
      <c r="AX1359" s="14" t="s">
        <v>75</v>
      </c>
      <c r="AY1359" s="262" t="s">
        <v>175</v>
      </c>
    </row>
    <row r="1360" s="15" customFormat="1">
      <c r="A1360" s="15"/>
      <c r="B1360" s="263"/>
      <c r="C1360" s="264"/>
      <c r="D1360" s="237" t="s">
        <v>184</v>
      </c>
      <c r="E1360" s="265" t="s">
        <v>1</v>
      </c>
      <c r="F1360" s="266" t="s">
        <v>189</v>
      </c>
      <c r="G1360" s="264"/>
      <c r="H1360" s="267">
        <v>8542.5599999999995</v>
      </c>
      <c r="I1360" s="268"/>
      <c r="J1360" s="268"/>
      <c r="K1360" s="264"/>
      <c r="L1360" s="264"/>
      <c r="M1360" s="269"/>
      <c r="N1360" s="270"/>
      <c r="O1360" s="271"/>
      <c r="P1360" s="271"/>
      <c r="Q1360" s="271"/>
      <c r="R1360" s="271"/>
      <c r="S1360" s="271"/>
      <c r="T1360" s="271"/>
      <c r="U1360" s="271"/>
      <c r="V1360" s="271"/>
      <c r="W1360" s="271"/>
      <c r="X1360" s="271"/>
      <c r="Y1360" s="272"/>
      <c r="Z1360" s="15"/>
      <c r="AA1360" s="15"/>
      <c r="AB1360" s="15"/>
      <c r="AC1360" s="15"/>
      <c r="AD1360" s="15"/>
      <c r="AE1360" s="15"/>
      <c r="AT1360" s="273" t="s">
        <v>184</v>
      </c>
      <c r="AU1360" s="273" t="s">
        <v>102</v>
      </c>
      <c r="AV1360" s="15" t="s">
        <v>181</v>
      </c>
      <c r="AW1360" s="15" t="s">
        <v>5</v>
      </c>
      <c r="AX1360" s="15" t="s">
        <v>82</v>
      </c>
      <c r="AY1360" s="273" t="s">
        <v>175</v>
      </c>
    </row>
    <row r="1361" s="2" customFormat="1" ht="44.25" customHeight="1">
      <c r="A1361" s="39"/>
      <c r="B1361" s="40"/>
      <c r="C1361" s="222" t="s">
        <v>1184</v>
      </c>
      <c r="D1361" s="222" t="s">
        <v>177</v>
      </c>
      <c r="E1361" s="223" t="s">
        <v>1185</v>
      </c>
      <c r="F1361" s="224" t="s">
        <v>1186</v>
      </c>
      <c r="G1361" s="225" t="s">
        <v>203</v>
      </c>
      <c r="H1361" s="226">
        <v>427.12799999999999</v>
      </c>
      <c r="I1361" s="227"/>
      <c r="J1361" s="227"/>
      <c r="K1361" s="228">
        <f>ROUND(P1361*H1361,2)</f>
        <v>0</v>
      </c>
      <c r="L1361" s="229"/>
      <c r="M1361" s="45"/>
      <c r="N1361" s="230" t="s">
        <v>1</v>
      </c>
      <c r="O1361" s="231" t="s">
        <v>39</v>
      </c>
      <c r="P1361" s="232">
        <f>I1361+J1361</f>
        <v>0</v>
      </c>
      <c r="Q1361" s="232">
        <f>ROUND(I1361*H1361,2)</f>
        <v>0</v>
      </c>
      <c r="R1361" s="232">
        <f>ROUND(J1361*H1361,2)</f>
        <v>0</v>
      </c>
      <c r="S1361" s="92"/>
      <c r="T1361" s="233">
        <f>S1361*H1361</f>
        <v>0</v>
      </c>
      <c r="U1361" s="233">
        <v>0</v>
      </c>
      <c r="V1361" s="233">
        <f>U1361*H1361</f>
        <v>0</v>
      </c>
      <c r="W1361" s="233">
        <v>0</v>
      </c>
      <c r="X1361" s="233">
        <f>W1361*H1361</f>
        <v>0</v>
      </c>
      <c r="Y1361" s="234" t="s">
        <v>1</v>
      </c>
      <c r="Z1361" s="39"/>
      <c r="AA1361" s="39"/>
      <c r="AB1361" s="39"/>
      <c r="AC1361" s="39"/>
      <c r="AD1361" s="39"/>
      <c r="AE1361" s="39"/>
      <c r="AR1361" s="235" t="s">
        <v>181</v>
      </c>
      <c r="AT1361" s="235" t="s">
        <v>177</v>
      </c>
      <c r="AU1361" s="235" t="s">
        <v>102</v>
      </c>
      <c r="AY1361" s="18" t="s">
        <v>175</v>
      </c>
      <c r="BE1361" s="236">
        <f>IF(O1361="základní",K1361,0)</f>
        <v>0</v>
      </c>
      <c r="BF1361" s="236">
        <f>IF(O1361="snížená",K1361,0)</f>
        <v>0</v>
      </c>
      <c r="BG1361" s="236">
        <f>IF(O1361="zákl. přenesená",K1361,0)</f>
        <v>0</v>
      </c>
      <c r="BH1361" s="236">
        <f>IF(O1361="sníž. přenesená",K1361,0)</f>
        <v>0</v>
      </c>
      <c r="BI1361" s="236">
        <f>IF(O1361="nulová",K1361,0)</f>
        <v>0</v>
      </c>
      <c r="BJ1361" s="18" t="s">
        <v>102</v>
      </c>
      <c r="BK1361" s="236">
        <f>ROUND(P1361*H1361,2)</f>
        <v>0</v>
      </c>
      <c r="BL1361" s="18" t="s">
        <v>181</v>
      </c>
      <c r="BM1361" s="235" t="s">
        <v>1187</v>
      </c>
    </row>
    <row r="1362" s="2" customFormat="1">
      <c r="A1362" s="39"/>
      <c r="B1362" s="40"/>
      <c r="C1362" s="41"/>
      <c r="D1362" s="237" t="s">
        <v>182</v>
      </c>
      <c r="E1362" s="41"/>
      <c r="F1362" s="238" t="s">
        <v>1188</v>
      </c>
      <c r="G1362" s="41"/>
      <c r="H1362" s="41"/>
      <c r="I1362" s="239"/>
      <c r="J1362" s="239"/>
      <c r="K1362" s="41"/>
      <c r="L1362" s="41"/>
      <c r="M1362" s="45"/>
      <c r="N1362" s="240"/>
      <c r="O1362" s="241"/>
      <c r="P1362" s="92"/>
      <c r="Q1362" s="92"/>
      <c r="R1362" s="92"/>
      <c r="S1362" s="92"/>
      <c r="T1362" s="92"/>
      <c r="U1362" s="92"/>
      <c r="V1362" s="92"/>
      <c r="W1362" s="92"/>
      <c r="X1362" s="92"/>
      <c r="Y1362" s="93"/>
      <c r="Z1362" s="39"/>
      <c r="AA1362" s="39"/>
      <c r="AB1362" s="39"/>
      <c r="AC1362" s="39"/>
      <c r="AD1362" s="39"/>
      <c r="AE1362" s="39"/>
      <c r="AT1362" s="18" t="s">
        <v>182</v>
      </c>
      <c r="AU1362" s="18" t="s">
        <v>102</v>
      </c>
    </row>
    <row r="1363" s="12" customFormat="1" ht="22.8" customHeight="1">
      <c r="A1363" s="12"/>
      <c r="B1363" s="205"/>
      <c r="C1363" s="206"/>
      <c r="D1363" s="207" t="s">
        <v>74</v>
      </c>
      <c r="E1363" s="220" t="s">
        <v>1189</v>
      </c>
      <c r="F1363" s="220" t="s">
        <v>1190</v>
      </c>
      <c r="G1363" s="206"/>
      <c r="H1363" s="206"/>
      <c r="I1363" s="209"/>
      <c r="J1363" s="209"/>
      <c r="K1363" s="221">
        <f>BK1363</f>
        <v>0</v>
      </c>
      <c r="L1363" s="206"/>
      <c r="M1363" s="211"/>
      <c r="N1363" s="212"/>
      <c r="O1363" s="213"/>
      <c r="P1363" s="213"/>
      <c r="Q1363" s="214">
        <f>SUM(Q1364:Q1365)</f>
        <v>0</v>
      </c>
      <c r="R1363" s="214">
        <f>SUM(R1364:R1365)</f>
        <v>0</v>
      </c>
      <c r="S1363" s="213"/>
      <c r="T1363" s="215">
        <f>SUM(T1364:T1365)</f>
        <v>0</v>
      </c>
      <c r="U1363" s="213"/>
      <c r="V1363" s="215">
        <f>SUM(V1364:V1365)</f>
        <v>0</v>
      </c>
      <c r="W1363" s="213"/>
      <c r="X1363" s="215">
        <f>SUM(X1364:X1365)</f>
        <v>0</v>
      </c>
      <c r="Y1363" s="216"/>
      <c r="Z1363" s="12"/>
      <c r="AA1363" s="12"/>
      <c r="AB1363" s="12"/>
      <c r="AC1363" s="12"/>
      <c r="AD1363" s="12"/>
      <c r="AE1363" s="12"/>
      <c r="AR1363" s="217" t="s">
        <v>82</v>
      </c>
      <c r="AT1363" s="218" t="s">
        <v>74</v>
      </c>
      <c r="AU1363" s="218" t="s">
        <v>82</v>
      </c>
      <c r="AY1363" s="217" t="s">
        <v>175</v>
      </c>
      <c r="BK1363" s="219">
        <f>SUM(BK1364:BK1365)</f>
        <v>0</v>
      </c>
    </row>
    <row r="1364" s="2" customFormat="1" ht="55.5" customHeight="1">
      <c r="A1364" s="39"/>
      <c r="B1364" s="40"/>
      <c r="C1364" s="222" t="s">
        <v>698</v>
      </c>
      <c r="D1364" s="222" t="s">
        <v>177</v>
      </c>
      <c r="E1364" s="223" t="s">
        <v>1191</v>
      </c>
      <c r="F1364" s="224" t="s">
        <v>1192</v>
      </c>
      <c r="G1364" s="225" t="s">
        <v>203</v>
      </c>
      <c r="H1364" s="226">
        <v>295.09199999999998</v>
      </c>
      <c r="I1364" s="227"/>
      <c r="J1364" s="227"/>
      <c r="K1364" s="228">
        <f>ROUND(P1364*H1364,2)</f>
        <v>0</v>
      </c>
      <c r="L1364" s="229"/>
      <c r="M1364" s="45"/>
      <c r="N1364" s="230" t="s">
        <v>1</v>
      </c>
      <c r="O1364" s="231" t="s">
        <v>39</v>
      </c>
      <c r="P1364" s="232">
        <f>I1364+J1364</f>
        <v>0</v>
      </c>
      <c r="Q1364" s="232">
        <f>ROUND(I1364*H1364,2)</f>
        <v>0</v>
      </c>
      <c r="R1364" s="232">
        <f>ROUND(J1364*H1364,2)</f>
        <v>0</v>
      </c>
      <c r="S1364" s="92"/>
      <c r="T1364" s="233">
        <f>S1364*H1364</f>
        <v>0</v>
      </c>
      <c r="U1364" s="233">
        <v>0</v>
      </c>
      <c r="V1364" s="233">
        <f>U1364*H1364</f>
        <v>0</v>
      </c>
      <c r="W1364" s="233">
        <v>0</v>
      </c>
      <c r="X1364" s="233">
        <f>W1364*H1364</f>
        <v>0</v>
      </c>
      <c r="Y1364" s="234" t="s">
        <v>1</v>
      </c>
      <c r="Z1364" s="39"/>
      <c r="AA1364" s="39"/>
      <c r="AB1364" s="39"/>
      <c r="AC1364" s="39"/>
      <c r="AD1364" s="39"/>
      <c r="AE1364" s="39"/>
      <c r="AR1364" s="235" t="s">
        <v>181</v>
      </c>
      <c r="AT1364" s="235" t="s">
        <v>177</v>
      </c>
      <c r="AU1364" s="235" t="s">
        <v>102</v>
      </c>
      <c r="AY1364" s="18" t="s">
        <v>175</v>
      </c>
      <c r="BE1364" s="236">
        <f>IF(O1364="základní",K1364,0)</f>
        <v>0</v>
      </c>
      <c r="BF1364" s="236">
        <f>IF(O1364="snížená",K1364,0)</f>
        <v>0</v>
      </c>
      <c r="BG1364" s="236">
        <f>IF(O1364="zákl. přenesená",K1364,0)</f>
        <v>0</v>
      </c>
      <c r="BH1364" s="236">
        <f>IF(O1364="sníž. přenesená",K1364,0)</f>
        <v>0</v>
      </c>
      <c r="BI1364" s="236">
        <f>IF(O1364="nulová",K1364,0)</f>
        <v>0</v>
      </c>
      <c r="BJ1364" s="18" t="s">
        <v>102</v>
      </c>
      <c r="BK1364" s="236">
        <f>ROUND(P1364*H1364,2)</f>
        <v>0</v>
      </c>
      <c r="BL1364" s="18" t="s">
        <v>181</v>
      </c>
      <c r="BM1364" s="235" t="s">
        <v>1193</v>
      </c>
    </row>
    <row r="1365" s="2" customFormat="1">
      <c r="A1365" s="39"/>
      <c r="B1365" s="40"/>
      <c r="C1365" s="41"/>
      <c r="D1365" s="237" t="s">
        <v>182</v>
      </c>
      <c r="E1365" s="41"/>
      <c r="F1365" s="238" t="s">
        <v>1194</v>
      </c>
      <c r="G1365" s="41"/>
      <c r="H1365" s="41"/>
      <c r="I1365" s="239"/>
      <c r="J1365" s="239"/>
      <c r="K1365" s="41"/>
      <c r="L1365" s="41"/>
      <c r="M1365" s="45"/>
      <c r="N1365" s="240"/>
      <c r="O1365" s="241"/>
      <c r="P1365" s="92"/>
      <c r="Q1365" s="92"/>
      <c r="R1365" s="92"/>
      <c r="S1365" s="92"/>
      <c r="T1365" s="92"/>
      <c r="U1365" s="92"/>
      <c r="V1365" s="92"/>
      <c r="W1365" s="92"/>
      <c r="X1365" s="92"/>
      <c r="Y1365" s="93"/>
      <c r="Z1365" s="39"/>
      <c r="AA1365" s="39"/>
      <c r="AB1365" s="39"/>
      <c r="AC1365" s="39"/>
      <c r="AD1365" s="39"/>
      <c r="AE1365" s="39"/>
      <c r="AT1365" s="18" t="s">
        <v>182</v>
      </c>
      <c r="AU1365" s="18" t="s">
        <v>102</v>
      </c>
    </row>
    <row r="1366" s="12" customFormat="1" ht="25.92" customHeight="1">
      <c r="A1366" s="12"/>
      <c r="B1366" s="205"/>
      <c r="C1366" s="206"/>
      <c r="D1366" s="207" t="s">
        <v>74</v>
      </c>
      <c r="E1366" s="208" t="s">
        <v>1195</v>
      </c>
      <c r="F1366" s="208" t="s">
        <v>1196</v>
      </c>
      <c r="G1366" s="206"/>
      <c r="H1366" s="206"/>
      <c r="I1366" s="209"/>
      <c r="J1366" s="209"/>
      <c r="K1366" s="210">
        <f>BK1366</f>
        <v>0</v>
      </c>
      <c r="L1366" s="206"/>
      <c r="M1366" s="211"/>
      <c r="N1366" s="212"/>
      <c r="O1366" s="213"/>
      <c r="P1366" s="213"/>
      <c r="Q1366" s="214">
        <f>Q1367+Q1372+Q1378+Q1390+Q1392+Q1558+Q1667+Q1827+Q1911+Q1984+Q2121+Q2130+Q2144+Q2176+Q2252+Q2264</f>
        <v>0</v>
      </c>
      <c r="R1366" s="214">
        <f>R1367+R1372+R1378+R1390+R1392+R1558+R1667+R1827+R1911+R1984+R2121+R2130+R2144+R2176+R2252+R2264</f>
        <v>0</v>
      </c>
      <c r="S1366" s="213"/>
      <c r="T1366" s="215">
        <f>T1367+T1372+T1378+T1390+T1392+T1558+T1667+T1827+T1911+T1984+T2121+T2130+T2144+T2176+T2252+T2264</f>
        <v>0</v>
      </c>
      <c r="U1366" s="213"/>
      <c r="V1366" s="215">
        <f>V1367+V1372+V1378+V1390+V1392+V1558+V1667+V1827+V1911+V1984+V2121+V2130+V2144+V2176+V2252+V2264</f>
        <v>0</v>
      </c>
      <c r="W1366" s="213"/>
      <c r="X1366" s="215">
        <f>X1367+X1372+X1378+X1390+X1392+X1558+X1667+X1827+X1911+X1984+X2121+X2130+X2144+X2176+X2252+X2264</f>
        <v>0</v>
      </c>
      <c r="Y1366" s="216"/>
      <c r="Z1366" s="12"/>
      <c r="AA1366" s="12"/>
      <c r="AB1366" s="12"/>
      <c r="AC1366" s="12"/>
      <c r="AD1366" s="12"/>
      <c r="AE1366" s="12"/>
      <c r="AR1366" s="217" t="s">
        <v>102</v>
      </c>
      <c r="AT1366" s="218" t="s">
        <v>74</v>
      </c>
      <c r="AU1366" s="218" t="s">
        <v>75</v>
      </c>
      <c r="AY1366" s="217" t="s">
        <v>175</v>
      </c>
      <c r="BK1366" s="219">
        <f>BK1367+BK1372+BK1378+BK1390+BK1392+BK1558+BK1667+BK1827+BK1911+BK1984+BK2121+BK2130+BK2144+BK2176+BK2252+BK2264</f>
        <v>0</v>
      </c>
    </row>
    <row r="1367" s="12" customFormat="1" ht="22.8" customHeight="1">
      <c r="A1367" s="12"/>
      <c r="B1367" s="205"/>
      <c r="C1367" s="206"/>
      <c r="D1367" s="207" t="s">
        <v>74</v>
      </c>
      <c r="E1367" s="220" t="s">
        <v>1197</v>
      </c>
      <c r="F1367" s="220" t="s">
        <v>1198</v>
      </c>
      <c r="G1367" s="206"/>
      <c r="H1367" s="206"/>
      <c r="I1367" s="209"/>
      <c r="J1367" s="209"/>
      <c r="K1367" s="221">
        <f>BK1367</f>
        <v>0</v>
      </c>
      <c r="L1367" s="206"/>
      <c r="M1367" s="211"/>
      <c r="N1367" s="212"/>
      <c r="O1367" s="213"/>
      <c r="P1367" s="213"/>
      <c r="Q1367" s="214">
        <f>SUM(Q1368:Q1371)</f>
        <v>0</v>
      </c>
      <c r="R1367" s="214">
        <f>SUM(R1368:R1371)</f>
        <v>0</v>
      </c>
      <c r="S1367" s="213"/>
      <c r="T1367" s="215">
        <f>SUM(T1368:T1371)</f>
        <v>0</v>
      </c>
      <c r="U1367" s="213"/>
      <c r="V1367" s="215">
        <f>SUM(V1368:V1371)</f>
        <v>0</v>
      </c>
      <c r="W1367" s="213"/>
      <c r="X1367" s="215">
        <f>SUM(X1368:X1371)</f>
        <v>0</v>
      </c>
      <c r="Y1367" s="216"/>
      <c r="Z1367" s="12"/>
      <c r="AA1367" s="12"/>
      <c r="AB1367" s="12"/>
      <c r="AC1367" s="12"/>
      <c r="AD1367" s="12"/>
      <c r="AE1367" s="12"/>
      <c r="AR1367" s="217" t="s">
        <v>102</v>
      </c>
      <c r="AT1367" s="218" t="s">
        <v>74</v>
      </c>
      <c r="AU1367" s="218" t="s">
        <v>82</v>
      </c>
      <c r="AY1367" s="217" t="s">
        <v>175</v>
      </c>
      <c r="BK1367" s="219">
        <f>SUM(BK1368:BK1371)</f>
        <v>0</v>
      </c>
    </row>
    <row r="1368" s="2" customFormat="1" ht="33" customHeight="1">
      <c r="A1368" s="39"/>
      <c r="B1368" s="40"/>
      <c r="C1368" s="222" t="s">
        <v>1199</v>
      </c>
      <c r="D1368" s="222" t="s">
        <v>177</v>
      </c>
      <c r="E1368" s="223" t="s">
        <v>1200</v>
      </c>
      <c r="F1368" s="224" t="s">
        <v>1201</v>
      </c>
      <c r="G1368" s="225" t="s">
        <v>228</v>
      </c>
      <c r="H1368" s="226">
        <v>13</v>
      </c>
      <c r="I1368" s="227"/>
      <c r="J1368" s="227"/>
      <c r="K1368" s="228">
        <f>ROUND(P1368*H1368,2)</f>
        <v>0</v>
      </c>
      <c r="L1368" s="229"/>
      <c r="M1368" s="45"/>
      <c r="N1368" s="230" t="s">
        <v>1</v>
      </c>
      <c r="O1368" s="231" t="s">
        <v>39</v>
      </c>
      <c r="P1368" s="232">
        <f>I1368+J1368</f>
        <v>0</v>
      </c>
      <c r="Q1368" s="232">
        <f>ROUND(I1368*H1368,2)</f>
        <v>0</v>
      </c>
      <c r="R1368" s="232">
        <f>ROUND(J1368*H1368,2)</f>
        <v>0</v>
      </c>
      <c r="S1368" s="92"/>
      <c r="T1368" s="233">
        <f>S1368*H1368</f>
        <v>0</v>
      </c>
      <c r="U1368" s="233">
        <v>0</v>
      </c>
      <c r="V1368" s="233">
        <f>U1368*H1368</f>
        <v>0</v>
      </c>
      <c r="W1368" s="233">
        <v>0</v>
      </c>
      <c r="X1368" s="233">
        <f>W1368*H1368</f>
        <v>0</v>
      </c>
      <c r="Y1368" s="234" t="s">
        <v>1</v>
      </c>
      <c r="Z1368" s="39"/>
      <c r="AA1368" s="39"/>
      <c r="AB1368" s="39"/>
      <c r="AC1368" s="39"/>
      <c r="AD1368" s="39"/>
      <c r="AE1368" s="39"/>
      <c r="AR1368" s="235" t="s">
        <v>229</v>
      </c>
      <c r="AT1368" s="235" t="s">
        <v>177</v>
      </c>
      <c r="AU1368" s="235" t="s">
        <v>102</v>
      </c>
      <c r="AY1368" s="18" t="s">
        <v>175</v>
      </c>
      <c r="BE1368" s="236">
        <f>IF(O1368="základní",K1368,0)</f>
        <v>0</v>
      </c>
      <c r="BF1368" s="236">
        <f>IF(O1368="snížená",K1368,0)</f>
        <v>0</v>
      </c>
      <c r="BG1368" s="236">
        <f>IF(O1368="zákl. přenesená",K1368,0)</f>
        <v>0</v>
      </c>
      <c r="BH1368" s="236">
        <f>IF(O1368="sníž. přenesená",K1368,0)</f>
        <v>0</v>
      </c>
      <c r="BI1368" s="236">
        <f>IF(O1368="nulová",K1368,0)</f>
        <v>0</v>
      </c>
      <c r="BJ1368" s="18" t="s">
        <v>102</v>
      </c>
      <c r="BK1368" s="236">
        <f>ROUND(P1368*H1368,2)</f>
        <v>0</v>
      </c>
      <c r="BL1368" s="18" t="s">
        <v>229</v>
      </c>
      <c r="BM1368" s="235" t="s">
        <v>1202</v>
      </c>
    </row>
    <row r="1369" s="2" customFormat="1" ht="33" customHeight="1">
      <c r="A1369" s="39"/>
      <c r="B1369" s="40"/>
      <c r="C1369" s="222" t="s">
        <v>702</v>
      </c>
      <c r="D1369" s="222" t="s">
        <v>177</v>
      </c>
      <c r="E1369" s="223" t="s">
        <v>1203</v>
      </c>
      <c r="F1369" s="224" t="s">
        <v>1204</v>
      </c>
      <c r="G1369" s="225" t="s">
        <v>228</v>
      </c>
      <c r="H1369" s="226">
        <v>28.550000000000001</v>
      </c>
      <c r="I1369" s="227"/>
      <c r="J1369" s="227"/>
      <c r="K1369" s="228">
        <f>ROUND(P1369*H1369,2)</f>
        <v>0</v>
      </c>
      <c r="L1369" s="229"/>
      <c r="M1369" s="45"/>
      <c r="N1369" s="230" t="s">
        <v>1</v>
      </c>
      <c r="O1369" s="231" t="s">
        <v>39</v>
      </c>
      <c r="P1369" s="232">
        <f>I1369+J1369</f>
        <v>0</v>
      </c>
      <c r="Q1369" s="232">
        <f>ROUND(I1369*H1369,2)</f>
        <v>0</v>
      </c>
      <c r="R1369" s="232">
        <f>ROUND(J1369*H1369,2)</f>
        <v>0</v>
      </c>
      <c r="S1369" s="92"/>
      <c r="T1369" s="233">
        <f>S1369*H1369</f>
        <v>0</v>
      </c>
      <c r="U1369" s="233">
        <v>0</v>
      </c>
      <c r="V1369" s="233">
        <f>U1369*H1369</f>
        <v>0</v>
      </c>
      <c r="W1369" s="233">
        <v>0</v>
      </c>
      <c r="X1369" s="233">
        <f>W1369*H1369</f>
        <v>0</v>
      </c>
      <c r="Y1369" s="234" t="s">
        <v>1</v>
      </c>
      <c r="Z1369" s="39"/>
      <c r="AA1369" s="39"/>
      <c r="AB1369" s="39"/>
      <c r="AC1369" s="39"/>
      <c r="AD1369" s="39"/>
      <c r="AE1369" s="39"/>
      <c r="AR1369" s="235" t="s">
        <v>229</v>
      </c>
      <c r="AT1369" s="235" t="s">
        <v>177</v>
      </c>
      <c r="AU1369" s="235" t="s">
        <v>102</v>
      </c>
      <c r="AY1369" s="18" t="s">
        <v>175</v>
      </c>
      <c r="BE1369" s="236">
        <f>IF(O1369="základní",K1369,0)</f>
        <v>0</v>
      </c>
      <c r="BF1369" s="236">
        <f>IF(O1369="snížená",K1369,0)</f>
        <v>0</v>
      </c>
      <c r="BG1369" s="236">
        <f>IF(O1369="zákl. přenesená",K1369,0)</f>
        <v>0</v>
      </c>
      <c r="BH1369" s="236">
        <f>IF(O1369="sníž. přenesená",K1369,0)</f>
        <v>0</v>
      </c>
      <c r="BI1369" s="236">
        <f>IF(O1369="nulová",K1369,0)</f>
        <v>0</v>
      </c>
      <c r="BJ1369" s="18" t="s">
        <v>102</v>
      </c>
      <c r="BK1369" s="236">
        <f>ROUND(P1369*H1369,2)</f>
        <v>0</v>
      </c>
      <c r="BL1369" s="18" t="s">
        <v>229</v>
      </c>
      <c r="BM1369" s="235" t="s">
        <v>1205</v>
      </c>
    </row>
    <row r="1370" s="2" customFormat="1" ht="49.05" customHeight="1">
      <c r="A1370" s="39"/>
      <c r="B1370" s="40"/>
      <c r="C1370" s="222" t="s">
        <v>1206</v>
      </c>
      <c r="D1370" s="222" t="s">
        <v>177</v>
      </c>
      <c r="E1370" s="223" t="s">
        <v>1207</v>
      </c>
      <c r="F1370" s="224" t="s">
        <v>1208</v>
      </c>
      <c r="G1370" s="225" t="s">
        <v>203</v>
      </c>
      <c r="H1370" s="226">
        <v>0.187</v>
      </c>
      <c r="I1370" s="227"/>
      <c r="J1370" s="227"/>
      <c r="K1370" s="228">
        <f>ROUND(P1370*H1370,2)</f>
        <v>0</v>
      </c>
      <c r="L1370" s="229"/>
      <c r="M1370" s="45"/>
      <c r="N1370" s="230" t="s">
        <v>1</v>
      </c>
      <c r="O1370" s="231" t="s">
        <v>39</v>
      </c>
      <c r="P1370" s="232">
        <f>I1370+J1370</f>
        <v>0</v>
      </c>
      <c r="Q1370" s="232">
        <f>ROUND(I1370*H1370,2)</f>
        <v>0</v>
      </c>
      <c r="R1370" s="232">
        <f>ROUND(J1370*H1370,2)</f>
        <v>0</v>
      </c>
      <c r="S1370" s="92"/>
      <c r="T1370" s="233">
        <f>S1370*H1370</f>
        <v>0</v>
      </c>
      <c r="U1370" s="233">
        <v>0</v>
      </c>
      <c r="V1370" s="233">
        <f>U1370*H1370</f>
        <v>0</v>
      </c>
      <c r="W1370" s="233">
        <v>0</v>
      </c>
      <c r="X1370" s="233">
        <f>W1370*H1370</f>
        <v>0</v>
      </c>
      <c r="Y1370" s="234" t="s">
        <v>1</v>
      </c>
      <c r="Z1370" s="39"/>
      <c r="AA1370" s="39"/>
      <c r="AB1370" s="39"/>
      <c r="AC1370" s="39"/>
      <c r="AD1370" s="39"/>
      <c r="AE1370" s="39"/>
      <c r="AR1370" s="235" t="s">
        <v>229</v>
      </c>
      <c r="AT1370" s="235" t="s">
        <v>177</v>
      </c>
      <c r="AU1370" s="235" t="s">
        <v>102</v>
      </c>
      <c r="AY1370" s="18" t="s">
        <v>175</v>
      </c>
      <c r="BE1370" s="236">
        <f>IF(O1370="základní",K1370,0)</f>
        <v>0</v>
      </c>
      <c r="BF1370" s="236">
        <f>IF(O1370="snížená",K1370,0)</f>
        <v>0</v>
      </c>
      <c r="BG1370" s="236">
        <f>IF(O1370="zákl. přenesená",K1370,0)</f>
        <v>0</v>
      </c>
      <c r="BH1370" s="236">
        <f>IF(O1370="sníž. přenesená",K1370,0)</f>
        <v>0</v>
      </c>
      <c r="BI1370" s="236">
        <f>IF(O1370="nulová",K1370,0)</f>
        <v>0</v>
      </c>
      <c r="BJ1370" s="18" t="s">
        <v>102</v>
      </c>
      <c r="BK1370" s="236">
        <f>ROUND(P1370*H1370,2)</f>
        <v>0</v>
      </c>
      <c r="BL1370" s="18" t="s">
        <v>229</v>
      </c>
      <c r="BM1370" s="235" t="s">
        <v>1209</v>
      </c>
    </row>
    <row r="1371" s="2" customFormat="1">
      <c r="A1371" s="39"/>
      <c r="B1371" s="40"/>
      <c r="C1371" s="41"/>
      <c r="D1371" s="237" t="s">
        <v>182</v>
      </c>
      <c r="E1371" s="41"/>
      <c r="F1371" s="238" t="s">
        <v>1210</v>
      </c>
      <c r="G1371" s="41"/>
      <c r="H1371" s="41"/>
      <c r="I1371" s="239"/>
      <c r="J1371" s="239"/>
      <c r="K1371" s="41"/>
      <c r="L1371" s="41"/>
      <c r="M1371" s="45"/>
      <c r="N1371" s="240"/>
      <c r="O1371" s="241"/>
      <c r="P1371" s="92"/>
      <c r="Q1371" s="92"/>
      <c r="R1371" s="92"/>
      <c r="S1371" s="92"/>
      <c r="T1371" s="92"/>
      <c r="U1371" s="92"/>
      <c r="V1371" s="92"/>
      <c r="W1371" s="92"/>
      <c r="X1371" s="92"/>
      <c r="Y1371" s="93"/>
      <c r="Z1371" s="39"/>
      <c r="AA1371" s="39"/>
      <c r="AB1371" s="39"/>
      <c r="AC1371" s="39"/>
      <c r="AD1371" s="39"/>
      <c r="AE1371" s="39"/>
      <c r="AT1371" s="18" t="s">
        <v>182</v>
      </c>
      <c r="AU1371" s="18" t="s">
        <v>102</v>
      </c>
    </row>
    <row r="1372" s="12" customFormat="1" ht="22.8" customHeight="1">
      <c r="A1372" s="12"/>
      <c r="B1372" s="205"/>
      <c r="C1372" s="206"/>
      <c r="D1372" s="207" t="s">
        <v>74</v>
      </c>
      <c r="E1372" s="220" t="s">
        <v>1211</v>
      </c>
      <c r="F1372" s="220" t="s">
        <v>1212</v>
      </c>
      <c r="G1372" s="206"/>
      <c r="H1372" s="206"/>
      <c r="I1372" s="209"/>
      <c r="J1372" s="209"/>
      <c r="K1372" s="221">
        <f>BK1372</f>
        <v>0</v>
      </c>
      <c r="L1372" s="206"/>
      <c r="M1372" s="211"/>
      <c r="N1372" s="212"/>
      <c r="O1372" s="213"/>
      <c r="P1372" s="213"/>
      <c r="Q1372" s="214">
        <f>SUM(Q1373:Q1377)</f>
        <v>0</v>
      </c>
      <c r="R1372" s="214">
        <f>SUM(R1373:R1377)</f>
        <v>0</v>
      </c>
      <c r="S1372" s="213"/>
      <c r="T1372" s="215">
        <f>SUM(T1373:T1377)</f>
        <v>0</v>
      </c>
      <c r="U1372" s="213"/>
      <c r="V1372" s="215">
        <f>SUM(V1373:V1377)</f>
        <v>0</v>
      </c>
      <c r="W1372" s="213"/>
      <c r="X1372" s="215">
        <f>SUM(X1373:X1377)</f>
        <v>0</v>
      </c>
      <c r="Y1372" s="216"/>
      <c r="Z1372" s="12"/>
      <c r="AA1372" s="12"/>
      <c r="AB1372" s="12"/>
      <c r="AC1372" s="12"/>
      <c r="AD1372" s="12"/>
      <c r="AE1372" s="12"/>
      <c r="AR1372" s="217" t="s">
        <v>102</v>
      </c>
      <c r="AT1372" s="218" t="s">
        <v>74</v>
      </c>
      <c r="AU1372" s="218" t="s">
        <v>82</v>
      </c>
      <c r="AY1372" s="217" t="s">
        <v>175</v>
      </c>
      <c r="BK1372" s="219">
        <f>SUM(BK1373:BK1377)</f>
        <v>0</v>
      </c>
    </row>
    <row r="1373" s="2" customFormat="1" ht="24.15" customHeight="1">
      <c r="A1373" s="39"/>
      <c r="B1373" s="40"/>
      <c r="C1373" s="222" t="s">
        <v>708</v>
      </c>
      <c r="D1373" s="222" t="s">
        <v>177</v>
      </c>
      <c r="E1373" s="223" t="s">
        <v>1213</v>
      </c>
      <c r="F1373" s="224" t="s">
        <v>1214</v>
      </c>
      <c r="G1373" s="225" t="s">
        <v>228</v>
      </c>
      <c r="H1373" s="226">
        <v>337</v>
      </c>
      <c r="I1373" s="227"/>
      <c r="J1373" s="227"/>
      <c r="K1373" s="228">
        <f>ROUND(P1373*H1373,2)</f>
        <v>0</v>
      </c>
      <c r="L1373" s="229"/>
      <c r="M1373" s="45"/>
      <c r="N1373" s="230" t="s">
        <v>1</v>
      </c>
      <c r="O1373" s="231" t="s">
        <v>39</v>
      </c>
      <c r="P1373" s="232">
        <f>I1373+J1373</f>
        <v>0</v>
      </c>
      <c r="Q1373" s="232">
        <f>ROUND(I1373*H1373,2)</f>
        <v>0</v>
      </c>
      <c r="R1373" s="232">
        <f>ROUND(J1373*H1373,2)</f>
        <v>0</v>
      </c>
      <c r="S1373" s="92"/>
      <c r="T1373" s="233">
        <f>S1373*H1373</f>
        <v>0</v>
      </c>
      <c r="U1373" s="233">
        <v>0</v>
      </c>
      <c r="V1373" s="233">
        <f>U1373*H1373</f>
        <v>0</v>
      </c>
      <c r="W1373" s="233">
        <v>0</v>
      </c>
      <c r="X1373" s="233">
        <f>W1373*H1373</f>
        <v>0</v>
      </c>
      <c r="Y1373" s="234" t="s">
        <v>1</v>
      </c>
      <c r="Z1373" s="39"/>
      <c r="AA1373" s="39"/>
      <c r="AB1373" s="39"/>
      <c r="AC1373" s="39"/>
      <c r="AD1373" s="39"/>
      <c r="AE1373" s="39"/>
      <c r="AR1373" s="235" t="s">
        <v>229</v>
      </c>
      <c r="AT1373" s="235" t="s">
        <v>177</v>
      </c>
      <c r="AU1373" s="235" t="s">
        <v>102</v>
      </c>
      <c r="AY1373" s="18" t="s">
        <v>175</v>
      </c>
      <c r="BE1373" s="236">
        <f>IF(O1373="základní",K1373,0)</f>
        <v>0</v>
      </c>
      <c r="BF1373" s="236">
        <f>IF(O1373="snížená",K1373,0)</f>
        <v>0</v>
      </c>
      <c r="BG1373" s="236">
        <f>IF(O1373="zákl. přenesená",K1373,0)</f>
        <v>0</v>
      </c>
      <c r="BH1373" s="236">
        <f>IF(O1373="sníž. přenesená",K1373,0)</f>
        <v>0</v>
      </c>
      <c r="BI1373" s="236">
        <f>IF(O1373="nulová",K1373,0)</f>
        <v>0</v>
      </c>
      <c r="BJ1373" s="18" t="s">
        <v>102</v>
      </c>
      <c r="BK1373" s="236">
        <f>ROUND(P1373*H1373,2)</f>
        <v>0</v>
      </c>
      <c r="BL1373" s="18" t="s">
        <v>229</v>
      </c>
      <c r="BM1373" s="235" t="s">
        <v>1215</v>
      </c>
    </row>
    <row r="1374" s="13" customFormat="1">
      <c r="A1374" s="13"/>
      <c r="B1374" s="242"/>
      <c r="C1374" s="243"/>
      <c r="D1374" s="237" t="s">
        <v>184</v>
      </c>
      <c r="E1374" s="244" t="s">
        <v>1</v>
      </c>
      <c r="F1374" s="245" t="s">
        <v>352</v>
      </c>
      <c r="G1374" s="243"/>
      <c r="H1374" s="244" t="s">
        <v>1</v>
      </c>
      <c r="I1374" s="246"/>
      <c r="J1374" s="246"/>
      <c r="K1374" s="243"/>
      <c r="L1374" s="243"/>
      <c r="M1374" s="247"/>
      <c r="N1374" s="248"/>
      <c r="O1374" s="249"/>
      <c r="P1374" s="249"/>
      <c r="Q1374" s="249"/>
      <c r="R1374" s="249"/>
      <c r="S1374" s="249"/>
      <c r="T1374" s="249"/>
      <c r="U1374" s="249"/>
      <c r="V1374" s="249"/>
      <c r="W1374" s="249"/>
      <c r="X1374" s="249"/>
      <c r="Y1374" s="250"/>
      <c r="Z1374" s="13"/>
      <c r="AA1374" s="13"/>
      <c r="AB1374" s="13"/>
      <c r="AC1374" s="13"/>
      <c r="AD1374" s="13"/>
      <c r="AE1374" s="13"/>
      <c r="AT1374" s="251" t="s">
        <v>184</v>
      </c>
      <c r="AU1374" s="251" t="s">
        <v>102</v>
      </c>
      <c r="AV1374" s="13" t="s">
        <v>82</v>
      </c>
      <c r="AW1374" s="13" t="s">
        <v>5</v>
      </c>
      <c r="AX1374" s="13" t="s">
        <v>75</v>
      </c>
      <c r="AY1374" s="251" t="s">
        <v>175</v>
      </c>
    </row>
    <row r="1375" s="13" customFormat="1">
      <c r="A1375" s="13"/>
      <c r="B1375" s="242"/>
      <c r="C1375" s="243"/>
      <c r="D1375" s="237" t="s">
        <v>184</v>
      </c>
      <c r="E1375" s="244" t="s">
        <v>1</v>
      </c>
      <c r="F1375" s="245" t="s">
        <v>583</v>
      </c>
      <c r="G1375" s="243"/>
      <c r="H1375" s="244" t="s">
        <v>1</v>
      </c>
      <c r="I1375" s="246"/>
      <c r="J1375" s="246"/>
      <c r="K1375" s="243"/>
      <c r="L1375" s="243"/>
      <c r="M1375" s="247"/>
      <c r="N1375" s="248"/>
      <c r="O1375" s="249"/>
      <c r="P1375" s="249"/>
      <c r="Q1375" s="249"/>
      <c r="R1375" s="249"/>
      <c r="S1375" s="249"/>
      <c r="T1375" s="249"/>
      <c r="U1375" s="249"/>
      <c r="V1375" s="249"/>
      <c r="W1375" s="249"/>
      <c r="X1375" s="249"/>
      <c r="Y1375" s="250"/>
      <c r="Z1375" s="13"/>
      <c r="AA1375" s="13"/>
      <c r="AB1375" s="13"/>
      <c r="AC1375" s="13"/>
      <c r="AD1375" s="13"/>
      <c r="AE1375" s="13"/>
      <c r="AT1375" s="251" t="s">
        <v>184</v>
      </c>
      <c r="AU1375" s="251" t="s">
        <v>102</v>
      </c>
      <c r="AV1375" s="13" t="s">
        <v>82</v>
      </c>
      <c r="AW1375" s="13" t="s">
        <v>5</v>
      </c>
      <c r="AX1375" s="13" t="s">
        <v>75</v>
      </c>
      <c r="AY1375" s="251" t="s">
        <v>175</v>
      </c>
    </row>
    <row r="1376" s="14" customFormat="1">
      <c r="A1376" s="14"/>
      <c r="B1376" s="252"/>
      <c r="C1376" s="253"/>
      <c r="D1376" s="237" t="s">
        <v>184</v>
      </c>
      <c r="E1376" s="254" t="s">
        <v>1</v>
      </c>
      <c r="F1376" s="255" t="s">
        <v>1216</v>
      </c>
      <c r="G1376" s="253"/>
      <c r="H1376" s="256">
        <v>337</v>
      </c>
      <c r="I1376" s="257"/>
      <c r="J1376" s="257"/>
      <c r="K1376" s="253"/>
      <c r="L1376" s="253"/>
      <c r="M1376" s="258"/>
      <c r="N1376" s="259"/>
      <c r="O1376" s="260"/>
      <c r="P1376" s="260"/>
      <c r="Q1376" s="260"/>
      <c r="R1376" s="260"/>
      <c r="S1376" s="260"/>
      <c r="T1376" s="260"/>
      <c r="U1376" s="260"/>
      <c r="V1376" s="260"/>
      <c r="W1376" s="260"/>
      <c r="X1376" s="260"/>
      <c r="Y1376" s="261"/>
      <c r="Z1376" s="14"/>
      <c r="AA1376" s="14"/>
      <c r="AB1376" s="14"/>
      <c r="AC1376" s="14"/>
      <c r="AD1376" s="14"/>
      <c r="AE1376" s="14"/>
      <c r="AT1376" s="262" t="s">
        <v>184</v>
      </c>
      <c r="AU1376" s="262" t="s">
        <v>102</v>
      </c>
      <c r="AV1376" s="14" t="s">
        <v>102</v>
      </c>
      <c r="AW1376" s="14" t="s">
        <v>5</v>
      </c>
      <c r="AX1376" s="14" t="s">
        <v>75</v>
      </c>
      <c r="AY1376" s="262" t="s">
        <v>175</v>
      </c>
    </row>
    <row r="1377" s="15" customFormat="1">
      <c r="A1377" s="15"/>
      <c r="B1377" s="263"/>
      <c r="C1377" s="264"/>
      <c r="D1377" s="237" t="s">
        <v>184</v>
      </c>
      <c r="E1377" s="265" t="s">
        <v>1</v>
      </c>
      <c r="F1377" s="266" t="s">
        <v>189</v>
      </c>
      <c r="G1377" s="264"/>
      <c r="H1377" s="267">
        <v>337</v>
      </c>
      <c r="I1377" s="268"/>
      <c r="J1377" s="268"/>
      <c r="K1377" s="264"/>
      <c r="L1377" s="264"/>
      <c r="M1377" s="269"/>
      <c r="N1377" s="270"/>
      <c r="O1377" s="271"/>
      <c r="P1377" s="271"/>
      <c r="Q1377" s="271"/>
      <c r="R1377" s="271"/>
      <c r="S1377" s="271"/>
      <c r="T1377" s="271"/>
      <c r="U1377" s="271"/>
      <c r="V1377" s="271"/>
      <c r="W1377" s="271"/>
      <c r="X1377" s="271"/>
      <c r="Y1377" s="272"/>
      <c r="Z1377" s="15"/>
      <c r="AA1377" s="15"/>
      <c r="AB1377" s="15"/>
      <c r="AC1377" s="15"/>
      <c r="AD1377" s="15"/>
      <c r="AE1377" s="15"/>
      <c r="AT1377" s="273" t="s">
        <v>184</v>
      </c>
      <c r="AU1377" s="273" t="s">
        <v>102</v>
      </c>
      <c r="AV1377" s="15" t="s">
        <v>181</v>
      </c>
      <c r="AW1377" s="15" t="s">
        <v>5</v>
      </c>
      <c r="AX1377" s="15" t="s">
        <v>82</v>
      </c>
      <c r="AY1377" s="273" t="s">
        <v>175</v>
      </c>
    </row>
    <row r="1378" s="12" customFormat="1" ht="22.8" customHeight="1">
      <c r="A1378" s="12"/>
      <c r="B1378" s="205"/>
      <c r="C1378" s="206"/>
      <c r="D1378" s="207" t="s">
        <v>74</v>
      </c>
      <c r="E1378" s="220" t="s">
        <v>1217</v>
      </c>
      <c r="F1378" s="220" t="s">
        <v>1218</v>
      </c>
      <c r="G1378" s="206"/>
      <c r="H1378" s="206"/>
      <c r="I1378" s="209"/>
      <c r="J1378" s="209"/>
      <c r="K1378" s="221">
        <f>BK1378</f>
        <v>0</v>
      </c>
      <c r="L1378" s="206"/>
      <c r="M1378" s="211"/>
      <c r="N1378" s="212"/>
      <c r="O1378" s="213"/>
      <c r="P1378" s="213"/>
      <c r="Q1378" s="214">
        <f>SUM(Q1379:Q1389)</f>
        <v>0</v>
      </c>
      <c r="R1378" s="214">
        <f>SUM(R1379:R1389)</f>
        <v>0</v>
      </c>
      <c r="S1378" s="213"/>
      <c r="T1378" s="215">
        <f>SUM(T1379:T1389)</f>
        <v>0</v>
      </c>
      <c r="U1378" s="213"/>
      <c r="V1378" s="215">
        <f>SUM(V1379:V1389)</f>
        <v>0</v>
      </c>
      <c r="W1378" s="213"/>
      <c r="X1378" s="215">
        <f>SUM(X1379:X1389)</f>
        <v>0</v>
      </c>
      <c r="Y1378" s="216"/>
      <c r="Z1378" s="12"/>
      <c r="AA1378" s="12"/>
      <c r="AB1378" s="12"/>
      <c r="AC1378" s="12"/>
      <c r="AD1378" s="12"/>
      <c r="AE1378" s="12"/>
      <c r="AR1378" s="217" t="s">
        <v>102</v>
      </c>
      <c r="AT1378" s="218" t="s">
        <v>74</v>
      </c>
      <c r="AU1378" s="218" t="s">
        <v>82</v>
      </c>
      <c r="AY1378" s="217" t="s">
        <v>175</v>
      </c>
      <c r="BK1378" s="219">
        <f>SUM(BK1379:BK1389)</f>
        <v>0</v>
      </c>
    </row>
    <row r="1379" s="2" customFormat="1" ht="44.25" customHeight="1">
      <c r="A1379" s="39"/>
      <c r="B1379" s="40"/>
      <c r="C1379" s="222" t="s">
        <v>1219</v>
      </c>
      <c r="D1379" s="222" t="s">
        <v>177</v>
      </c>
      <c r="E1379" s="223" t="s">
        <v>1220</v>
      </c>
      <c r="F1379" s="224" t="s">
        <v>1221</v>
      </c>
      <c r="G1379" s="225" t="s">
        <v>228</v>
      </c>
      <c r="H1379" s="226">
        <v>382.38</v>
      </c>
      <c r="I1379" s="227"/>
      <c r="J1379" s="227"/>
      <c r="K1379" s="228">
        <f>ROUND(P1379*H1379,2)</f>
        <v>0</v>
      </c>
      <c r="L1379" s="229"/>
      <c r="M1379" s="45"/>
      <c r="N1379" s="230" t="s">
        <v>1</v>
      </c>
      <c r="O1379" s="231" t="s">
        <v>39</v>
      </c>
      <c r="P1379" s="232">
        <f>I1379+J1379</f>
        <v>0</v>
      </c>
      <c r="Q1379" s="232">
        <f>ROUND(I1379*H1379,2)</f>
        <v>0</v>
      </c>
      <c r="R1379" s="232">
        <f>ROUND(J1379*H1379,2)</f>
        <v>0</v>
      </c>
      <c r="S1379" s="92"/>
      <c r="T1379" s="233">
        <f>S1379*H1379</f>
        <v>0</v>
      </c>
      <c r="U1379" s="233">
        <v>0</v>
      </c>
      <c r="V1379" s="233">
        <f>U1379*H1379</f>
        <v>0</v>
      </c>
      <c r="W1379" s="233">
        <v>0</v>
      </c>
      <c r="X1379" s="233">
        <f>W1379*H1379</f>
        <v>0</v>
      </c>
      <c r="Y1379" s="234" t="s">
        <v>1</v>
      </c>
      <c r="Z1379" s="39"/>
      <c r="AA1379" s="39"/>
      <c r="AB1379" s="39"/>
      <c r="AC1379" s="39"/>
      <c r="AD1379" s="39"/>
      <c r="AE1379" s="39"/>
      <c r="AR1379" s="235" t="s">
        <v>229</v>
      </c>
      <c r="AT1379" s="235" t="s">
        <v>177</v>
      </c>
      <c r="AU1379" s="235" t="s">
        <v>102</v>
      </c>
      <c r="AY1379" s="18" t="s">
        <v>175</v>
      </c>
      <c r="BE1379" s="236">
        <f>IF(O1379="základní",K1379,0)</f>
        <v>0</v>
      </c>
      <c r="BF1379" s="236">
        <f>IF(O1379="snížená",K1379,0)</f>
        <v>0</v>
      </c>
      <c r="BG1379" s="236">
        <f>IF(O1379="zákl. přenesená",K1379,0)</f>
        <v>0</v>
      </c>
      <c r="BH1379" s="236">
        <f>IF(O1379="sníž. přenesená",K1379,0)</f>
        <v>0</v>
      </c>
      <c r="BI1379" s="236">
        <f>IF(O1379="nulová",K1379,0)</f>
        <v>0</v>
      </c>
      <c r="BJ1379" s="18" t="s">
        <v>102</v>
      </c>
      <c r="BK1379" s="236">
        <f>ROUND(P1379*H1379,2)</f>
        <v>0</v>
      </c>
      <c r="BL1379" s="18" t="s">
        <v>229</v>
      </c>
      <c r="BM1379" s="235" t="s">
        <v>1222</v>
      </c>
    </row>
    <row r="1380" s="2" customFormat="1" ht="24.15" customHeight="1">
      <c r="A1380" s="39"/>
      <c r="B1380" s="40"/>
      <c r="C1380" s="274" t="s">
        <v>712</v>
      </c>
      <c r="D1380" s="274" t="s">
        <v>315</v>
      </c>
      <c r="E1380" s="275" t="s">
        <v>1223</v>
      </c>
      <c r="F1380" s="276" t="s">
        <v>1224</v>
      </c>
      <c r="G1380" s="277" t="s">
        <v>228</v>
      </c>
      <c r="H1380" s="278">
        <v>390.02800000000002</v>
      </c>
      <c r="I1380" s="279"/>
      <c r="J1380" s="280"/>
      <c r="K1380" s="281">
        <f>ROUND(P1380*H1380,2)</f>
        <v>0</v>
      </c>
      <c r="L1380" s="280"/>
      <c r="M1380" s="282"/>
      <c r="N1380" s="283" t="s">
        <v>1</v>
      </c>
      <c r="O1380" s="231" t="s">
        <v>39</v>
      </c>
      <c r="P1380" s="232">
        <f>I1380+J1380</f>
        <v>0</v>
      </c>
      <c r="Q1380" s="232">
        <f>ROUND(I1380*H1380,2)</f>
        <v>0</v>
      </c>
      <c r="R1380" s="232">
        <f>ROUND(J1380*H1380,2)</f>
        <v>0</v>
      </c>
      <c r="S1380" s="92"/>
      <c r="T1380" s="233">
        <f>S1380*H1380</f>
        <v>0</v>
      </c>
      <c r="U1380" s="233">
        <v>0</v>
      </c>
      <c r="V1380" s="233">
        <f>U1380*H1380</f>
        <v>0</v>
      </c>
      <c r="W1380" s="233">
        <v>0</v>
      </c>
      <c r="X1380" s="233">
        <f>W1380*H1380</f>
        <v>0</v>
      </c>
      <c r="Y1380" s="234" t="s">
        <v>1</v>
      </c>
      <c r="Z1380" s="39"/>
      <c r="AA1380" s="39"/>
      <c r="AB1380" s="39"/>
      <c r="AC1380" s="39"/>
      <c r="AD1380" s="39"/>
      <c r="AE1380" s="39"/>
      <c r="AR1380" s="235" t="s">
        <v>270</v>
      </c>
      <c r="AT1380" s="235" t="s">
        <v>315</v>
      </c>
      <c r="AU1380" s="235" t="s">
        <v>102</v>
      </c>
      <c r="AY1380" s="18" t="s">
        <v>175</v>
      </c>
      <c r="BE1380" s="236">
        <f>IF(O1380="základní",K1380,0)</f>
        <v>0</v>
      </c>
      <c r="BF1380" s="236">
        <f>IF(O1380="snížená",K1380,0)</f>
        <v>0</v>
      </c>
      <c r="BG1380" s="236">
        <f>IF(O1380="zákl. přenesená",K1380,0)</f>
        <v>0</v>
      </c>
      <c r="BH1380" s="236">
        <f>IF(O1380="sníž. přenesená",K1380,0)</f>
        <v>0</v>
      </c>
      <c r="BI1380" s="236">
        <f>IF(O1380="nulová",K1380,0)</f>
        <v>0</v>
      </c>
      <c r="BJ1380" s="18" t="s">
        <v>102</v>
      </c>
      <c r="BK1380" s="236">
        <f>ROUND(P1380*H1380,2)</f>
        <v>0</v>
      </c>
      <c r="BL1380" s="18" t="s">
        <v>229</v>
      </c>
      <c r="BM1380" s="235" t="s">
        <v>1225</v>
      </c>
    </row>
    <row r="1381" s="14" customFormat="1">
      <c r="A1381" s="14"/>
      <c r="B1381" s="252"/>
      <c r="C1381" s="253"/>
      <c r="D1381" s="237" t="s">
        <v>184</v>
      </c>
      <c r="E1381" s="254" t="s">
        <v>1</v>
      </c>
      <c r="F1381" s="255" t="s">
        <v>1226</v>
      </c>
      <c r="G1381" s="253"/>
      <c r="H1381" s="256">
        <v>390.02800000000002</v>
      </c>
      <c r="I1381" s="257"/>
      <c r="J1381" s="257"/>
      <c r="K1381" s="253"/>
      <c r="L1381" s="253"/>
      <c r="M1381" s="258"/>
      <c r="N1381" s="259"/>
      <c r="O1381" s="260"/>
      <c r="P1381" s="260"/>
      <c r="Q1381" s="260"/>
      <c r="R1381" s="260"/>
      <c r="S1381" s="260"/>
      <c r="T1381" s="260"/>
      <c r="U1381" s="260"/>
      <c r="V1381" s="260"/>
      <c r="W1381" s="260"/>
      <c r="X1381" s="260"/>
      <c r="Y1381" s="261"/>
      <c r="Z1381" s="14"/>
      <c r="AA1381" s="14"/>
      <c r="AB1381" s="14"/>
      <c r="AC1381" s="14"/>
      <c r="AD1381" s="14"/>
      <c r="AE1381" s="14"/>
      <c r="AT1381" s="262" t="s">
        <v>184</v>
      </c>
      <c r="AU1381" s="262" t="s">
        <v>102</v>
      </c>
      <c r="AV1381" s="14" t="s">
        <v>102</v>
      </c>
      <c r="AW1381" s="14" t="s">
        <v>5</v>
      </c>
      <c r="AX1381" s="14" t="s">
        <v>75</v>
      </c>
      <c r="AY1381" s="262" t="s">
        <v>175</v>
      </c>
    </row>
    <row r="1382" s="15" customFormat="1">
      <c r="A1382" s="15"/>
      <c r="B1382" s="263"/>
      <c r="C1382" s="264"/>
      <c r="D1382" s="237" t="s">
        <v>184</v>
      </c>
      <c r="E1382" s="265" t="s">
        <v>1</v>
      </c>
      <c r="F1382" s="266" t="s">
        <v>189</v>
      </c>
      <c r="G1382" s="264"/>
      <c r="H1382" s="267">
        <v>390.02800000000002</v>
      </c>
      <c r="I1382" s="268"/>
      <c r="J1382" s="268"/>
      <c r="K1382" s="264"/>
      <c r="L1382" s="264"/>
      <c r="M1382" s="269"/>
      <c r="N1382" s="270"/>
      <c r="O1382" s="271"/>
      <c r="P1382" s="271"/>
      <c r="Q1382" s="271"/>
      <c r="R1382" s="271"/>
      <c r="S1382" s="271"/>
      <c r="T1382" s="271"/>
      <c r="U1382" s="271"/>
      <c r="V1382" s="271"/>
      <c r="W1382" s="271"/>
      <c r="X1382" s="271"/>
      <c r="Y1382" s="272"/>
      <c r="Z1382" s="15"/>
      <c r="AA1382" s="15"/>
      <c r="AB1382" s="15"/>
      <c r="AC1382" s="15"/>
      <c r="AD1382" s="15"/>
      <c r="AE1382" s="15"/>
      <c r="AT1382" s="273" t="s">
        <v>184</v>
      </c>
      <c r="AU1382" s="273" t="s">
        <v>102</v>
      </c>
      <c r="AV1382" s="15" t="s">
        <v>181</v>
      </c>
      <c r="AW1382" s="15" t="s">
        <v>5</v>
      </c>
      <c r="AX1382" s="15" t="s">
        <v>82</v>
      </c>
      <c r="AY1382" s="273" t="s">
        <v>175</v>
      </c>
    </row>
    <row r="1383" s="2" customFormat="1" ht="37.8" customHeight="1">
      <c r="A1383" s="39"/>
      <c r="B1383" s="40"/>
      <c r="C1383" s="222" t="s">
        <v>1227</v>
      </c>
      <c r="D1383" s="222" t="s">
        <v>177</v>
      </c>
      <c r="E1383" s="223" t="s">
        <v>1228</v>
      </c>
      <c r="F1383" s="224" t="s">
        <v>1229</v>
      </c>
      <c r="G1383" s="225" t="s">
        <v>228</v>
      </c>
      <c r="H1383" s="226">
        <v>5.0999999999999996</v>
      </c>
      <c r="I1383" s="227"/>
      <c r="J1383" s="227"/>
      <c r="K1383" s="228">
        <f>ROUND(P1383*H1383,2)</f>
        <v>0</v>
      </c>
      <c r="L1383" s="229"/>
      <c r="M1383" s="45"/>
      <c r="N1383" s="230" t="s">
        <v>1</v>
      </c>
      <c r="O1383" s="231" t="s">
        <v>39</v>
      </c>
      <c r="P1383" s="232">
        <f>I1383+J1383</f>
        <v>0</v>
      </c>
      <c r="Q1383" s="232">
        <f>ROUND(I1383*H1383,2)</f>
        <v>0</v>
      </c>
      <c r="R1383" s="232">
        <f>ROUND(J1383*H1383,2)</f>
        <v>0</v>
      </c>
      <c r="S1383" s="92"/>
      <c r="T1383" s="233">
        <f>S1383*H1383</f>
        <v>0</v>
      </c>
      <c r="U1383" s="233">
        <v>0</v>
      </c>
      <c r="V1383" s="233">
        <f>U1383*H1383</f>
        <v>0</v>
      </c>
      <c r="W1383" s="233">
        <v>0</v>
      </c>
      <c r="X1383" s="233">
        <f>W1383*H1383</f>
        <v>0</v>
      </c>
      <c r="Y1383" s="234" t="s">
        <v>1</v>
      </c>
      <c r="Z1383" s="39"/>
      <c r="AA1383" s="39"/>
      <c r="AB1383" s="39"/>
      <c r="AC1383" s="39"/>
      <c r="AD1383" s="39"/>
      <c r="AE1383" s="39"/>
      <c r="AR1383" s="235" t="s">
        <v>229</v>
      </c>
      <c r="AT1383" s="235" t="s">
        <v>177</v>
      </c>
      <c r="AU1383" s="235" t="s">
        <v>102</v>
      </c>
      <c r="AY1383" s="18" t="s">
        <v>175</v>
      </c>
      <c r="BE1383" s="236">
        <f>IF(O1383="základní",K1383,0)</f>
        <v>0</v>
      </c>
      <c r="BF1383" s="236">
        <f>IF(O1383="snížená",K1383,0)</f>
        <v>0</v>
      </c>
      <c r="BG1383" s="236">
        <f>IF(O1383="zákl. přenesená",K1383,0)</f>
        <v>0</v>
      </c>
      <c r="BH1383" s="236">
        <f>IF(O1383="sníž. přenesená",K1383,0)</f>
        <v>0</v>
      </c>
      <c r="BI1383" s="236">
        <f>IF(O1383="nulová",K1383,0)</f>
        <v>0</v>
      </c>
      <c r="BJ1383" s="18" t="s">
        <v>102</v>
      </c>
      <c r="BK1383" s="236">
        <f>ROUND(P1383*H1383,2)</f>
        <v>0</v>
      </c>
      <c r="BL1383" s="18" t="s">
        <v>229</v>
      </c>
      <c r="BM1383" s="235" t="s">
        <v>1230</v>
      </c>
    </row>
    <row r="1384" s="2" customFormat="1">
      <c r="A1384" s="39"/>
      <c r="B1384" s="40"/>
      <c r="C1384" s="41"/>
      <c r="D1384" s="237" t="s">
        <v>182</v>
      </c>
      <c r="E1384" s="41"/>
      <c r="F1384" s="238" t="s">
        <v>1231</v>
      </c>
      <c r="G1384" s="41"/>
      <c r="H1384" s="41"/>
      <c r="I1384" s="239"/>
      <c r="J1384" s="239"/>
      <c r="K1384" s="41"/>
      <c r="L1384" s="41"/>
      <c r="M1384" s="45"/>
      <c r="N1384" s="240"/>
      <c r="O1384" s="241"/>
      <c r="P1384" s="92"/>
      <c r="Q1384" s="92"/>
      <c r="R1384" s="92"/>
      <c r="S1384" s="92"/>
      <c r="T1384" s="92"/>
      <c r="U1384" s="92"/>
      <c r="V1384" s="92"/>
      <c r="W1384" s="92"/>
      <c r="X1384" s="92"/>
      <c r="Y1384" s="93"/>
      <c r="Z1384" s="39"/>
      <c r="AA1384" s="39"/>
      <c r="AB1384" s="39"/>
      <c r="AC1384" s="39"/>
      <c r="AD1384" s="39"/>
      <c r="AE1384" s="39"/>
      <c r="AT1384" s="18" t="s">
        <v>182</v>
      </c>
      <c r="AU1384" s="18" t="s">
        <v>102</v>
      </c>
    </row>
    <row r="1385" s="2" customFormat="1" ht="24.15" customHeight="1">
      <c r="A1385" s="39"/>
      <c r="B1385" s="40"/>
      <c r="C1385" s="274" t="s">
        <v>719</v>
      </c>
      <c r="D1385" s="274" t="s">
        <v>315</v>
      </c>
      <c r="E1385" s="275" t="s">
        <v>1232</v>
      </c>
      <c r="F1385" s="276" t="s">
        <v>1233</v>
      </c>
      <c r="G1385" s="277" t="s">
        <v>228</v>
      </c>
      <c r="H1385" s="278">
        <v>5.202</v>
      </c>
      <c r="I1385" s="279"/>
      <c r="J1385" s="280"/>
      <c r="K1385" s="281">
        <f>ROUND(P1385*H1385,2)</f>
        <v>0</v>
      </c>
      <c r="L1385" s="280"/>
      <c r="M1385" s="282"/>
      <c r="N1385" s="283" t="s">
        <v>1</v>
      </c>
      <c r="O1385" s="231" t="s">
        <v>39</v>
      </c>
      <c r="P1385" s="232">
        <f>I1385+J1385</f>
        <v>0</v>
      </c>
      <c r="Q1385" s="232">
        <f>ROUND(I1385*H1385,2)</f>
        <v>0</v>
      </c>
      <c r="R1385" s="232">
        <f>ROUND(J1385*H1385,2)</f>
        <v>0</v>
      </c>
      <c r="S1385" s="92"/>
      <c r="T1385" s="233">
        <f>S1385*H1385</f>
        <v>0</v>
      </c>
      <c r="U1385" s="233">
        <v>0</v>
      </c>
      <c r="V1385" s="233">
        <f>U1385*H1385</f>
        <v>0</v>
      </c>
      <c r="W1385" s="233">
        <v>0</v>
      </c>
      <c r="X1385" s="233">
        <f>W1385*H1385</f>
        <v>0</v>
      </c>
      <c r="Y1385" s="234" t="s">
        <v>1</v>
      </c>
      <c r="Z1385" s="39"/>
      <c r="AA1385" s="39"/>
      <c r="AB1385" s="39"/>
      <c r="AC1385" s="39"/>
      <c r="AD1385" s="39"/>
      <c r="AE1385" s="39"/>
      <c r="AR1385" s="235" t="s">
        <v>270</v>
      </c>
      <c r="AT1385" s="235" t="s">
        <v>315</v>
      </c>
      <c r="AU1385" s="235" t="s">
        <v>102</v>
      </c>
      <c r="AY1385" s="18" t="s">
        <v>175</v>
      </c>
      <c r="BE1385" s="236">
        <f>IF(O1385="základní",K1385,0)</f>
        <v>0</v>
      </c>
      <c r="BF1385" s="236">
        <f>IF(O1385="snížená",K1385,0)</f>
        <v>0</v>
      </c>
      <c r="BG1385" s="236">
        <f>IF(O1385="zákl. přenesená",K1385,0)</f>
        <v>0</v>
      </c>
      <c r="BH1385" s="236">
        <f>IF(O1385="sníž. přenesená",K1385,0)</f>
        <v>0</v>
      </c>
      <c r="BI1385" s="236">
        <f>IF(O1385="nulová",K1385,0)</f>
        <v>0</v>
      </c>
      <c r="BJ1385" s="18" t="s">
        <v>102</v>
      </c>
      <c r="BK1385" s="236">
        <f>ROUND(P1385*H1385,2)</f>
        <v>0</v>
      </c>
      <c r="BL1385" s="18" t="s">
        <v>229</v>
      </c>
      <c r="BM1385" s="235" t="s">
        <v>1234</v>
      </c>
    </row>
    <row r="1386" s="14" customFormat="1">
      <c r="A1386" s="14"/>
      <c r="B1386" s="252"/>
      <c r="C1386" s="253"/>
      <c r="D1386" s="237" t="s">
        <v>184</v>
      </c>
      <c r="E1386" s="254" t="s">
        <v>1</v>
      </c>
      <c r="F1386" s="255" t="s">
        <v>1235</v>
      </c>
      <c r="G1386" s="253"/>
      <c r="H1386" s="256">
        <v>5.202</v>
      </c>
      <c r="I1386" s="257"/>
      <c r="J1386" s="257"/>
      <c r="K1386" s="253"/>
      <c r="L1386" s="253"/>
      <c r="M1386" s="258"/>
      <c r="N1386" s="259"/>
      <c r="O1386" s="260"/>
      <c r="P1386" s="260"/>
      <c r="Q1386" s="260"/>
      <c r="R1386" s="260"/>
      <c r="S1386" s="260"/>
      <c r="T1386" s="260"/>
      <c r="U1386" s="260"/>
      <c r="V1386" s="260"/>
      <c r="W1386" s="260"/>
      <c r="X1386" s="260"/>
      <c r="Y1386" s="261"/>
      <c r="Z1386" s="14"/>
      <c r="AA1386" s="14"/>
      <c r="AB1386" s="14"/>
      <c r="AC1386" s="14"/>
      <c r="AD1386" s="14"/>
      <c r="AE1386" s="14"/>
      <c r="AT1386" s="262" t="s">
        <v>184</v>
      </c>
      <c r="AU1386" s="262" t="s">
        <v>102</v>
      </c>
      <c r="AV1386" s="14" t="s">
        <v>102</v>
      </c>
      <c r="AW1386" s="14" t="s">
        <v>5</v>
      </c>
      <c r="AX1386" s="14" t="s">
        <v>75</v>
      </c>
      <c r="AY1386" s="262" t="s">
        <v>175</v>
      </c>
    </row>
    <row r="1387" s="15" customFormat="1">
      <c r="A1387" s="15"/>
      <c r="B1387" s="263"/>
      <c r="C1387" s="264"/>
      <c r="D1387" s="237" t="s">
        <v>184</v>
      </c>
      <c r="E1387" s="265" t="s">
        <v>1</v>
      </c>
      <c r="F1387" s="266" t="s">
        <v>189</v>
      </c>
      <c r="G1387" s="264"/>
      <c r="H1387" s="267">
        <v>5.202</v>
      </c>
      <c r="I1387" s="268"/>
      <c r="J1387" s="268"/>
      <c r="K1387" s="264"/>
      <c r="L1387" s="264"/>
      <c r="M1387" s="269"/>
      <c r="N1387" s="270"/>
      <c r="O1387" s="271"/>
      <c r="P1387" s="271"/>
      <c r="Q1387" s="271"/>
      <c r="R1387" s="271"/>
      <c r="S1387" s="271"/>
      <c r="T1387" s="271"/>
      <c r="U1387" s="271"/>
      <c r="V1387" s="271"/>
      <c r="W1387" s="271"/>
      <c r="X1387" s="271"/>
      <c r="Y1387" s="272"/>
      <c r="Z1387" s="15"/>
      <c r="AA1387" s="15"/>
      <c r="AB1387" s="15"/>
      <c r="AC1387" s="15"/>
      <c r="AD1387" s="15"/>
      <c r="AE1387" s="15"/>
      <c r="AT1387" s="273" t="s">
        <v>184</v>
      </c>
      <c r="AU1387" s="273" t="s">
        <v>102</v>
      </c>
      <c r="AV1387" s="15" t="s">
        <v>181</v>
      </c>
      <c r="AW1387" s="15" t="s">
        <v>5</v>
      </c>
      <c r="AX1387" s="15" t="s">
        <v>82</v>
      </c>
      <c r="AY1387" s="273" t="s">
        <v>175</v>
      </c>
    </row>
    <row r="1388" s="2" customFormat="1" ht="44.25" customHeight="1">
      <c r="A1388" s="39"/>
      <c r="B1388" s="40"/>
      <c r="C1388" s="222" t="s">
        <v>1236</v>
      </c>
      <c r="D1388" s="222" t="s">
        <v>177</v>
      </c>
      <c r="E1388" s="223" t="s">
        <v>1237</v>
      </c>
      <c r="F1388" s="224" t="s">
        <v>1238</v>
      </c>
      <c r="G1388" s="225" t="s">
        <v>203</v>
      </c>
      <c r="H1388" s="226">
        <v>1.653</v>
      </c>
      <c r="I1388" s="227"/>
      <c r="J1388" s="227"/>
      <c r="K1388" s="228">
        <f>ROUND(P1388*H1388,2)</f>
        <v>0</v>
      </c>
      <c r="L1388" s="229"/>
      <c r="M1388" s="45"/>
      <c r="N1388" s="230" t="s">
        <v>1</v>
      </c>
      <c r="O1388" s="231" t="s">
        <v>39</v>
      </c>
      <c r="P1388" s="232">
        <f>I1388+J1388</f>
        <v>0</v>
      </c>
      <c r="Q1388" s="232">
        <f>ROUND(I1388*H1388,2)</f>
        <v>0</v>
      </c>
      <c r="R1388" s="232">
        <f>ROUND(J1388*H1388,2)</f>
        <v>0</v>
      </c>
      <c r="S1388" s="92"/>
      <c r="T1388" s="233">
        <f>S1388*H1388</f>
        <v>0</v>
      </c>
      <c r="U1388" s="233">
        <v>0</v>
      </c>
      <c r="V1388" s="233">
        <f>U1388*H1388</f>
        <v>0</v>
      </c>
      <c r="W1388" s="233">
        <v>0</v>
      </c>
      <c r="X1388" s="233">
        <f>W1388*H1388</f>
        <v>0</v>
      </c>
      <c r="Y1388" s="234" t="s">
        <v>1</v>
      </c>
      <c r="Z1388" s="39"/>
      <c r="AA1388" s="39"/>
      <c r="AB1388" s="39"/>
      <c r="AC1388" s="39"/>
      <c r="AD1388" s="39"/>
      <c r="AE1388" s="39"/>
      <c r="AR1388" s="235" t="s">
        <v>229</v>
      </c>
      <c r="AT1388" s="235" t="s">
        <v>177</v>
      </c>
      <c r="AU1388" s="235" t="s">
        <v>102</v>
      </c>
      <c r="AY1388" s="18" t="s">
        <v>175</v>
      </c>
      <c r="BE1388" s="236">
        <f>IF(O1388="základní",K1388,0)</f>
        <v>0</v>
      </c>
      <c r="BF1388" s="236">
        <f>IF(O1388="snížená",K1388,0)</f>
        <v>0</v>
      </c>
      <c r="BG1388" s="236">
        <f>IF(O1388="zákl. přenesená",K1388,0)</f>
        <v>0</v>
      </c>
      <c r="BH1388" s="236">
        <f>IF(O1388="sníž. přenesená",K1388,0)</f>
        <v>0</v>
      </c>
      <c r="BI1388" s="236">
        <f>IF(O1388="nulová",K1388,0)</f>
        <v>0</v>
      </c>
      <c r="BJ1388" s="18" t="s">
        <v>102</v>
      </c>
      <c r="BK1388" s="236">
        <f>ROUND(P1388*H1388,2)</f>
        <v>0</v>
      </c>
      <c r="BL1388" s="18" t="s">
        <v>229</v>
      </c>
      <c r="BM1388" s="235" t="s">
        <v>1239</v>
      </c>
    </row>
    <row r="1389" s="2" customFormat="1">
      <c r="A1389" s="39"/>
      <c r="B1389" s="40"/>
      <c r="C1389" s="41"/>
      <c r="D1389" s="237" t="s">
        <v>182</v>
      </c>
      <c r="E1389" s="41"/>
      <c r="F1389" s="238" t="s">
        <v>1240</v>
      </c>
      <c r="G1389" s="41"/>
      <c r="H1389" s="41"/>
      <c r="I1389" s="239"/>
      <c r="J1389" s="239"/>
      <c r="K1389" s="41"/>
      <c r="L1389" s="41"/>
      <c r="M1389" s="45"/>
      <c r="N1389" s="240"/>
      <c r="O1389" s="241"/>
      <c r="P1389" s="92"/>
      <c r="Q1389" s="92"/>
      <c r="R1389" s="92"/>
      <c r="S1389" s="92"/>
      <c r="T1389" s="92"/>
      <c r="U1389" s="92"/>
      <c r="V1389" s="92"/>
      <c r="W1389" s="92"/>
      <c r="X1389" s="92"/>
      <c r="Y1389" s="93"/>
      <c r="Z1389" s="39"/>
      <c r="AA1389" s="39"/>
      <c r="AB1389" s="39"/>
      <c r="AC1389" s="39"/>
      <c r="AD1389" s="39"/>
      <c r="AE1389" s="39"/>
      <c r="AT1389" s="18" t="s">
        <v>182</v>
      </c>
      <c r="AU1389" s="18" t="s">
        <v>102</v>
      </c>
    </row>
    <row r="1390" s="12" customFormat="1" ht="22.8" customHeight="1">
      <c r="A1390" s="12"/>
      <c r="B1390" s="205"/>
      <c r="C1390" s="206"/>
      <c r="D1390" s="207" t="s">
        <v>74</v>
      </c>
      <c r="E1390" s="220" t="s">
        <v>1241</v>
      </c>
      <c r="F1390" s="220" t="s">
        <v>1242</v>
      </c>
      <c r="G1390" s="206"/>
      <c r="H1390" s="206"/>
      <c r="I1390" s="209"/>
      <c r="J1390" s="209"/>
      <c r="K1390" s="221">
        <f>BK1390</f>
        <v>0</v>
      </c>
      <c r="L1390" s="206"/>
      <c r="M1390" s="211"/>
      <c r="N1390" s="212"/>
      <c r="O1390" s="213"/>
      <c r="P1390" s="213"/>
      <c r="Q1390" s="214">
        <f>Q1391</f>
        <v>0</v>
      </c>
      <c r="R1390" s="214">
        <f>R1391</f>
        <v>0</v>
      </c>
      <c r="S1390" s="213"/>
      <c r="T1390" s="215">
        <f>T1391</f>
        <v>0</v>
      </c>
      <c r="U1390" s="213"/>
      <c r="V1390" s="215">
        <f>V1391</f>
        <v>0</v>
      </c>
      <c r="W1390" s="213"/>
      <c r="X1390" s="215">
        <f>X1391</f>
        <v>0</v>
      </c>
      <c r="Y1390" s="216"/>
      <c r="Z1390" s="12"/>
      <c r="AA1390" s="12"/>
      <c r="AB1390" s="12"/>
      <c r="AC1390" s="12"/>
      <c r="AD1390" s="12"/>
      <c r="AE1390" s="12"/>
      <c r="AR1390" s="217" t="s">
        <v>102</v>
      </c>
      <c r="AT1390" s="218" t="s">
        <v>74</v>
      </c>
      <c r="AU1390" s="218" t="s">
        <v>82</v>
      </c>
      <c r="AY1390" s="217" t="s">
        <v>175</v>
      </c>
      <c r="BK1390" s="219">
        <f>BK1391</f>
        <v>0</v>
      </c>
    </row>
    <row r="1391" s="2" customFormat="1" ht="24.15" customHeight="1">
      <c r="A1391" s="39"/>
      <c r="B1391" s="40"/>
      <c r="C1391" s="222" t="s">
        <v>723</v>
      </c>
      <c r="D1391" s="222" t="s">
        <v>177</v>
      </c>
      <c r="E1391" s="223" t="s">
        <v>1243</v>
      </c>
      <c r="F1391" s="224" t="s">
        <v>1244</v>
      </c>
      <c r="G1391" s="225" t="s">
        <v>1245</v>
      </c>
      <c r="H1391" s="226">
        <v>1</v>
      </c>
      <c r="I1391" s="227"/>
      <c r="J1391" s="227"/>
      <c r="K1391" s="228">
        <f>ROUND(P1391*H1391,2)</f>
        <v>0</v>
      </c>
      <c r="L1391" s="229"/>
      <c r="M1391" s="45"/>
      <c r="N1391" s="230" t="s">
        <v>1</v>
      </c>
      <c r="O1391" s="231" t="s">
        <v>39</v>
      </c>
      <c r="P1391" s="232">
        <f>I1391+J1391</f>
        <v>0</v>
      </c>
      <c r="Q1391" s="232">
        <f>ROUND(I1391*H1391,2)</f>
        <v>0</v>
      </c>
      <c r="R1391" s="232">
        <f>ROUND(J1391*H1391,2)</f>
        <v>0</v>
      </c>
      <c r="S1391" s="92"/>
      <c r="T1391" s="233">
        <f>S1391*H1391</f>
        <v>0</v>
      </c>
      <c r="U1391" s="233">
        <v>0</v>
      </c>
      <c r="V1391" s="233">
        <f>U1391*H1391</f>
        <v>0</v>
      </c>
      <c r="W1391" s="233">
        <v>0</v>
      </c>
      <c r="X1391" s="233">
        <f>W1391*H1391</f>
        <v>0</v>
      </c>
      <c r="Y1391" s="234" t="s">
        <v>1</v>
      </c>
      <c r="Z1391" s="39"/>
      <c r="AA1391" s="39"/>
      <c r="AB1391" s="39"/>
      <c r="AC1391" s="39"/>
      <c r="AD1391" s="39"/>
      <c r="AE1391" s="39"/>
      <c r="AR1391" s="235" t="s">
        <v>229</v>
      </c>
      <c r="AT1391" s="235" t="s">
        <v>177</v>
      </c>
      <c r="AU1391" s="235" t="s">
        <v>102</v>
      </c>
      <c r="AY1391" s="18" t="s">
        <v>175</v>
      </c>
      <c r="BE1391" s="236">
        <f>IF(O1391="základní",K1391,0)</f>
        <v>0</v>
      </c>
      <c r="BF1391" s="236">
        <f>IF(O1391="snížená",K1391,0)</f>
        <v>0</v>
      </c>
      <c r="BG1391" s="236">
        <f>IF(O1391="zákl. přenesená",K1391,0)</f>
        <v>0</v>
      </c>
      <c r="BH1391" s="236">
        <f>IF(O1391="sníž. přenesená",K1391,0)</f>
        <v>0</v>
      </c>
      <c r="BI1391" s="236">
        <f>IF(O1391="nulová",K1391,0)</f>
        <v>0</v>
      </c>
      <c r="BJ1391" s="18" t="s">
        <v>102</v>
      </c>
      <c r="BK1391" s="236">
        <f>ROUND(P1391*H1391,2)</f>
        <v>0</v>
      </c>
      <c r="BL1391" s="18" t="s">
        <v>229</v>
      </c>
      <c r="BM1391" s="235" t="s">
        <v>1246</v>
      </c>
    </row>
    <row r="1392" s="12" customFormat="1" ht="22.8" customHeight="1">
      <c r="A1392" s="12"/>
      <c r="B1392" s="205"/>
      <c r="C1392" s="206"/>
      <c r="D1392" s="207" t="s">
        <v>74</v>
      </c>
      <c r="E1392" s="220" t="s">
        <v>1247</v>
      </c>
      <c r="F1392" s="220" t="s">
        <v>1248</v>
      </c>
      <c r="G1392" s="206"/>
      <c r="H1392" s="206"/>
      <c r="I1392" s="209"/>
      <c r="J1392" s="209"/>
      <c r="K1392" s="221">
        <f>BK1392</f>
        <v>0</v>
      </c>
      <c r="L1392" s="206"/>
      <c r="M1392" s="211"/>
      <c r="N1392" s="212"/>
      <c r="O1392" s="213"/>
      <c r="P1392" s="213"/>
      <c r="Q1392" s="214">
        <f>SUM(Q1393:Q1557)</f>
        <v>0</v>
      </c>
      <c r="R1392" s="214">
        <f>SUM(R1393:R1557)</f>
        <v>0</v>
      </c>
      <c r="S1392" s="213"/>
      <c r="T1392" s="215">
        <f>SUM(T1393:T1557)</f>
        <v>0</v>
      </c>
      <c r="U1392" s="213"/>
      <c r="V1392" s="215">
        <f>SUM(V1393:V1557)</f>
        <v>0</v>
      </c>
      <c r="W1392" s="213"/>
      <c r="X1392" s="215">
        <f>SUM(X1393:X1557)</f>
        <v>0</v>
      </c>
      <c r="Y1392" s="216"/>
      <c r="Z1392" s="12"/>
      <c r="AA1392" s="12"/>
      <c r="AB1392" s="12"/>
      <c r="AC1392" s="12"/>
      <c r="AD1392" s="12"/>
      <c r="AE1392" s="12"/>
      <c r="AR1392" s="217" t="s">
        <v>102</v>
      </c>
      <c r="AT1392" s="218" t="s">
        <v>74</v>
      </c>
      <c r="AU1392" s="218" t="s">
        <v>82</v>
      </c>
      <c r="AY1392" s="217" t="s">
        <v>175</v>
      </c>
      <c r="BK1392" s="219">
        <f>SUM(BK1393:BK1557)</f>
        <v>0</v>
      </c>
    </row>
    <row r="1393" s="2" customFormat="1" ht="44.25" customHeight="1">
      <c r="A1393" s="39"/>
      <c r="B1393" s="40"/>
      <c r="C1393" s="222" t="s">
        <v>1249</v>
      </c>
      <c r="D1393" s="222" t="s">
        <v>177</v>
      </c>
      <c r="E1393" s="223" t="s">
        <v>1250</v>
      </c>
      <c r="F1393" s="224" t="s">
        <v>1251</v>
      </c>
      <c r="G1393" s="225" t="s">
        <v>180</v>
      </c>
      <c r="H1393" s="226">
        <v>21.596</v>
      </c>
      <c r="I1393" s="227"/>
      <c r="J1393" s="227"/>
      <c r="K1393" s="228">
        <f>ROUND(P1393*H1393,2)</f>
        <v>0</v>
      </c>
      <c r="L1393" s="229"/>
      <c r="M1393" s="45"/>
      <c r="N1393" s="230" t="s">
        <v>1</v>
      </c>
      <c r="O1393" s="231" t="s">
        <v>39</v>
      </c>
      <c r="P1393" s="232">
        <f>I1393+J1393</f>
        <v>0</v>
      </c>
      <c r="Q1393" s="232">
        <f>ROUND(I1393*H1393,2)</f>
        <v>0</v>
      </c>
      <c r="R1393" s="232">
        <f>ROUND(J1393*H1393,2)</f>
        <v>0</v>
      </c>
      <c r="S1393" s="92"/>
      <c r="T1393" s="233">
        <f>S1393*H1393</f>
        <v>0</v>
      </c>
      <c r="U1393" s="233">
        <v>0</v>
      </c>
      <c r="V1393" s="233">
        <f>U1393*H1393</f>
        <v>0</v>
      </c>
      <c r="W1393" s="233">
        <v>0</v>
      </c>
      <c r="X1393" s="233">
        <f>W1393*H1393</f>
        <v>0</v>
      </c>
      <c r="Y1393" s="234" t="s">
        <v>1</v>
      </c>
      <c r="Z1393" s="39"/>
      <c r="AA1393" s="39"/>
      <c r="AB1393" s="39"/>
      <c r="AC1393" s="39"/>
      <c r="AD1393" s="39"/>
      <c r="AE1393" s="39"/>
      <c r="AR1393" s="235" t="s">
        <v>229</v>
      </c>
      <c r="AT1393" s="235" t="s">
        <v>177</v>
      </c>
      <c r="AU1393" s="235" t="s">
        <v>102</v>
      </c>
      <c r="AY1393" s="18" t="s">
        <v>175</v>
      </c>
      <c r="BE1393" s="236">
        <f>IF(O1393="základní",K1393,0)</f>
        <v>0</v>
      </c>
      <c r="BF1393" s="236">
        <f>IF(O1393="snížená",K1393,0)</f>
        <v>0</v>
      </c>
      <c r="BG1393" s="236">
        <f>IF(O1393="zákl. přenesená",K1393,0)</f>
        <v>0</v>
      </c>
      <c r="BH1393" s="236">
        <f>IF(O1393="sníž. přenesená",K1393,0)</f>
        <v>0</v>
      </c>
      <c r="BI1393" s="236">
        <f>IF(O1393="nulová",K1393,0)</f>
        <v>0</v>
      </c>
      <c r="BJ1393" s="18" t="s">
        <v>102</v>
      </c>
      <c r="BK1393" s="236">
        <f>ROUND(P1393*H1393,2)</f>
        <v>0</v>
      </c>
      <c r="BL1393" s="18" t="s">
        <v>229</v>
      </c>
      <c r="BM1393" s="235" t="s">
        <v>1252</v>
      </c>
    </row>
    <row r="1394" s="2" customFormat="1">
      <c r="A1394" s="39"/>
      <c r="B1394" s="40"/>
      <c r="C1394" s="41"/>
      <c r="D1394" s="237" t="s">
        <v>182</v>
      </c>
      <c r="E1394" s="41"/>
      <c r="F1394" s="238" t="s">
        <v>1253</v>
      </c>
      <c r="G1394" s="41"/>
      <c r="H1394" s="41"/>
      <c r="I1394" s="239"/>
      <c r="J1394" s="239"/>
      <c r="K1394" s="41"/>
      <c r="L1394" s="41"/>
      <c r="M1394" s="45"/>
      <c r="N1394" s="240"/>
      <c r="O1394" s="241"/>
      <c r="P1394" s="92"/>
      <c r="Q1394" s="92"/>
      <c r="R1394" s="92"/>
      <c r="S1394" s="92"/>
      <c r="T1394" s="92"/>
      <c r="U1394" s="92"/>
      <c r="V1394" s="92"/>
      <c r="W1394" s="92"/>
      <c r="X1394" s="92"/>
      <c r="Y1394" s="93"/>
      <c r="Z1394" s="39"/>
      <c r="AA1394" s="39"/>
      <c r="AB1394" s="39"/>
      <c r="AC1394" s="39"/>
      <c r="AD1394" s="39"/>
      <c r="AE1394" s="39"/>
      <c r="AT1394" s="18" t="s">
        <v>182</v>
      </c>
      <c r="AU1394" s="18" t="s">
        <v>102</v>
      </c>
    </row>
    <row r="1395" s="13" customFormat="1">
      <c r="A1395" s="13"/>
      <c r="B1395" s="242"/>
      <c r="C1395" s="243"/>
      <c r="D1395" s="237" t="s">
        <v>184</v>
      </c>
      <c r="E1395" s="244" t="s">
        <v>1</v>
      </c>
      <c r="F1395" s="245" t="s">
        <v>193</v>
      </c>
      <c r="G1395" s="243"/>
      <c r="H1395" s="244" t="s">
        <v>1</v>
      </c>
      <c r="I1395" s="246"/>
      <c r="J1395" s="246"/>
      <c r="K1395" s="243"/>
      <c r="L1395" s="243"/>
      <c r="M1395" s="247"/>
      <c r="N1395" s="248"/>
      <c r="O1395" s="249"/>
      <c r="P1395" s="249"/>
      <c r="Q1395" s="249"/>
      <c r="R1395" s="249"/>
      <c r="S1395" s="249"/>
      <c r="T1395" s="249"/>
      <c r="U1395" s="249"/>
      <c r="V1395" s="249"/>
      <c r="W1395" s="249"/>
      <c r="X1395" s="249"/>
      <c r="Y1395" s="250"/>
      <c r="Z1395" s="13"/>
      <c r="AA1395" s="13"/>
      <c r="AB1395" s="13"/>
      <c r="AC1395" s="13"/>
      <c r="AD1395" s="13"/>
      <c r="AE1395" s="13"/>
      <c r="AT1395" s="251" t="s">
        <v>184</v>
      </c>
      <c r="AU1395" s="251" t="s">
        <v>102</v>
      </c>
      <c r="AV1395" s="13" t="s">
        <v>82</v>
      </c>
      <c r="AW1395" s="13" t="s">
        <v>5</v>
      </c>
      <c r="AX1395" s="13" t="s">
        <v>75</v>
      </c>
      <c r="AY1395" s="251" t="s">
        <v>175</v>
      </c>
    </row>
    <row r="1396" s="14" customFormat="1">
      <c r="A1396" s="14"/>
      <c r="B1396" s="252"/>
      <c r="C1396" s="253"/>
      <c r="D1396" s="237" t="s">
        <v>184</v>
      </c>
      <c r="E1396" s="254" t="s">
        <v>1</v>
      </c>
      <c r="F1396" s="255" t="s">
        <v>1254</v>
      </c>
      <c r="G1396" s="253"/>
      <c r="H1396" s="256">
        <v>0.31</v>
      </c>
      <c r="I1396" s="257"/>
      <c r="J1396" s="257"/>
      <c r="K1396" s="253"/>
      <c r="L1396" s="253"/>
      <c r="M1396" s="258"/>
      <c r="N1396" s="259"/>
      <c r="O1396" s="260"/>
      <c r="P1396" s="260"/>
      <c r="Q1396" s="260"/>
      <c r="R1396" s="260"/>
      <c r="S1396" s="260"/>
      <c r="T1396" s="260"/>
      <c r="U1396" s="260"/>
      <c r="V1396" s="260"/>
      <c r="W1396" s="260"/>
      <c r="X1396" s="260"/>
      <c r="Y1396" s="261"/>
      <c r="Z1396" s="14"/>
      <c r="AA1396" s="14"/>
      <c r="AB1396" s="14"/>
      <c r="AC1396" s="14"/>
      <c r="AD1396" s="14"/>
      <c r="AE1396" s="14"/>
      <c r="AT1396" s="262" t="s">
        <v>184</v>
      </c>
      <c r="AU1396" s="262" t="s">
        <v>102</v>
      </c>
      <c r="AV1396" s="14" t="s">
        <v>102</v>
      </c>
      <c r="AW1396" s="14" t="s">
        <v>5</v>
      </c>
      <c r="AX1396" s="14" t="s">
        <v>75</v>
      </c>
      <c r="AY1396" s="262" t="s">
        <v>175</v>
      </c>
    </row>
    <row r="1397" s="14" customFormat="1">
      <c r="A1397" s="14"/>
      <c r="B1397" s="252"/>
      <c r="C1397" s="253"/>
      <c r="D1397" s="237" t="s">
        <v>184</v>
      </c>
      <c r="E1397" s="254" t="s">
        <v>1</v>
      </c>
      <c r="F1397" s="255" t="s">
        <v>1255</v>
      </c>
      <c r="G1397" s="253"/>
      <c r="H1397" s="256">
        <v>11.247999999999999</v>
      </c>
      <c r="I1397" s="257"/>
      <c r="J1397" s="257"/>
      <c r="K1397" s="253"/>
      <c r="L1397" s="253"/>
      <c r="M1397" s="258"/>
      <c r="N1397" s="259"/>
      <c r="O1397" s="260"/>
      <c r="P1397" s="260"/>
      <c r="Q1397" s="260"/>
      <c r="R1397" s="260"/>
      <c r="S1397" s="260"/>
      <c r="T1397" s="260"/>
      <c r="U1397" s="260"/>
      <c r="V1397" s="260"/>
      <c r="W1397" s="260"/>
      <c r="X1397" s="260"/>
      <c r="Y1397" s="261"/>
      <c r="Z1397" s="14"/>
      <c r="AA1397" s="14"/>
      <c r="AB1397" s="14"/>
      <c r="AC1397" s="14"/>
      <c r="AD1397" s="14"/>
      <c r="AE1397" s="14"/>
      <c r="AT1397" s="262" t="s">
        <v>184</v>
      </c>
      <c r="AU1397" s="262" t="s">
        <v>102</v>
      </c>
      <c r="AV1397" s="14" t="s">
        <v>102</v>
      </c>
      <c r="AW1397" s="14" t="s">
        <v>5</v>
      </c>
      <c r="AX1397" s="14" t="s">
        <v>75</v>
      </c>
      <c r="AY1397" s="262" t="s">
        <v>175</v>
      </c>
    </row>
    <row r="1398" s="14" customFormat="1">
      <c r="A1398" s="14"/>
      <c r="B1398" s="252"/>
      <c r="C1398" s="253"/>
      <c r="D1398" s="237" t="s">
        <v>184</v>
      </c>
      <c r="E1398" s="254" t="s">
        <v>1</v>
      </c>
      <c r="F1398" s="255" t="s">
        <v>1256</v>
      </c>
      <c r="G1398" s="253"/>
      <c r="H1398" s="256">
        <v>0.66000000000000003</v>
      </c>
      <c r="I1398" s="257"/>
      <c r="J1398" s="257"/>
      <c r="K1398" s="253"/>
      <c r="L1398" s="253"/>
      <c r="M1398" s="258"/>
      <c r="N1398" s="259"/>
      <c r="O1398" s="260"/>
      <c r="P1398" s="260"/>
      <c r="Q1398" s="260"/>
      <c r="R1398" s="260"/>
      <c r="S1398" s="260"/>
      <c r="T1398" s="260"/>
      <c r="U1398" s="260"/>
      <c r="V1398" s="260"/>
      <c r="W1398" s="260"/>
      <c r="X1398" s="260"/>
      <c r="Y1398" s="261"/>
      <c r="Z1398" s="14"/>
      <c r="AA1398" s="14"/>
      <c r="AB1398" s="14"/>
      <c r="AC1398" s="14"/>
      <c r="AD1398" s="14"/>
      <c r="AE1398" s="14"/>
      <c r="AT1398" s="262" t="s">
        <v>184</v>
      </c>
      <c r="AU1398" s="262" t="s">
        <v>102</v>
      </c>
      <c r="AV1398" s="14" t="s">
        <v>102</v>
      </c>
      <c r="AW1398" s="14" t="s">
        <v>5</v>
      </c>
      <c r="AX1398" s="14" t="s">
        <v>75</v>
      </c>
      <c r="AY1398" s="262" t="s">
        <v>175</v>
      </c>
    </row>
    <row r="1399" s="14" customFormat="1">
      <c r="A1399" s="14"/>
      <c r="B1399" s="252"/>
      <c r="C1399" s="253"/>
      <c r="D1399" s="237" t="s">
        <v>184</v>
      </c>
      <c r="E1399" s="254" t="s">
        <v>1</v>
      </c>
      <c r="F1399" s="255" t="s">
        <v>1257</v>
      </c>
      <c r="G1399" s="253"/>
      <c r="H1399" s="256">
        <v>9.3780000000000001</v>
      </c>
      <c r="I1399" s="257"/>
      <c r="J1399" s="257"/>
      <c r="K1399" s="253"/>
      <c r="L1399" s="253"/>
      <c r="M1399" s="258"/>
      <c r="N1399" s="259"/>
      <c r="O1399" s="260"/>
      <c r="P1399" s="260"/>
      <c r="Q1399" s="260"/>
      <c r="R1399" s="260"/>
      <c r="S1399" s="260"/>
      <c r="T1399" s="260"/>
      <c r="U1399" s="260"/>
      <c r="V1399" s="260"/>
      <c r="W1399" s="260"/>
      <c r="X1399" s="260"/>
      <c r="Y1399" s="261"/>
      <c r="Z1399" s="14"/>
      <c r="AA1399" s="14"/>
      <c r="AB1399" s="14"/>
      <c r="AC1399" s="14"/>
      <c r="AD1399" s="14"/>
      <c r="AE1399" s="14"/>
      <c r="AT1399" s="262" t="s">
        <v>184</v>
      </c>
      <c r="AU1399" s="262" t="s">
        <v>102</v>
      </c>
      <c r="AV1399" s="14" t="s">
        <v>102</v>
      </c>
      <c r="AW1399" s="14" t="s">
        <v>5</v>
      </c>
      <c r="AX1399" s="14" t="s">
        <v>75</v>
      </c>
      <c r="AY1399" s="262" t="s">
        <v>175</v>
      </c>
    </row>
    <row r="1400" s="15" customFormat="1">
      <c r="A1400" s="15"/>
      <c r="B1400" s="263"/>
      <c r="C1400" s="264"/>
      <c r="D1400" s="237" t="s">
        <v>184</v>
      </c>
      <c r="E1400" s="265" t="s">
        <v>1</v>
      </c>
      <c r="F1400" s="266" t="s">
        <v>189</v>
      </c>
      <c r="G1400" s="264"/>
      <c r="H1400" s="267">
        <v>21.596</v>
      </c>
      <c r="I1400" s="268"/>
      <c r="J1400" s="268"/>
      <c r="K1400" s="264"/>
      <c r="L1400" s="264"/>
      <c r="M1400" s="269"/>
      <c r="N1400" s="270"/>
      <c r="O1400" s="271"/>
      <c r="P1400" s="271"/>
      <c r="Q1400" s="271"/>
      <c r="R1400" s="271"/>
      <c r="S1400" s="271"/>
      <c r="T1400" s="271"/>
      <c r="U1400" s="271"/>
      <c r="V1400" s="271"/>
      <c r="W1400" s="271"/>
      <c r="X1400" s="271"/>
      <c r="Y1400" s="272"/>
      <c r="Z1400" s="15"/>
      <c r="AA1400" s="15"/>
      <c r="AB1400" s="15"/>
      <c r="AC1400" s="15"/>
      <c r="AD1400" s="15"/>
      <c r="AE1400" s="15"/>
      <c r="AT1400" s="273" t="s">
        <v>184</v>
      </c>
      <c r="AU1400" s="273" t="s">
        <v>102</v>
      </c>
      <c r="AV1400" s="15" t="s">
        <v>181</v>
      </c>
      <c r="AW1400" s="15" t="s">
        <v>5</v>
      </c>
      <c r="AX1400" s="15" t="s">
        <v>82</v>
      </c>
      <c r="AY1400" s="273" t="s">
        <v>175</v>
      </c>
    </row>
    <row r="1401" s="2" customFormat="1" ht="37.8" customHeight="1">
      <c r="A1401" s="39"/>
      <c r="B1401" s="40"/>
      <c r="C1401" s="222" t="s">
        <v>728</v>
      </c>
      <c r="D1401" s="222" t="s">
        <v>177</v>
      </c>
      <c r="E1401" s="223" t="s">
        <v>1258</v>
      </c>
      <c r="F1401" s="224" t="s">
        <v>1259</v>
      </c>
      <c r="G1401" s="225" t="s">
        <v>1260</v>
      </c>
      <c r="H1401" s="226">
        <v>150</v>
      </c>
      <c r="I1401" s="227"/>
      <c r="J1401" s="227"/>
      <c r="K1401" s="228">
        <f>ROUND(P1401*H1401,2)</f>
        <v>0</v>
      </c>
      <c r="L1401" s="229"/>
      <c r="M1401" s="45"/>
      <c r="N1401" s="230" t="s">
        <v>1</v>
      </c>
      <c r="O1401" s="231" t="s">
        <v>39</v>
      </c>
      <c r="P1401" s="232">
        <f>I1401+J1401</f>
        <v>0</v>
      </c>
      <c r="Q1401" s="232">
        <f>ROUND(I1401*H1401,2)</f>
        <v>0</v>
      </c>
      <c r="R1401" s="232">
        <f>ROUND(J1401*H1401,2)</f>
        <v>0</v>
      </c>
      <c r="S1401" s="92"/>
      <c r="T1401" s="233">
        <f>S1401*H1401</f>
        <v>0</v>
      </c>
      <c r="U1401" s="233">
        <v>0</v>
      </c>
      <c r="V1401" s="233">
        <f>U1401*H1401</f>
        <v>0</v>
      </c>
      <c r="W1401" s="233">
        <v>0</v>
      </c>
      <c r="X1401" s="233">
        <f>W1401*H1401</f>
        <v>0</v>
      </c>
      <c r="Y1401" s="234" t="s">
        <v>1</v>
      </c>
      <c r="Z1401" s="39"/>
      <c r="AA1401" s="39"/>
      <c r="AB1401" s="39"/>
      <c r="AC1401" s="39"/>
      <c r="AD1401" s="39"/>
      <c r="AE1401" s="39"/>
      <c r="AR1401" s="235" t="s">
        <v>229</v>
      </c>
      <c r="AT1401" s="235" t="s">
        <v>177</v>
      </c>
      <c r="AU1401" s="235" t="s">
        <v>102</v>
      </c>
      <c r="AY1401" s="18" t="s">
        <v>175</v>
      </c>
      <c r="BE1401" s="236">
        <f>IF(O1401="základní",K1401,0)</f>
        <v>0</v>
      </c>
      <c r="BF1401" s="236">
        <f>IF(O1401="snížená",K1401,0)</f>
        <v>0</v>
      </c>
      <c r="BG1401" s="236">
        <f>IF(O1401="zákl. přenesená",K1401,0)</f>
        <v>0</v>
      </c>
      <c r="BH1401" s="236">
        <f>IF(O1401="sníž. přenesená",K1401,0)</f>
        <v>0</v>
      </c>
      <c r="BI1401" s="236">
        <f>IF(O1401="nulová",K1401,0)</f>
        <v>0</v>
      </c>
      <c r="BJ1401" s="18" t="s">
        <v>102</v>
      </c>
      <c r="BK1401" s="236">
        <f>ROUND(P1401*H1401,2)</f>
        <v>0</v>
      </c>
      <c r="BL1401" s="18" t="s">
        <v>229</v>
      </c>
      <c r="BM1401" s="235" t="s">
        <v>1261</v>
      </c>
    </row>
    <row r="1402" s="2" customFormat="1">
      <c r="A1402" s="39"/>
      <c r="B1402" s="40"/>
      <c r="C1402" s="41"/>
      <c r="D1402" s="237" t="s">
        <v>182</v>
      </c>
      <c r="E1402" s="41"/>
      <c r="F1402" s="238" t="s">
        <v>1253</v>
      </c>
      <c r="G1402" s="41"/>
      <c r="H1402" s="41"/>
      <c r="I1402" s="239"/>
      <c r="J1402" s="239"/>
      <c r="K1402" s="41"/>
      <c r="L1402" s="41"/>
      <c r="M1402" s="45"/>
      <c r="N1402" s="240"/>
      <c r="O1402" s="241"/>
      <c r="P1402" s="92"/>
      <c r="Q1402" s="92"/>
      <c r="R1402" s="92"/>
      <c r="S1402" s="92"/>
      <c r="T1402" s="92"/>
      <c r="U1402" s="92"/>
      <c r="V1402" s="92"/>
      <c r="W1402" s="92"/>
      <c r="X1402" s="92"/>
      <c r="Y1402" s="93"/>
      <c r="Z1402" s="39"/>
      <c r="AA1402" s="39"/>
      <c r="AB1402" s="39"/>
      <c r="AC1402" s="39"/>
      <c r="AD1402" s="39"/>
      <c r="AE1402" s="39"/>
      <c r="AT1402" s="18" t="s">
        <v>182</v>
      </c>
      <c r="AU1402" s="18" t="s">
        <v>102</v>
      </c>
    </row>
    <row r="1403" s="13" customFormat="1">
      <c r="A1403" s="13"/>
      <c r="B1403" s="242"/>
      <c r="C1403" s="243"/>
      <c r="D1403" s="237" t="s">
        <v>184</v>
      </c>
      <c r="E1403" s="244" t="s">
        <v>1</v>
      </c>
      <c r="F1403" s="245" t="s">
        <v>193</v>
      </c>
      <c r="G1403" s="243"/>
      <c r="H1403" s="244" t="s">
        <v>1</v>
      </c>
      <c r="I1403" s="246"/>
      <c r="J1403" s="246"/>
      <c r="K1403" s="243"/>
      <c r="L1403" s="243"/>
      <c r="M1403" s="247"/>
      <c r="N1403" s="248"/>
      <c r="O1403" s="249"/>
      <c r="P1403" s="249"/>
      <c r="Q1403" s="249"/>
      <c r="R1403" s="249"/>
      <c r="S1403" s="249"/>
      <c r="T1403" s="249"/>
      <c r="U1403" s="249"/>
      <c r="V1403" s="249"/>
      <c r="W1403" s="249"/>
      <c r="X1403" s="249"/>
      <c r="Y1403" s="250"/>
      <c r="Z1403" s="13"/>
      <c r="AA1403" s="13"/>
      <c r="AB1403" s="13"/>
      <c r="AC1403" s="13"/>
      <c r="AD1403" s="13"/>
      <c r="AE1403" s="13"/>
      <c r="AT1403" s="251" t="s">
        <v>184</v>
      </c>
      <c r="AU1403" s="251" t="s">
        <v>102</v>
      </c>
      <c r="AV1403" s="13" t="s">
        <v>82</v>
      </c>
      <c r="AW1403" s="13" t="s">
        <v>5</v>
      </c>
      <c r="AX1403" s="13" t="s">
        <v>75</v>
      </c>
      <c r="AY1403" s="251" t="s">
        <v>175</v>
      </c>
    </row>
    <row r="1404" s="14" customFormat="1">
      <c r="A1404" s="14"/>
      <c r="B1404" s="252"/>
      <c r="C1404" s="253"/>
      <c r="D1404" s="237" t="s">
        <v>184</v>
      </c>
      <c r="E1404" s="254" t="s">
        <v>1</v>
      </c>
      <c r="F1404" s="255" t="s">
        <v>1262</v>
      </c>
      <c r="G1404" s="253"/>
      <c r="H1404" s="256">
        <v>150</v>
      </c>
      <c r="I1404" s="257"/>
      <c r="J1404" s="257"/>
      <c r="K1404" s="253"/>
      <c r="L1404" s="253"/>
      <c r="M1404" s="258"/>
      <c r="N1404" s="259"/>
      <c r="O1404" s="260"/>
      <c r="P1404" s="260"/>
      <c r="Q1404" s="260"/>
      <c r="R1404" s="260"/>
      <c r="S1404" s="260"/>
      <c r="T1404" s="260"/>
      <c r="U1404" s="260"/>
      <c r="V1404" s="260"/>
      <c r="W1404" s="260"/>
      <c r="X1404" s="260"/>
      <c r="Y1404" s="261"/>
      <c r="Z1404" s="14"/>
      <c r="AA1404" s="14"/>
      <c r="AB1404" s="14"/>
      <c r="AC1404" s="14"/>
      <c r="AD1404" s="14"/>
      <c r="AE1404" s="14"/>
      <c r="AT1404" s="262" t="s">
        <v>184</v>
      </c>
      <c r="AU1404" s="262" t="s">
        <v>102</v>
      </c>
      <c r="AV1404" s="14" t="s">
        <v>102</v>
      </c>
      <c r="AW1404" s="14" t="s">
        <v>5</v>
      </c>
      <c r="AX1404" s="14" t="s">
        <v>75</v>
      </c>
      <c r="AY1404" s="262" t="s">
        <v>175</v>
      </c>
    </row>
    <row r="1405" s="15" customFormat="1">
      <c r="A1405" s="15"/>
      <c r="B1405" s="263"/>
      <c r="C1405" s="264"/>
      <c r="D1405" s="237" t="s">
        <v>184</v>
      </c>
      <c r="E1405" s="265" t="s">
        <v>1</v>
      </c>
      <c r="F1405" s="266" t="s">
        <v>189</v>
      </c>
      <c r="G1405" s="264"/>
      <c r="H1405" s="267">
        <v>150</v>
      </c>
      <c r="I1405" s="268"/>
      <c r="J1405" s="268"/>
      <c r="K1405" s="264"/>
      <c r="L1405" s="264"/>
      <c r="M1405" s="269"/>
      <c r="N1405" s="270"/>
      <c r="O1405" s="271"/>
      <c r="P1405" s="271"/>
      <c r="Q1405" s="271"/>
      <c r="R1405" s="271"/>
      <c r="S1405" s="271"/>
      <c r="T1405" s="271"/>
      <c r="U1405" s="271"/>
      <c r="V1405" s="271"/>
      <c r="W1405" s="271"/>
      <c r="X1405" s="271"/>
      <c r="Y1405" s="272"/>
      <c r="Z1405" s="15"/>
      <c r="AA1405" s="15"/>
      <c r="AB1405" s="15"/>
      <c r="AC1405" s="15"/>
      <c r="AD1405" s="15"/>
      <c r="AE1405" s="15"/>
      <c r="AT1405" s="273" t="s">
        <v>184</v>
      </c>
      <c r="AU1405" s="273" t="s">
        <v>102</v>
      </c>
      <c r="AV1405" s="15" t="s">
        <v>181</v>
      </c>
      <c r="AW1405" s="15" t="s">
        <v>5</v>
      </c>
      <c r="AX1405" s="15" t="s">
        <v>82</v>
      </c>
      <c r="AY1405" s="273" t="s">
        <v>175</v>
      </c>
    </row>
    <row r="1406" s="2" customFormat="1" ht="16.5" customHeight="1">
      <c r="A1406" s="39"/>
      <c r="B1406" s="40"/>
      <c r="C1406" s="274" t="s">
        <v>1263</v>
      </c>
      <c r="D1406" s="274" t="s">
        <v>315</v>
      </c>
      <c r="E1406" s="275" t="s">
        <v>1264</v>
      </c>
      <c r="F1406" s="276" t="s">
        <v>1265</v>
      </c>
      <c r="G1406" s="277" t="s">
        <v>1260</v>
      </c>
      <c r="H1406" s="278">
        <v>150</v>
      </c>
      <c r="I1406" s="279"/>
      <c r="J1406" s="280"/>
      <c r="K1406" s="281">
        <f>ROUND(P1406*H1406,2)</f>
        <v>0</v>
      </c>
      <c r="L1406" s="280"/>
      <c r="M1406" s="282"/>
      <c r="N1406" s="283" t="s">
        <v>1</v>
      </c>
      <c r="O1406" s="231" t="s">
        <v>39</v>
      </c>
      <c r="P1406" s="232">
        <f>I1406+J1406</f>
        <v>0</v>
      </c>
      <c r="Q1406" s="232">
        <f>ROUND(I1406*H1406,2)</f>
        <v>0</v>
      </c>
      <c r="R1406" s="232">
        <f>ROUND(J1406*H1406,2)</f>
        <v>0</v>
      </c>
      <c r="S1406" s="92"/>
      <c r="T1406" s="233">
        <f>S1406*H1406</f>
        <v>0</v>
      </c>
      <c r="U1406" s="233">
        <v>0</v>
      </c>
      <c r="V1406" s="233">
        <f>U1406*H1406</f>
        <v>0</v>
      </c>
      <c r="W1406" s="233">
        <v>0</v>
      </c>
      <c r="X1406" s="233">
        <f>W1406*H1406</f>
        <v>0</v>
      </c>
      <c r="Y1406" s="234" t="s">
        <v>1</v>
      </c>
      <c r="Z1406" s="39"/>
      <c r="AA1406" s="39"/>
      <c r="AB1406" s="39"/>
      <c r="AC1406" s="39"/>
      <c r="AD1406" s="39"/>
      <c r="AE1406" s="39"/>
      <c r="AR1406" s="235" t="s">
        <v>270</v>
      </c>
      <c r="AT1406" s="235" t="s">
        <v>315</v>
      </c>
      <c r="AU1406" s="235" t="s">
        <v>102</v>
      </c>
      <c r="AY1406" s="18" t="s">
        <v>175</v>
      </c>
      <c r="BE1406" s="236">
        <f>IF(O1406="základní",K1406,0)</f>
        <v>0</v>
      </c>
      <c r="BF1406" s="236">
        <f>IF(O1406="snížená",K1406,0)</f>
        <v>0</v>
      </c>
      <c r="BG1406" s="236">
        <f>IF(O1406="zákl. přenesená",K1406,0)</f>
        <v>0</v>
      </c>
      <c r="BH1406" s="236">
        <f>IF(O1406="sníž. přenesená",K1406,0)</f>
        <v>0</v>
      </c>
      <c r="BI1406" s="236">
        <f>IF(O1406="nulová",K1406,0)</f>
        <v>0</v>
      </c>
      <c r="BJ1406" s="18" t="s">
        <v>102</v>
      </c>
      <c r="BK1406" s="236">
        <f>ROUND(P1406*H1406,2)</f>
        <v>0</v>
      </c>
      <c r="BL1406" s="18" t="s">
        <v>229</v>
      </c>
      <c r="BM1406" s="235" t="s">
        <v>1266</v>
      </c>
    </row>
    <row r="1407" s="2" customFormat="1" ht="37.8" customHeight="1">
      <c r="A1407" s="39"/>
      <c r="B1407" s="40"/>
      <c r="C1407" s="222" t="s">
        <v>731</v>
      </c>
      <c r="D1407" s="222" t="s">
        <v>177</v>
      </c>
      <c r="E1407" s="223" t="s">
        <v>1267</v>
      </c>
      <c r="F1407" s="224" t="s">
        <v>1268</v>
      </c>
      <c r="G1407" s="225" t="s">
        <v>369</v>
      </c>
      <c r="H1407" s="226">
        <v>45</v>
      </c>
      <c r="I1407" s="227"/>
      <c r="J1407" s="227"/>
      <c r="K1407" s="228">
        <f>ROUND(P1407*H1407,2)</f>
        <v>0</v>
      </c>
      <c r="L1407" s="229"/>
      <c r="M1407" s="45"/>
      <c r="N1407" s="230" t="s">
        <v>1</v>
      </c>
      <c r="O1407" s="231" t="s">
        <v>39</v>
      </c>
      <c r="P1407" s="232">
        <f>I1407+J1407</f>
        <v>0</v>
      </c>
      <c r="Q1407" s="232">
        <f>ROUND(I1407*H1407,2)</f>
        <v>0</v>
      </c>
      <c r="R1407" s="232">
        <f>ROUND(J1407*H1407,2)</f>
        <v>0</v>
      </c>
      <c r="S1407" s="92"/>
      <c r="T1407" s="233">
        <f>S1407*H1407</f>
        <v>0</v>
      </c>
      <c r="U1407" s="233">
        <v>0</v>
      </c>
      <c r="V1407" s="233">
        <f>U1407*H1407</f>
        <v>0</v>
      </c>
      <c r="W1407" s="233">
        <v>0</v>
      </c>
      <c r="X1407" s="233">
        <f>W1407*H1407</f>
        <v>0</v>
      </c>
      <c r="Y1407" s="234" t="s">
        <v>1</v>
      </c>
      <c r="Z1407" s="39"/>
      <c r="AA1407" s="39"/>
      <c r="AB1407" s="39"/>
      <c r="AC1407" s="39"/>
      <c r="AD1407" s="39"/>
      <c r="AE1407" s="39"/>
      <c r="AR1407" s="235" t="s">
        <v>229</v>
      </c>
      <c r="AT1407" s="235" t="s">
        <v>177</v>
      </c>
      <c r="AU1407" s="235" t="s">
        <v>102</v>
      </c>
      <c r="AY1407" s="18" t="s">
        <v>175</v>
      </c>
      <c r="BE1407" s="236">
        <f>IF(O1407="základní",K1407,0)</f>
        <v>0</v>
      </c>
      <c r="BF1407" s="236">
        <f>IF(O1407="snížená",K1407,0)</f>
        <v>0</v>
      </c>
      <c r="BG1407" s="236">
        <f>IF(O1407="zákl. přenesená",K1407,0)</f>
        <v>0</v>
      </c>
      <c r="BH1407" s="236">
        <f>IF(O1407="sníž. přenesená",K1407,0)</f>
        <v>0</v>
      </c>
      <c r="BI1407" s="236">
        <f>IF(O1407="nulová",K1407,0)</f>
        <v>0</v>
      </c>
      <c r="BJ1407" s="18" t="s">
        <v>102</v>
      </c>
      <c r="BK1407" s="236">
        <f>ROUND(P1407*H1407,2)</f>
        <v>0</v>
      </c>
      <c r="BL1407" s="18" t="s">
        <v>229</v>
      </c>
      <c r="BM1407" s="235" t="s">
        <v>1269</v>
      </c>
    </row>
    <row r="1408" s="2" customFormat="1">
      <c r="A1408" s="39"/>
      <c r="B1408" s="40"/>
      <c r="C1408" s="41"/>
      <c r="D1408" s="237" t="s">
        <v>182</v>
      </c>
      <c r="E1408" s="41"/>
      <c r="F1408" s="238" t="s">
        <v>1270</v>
      </c>
      <c r="G1408" s="41"/>
      <c r="H1408" s="41"/>
      <c r="I1408" s="239"/>
      <c r="J1408" s="239"/>
      <c r="K1408" s="41"/>
      <c r="L1408" s="41"/>
      <c r="M1408" s="45"/>
      <c r="N1408" s="240"/>
      <c r="O1408" s="241"/>
      <c r="P1408" s="92"/>
      <c r="Q1408" s="92"/>
      <c r="R1408" s="92"/>
      <c r="S1408" s="92"/>
      <c r="T1408" s="92"/>
      <c r="U1408" s="92"/>
      <c r="V1408" s="92"/>
      <c r="W1408" s="92"/>
      <c r="X1408" s="92"/>
      <c r="Y1408" s="93"/>
      <c r="Z1408" s="39"/>
      <c r="AA1408" s="39"/>
      <c r="AB1408" s="39"/>
      <c r="AC1408" s="39"/>
      <c r="AD1408" s="39"/>
      <c r="AE1408" s="39"/>
      <c r="AT1408" s="18" t="s">
        <v>182</v>
      </c>
      <c r="AU1408" s="18" t="s">
        <v>102</v>
      </c>
    </row>
    <row r="1409" s="13" customFormat="1">
      <c r="A1409" s="13"/>
      <c r="B1409" s="242"/>
      <c r="C1409" s="243"/>
      <c r="D1409" s="237" t="s">
        <v>184</v>
      </c>
      <c r="E1409" s="244" t="s">
        <v>1</v>
      </c>
      <c r="F1409" s="245" t="s">
        <v>352</v>
      </c>
      <c r="G1409" s="243"/>
      <c r="H1409" s="244" t="s">
        <v>1</v>
      </c>
      <c r="I1409" s="246"/>
      <c r="J1409" s="246"/>
      <c r="K1409" s="243"/>
      <c r="L1409" s="243"/>
      <c r="M1409" s="247"/>
      <c r="N1409" s="248"/>
      <c r="O1409" s="249"/>
      <c r="P1409" s="249"/>
      <c r="Q1409" s="249"/>
      <c r="R1409" s="249"/>
      <c r="S1409" s="249"/>
      <c r="T1409" s="249"/>
      <c r="U1409" s="249"/>
      <c r="V1409" s="249"/>
      <c r="W1409" s="249"/>
      <c r="X1409" s="249"/>
      <c r="Y1409" s="250"/>
      <c r="Z1409" s="13"/>
      <c r="AA1409" s="13"/>
      <c r="AB1409" s="13"/>
      <c r="AC1409" s="13"/>
      <c r="AD1409" s="13"/>
      <c r="AE1409" s="13"/>
      <c r="AT1409" s="251" t="s">
        <v>184</v>
      </c>
      <c r="AU1409" s="251" t="s">
        <v>102</v>
      </c>
      <c r="AV1409" s="13" t="s">
        <v>82</v>
      </c>
      <c r="AW1409" s="13" t="s">
        <v>5</v>
      </c>
      <c r="AX1409" s="13" t="s">
        <v>75</v>
      </c>
      <c r="AY1409" s="251" t="s">
        <v>175</v>
      </c>
    </row>
    <row r="1410" s="13" customFormat="1">
      <c r="A1410" s="13"/>
      <c r="B1410" s="242"/>
      <c r="C1410" s="243"/>
      <c r="D1410" s="237" t="s">
        <v>184</v>
      </c>
      <c r="E1410" s="244" t="s">
        <v>1</v>
      </c>
      <c r="F1410" s="245" t="s">
        <v>583</v>
      </c>
      <c r="G1410" s="243"/>
      <c r="H1410" s="244" t="s">
        <v>1</v>
      </c>
      <c r="I1410" s="246"/>
      <c r="J1410" s="246"/>
      <c r="K1410" s="243"/>
      <c r="L1410" s="243"/>
      <c r="M1410" s="247"/>
      <c r="N1410" s="248"/>
      <c r="O1410" s="249"/>
      <c r="P1410" s="249"/>
      <c r="Q1410" s="249"/>
      <c r="R1410" s="249"/>
      <c r="S1410" s="249"/>
      <c r="T1410" s="249"/>
      <c r="U1410" s="249"/>
      <c r="V1410" s="249"/>
      <c r="W1410" s="249"/>
      <c r="X1410" s="249"/>
      <c r="Y1410" s="250"/>
      <c r="Z1410" s="13"/>
      <c r="AA1410" s="13"/>
      <c r="AB1410" s="13"/>
      <c r="AC1410" s="13"/>
      <c r="AD1410" s="13"/>
      <c r="AE1410" s="13"/>
      <c r="AT1410" s="251" t="s">
        <v>184</v>
      </c>
      <c r="AU1410" s="251" t="s">
        <v>102</v>
      </c>
      <c r="AV1410" s="13" t="s">
        <v>82</v>
      </c>
      <c r="AW1410" s="13" t="s">
        <v>5</v>
      </c>
      <c r="AX1410" s="13" t="s">
        <v>75</v>
      </c>
      <c r="AY1410" s="251" t="s">
        <v>175</v>
      </c>
    </row>
    <row r="1411" s="14" customFormat="1">
      <c r="A1411" s="14"/>
      <c r="B1411" s="252"/>
      <c r="C1411" s="253"/>
      <c r="D1411" s="237" t="s">
        <v>184</v>
      </c>
      <c r="E1411" s="254" t="s">
        <v>1</v>
      </c>
      <c r="F1411" s="255" t="s">
        <v>1271</v>
      </c>
      <c r="G1411" s="253"/>
      <c r="H1411" s="256">
        <v>45</v>
      </c>
      <c r="I1411" s="257"/>
      <c r="J1411" s="257"/>
      <c r="K1411" s="253"/>
      <c r="L1411" s="253"/>
      <c r="M1411" s="258"/>
      <c r="N1411" s="259"/>
      <c r="O1411" s="260"/>
      <c r="P1411" s="260"/>
      <c r="Q1411" s="260"/>
      <c r="R1411" s="260"/>
      <c r="S1411" s="260"/>
      <c r="T1411" s="260"/>
      <c r="U1411" s="260"/>
      <c r="V1411" s="260"/>
      <c r="W1411" s="260"/>
      <c r="X1411" s="260"/>
      <c r="Y1411" s="261"/>
      <c r="Z1411" s="14"/>
      <c r="AA1411" s="14"/>
      <c r="AB1411" s="14"/>
      <c r="AC1411" s="14"/>
      <c r="AD1411" s="14"/>
      <c r="AE1411" s="14"/>
      <c r="AT1411" s="262" t="s">
        <v>184</v>
      </c>
      <c r="AU1411" s="262" t="s">
        <v>102</v>
      </c>
      <c r="AV1411" s="14" t="s">
        <v>102</v>
      </c>
      <c r="AW1411" s="14" t="s">
        <v>5</v>
      </c>
      <c r="AX1411" s="14" t="s">
        <v>75</v>
      </c>
      <c r="AY1411" s="262" t="s">
        <v>175</v>
      </c>
    </row>
    <row r="1412" s="15" customFormat="1">
      <c r="A1412" s="15"/>
      <c r="B1412" s="263"/>
      <c r="C1412" s="264"/>
      <c r="D1412" s="237" t="s">
        <v>184</v>
      </c>
      <c r="E1412" s="265" t="s">
        <v>1</v>
      </c>
      <c r="F1412" s="266" t="s">
        <v>189</v>
      </c>
      <c r="G1412" s="264"/>
      <c r="H1412" s="267">
        <v>45</v>
      </c>
      <c r="I1412" s="268"/>
      <c r="J1412" s="268"/>
      <c r="K1412" s="264"/>
      <c r="L1412" s="264"/>
      <c r="M1412" s="269"/>
      <c r="N1412" s="270"/>
      <c r="O1412" s="271"/>
      <c r="P1412" s="271"/>
      <c r="Q1412" s="271"/>
      <c r="R1412" s="271"/>
      <c r="S1412" s="271"/>
      <c r="T1412" s="271"/>
      <c r="U1412" s="271"/>
      <c r="V1412" s="271"/>
      <c r="W1412" s="271"/>
      <c r="X1412" s="271"/>
      <c r="Y1412" s="272"/>
      <c r="Z1412" s="15"/>
      <c r="AA1412" s="15"/>
      <c r="AB1412" s="15"/>
      <c r="AC1412" s="15"/>
      <c r="AD1412" s="15"/>
      <c r="AE1412" s="15"/>
      <c r="AT1412" s="273" t="s">
        <v>184</v>
      </c>
      <c r="AU1412" s="273" t="s">
        <v>102</v>
      </c>
      <c r="AV1412" s="15" t="s">
        <v>181</v>
      </c>
      <c r="AW1412" s="15" t="s">
        <v>5</v>
      </c>
      <c r="AX1412" s="15" t="s">
        <v>82</v>
      </c>
      <c r="AY1412" s="273" t="s">
        <v>175</v>
      </c>
    </row>
    <row r="1413" s="2" customFormat="1" ht="44.25" customHeight="1">
      <c r="A1413" s="39"/>
      <c r="B1413" s="40"/>
      <c r="C1413" s="222" t="s">
        <v>1272</v>
      </c>
      <c r="D1413" s="222" t="s">
        <v>177</v>
      </c>
      <c r="E1413" s="223" t="s">
        <v>1273</v>
      </c>
      <c r="F1413" s="224" t="s">
        <v>1274</v>
      </c>
      <c r="G1413" s="225" t="s">
        <v>369</v>
      </c>
      <c r="H1413" s="226">
        <v>75</v>
      </c>
      <c r="I1413" s="227"/>
      <c r="J1413" s="227"/>
      <c r="K1413" s="228">
        <f>ROUND(P1413*H1413,2)</f>
        <v>0</v>
      </c>
      <c r="L1413" s="229"/>
      <c r="M1413" s="45"/>
      <c r="N1413" s="230" t="s">
        <v>1</v>
      </c>
      <c r="O1413" s="231" t="s">
        <v>39</v>
      </c>
      <c r="P1413" s="232">
        <f>I1413+J1413</f>
        <v>0</v>
      </c>
      <c r="Q1413" s="232">
        <f>ROUND(I1413*H1413,2)</f>
        <v>0</v>
      </c>
      <c r="R1413" s="232">
        <f>ROUND(J1413*H1413,2)</f>
        <v>0</v>
      </c>
      <c r="S1413" s="92"/>
      <c r="T1413" s="233">
        <f>S1413*H1413</f>
        <v>0</v>
      </c>
      <c r="U1413" s="233">
        <v>0</v>
      </c>
      <c r="V1413" s="233">
        <f>U1413*H1413</f>
        <v>0</v>
      </c>
      <c r="W1413" s="233">
        <v>0</v>
      </c>
      <c r="X1413" s="233">
        <f>W1413*H1413</f>
        <v>0</v>
      </c>
      <c r="Y1413" s="234" t="s">
        <v>1</v>
      </c>
      <c r="Z1413" s="39"/>
      <c r="AA1413" s="39"/>
      <c r="AB1413" s="39"/>
      <c r="AC1413" s="39"/>
      <c r="AD1413" s="39"/>
      <c r="AE1413" s="39"/>
      <c r="AR1413" s="235" t="s">
        <v>229</v>
      </c>
      <c r="AT1413" s="235" t="s">
        <v>177</v>
      </c>
      <c r="AU1413" s="235" t="s">
        <v>102</v>
      </c>
      <c r="AY1413" s="18" t="s">
        <v>175</v>
      </c>
      <c r="BE1413" s="236">
        <f>IF(O1413="základní",K1413,0)</f>
        <v>0</v>
      </c>
      <c r="BF1413" s="236">
        <f>IF(O1413="snížená",K1413,0)</f>
        <v>0</v>
      </c>
      <c r="BG1413" s="236">
        <f>IF(O1413="zákl. přenesená",K1413,0)</f>
        <v>0</v>
      </c>
      <c r="BH1413" s="236">
        <f>IF(O1413="sníž. přenesená",K1413,0)</f>
        <v>0</v>
      </c>
      <c r="BI1413" s="236">
        <f>IF(O1413="nulová",K1413,0)</f>
        <v>0</v>
      </c>
      <c r="BJ1413" s="18" t="s">
        <v>102</v>
      </c>
      <c r="BK1413" s="236">
        <f>ROUND(P1413*H1413,2)</f>
        <v>0</v>
      </c>
      <c r="BL1413" s="18" t="s">
        <v>229</v>
      </c>
      <c r="BM1413" s="235" t="s">
        <v>1275</v>
      </c>
    </row>
    <row r="1414" s="2" customFormat="1">
      <c r="A1414" s="39"/>
      <c r="B1414" s="40"/>
      <c r="C1414" s="41"/>
      <c r="D1414" s="237" t="s">
        <v>182</v>
      </c>
      <c r="E1414" s="41"/>
      <c r="F1414" s="238" t="s">
        <v>1270</v>
      </c>
      <c r="G1414" s="41"/>
      <c r="H1414" s="41"/>
      <c r="I1414" s="239"/>
      <c r="J1414" s="239"/>
      <c r="K1414" s="41"/>
      <c r="L1414" s="41"/>
      <c r="M1414" s="45"/>
      <c r="N1414" s="240"/>
      <c r="O1414" s="241"/>
      <c r="P1414" s="92"/>
      <c r="Q1414" s="92"/>
      <c r="R1414" s="92"/>
      <c r="S1414" s="92"/>
      <c r="T1414" s="92"/>
      <c r="U1414" s="92"/>
      <c r="V1414" s="92"/>
      <c r="W1414" s="92"/>
      <c r="X1414" s="92"/>
      <c r="Y1414" s="93"/>
      <c r="Z1414" s="39"/>
      <c r="AA1414" s="39"/>
      <c r="AB1414" s="39"/>
      <c r="AC1414" s="39"/>
      <c r="AD1414" s="39"/>
      <c r="AE1414" s="39"/>
      <c r="AT1414" s="18" t="s">
        <v>182</v>
      </c>
      <c r="AU1414" s="18" t="s">
        <v>102</v>
      </c>
    </row>
    <row r="1415" s="13" customFormat="1">
      <c r="A1415" s="13"/>
      <c r="B1415" s="242"/>
      <c r="C1415" s="243"/>
      <c r="D1415" s="237" t="s">
        <v>184</v>
      </c>
      <c r="E1415" s="244" t="s">
        <v>1</v>
      </c>
      <c r="F1415" s="245" t="s">
        <v>352</v>
      </c>
      <c r="G1415" s="243"/>
      <c r="H1415" s="244" t="s">
        <v>1</v>
      </c>
      <c r="I1415" s="246"/>
      <c r="J1415" s="246"/>
      <c r="K1415" s="243"/>
      <c r="L1415" s="243"/>
      <c r="M1415" s="247"/>
      <c r="N1415" s="248"/>
      <c r="O1415" s="249"/>
      <c r="P1415" s="249"/>
      <c r="Q1415" s="249"/>
      <c r="R1415" s="249"/>
      <c r="S1415" s="249"/>
      <c r="T1415" s="249"/>
      <c r="U1415" s="249"/>
      <c r="V1415" s="249"/>
      <c r="W1415" s="249"/>
      <c r="X1415" s="249"/>
      <c r="Y1415" s="250"/>
      <c r="Z1415" s="13"/>
      <c r="AA1415" s="13"/>
      <c r="AB1415" s="13"/>
      <c r="AC1415" s="13"/>
      <c r="AD1415" s="13"/>
      <c r="AE1415" s="13"/>
      <c r="AT1415" s="251" t="s">
        <v>184</v>
      </c>
      <c r="AU1415" s="251" t="s">
        <v>102</v>
      </c>
      <c r="AV1415" s="13" t="s">
        <v>82</v>
      </c>
      <c r="AW1415" s="13" t="s">
        <v>5</v>
      </c>
      <c r="AX1415" s="13" t="s">
        <v>75</v>
      </c>
      <c r="AY1415" s="251" t="s">
        <v>175</v>
      </c>
    </row>
    <row r="1416" s="13" customFormat="1">
      <c r="A1416" s="13"/>
      <c r="B1416" s="242"/>
      <c r="C1416" s="243"/>
      <c r="D1416" s="237" t="s">
        <v>184</v>
      </c>
      <c r="E1416" s="244" t="s">
        <v>1</v>
      </c>
      <c r="F1416" s="245" t="s">
        <v>583</v>
      </c>
      <c r="G1416" s="243"/>
      <c r="H1416" s="244" t="s">
        <v>1</v>
      </c>
      <c r="I1416" s="246"/>
      <c r="J1416" s="246"/>
      <c r="K1416" s="243"/>
      <c r="L1416" s="243"/>
      <c r="M1416" s="247"/>
      <c r="N1416" s="248"/>
      <c r="O1416" s="249"/>
      <c r="P1416" s="249"/>
      <c r="Q1416" s="249"/>
      <c r="R1416" s="249"/>
      <c r="S1416" s="249"/>
      <c r="T1416" s="249"/>
      <c r="U1416" s="249"/>
      <c r="V1416" s="249"/>
      <c r="W1416" s="249"/>
      <c r="X1416" s="249"/>
      <c r="Y1416" s="250"/>
      <c r="Z1416" s="13"/>
      <c r="AA1416" s="13"/>
      <c r="AB1416" s="13"/>
      <c r="AC1416" s="13"/>
      <c r="AD1416" s="13"/>
      <c r="AE1416" s="13"/>
      <c r="AT1416" s="251" t="s">
        <v>184</v>
      </c>
      <c r="AU1416" s="251" t="s">
        <v>102</v>
      </c>
      <c r="AV1416" s="13" t="s">
        <v>82</v>
      </c>
      <c r="AW1416" s="13" t="s">
        <v>5</v>
      </c>
      <c r="AX1416" s="13" t="s">
        <v>75</v>
      </c>
      <c r="AY1416" s="251" t="s">
        <v>175</v>
      </c>
    </row>
    <row r="1417" s="14" customFormat="1">
      <c r="A1417" s="14"/>
      <c r="B1417" s="252"/>
      <c r="C1417" s="253"/>
      <c r="D1417" s="237" t="s">
        <v>184</v>
      </c>
      <c r="E1417" s="254" t="s">
        <v>1</v>
      </c>
      <c r="F1417" s="255" t="s">
        <v>1276</v>
      </c>
      <c r="G1417" s="253"/>
      <c r="H1417" s="256">
        <v>75</v>
      </c>
      <c r="I1417" s="257"/>
      <c r="J1417" s="257"/>
      <c r="K1417" s="253"/>
      <c r="L1417" s="253"/>
      <c r="M1417" s="258"/>
      <c r="N1417" s="259"/>
      <c r="O1417" s="260"/>
      <c r="P1417" s="260"/>
      <c r="Q1417" s="260"/>
      <c r="R1417" s="260"/>
      <c r="S1417" s="260"/>
      <c r="T1417" s="260"/>
      <c r="U1417" s="260"/>
      <c r="V1417" s="260"/>
      <c r="W1417" s="260"/>
      <c r="X1417" s="260"/>
      <c r="Y1417" s="261"/>
      <c r="Z1417" s="14"/>
      <c r="AA1417" s="14"/>
      <c r="AB1417" s="14"/>
      <c r="AC1417" s="14"/>
      <c r="AD1417" s="14"/>
      <c r="AE1417" s="14"/>
      <c r="AT1417" s="262" t="s">
        <v>184</v>
      </c>
      <c r="AU1417" s="262" t="s">
        <v>102</v>
      </c>
      <c r="AV1417" s="14" t="s">
        <v>102</v>
      </c>
      <c r="AW1417" s="14" t="s">
        <v>5</v>
      </c>
      <c r="AX1417" s="14" t="s">
        <v>75</v>
      </c>
      <c r="AY1417" s="262" t="s">
        <v>175</v>
      </c>
    </row>
    <row r="1418" s="15" customFormat="1">
      <c r="A1418" s="15"/>
      <c r="B1418" s="263"/>
      <c r="C1418" s="264"/>
      <c r="D1418" s="237" t="s">
        <v>184</v>
      </c>
      <c r="E1418" s="265" t="s">
        <v>1</v>
      </c>
      <c r="F1418" s="266" t="s">
        <v>189</v>
      </c>
      <c r="G1418" s="264"/>
      <c r="H1418" s="267">
        <v>75</v>
      </c>
      <c r="I1418" s="268"/>
      <c r="J1418" s="268"/>
      <c r="K1418" s="264"/>
      <c r="L1418" s="264"/>
      <c r="M1418" s="269"/>
      <c r="N1418" s="270"/>
      <c r="O1418" s="271"/>
      <c r="P1418" s="271"/>
      <c r="Q1418" s="271"/>
      <c r="R1418" s="271"/>
      <c r="S1418" s="271"/>
      <c r="T1418" s="271"/>
      <c r="U1418" s="271"/>
      <c r="V1418" s="271"/>
      <c r="W1418" s="271"/>
      <c r="X1418" s="271"/>
      <c r="Y1418" s="272"/>
      <c r="Z1418" s="15"/>
      <c r="AA1418" s="15"/>
      <c r="AB1418" s="15"/>
      <c r="AC1418" s="15"/>
      <c r="AD1418" s="15"/>
      <c r="AE1418" s="15"/>
      <c r="AT1418" s="273" t="s">
        <v>184</v>
      </c>
      <c r="AU1418" s="273" t="s">
        <v>102</v>
      </c>
      <c r="AV1418" s="15" t="s">
        <v>181</v>
      </c>
      <c r="AW1418" s="15" t="s">
        <v>5</v>
      </c>
      <c r="AX1418" s="15" t="s">
        <v>82</v>
      </c>
      <c r="AY1418" s="273" t="s">
        <v>175</v>
      </c>
    </row>
    <row r="1419" s="2" customFormat="1" ht="44.25" customHeight="1">
      <c r="A1419" s="39"/>
      <c r="B1419" s="40"/>
      <c r="C1419" s="222" t="s">
        <v>737</v>
      </c>
      <c r="D1419" s="222" t="s">
        <v>177</v>
      </c>
      <c r="E1419" s="223" t="s">
        <v>1277</v>
      </c>
      <c r="F1419" s="224" t="s">
        <v>1278</v>
      </c>
      <c r="G1419" s="225" t="s">
        <v>369</v>
      </c>
      <c r="H1419" s="226">
        <v>80</v>
      </c>
      <c r="I1419" s="227"/>
      <c r="J1419" s="227"/>
      <c r="K1419" s="228">
        <f>ROUND(P1419*H1419,2)</f>
        <v>0</v>
      </c>
      <c r="L1419" s="229"/>
      <c r="M1419" s="45"/>
      <c r="N1419" s="230" t="s">
        <v>1</v>
      </c>
      <c r="O1419" s="231" t="s">
        <v>39</v>
      </c>
      <c r="P1419" s="232">
        <f>I1419+J1419</f>
        <v>0</v>
      </c>
      <c r="Q1419" s="232">
        <f>ROUND(I1419*H1419,2)</f>
        <v>0</v>
      </c>
      <c r="R1419" s="232">
        <f>ROUND(J1419*H1419,2)</f>
        <v>0</v>
      </c>
      <c r="S1419" s="92"/>
      <c r="T1419" s="233">
        <f>S1419*H1419</f>
        <v>0</v>
      </c>
      <c r="U1419" s="233">
        <v>0</v>
      </c>
      <c r="V1419" s="233">
        <f>U1419*H1419</f>
        <v>0</v>
      </c>
      <c r="W1419" s="233">
        <v>0</v>
      </c>
      <c r="X1419" s="233">
        <f>W1419*H1419</f>
        <v>0</v>
      </c>
      <c r="Y1419" s="234" t="s">
        <v>1</v>
      </c>
      <c r="Z1419" s="39"/>
      <c r="AA1419" s="39"/>
      <c r="AB1419" s="39"/>
      <c r="AC1419" s="39"/>
      <c r="AD1419" s="39"/>
      <c r="AE1419" s="39"/>
      <c r="AR1419" s="235" t="s">
        <v>229</v>
      </c>
      <c r="AT1419" s="235" t="s">
        <v>177</v>
      </c>
      <c r="AU1419" s="235" t="s">
        <v>102</v>
      </c>
      <c r="AY1419" s="18" t="s">
        <v>175</v>
      </c>
      <c r="BE1419" s="236">
        <f>IF(O1419="základní",K1419,0)</f>
        <v>0</v>
      </c>
      <c r="BF1419" s="236">
        <f>IF(O1419="snížená",K1419,0)</f>
        <v>0</v>
      </c>
      <c r="BG1419" s="236">
        <f>IF(O1419="zákl. přenesená",K1419,0)</f>
        <v>0</v>
      </c>
      <c r="BH1419" s="236">
        <f>IF(O1419="sníž. přenesená",K1419,0)</f>
        <v>0</v>
      </c>
      <c r="BI1419" s="236">
        <f>IF(O1419="nulová",K1419,0)</f>
        <v>0</v>
      </c>
      <c r="BJ1419" s="18" t="s">
        <v>102</v>
      </c>
      <c r="BK1419" s="236">
        <f>ROUND(P1419*H1419,2)</f>
        <v>0</v>
      </c>
      <c r="BL1419" s="18" t="s">
        <v>229</v>
      </c>
      <c r="BM1419" s="235" t="s">
        <v>1279</v>
      </c>
    </row>
    <row r="1420" s="2" customFormat="1">
      <c r="A1420" s="39"/>
      <c r="B1420" s="40"/>
      <c r="C1420" s="41"/>
      <c r="D1420" s="237" t="s">
        <v>182</v>
      </c>
      <c r="E1420" s="41"/>
      <c r="F1420" s="238" t="s">
        <v>1270</v>
      </c>
      <c r="G1420" s="41"/>
      <c r="H1420" s="41"/>
      <c r="I1420" s="239"/>
      <c r="J1420" s="239"/>
      <c r="K1420" s="41"/>
      <c r="L1420" s="41"/>
      <c r="M1420" s="45"/>
      <c r="N1420" s="240"/>
      <c r="O1420" s="241"/>
      <c r="P1420" s="92"/>
      <c r="Q1420" s="92"/>
      <c r="R1420" s="92"/>
      <c r="S1420" s="92"/>
      <c r="T1420" s="92"/>
      <c r="U1420" s="92"/>
      <c r="V1420" s="92"/>
      <c r="W1420" s="92"/>
      <c r="X1420" s="92"/>
      <c r="Y1420" s="93"/>
      <c r="Z1420" s="39"/>
      <c r="AA1420" s="39"/>
      <c r="AB1420" s="39"/>
      <c r="AC1420" s="39"/>
      <c r="AD1420" s="39"/>
      <c r="AE1420" s="39"/>
      <c r="AT1420" s="18" t="s">
        <v>182</v>
      </c>
      <c r="AU1420" s="18" t="s">
        <v>102</v>
      </c>
    </row>
    <row r="1421" s="13" customFormat="1">
      <c r="A1421" s="13"/>
      <c r="B1421" s="242"/>
      <c r="C1421" s="243"/>
      <c r="D1421" s="237" t="s">
        <v>184</v>
      </c>
      <c r="E1421" s="244" t="s">
        <v>1</v>
      </c>
      <c r="F1421" s="245" t="s">
        <v>352</v>
      </c>
      <c r="G1421" s="243"/>
      <c r="H1421" s="244" t="s">
        <v>1</v>
      </c>
      <c r="I1421" s="246"/>
      <c r="J1421" s="246"/>
      <c r="K1421" s="243"/>
      <c r="L1421" s="243"/>
      <c r="M1421" s="247"/>
      <c r="N1421" s="248"/>
      <c r="O1421" s="249"/>
      <c r="P1421" s="249"/>
      <c r="Q1421" s="249"/>
      <c r="R1421" s="249"/>
      <c r="S1421" s="249"/>
      <c r="T1421" s="249"/>
      <c r="U1421" s="249"/>
      <c r="V1421" s="249"/>
      <c r="W1421" s="249"/>
      <c r="X1421" s="249"/>
      <c r="Y1421" s="250"/>
      <c r="Z1421" s="13"/>
      <c r="AA1421" s="13"/>
      <c r="AB1421" s="13"/>
      <c r="AC1421" s="13"/>
      <c r="AD1421" s="13"/>
      <c r="AE1421" s="13"/>
      <c r="AT1421" s="251" t="s">
        <v>184</v>
      </c>
      <c r="AU1421" s="251" t="s">
        <v>102</v>
      </c>
      <c r="AV1421" s="13" t="s">
        <v>82</v>
      </c>
      <c r="AW1421" s="13" t="s">
        <v>5</v>
      </c>
      <c r="AX1421" s="13" t="s">
        <v>75</v>
      </c>
      <c r="AY1421" s="251" t="s">
        <v>175</v>
      </c>
    </row>
    <row r="1422" s="13" customFormat="1">
      <c r="A1422" s="13"/>
      <c r="B1422" s="242"/>
      <c r="C1422" s="243"/>
      <c r="D1422" s="237" t="s">
        <v>184</v>
      </c>
      <c r="E1422" s="244" t="s">
        <v>1</v>
      </c>
      <c r="F1422" s="245" t="s">
        <v>583</v>
      </c>
      <c r="G1422" s="243"/>
      <c r="H1422" s="244" t="s">
        <v>1</v>
      </c>
      <c r="I1422" s="246"/>
      <c r="J1422" s="246"/>
      <c r="K1422" s="243"/>
      <c r="L1422" s="243"/>
      <c r="M1422" s="247"/>
      <c r="N1422" s="248"/>
      <c r="O1422" s="249"/>
      <c r="P1422" s="249"/>
      <c r="Q1422" s="249"/>
      <c r="R1422" s="249"/>
      <c r="S1422" s="249"/>
      <c r="T1422" s="249"/>
      <c r="U1422" s="249"/>
      <c r="V1422" s="249"/>
      <c r="W1422" s="249"/>
      <c r="X1422" s="249"/>
      <c r="Y1422" s="250"/>
      <c r="Z1422" s="13"/>
      <c r="AA1422" s="13"/>
      <c r="AB1422" s="13"/>
      <c r="AC1422" s="13"/>
      <c r="AD1422" s="13"/>
      <c r="AE1422" s="13"/>
      <c r="AT1422" s="251" t="s">
        <v>184</v>
      </c>
      <c r="AU1422" s="251" t="s">
        <v>102</v>
      </c>
      <c r="AV1422" s="13" t="s">
        <v>82</v>
      </c>
      <c r="AW1422" s="13" t="s">
        <v>5</v>
      </c>
      <c r="AX1422" s="13" t="s">
        <v>75</v>
      </c>
      <c r="AY1422" s="251" t="s">
        <v>175</v>
      </c>
    </row>
    <row r="1423" s="14" customFormat="1">
      <c r="A1423" s="14"/>
      <c r="B1423" s="252"/>
      <c r="C1423" s="253"/>
      <c r="D1423" s="237" t="s">
        <v>184</v>
      </c>
      <c r="E1423" s="254" t="s">
        <v>1</v>
      </c>
      <c r="F1423" s="255" t="s">
        <v>1280</v>
      </c>
      <c r="G1423" s="253"/>
      <c r="H1423" s="256">
        <v>80</v>
      </c>
      <c r="I1423" s="257"/>
      <c r="J1423" s="257"/>
      <c r="K1423" s="253"/>
      <c r="L1423" s="253"/>
      <c r="M1423" s="258"/>
      <c r="N1423" s="259"/>
      <c r="O1423" s="260"/>
      <c r="P1423" s="260"/>
      <c r="Q1423" s="260"/>
      <c r="R1423" s="260"/>
      <c r="S1423" s="260"/>
      <c r="T1423" s="260"/>
      <c r="U1423" s="260"/>
      <c r="V1423" s="260"/>
      <c r="W1423" s="260"/>
      <c r="X1423" s="260"/>
      <c r="Y1423" s="261"/>
      <c r="Z1423" s="14"/>
      <c r="AA1423" s="14"/>
      <c r="AB1423" s="14"/>
      <c r="AC1423" s="14"/>
      <c r="AD1423" s="14"/>
      <c r="AE1423" s="14"/>
      <c r="AT1423" s="262" t="s">
        <v>184</v>
      </c>
      <c r="AU1423" s="262" t="s">
        <v>102</v>
      </c>
      <c r="AV1423" s="14" t="s">
        <v>102</v>
      </c>
      <c r="AW1423" s="14" t="s">
        <v>5</v>
      </c>
      <c r="AX1423" s="14" t="s">
        <v>75</v>
      </c>
      <c r="AY1423" s="262" t="s">
        <v>175</v>
      </c>
    </row>
    <row r="1424" s="15" customFormat="1">
      <c r="A1424" s="15"/>
      <c r="B1424" s="263"/>
      <c r="C1424" s="264"/>
      <c r="D1424" s="237" t="s">
        <v>184</v>
      </c>
      <c r="E1424" s="265" t="s">
        <v>1</v>
      </c>
      <c r="F1424" s="266" t="s">
        <v>189</v>
      </c>
      <c r="G1424" s="264"/>
      <c r="H1424" s="267">
        <v>80</v>
      </c>
      <c r="I1424" s="268"/>
      <c r="J1424" s="268"/>
      <c r="K1424" s="264"/>
      <c r="L1424" s="264"/>
      <c r="M1424" s="269"/>
      <c r="N1424" s="270"/>
      <c r="O1424" s="271"/>
      <c r="P1424" s="271"/>
      <c r="Q1424" s="271"/>
      <c r="R1424" s="271"/>
      <c r="S1424" s="271"/>
      <c r="T1424" s="271"/>
      <c r="U1424" s="271"/>
      <c r="V1424" s="271"/>
      <c r="W1424" s="271"/>
      <c r="X1424" s="271"/>
      <c r="Y1424" s="272"/>
      <c r="Z1424" s="15"/>
      <c r="AA1424" s="15"/>
      <c r="AB1424" s="15"/>
      <c r="AC1424" s="15"/>
      <c r="AD1424" s="15"/>
      <c r="AE1424" s="15"/>
      <c r="AT1424" s="273" t="s">
        <v>184</v>
      </c>
      <c r="AU1424" s="273" t="s">
        <v>102</v>
      </c>
      <c r="AV1424" s="15" t="s">
        <v>181</v>
      </c>
      <c r="AW1424" s="15" t="s">
        <v>5</v>
      </c>
      <c r="AX1424" s="15" t="s">
        <v>82</v>
      </c>
      <c r="AY1424" s="273" t="s">
        <v>175</v>
      </c>
    </row>
    <row r="1425" s="2" customFormat="1" ht="44.25" customHeight="1">
      <c r="A1425" s="39"/>
      <c r="B1425" s="40"/>
      <c r="C1425" s="222" t="s">
        <v>1281</v>
      </c>
      <c r="D1425" s="222" t="s">
        <v>177</v>
      </c>
      <c r="E1425" s="223" t="s">
        <v>1282</v>
      </c>
      <c r="F1425" s="224" t="s">
        <v>1283</v>
      </c>
      <c r="G1425" s="225" t="s">
        <v>369</v>
      </c>
      <c r="H1425" s="226">
        <v>60</v>
      </c>
      <c r="I1425" s="227"/>
      <c r="J1425" s="227"/>
      <c r="K1425" s="228">
        <f>ROUND(P1425*H1425,2)</f>
        <v>0</v>
      </c>
      <c r="L1425" s="229"/>
      <c r="M1425" s="45"/>
      <c r="N1425" s="230" t="s">
        <v>1</v>
      </c>
      <c r="O1425" s="231" t="s">
        <v>39</v>
      </c>
      <c r="P1425" s="232">
        <f>I1425+J1425</f>
        <v>0</v>
      </c>
      <c r="Q1425" s="232">
        <f>ROUND(I1425*H1425,2)</f>
        <v>0</v>
      </c>
      <c r="R1425" s="232">
        <f>ROUND(J1425*H1425,2)</f>
        <v>0</v>
      </c>
      <c r="S1425" s="92"/>
      <c r="T1425" s="233">
        <f>S1425*H1425</f>
        <v>0</v>
      </c>
      <c r="U1425" s="233">
        <v>0</v>
      </c>
      <c r="V1425" s="233">
        <f>U1425*H1425</f>
        <v>0</v>
      </c>
      <c r="W1425" s="233">
        <v>0</v>
      </c>
      <c r="X1425" s="233">
        <f>W1425*H1425</f>
        <v>0</v>
      </c>
      <c r="Y1425" s="234" t="s">
        <v>1</v>
      </c>
      <c r="Z1425" s="39"/>
      <c r="AA1425" s="39"/>
      <c r="AB1425" s="39"/>
      <c r="AC1425" s="39"/>
      <c r="AD1425" s="39"/>
      <c r="AE1425" s="39"/>
      <c r="AR1425" s="235" t="s">
        <v>229</v>
      </c>
      <c r="AT1425" s="235" t="s">
        <v>177</v>
      </c>
      <c r="AU1425" s="235" t="s">
        <v>102</v>
      </c>
      <c r="AY1425" s="18" t="s">
        <v>175</v>
      </c>
      <c r="BE1425" s="236">
        <f>IF(O1425="základní",K1425,0)</f>
        <v>0</v>
      </c>
      <c r="BF1425" s="236">
        <f>IF(O1425="snížená",K1425,0)</f>
        <v>0</v>
      </c>
      <c r="BG1425" s="236">
        <f>IF(O1425="zákl. přenesená",K1425,0)</f>
        <v>0</v>
      </c>
      <c r="BH1425" s="236">
        <f>IF(O1425="sníž. přenesená",K1425,0)</f>
        <v>0</v>
      </c>
      <c r="BI1425" s="236">
        <f>IF(O1425="nulová",K1425,0)</f>
        <v>0</v>
      </c>
      <c r="BJ1425" s="18" t="s">
        <v>102</v>
      </c>
      <c r="BK1425" s="236">
        <f>ROUND(P1425*H1425,2)</f>
        <v>0</v>
      </c>
      <c r="BL1425" s="18" t="s">
        <v>229</v>
      </c>
      <c r="BM1425" s="235" t="s">
        <v>1284</v>
      </c>
    </row>
    <row r="1426" s="2" customFormat="1">
      <c r="A1426" s="39"/>
      <c r="B1426" s="40"/>
      <c r="C1426" s="41"/>
      <c r="D1426" s="237" t="s">
        <v>182</v>
      </c>
      <c r="E1426" s="41"/>
      <c r="F1426" s="238" t="s">
        <v>1270</v>
      </c>
      <c r="G1426" s="41"/>
      <c r="H1426" s="41"/>
      <c r="I1426" s="239"/>
      <c r="J1426" s="239"/>
      <c r="K1426" s="41"/>
      <c r="L1426" s="41"/>
      <c r="M1426" s="45"/>
      <c r="N1426" s="240"/>
      <c r="O1426" s="241"/>
      <c r="P1426" s="92"/>
      <c r="Q1426" s="92"/>
      <c r="R1426" s="92"/>
      <c r="S1426" s="92"/>
      <c r="T1426" s="92"/>
      <c r="U1426" s="92"/>
      <c r="V1426" s="92"/>
      <c r="W1426" s="92"/>
      <c r="X1426" s="92"/>
      <c r="Y1426" s="93"/>
      <c r="Z1426" s="39"/>
      <c r="AA1426" s="39"/>
      <c r="AB1426" s="39"/>
      <c r="AC1426" s="39"/>
      <c r="AD1426" s="39"/>
      <c r="AE1426" s="39"/>
      <c r="AT1426" s="18" t="s">
        <v>182</v>
      </c>
      <c r="AU1426" s="18" t="s">
        <v>102</v>
      </c>
    </row>
    <row r="1427" s="13" customFormat="1">
      <c r="A1427" s="13"/>
      <c r="B1427" s="242"/>
      <c r="C1427" s="243"/>
      <c r="D1427" s="237" t="s">
        <v>184</v>
      </c>
      <c r="E1427" s="244" t="s">
        <v>1</v>
      </c>
      <c r="F1427" s="245" t="s">
        <v>352</v>
      </c>
      <c r="G1427" s="243"/>
      <c r="H1427" s="244" t="s">
        <v>1</v>
      </c>
      <c r="I1427" s="246"/>
      <c r="J1427" s="246"/>
      <c r="K1427" s="243"/>
      <c r="L1427" s="243"/>
      <c r="M1427" s="247"/>
      <c r="N1427" s="248"/>
      <c r="O1427" s="249"/>
      <c r="P1427" s="249"/>
      <c r="Q1427" s="249"/>
      <c r="R1427" s="249"/>
      <c r="S1427" s="249"/>
      <c r="T1427" s="249"/>
      <c r="U1427" s="249"/>
      <c r="V1427" s="249"/>
      <c r="W1427" s="249"/>
      <c r="X1427" s="249"/>
      <c r="Y1427" s="250"/>
      <c r="Z1427" s="13"/>
      <c r="AA1427" s="13"/>
      <c r="AB1427" s="13"/>
      <c r="AC1427" s="13"/>
      <c r="AD1427" s="13"/>
      <c r="AE1427" s="13"/>
      <c r="AT1427" s="251" t="s">
        <v>184</v>
      </c>
      <c r="AU1427" s="251" t="s">
        <v>102</v>
      </c>
      <c r="AV1427" s="13" t="s">
        <v>82</v>
      </c>
      <c r="AW1427" s="13" t="s">
        <v>5</v>
      </c>
      <c r="AX1427" s="13" t="s">
        <v>75</v>
      </c>
      <c r="AY1427" s="251" t="s">
        <v>175</v>
      </c>
    </row>
    <row r="1428" s="13" customFormat="1">
      <c r="A1428" s="13"/>
      <c r="B1428" s="242"/>
      <c r="C1428" s="243"/>
      <c r="D1428" s="237" t="s">
        <v>184</v>
      </c>
      <c r="E1428" s="244" t="s">
        <v>1</v>
      </c>
      <c r="F1428" s="245" t="s">
        <v>583</v>
      </c>
      <c r="G1428" s="243"/>
      <c r="H1428" s="244" t="s">
        <v>1</v>
      </c>
      <c r="I1428" s="246"/>
      <c r="J1428" s="246"/>
      <c r="K1428" s="243"/>
      <c r="L1428" s="243"/>
      <c r="M1428" s="247"/>
      <c r="N1428" s="248"/>
      <c r="O1428" s="249"/>
      <c r="P1428" s="249"/>
      <c r="Q1428" s="249"/>
      <c r="R1428" s="249"/>
      <c r="S1428" s="249"/>
      <c r="T1428" s="249"/>
      <c r="U1428" s="249"/>
      <c r="V1428" s="249"/>
      <c r="W1428" s="249"/>
      <c r="X1428" s="249"/>
      <c r="Y1428" s="250"/>
      <c r="Z1428" s="13"/>
      <c r="AA1428" s="13"/>
      <c r="AB1428" s="13"/>
      <c r="AC1428" s="13"/>
      <c r="AD1428" s="13"/>
      <c r="AE1428" s="13"/>
      <c r="AT1428" s="251" t="s">
        <v>184</v>
      </c>
      <c r="AU1428" s="251" t="s">
        <v>102</v>
      </c>
      <c r="AV1428" s="13" t="s">
        <v>82</v>
      </c>
      <c r="AW1428" s="13" t="s">
        <v>5</v>
      </c>
      <c r="AX1428" s="13" t="s">
        <v>75</v>
      </c>
      <c r="AY1428" s="251" t="s">
        <v>175</v>
      </c>
    </row>
    <row r="1429" s="14" customFormat="1">
      <c r="A1429" s="14"/>
      <c r="B1429" s="252"/>
      <c r="C1429" s="253"/>
      <c r="D1429" s="237" t="s">
        <v>184</v>
      </c>
      <c r="E1429" s="254" t="s">
        <v>1</v>
      </c>
      <c r="F1429" s="255" t="s">
        <v>1285</v>
      </c>
      <c r="G1429" s="253"/>
      <c r="H1429" s="256">
        <v>60</v>
      </c>
      <c r="I1429" s="257"/>
      <c r="J1429" s="257"/>
      <c r="K1429" s="253"/>
      <c r="L1429" s="253"/>
      <c r="M1429" s="258"/>
      <c r="N1429" s="259"/>
      <c r="O1429" s="260"/>
      <c r="P1429" s="260"/>
      <c r="Q1429" s="260"/>
      <c r="R1429" s="260"/>
      <c r="S1429" s="260"/>
      <c r="T1429" s="260"/>
      <c r="U1429" s="260"/>
      <c r="V1429" s="260"/>
      <c r="W1429" s="260"/>
      <c r="X1429" s="260"/>
      <c r="Y1429" s="261"/>
      <c r="Z1429" s="14"/>
      <c r="AA1429" s="14"/>
      <c r="AB1429" s="14"/>
      <c r="AC1429" s="14"/>
      <c r="AD1429" s="14"/>
      <c r="AE1429" s="14"/>
      <c r="AT1429" s="262" t="s">
        <v>184</v>
      </c>
      <c r="AU1429" s="262" t="s">
        <v>102</v>
      </c>
      <c r="AV1429" s="14" t="s">
        <v>102</v>
      </c>
      <c r="AW1429" s="14" t="s">
        <v>5</v>
      </c>
      <c r="AX1429" s="14" t="s">
        <v>75</v>
      </c>
      <c r="AY1429" s="262" t="s">
        <v>175</v>
      </c>
    </row>
    <row r="1430" s="15" customFormat="1">
      <c r="A1430" s="15"/>
      <c r="B1430" s="263"/>
      <c r="C1430" s="264"/>
      <c r="D1430" s="237" t="s">
        <v>184</v>
      </c>
      <c r="E1430" s="265" t="s">
        <v>1</v>
      </c>
      <c r="F1430" s="266" t="s">
        <v>189</v>
      </c>
      <c r="G1430" s="264"/>
      <c r="H1430" s="267">
        <v>60</v>
      </c>
      <c r="I1430" s="268"/>
      <c r="J1430" s="268"/>
      <c r="K1430" s="264"/>
      <c r="L1430" s="264"/>
      <c r="M1430" s="269"/>
      <c r="N1430" s="270"/>
      <c r="O1430" s="271"/>
      <c r="P1430" s="271"/>
      <c r="Q1430" s="271"/>
      <c r="R1430" s="271"/>
      <c r="S1430" s="271"/>
      <c r="T1430" s="271"/>
      <c r="U1430" s="271"/>
      <c r="V1430" s="271"/>
      <c r="W1430" s="271"/>
      <c r="X1430" s="271"/>
      <c r="Y1430" s="272"/>
      <c r="Z1430" s="15"/>
      <c r="AA1430" s="15"/>
      <c r="AB1430" s="15"/>
      <c r="AC1430" s="15"/>
      <c r="AD1430" s="15"/>
      <c r="AE1430" s="15"/>
      <c r="AT1430" s="273" t="s">
        <v>184</v>
      </c>
      <c r="AU1430" s="273" t="s">
        <v>102</v>
      </c>
      <c r="AV1430" s="15" t="s">
        <v>181</v>
      </c>
      <c r="AW1430" s="15" t="s">
        <v>5</v>
      </c>
      <c r="AX1430" s="15" t="s">
        <v>82</v>
      </c>
      <c r="AY1430" s="273" t="s">
        <v>175</v>
      </c>
    </row>
    <row r="1431" s="2" customFormat="1" ht="55.5" customHeight="1">
      <c r="A1431" s="39"/>
      <c r="B1431" s="40"/>
      <c r="C1431" s="222" t="s">
        <v>742</v>
      </c>
      <c r="D1431" s="222" t="s">
        <v>177</v>
      </c>
      <c r="E1431" s="223" t="s">
        <v>1286</v>
      </c>
      <c r="F1431" s="224" t="s">
        <v>1287</v>
      </c>
      <c r="G1431" s="225" t="s">
        <v>369</v>
      </c>
      <c r="H1431" s="226">
        <v>12</v>
      </c>
      <c r="I1431" s="227"/>
      <c r="J1431" s="227"/>
      <c r="K1431" s="228">
        <f>ROUND(P1431*H1431,2)</f>
        <v>0</v>
      </c>
      <c r="L1431" s="229"/>
      <c r="M1431" s="45"/>
      <c r="N1431" s="230" t="s">
        <v>1</v>
      </c>
      <c r="O1431" s="231" t="s">
        <v>39</v>
      </c>
      <c r="P1431" s="232">
        <f>I1431+J1431</f>
        <v>0</v>
      </c>
      <c r="Q1431" s="232">
        <f>ROUND(I1431*H1431,2)</f>
        <v>0</v>
      </c>
      <c r="R1431" s="232">
        <f>ROUND(J1431*H1431,2)</f>
        <v>0</v>
      </c>
      <c r="S1431" s="92"/>
      <c r="T1431" s="233">
        <f>S1431*H1431</f>
        <v>0</v>
      </c>
      <c r="U1431" s="233">
        <v>0</v>
      </c>
      <c r="V1431" s="233">
        <f>U1431*H1431</f>
        <v>0</v>
      </c>
      <c r="W1431" s="233">
        <v>0</v>
      </c>
      <c r="X1431" s="233">
        <f>W1431*H1431</f>
        <v>0</v>
      </c>
      <c r="Y1431" s="234" t="s">
        <v>1</v>
      </c>
      <c r="Z1431" s="39"/>
      <c r="AA1431" s="39"/>
      <c r="AB1431" s="39"/>
      <c r="AC1431" s="39"/>
      <c r="AD1431" s="39"/>
      <c r="AE1431" s="39"/>
      <c r="AR1431" s="235" t="s">
        <v>229</v>
      </c>
      <c r="AT1431" s="235" t="s">
        <v>177</v>
      </c>
      <c r="AU1431" s="235" t="s">
        <v>102</v>
      </c>
      <c r="AY1431" s="18" t="s">
        <v>175</v>
      </c>
      <c r="BE1431" s="236">
        <f>IF(O1431="základní",K1431,0)</f>
        <v>0</v>
      </c>
      <c r="BF1431" s="236">
        <f>IF(O1431="snížená",K1431,0)</f>
        <v>0</v>
      </c>
      <c r="BG1431" s="236">
        <f>IF(O1431="zákl. přenesená",K1431,0)</f>
        <v>0</v>
      </c>
      <c r="BH1431" s="236">
        <f>IF(O1431="sníž. přenesená",K1431,0)</f>
        <v>0</v>
      </c>
      <c r="BI1431" s="236">
        <f>IF(O1431="nulová",K1431,0)</f>
        <v>0</v>
      </c>
      <c r="BJ1431" s="18" t="s">
        <v>102</v>
      </c>
      <c r="BK1431" s="236">
        <f>ROUND(P1431*H1431,2)</f>
        <v>0</v>
      </c>
      <c r="BL1431" s="18" t="s">
        <v>229</v>
      </c>
      <c r="BM1431" s="235" t="s">
        <v>1288</v>
      </c>
    </row>
    <row r="1432" s="2" customFormat="1">
      <c r="A1432" s="39"/>
      <c r="B1432" s="40"/>
      <c r="C1432" s="41"/>
      <c r="D1432" s="237" t="s">
        <v>182</v>
      </c>
      <c r="E1432" s="41"/>
      <c r="F1432" s="238" t="s">
        <v>1289</v>
      </c>
      <c r="G1432" s="41"/>
      <c r="H1432" s="41"/>
      <c r="I1432" s="239"/>
      <c r="J1432" s="239"/>
      <c r="K1432" s="41"/>
      <c r="L1432" s="41"/>
      <c r="M1432" s="45"/>
      <c r="N1432" s="240"/>
      <c r="O1432" s="241"/>
      <c r="P1432" s="92"/>
      <c r="Q1432" s="92"/>
      <c r="R1432" s="92"/>
      <c r="S1432" s="92"/>
      <c r="T1432" s="92"/>
      <c r="U1432" s="92"/>
      <c r="V1432" s="92"/>
      <c r="W1432" s="92"/>
      <c r="X1432" s="92"/>
      <c r="Y1432" s="93"/>
      <c r="Z1432" s="39"/>
      <c r="AA1432" s="39"/>
      <c r="AB1432" s="39"/>
      <c r="AC1432" s="39"/>
      <c r="AD1432" s="39"/>
      <c r="AE1432" s="39"/>
      <c r="AT1432" s="18" t="s">
        <v>182</v>
      </c>
      <c r="AU1432" s="18" t="s">
        <v>102</v>
      </c>
    </row>
    <row r="1433" s="13" customFormat="1">
      <c r="A1433" s="13"/>
      <c r="B1433" s="242"/>
      <c r="C1433" s="243"/>
      <c r="D1433" s="237" t="s">
        <v>184</v>
      </c>
      <c r="E1433" s="244" t="s">
        <v>1</v>
      </c>
      <c r="F1433" s="245" t="s">
        <v>193</v>
      </c>
      <c r="G1433" s="243"/>
      <c r="H1433" s="244" t="s">
        <v>1</v>
      </c>
      <c r="I1433" s="246"/>
      <c r="J1433" s="246"/>
      <c r="K1433" s="243"/>
      <c r="L1433" s="243"/>
      <c r="M1433" s="247"/>
      <c r="N1433" s="248"/>
      <c r="O1433" s="249"/>
      <c r="P1433" s="249"/>
      <c r="Q1433" s="249"/>
      <c r="R1433" s="249"/>
      <c r="S1433" s="249"/>
      <c r="T1433" s="249"/>
      <c r="U1433" s="249"/>
      <c r="V1433" s="249"/>
      <c r="W1433" s="249"/>
      <c r="X1433" s="249"/>
      <c r="Y1433" s="250"/>
      <c r="Z1433" s="13"/>
      <c r="AA1433" s="13"/>
      <c r="AB1433" s="13"/>
      <c r="AC1433" s="13"/>
      <c r="AD1433" s="13"/>
      <c r="AE1433" s="13"/>
      <c r="AT1433" s="251" t="s">
        <v>184</v>
      </c>
      <c r="AU1433" s="251" t="s">
        <v>102</v>
      </c>
      <c r="AV1433" s="13" t="s">
        <v>82</v>
      </c>
      <c r="AW1433" s="13" t="s">
        <v>5</v>
      </c>
      <c r="AX1433" s="13" t="s">
        <v>75</v>
      </c>
      <c r="AY1433" s="251" t="s">
        <v>175</v>
      </c>
    </row>
    <row r="1434" s="14" customFormat="1">
      <c r="A1434" s="14"/>
      <c r="B1434" s="252"/>
      <c r="C1434" s="253"/>
      <c r="D1434" s="237" t="s">
        <v>184</v>
      </c>
      <c r="E1434" s="254" t="s">
        <v>1</v>
      </c>
      <c r="F1434" s="255" t="s">
        <v>1290</v>
      </c>
      <c r="G1434" s="253"/>
      <c r="H1434" s="256">
        <v>12</v>
      </c>
      <c r="I1434" s="257"/>
      <c r="J1434" s="257"/>
      <c r="K1434" s="253"/>
      <c r="L1434" s="253"/>
      <c r="M1434" s="258"/>
      <c r="N1434" s="259"/>
      <c r="O1434" s="260"/>
      <c r="P1434" s="260"/>
      <c r="Q1434" s="260"/>
      <c r="R1434" s="260"/>
      <c r="S1434" s="260"/>
      <c r="T1434" s="260"/>
      <c r="U1434" s="260"/>
      <c r="V1434" s="260"/>
      <c r="W1434" s="260"/>
      <c r="X1434" s="260"/>
      <c r="Y1434" s="261"/>
      <c r="Z1434" s="14"/>
      <c r="AA1434" s="14"/>
      <c r="AB1434" s="14"/>
      <c r="AC1434" s="14"/>
      <c r="AD1434" s="14"/>
      <c r="AE1434" s="14"/>
      <c r="AT1434" s="262" t="s">
        <v>184</v>
      </c>
      <c r="AU1434" s="262" t="s">
        <v>102</v>
      </c>
      <c r="AV1434" s="14" t="s">
        <v>102</v>
      </c>
      <c r="AW1434" s="14" t="s">
        <v>5</v>
      </c>
      <c r="AX1434" s="14" t="s">
        <v>75</v>
      </c>
      <c r="AY1434" s="262" t="s">
        <v>175</v>
      </c>
    </row>
    <row r="1435" s="15" customFormat="1">
      <c r="A1435" s="15"/>
      <c r="B1435" s="263"/>
      <c r="C1435" s="264"/>
      <c r="D1435" s="237" t="s">
        <v>184</v>
      </c>
      <c r="E1435" s="265" t="s">
        <v>1</v>
      </c>
      <c r="F1435" s="266" t="s">
        <v>189</v>
      </c>
      <c r="G1435" s="264"/>
      <c r="H1435" s="267">
        <v>12</v>
      </c>
      <c r="I1435" s="268"/>
      <c r="J1435" s="268"/>
      <c r="K1435" s="264"/>
      <c r="L1435" s="264"/>
      <c r="M1435" s="269"/>
      <c r="N1435" s="270"/>
      <c r="O1435" s="271"/>
      <c r="P1435" s="271"/>
      <c r="Q1435" s="271"/>
      <c r="R1435" s="271"/>
      <c r="S1435" s="271"/>
      <c r="T1435" s="271"/>
      <c r="U1435" s="271"/>
      <c r="V1435" s="271"/>
      <c r="W1435" s="271"/>
      <c r="X1435" s="271"/>
      <c r="Y1435" s="272"/>
      <c r="Z1435" s="15"/>
      <c r="AA1435" s="15"/>
      <c r="AB1435" s="15"/>
      <c r="AC1435" s="15"/>
      <c r="AD1435" s="15"/>
      <c r="AE1435" s="15"/>
      <c r="AT1435" s="273" t="s">
        <v>184</v>
      </c>
      <c r="AU1435" s="273" t="s">
        <v>102</v>
      </c>
      <c r="AV1435" s="15" t="s">
        <v>181</v>
      </c>
      <c r="AW1435" s="15" t="s">
        <v>5</v>
      </c>
      <c r="AX1435" s="15" t="s">
        <v>82</v>
      </c>
      <c r="AY1435" s="273" t="s">
        <v>175</v>
      </c>
    </row>
    <row r="1436" s="2" customFormat="1" ht="21.75" customHeight="1">
      <c r="A1436" s="39"/>
      <c r="B1436" s="40"/>
      <c r="C1436" s="274" t="s">
        <v>1291</v>
      </c>
      <c r="D1436" s="274" t="s">
        <v>315</v>
      </c>
      <c r="E1436" s="275" t="s">
        <v>1292</v>
      </c>
      <c r="F1436" s="276" t="s">
        <v>1293</v>
      </c>
      <c r="G1436" s="277" t="s">
        <v>180</v>
      </c>
      <c r="H1436" s="278">
        <v>0.21099999999999999</v>
      </c>
      <c r="I1436" s="279"/>
      <c r="J1436" s="280"/>
      <c r="K1436" s="281">
        <f>ROUND(P1436*H1436,2)</f>
        <v>0</v>
      </c>
      <c r="L1436" s="280"/>
      <c r="M1436" s="282"/>
      <c r="N1436" s="283" t="s">
        <v>1</v>
      </c>
      <c r="O1436" s="231" t="s">
        <v>39</v>
      </c>
      <c r="P1436" s="232">
        <f>I1436+J1436</f>
        <v>0</v>
      </c>
      <c r="Q1436" s="232">
        <f>ROUND(I1436*H1436,2)</f>
        <v>0</v>
      </c>
      <c r="R1436" s="232">
        <f>ROUND(J1436*H1436,2)</f>
        <v>0</v>
      </c>
      <c r="S1436" s="92"/>
      <c r="T1436" s="233">
        <f>S1436*H1436</f>
        <v>0</v>
      </c>
      <c r="U1436" s="233">
        <v>0</v>
      </c>
      <c r="V1436" s="233">
        <f>U1436*H1436</f>
        <v>0</v>
      </c>
      <c r="W1436" s="233">
        <v>0</v>
      </c>
      <c r="X1436" s="233">
        <f>W1436*H1436</f>
        <v>0</v>
      </c>
      <c r="Y1436" s="234" t="s">
        <v>1</v>
      </c>
      <c r="Z1436" s="39"/>
      <c r="AA1436" s="39"/>
      <c r="AB1436" s="39"/>
      <c r="AC1436" s="39"/>
      <c r="AD1436" s="39"/>
      <c r="AE1436" s="39"/>
      <c r="AR1436" s="235" t="s">
        <v>270</v>
      </c>
      <c r="AT1436" s="235" t="s">
        <v>315</v>
      </c>
      <c r="AU1436" s="235" t="s">
        <v>102</v>
      </c>
      <c r="AY1436" s="18" t="s">
        <v>175</v>
      </c>
      <c r="BE1436" s="236">
        <f>IF(O1436="základní",K1436,0)</f>
        <v>0</v>
      </c>
      <c r="BF1436" s="236">
        <f>IF(O1436="snížená",K1436,0)</f>
        <v>0</v>
      </c>
      <c r="BG1436" s="236">
        <f>IF(O1436="zákl. přenesená",K1436,0)</f>
        <v>0</v>
      </c>
      <c r="BH1436" s="236">
        <f>IF(O1436="sníž. přenesená",K1436,0)</f>
        <v>0</v>
      </c>
      <c r="BI1436" s="236">
        <f>IF(O1436="nulová",K1436,0)</f>
        <v>0</v>
      </c>
      <c r="BJ1436" s="18" t="s">
        <v>102</v>
      </c>
      <c r="BK1436" s="236">
        <f>ROUND(P1436*H1436,2)</f>
        <v>0</v>
      </c>
      <c r="BL1436" s="18" t="s">
        <v>229</v>
      </c>
      <c r="BM1436" s="235" t="s">
        <v>1294</v>
      </c>
    </row>
    <row r="1437" s="14" customFormat="1">
      <c r="A1437" s="14"/>
      <c r="B1437" s="252"/>
      <c r="C1437" s="253"/>
      <c r="D1437" s="237" t="s">
        <v>184</v>
      </c>
      <c r="E1437" s="254" t="s">
        <v>1</v>
      </c>
      <c r="F1437" s="255" t="s">
        <v>1295</v>
      </c>
      <c r="G1437" s="253"/>
      <c r="H1437" s="256">
        <v>0.21099999999999999</v>
      </c>
      <c r="I1437" s="257"/>
      <c r="J1437" s="257"/>
      <c r="K1437" s="253"/>
      <c r="L1437" s="253"/>
      <c r="M1437" s="258"/>
      <c r="N1437" s="259"/>
      <c r="O1437" s="260"/>
      <c r="P1437" s="260"/>
      <c r="Q1437" s="260"/>
      <c r="R1437" s="260"/>
      <c r="S1437" s="260"/>
      <c r="T1437" s="260"/>
      <c r="U1437" s="260"/>
      <c r="V1437" s="260"/>
      <c r="W1437" s="260"/>
      <c r="X1437" s="260"/>
      <c r="Y1437" s="261"/>
      <c r="Z1437" s="14"/>
      <c r="AA1437" s="14"/>
      <c r="AB1437" s="14"/>
      <c r="AC1437" s="14"/>
      <c r="AD1437" s="14"/>
      <c r="AE1437" s="14"/>
      <c r="AT1437" s="262" t="s">
        <v>184</v>
      </c>
      <c r="AU1437" s="262" t="s">
        <v>102</v>
      </c>
      <c r="AV1437" s="14" t="s">
        <v>102</v>
      </c>
      <c r="AW1437" s="14" t="s">
        <v>5</v>
      </c>
      <c r="AX1437" s="14" t="s">
        <v>75</v>
      </c>
      <c r="AY1437" s="262" t="s">
        <v>175</v>
      </c>
    </row>
    <row r="1438" s="15" customFormat="1">
      <c r="A1438" s="15"/>
      <c r="B1438" s="263"/>
      <c r="C1438" s="264"/>
      <c r="D1438" s="237" t="s">
        <v>184</v>
      </c>
      <c r="E1438" s="265" t="s">
        <v>1</v>
      </c>
      <c r="F1438" s="266" t="s">
        <v>189</v>
      </c>
      <c r="G1438" s="264"/>
      <c r="H1438" s="267">
        <v>0.21099999999999999</v>
      </c>
      <c r="I1438" s="268"/>
      <c r="J1438" s="268"/>
      <c r="K1438" s="264"/>
      <c r="L1438" s="264"/>
      <c r="M1438" s="269"/>
      <c r="N1438" s="270"/>
      <c r="O1438" s="271"/>
      <c r="P1438" s="271"/>
      <c r="Q1438" s="271"/>
      <c r="R1438" s="271"/>
      <c r="S1438" s="271"/>
      <c r="T1438" s="271"/>
      <c r="U1438" s="271"/>
      <c r="V1438" s="271"/>
      <c r="W1438" s="271"/>
      <c r="X1438" s="271"/>
      <c r="Y1438" s="272"/>
      <c r="Z1438" s="15"/>
      <c r="AA1438" s="15"/>
      <c r="AB1438" s="15"/>
      <c r="AC1438" s="15"/>
      <c r="AD1438" s="15"/>
      <c r="AE1438" s="15"/>
      <c r="AT1438" s="273" t="s">
        <v>184</v>
      </c>
      <c r="AU1438" s="273" t="s">
        <v>102</v>
      </c>
      <c r="AV1438" s="15" t="s">
        <v>181</v>
      </c>
      <c r="AW1438" s="15" t="s">
        <v>5</v>
      </c>
      <c r="AX1438" s="15" t="s">
        <v>82</v>
      </c>
      <c r="AY1438" s="273" t="s">
        <v>175</v>
      </c>
    </row>
    <row r="1439" s="2" customFormat="1" ht="55.5" customHeight="1">
      <c r="A1439" s="39"/>
      <c r="B1439" s="40"/>
      <c r="C1439" s="222" t="s">
        <v>748</v>
      </c>
      <c r="D1439" s="222" t="s">
        <v>177</v>
      </c>
      <c r="E1439" s="223" t="s">
        <v>1296</v>
      </c>
      <c r="F1439" s="224" t="s">
        <v>1297</v>
      </c>
      <c r="G1439" s="225" t="s">
        <v>369</v>
      </c>
      <c r="H1439" s="226">
        <v>4</v>
      </c>
      <c r="I1439" s="227"/>
      <c r="J1439" s="227"/>
      <c r="K1439" s="228">
        <f>ROUND(P1439*H1439,2)</f>
        <v>0</v>
      </c>
      <c r="L1439" s="229"/>
      <c r="M1439" s="45"/>
      <c r="N1439" s="230" t="s">
        <v>1</v>
      </c>
      <c r="O1439" s="231" t="s">
        <v>39</v>
      </c>
      <c r="P1439" s="232">
        <f>I1439+J1439</f>
        <v>0</v>
      </c>
      <c r="Q1439" s="232">
        <f>ROUND(I1439*H1439,2)</f>
        <v>0</v>
      </c>
      <c r="R1439" s="232">
        <f>ROUND(J1439*H1439,2)</f>
        <v>0</v>
      </c>
      <c r="S1439" s="92"/>
      <c r="T1439" s="233">
        <f>S1439*H1439</f>
        <v>0</v>
      </c>
      <c r="U1439" s="233">
        <v>0</v>
      </c>
      <c r="V1439" s="233">
        <f>U1439*H1439</f>
        <v>0</v>
      </c>
      <c r="W1439" s="233">
        <v>0</v>
      </c>
      <c r="X1439" s="233">
        <f>W1439*H1439</f>
        <v>0</v>
      </c>
      <c r="Y1439" s="234" t="s">
        <v>1</v>
      </c>
      <c r="Z1439" s="39"/>
      <c r="AA1439" s="39"/>
      <c r="AB1439" s="39"/>
      <c r="AC1439" s="39"/>
      <c r="AD1439" s="39"/>
      <c r="AE1439" s="39"/>
      <c r="AR1439" s="235" t="s">
        <v>229</v>
      </c>
      <c r="AT1439" s="235" t="s">
        <v>177</v>
      </c>
      <c r="AU1439" s="235" t="s">
        <v>102</v>
      </c>
      <c r="AY1439" s="18" t="s">
        <v>175</v>
      </c>
      <c r="BE1439" s="236">
        <f>IF(O1439="základní",K1439,0)</f>
        <v>0</v>
      </c>
      <c r="BF1439" s="236">
        <f>IF(O1439="snížená",K1439,0)</f>
        <v>0</v>
      </c>
      <c r="BG1439" s="236">
        <f>IF(O1439="zákl. přenesená",K1439,0)</f>
        <v>0</v>
      </c>
      <c r="BH1439" s="236">
        <f>IF(O1439="sníž. přenesená",K1439,0)</f>
        <v>0</v>
      </c>
      <c r="BI1439" s="236">
        <f>IF(O1439="nulová",K1439,0)</f>
        <v>0</v>
      </c>
      <c r="BJ1439" s="18" t="s">
        <v>102</v>
      </c>
      <c r="BK1439" s="236">
        <f>ROUND(P1439*H1439,2)</f>
        <v>0</v>
      </c>
      <c r="BL1439" s="18" t="s">
        <v>229</v>
      </c>
      <c r="BM1439" s="235" t="s">
        <v>1298</v>
      </c>
    </row>
    <row r="1440" s="2" customFormat="1">
      <c r="A1440" s="39"/>
      <c r="B1440" s="40"/>
      <c r="C1440" s="41"/>
      <c r="D1440" s="237" t="s">
        <v>182</v>
      </c>
      <c r="E1440" s="41"/>
      <c r="F1440" s="238" t="s">
        <v>1289</v>
      </c>
      <c r="G1440" s="41"/>
      <c r="H1440" s="41"/>
      <c r="I1440" s="239"/>
      <c r="J1440" s="239"/>
      <c r="K1440" s="41"/>
      <c r="L1440" s="41"/>
      <c r="M1440" s="45"/>
      <c r="N1440" s="240"/>
      <c r="O1440" s="241"/>
      <c r="P1440" s="92"/>
      <c r="Q1440" s="92"/>
      <c r="R1440" s="92"/>
      <c r="S1440" s="92"/>
      <c r="T1440" s="92"/>
      <c r="U1440" s="92"/>
      <c r="V1440" s="92"/>
      <c r="W1440" s="92"/>
      <c r="X1440" s="92"/>
      <c r="Y1440" s="93"/>
      <c r="Z1440" s="39"/>
      <c r="AA1440" s="39"/>
      <c r="AB1440" s="39"/>
      <c r="AC1440" s="39"/>
      <c r="AD1440" s="39"/>
      <c r="AE1440" s="39"/>
      <c r="AT1440" s="18" t="s">
        <v>182</v>
      </c>
      <c r="AU1440" s="18" t="s">
        <v>102</v>
      </c>
    </row>
    <row r="1441" s="13" customFormat="1">
      <c r="A1441" s="13"/>
      <c r="B1441" s="242"/>
      <c r="C1441" s="243"/>
      <c r="D1441" s="237" t="s">
        <v>184</v>
      </c>
      <c r="E1441" s="244" t="s">
        <v>1</v>
      </c>
      <c r="F1441" s="245" t="s">
        <v>193</v>
      </c>
      <c r="G1441" s="243"/>
      <c r="H1441" s="244" t="s">
        <v>1</v>
      </c>
      <c r="I1441" s="246"/>
      <c r="J1441" s="246"/>
      <c r="K1441" s="243"/>
      <c r="L1441" s="243"/>
      <c r="M1441" s="247"/>
      <c r="N1441" s="248"/>
      <c r="O1441" s="249"/>
      <c r="P1441" s="249"/>
      <c r="Q1441" s="249"/>
      <c r="R1441" s="249"/>
      <c r="S1441" s="249"/>
      <c r="T1441" s="249"/>
      <c r="U1441" s="249"/>
      <c r="V1441" s="249"/>
      <c r="W1441" s="249"/>
      <c r="X1441" s="249"/>
      <c r="Y1441" s="250"/>
      <c r="Z1441" s="13"/>
      <c r="AA1441" s="13"/>
      <c r="AB1441" s="13"/>
      <c r="AC1441" s="13"/>
      <c r="AD1441" s="13"/>
      <c r="AE1441" s="13"/>
      <c r="AT1441" s="251" t="s">
        <v>184</v>
      </c>
      <c r="AU1441" s="251" t="s">
        <v>102</v>
      </c>
      <c r="AV1441" s="13" t="s">
        <v>82</v>
      </c>
      <c r="AW1441" s="13" t="s">
        <v>5</v>
      </c>
      <c r="AX1441" s="13" t="s">
        <v>75</v>
      </c>
      <c r="AY1441" s="251" t="s">
        <v>175</v>
      </c>
    </row>
    <row r="1442" s="14" customFormat="1">
      <c r="A1442" s="14"/>
      <c r="B1442" s="252"/>
      <c r="C1442" s="253"/>
      <c r="D1442" s="237" t="s">
        <v>184</v>
      </c>
      <c r="E1442" s="254" t="s">
        <v>1</v>
      </c>
      <c r="F1442" s="255" t="s">
        <v>1299</v>
      </c>
      <c r="G1442" s="253"/>
      <c r="H1442" s="256">
        <v>4</v>
      </c>
      <c r="I1442" s="257"/>
      <c r="J1442" s="257"/>
      <c r="K1442" s="253"/>
      <c r="L1442" s="253"/>
      <c r="M1442" s="258"/>
      <c r="N1442" s="259"/>
      <c r="O1442" s="260"/>
      <c r="P1442" s="260"/>
      <c r="Q1442" s="260"/>
      <c r="R1442" s="260"/>
      <c r="S1442" s="260"/>
      <c r="T1442" s="260"/>
      <c r="U1442" s="260"/>
      <c r="V1442" s="260"/>
      <c r="W1442" s="260"/>
      <c r="X1442" s="260"/>
      <c r="Y1442" s="261"/>
      <c r="Z1442" s="14"/>
      <c r="AA1442" s="14"/>
      <c r="AB1442" s="14"/>
      <c r="AC1442" s="14"/>
      <c r="AD1442" s="14"/>
      <c r="AE1442" s="14"/>
      <c r="AT1442" s="262" t="s">
        <v>184</v>
      </c>
      <c r="AU1442" s="262" t="s">
        <v>102</v>
      </c>
      <c r="AV1442" s="14" t="s">
        <v>102</v>
      </c>
      <c r="AW1442" s="14" t="s">
        <v>5</v>
      </c>
      <c r="AX1442" s="14" t="s">
        <v>75</v>
      </c>
      <c r="AY1442" s="262" t="s">
        <v>175</v>
      </c>
    </row>
    <row r="1443" s="15" customFormat="1">
      <c r="A1443" s="15"/>
      <c r="B1443" s="263"/>
      <c r="C1443" s="264"/>
      <c r="D1443" s="237" t="s">
        <v>184</v>
      </c>
      <c r="E1443" s="265" t="s">
        <v>1</v>
      </c>
      <c r="F1443" s="266" t="s">
        <v>189</v>
      </c>
      <c r="G1443" s="264"/>
      <c r="H1443" s="267">
        <v>4</v>
      </c>
      <c r="I1443" s="268"/>
      <c r="J1443" s="268"/>
      <c r="K1443" s="264"/>
      <c r="L1443" s="264"/>
      <c r="M1443" s="269"/>
      <c r="N1443" s="270"/>
      <c r="O1443" s="271"/>
      <c r="P1443" s="271"/>
      <c r="Q1443" s="271"/>
      <c r="R1443" s="271"/>
      <c r="S1443" s="271"/>
      <c r="T1443" s="271"/>
      <c r="U1443" s="271"/>
      <c r="V1443" s="271"/>
      <c r="W1443" s="271"/>
      <c r="X1443" s="271"/>
      <c r="Y1443" s="272"/>
      <c r="Z1443" s="15"/>
      <c r="AA1443" s="15"/>
      <c r="AB1443" s="15"/>
      <c r="AC1443" s="15"/>
      <c r="AD1443" s="15"/>
      <c r="AE1443" s="15"/>
      <c r="AT1443" s="273" t="s">
        <v>184</v>
      </c>
      <c r="AU1443" s="273" t="s">
        <v>102</v>
      </c>
      <c r="AV1443" s="15" t="s">
        <v>181</v>
      </c>
      <c r="AW1443" s="15" t="s">
        <v>5</v>
      </c>
      <c r="AX1443" s="15" t="s">
        <v>82</v>
      </c>
      <c r="AY1443" s="273" t="s">
        <v>175</v>
      </c>
    </row>
    <row r="1444" s="2" customFormat="1" ht="21.75" customHeight="1">
      <c r="A1444" s="39"/>
      <c r="B1444" s="40"/>
      <c r="C1444" s="274" t="s">
        <v>1300</v>
      </c>
      <c r="D1444" s="274" t="s">
        <v>315</v>
      </c>
      <c r="E1444" s="275" t="s">
        <v>1301</v>
      </c>
      <c r="F1444" s="276" t="s">
        <v>1302</v>
      </c>
      <c r="G1444" s="277" t="s">
        <v>180</v>
      </c>
      <c r="H1444" s="278">
        <v>0.112</v>
      </c>
      <c r="I1444" s="279"/>
      <c r="J1444" s="280"/>
      <c r="K1444" s="281">
        <f>ROUND(P1444*H1444,2)</f>
        <v>0</v>
      </c>
      <c r="L1444" s="280"/>
      <c r="M1444" s="282"/>
      <c r="N1444" s="283" t="s">
        <v>1</v>
      </c>
      <c r="O1444" s="231" t="s">
        <v>39</v>
      </c>
      <c r="P1444" s="232">
        <f>I1444+J1444</f>
        <v>0</v>
      </c>
      <c r="Q1444" s="232">
        <f>ROUND(I1444*H1444,2)</f>
        <v>0</v>
      </c>
      <c r="R1444" s="232">
        <f>ROUND(J1444*H1444,2)</f>
        <v>0</v>
      </c>
      <c r="S1444" s="92"/>
      <c r="T1444" s="233">
        <f>S1444*H1444</f>
        <v>0</v>
      </c>
      <c r="U1444" s="233">
        <v>0</v>
      </c>
      <c r="V1444" s="233">
        <f>U1444*H1444</f>
        <v>0</v>
      </c>
      <c r="W1444" s="233">
        <v>0</v>
      </c>
      <c r="X1444" s="233">
        <f>W1444*H1444</f>
        <v>0</v>
      </c>
      <c r="Y1444" s="234" t="s">
        <v>1</v>
      </c>
      <c r="Z1444" s="39"/>
      <c r="AA1444" s="39"/>
      <c r="AB1444" s="39"/>
      <c r="AC1444" s="39"/>
      <c r="AD1444" s="39"/>
      <c r="AE1444" s="39"/>
      <c r="AR1444" s="235" t="s">
        <v>270</v>
      </c>
      <c r="AT1444" s="235" t="s">
        <v>315</v>
      </c>
      <c r="AU1444" s="235" t="s">
        <v>102</v>
      </c>
      <c r="AY1444" s="18" t="s">
        <v>175</v>
      </c>
      <c r="BE1444" s="236">
        <f>IF(O1444="základní",K1444,0)</f>
        <v>0</v>
      </c>
      <c r="BF1444" s="236">
        <f>IF(O1444="snížená",K1444,0)</f>
        <v>0</v>
      </c>
      <c r="BG1444" s="236">
        <f>IF(O1444="zákl. přenesená",K1444,0)</f>
        <v>0</v>
      </c>
      <c r="BH1444" s="236">
        <f>IF(O1444="sníž. přenesená",K1444,0)</f>
        <v>0</v>
      </c>
      <c r="BI1444" s="236">
        <f>IF(O1444="nulová",K1444,0)</f>
        <v>0</v>
      </c>
      <c r="BJ1444" s="18" t="s">
        <v>102</v>
      </c>
      <c r="BK1444" s="236">
        <f>ROUND(P1444*H1444,2)</f>
        <v>0</v>
      </c>
      <c r="BL1444" s="18" t="s">
        <v>229</v>
      </c>
      <c r="BM1444" s="235" t="s">
        <v>1303</v>
      </c>
    </row>
    <row r="1445" s="14" customFormat="1">
      <c r="A1445" s="14"/>
      <c r="B1445" s="252"/>
      <c r="C1445" s="253"/>
      <c r="D1445" s="237" t="s">
        <v>184</v>
      </c>
      <c r="E1445" s="254" t="s">
        <v>1</v>
      </c>
      <c r="F1445" s="255" t="s">
        <v>1304</v>
      </c>
      <c r="G1445" s="253"/>
      <c r="H1445" s="256">
        <v>0.112</v>
      </c>
      <c r="I1445" s="257"/>
      <c r="J1445" s="257"/>
      <c r="K1445" s="253"/>
      <c r="L1445" s="253"/>
      <c r="M1445" s="258"/>
      <c r="N1445" s="259"/>
      <c r="O1445" s="260"/>
      <c r="P1445" s="260"/>
      <c r="Q1445" s="260"/>
      <c r="R1445" s="260"/>
      <c r="S1445" s="260"/>
      <c r="T1445" s="260"/>
      <c r="U1445" s="260"/>
      <c r="V1445" s="260"/>
      <c r="W1445" s="260"/>
      <c r="X1445" s="260"/>
      <c r="Y1445" s="261"/>
      <c r="Z1445" s="14"/>
      <c r="AA1445" s="14"/>
      <c r="AB1445" s="14"/>
      <c r="AC1445" s="14"/>
      <c r="AD1445" s="14"/>
      <c r="AE1445" s="14"/>
      <c r="AT1445" s="262" t="s">
        <v>184</v>
      </c>
      <c r="AU1445" s="262" t="s">
        <v>102</v>
      </c>
      <c r="AV1445" s="14" t="s">
        <v>102</v>
      </c>
      <c r="AW1445" s="14" t="s">
        <v>5</v>
      </c>
      <c r="AX1445" s="14" t="s">
        <v>75</v>
      </c>
      <c r="AY1445" s="262" t="s">
        <v>175</v>
      </c>
    </row>
    <row r="1446" s="15" customFormat="1">
      <c r="A1446" s="15"/>
      <c r="B1446" s="263"/>
      <c r="C1446" s="264"/>
      <c r="D1446" s="237" t="s">
        <v>184</v>
      </c>
      <c r="E1446" s="265" t="s">
        <v>1</v>
      </c>
      <c r="F1446" s="266" t="s">
        <v>189</v>
      </c>
      <c r="G1446" s="264"/>
      <c r="H1446" s="267">
        <v>0.112</v>
      </c>
      <c r="I1446" s="268"/>
      <c r="J1446" s="268"/>
      <c r="K1446" s="264"/>
      <c r="L1446" s="264"/>
      <c r="M1446" s="269"/>
      <c r="N1446" s="270"/>
      <c r="O1446" s="271"/>
      <c r="P1446" s="271"/>
      <c r="Q1446" s="271"/>
      <c r="R1446" s="271"/>
      <c r="S1446" s="271"/>
      <c r="T1446" s="271"/>
      <c r="U1446" s="271"/>
      <c r="V1446" s="271"/>
      <c r="W1446" s="271"/>
      <c r="X1446" s="271"/>
      <c r="Y1446" s="272"/>
      <c r="Z1446" s="15"/>
      <c r="AA1446" s="15"/>
      <c r="AB1446" s="15"/>
      <c r="AC1446" s="15"/>
      <c r="AD1446" s="15"/>
      <c r="AE1446" s="15"/>
      <c r="AT1446" s="273" t="s">
        <v>184</v>
      </c>
      <c r="AU1446" s="273" t="s">
        <v>102</v>
      </c>
      <c r="AV1446" s="15" t="s">
        <v>181</v>
      </c>
      <c r="AW1446" s="15" t="s">
        <v>5</v>
      </c>
      <c r="AX1446" s="15" t="s">
        <v>82</v>
      </c>
      <c r="AY1446" s="273" t="s">
        <v>175</v>
      </c>
    </row>
    <row r="1447" s="2" customFormat="1" ht="37.8" customHeight="1">
      <c r="A1447" s="39"/>
      <c r="B1447" s="40"/>
      <c r="C1447" s="222" t="s">
        <v>753</v>
      </c>
      <c r="D1447" s="222" t="s">
        <v>177</v>
      </c>
      <c r="E1447" s="223" t="s">
        <v>1305</v>
      </c>
      <c r="F1447" s="224" t="s">
        <v>1306</v>
      </c>
      <c r="G1447" s="225" t="s">
        <v>369</v>
      </c>
      <c r="H1447" s="226">
        <v>45</v>
      </c>
      <c r="I1447" s="227"/>
      <c r="J1447" s="227"/>
      <c r="K1447" s="228">
        <f>ROUND(P1447*H1447,2)</f>
        <v>0</v>
      </c>
      <c r="L1447" s="229"/>
      <c r="M1447" s="45"/>
      <c r="N1447" s="230" t="s">
        <v>1</v>
      </c>
      <c r="O1447" s="231" t="s">
        <v>39</v>
      </c>
      <c r="P1447" s="232">
        <f>I1447+J1447</f>
        <v>0</v>
      </c>
      <c r="Q1447" s="232">
        <f>ROUND(I1447*H1447,2)</f>
        <v>0</v>
      </c>
      <c r="R1447" s="232">
        <f>ROUND(J1447*H1447,2)</f>
        <v>0</v>
      </c>
      <c r="S1447" s="92"/>
      <c r="T1447" s="233">
        <f>S1447*H1447</f>
        <v>0</v>
      </c>
      <c r="U1447" s="233">
        <v>0</v>
      </c>
      <c r="V1447" s="233">
        <f>U1447*H1447</f>
        <v>0</v>
      </c>
      <c r="W1447" s="233">
        <v>0</v>
      </c>
      <c r="X1447" s="233">
        <f>W1447*H1447</f>
        <v>0</v>
      </c>
      <c r="Y1447" s="234" t="s">
        <v>1</v>
      </c>
      <c r="Z1447" s="39"/>
      <c r="AA1447" s="39"/>
      <c r="AB1447" s="39"/>
      <c r="AC1447" s="39"/>
      <c r="AD1447" s="39"/>
      <c r="AE1447" s="39"/>
      <c r="AR1447" s="235" t="s">
        <v>229</v>
      </c>
      <c r="AT1447" s="235" t="s">
        <v>177</v>
      </c>
      <c r="AU1447" s="235" t="s">
        <v>102</v>
      </c>
      <c r="AY1447" s="18" t="s">
        <v>175</v>
      </c>
      <c r="BE1447" s="236">
        <f>IF(O1447="základní",K1447,0)</f>
        <v>0</v>
      </c>
      <c r="BF1447" s="236">
        <f>IF(O1447="snížená",K1447,0)</f>
        <v>0</v>
      </c>
      <c r="BG1447" s="236">
        <f>IF(O1447="zákl. přenesená",K1447,0)</f>
        <v>0</v>
      </c>
      <c r="BH1447" s="236">
        <f>IF(O1447="sníž. přenesená",K1447,0)</f>
        <v>0</v>
      </c>
      <c r="BI1447" s="236">
        <f>IF(O1447="nulová",K1447,0)</f>
        <v>0</v>
      </c>
      <c r="BJ1447" s="18" t="s">
        <v>102</v>
      </c>
      <c r="BK1447" s="236">
        <f>ROUND(P1447*H1447,2)</f>
        <v>0</v>
      </c>
      <c r="BL1447" s="18" t="s">
        <v>229</v>
      </c>
      <c r="BM1447" s="235" t="s">
        <v>1307</v>
      </c>
    </row>
    <row r="1448" s="2" customFormat="1">
      <c r="A1448" s="39"/>
      <c r="B1448" s="40"/>
      <c r="C1448" s="41"/>
      <c r="D1448" s="237" t="s">
        <v>182</v>
      </c>
      <c r="E1448" s="41"/>
      <c r="F1448" s="238" t="s">
        <v>1270</v>
      </c>
      <c r="G1448" s="41"/>
      <c r="H1448" s="41"/>
      <c r="I1448" s="239"/>
      <c r="J1448" s="239"/>
      <c r="K1448" s="41"/>
      <c r="L1448" s="41"/>
      <c r="M1448" s="45"/>
      <c r="N1448" s="240"/>
      <c r="O1448" s="241"/>
      <c r="P1448" s="92"/>
      <c r="Q1448" s="92"/>
      <c r="R1448" s="92"/>
      <c r="S1448" s="92"/>
      <c r="T1448" s="92"/>
      <c r="U1448" s="92"/>
      <c r="V1448" s="92"/>
      <c r="W1448" s="92"/>
      <c r="X1448" s="92"/>
      <c r="Y1448" s="93"/>
      <c r="Z1448" s="39"/>
      <c r="AA1448" s="39"/>
      <c r="AB1448" s="39"/>
      <c r="AC1448" s="39"/>
      <c r="AD1448" s="39"/>
      <c r="AE1448" s="39"/>
      <c r="AT1448" s="18" t="s">
        <v>182</v>
      </c>
      <c r="AU1448" s="18" t="s">
        <v>102</v>
      </c>
    </row>
    <row r="1449" s="13" customFormat="1">
      <c r="A1449" s="13"/>
      <c r="B1449" s="242"/>
      <c r="C1449" s="243"/>
      <c r="D1449" s="237" t="s">
        <v>184</v>
      </c>
      <c r="E1449" s="244" t="s">
        <v>1</v>
      </c>
      <c r="F1449" s="245" t="s">
        <v>352</v>
      </c>
      <c r="G1449" s="243"/>
      <c r="H1449" s="244" t="s">
        <v>1</v>
      </c>
      <c r="I1449" s="246"/>
      <c r="J1449" s="246"/>
      <c r="K1449" s="243"/>
      <c r="L1449" s="243"/>
      <c r="M1449" s="247"/>
      <c r="N1449" s="248"/>
      <c r="O1449" s="249"/>
      <c r="P1449" s="249"/>
      <c r="Q1449" s="249"/>
      <c r="R1449" s="249"/>
      <c r="S1449" s="249"/>
      <c r="T1449" s="249"/>
      <c r="U1449" s="249"/>
      <c r="V1449" s="249"/>
      <c r="W1449" s="249"/>
      <c r="X1449" s="249"/>
      <c r="Y1449" s="250"/>
      <c r="Z1449" s="13"/>
      <c r="AA1449" s="13"/>
      <c r="AB1449" s="13"/>
      <c r="AC1449" s="13"/>
      <c r="AD1449" s="13"/>
      <c r="AE1449" s="13"/>
      <c r="AT1449" s="251" t="s">
        <v>184</v>
      </c>
      <c r="AU1449" s="251" t="s">
        <v>102</v>
      </c>
      <c r="AV1449" s="13" t="s">
        <v>82</v>
      </c>
      <c r="AW1449" s="13" t="s">
        <v>5</v>
      </c>
      <c r="AX1449" s="13" t="s">
        <v>75</v>
      </c>
      <c r="AY1449" s="251" t="s">
        <v>175</v>
      </c>
    </row>
    <row r="1450" s="13" customFormat="1">
      <c r="A1450" s="13"/>
      <c r="B1450" s="242"/>
      <c r="C1450" s="243"/>
      <c r="D1450" s="237" t="s">
        <v>184</v>
      </c>
      <c r="E1450" s="244" t="s">
        <v>1</v>
      </c>
      <c r="F1450" s="245" t="s">
        <v>583</v>
      </c>
      <c r="G1450" s="243"/>
      <c r="H1450" s="244" t="s">
        <v>1</v>
      </c>
      <c r="I1450" s="246"/>
      <c r="J1450" s="246"/>
      <c r="K1450" s="243"/>
      <c r="L1450" s="243"/>
      <c r="M1450" s="247"/>
      <c r="N1450" s="248"/>
      <c r="O1450" s="249"/>
      <c r="P1450" s="249"/>
      <c r="Q1450" s="249"/>
      <c r="R1450" s="249"/>
      <c r="S1450" s="249"/>
      <c r="T1450" s="249"/>
      <c r="U1450" s="249"/>
      <c r="V1450" s="249"/>
      <c r="W1450" s="249"/>
      <c r="X1450" s="249"/>
      <c r="Y1450" s="250"/>
      <c r="Z1450" s="13"/>
      <c r="AA1450" s="13"/>
      <c r="AB1450" s="13"/>
      <c r="AC1450" s="13"/>
      <c r="AD1450" s="13"/>
      <c r="AE1450" s="13"/>
      <c r="AT1450" s="251" t="s">
        <v>184</v>
      </c>
      <c r="AU1450" s="251" t="s">
        <v>102</v>
      </c>
      <c r="AV1450" s="13" t="s">
        <v>82</v>
      </c>
      <c r="AW1450" s="13" t="s">
        <v>5</v>
      </c>
      <c r="AX1450" s="13" t="s">
        <v>75</v>
      </c>
      <c r="AY1450" s="251" t="s">
        <v>175</v>
      </c>
    </row>
    <row r="1451" s="14" customFormat="1">
      <c r="A1451" s="14"/>
      <c r="B1451" s="252"/>
      <c r="C1451" s="253"/>
      <c r="D1451" s="237" t="s">
        <v>184</v>
      </c>
      <c r="E1451" s="254" t="s">
        <v>1</v>
      </c>
      <c r="F1451" s="255" t="s">
        <v>1308</v>
      </c>
      <c r="G1451" s="253"/>
      <c r="H1451" s="256">
        <v>45</v>
      </c>
      <c r="I1451" s="257"/>
      <c r="J1451" s="257"/>
      <c r="K1451" s="253"/>
      <c r="L1451" s="253"/>
      <c r="M1451" s="258"/>
      <c r="N1451" s="259"/>
      <c r="O1451" s="260"/>
      <c r="P1451" s="260"/>
      <c r="Q1451" s="260"/>
      <c r="R1451" s="260"/>
      <c r="S1451" s="260"/>
      <c r="T1451" s="260"/>
      <c r="U1451" s="260"/>
      <c r="V1451" s="260"/>
      <c r="W1451" s="260"/>
      <c r="X1451" s="260"/>
      <c r="Y1451" s="261"/>
      <c r="Z1451" s="14"/>
      <c r="AA1451" s="14"/>
      <c r="AB1451" s="14"/>
      <c r="AC1451" s="14"/>
      <c r="AD1451" s="14"/>
      <c r="AE1451" s="14"/>
      <c r="AT1451" s="262" t="s">
        <v>184</v>
      </c>
      <c r="AU1451" s="262" t="s">
        <v>102</v>
      </c>
      <c r="AV1451" s="14" t="s">
        <v>102</v>
      </c>
      <c r="AW1451" s="14" t="s">
        <v>5</v>
      </c>
      <c r="AX1451" s="14" t="s">
        <v>75</v>
      </c>
      <c r="AY1451" s="262" t="s">
        <v>175</v>
      </c>
    </row>
    <row r="1452" s="15" customFormat="1">
      <c r="A1452" s="15"/>
      <c r="B1452" s="263"/>
      <c r="C1452" s="264"/>
      <c r="D1452" s="237" t="s">
        <v>184</v>
      </c>
      <c r="E1452" s="265" t="s">
        <v>1</v>
      </c>
      <c r="F1452" s="266" t="s">
        <v>189</v>
      </c>
      <c r="G1452" s="264"/>
      <c r="H1452" s="267">
        <v>45</v>
      </c>
      <c r="I1452" s="268"/>
      <c r="J1452" s="268"/>
      <c r="K1452" s="264"/>
      <c r="L1452" s="264"/>
      <c r="M1452" s="269"/>
      <c r="N1452" s="270"/>
      <c r="O1452" s="271"/>
      <c r="P1452" s="271"/>
      <c r="Q1452" s="271"/>
      <c r="R1452" s="271"/>
      <c r="S1452" s="271"/>
      <c r="T1452" s="271"/>
      <c r="U1452" s="271"/>
      <c r="V1452" s="271"/>
      <c r="W1452" s="271"/>
      <c r="X1452" s="271"/>
      <c r="Y1452" s="272"/>
      <c r="Z1452" s="15"/>
      <c r="AA1452" s="15"/>
      <c r="AB1452" s="15"/>
      <c r="AC1452" s="15"/>
      <c r="AD1452" s="15"/>
      <c r="AE1452" s="15"/>
      <c r="AT1452" s="273" t="s">
        <v>184</v>
      </c>
      <c r="AU1452" s="273" t="s">
        <v>102</v>
      </c>
      <c r="AV1452" s="15" t="s">
        <v>181</v>
      </c>
      <c r="AW1452" s="15" t="s">
        <v>5</v>
      </c>
      <c r="AX1452" s="15" t="s">
        <v>82</v>
      </c>
      <c r="AY1452" s="273" t="s">
        <v>175</v>
      </c>
    </row>
    <row r="1453" s="2" customFormat="1" ht="37.8" customHeight="1">
      <c r="A1453" s="39"/>
      <c r="B1453" s="40"/>
      <c r="C1453" s="222" t="s">
        <v>1309</v>
      </c>
      <c r="D1453" s="222" t="s">
        <v>177</v>
      </c>
      <c r="E1453" s="223" t="s">
        <v>1310</v>
      </c>
      <c r="F1453" s="224" t="s">
        <v>1311</v>
      </c>
      <c r="G1453" s="225" t="s">
        <v>369</v>
      </c>
      <c r="H1453" s="226">
        <v>155</v>
      </c>
      <c r="I1453" s="227"/>
      <c r="J1453" s="227"/>
      <c r="K1453" s="228">
        <f>ROUND(P1453*H1453,2)</f>
        <v>0</v>
      </c>
      <c r="L1453" s="229"/>
      <c r="M1453" s="45"/>
      <c r="N1453" s="230" t="s">
        <v>1</v>
      </c>
      <c r="O1453" s="231" t="s">
        <v>39</v>
      </c>
      <c r="P1453" s="232">
        <f>I1453+J1453</f>
        <v>0</v>
      </c>
      <c r="Q1453" s="232">
        <f>ROUND(I1453*H1453,2)</f>
        <v>0</v>
      </c>
      <c r="R1453" s="232">
        <f>ROUND(J1453*H1453,2)</f>
        <v>0</v>
      </c>
      <c r="S1453" s="92"/>
      <c r="T1453" s="233">
        <f>S1453*H1453</f>
        <v>0</v>
      </c>
      <c r="U1453" s="233">
        <v>0</v>
      </c>
      <c r="V1453" s="233">
        <f>U1453*H1453</f>
        <v>0</v>
      </c>
      <c r="W1453" s="233">
        <v>0</v>
      </c>
      <c r="X1453" s="233">
        <f>W1453*H1453</f>
        <v>0</v>
      </c>
      <c r="Y1453" s="234" t="s">
        <v>1</v>
      </c>
      <c r="Z1453" s="39"/>
      <c r="AA1453" s="39"/>
      <c r="AB1453" s="39"/>
      <c r="AC1453" s="39"/>
      <c r="AD1453" s="39"/>
      <c r="AE1453" s="39"/>
      <c r="AR1453" s="235" t="s">
        <v>229</v>
      </c>
      <c r="AT1453" s="235" t="s">
        <v>177</v>
      </c>
      <c r="AU1453" s="235" t="s">
        <v>102</v>
      </c>
      <c r="AY1453" s="18" t="s">
        <v>175</v>
      </c>
      <c r="BE1453" s="236">
        <f>IF(O1453="základní",K1453,0)</f>
        <v>0</v>
      </c>
      <c r="BF1453" s="236">
        <f>IF(O1453="snížená",K1453,0)</f>
        <v>0</v>
      </c>
      <c r="BG1453" s="236">
        <f>IF(O1453="zákl. přenesená",K1453,0)</f>
        <v>0</v>
      </c>
      <c r="BH1453" s="236">
        <f>IF(O1453="sníž. přenesená",K1453,0)</f>
        <v>0</v>
      </c>
      <c r="BI1453" s="236">
        <f>IF(O1453="nulová",K1453,0)</f>
        <v>0</v>
      </c>
      <c r="BJ1453" s="18" t="s">
        <v>102</v>
      </c>
      <c r="BK1453" s="236">
        <f>ROUND(P1453*H1453,2)</f>
        <v>0</v>
      </c>
      <c r="BL1453" s="18" t="s">
        <v>229</v>
      </c>
      <c r="BM1453" s="235" t="s">
        <v>1312</v>
      </c>
    </row>
    <row r="1454" s="2" customFormat="1">
      <c r="A1454" s="39"/>
      <c r="B1454" s="40"/>
      <c r="C1454" s="41"/>
      <c r="D1454" s="237" t="s">
        <v>182</v>
      </c>
      <c r="E1454" s="41"/>
      <c r="F1454" s="238" t="s">
        <v>1270</v>
      </c>
      <c r="G1454" s="41"/>
      <c r="H1454" s="41"/>
      <c r="I1454" s="239"/>
      <c r="J1454" s="239"/>
      <c r="K1454" s="41"/>
      <c r="L1454" s="41"/>
      <c r="M1454" s="45"/>
      <c r="N1454" s="240"/>
      <c r="O1454" s="241"/>
      <c r="P1454" s="92"/>
      <c r="Q1454" s="92"/>
      <c r="R1454" s="92"/>
      <c r="S1454" s="92"/>
      <c r="T1454" s="92"/>
      <c r="U1454" s="92"/>
      <c r="V1454" s="92"/>
      <c r="W1454" s="92"/>
      <c r="X1454" s="92"/>
      <c r="Y1454" s="93"/>
      <c r="Z1454" s="39"/>
      <c r="AA1454" s="39"/>
      <c r="AB1454" s="39"/>
      <c r="AC1454" s="39"/>
      <c r="AD1454" s="39"/>
      <c r="AE1454" s="39"/>
      <c r="AT1454" s="18" t="s">
        <v>182</v>
      </c>
      <c r="AU1454" s="18" t="s">
        <v>102</v>
      </c>
    </row>
    <row r="1455" s="13" customFormat="1">
      <c r="A1455" s="13"/>
      <c r="B1455" s="242"/>
      <c r="C1455" s="243"/>
      <c r="D1455" s="237" t="s">
        <v>184</v>
      </c>
      <c r="E1455" s="244" t="s">
        <v>1</v>
      </c>
      <c r="F1455" s="245" t="s">
        <v>352</v>
      </c>
      <c r="G1455" s="243"/>
      <c r="H1455" s="244" t="s">
        <v>1</v>
      </c>
      <c r="I1455" s="246"/>
      <c r="J1455" s="246"/>
      <c r="K1455" s="243"/>
      <c r="L1455" s="243"/>
      <c r="M1455" s="247"/>
      <c r="N1455" s="248"/>
      <c r="O1455" s="249"/>
      <c r="P1455" s="249"/>
      <c r="Q1455" s="249"/>
      <c r="R1455" s="249"/>
      <c r="S1455" s="249"/>
      <c r="T1455" s="249"/>
      <c r="U1455" s="249"/>
      <c r="V1455" s="249"/>
      <c r="W1455" s="249"/>
      <c r="X1455" s="249"/>
      <c r="Y1455" s="250"/>
      <c r="Z1455" s="13"/>
      <c r="AA1455" s="13"/>
      <c r="AB1455" s="13"/>
      <c r="AC1455" s="13"/>
      <c r="AD1455" s="13"/>
      <c r="AE1455" s="13"/>
      <c r="AT1455" s="251" t="s">
        <v>184</v>
      </c>
      <c r="AU1455" s="251" t="s">
        <v>102</v>
      </c>
      <c r="AV1455" s="13" t="s">
        <v>82</v>
      </c>
      <c r="AW1455" s="13" t="s">
        <v>5</v>
      </c>
      <c r="AX1455" s="13" t="s">
        <v>75</v>
      </c>
      <c r="AY1455" s="251" t="s">
        <v>175</v>
      </c>
    </row>
    <row r="1456" s="13" customFormat="1">
      <c r="A1456" s="13"/>
      <c r="B1456" s="242"/>
      <c r="C1456" s="243"/>
      <c r="D1456" s="237" t="s">
        <v>184</v>
      </c>
      <c r="E1456" s="244" t="s">
        <v>1</v>
      </c>
      <c r="F1456" s="245" t="s">
        <v>583</v>
      </c>
      <c r="G1456" s="243"/>
      <c r="H1456" s="244" t="s">
        <v>1</v>
      </c>
      <c r="I1456" s="246"/>
      <c r="J1456" s="246"/>
      <c r="K1456" s="243"/>
      <c r="L1456" s="243"/>
      <c r="M1456" s="247"/>
      <c r="N1456" s="248"/>
      <c r="O1456" s="249"/>
      <c r="P1456" s="249"/>
      <c r="Q1456" s="249"/>
      <c r="R1456" s="249"/>
      <c r="S1456" s="249"/>
      <c r="T1456" s="249"/>
      <c r="U1456" s="249"/>
      <c r="V1456" s="249"/>
      <c r="W1456" s="249"/>
      <c r="X1456" s="249"/>
      <c r="Y1456" s="250"/>
      <c r="Z1456" s="13"/>
      <c r="AA1456" s="13"/>
      <c r="AB1456" s="13"/>
      <c r="AC1456" s="13"/>
      <c r="AD1456" s="13"/>
      <c r="AE1456" s="13"/>
      <c r="AT1456" s="251" t="s">
        <v>184</v>
      </c>
      <c r="AU1456" s="251" t="s">
        <v>102</v>
      </c>
      <c r="AV1456" s="13" t="s">
        <v>82</v>
      </c>
      <c r="AW1456" s="13" t="s">
        <v>5</v>
      </c>
      <c r="AX1456" s="13" t="s">
        <v>75</v>
      </c>
      <c r="AY1456" s="251" t="s">
        <v>175</v>
      </c>
    </row>
    <row r="1457" s="14" customFormat="1">
      <c r="A1457" s="14"/>
      <c r="B1457" s="252"/>
      <c r="C1457" s="253"/>
      <c r="D1457" s="237" t="s">
        <v>184</v>
      </c>
      <c r="E1457" s="254" t="s">
        <v>1</v>
      </c>
      <c r="F1457" s="255" t="s">
        <v>1313</v>
      </c>
      <c r="G1457" s="253"/>
      <c r="H1457" s="256">
        <v>155</v>
      </c>
      <c r="I1457" s="257"/>
      <c r="J1457" s="257"/>
      <c r="K1457" s="253"/>
      <c r="L1457" s="253"/>
      <c r="M1457" s="258"/>
      <c r="N1457" s="259"/>
      <c r="O1457" s="260"/>
      <c r="P1457" s="260"/>
      <c r="Q1457" s="260"/>
      <c r="R1457" s="260"/>
      <c r="S1457" s="260"/>
      <c r="T1457" s="260"/>
      <c r="U1457" s="260"/>
      <c r="V1457" s="260"/>
      <c r="W1457" s="260"/>
      <c r="X1457" s="260"/>
      <c r="Y1457" s="261"/>
      <c r="Z1457" s="14"/>
      <c r="AA1457" s="14"/>
      <c r="AB1457" s="14"/>
      <c r="AC1457" s="14"/>
      <c r="AD1457" s="14"/>
      <c r="AE1457" s="14"/>
      <c r="AT1457" s="262" t="s">
        <v>184</v>
      </c>
      <c r="AU1457" s="262" t="s">
        <v>102</v>
      </c>
      <c r="AV1457" s="14" t="s">
        <v>102</v>
      </c>
      <c r="AW1457" s="14" t="s">
        <v>5</v>
      </c>
      <c r="AX1457" s="14" t="s">
        <v>75</v>
      </c>
      <c r="AY1457" s="262" t="s">
        <v>175</v>
      </c>
    </row>
    <row r="1458" s="15" customFormat="1">
      <c r="A1458" s="15"/>
      <c r="B1458" s="263"/>
      <c r="C1458" s="264"/>
      <c r="D1458" s="237" t="s">
        <v>184</v>
      </c>
      <c r="E1458" s="265" t="s">
        <v>1</v>
      </c>
      <c r="F1458" s="266" t="s">
        <v>189</v>
      </c>
      <c r="G1458" s="264"/>
      <c r="H1458" s="267">
        <v>155</v>
      </c>
      <c r="I1458" s="268"/>
      <c r="J1458" s="268"/>
      <c r="K1458" s="264"/>
      <c r="L1458" s="264"/>
      <c r="M1458" s="269"/>
      <c r="N1458" s="270"/>
      <c r="O1458" s="271"/>
      <c r="P1458" s="271"/>
      <c r="Q1458" s="271"/>
      <c r="R1458" s="271"/>
      <c r="S1458" s="271"/>
      <c r="T1458" s="271"/>
      <c r="U1458" s="271"/>
      <c r="V1458" s="271"/>
      <c r="W1458" s="271"/>
      <c r="X1458" s="271"/>
      <c r="Y1458" s="272"/>
      <c r="Z1458" s="15"/>
      <c r="AA1458" s="15"/>
      <c r="AB1458" s="15"/>
      <c r="AC1458" s="15"/>
      <c r="AD1458" s="15"/>
      <c r="AE1458" s="15"/>
      <c r="AT1458" s="273" t="s">
        <v>184</v>
      </c>
      <c r="AU1458" s="273" t="s">
        <v>102</v>
      </c>
      <c r="AV1458" s="15" t="s">
        <v>181</v>
      </c>
      <c r="AW1458" s="15" t="s">
        <v>5</v>
      </c>
      <c r="AX1458" s="15" t="s">
        <v>82</v>
      </c>
      <c r="AY1458" s="273" t="s">
        <v>175</v>
      </c>
    </row>
    <row r="1459" s="2" customFormat="1" ht="37.8" customHeight="1">
      <c r="A1459" s="39"/>
      <c r="B1459" s="40"/>
      <c r="C1459" s="222" t="s">
        <v>759</v>
      </c>
      <c r="D1459" s="222" t="s">
        <v>177</v>
      </c>
      <c r="E1459" s="223" t="s">
        <v>1314</v>
      </c>
      <c r="F1459" s="224" t="s">
        <v>1315</v>
      </c>
      <c r="G1459" s="225" t="s">
        <v>369</v>
      </c>
      <c r="H1459" s="226">
        <v>60</v>
      </c>
      <c r="I1459" s="227"/>
      <c r="J1459" s="227"/>
      <c r="K1459" s="228">
        <f>ROUND(P1459*H1459,2)</f>
        <v>0</v>
      </c>
      <c r="L1459" s="229"/>
      <c r="M1459" s="45"/>
      <c r="N1459" s="230" t="s">
        <v>1</v>
      </c>
      <c r="O1459" s="231" t="s">
        <v>39</v>
      </c>
      <c r="P1459" s="232">
        <f>I1459+J1459</f>
        <v>0</v>
      </c>
      <c r="Q1459" s="232">
        <f>ROUND(I1459*H1459,2)</f>
        <v>0</v>
      </c>
      <c r="R1459" s="232">
        <f>ROUND(J1459*H1459,2)</f>
        <v>0</v>
      </c>
      <c r="S1459" s="92"/>
      <c r="T1459" s="233">
        <f>S1459*H1459</f>
        <v>0</v>
      </c>
      <c r="U1459" s="233">
        <v>0</v>
      </c>
      <c r="V1459" s="233">
        <f>U1459*H1459</f>
        <v>0</v>
      </c>
      <c r="W1459" s="233">
        <v>0</v>
      </c>
      <c r="X1459" s="233">
        <f>W1459*H1459</f>
        <v>0</v>
      </c>
      <c r="Y1459" s="234" t="s">
        <v>1</v>
      </c>
      <c r="Z1459" s="39"/>
      <c r="AA1459" s="39"/>
      <c r="AB1459" s="39"/>
      <c r="AC1459" s="39"/>
      <c r="AD1459" s="39"/>
      <c r="AE1459" s="39"/>
      <c r="AR1459" s="235" t="s">
        <v>229</v>
      </c>
      <c r="AT1459" s="235" t="s">
        <v>177</v>
      </c>
      <c r="AU1459" s="235" t="s">
        <v>102</v>
      </c>
      <c r="AY1459" s="18" t="s">
        <v>175</v>
      </c>
      <c r="BE1459" s="236">
        <f>IF(O1459="základní",K1459,0)</f>
        <v>0</v>
      </c>
      <c r="BF1459" s="236">
        <f>IF(O1459="snížená",K1459,0)</f>
        <v>0</v>
      </c>
      <c r="BG1459" s="236">
        <f>IF(O1459="zákl. přenesená",K1459,0)</f>
        <v>0</v>
      </c>
      <c r="BH1459" s="236">
        <f>IF(O1459="sníž. přenesená",K1459,0)</f>
        <v>0</v>
      </c>
      <c r="BI1459" s="236">
        <f>IF(O1459="nulová",K1459,0)</f>
        <v>0</v>
      </c>
      <c r="BJ1459" s="18" t="s">
        <v>102</v>
      </c>
      <c r="BK1459" s="236">
        <f>ROUND(P1459*H1459,2)</f>
        <v>0</v>
      </c>
      <c r="BL1459" s="18" t="s">
        <v>229</v>
      </c>
      <c r="BM1459" s="235" t="s">
        <v>1316</v>
      </c>
    </row>
    <row r="1460" s="2" customFormat="1">
      <c r="A1460" s="39"/>
      <c r="B1460" s="40"/>
      <c r="C1460" s="41"/>
      <c r="D1460" s="237" t="s">
        <v>182</v>
      </c>
      <c r="E1460" s="41"/>
      <c r="F1460" s="238" t="s">
        <v>1270</v>
      </c>
      <c r="G1460" s="41"/>
      <c r="H1460" s="41"/>
      <c r="I1460" s="239"/>
      <c r="J1460" s="239"/>
      <c r="K1460" s="41"/>
      <c r="L1460" s="41"/>
      <c r="M1460" s="45"/>
      <c r="N1460" s="240"/>
      <c r="O1460" s="241"/>
      <c r="P1460" s="92"/>
      <c r="Q1460" s="92"/>
      <c r="R1460" s="92"/>
      <c r="S1460" s="92"/>
      <c r="T1460" s="92"/>
      <c r="U1460" s="92"/>
      <c r="V1460" s="92"/>
      <c r="W1460" s="92"/>
      <c r="X1460" s="92"/>
      <c r="Y1460" s="93"/>
      <c r="Z1460" s="39"/>
      <c r="AA1460" s="39"/>
      <c r="AB1460" s="39"/>
      <c r="AC1460" s="39"/>
      <c r="AD1460" s="39"/>
      <c r="AE1460" s="39"/>
      <c r="AT1460" s="18" t="s">
        <v>182</v>
      </c>
      <c r="AU1460" s="18" t="s">
        <v>102</v>
      </c>
    </row>
    <row r="1461" s="13" customFormat="1">
      <c r="A1461" s="13"/>
      <c r="B1461" s="242"/>
      <c r="C1461" s="243"/>
      <c r="D1461" s="237" t="s">
        <v>184</v>
      </c>
      <c r="E1461" s="244" t="s">
        <v>1</v>
      </c>
      <c r="F1461" s="245" t="s">
        <v>352</v>
      </c>
      <c r="G1461" s="243"/>
      <c r="H1461" s="244" t="s">
        <v>1</v>
      </c>
      <c r="I1461" s="246"/>
      <c r="J1461" s="246"/>
      <c r="K1461" s="243"/>
      <c r="L1461" s="243"/>
      <c r="M1461" s="247"/>
      <c r="N1461" s="248"/>
      <c r="O1461" s="249"/>
      <c r="P1461" s="249"/>
      <c r="Q1461" s="249"/>
      <c r="R1461" s="249"/>
      <c r="S1461" s="249"/>
      <c r="T1461" s="249"/>
      <c r="U1461" s="249"/>
      <c r="V1461" s="249"/>
      <c r="W1461" s="249"/>
      <c r="X1461" s="249"/>
      <c r="Y1461" s="250"/>
      <c r="Z1461" s="13"/>
      <c r="AA1461" s="13"/>
      <c r="AB1461" s="13"/>
      <c r="AC1461" s="13"/>
      <c r="AD1461" s="13"/>
      <c r="AE1461" s="13"/>
      <c r="AT1461" s="251" t="s">
        <v>184</v>
      </c>
      <c r="AU1461" s="251" t="s">
        <v>102</v>
      </c>
      <c r="AV1461" s="13" t="s">
        <v>82</v>
      </c>
      <c r="AW1461" s="13" t="s">
        <v>5</v>
      </c>
      <c r="AX1461" s="13" t="s">
        <v>75</v>
      </c>
      <c r="AY1461" s="251" t="s">
        <v>175</v>
      </c>
    </row>
    <row r="1462" s="13" customFormat="1">
      <c r="A1462" s="13"/>
      <c r="B1462" s="242"/>
      <c r="C1462" s="243"/>
      <c r="D1462" s="237" t="s">
        <v>184</v>
      </c>
      <c r="E1462" s="244" t="s">
        <v>1</v>
      </c>
      <c r="F1462" s="245" t="s">
        <v>583</v>
      </c>
      <c r="G1462" s="243"/>
      <c r="H1462" s="244" t="s">
        <v>1</v>
      </c>
      <c r="I1462" s="246"/>
      <c r="J1462" s="246"/>
      <c r="K1462" s="243"/>
      <c r="L1462" s="243"/>
      <c r="M1462" s="247"/>
      <c r="N1462" s="248"/>
      <c r="O1462" s="249"/>
      <c r="P1462" s="249"/>
      <c r="Q1462" s="249"/>
      <c r="R1462" s="249"/>
      <c r="S1462" s="249"/>
      <c r="T1462" s="249"/>
      <c r="U1462" s="249"/>
      <c r="V1462" s="249"/>
      <c r="W1462" s="249"/>
      <c r="X1462" s="249"/>
      <c r="Y1462" s="250"/>
      <c r="Z1462" s="13"/>
      <c r="AA1462" s="13"/>
      <c r="AB1462" s="13"/>
      <c r="AC1462" s="13"/>
      <c r="AD1462" s="13"/>
      <c r="AE1462" s="13"/>
      <c r="AT1462" s="251" t="s">
        <v>184</v>
      </c>
      <c r="AU1462" s="251" t="s">
        <v>102</v>
      </c>
      <c r="AV1462" s="13" t="s">
        <v>82</v>
      </c>
      <c r="AW1462" s="13" t="s">
        <v>5</v>
      </c>
      <c r="AX1462" s="13" t="s">
        <v>75</v>
      </c>
      <c r="AY1462" s="251" t="s">
        <v>175</v>
      </c>
    </row>
    <row r="1463" s="14" customFormat="1">
      <c r="A1463" s="14"/>
      <c r="B1463" s="252"/>
      <c r="C1463" s="253"/>
      <c r="D1463" s="237" t="s">
        <v>184</v>
      </c>
      <c r="E1463" s="254" t="s">
        <v>1</v>
      </c>
      <c r="F1463" s="255" t="s">
        <v>1317</v>
      </c>
      <c r="G1463" s="253"/>
      <c r="H1463" s="256">
        <v>60</v>
      </c>
      <c r="I1463" s="257"/>
      <c r="J1463" s="257"/>
      <c r="K1463" s="253"/>
      <c r="L1463" s="253"/>
      <c r="M1463" s="258"/>
      <c r="N1463" s="259"/>
      <c r="O1463" s="260"/>
      <c r="P1463" s="260"/>
      <c r="Q1463" s="260"/>
      <c r="R1463" s="260"/>
      <c r="S1463" s="260"/>
      <c r="T1463" s="260"/>
      <c r="U1463" s="260"/>
      <c r="V1463" s="260"/>
      <c r="W1463" s="260"/>
      <c r="X1463" s="260"/>
      <c r="Y1463" s="261"/>
      <c r="Z1463" s="14"/>
      <c r="AA1463" s="14"/>
      <c r="AB1463" s="14"/>
      <c r="AC1463" s="14"/>
      <c r="AD1463" s="14"/>
      <c r="AE1463" s="14"/>
      <c r="AT1463" s="262" t="s">
        <v>184</v>
      </c>
      <c r="AU1463" s="262" t="s">
        <v>102</v>
      </c>
      <c r="AV1463" s="14" t="s">
        <v>102</v>
      </c>
      <c r="AW1463" s="14" t="s">
        <v>5</v>
      </c>
      <c r="AX1463" s="14" t="s">
        <v>75</v>
      </c>
      <c r="AY1463" s="262" t="s">
        <v>175</v>
      </c>
    </row>
    <row r="1464" s="15" customFormat="1">
      <c r="A1464" s="15"/>
      <c r="B1464" s="263"/>
      <c r="C1464" s="264"/>
      <c r="D1464" s="237" t="s">
        <v>184</v>
      </c>
      <c r="E1464" s="265" t="s">
        <v>1</v>
      </c>
      <c r="F1464" s="266" t="s">
        <v>189</v>
      </c>
      <c r="G1464" s="264"/>
      <c r="H1464" s="267">
        <v>60</v>
      </c>
      <c r="I1464" s="268"/>
      <c r="J1464" s="268"/>
      <c r="K1464" s="264"/>
      <c r="L1464" s="264"/>
      <c r="M1464" s="269"/>
      <c r="N1464" s="270"/>
      <c r="O1464" s="271"/>
      <c r="P1464" s="271"/>
      <c r="Q1464" s="271"/>
      <c r="R1464" s="271"/>
      <c r="S1464" s="271"/>
      <c r="T1464" s="271"/>
      <c r="U1464" s="271"/>
      <c r="V1464" s="271"/>
      <c r="W1464" s="271"/>
      <c r="X1464" s="271"/>
      <c r="Y1464" s="272"/>
      <c r="Z1464" s="15"/>
      <c r="AA1464" s="15"/>
      <c r="AB1464" s="15"/>
      <c r="AC1464" s="15"/>
      <c r="AD1464" s="15"/>
      <c r="AE1464" s="15"/>
      <c r="AT1464" s="273" t="s">
        <v>184</v>
      </c>
      <c r="AU1464" s="273" t="s">
        <v>102</v>
      </c>
      <c r="AV1464" s="15" t="s">
        <v>181</v>
      </c>
      <c r="AW1464" s="15" t="s">
        <v>5</v>
      </c>
      <c r="AX1464" s="15" t="s">
        <v>82</v>
      </c>
      <c r="AY1464" s="273" t="s">
        <v>175</v>
      </c>
    </row>
    <row r="1465" s="2" customFormat="1" ht="37.8" customHeight="1">
      <c r="A1465" s="39"/>
      <c r="B1465" s="40"/>
      <c r="C1465" s="222" t="s">
        <v>1318</v>
      </c>
      <c r="D1465" s="222" t="s">
        <v>177</v>
      </c>
      <c r="E1465" s="223" t="s">
        <v>1319</v>
      </c>
      <c r="F1465" s="224" t="s">
        <v>1320</v>
      </c>
      <c r="G1465" s="225" t="s">
        <v>228</v>
      </c>
      <c r="H1465" s="226">
        <v>341</v>
      </c>
      <c r="I1465" s="227"/>
      <c r="J1465" s="227"/>
      <c r="K1465" s="228">
        <f>ROUND(P1465*H1465,2)</f>
        <v>0</v>
      </c>
      <c r="L1465" s="229"/>
      <c r="M1465" s="45"/>
      <c r="N1465" s="230" t="s">
        <v>1</v>
      </c>
      <c r="O1465" s="231" t="s">
        <v>39</v>
      </c>
      <c r="P1465" s="232">
        <f>I1465+J1465</f>
        <v>0</v>
      </c>
      <c r="Q1465" s="232">
        <f>ROUND(I1465*H1465,2)</f>
        <v>0</v>
      </c>
      <c r="R1465" s="232">
        <f>ROUND(J1465*H1465,2)</f>
        <v>0</v>
      </c>
      <c r="S1465" s="92"/>
      <c r="T1465" s="233">
        <f>S1465*H1465</f>
        <v>0</v>
      </c>
      <c r="U1465" s="233">
        <v>0</v>
      </c>
      <c r="V1465" s="233">
        <f>U1465*H1465</f>
        <v>0</v>
      </c>
      <c r="W1465" s="233">
        <v>0</v>
      </c>
      <c r="X1465" s="233">
        <f>W1465*H1465</f>
        <v>0</v>
      </c>
      <c r="Y1465" s="234" t="s">
        <v>1</v>
      </c>
      <c r="Z1465" s="39"/>
      <c r="AA1465" s="39"/>
      <c r="AB1465" s="39"/>
      <c r="AC1465" s="39"/>
      <c r="AD1465" s="39"/>
      <c r="AE1465" s="39"/>
      <c r="AR1465" s="235" t="s">
        <v>229</v>
      </c>
      <c r="AT1465" s="235" t="s">
        <v>177</v>
      </c>
      <c r="AU1465" s="235" t="s">
        <v>102</v>
      </c>
      <c r="AY1465" s="18" t="s">
        <v>175</v>
      </c>
      <c r="BE1465" s="236">
        <f>IF(O1465="základní",K1465,0)</f>
        <v>0</v>
      </c>
      <c r="BF1465" s="236">
        <f>IF(O1465="snížená",K1465,0)</f>
        <v>0</v>
      </c>
      <c r="BG1465" s="236">
        <f>IF(O1465="zákl. přenesená",K1465,0)</f>
        <v>0</v>
      </c>
      <c r="BH1465" s="236">
        <f>IF(O1465="sníž. přenesená",K1465,0)</f>
        <v>0</v>
      </c>
      <c r="BI1465" s="236">
        <f>IF(O1465="nulová",K1465,0)</f>
        <v>0</v>
      </c>
      <c r="BJ1465" s="18" t="s">
        <v>102</v>
      </c>
      <c r="BK1465" s="236">
        <f>ROUND(P1465*H1465,2)</f>
        <v>0</v>
      </c>
      <c r="BL1465" s="18" t="s">
        <v>229</v>
      </c>
      <c r="BM1465" s="235" t="s">
        <v>1321</v>
      </c>
    </row>
    <row r="1466" s="2" customFormat="1">
      <c r="A1466" s="39"/>
      <c r="B1466" s="40"/>
      <c r="C1466" s="41"/>
      <c r="D1466" s="237" t="s">
        <v>182</v>
      </c>
      <c r="E1466" s="41"/>
      <c r="F1466" s="238" t="s">
        <v>1322</v>
      </c>
      <c r="G1466" s="41"/>
      <c r="H1466" s="41"/>
      <c r="I1466" s="239"/>
      <c r="J1466" s="239"/>
      <c r="K1466" s="41"/>
      <c r="L1466" s="41"/>
      <c r="M1466" s="45"/>
      <c r="N1466" s="240"/>
      <c r="O1466" s="241"/>
      <c r="P1466" s="92"/>
      <c r="Q1466" s="92"/>
      <c r="R1466" s="92"/>
      <c r="S1466" s="92"/>
      <c r="T1466" s="92"/>
      <c r="U1466" s="92"/>
      <c r="V1466" s="92"/>
      <c r="W1466" s="92"/>
      <c r="X1466" s="92"/>
      <c r="Y1466" s="93"/>
      <c r="Z1466" s="39"/>
      <c r="AA1466" s="39"/>
      <c r="AB1466" s="39"/>
      <c r="AC1466" s="39"/>
      <c r="AD1466" s="39"/>
      <c r="AE1466" s="39"/>
      <c r="AT1466" s="18" t="s">
        <v>182</v>
      </c>
      <c r="AU1466" s="18" t="s">
        <v>102</v>
      </c>
    </row>
    <row r="1467" s="13" customFormat="1">
      <c r="A1467" s="13"/>
      <c r="B1467" s="242"/>
      <c r="C1467" s="243"/>
      <c r="D1467" s="237" t="s">
        <v>184</v>
      </c>
      <c r="E1467" s="244" t="s">
        <v>1</v>
      </c>
      <c r="F1467" s="245" t="s">
        <v>193</v>
      </c>
      <c r="G1467" s="243"/>
      <c r="H1467" s="244" t="s">
        <v>1</v>
      </c>
      <c r="I1467" s="246"/>
      <c r="J1467" s="246"/>
      <c r="K1467" s="243"/>
      <c r="L1467" s="243"/>
      <c r="M1467" s="247"/>
      <c r="N1467" s="248"/>
      <c r="O1467" s="249"/>
      <c r="P1467" s="249"/>
      <c r="Q1467" s="249"/>
      <c r="R1467" s="249"/>
      <c r="S1467" s="249"/>
      <c r="T1467" s="249"/>
      <c r="U1467" s="249"/>
      <c r="V1467" s="249"/>
      <c r="W1467" s="249"/>
      <c r="X1467" s="249"/>
      <c r="Y1467" s="250"/>
      <c r="Z1467" s="13"/>
      <c r="AA1467" s="13"/>
      <c r="AB1467" s="13"/>
      <c r="AC1467" s="13"/>
      <c r="AD1467" s="13"/>
      <c r="AE1467" s="13"/>
      <c r="AT1467" s="251" t="s">
        <v>184</v>
      </c>
      <c r="AU1467" s="251" t="s">
        <v>102</v>
      </c>
      <c r="AV1467" s="13" t="s">
        <v>82</v>
      </c>
      <c r="AW1467" s="13" t="s">
        <v>5</v>
      </c>
      <c r="AX1467" s="13" t="s">
        <v>75</v>
      </c>
      <c r="AY1467" s="251" t="s">
        <v>175</v>
      </c>
    </row>
    <row r="1468" s="13" customFormat="1">
      <c r="A1468" s="13"/>
      <c r="B1468" s="242"/>
      <c r="C1468" s="243"/>
      <c r="D1468" s="237" t="s">
        <v>184</v>
      </c>
      <c r="E1468" s="244" t="s">
        <v>1</v>
      </c>
      <c r="F1468" s="245" t="s">
        <v>1323</v>
      </c>
      <c r="G1468" s="243"/>
      <c r="H1468" s="244" t="s">
        <v>1</v>
      </c>
      <c r="I1468" s="246"/>
      <c r="J1468" s="246"/>
      <c r="K1468" s="243"/>
      <c r="L1468" s="243"/>
      <c r="M1468" s="247"/>
      <c r="N1468" s="248"/>
      <c r="O1468" s="249"/>
      <c r="P1468" s="249"/>
      <c r="Q1468" s="249"/>
      <c r="R1468" s="249"/>
      <c r="S1468" s="249"/>
      <c r="T1468" s="249"/>
      <c r="U1468" s="249"/>
      <c r="V1468" s="249"/>
      <c r="W1468" s="249"/>
      <c r="X1468" s="249"/>
      <c r="Y1468" s="250"/>
      <c r="Z1468" s="13"/>
      <c r="AA1468" s="13"/>
      <c r="AB1468" s="13"/>
      <c r="AC1468" s="13"/>
      <c r="AD1468" s="13"/>
      <c r="AE1468" s="13"/>
      <c r="AT1468" s="251" t="s">
        <v>184</v>
      </c>
      <c r="AU1468" s="251" t="s">
        <v>102</v>
      </c>
      <c r="AV1468" s="13" t="s">
        <v>82</v>
      </c>
      <c r="AW1468" s="13" t="s">
        <v>5</v>
      </c>
      <c r="AX1468" s="13" t="s">
        <v>75</v>
      </c>
      <c r="AY1468" s="251" t="s">
        <v>175</v>
      </c>
    </row>
    <row r="1469" s="14" customFormat="1">
      <c r="A1469" s="14"/>
      <c r="B1469" s="252"/>
      <c r="C1469" s="253"/>
      <c r="D1469" s="237" t="s">
        <v>184</v>
      </c>
      <c r="E1469" s="254" t="s">
        <v>1</v>
      </c>
      <c r="F1469" s="255" t="s">
        <v>1324</v>
      </c>
      <c r="G1469" s="253"/>
      <c r="H1469" s="256">
        <v>292</v>
      </c>
      <c r="I1469" s="257"/>
      <c r="J1469" s="257"/>
      <c r="K1469" s="253"/>
      <c r="L1469" s="253"/>
      <c r="M1469" s="258"/>
      <c r="N1469" s="259"/>
      <c r="O1469" s="260"/>
      <c r="P1469" s="260"/>
      <c r="Q1469" s="260"/>
      <c r="R1469" s="260"/>
      <c r="S1469" s="260"/>
      <c r="T1469" s="260"/>
      <c r="U1469" s="260"/>
      <c r="V1469" s="260"/>
      <c r="W1469" s="260"/>
      <c r="X1469" s="260"/>
      <c r="Y1469" s="261"/>
      <c r="Z1469" s="14"/>
      <c r="AA1469" s="14"/>
      <c r="AB1469" s="14"/>
      <c r="AC1469" s="14"/>
      <c r="AD1469" s="14"/>
      <c r="AE1469" s="14"/>
      <c r="AT1469" s="262" t="s">
        <v>184</v>
      </c>
      <c r="AU1469" s="262" t="s">
        <v>102</v>
      </c>
      <c r="AV1469" s="14" t="s">
        <v>102</v>
      </c>
      <c r="AW1469" s="14" t="s">
        <v>5</v>
      </c>
      <c r="AX1469" s="14" t="s">
        <v>75</v>
      </c>
      <c r="AY1469" s="262" t="s">
        <v>175</v>
      </c>
    </row>
    <row r="1470" s="13" customFormat="1">
      <c r="A1470" s="13"/>
      <c r="B1470" s="242"/>
      <c r="C1470" s="243"/>
      <c r="D1470" s="237" t="s">
        <v>184</v>
      </c>
      <c r="E1470" s="244" t="s">
        <v>1</v>
      </c>
      <c r="F1470" s="245" t="s">
        <v>1325</v>
      </c>
      <c r="G1470" s="243"/>
      <c r="H1470" s="244" t="s">
        <v>1</v>
      </c>
      <c r="I1470" s="246"/>
      <c r="J1470" s="246"/>
      <c r="K1470" s="243"/>
      <c r="L1470" s="243"/>
      <c r="M1470" s="247"/>
      <c r="N1470" s="248"/>
      <c r="O1470" s="249"/>
      <c r="P1470" s="249"/>
      <c r="Q1470" s="249"/>
      <c r="R1470" s="249"/>
      <c r="S1470" s="249"/>
      <c r="T1470" s="249"/>
      <c r="U1470" s="249"/>
      <c r="V1470" s="249"/>
      <c r="W1470" s="249"/>
      <c r="X1470" s="249"/>
      <c r="Y1470" s="250"/>
      <c r="Z1470" s="13"/>
      <c r="AA1470" s="13"/>
      <c r="AB1470" s="13"/>
      <c r="AC1470" s="13"/>
      <c r="AD1470" s="13"/>
      <c r="AE1470" s="13"/>
      <c r="AT1470" s="251" t="s">
        <v>184</v>
      </c>
      <c r="AU1470" s="251" t="s">
        <v>102</v>
      </c>
      <c r="AV1470" s="13" t="s">
        <v>82</v>
      </c>
      <c r="AW1470" s="13" t="s">
        <v>5</v>
      </c>
      <c r="AX1470" s="13" t="s">
        <v>75</v>
      </c>
      <c r="AY1470" s="251" t="s">
        <v>175</v>
      </c>
    </row>
    <row r="1471" s="14" customFormat="1">
      <c r="A1471" s="14"/>
      <c r="B1471" s="252"/>
      <c r="C1471" s="253"/>
      <c r="D1471" s="237" t="s">
        <v>184</v>
      </c>
      <c r="E1471" s="254" t="s">
        <v>1</v>
      </c>
      <c r="F1471" s="255" t="s">
        <v>1326</v>
      </c>
      <c r="G1471" s="253"/>
      <c r="H1471" s="256">
        <v>19</v>
      </c>
      <c r="I1471" s="257"/>
      <c r="J1471" s="257"/>
      <c r="K1471" s="253"/>
      <c r="L1471" s="253"/>
      <c r="M1471" s="258"/>
      <c r="N1471" s="259"/>
      <c r="O1471" s="260"/>
      <c r="P1471" s="260"/>
      <c r="Q1471" s="260"/>
      <c r="R1471" s="260"/>
      <c r="S1471" s="260"/>
      <c r="T1471" s="260"/>
      <c r="U1471" s="260"/>
      <c r="V1471" s="260"/>
      <c r="W1471" s="260"/>
      <c r="X1471" s="260"/>
      <c r="Y1471" s="261"/>
      <c r="Z1471" s="14"/>
      <c r="AA1471" s="14"/>
      <c r="AB1471" s="14"/>
      <c r="AC1471" s="14"/>
      <c r="AD1471" s="14"/>
      <c r="AE1471" s="14"/>
      <c r="AT1471" s="262" t="s">
        <v>184</v>
      </c>
      <c r="AU1471" s="262" t="s">
        <v>102</v>
      </c>
      <c r="AV1471" s="14" t="s">
        <v>102</v>
      </c>
      <c r="AW1471" s="14" t="s">
        <v>5</v>
      </c>
      <c r="AX1471" s="14" t="s">
        <v>75</v>
      </c>
      <c r="AY1471" s="262" t="s">
        <v>175</v>
      </c>
    </row>
    <row r="1472" s="13" customFormat="1">
      <c r="A1472" s="13"/>
      <c r="B1472" s="242"/>
      <c r="C1472" s="243"/>
      <c r="D1472" s="237" t="s">
        <v>184</v>
      </c>
      <c r="E1472" s="244" t="s">
        <v>1</v>
      </c>
      <c r="F1472" s="245" t="s">
        <v>1327</v>
      </c>
      <c r="G1472" s="243"/>
      <c r="H1472" s="244" t="s">
        <v>1</v>
      </c>
      <c r="I1472" s="246"/>
      <c r="J1472" s="246"/>
      <c r="K1472" s="243"/>
      <c r="L1472" s="243"/>
      <c r="M1472" s="247"/>
      <c r="N1472" s="248"/>
      <c r="O1472" s="249"/>
      <c r="P1472" s="249"/>
      <c r="Q1472" s="249"/>
      <c r="R1472" s="249"/>
      <c r="S1472" s="249"/>
      <c r="T1472" s="249"/>
      <c r="U1472" s="249"/>
      <c r="V1472" s="249"/>
      <c r="W1472" s="249"/>
      <c r="X1472" s="249"/>
      <c r="Y1472" s="250"/>
      <c r="Z1472" s="13"/>
      <c r="AA1472" s="13"/>
      <c r="AB1472" s="13"/>
      <c r="AC1472" s="13"/>
      <c r="AD1472" s="13"/>
      <c r="AE1472" s="13"/>
      <c r="AT1472" s="251" t="s">
        <v>184</v>
      </c>
      <c r="AU1472" s="251" t="s">
        <v>102</v>
      </c>
      <c r="AV1472" s="13" t="s">
        <v>82</v>
      </c>
      <c r="AW1472" s="13" t="s">
        <v>5</v>
      </c>
      <c r="AX1472" s="13" t="s">
        <v>75</v>
      </c>
      <c r="AY1472" s="251" t="s">
        <v>175</v>
      </c>
    </row>
    <row r="1473" s="14" customFormat="1">
      <c r="A1473" s="14"/>
      <c r="B1473" s="252"/>
      <c r="C1473" s="253"/>
      <c r="D1473" s="237" t="s">
        <v>184</v>
      </c>
      <c r="E1473" s="254" t="s">
        <v>1</v>
      </c>
      <c r="F1473" s="255" t="s">
        <v>1328</v>
      </c>
      <c r="G1473" s="253"/>
      <c r="H1473" s="256">
        <v>30</v>
      </c>
      <c r="I1473" s="257"/>
      <c r="J1473" s="257"/>
      <c r="K1473" s="253"/>
      <c r="L1473" s="253"/>
      <c r="M1473" s="258"/>
      <c r="N1473" s="259"/>
      <c r="O1473" s="260"/>
      <c r="P1473" s="260"/>
      <c r="Q1473" s="260"/>
      <c r="R1473" s="260"/>
      <c r="S1473" s="260"/>
      <c r="T1473" s="260"/>
      <c r="U1473" s="260"/>
      <c r="V1473" s="260"/>
      <c r="W1473" s="260"/>
      <c r="X1473" s="260"/>
      <c r="Y1473" s="261"/>
      <c r="Z1473" s="14"/>
      <c r="AA1473" s="14"/>
      <c r="AB1473" s="14"/>
      <c r="AC1473" s="14"/>
      <c r="AD1473" s="14"/>
      <c r="AE1473" s="14"/>
      <c r="AT1473" s="262" t="s">
        <v>184</v>
      </c>
      <c r="AU1473" s="262" t="s">
        <v>102</v>
      </c>
      <c r="AV1473" s="14" t="s">
        <v>102</v>
      </c>
      <c r="AW1473" s="14" t="s">
        <v>5</v>
      </c>
      <c r="AX1473" s="14" t="s">
        <v>75</v>
      </c>
      <c r="AY1473" s="262" t="s">
        <v>175</v>
      </c>
    </row>
    <row r="1474" s="15" customFormat="1">
      <c r="A1474" s="15"/>
      <c r="B1474" s="263"/>
      <c r="C1474" s="264"/>
      <c r="D1474" s="237" t="s">
        <v>184</v>
      </c>
      <c r="E1474" s="265" t="s">
        <v>1</v>
      </c>
      <c r="F1474" s="266" t="s">
        <v>189</v>
      </c>
      <c r="G1474" s="264"/>
      <c r="H1474" s="267">
        <v>341</v>
      </c>
      <c r="I1474" s="268"/>
      <c r="J1474" s="268"/>
      <c r="K1474" s="264"/>
      <c r="L1474" s="264"/>
      <c r="M1474" s="269"/>
      <c r="N1474" s="270"/>
      <c r="O1474" s="271"/>
      <c r="P1474" s="271"/>
      <c r="Q1474" s="271"/>
      <c r="R1474" s="271"/>
      <c r="S1474" s="271"/>
      <c r="T1474" s="271"/>
      <c r="U1474" s="271"/>
      <c r="V1474" s="271"/>
      <c r="W1474" s="271"/>
      <c r="X1474" s="271"/>
      <c r="Y1474" s="272"/>
      <c r="Z1474" s="15"/>
      <c r="AA1474" s="15"/>
      <c r="AB1474" s="15"/>
      <c r="AC1474" s="15"/>
      <c r="AD1474" s="15"/>
      <c r="AE1474" s="15"/>
      <c r="AT1474" s="273" t="s">
        <v>184</v>
      </c>
      <c r="AU1474" s="273" t="s">
        <v>102</v>
      </c>
      <c r="AV1474" s="15" t="s">
        <v>181</v>
      </c>
      <c r="AW1474" s="15" t="s">
        <v>5</v>
      </c>
      <c r="AX1474" s="15" t="s">
        <v>82</v>
      </c>
      <c r="AY1474" s="273" t="s">
        <v>175</v>
      </c>
    </row>
    <row r="1475" s="2" customFormat="1" ht="16.5" customHeight="1">
      <c r="A1475" s="39"/>
      <c r="B1475" s="40"/>
      <c r="C1475" s="274" t="s">
        <v>762</v>
      </c>
      <c r="D1475" s="274" t="s">
        <v>315</v>
      </c>
      <c r="E1475" s="275" t="s">
        <v>1329</v>
      </c>
      <c r="F1475" s="276" t="s">
        <v>1330</v>
      </c>
      <c r="G1475" s="277" t="s">
        <v>180</v>
      </c>
      <c r="H1475" s="278">
        <v>9.3780000000000001</v>
      </c>
      <c r="I1475" s="279"/>
      <c r="J1475" s="280"/>
      <c r="K1475" s="281">
        <f>ROUND(P1475*H1475,2)</f>
        <v>0</v>
      </c>
      <c r="L1475" s="280"/>
      <c r="M1475" s="282"/>
      <c r="N1475" s="283" t="s">
        <v>1</v>
      </c>
      <c r="O1475" s="231" t="s">
        <v>39</v>
      </c>
      <c r="P1475" s="232">
        <f>I1475+J1475</f>
        <v>0</v>
      </c>
      <c r="Q1475" s="232">
        <f>ROUND(I1475*H1475,2)</f>
        <v>0</v>
      </c>
      <c r="R1475" s="232">
        <f>ROUND(J1475*H1475,2)</f>
        <v>0</v>
      </c>
      <c r="S1475" s="92"/>
      <c r="T1475" s="233">
        <f>S1475*H1475</f>
        <v>0</v>
      </c>
      <c r="U1475" s="233">
        <v>0</v>
      </c>
      <c r="V1475" s="233">
        <f>U1475*H1475</f>
        <v>0</v>
      </c>
      <c r="W1475" s="233">
        <v>0</v>
      </c>
      <c r="X1475" s="233">
        <f>W1475*H1475</f>
        <v>0</v>
      </c>
      <c r="Y1475" s="234" t="s">
        <v>1</v>
      </c>
      <c r="Z1475" s="39"/>
      <c r="AA1475" s="39"/>
      <c r="AB1475" s="39"/>
      <c r="AC1475" s="39"/>
      <c r="AD1475" s="39"/>
      <c r="AE1475" s="39"/>
      <c r="AR1475" s="235" t="s">
        <v>270</v>
      </c>
      <c r="AT1475" s="235" t="s">
        <v>315</v>
      </c>
      <c r="AU1475" s="235" t="s">
        <v>102</v>
      </c>
      <c r="AY1475" s="18" t="s">
        <v>175</v>
      </c>
      <c r="BE1475" s="236">
        <f>IF(O1475="základní",K1475,0)</f>
        <v>0</v>
      </c>
      <c r="BF1475" s="236">
        <f>IF(O1475="snížená",K1475,0)</f>
        <v>0</v>
      </c>
      <c r="BG1475" s="236">
        <f>IF(O1475="zákl. přenesená",K1475,0)</f>
        <v>0</v>
      </c>
      <c r="BH1475" s="236">
        <f>IF(O1475="sníž. přenesená",K1475,0)</f>
        <v>0</v>
      </c>
      <c r="BI1475" s="236">
        <f>IF(O1475="nulová",K1475,0)</f>
        <v>0</v>
      </c>
      <c r="BJ1475" s="18" t="s">
        <v>102</v>
      </c>
      <c r="BK1475" s="236">
        <f>ROUND(P1475*H1475,2)</f>
        <v>0</v>
      </c>
      <c r="BL1475" s="18" t="s">
        <v>229</v>
      </c>
      <c r="BM1475" s="235" t="s">
        <v>1331</v>
      </c>
    </row>
    <row r="1476" s="2" customFormat="1" ht="49.05" customHeight="1">
      <c r="A1476" s="39"/>
      <c r="B1476" s="40"/>
      <c r="C1476" s="222" t="s">
        <v>1332</v>
      </c>
      <c r="D1476" s="222" t="s">
        <v>177</v>
      </c>
      <c r="E1476" s="223" t="s">
        <v>1333</v>
      </c>
      <c r="F1476" s="224" t="s">
        <v>1334</v>
      </c>
      <c r="G1476" s="225" t="s">
        <v>228</v>
      </c>
      <c r="H1476" s="226">
        <v>337</v>
      </c>
      <c r="I1476" s="227"/>
      <c r="J1476" s="227"/>
      <c r="K1476" s="228">
        <f>ROUND(P1476*H1476,2)</f>
        <v>0</v>
      </c>
      <c r="L1476" s="229"/>
      <c r="M1476" s="45"/>
      <c r="N1476" s="230" t="s">
        <v>1</v>
      </c>
      <c r="O1476" s="231" t="s">
        <v>39</v>
      </c>
      <c r="P1476" s="232">
        <f>I1476+J1476</f>
        <v>0</v>
      </c>
      <c r="Q1476" s="232">
        <f>ROUND(I1476*H1476,2)</f>
        <v>0</v>
      </c>
      <c r="R1476" s="232">
        <f>ROUND(J1476*H1476,2)</f>
        <v>0</v>
      </c>
      <c r="S1476" s="92"/>
      <c r="T1476" s="233">
        <f>S1476*H1476</f>
        <v>0</v>
      </c>
      <c r="U1476" s="233">
        <v>0</v>
      </c>
      <c r="V1476" s="233">
        <f>U1476*H1476</f>
        <v>0</v>
      </c>
      <c r="W1476" s="233">
        <v>0</v>
      </c>
      <c r="X1476" s="233">
        <f>W1476*H1476</f>
        <v>0</v>
      </c>
      <c r="Y1476" s="234" t="s">
        <v>1</v>
      </c>
      <c r="Z1476" s="39"/>
      <c r="AA1476" s="39"/>
      <c r="AB1476" s="39"/>
      <c r="AC1476" s="39"/>
      <c r="AD1476" s="39"/>
      <c r="AE1476" s="39"/>
      <c r="AR1476" s="235" t="s">
        <v>229</v>
      </c>
      <c r="AT1476" s="235" t="s">
        <v>177</v>
      </c>
      <c r="AU1476" s="235" t="s">
        <v>102</v>
      </c>
      <c r="AY1476" s="18" t="s">
        <v>175</v>
      </c>
      <c r="BE1476" s="236">
        <f>IF(O1476="základní",K1476,0)</f>
        <v>0</v>
      </c>
      <c r="BF1476" s="236">
        <f>IF(O1476="snížená",K1476,0)</f>
        <v>0</v>
      </c>
      <c r="BG1476" s="236">
        <f>IF(O1476="zákl. přenesená",K1476,0)</f>
        <v>0</v>
      </c>
      <c r="BH1476" s="236">
        <f>IF(O1476="sníž. přenesená",K1476,0)</f>
        <v>0</v>
      </c>
      <c r="BI1476" s="236">
        <f>IF(O1476="nulová",K1476,0)</f>
        <v>0</v>
      </c>
      <c r="BJ1476" s="18" t="s">
        <v>102</v>
      </c>
      <c r="BK1476" s="236">
        <f>ROUND(P1476*H1476,2)</f>
        <v>0</v>
      </c>
      <c r="BL1476" s="18" t="s">
        <v>229</v>
      </c>
      <c r="BM1476" s="235" t="s">
        <v>1335</v>
      </c>
    </row>
    <row r="1477" s="13" customFormat="1">
      <c r="A1477" s="13"/>
      <c r="B1477" s="242"/>
      <c r="C1477" s="243"/>
      <c r="D1477" s="237" t="s">
        <v>184</v>
      </c>
      <c r="E1477" s="244" t="s">
        <v>1</v>
      </c>
      <c r="F1477" s="245" t="s">
        <v>352</v>
      </c>
      <c r="G1477" s="243"/>
      <c r="H1477" s="244" t="s">
        <v>1</v>
      </c>
      <c r="I1477" s="246"/>
      <c r="J1477" s="246"/>
      <c r="K1477" s="243"/>
      <c r="L1477" s="243"/>
      <c r="M1477" s="247"/>
      <c r="N1477" s="248"/>
      <c r="O1477" s="249"/>
      <c r="P1477" s="249"/>
      <c r="Q1477" s="249"/>
      <c r="R1477" s="249"/>
      <c r="S1477" s="249"/>
      <c r="T1477" s="249"/>
      <c r="U1477" s="249"/>
      <c r="V1477" s="249"/>
      <c r="W1477" s="249"/>
      <c r="X1477" s="249"/>
      <c r="Y1477" s="250"/>
      <c r="Z1477" s="13"/>
      <c r="AA1477" s="13"/>
      <c r="AB1477" s="13"/>
      <c r="AC1477" s="13"/>
      <c r="AD1477" s="13"/>
      <c r="AE1477" s="13"/>
      <c r="AT1477" s="251" t="s">
        <v>184</v>
      </c>
      <c r="AU1477" s="251" t="s">
        <v>102</v>
      </c>
      <c r="AV1477" s="13" t="s">
        <v>82</v>
      </c>
      <c r="AW1477" s="13" t="s">
        <v>5</v>
      </c>
      <c r="AX1477" s="13" t="s">
        <v>75</v>
      </c>
      <c r="AY1477" s="251" t="s">
        <v>175</v>
      </c>
    </row>
    <row r="1478" s="13" customFormat="1">
      <c r="A1478" s="13"/>
      <c r="B1478" s="242"/>
      <c r="C1478" s="243"/>
      <c r="D1478" s="237" t="s">
        <v>184</v>
      </c>
      <c r="E1478" s="244" t="s">
        <v>1</v>
      </c>
      <c r="F1478" s="245" t="s">
        <v>583</v>
      </c>
      <c r="G1478" s="243"/>
      <c r="H1478" s="244" t="s">
        <v>1</v>
      </c>
      <c r="I1478" s="246"/>
      <c r="J1478" s="246"/>
      <c r="K1478" s="243"/>
      <c r="L1478" s="243"/>
      <c r="M1478" s="247"/>
      <c r="N1478" s="248"/>
      <c r="O1478" s="249"/>
      <c r="P1478" s="249"/>
      <c r="Q1478" s="249"/>
      <c r="R1478" s="249"/>
      <c r="S1478" s="249"/>
      <c r="T1478" s="249"/>
      <c r="U1478" s="249"/>
      <c r="V1478" s="249"/>
      <c r="W1478" s="249"/>
      <c r="X1478" s="249"/>
      <c r="Y1478" s="250"/>
      <c r="Z1478" s="13"/>
      <c r="AA1478" s="13"/>
      <c r="AB1478" s="13"/>
      <c r="AC1478" s="13"/>
      <c r="AD1478" s="13"/>
      <c r="AE1478" s="13"/>
      <c r="AT1478" s="251" t="s">
        <v>184</v>
      </c>
      <c r="AU1478" s="251" t="s">
        <v>102</v>
      </c>
      <c r="AV1478" s="13" t="s">
        <v>82</v>
      </c>
      <c r="AW1478" s="13" t="s">
        <v>5</v>
      </c>
      <c r="AX1478" s="13" t="s">
        <v>75</v>
      </c>
      <c r="AY1478" s="251" t="s">
        <v>175</v>
      </c>
    </row>
    <row r="1479" s="14" customFormat="1">
      <c r="A1479" s="14"/>
      <c r="B1479" s="252"/>
      <c r="C1479" s="253"/>
      <c r="D1479" s="237" t="s">
        <v>184</v>
      </c>
      <c r="E1479" s="254" t="s">
        <v>1</v>
      </c>
      <c r="F1479" s="255" t="s">
        <v>1216</v>
      </c>
      <c r="G1479" s="253"/>
      <c r="H1479" s="256">
        <v>337</v>
      </c>
      <c r="I1479" s="257"/>
      <c r="J1479" s="257"/>
      <c r="K1479" s="253"/>
      <c r="L1479" s="253"/>
      <c r="M1479" s="258"/>
      <c r="N1479" s="259"/>
      <c r="O1479" s="260"/>
      <c r="P1479" s="260"/>
      <c r="Q1479" s="260"/>
      <c r="R1479" s="260"/>
      <c r="S1479" s="260"/>
      <c r="T1479" s="260"/>
      <c r="U1479" s="260"/>
      <c r="V1479" s="260"/>
      <c r="W1479" s="260"/>
      <c r="X1479" s="260"/>
      <c r="Y1479" s="261"/>
      <c r="Z1479" s="14"/>
      <c r="AA1479" s="14"/>
      <c r="AB1479" s="14"/>
      <c r="AC1479" s="14"/>
      <c r="AD1479" s="14"/>
      <c r="AE1479" s="14"/>
      <c r="AT1479" s="262" t="s">
        <v>184</v>
      </c>
      <c r="AU1479" s="262" t="s">
        <v>102</v>
      </c>
      <c r="AV1479" s="14" t="s">
        <v>102</v>
      </c>
      <c r="AW1479" s="14" t="s">
        <v>5</v>
      </c>
      <c r="AX1479" s="14" t="s">
        <v>75</v>
      </c>
      <c r="AY1479" s="262" t="s">
        <v>175</v>
      </c>
    </row>
    <row r="1480" s="15" customFormat="1">
      <c r="A1480" s="15"/>
      <c r="B1480" s="263"/>
      <c r="C1480" s="264"/>
      <c r="D1480" s="237" t="s">
        <v>184</v>
      </c>
      <c r="E1480" s="265" t="s">
        <v>1</v>
      </c>
      <c r="F1480" s="266" t="s">
        <v>189</v>
      </c>
      <c r="G1480" s="264"/>
      <c r="H1480" s="267">
        <v>337</v>
      </c>
      <c r="I1480" s="268"/>
      <c r="J1480" s="268"/>
      <c r="K1480" s="264"/>
      <c r="L1480" s="264"/>
      <c r="M1480" s="269"/>
      <c r="N1480" s="270"/>
      <c r="O1480" s="271"/>
      <c r="P1480" s="271"/>
      <c r="Q1480" s="271"/>
      <c r="R1480" s="271"/>
      <c r="S1480" s="271"/>
      <c r="T1480" s="271"/>
      <c r="U1480" s="271"/>
      <c r="V1480" s="271"/>
      <c r="W1480" s="271"/>
      <c r="X1480" s="271"/>
      <c r="Y1480" s="272"/>
      <c r="Z1480" s="15"/>
      <c r="AA1480" s="15"/>
      <c r="AB1480" s="15"/>
      <c r="AC1480" s="15"/>
      <c r="AD1480" s="15"/>
      <c r="AE1480" s="15"/>
      <c r="AT1480" s="273" t="s">
        <v>184</v>
      </c>
      <c r="AU1480" s="273" t="s">
        <v>102</v>
      </c>
      <c r="AV1480" s="15" t="s">
        <v>181</v>
      </c>
      <c r="AW1480" s="15" t="s">
        <v>5</v>
      </c>
      <c r="AX1480" s="15" t="s">
        <v>82</v>
      </c>
      <c r="AY1480" s="273" t="s">
        <v>175</v>
      </c>
    </row>
    <row r="1481" s="2" customFormat="1" ht="24.15" customHeight="1">
      <c r="A1481" s="39"/>
      <c r="B1481" s="40"/>
      <c r="C1481" s="222" t="s">
        <v>767</v>
      </c>
      <c r="D1481" s="222" t="s">
        <v>177</v>
      </c>
      <c r="E1481" s="223" t="s">
        <v>1336</v>
      </c>
      <c r="F1481" s="224" t="s">
        <v>1337</v>
      </c>
      <c r="G1481" s="225" t="s">
        <v>377</v>
      </c>
      <c r="H1481" s="226">
        <v>5</v>
      </c>
      <c r="I1481" s="227"/>
      <c r="J1481" s="227"/>
      <c r="K1481" s="228">
        <f>ROUND(P1481*H1481,2)</f>
        <v>0</v>
      </c>
      <c r="L1481" s="229"/>
      <c r="M1481" s="45"/>
      <c r="N1481" s="230" t="s">
        <v>1</v>
      </c>
      <c r="O1481" s="231" t="s">
        <v>39</v>
      </c>
      <c r="P1481" s="232">
        <f>I1481+J1481</f>
        <v>0</v>
      </c>
      <c r="Q1481" s="232">
        <f>ROUND(I1481*H1481,2)</f>
        <v>0</v>
      </c>
      <c r="R1481" s="232">
        <f>ROUND(J1481*H1481,2)</f>
        <v>0</v>
      </c>
      <c r="S1481" s="92"/>
      <c r="T1481" s="233">
        <f>S1481*H1481</f>
        <v>0</v>
      </c>
      <c r="U1481" s="233">
        <v>0</v>
      </c>
      <c r="V1481" s="233">
        <f>U1481*H1481</f>
        <v>0</v>
      </c>
      <c r="W1481" s="233">
        <v>0</v>
      </c>
      <c r="X1481" s="233">
        <f>W1481*H1481</f>
        <v>0</v>
      </c>
      <c r="Y1481" s="234" t="s">
        <v>1</v>
      </c>
      <c r="Z1481" s="39"/>
      <c r="AA1481" s="39"/>
      <c r="AB1481" s="39"/>
      <c r="AC1481" s="39"/>
      <c r="AD1481" s="39"/>
      <c r="AE1481" s="39"/>
      <c r="AR1481" s="235" t="s">
        <v>229</v>
      </c>
      <c r="AT1481" s="235" t="s">
        <v>177</v>
      </c>
      <c r="AU1481" s="235" t="s">
        <v>102</v>
      </c>
      <c r="AY1481" s="18" t="s">
        <v>175</v>
      </c>
      <c r="BE1481" s="236">
        <f>IF(O1481="základní",K1481,0)</f>
        <v>0</v>
      </c>
      <c r="BF1481" s="236">
        <f>IF(O1481="snížená",K1481,0)</f>
        <v>0</v>
      </c>
      <c r="BG1481" s="236">
        <f>IF(O1481="zákl. přenesená",K1481,0)</f>
        <v>0</v>
      </c>
      <c r="BH1481" s="236">
        <f>IF(O1481="sníž. přenesená",K1481,0)</f>
        <v>0</v>
      </c>
      <c r="BI1481" s="236">
        <f>IF(O1481="nulová",K1481,0)</f>
        <v>0</v>
      </c>
      <c r="BJ1481" s="18" t="s">
        <v>102</v>
      </c>
      <c r="BK1481" s="236">
        <f>ROUND(P1481*H1481,2)</f>
        <v>0</v>
      </c>
      <c r="BL1481" s="18" t="s">
        <v>229</v>
      </c>
      <c r="BM1481" s="235" t="s">
        <v>1338</v>
      </c>
    </row>
    <row r="1482" s="2" customFormat="1">
      <c r="A1482" s="39"/>
      <c r="B1482" s="40"/>
      <c r="C1482" s="41"/>
      <c r="D1482" s="237" t="s">
        <v>182</v>
      </c>
      <c r="E1482" s="41"/>
      <c r="F1482" s="238" t="s">
        <v>1339</v>
      </c>
      <c r="G1482" s="41"/>
      <c r="H1482" s="41"/>
      <c r="I1482" s="239"/>
      <c r="J1482" s="239"/>
      <c r="K1482" s="41"/>
      <c r="L1482" s="41"/>
      <c r="M1482" s="45"/>
      <c r="N1482" s="240"/>
      <c r="O1482" s="241"/>
      <c r="P1482" s="92"/>
      <c r="Q1482" s="92"/>
      <c r="R1482" s="92"/>
      <c r="S1482" s="92"/>
      <c r="T1482" s="92"/>
      <c r="U1482" s="92"/>
      <c r="V1482" s="92"/>
      <c r="W1482" s="92"/>
      <c r="X1482" s="92"/>
      <c r="Y1482" s="93"/>
      <c r="Z1482" s="39"/>
      <c r="AA1482" s="39"/>
      <c r="AB1482" s="39"/>
      <c r="AC1482" s="39"/>
      <c r="AD1482" s="39"/>
      <c r="AE1482" s="39"/>
      <c r="AT1482" s="18" t="s">
        <v>182</v>
      </c>
      <c r="AU1482" s="18" t="s">
        <v>102</v>
      </c>
    </row>
    <row r="1483" s="2" customFormat="1" ht="24.15" customHeight="1">
      <c r="A1483" s="39"/>
      <c r="B1483" s="40"/>
      <c r="C1483" s="222" t="s">
        <v>1340</v>
      </c>
      <c r="D1483" s="222" t="s">
        <v>177</v>
      </c>
      <c r="E1483" s="223" t="s">
        <v>1341</v>
      </c>
      <c r="F1483" s="224" t="s">
        <v>1342</v>
      </c>
      <c r="G1483" s="225" t="s">
        <v>377</v>
      </c>
      <c r="H1483" s="226">
        <v>10</v>
      </c>
      <c r="I1483" s="227"/>
      <c r="J1483" s="227"/>
      <c r="K1483" s="228">
        <f>ROUND(P1483*H1483,2)</f>
        <v>0</v>
      </c>
      <c r="L1483" s="229"/>
      <c r="M1483" s="45"/>
      <c r="N1483" s="230" t="s">
        <v>1</v>
      </c>
      <c r="O1483" s="231" t="s">
        <v>39</v>
      </c>
      <c r="P1483" s="232">
        <f>I1483+J1483</f>
        <v>0</v>
      </c>
      <c r="Q1483" s="232">
        <f>ROUND(I1483*H1483,2)</f>
        <v>0</v>
      </c>
      <c r="R1483" s="232">
        <f>ROUND(J1483*H1483,2)</f>
        <v>0</v>
      </c>
      <c r="S1483" s="92"/>
      <c r="T1483" s="233">
        <f>S1483*H1483</f>
        <v>0</v>
      </c>
      <c r="U1483" s="233">
        <v>0</v>
      </c>
      <c r="V1483" s="233">
        <f>U1483*H1483</f>
        <v>0</v>
      </c>
      <c r="W1483" s="233">
        <v>0</v>
      </c>
      <c r="X1483" s="233">
        <f>W1483*H1483</f>
        <v>0</v>
      </c>
      <c r="Y1483" s="234" t="s">
        <v>1</v>
      </c>
      <c r="Z1483" s="39"/>
      <c r="AA1483" s="39"/>
      <c r="AB1483" s="39"/>
      <c r="AC1483" s="39"/>
      <c r="AD1483" s="39"/>
      <c r="AE1483" s="39"/>
      <c r="AR1483" s="235" t="s">
        <v>229</v>
      </c>
      <c r="AT1483" s="235" t="s">
        <v>177</v>
      </c>
      <c r="AU1483" s="235" t="s">
        <v>102</v>
      </c>
      <c r="AY1483" s="18" t="s">
        <v>175</v>
      </c>
      <c r="BE1483" s="236">
        <f>IF(O1483="základní",K1483,0)</f>
        <v>0</v>
      </c>
      <c r="BF1483" s="236">
        <f>IF(O1483="snížená",K1483,0)</f>
        <v>0</v>
      </c>
      <c r="BG1483" s="236">
        <f>IF(O1483="zákl. přenesená",K1483,0)</f>
        <v>0</v>
      </c>
      <c r="BH1483" s="236">
        <f>IF(O1483="sníž. přenesená",K1483,0)</f>
        <v>0</v>
      </c>
      <c r="BI1483" s="236">
        <f>IF(O1483="nulová",K1483,0)</f>
        <v>0</v>
      </c>
      <c r="BJ1483" s="18" t="s">
        <v>102</v>
      </c>
      <c r="BK1483" s="236">
        <f>ROUND(P1483*H1483,2)</f>
        <v>0</v>
      </c>
      <c r="BL1483" s="18" t="s">
        <v>229</v>
      </c>
      <c r="BM1483" s="235" t="s">
        <v>1343</v>
      </c>
    </row>
    <row r="1484" s="2" customFormat="1">
      <c r="A1484" s="39"/>
      <c r="B1484" s="40"/>
      <c r="C1484" s="41"/>
      <c r="D1484" s="237" t="s">
        <v>182</v>
      </c>
      <c r="E1484" s="41"/>
      <c r="F1484" s="238" t="s">
        <v>1339</v>
      </c>
      <c r="G1484" s="41"/>
      <c r="H1484" s="41"/>
      <c r="I1484" s="239"/>
      <c r="J1484" s="239"/>
      <c r="K1484" s="41"/>
      <c r="L1484" s="41"/>
      <c r="M1484" s="45"/>
      <c r="N1484" s="240"/>
      <c r="O1484" s="241"/>
      <c r="P1484" s="92"/>
      <c r="Q1484" s="92"/>
      <c r="R1484" s="92"/>
      <c r="S1484" s="92"/>
      <c r="T1484" s="92"/>
      <c r="U1484" s="92"/>
      <c r="V1484" s="92"/>
      <c r="W1484" s="92"/>
      <c r="X1484" s="92"/>
      <c r="Y1484" s="93"/>
      <c r="Z1484" s="39"/>
      <c r="AA1484" s="39"/>
      <c r="AB1484" s="39"/>
      <c r="AC1484" s="39"/>
      <c r="AD1484" s="39"/>
      <c r="AE1484" s="39"/>
      <c r="AT1484" s="18" t="s">
        <v>182</v>
      </c>
      <c r="AU1484" s="18" t="s">
        <v>102</v>
      </c>
    </row>
    <row r="1485" s="2" customFormat="1" ht="37.8" customHeight="1">
      <c r="A1485" s="39"/>
      <c r="B1485" s="40"/>
      <c r="C1485" s="222" t="s">
        <v>783</v>
      </c>
      <c r="D1485" s="222" t="s">
        <v>177</v>
      </c>
      <c r="E1485" s="223" t="s">
        <v>1344</v>
      </c>
      <c r="F1485" s="224" t="s">
        <v>1345</v>
      </c>
      <c r="G1485" s="225" t="s">
        <v>180</v>
      </c>
      <c r="H1485" s="226">
        <v>8.5250000000000004</v>
      </c>
      <c r="I1485" s="227"/>
      <c r="J1485" s="227"/>
      <c r="K1485" s="228">
        <f>ROUND(P1485*H1485,2)</f>
        <v>0</v>
      </c>
      <c r="L1485" s="229"/>
      <c r="M1485" s="45"/>
      <c r="N1485" s="230" t="s">
        <v>1</v>
      </c>
      <c r="O1485" s="231" t="s">
        <v>39</v>
      </c>
      <c r="P1485" s="232">
        <f>I1485+J1485</f>
        <v>0</v>
      </c>
      <c r="Q1485" s="232">
        <f>ROUND(I1485*H1485,2)</f>
        <v>0</v>
      </c>
      <c r="R1485" s="232">
        <f>ROUND(J1485*H1485,2)</f>
        <v>0</v>
      </c>
      <c r="S1485" s="92"/>
      <c r="T1485" s="233">
        <f>S1485*H1485</f>
        <v>0</v>
      </c>
      <c r="U1485" s="233">
        <v>0</v>
      </c>
      <c r="V1485" s="233">
        <f>U1485*H1485</f>
        <v>0</v>
      </c>
      <c r="W1485" s="233">
        <v>0</v>
      </c>
      <c r="X1485" s="233">
        <f>W1485*H1485</f>
        <v>0</v>
      </c>
      <c r="Y1485" s="234" t="s">
        <v>1</v>
      </c>
      <c r="Z1485" s="39"/>
      <c r="AA1485" s="39"/>
      <c r="AB1485" s="39"/>
      <c r="AC1485" s="39"/>
      <c r="AD1485" s="39"/>
      <c r="AE1485" s="39"/>
      <c r="AR1485" s="235" t="s">
        <v>229</v>
      </c>
      <c r="AT1485" s="235" t="s">
        <v>177</v>
      </c>
      <c r="AU1485" s="235" t="s">
        <v>102</v>
      </c>
      <c r="AY1485" s="18" t="s">
        <v>175</v>
      </c>
      <c r="BE1485" s="236">
        <f>IF(O1485="základní",K1485,0)</f>
        <v>0</v>
      </c>
      <c r="BF1485" s="236">
        <f>IF(O1485="snížená",K1485,0)</f>
        <v>0</v>
      </c>
      <c r="BG1485" s="236">
        <f>IF(O1485="zákl. přenesená",K1485,0)</f>
        <v>0</v>
      </c>
      <c r="BH1485" s="236">
        <f>IF(O1485="sníž. přenesená",K1485,0)</f>
        <v>0</v>
      </c>
      <c r="BI1485" s="236">
        <f>IF(O1485="nulová",K1485,0)</f>
        <v>0</v>
      </c>
      <c r="BJ1485" s="18" t="s">
        <v>102</v>
      </c>
      <c r="BK1485" s="236">
        <f>ROUND(P1485*H1485,2)</f>
        <v>0</v>
      </c>
      <c r="BL1485" s="18" t="s">
        <v>229</v>
      </c>
      <c r="BM1485" s="235" t="s">
        <v>1346</v>
      </c>
    </row>
    <row r="1486" s="2" customFormat="1">
      <c r="A1486" s="39"/>
      <c r="B1486" s="40"/>
      <c r="C1486" s="41"/>
      <c r="D1486" s="237" t="s">
        <v>182</v>
      </c>
      <c r="E1486" s="41"/>
      <c r="F1486" s="238" t="s">
        <v>1347</v>
      </c>
      <c r="G1486" s="41"/>
      <c r="H1486" s="41"/>
      <c r="I1486" s="239"/>
      <c r="J1486" s="239"/>
      <c r="K1486" s="41"/>
      <c r="L1486" s="41"/>
      <c r="M1486" s="45"/>
      <c r="N1486" s="240"/>
      <c r="O1486" s="241"/>
      <c r="P1486" s="92"/>
      <c r="Q1486" s="92"/>
      <c r="R1486" s="92"/>
      <c r="S1486" s="92"/>
      <c r="T1486" s="92"/>
      <c r="U1486" s="92"/>
      <c r="V1486" s="92"/>
      <c r="W1486" s="92"/>
      <c r="X1486" s="92"/>
      <c r="Y1486" s="93"/>
      <c r="Z1486" s="39"/>
      <c r="AA1486" s="39"/>
      <c r="AB1486" s="39"/>
      <c r="AC1486" s="39"/>
      <c r="AD1486" s="39"/>
      <c r="AE1486" s="39"/>
      <c r="AT1486" s="18" t="s">
        <v>182</v>
      </c>
      <c r="AU1486" s="18" t="s">
        <v>102</v>
      </c>
    </row>
    <row r="1487" s="13" customFormat="1">
      <c r="A1487" s="13"/>
      <c r="B1487" s="242"/>
      <c r="C1487" s="243"/>
      <c r="D1487" s="237" t="s">
        <v>184</v>
      </c>
      <c r="E1487" s="244" t="s">
        <v>1</v>
      </c>
      <c r="F1487" s="245" t="s">
        <v>193</v>
      </c>
      <c r="G1487" s="243"/>
      <c r="H1487" s="244" t="s">
        <v>1</v>
      </c>
      <c r="I1487" s="246"/>
      <c r="J1487" s="246"/>
      <c r="K1487" s="243"/>
      <c r="L1487" s="243"/>
      <c r="M1487" s="247"/>
      <c r="N1487" s="248"/>
      <c r="O1487" s="249"/>
      <c r="P1487" s="249"/>
      <c r="Q1487" s="249"/>
      <c r="R1487" s="249"/>
      <c r="S1487" s="249"/>
      <c r="T1487" s="249"/>
      <c r="U1487" s="249"/>
      <c r="V1487" s="249"/>
      <c r="W1487" s="249"/>
      <c r="X1487" s="249"/>
      <c r="Y1487" s="250"/>
      <c r="Z1487" s="13"/>
      <c r="AA1487" s="13"/>
      <c r="AB1487" s="13"/>
      <c r="AC1487" s="13"/>
      <c r="AD1487" s="13"/>
      <c r="AE1487" s="13"/>
      <c r="AT1487" s="251" t="s">
        <v>184</v>
      </c>
      <c r="AU1487" s="251" t="s">
        <v>102</v>
      </c>
      <c r="AV1487" s="13" t="s">
        <v>82</v>
      </c>
      <c r="AW1487" s="13" t="s">
        <v>5</v>
      </c>
      <c r="AX1487" s="13" t="s">
        <v>75</v>
      </c>
      <c r="AY1487" s="251" t="s">
        <v>175</v>
      </c>
    </row>
    <row r="1488" s="13" customFormat="1">
      <c r="A1488" s="13"/>
      <c r="B1488" s="242"/>
      <c r="C1488" s="243"/>
      <c r="D1488" s="237" t="s">
        <v>184</v>
      </c>
      <c r="E1488" s="244" t="s">
        <v>1</v>
      </c>
      <c r="F1488" s="245" t="s">
        <v>1323</v>
      </c>
      <c r="G1488" s="243"/>
      <c r="H1488" s="244" t="s">
        <v>1</v>
      </c>
      <c r="I1488" s="246"/>
      <c r="J1488" s="246"/>
      <c r="K1488" s="243"/>
      <c r="L1488" s="243"/>
      <c r="M1488" s="247"/>
      <c r="N1488" s="248"/>
      <c r="O1488" s="249"/>
      <c r="P1488" s="249"/>
      <c r="Q1488" s="249"/>
      <c r="R1488" s="249"/>
      <c r="S1488" s="249"/>
      <c r="T1488" s="249"/>
      <c r="U1488" s="249"/>
      <c r="V1488" s="249"/>
      <c r="W1488" s="249"/>
      <c r="X1488" s="249"/>
      <c r="Y1488" s="250"/>
      <c r="Z1488" s="13"/>
      <c r="AA1488" s="13"/>
      <c r="AB1488" s="13"/>
      <c r="AC1488" s="13"/>
      <c r="AD1488" s="13"/>
      <c r="AE1488" s="13"/>
      <c r="AT1488" s="251" t="s">
        <v>184</v>
      </c>
      <c r="AU1488" s="251" t="s">
        <v>102</v>
      </c>
      <c r="AV1488" s="13" t="s">
        <v>82</v>
      </c>
      <c r="AW1488" s="13" t="s">
        <v>5</v>
      </c>
      <c r="AX1488" s="13" t="s">
        <v>75</v>
      </c>
      <c r="AY1488" s="251" t="s">
        <v>175</v>
      </c>
    </row>
    <row r="1489" s="14" customFormat="1">
      <c r="A1489" s="14"/>
      <c r="B1489" s="252"/>
      <c r="C1489" s="253"/>
      <c r="D1489" s="237" t="s">
        <v>184</v>
      </c>
      <c r="E1489" s="254" t="s">
        <v>1</v>
      </c>
      <c r="F1489" s="255" t="s">
        <v>1348</v>
      </c>
      <c r="G1489" s="253"/>
      <c r="H1489" s="256">
        <v>7.2999999999999998</v>
      </c>
      <c r="I1489" s="257"/>
      <c r="J1489" s="257"/>
      <c r="K1489" s="253"/>
      <c r="L1489" s="253"/>
      <c r="M1489" s="258"/>
      <c r="N1489" s="259"/>
      <c r="O1489" s="260"/>
      <c r="P1489" s="260"/>
      <c r="Q1489" s="260"/>
      <c r="R1489" s="260"/>
      <c r="S1489" s="260"/>
      <c r="T1489" s="260"/>
      <c r="U1489" s="260"/>
      <c r="V1489" s="260"/>
      <c r="W1489" s="260"/>
      <c r="X1489" s="260"/>
      <c r="Y1489" s="261"/>
      <c r="Z1489" s="14"/>
      <c r="AA1489" s="14"/>
      <c r="AB1489" s="14"/>
      <c r="AC1489" s="14"/>
      <c r="AD1489" s="14"/>
      <c r="AE1489" s="14"/>
      <c r="AT1489" s="262" t="s">
        <v>184</v>
      </c>
      <c r="AU1489" s="262" t="s">
        <v>102</v>
      </c>
      <c r="AV1489" s="14" t="s">
        <v>102</v>
      </c>
      <c r="AW1489" s="14" t="s">
        <v>5</v>
      </c>
      <c r="AX1489" s="14" t="s">
        <v>75</v>
      </c>
      <c r="AY1489" s="262" t="s">
        <v>175</v>
      </c>
    </row>
    <row r="1490" s="13" customFormat="1">
      <c r="A1490" s="13"/>
      <c r="B1490" s="242"/>
      <c r="C1490" s="243"/>
      <c r="D1490" s="237" t="s">
        <v>184</v>
      </c>
      <c r="E1490" s="244" t="s">
        <v>1</v>
      </c>
      <c r="F1490" s="245" t="s">
        <v>1325</v>
      </c>
      <c r="G1490" s="243"/>
      <c r="H1490" s="244" t="s">
        <v>1</v>
      </c>
      <c r="I1490" s="246"/>
      <c r="J1490" s="246"/>
      <c r="K1490" s="243"/>
      <c r="L1490" s="243"/>
      <c r="M1490" s="247"/>
      <c r="N1490" s="248"/>
      <c r="O1490" s="249"/>
      <c r="P1490" s="249"/>
      <c r="Q1490" s="249"/>
      <c r="R1490" s="249"/>
      <c r="S1490" s="249"/>
      <c r="T1490" s="249"/>
      <c r="U1490" s="249"/>
      <c r="V1490" s="249"/>
      <c r="W1490" s="249"/>
      <c r="X1490" s="249"/>
      <c r="Y1490" s="250"/>
      <c r="Z1490" s="13"/>
      <c r="AA1490" s="13"/>
      <c r="AB1490" s="13"/>
      <c r="AC1490" s="13"/>
      <c r="AD1490" s="13"/>
      <c r="AE1490" s="13"/>
      <c r="AT1490" s="251" t="s">
        <v>184</v>
      </c>
      <c r="AU1490" s="251" t="s">
        <v>102</v>
      </c>
      <c r="AV1490" s="13" t="s">
        <v>82</v>
      </c>
      <c r="AW1490" s="13" t="s">
        <v>5</v>
      </c>
      <c r="AX1490" s="13" t="s">
        <v>75</v>
      </c>
      <c r="AY1490" s="251" t="s">
        <v>175</v>
      </c>
    </row>
    <row r="1491" s="14" customFormat="1">
      <c r="A1491" s="14"/>
      <c r="B1491" s="252"/>
      <c r="C1491" s="253"/>
      <c r="D1491" s="237" t="s">
        <v>184</v>
      </c>
      <c r="E1491" s="254" t="s">
        <v>1</v>
      </c>
      <c r="F1491" s="255" t="s">
        <v>1349</v>
      </c>
      <c r="G1491" s="253"/>
      <c r="H1491" s="256">
        <v>0.47499999999999998</v>
      </c>
      <c r="I1491" s="257"/>
      <c r="J1491" s="257"/>
      <c r="K1491" s="253"/>
      <c r="L1491" s="253"/>
      <c r="M1491" s="258"/>
      <c r="N1491" s="259"/>
      <c r="O1491" s="260"/>
      <c r="P1491" s="260"/>
      <c r="Q1491" s="260"/>
      <c r="R1491" s="260"/>
      <c r="S1491" s="260"/>
      <c r="T1491" s="260"/>
      <c r="U1491" s="260"/>
      <c r="V1491" s="260"/>
      <c r="W1491" s="260"/>
      <c r="X1491" s="260"/>
      <c r="Y1491" s="261"/>
      <c r="Z1491" s="14"/>
      <c r="AA1491" s="14"/>
      <c r="AB1491" s="14"/>
      <c r="AC1491" s="14"/>
      <c r="AD1491" s="14"/>
      <c r="AE1491" s="14"/>
      <c r="AT1491" s="262" t="s">
        <v>184</v>
      </c>
      <c r="AU1491" s="262" t="s">
        <v>102</v>
      </c>
      <c r="AV1491" s="14" t="s">
        <v>102</v>
      </c>
      <c r="AW1491" s="14" t="s">
        <v>5</v>
      </c>
      <c r="AX1491" s="14" t="s">
        <v>75</v>
      </c>
      <c r="AY1491" s="262" t="s">
        <v>175</v>
      </c>
    </row>
    <row r="1492" s="13" customFormat="1">
      <c r="A1492" s="13"/>
      <c r="B1492" s="242"/>
      <c r="C1492" s="243"/>
      <c r="D1492" s="237" t="s">
        <v>184</v>
      </c>
      <c r="E1492" s="244" t="s">
        <v>1</v>
      </c>
      <c r="F1492" s="245" t="s">
        <v>1327</v>
      </c>
      <c r="G1492" s="243"/>
      <c r="H1492" s="244" t="s">
        <v>1</v>
      </c>
      <c r="I1492" s="246"/>
      <c r="J1492" s="246"/>
      <c r="K1492" s="243"/>
      <c r="L1492" s="243"/>
      <c r="M1492" s="247"/>
      <c r="N1492" s="248"/>
      <c r="O1492" s="249"/>
      <c r="P1492" s="249"/>
      <c r="Q1492" s="249"/>
      <c r="R1492" s="249"/>
      <c r="S1492" s="249"/>
      <c r="T1492" s="249"/>
      <c r="U1492" s="249"/>
      <c r="V1492" s="249"/>
      <c r="W1492" s="249"/>
      <c r="X1492" s="249"/>
      <c r="Y1492" s="250"/>
      <c r="Z1492" s="13"/>
      <c r="AA1492" s="13"/>
      <c r="AB1492" s="13"/>
      <c r="AC1492" s="13"/>
      <c r="AD1492" s="13"/>
      <c r="AE1492" s="13"/>
      <c r="AT1492" s="251" t="s">
        <v>184</v>
      </c>
      <c r="AU1492" s="251" t="s">
        <v>102</v>
      </c>
      <c r="AV1492" s="13" t="s">
        <v>82</v>
      </c>
      <c r="AW1492" s="13" t="s">
        <v>5</v>
      </c>
      <c r="AX1492" s="13" t="s">
        <v>75</v>
      </c>
      <c r="AY1492" s="251" t="s">
        <v>175</v>
      </c>
    </row>
    <row r="1493" s="14" customFormat="1">
      <c r="A1493" s="14"/>
      <c r="B1493" s="252"/>
      <c r="C1493" s="253"/>
      <c r="D1493" s="237" t="s">
        <v>184</v>
      </c>
      <c r="E1493" s="254" t="s">
        <v>1</v>
      </c>
      <c r="F1493" s="255" t="s">
        <v>1350</v>
      </c>
      <c r="G1493" s="253"/>
      <c r="H1493" s="256">
        <v>0.75</v>
      </c>
      <c r="I1493" s="257"/>
      <c r="J1493" s="257"/>
      <c r="K1493" s="253"/>
      <c r="L1493" s="253"/>
      <c r="M1493" s="258"/>
      <c r="N1493" s="259"/>
      <c r="O1493" s="260"/>
      <c r="P1493" s="260"/>
      <c r="Q1493" s="260"/>
      <c r="R1493" s="260"/>
      <c r="S1493" s="260"/>
      <c r="T1493" s="260"/>
      <c r="U1493" s="260"/>
      <c r="V1493" s="260"/>
      <c r="W1493" s="260"/>
      <c r="X1493" s="260"/>
      <c r="Y1493" s="261"/>
      <c r="Z1493" s="14"/>
      <c r="AA1493" s="14"/>
      <c r="AB1493" s="14"/>
      <c r="AC1493" s="14"/>
      <c r="AD1493" s="14"/>
      <c r="AE1493" s="14"/>
      <c r="AT1493" s="262" t="s">
        <v>184</v>
      </c>
      <c r="AU1493" s="262" t="s">
        <v>102</v>
      </c>
      <c r="AV1493" s="14" t="s">
        <v>102</v>
      </c>
      <c r="AW1493" s="14" t="s">
        <v>5</v>
      </c>
      <c r="AX1493" s="14" t="s">
        <v>75</v>
      </c>
      <c r="AY1493" s="262" t="s">
        <v>175</v>
      </c>
    </row>
    <row r="1494" s="15" customFormat="1">
      <c r="A1494" s="15"/>
      <c r="B1494" s="263"/>
      <c r="C1494" s="264"/>
      <c r="D1494" s="237" t="s">
        <v>184</v>
      </c>
      <c r="E1494" s="265" t="s">
        <v>1</v>
      </c>
      <c r="F1494" s="266" t="s">
        <v>189</v>
      </c>
      <c r="G1494" s="264"/>
      <c r="H1494" s="267">
        <v>8.5249999999999986</v>
      </c>
      <c r="I1494" s="268"/>
      <c r="J1494" s="268"/>
      <c r="K1494" s="264"/>
      <c r="L1494" s="264"/>
      <c r="M1494" s="269"/>
      <c r="N1494" s="270"/>
      <c r="O1494" s="271"/>
      <c r="P1494" s="271"/>
      <c r="Q1494" s="271"/>
      <c r="R1494" s="271"/>
      <c r="S1494" s="271"/>
      <c r="T1494" s="271"/>
      <c r="U1494" s="271"/>
      <c r="V1494" s="271"/>
      <c r="W1494" s="271"/>
      <c r="X1494" s="271"/>
      <c r="Y1494" s="272"/>
      <c r="Z1494" s="15"/>
      <c r="AA1494" s="15"/>
      <c r="AB1494" s="15"/>
      <c r="AC1494" s="15"/>
      <c r="AD1494" s="15"/>
      <c r="AE1494" s="15"/>
      <c r="AT1494" s="273" t="s">
        <v>184</v>
      </c>
      <c r="AU1494" s="273" t="s">
        <v>102</v>
      </c>
      <c r="AV1494" s="15" t="s">
        <v>181</v>
      </c>
      <c r="AW1494" s="15" t="s">
        <v>5</v>
      </c>
      <c r="AX1494" s="15" t="s">
        <v>82</v>
      </c>
      <c r="AY1494" s="273" t="s">
        <v>175</v>
      </c>
    </row>
    <row r="1495" s="2" customFormat="1" ht="44.25" customHeight="1">
      <c r="A1495" s="39"/>
      <c r="B1495" s="40"/>
      <c r="C1495" s="222" t="s">
        <v>1351</v>
      </c>
      <c r="D1495" s="222" t="s">
        <v>177</v>
      </c>
      <c r="E1495" s="223" t="s">
        <v>1352</v>
      </c>
      <c r="F1495" s="224" t="s">
        <v>1353</v>
      </c>
      <c r="G1495" s="225" t="s">
        <v>228</v>
      </c>
      <c r="H1495" s="226">
        <v>16.800000000000001</v>
      </c>
      <c r="I1495" s="227"/>
      <c r="J1495" s="227"/>
      <c r="K1495" s="228">
        <f>ROUND(P1495*H1495,2)</f>
        <v>0</v>
      </c>
      <c r="L1495" s="229"/>
      <c r="M1495" s="45"/>
      <c r="N1495" s="230" t="s">
        <v>1</v>
      </c>
      <c r="O1495" s="231" t="s">
        <v>39</v>
      </c>
      <c r="P1495" s="232">
        <f>I1495+J1495</f>
        <v>0</v>
      </c>
      <c r="Q1495" s="232">
        <f>ROUND(I1495*H1495,2)</f>
        <v>0</v>
      </c>
      <c r="R1495" s="232">
        <f>ROUND(J1495*H1495,2)</f>
        <v>0</v>
      </c>
      <c r="S1495" s="92"/>
      <c r="T1495" s="233">
        <f>S1495*H1495</f>
        <v>0</v>
      </c>
      <c r="U1495" s="233">
        <v>0</v>
      </c>
      <c r="V1495" s="233">
        <f>U1495*H1495</f>
        <v>0</v>
      </c>
      <c r="W1495" s="233">
        <v>0</v>
      </c>
      <c r="X1495" s="233">
        <f>W1495*H1495</f>
        <v>0</v>
      </c>
      <c r="Y1495" s="234" t="s">
        <v>1</v>
      </c>
      <c r="Z1495" s="39"/>
      <c r="AA1495" s="39"/>
      <c r="AB1495" s="39"/>
      <c r="AC1495" s="39"/>
      <c r="AD1495" s="39"/>
      <c r="AE1495" s="39"/>
      <c r="AR1495" s="235" t="s">
        <v>229</v>
      </c>
      <c r="AT1495" s="235" t="s">
        <v>177</v>
      </c>
      <c r="AU1495" s="235" t="s">
        <v>102</v>
      </c>
      <c r="AY1495" s="18" t="s">
        <v>175</v>
      </c>
      <c r="BE1495" s="236">
        <f>IF(O1495="základní",K1495,0)</f>
        <v>0</v>
      </c>
      <c r="BF1495" s="236">
        <f>IF(O1495="snížená",K1495,0)</f>
        <v>0</v>
      </c>
      <c r="BG1495" s="236">
        <f>IF(O1495="zákl. přenesená",K1495,0)</f>
        <v>0</v>
      </c>
      <c r="BH1495" s="236">
        <f>IF(O1495="sníž. přenesená",K1495,0)</f>
        <v>0</v>
      </c>
      <c r="BI1495" s="236">
        <f>IF(O1495="nulová",K1495,0)</f>
        <v>0</v>
      </c>
      <c r="BJ1495" s="18" t="s">
        <v>102</v>
      </c>
      <c r="BK1495" s="236">
        <f>ROUND(P1495*H1495,2)</f>
        <v>0</v>
      </c>
      <c r="BL1495" s="18" t="s">
        <v>229</v>
      </c>
      <c r="BM1495" s="235" t="s">
        <v>1354</v>
      </c>
    </row>
    <row r="1496" s="2" customFormat="1">
      <c r="A1496" s="39"/>
      <c r="B1496" s="40"/>
      <c r="C1496" s="41"/>
      <c r="D1496" s="237" t="s">
        <v>182</v>
      </c>
      <c r="E1496" s="41"/>
      <c r="F1496" s="238" t="s">
        <v>1355</v>
      </c>
      <c r="G1496" s="41"/>
      <c r="H1496" s="41"/>
      <c r="I1496" s="239"/>
      <c r="J1496" s="239"/>
      <c r="K1496" s="41"/>
      <c r="L1496" s="41"/>
      <c r="M1496" s="45"/>
      <c r="N1496" s="240"/>
      <c r="O1496" s="241"/>
      <c r="P1496" s="92"/>
      <c r="Q1496" s="92"/>
      <c r="R1496" s="92"/>
      <c r="S1496" s="92"/>
      <c r="T1496" s="92"/>
      <c r="U1496" s="92"/>
      <c r="V1496" s="92"/>
      <c r="W1496" s="92"/>
      <c r="X1496" s="92"/>
      <c r="Y1496" s="93"/>
      <c r="Z1496" s="39"/>
      <c r="AA1496" s="39"/>
      <c r="AB1496" s="39"/>
      <c r="AC1496" s="39"/>
      <c r="AD1496" s="39"/>
      <c r="AE1496" s="39"/>
      <c r="AT1496" s="18" t="s">
        <v>182</v>
      </c>
      <c r="AU1496" s="18" t="s">
        <v>102</v>
      </c>
    </row>
    <row r="1497" s="2" customFormat="1" ht="37.8" customHeight="1">
      <c r="A1497" s="39"/>
      <c r="B1497" s="40"/>
      <c r="C1497" s="222" t="s">
        <v>796</v>
      </c>
      <c r="D1497" s="222" t="s">
        <v>177</v>
      </c>
      <c r="E1497" s="223" t="s">
        <v>1356</v>
      </c>
      <c r="F1497" s="224" t="s">
        <v>1357</v>
      </c>
      <c r="G1497" s="225" t="s">
        <v>228</v>
      </c>
      <c r="H1497" s="226">
        <v>518.87</v>
      </c>
      <c r="I1497" s="227"/>
      <c r="J1497" s="227"/>
      <c r="K1497" s="228">
        <f>ROUND(P1497*H1497,2)</f>
        <v>0</v>
      </c>
      <c r="L1497" s="229"/>
      <c r="M1497" s="45"/>
      <c r="N1497" s="230" t="s">
        <v>1</v>
      </c>
      <c r="O1497" s="231" t="s">
        <v>39</v>
      </c>
      <c r="P1497" s="232">
        <f>I1497+J1497</f>
        <v>0</v>
      </c>
      <c r="Q1497" s="232">
        <f>ROUND(I1497*H1497,2)</f>
        <v>0</v>
      </c>
      <c r="R1497" s="232">
        <f>ROUND(J1497*H1497,2)</f>
        <v>0</v>
      </c>
      <c r="S1497" s="92"/>
      <c r="T1497" s="233">
        <f>S1497*H1497</f>
        <v>0</v>
      </c>
      <c r="U1497" s="233">
        <v>0</v>
      </c>
      <c r="V1497" s="233">
        <f>U1497*H1497</f>
        <v>0</v>
      </c>
      <c r="W1497" s="233">
        <v>0</v>
      </c>
      <c r="X1497" s="233">
        <f>W1497*H1497</f>
        <v>0</v>
      </c>
      <c r="Y1497" s="234" t="s">
        <v>1</v>
      </c>
      <c r="Z1497" s="39"/>
      <c r="AA1497" s="39"/>
      <c r="AB1497" s="39"/>
      <c r="AC1497" s="39"/>
      <c r="AD1497" s="39"/>
      <c r="AE1497" s="39"/>
      <c r="AR1497" s="235" t="s">
        <v>229</v>
      </c>
      <c r="AT1497" s="235" t="s">
        <v>177</v>
      </c>
      <c r="AU1497" s="235" t="s">
        <v>102</v>
      </c>
      <c r="AY1497" s="18" t="s">
        <v>175</v>
      </c>
      <c r="BE1497" s="236">
        <f>IF(O1497="základní",K1497,0)</f>
        <v>0</v>
      </c>
      <c r="BF1497" s="236">
        <f>IF(O1497="snížená",K1497,0)</f>
        <v>0</v>
      </c>
      <c r="BG1497" s="236">
        <f>IF(O1497="zákl. přenesená",K1497,0)</f>
        <v>0</v>
      </c>
      <c r="BH1497" s="236">
        <f>IF(O1497="sníž. přenesená",K1497,0)</f>
        <v>0</v>
      </c>
      <c r="BI1497" s="236">
        <f>IF(O1497="nulová",K1497,0)</f>
        <v>0</v>
      </c>
      <c r="BJ1497" s="18" t="s">
        <v>102</v>
      </c>
      <c r="BK1497" s="236">
        <f>ROUND(P1497*H1497,2)</f>
        <v>0</v>
      </c>
      <c r="BL1497" s="18" t="s">
        <v>229</v>
      </c>
      <c r="BM1497" s="235" t="s">
        <v>1358</v>
      </c>
    </row>
    <row r="1498" s="2" customFormat="1">
      <c r="A1498" s="39"/>
      <c r="B1498" s="40"/>
      <c r="C1498" s="41"/>
      <c r="D1498" s="237" t="s">
        <v>182</v>
      </c>
      <c r="E1498" s="41"/>
      <c r="F1498" s="238" t="s">
        <v>1355</v>
      </c>
      <c r="G1498" s="41"/>
      <c r="H1498" s="41"/>
      <c r="I1498" s="239"/>
      <c r="J1498" s="239"/>
      <c r="K1498" s="41"/>
      <c r="L1498" s="41"/>
      <c r="M1498" s="45"/>
      <c r="N1498" s="240"/>
      <c r="O1498" s="241"/>
      <c r="P1498" s="92"/>
      <c r="Q1498" s="92"/>
      <c r="R1498" s="92"/>
      <c r="S1498" s="92"/>
      <c r="T1498" s="92"/>
      <c r="U1498" s="92"/>
      <c r="V1498" s="92"/>
      <c r="W1498" s="92"/>
      <c r="X1498" s="92"/>
      <c r="Y1498" s="93"/>
      <c r="Z1498" s="39"/>
      <c r="AA1498" s="39"/>
      <c r="AB1498" s="39"/>
      <c r="AC1498" s="39"/>
      <c r="AD1498" s="39"/>
      <c r="AE1498" s="39"/>
      <c r="AT1498" s="18" t="s">
        <v>182</v>
      </c>
      <c r="AU1498" s="18" t="s">
        <v>102</v>
      </c>
    </row>
    <row r="1499" s="2" customFormat="1" ht="16.5" customHeight="1">
      <c r="A1499" s="39"/>
      <c r="B1499" s="40"/>
      <c r="C1499" s="222" t="s">
        <v>1359</v>
      </c>
      <c r="D1499" s="222" t="s">
        <v>177</v>
      </c>
      <c r="E1499" s="223" t="s">
        <v>1360</v>
      </c>
      <c r="F1499" s="224" t="s">
        <v>1361</v>
      </c>
      <c r="G1499" s="225" t="s">
        <v>228</v>
      </c>
      <c r="H1499" s="226">
        <v>25.32</v>
      </c>
      <c r="I1499" s="227"/>
      <c r="J1499" s="227"/>
      <c r="K1499" s="228">
        <f>ROUND(P1499*H1499,2)</f>
        <v>0</v>
      </c>
      <c r="L1499" s="229"/>
      <c r="M1499" s="45"/>
      <c r="N1499" s="230" t="s">
        <v>1</v>
      </c>
      <c r="O1499" s="231" t="s">
        <v>39</v>
      </c>
      <c r="P1499" s="232">
        <f>I1499+J1499</f>
        <v>0</v>
      </c>
      <c r="Q1499" s="232">
        <f>ROUND(I1499*H1499,2)</f>
        <v>0</v>
      </c>
      <c r="R1499" s="232">
        <f>ROUND(J1499*H1499,2)</f>
        <v>0</v>
      </c>
      <c r="S1499" s="92"/>
      <c r="T1499" s="233">
        <f>S1499*H1499</f>
        <v>0</v>
      </c>
      <c r="U1499" s="233">
        <v>0</v>
      </c>
      <c r="V1499" s="233">
        <f>U1499*H1499</f>
        <v>0</v>
      </c>
      <c r="W1499" s="233">
        <v>0</v>
      </c>
      <c r="X1499" s="233">
        <f>W1499*H1499</f>
        <v>0</v>
      </c>
      <c r="Y1499" s="234" t="s">
        <v>1</v>
      </c>
      <c r="Z1499" s="39"/>
      <c r="AA1499" s="39"/>
      <c r="AB1499" s="39"/>
      <c r="AC1499" s="39"/>
      <c r="AD1499" s="39"/>
      <c r="AE1499" s="39"/>
      <c r="AR1499" s="235" t="s">
        <v>229</v>
      </c>
      <c r="AT1499" s="235" t="s">
        <v>177</v>
      </c>
      <c r="AU1499" s="235" t="s">
        <v>102</v>
      </c>
      <c r="AY1499" s="18" t="s">
        <v>175</v>
      </c>
      <c r="BE1499" s="236">
        <f>IF(O1499="základní",K1499,0)</f>
        <v>0</v>
      </c>
      <c r="BF1499" s="236">
        <f>IF(O1499="snížená",K1499,0)</f>
        <v>0</v>
      </c>
      <c r="BG1499" s="236">
        <f>IF(O1499="zákl. přenesená",K1499,0)</f>
        <v>0</v>
      </c>
      <c r="BH1499" s="236">
        <f>IF(O1499="sníž. přenesená",K1499,0)</f>
        <v>0</v>
      </c>
      <c r="BI1499" s="236">
        <f>IF(O1499="nulová",K1499,0)</f>
        <v>0</v>
      </c>
      <c r="BJ1499" s="18" t="s">
        <v>102</v>
      </c>
      <c r="BK1499" s="236">
        <f>ROUND(P1499*H1499,2)</f>
        <v>0</v>
      </c>
      <c r="BL1499" s="18" t="s">
        <v>229</v>
      </c>
      <c r="BM1499" s="235" t="s">
        <v>1362</v>
      </c>
    </row>
    <row r="1500" s="13" customFormat="1">
      <c r="A1500" s="13"/>
      <c r="B1500" s="242"/>
      <c r="C1500" s="243"/>
      <c r="D1500" s="237" t="s">
        <v>184</v>
      </c>
      <c r="E1500" s="244" t="s">
        <v>1</v>
      </c>
      <c r="F1500" s="245" t="s">
        <v>352</v>
      </c>
      <c r="G1500" s="243"/>
      <c r="H1500" s="244" t="s">
        <v>1</v>
      </c>
      <c r="I1500" s="246"/>
      <c r="J1500" s="246"/>
      <c r="K1500" s="243"/>
      <c r="L1500" s="243"/>
      <c r="M1500" s="247"/>
      <c r="N1500" s="248"/>
      <c r="O1500" s="249"/>
      <c r="P1500" s="249"/>
      <c r="Q1500" s="249"/>
      <c r="R1500" s="249"/>
      <c r="S1500" s="249"/>
      <c r="T1500" s="249"/>
      <c r="U1500" s="249"/>
      <c r="V1500" s="249"/>
      <c r="W1500" s="249"/>
      <c r="X1500" s="249"/>
      <c r="Y1500" s="250"/>
      <c r="Z1500" s="13"/>
      <c r="AA1500" s="13"/>
      <c r="AB1500" s="13"/>
      <c r="AC1500" s="13"/>
      <c r="AD1500" s="13"/>
      <c r="AE1500" s="13"/>
      <c r="AT1500" s="251" t="s">
        <v>184</v>
      </c>
      <c r="AU1500" s="251" t="s">
        <v>102</v>
      </c>
      <c r="AV1500" s="13" t="s">
        <v>82</v>
      </c>
      <c r="AW1500" s="13" t="s">
        <v>5</v>
      </c>
      <c r="AX1500" s="13" t="s">
        <v>75</v>
      </c>
      <c r="AY1500" s="251" t="s">
        <v>175</v>
      </c>
    </row>
    <row r="1501" s="13" customFormat="1">
      <c r="A1501" s="13"/>
      <c r="B1501" s="242"/>
      <c r="C1501" s="243"/>
      <c r="D1501" s="237" t="s">
        <v>184</v>
      </c>
      <c r="E1501" s="244" t="s">
        <v>1</v>
      </c>
      <c r="F1501" s="245" t="s">
        <v>286</v>
      </c>
      <c r="G1501" s="243"/>
      <c r="H1501" s="244" t="s">
        <v>1</v>
      </c>
      <c r="I1501" s="246"/>
      <c r="J1501" s="246"/>
      <c r="K1501" s="243"/>
      <c r="L1501" s="243"/>
      <c r="M1501" s="247"/>
      <c r="N1501" s="248"/>
      <c r="O1501" s="249"/>
      <c r="P1501" s="249"/>
      <c r="Q1501" s="249"/>
      <c r="R1501" s="249"/>
      <c r="S1501" s="249"/>
      <c r="T1501" s="249"/>
      <c r="U1501" s="249"/>
      <c r="V1501" s="249"/>
      <c r="W1501" s="249"/>
      <c r="X1501" s="249"/>
      <c r="Y1501" s="250"/>
      <c r="Z1501" s="13"/>
      <c r="AA1501" s="13"/>
      <c r="AB1501" s="13"/>
      <c r="AC1501" s="13"/>
      <c r="AD1501" s="13"/>
      <c r="AE1501" s="13"/>
      <c r="AT1501" s="251" t="s">
        <v>184</v>
      </c>
      <c r="AU1501" s="251" t="s">
        <v>102</v>
      </c>
      <c r="AV1501" s="13" t="s">
        <v>82</v>
      </c>
      <c r="AW1501" s="13" t="s">
        <v>5</v>
      </c>
      <c r="AX1501" s="13" t="s">
        <v>75</v>
      </c>
      <c r="AY1501" s="251" t="s">
        <v>175</v>
      </c>
    </row>
    <row r="1502" s="14" customFormat="1">
      <c r="A1502" s="14"/>
      <c r="B1502" s="252"/>
      <c r="C1502" s="253"/>
      <c r="D1502" s="237" t="s">
        <v>184</v>
      </c>
      <c r="E1502" s="254" t="s">
        <v>1</v>
      </c>
      <c r="F1502" s="255" t="s">
        <v>1363</v>
      </c>
      <c r="G1502" s="253"/>
      <c r="H1502" s="256">
        <v>3.3399999999999999</v>
      </c>
      <c r="I1502" s="257"/>
      <c r="J1502" s="257"/>
      <c r="K1502" s="253"/>
      <c r="L1502" s="253"/>
      <c r="M1502" s="258"/>
      <c r="N1502" s="259"/>
      <c r="O1502" s="260"/>
      <c r="P1502" s="260"/>
      <c r="Q1502" s="260"/>
      <c r="R1502" s="260"/>
      <c r="S1502" s="260"/>
      <c r="T1502" s="260"/>
      <c r="U1502" s="260"/>
      <c r="V1502" s="260"/>
      <c r="W1502" s="260"/>
      <c r="X1502" s="260"/>
      <c r="Y1502" s="261"/>
      <c r="Z1502" s="14"/>
      <c r="AA1502" s="14"/>
      <c r="AB1502" s="14"/>
      <c r="AC1502" s="14"/>
      <c r="AD1502" s="14"/>
      <c r="AE1502" s="14"/>
      <c r="AT1502" s="262" t="s">
        <v>184</v>
      </c>
      <c r="AU1502" s="262" t="s">
        <v>102</v>
      </c>
      <c r="AV1502" s="14" t="s">
        <v>102</v>
      </c>
      <c r="AW1502" s="14" t="s">
        <v>5</v>
      </c>
      <c r="AX1502" s="14" t="s">
        <v>75</v>
      </c>
      <c r="AY1502" s="262" t="s">
        <v>175</v>
      </c>
    </row>
    <row r="1503" s="14" customFormat="1">
      <c r="A1503" s="14"/>
      <c r="B1503" s="252"/>
      <c r="C1503" s="253"/>
      <c r="D1503" s="237" t="s">
        <v>184</v>
      </c>
      <c r="E1503" s="254" t="s">
        <v>1</v>
      </c>
      <c r="F1503" s="255" t="s">
        <v>1364</v>
      </c>
      <c r="G1503" s="253"/>
      <c r="H1503" s="256">
        <v>2.9900000000000002</v>
      </c>
      <c r="I1503" s="257"/>
      <c r="J1503" s="257"/>
      <c r="K1503" s="253"/>
      <c r="L1503" s="253"/>
      <c r="M1503" s="258"/>
      <c r="N1503" s="259"/>
      <c r="O1503" s="260"/>
      <c r="P1503" s="260"/>
      <c r="Q1503" s="260"/>
      <c r="R1503" s="260"/>
      <c r="S1503" s="260"/>
      <c r="T1503" s="260"/>
      <c r="U1503" s="260"/>
      <c r="V1503" s="260"/>
      <c r="W1503" s="260"/>
      <c r="X1503" s="260"/>
      <c r="Y1503" s="261"/>
      <c r="Z1503" s="14"/>
      <c r="AA1503" s="14"/>
      <c r="AB1503" s="14"/>
      <c r="AC1503" s="14"/>
      <c r="AD1503" s="14"/>
      <c r="AE1503" s="14"/>
      <c r="AT1503" s="262" t="s">
        <v>184</v>
      </c>
      <c r="AU1503" s="262" t="s">
        <v>102</v>
      </c>
      <c r="AV1503" s="14" t="s">
        <v>102</v>
      </c>
      <c r="AW1503" s="14" t="s">
        <v>5</v>
      </c>
      <c r="AX1503" s="14" t="s">
        <v>75</v>
      </c>
      <c r="AY1503" s="262" t="s">
        <v>175</v>
      </c>
    </row>
    <row r="1504" s="14" customFormat="1">
      <c r="A1504" s="14"/>
      <c r="B1504" s="252"/>
      <c r="C1504" s="253"/>
      <c r="D1504" s="237" t="s">
        <v>184</v>
      </c>
      <c r="E1504" s="254" t="s">
        <v>1</v>
      </c>
      <c r="F1504" s="255" t="s">
        <v>1364</v>
      </c>
      <c r="G1504" s="253"/>
      <c r="H1504" s="256">
        <v>2.9900000000000002</v>
      </c>
      <c r="I1504" s="257"/>
      <c r="J1504" s="257"/>
      <c r="K1504" s="253"/>
      <c r="L1504" s="253"/>
      <c r="M1504" s="258"/>
      <c r="N1504" s="259"/>
      <c r="O1504" s="260"/>
      <c r="P1504" s="260"/>
      <c r="Q1504" s="260"/>
      <c r="R1504" s="260"/>
      <c r="S1504" s="260"/>
      <c r="T1504" s="260"/>
      <c r="U1504" s="260"/>
      <c r="V1504" s="260"/>
      <c r="W1504" s="260"/>
      <c r="X1504" s="260"/>
      <c r="Y1504" s="261"/>
      <c r="Z1504" s="14"/>
      <c r="AA1504" s="14"/>
      <c r="AB1504" s="14"/>
      <c r="AC1504" s="14"/>
      <c r="AD1504" s="14"/>
      <c r="AE1504" s="14"/>
      <c r="AT1504" s="262" t="s">
        <v>184</v>
      </c>
      <c r="AU1504" s="262" t="s">
        <v>102</v>
      </c>
      <c r="AV1504" s="14" t="s">
        <v>102</v>
      </c>
      <c r="AW1504" s="14" t="s">
        <v>5</v>
      </c>
      <c r="AX1504" s="14" t="s">
        <v>75</v>
      </c>
      <c r="AY1504" s="262" t="s">
        <v>175</v>
      </c>
    </row>
    <row r="1505" s="14" customFormat="1">
      <c r="A1505" s="14"/>
      <c r="B1505" s="252"/>
      <c r="C1505" s="253"/>
      <c r="D1505" s="237" t="s">
        <v>184</v>
      </c>
      <c r="E1505" s="254" t="s">
        <v>1</v>
      </c>
      <c r="F1505" s="255" t="s">
        <v>1363</v>
      </c>
      <c r="G1505" s="253"/>
      <c r="H1505" s="256">
        <v>3.3399999999999999</v>
      </c>
      <c r="I1505" s="257"/>
      <c r="J1505" s="257"/>
      <c r="K1505" s="253"/>
      <c r="L1505" s="253"/>
      <c r="M1505" s="258"/>
      <c r="N1505" s="259"/>
      <c r="O1505" s="260"/>
      <c r="P1505" s="260"/>
      <c r="Q1505" s="260"/>
      <c r="R1505" s="260"/>
      <c r="S1505" s="260"/>
      <c r="T1505" s="260"/>
      <c r="U1505" s="260"/>
      <c r="V1505" s="260"/>
      <c r="W1505" s="260"/>
      <c r="X1505" s="260"/>
      <c r="Y1505" s="261"/>
      <c r="Z1505" s="14"/>
      <c r="AA1505" s="14"/>
      <c r="AB1505" s="14"/>
      <c r="AC1505" s="14"/>
      <c r="AD1505" s="14"/>
      <c r="AE1505" s="14"/>
      <c r="AT1505" s="262" t="s">
        <v>184</v>
      </c>
      <c r="AU1505" s="262" t="s">
        <v>102</v>
      </c>
      <c r="AV1505" s="14" t="s">
        <v>102</v>
      </c>
      <c r="AW1505" s="14" t="s">
        <v>5</v>
      </c>
      <c r="AX1505" s="14" t="s">
        <v>75</v>
      </c>
      <c r="AY1505" s="262" t="s">
        <v>175</v>
      </c>
    </row>
    <row r="1506" s="13" customFormat="1">
      <c r="A1506" s="13"/>
      <c r="B1506" s="242"/>
      <c r="C1506" s="243"/>
      <c r="D1506" s="237" t="s">
        <v>184</v>
      </c>
      <c r="E1506" s="244" t="s">
        <v>1</v>
      </c>
      <c r="F1506" s="245" t="s">
        <v>290</v>
      </c>
      <c r="G1506" s="243"/>
      <c r="H1506" s="244" t="s">
        <v>1</v>
      </c>
      <c r="I1506" s="246"/>
      <c r="J1506" s="246"/>
      <c r="K1506" s="243"/>
      <c r="L1506" s="243"/>
      <c r="M1506" s="247"/>
      <c r="N1506" s="248"/>
      <c r="O1506" s="249"/>
      <c r="P1506" s="249"/>
      <c r="Q1506" s="249"/>
      <c r="R1506" s="249"/>
      <c r="S1506" s="249"/>
      <c r="T1506" s="249"/>
      <c r="U1506" s="249"/>
      <c r="V1506" s="249"/>
      <c r="W1506" s="249"/>
      <c r="X1506" s="249"/>
      <c r="Y1506" s="250"/>
      <c r="Z1506" s="13"/>
      <c r="AA1506" s="13"/>
      <c r="AB1506" s="13"/>
      <c r="AC1506" s="13"/>
      <c r="AD1506" s="13"/>
      <c r="AE1506" s="13"/>
      <c r="AT1506" s="251" t="s">
        <v>184</v>
      </c>
      <c r="AU1506" s="251" t="s">
        <v>102</v>
      </c>
      <c r="AV1506" s="13" t="s">
        <v>82</v>
      </c>
      <c r="AW1506" s="13" t="s">
        <v>5</v>
      </c>
      <c r="AX1506" s="13" t="s">
        <v>75</v>
      </c>
      <c r="AY1506" s="251" t="s">
        <v>175</v>
      </c>
    </row>
    <row r="1507" s="14" customFormat="1">
      <c r="A1507" s="14"/>
      <c r="B1507" s="252"/>
      <c r="C1507" s="253"/>
      <c r="D1507" s="237" t="s">
        <v>184</v>
      </c>
      <c r="E1507" s="254" t="s">
        <v>1</v>
      </c>
      <c r="F1507" s="255" t="s">
        <v>1363</v>
      </c>
      <c r="G1507" s="253"/>
      <c r="H1507" s="256">
        <v>3.3399999999999999</v>
      </c>
      <c r="I1507" s="257"/>
      <c r="J1507" s="257"/>
      <c r="K1507" s="253"/>
      <c r="L1507" s="253"/>
      <c r="M1507" s="258"/>
      <c r="N1507" s="259"/>
      <c r="O1507" s="260"/>
      <c r="P1507" s="260"/>
      <c r="Q1507" s="260"/>
      <c r="R1507" s="260"/>
      <c r="S1507" s="260"/>
      <c r="T1507" s="260"/>
      <c r="U1507" s="260"/>
      <c r="V1507" s="260"/>
      <c r="W1507" s="260"/>
      <c r="X1507" s="260"/>
      <c r="Y1507" s="261"/>
      <c r="Z1507" s="14"/>
      <c r="AA1507" s="14"/>
      <c r="AB1507" s="14"/>
      <c r="AC1507" s="14"/>
      <c r="AD1507" s="14"/>
      <c r="AE1507" s="14"/>
      <c r="AT1507" s="262" t="s">
        <v>184</v>
      </c>
      <c r="AU1507" s="262" t="s">
        <v>102</v>
      </c>
      <c r="AV1507" s="14" t="s">
        <v>102</v>
      </c>
      <c r="AW1507" s="14" t="s">
        <v>5</v>
      </c>
      <c r="AX1507" s="14" t="s">
        <v>75</v>
      </c>
      <c r="AY1507" s="262" t="s">
        <v>175</v>
      </c>
    </row>
    <row r="1508" s="14" customFormat="1">
      <c r="A1508" s="14"/>
      <c r="B1508" s="252"/>
      <c r="C1508" s="253"/>
      <c r="D1508" s="237" t="s">
        <v>184</v>
      </c>
      <c r="E1508" s="254" t="s">
        <v>1</v>
      </c>
      <c r="F1508" s="255" t="s">
        <v>1364</v>
      </c>
      <c r="G1508" s="253"/>
      <c r="H1508" s="256">
        <v>2.9900000000000002</v>
      </c>
      <c r="I1508" s="257"/>
      <c r="J1508" s="257"/>
      <c r="K1508" s="253"/>
      <c r="L1508" s="253"/>
      <c r="M1508" s="258"/>
      <c r="N1508" s="259"/>
      <c r="O1508" s="260"/>
      <c r="P1508" s="260"/>
      <c r="Q1508" s="260"/>
      <c r="R1508" s="260"/>
      <c r="S1508" s="260"/>
      <c r="T1508" s="260"/>
      <c r="U1508" s="260"/>
      <c r="V1508" s="260"/>
      <c r="W1508" s="260"/>
      <c r="X1508" s="260"/>
      <c r="Y1508" s="261"/>
      <c r="Z1508" s="14"/>
      <c r="AA1508" s="14"/>
      <c r="AB1508" s="14"/>
      <c r="AC1508" s="14"/>
      <c r="AD1508" s="14"/>
      <c r="AE1508" s="14"/>
      <c r="AT1508" s="262" t="s">
        <v>184</v>
      </c>
      <c r="AU1508" s="262" t="s">
        <v>102</v>
      </c>
      <c r="AV1508" s="14" t="s">
        <v>102</v>
      </c>
      <c r="AW1508" s="14" t="s">
        <v>5</v>
      </c>
      <c r="AX1508" s="14" t="s">
        <v>75</v>
      </c>
      <c r="AY1508" s="262" t="s">
        <v>175</v>
      </c>
    </row>
    <row r="1509" s="14" customFormat="1">
      <c r="A1509" s="14"/>
      <c r="B1509" s="252"/>
      <c r="C1509" s="253"/>
      <c r="D1509" s="237" t="s">
        <v>184</v>
      </c>
      <c r="E1509" s="254" t="s">
        <v>1</v>
      </c>
      <c r="F1509" s="255" t="s">
        <v>1364</v>
      </c>
      <c r="G1509" s="253"/>
      <c r="H1509" s="256">
        <v>2.9900000000000002</v>
      </c>
      <c r="I1509" s="257"/>
      <c r="J1509" s="257"/>
      <c r="K1509" s="253"/>
      <c r="L1509" s="253"/>
      <c r="M1509" s="258"/>
      <c r="N1509" s="259"/>
      <c r="O1509" s="260"/>
      <c r="P1509" s="260"/>
      <c r="Q1509" s="260"/>
      <c r="R1509" s="260"/>
      <c r="S1509" s="260"/>
      <c r="T1509" s="260"/>
      <c r="U1509" s="260"/>
      <c r="V1509" s="260"/>
      <c r="W1509" s="260"/>
      <c r="X1509" s="260"/>
      <c r="Y1509" s="261"/>
      <c r="Z1509" s="14"/>
      <c r="AA1509" s="14"/>
      <c r="AB1509" s="14"/>
      <c r="AC1509" s="14"/>
      <c r="AD1509" s="14"/>
      <c r="AE1509" s="14"/>
      <c r="AT1509" s="262" t="s">
        <v>184</v>
      </c>
      <c r="AU1509" s="262" t="s">
        <v>102</v>
      </c>
      <c r="AV1509" s="14" t="s">
        <v>102</v>
      </c>
      <c r="AW1509" s="14" t="s">
        <v>5</v>
      </c>
      <c r="AX1509" s="14" t="s">
        <v>75</v>
      </c>
      <c r="AY1509" s="262" t="s">
        <v>175</v>
      </c>
    </row>
    <row r="1510" s="14" customFormat="1">
      <c r="A1510" s="14"/>
      <c r="B1510" s="252"/>
      <c r="C1510" s="253"/>
      <c r="D1510" s="237" t="s">
        <v>184</v>
      </c>
      <c r="E1510" s="254" t="s">
        <v>1</v>
      </c>
      <c r="F1510" s="255" t="s">
        <v>1363</v>
      </c>
      <c r="G1510" s="253"/>
      <c r="H1510" s="256">
        <v>3.3399999999999999</v>
      </c>
      <c r="I1510" s="257"/>
      <c r="J1510" s="257"/>
      <c r="K1510" s="253"/>
      <c r="L1510" s="253"/>
      <c r="M1510" s="258"/>
      <c r="N1510" s="259"/>
      <c r="O1510" s="260"/>
      <c r="P1510" s="260"/>
      <c r="Q1510" s="260"/>
      <c r="R1510" s="260"/>
      <c r="S1510" s="260"/>
      <c r="T1510" s="260"/>
      <c r="U1510" s="260"/>
      <c r="V1510" s="260"/>
      <c r="W1510" s="260"/>
      <c r="X1510" s="260"/>
      <c r="Y1510" s="261"/>
      <c r="Z1510" s="14"/>
      <c r="AA1510" s="14"/>
      <c r="AB1510" s="14"/>
      <c r="AC1510" s="14"/>
      <c r="AD1510" s="14"/>
      <c r="AE1510" s="14"/>
      <c r="AT1510" s="262" t="s">
        <v>184</v>
      </c>
      <c r="AU1510" s="262" t="s">
        <v>102</v>
      </c>
      <c r="AV1510" s="14" t="s">
        <v>102</v>
      </c>
      <c r="AW1510" s="14" t="s">
        <v>5</v>
      </c>
      <c r="AX1510" s="14" t="s">
        <v>75</v>
      </c>
      <c r="AY1510" s="262" t="s">
        <v>175</v>
      </c>
    </row>
    <row r="1511" s="15" customFormat="1">
      <c r="A1511" s="15"/>
      <c r="B1511" s="263"/>
      <c r="C1511" s="264"/>
      <c r="D1511" s="237" t="s">
        <v>184</v>
      </c>
      <c r="E1511" s="265" t="s">
        <v>1</v>
      </c>
      <c r="F1511" s="266" t="s">
        <v>189</v>
      </c>
      <c r="G1511" s="264"/>
      <c r="H1511" s="267">
        <v>25.320000000000004</v>
      </c>
      <c r="I1511" s="268"/>
      <c r="J1511" s="268"/>
      <c r="K1511" s="264"/>
      <c r="L1511" s="264"/>
      <c r="M1511" s="269"/>
      <c r="N1511" s="270"/>
      <c r="O1511" s="271"/>
      <c r="P1511" s="271"/>
      <c r="Q1511" s="271"/>
      <c r="R1511" s="271"/>
      <c r="S1511" s="271"/>
      <c r="T1511" s="271"/>
      <c r="U1511" s="271"/>
      <c r="V1511" s="271"/>
      <c r="W1511" s="271"/>
      <c r="X1511" s="271"/>
      <c r="Y1511" s="272"/>
      <c r="Z1511" s="15"/>
      <c r="AA1511" s="15"/>
      <c r="AB1511" s="15"/>
      <c r="AC1511" s="15"/>
      <c r="AD1511" s="15"/>
      <c r="AE1511" s="15"/>
      <c r="AT1511" s="273" t="s">
        <v>184</v>
      </c>
      <c r="AU1511" s="273" t="s">
        <v>102</v>
      </c>
      <c r="AV1511" s="15" t="s">
        <v>181</v>
      </c>
      <c r="AW1511" s="15" t="s">
        <v>5</v>
      </c>
      <c r="AX1511" s="15" t="s">
        <v>82</v>
      </c>
      <c r="AY1511" s="273" t="s">
        <v>175</v>
      </c>
    </row>
    <row r="1512" s="2" customFormat="1" ht="21.75" customHeight="1">
      <c r="A1512" s="39"/>
      <c r="B1512" s="40"/>
      <c r="C1512" s="222" t="s">
        <v>799</v>
      </c>
      <c r="D1512" s="222" t="s">
        <v>177</v>
      </c>
      <c r="E1512" s="223" t="s">
        <v>1365</v>
      </c>
      <c r="F1512" s="224" t="s">
        <v>1366</v>
      </c>
      <c r="G1512" s="225" t="s">
        <v>228</v>
      </c>
      <c r="H1512" s="226">
        <v>297.57999999999998</v>
      </c>
      <c r="I1512" s="227"/>
      <c r="J1512" s="227"/>
      <c r="K1512" s="228">
        <f>ROUND(P1512*H1512,2)</f>
        <v>0</v>
      </c>
      <c r="L1512" s="229"/>
      <c r="M1512" s="45"/>
      <c r="N1512" s="230" t="s">
        <v>1</v>
      </c>
      <c r="O1512" s="231" t="s">
        <v>39</v>
      </c>
      <c r="P1512" s="232">
        <f>I1512+J1512</f>
        <v>0</v>
      </c>
      <c r="Q1512" s="232">
        <f>ROUND(I1512*H1512,2)</f>
        <v>0</v>
      </c>
      <c r="R1512" s="232">
        <f>ROUND(J1512*H1512,2)</f>
        <v>0</v>
      </c>
      <c r="S1512" s="92"/>
      <c r="T1512" s="233">
        <f>S1512*H1512</f>
        <v>0</v>
      </c>
      <c r="U1512" s="233">
        <v>0</v>
      </c>
      <c r="V1512" s="233">
        <f>U1512*H1512</f>
        <v>0</v>
      </c>
      <c r="W1512" s="233">
        <v>0</v>
      </c>
      <c r="X1512" s="233">
        <f>W1512*H1512</f>
        <v>0</v>
      </c>
      <c r="Y1512" s="234" t="s">
        <v>1</v>
      </c>
      <c r="Z1512" s="39"/>
      <c r="AA1512" s="39"/>
      <c r="AB1512" s="39"/>
      <c r="AC1512" s="39"/>
      <c r="AD1512" s="39"/>
      <c r="AE1512" s="39"/>
      <c r="AR1512" s="235" t="s">
        <v>229</v>
      </c>
      <c r="AT1512" s="235" t="s">
        <v>177</v>
      </c>
      <c r="AU1512" s="235" t="s">
        <v>102</v>
      </c>
      <c r="AY1512" s="18" t="s">
        <v>175</v>
      </c>
      <c r="BE1512" s="236">
        <f>IF(O1512="základní",K1512,0)</f>
        <v>0</v>
      </c>
      <c r="BF1512" s="236">
        <f>IF(O1512="snížená",K1512,0)</f>
        <v>0</v>
      </c>
      <c r="BG1512" s="236">
        <f>IF(O1512="zákl. přenesená",K1512,0)</f>
        <v>0</v>
      </c>
      <c r="BH1512" s="236">
        <f>IF(O1512="sníž. přenesená",K1512,0)</f>
        <v>0</v>
      </c>
      <c r="BI1512" s="236">
        <f>IF(O1512="nulová",K1512,0)</f>
        <v>0</v>
      </c>
      <c r="BJ1512" s="18" t="s">
        <v>102</v>
      </c>
      <c r="BK1512" s="236">
        <f>ROUND(P1512*H1512,2)</f>
        <v>0</v>
      </c>
      <c r="BL1512" s="18" t="s">
        <v>229</v>
      </c>
      <c r="BM1512" s="235" t="s">
        <v>1367</v>
      </c>
    </row>
    <row r="1513" s="13" customFormat="1">
      <c r="A1513" s="13"/>
      <c r="B1513" s="242"/>
      <c r="C1513" s="243"/>
      <c r="D1513" s="237" t="s">
        <v>184</v>
      </c>
      <c r="E1513" s="244" t="s">
        <v>1</v>
      </c>
      <c r="F1513" s="245" t="s">
        <v>352</v>
      </c>
      <c r="G1513" s="243"/>
      <c r="H1513" s="244" t="s">
        <v>1</v>
      </c>
      <c r="I1513" s="246"/>
      <c r="J1513" s="246"/>
      <c r="K1513" s="243"/>
      <c r="L1513" s="243"/>
      <c r="M1513" s="247"/>
      <c r="N1513" s="248"/>
      <c r="O1513" s="249"/>
      <c r="P1513" s="249"/>
      <c r="Q1513" s="249"/>
      <c r="R1513" s="249"/>
      <c r="S1513" s="249"/>
      <c r="T1513" s="249"/>
      <c r="U1513" s="249"/>
      <c r="V1513" s="249"/>
      <c r="W1513" s="249"/>
      <c r="X1513" s="249"/>
      <c r="Y1513" s="250"/>
      <c r="Z1513" s="13"/>
      <c r="AA1513" s="13"/>
      <c r="AB1513" s="13"/>
      <c r="AC1513" s="13"/>
      <c r="AD1513" s="13"/>
      <c r="AE1513" s="13"/>
      <c r="AT1513" s="251" t="s">
        <v>184</v>
      </c>
      <c r="AU1513" s="251" t="s">
        <v>102</v>
      </c>
      <c r="AV1513" s="13" t="s">
        <v>82</v>
      </c>
      <c r="AW1513" s="13" t="s">
        <v>5</v>
      </c>
      <c r="AX1513" s="13" t="s">
        <v>75</v>
      </c>
      <c r="AY1513" s="251" t="s">
        <v>175</v>
      </c>
    </row>
    <row r="1514" s="13" customFormat="1">
      <c r="A1514" s="13"/>
      <c r="B1514" s="242"/>
      <c r="C1514" s="243"/>
      <c r="D1514" s="237" t="s">
        <v>184</v>
      </c>
      <c r="E1514" s="244" t="s">
        <v>1</v>
      </c>
      <c r="F1514" s="245" t="s">
        <v>286</v>
      </c>
      <c r="G1514" s="243"/>
      <c r="H1514" s="244" t="s">
        <v>1</v>
      </c>
      <c r="I1514" s="246"/>
      <c r="J1514" s="246"/>
      <c r="K1514" s="243"/>
      <c r="L1514" s="243"/>
      <c r="M1514" s="247"/>
      <c r="N1514" s="248"/>
      <c r="O1514" s="249"/>
      <c r="P1514" s="249"/>
      <c r="Q1514" s="249"/>
      <c r="R1514" s="249"/>
      <c r="S1514" s="249"/>
      <c r="T1514" s="249"/>
      <c r="U1514" s="249"/>
      <c r="V1514" s="249"/>
      <c r="W1514" s="249"/>
      <c r="X1514" s="249"/>
      <c r="Y1514" s="250"/>
      <c r="Z1514" s="13"/>
      <c r="AA1514" s="13"/>
      <c r="AB1514" s="13"/>
      <c r="AC1514" s="13"/>
      <c r="AD1514" s="13"/>
      <c r="AE1514" s="13"/>
      <c r="AT1514" s="251" t="s">
        <v>184</v>
      </c>
      <c r="AU1514" s="251" t="s">
        <v>102</v>
      </c>
      <c r="AV1514" s="13" t="s">
        <v>82</v>
      </c>
      <c r="AW1514" s="13" t="s">
        <v>5</v>
      </c>
      <c r="AX1514" s="13" t="s">
        <v>75</v>
      </c>
      <c r="AY1514" s="251" t="s">
        <v>175</v>
      </c>
    </row>
    <row r="1515" s="14" customFormat="1">
      <c r="A1515" s="14"/>
      <c r="B1515" s="252"/>
      <c r="C1515" s="253"/>
      <c r="D1515" s="237" t="s">
        <v>184</v>
      </c>
      <c r="E1515" s="254" t="s">
        <v>1</v>
      </c>
      <c r="F1515" s="255" t="s">
        <v>1368</v>
      </c>
      <c r="G1515" s="253"/>
      <c r="H1515" s="256">
        <v>73.459999999999994</v>
      </c>
      <c r="I1515" s="257"/>
      <c r="J1515" s="257"/>
      <c r="K1515" s="253"/>
      <c r="L1515" s="253"/>
      <c r="M1515" s="258"/>
      <c r="N1515" s="259"/>
      <c r="O1515" s="260"/>
      <c r="P1515" s="260"/>
      <c r="Q1515" s="260"/>
      <c r="R1515" s="260"/>
      <c r="S1515" s="260"/>
      <c r="T1515" s="260"/>
      <c r="U1515" s="260"/>
      <c r="V1515" s="260"/>
      <c r="W1515" s="260"/>
      <c r="X1515" s="260"/>
      <c r="Y1515" s="261"/>
      <c r="Z1515" s="14"/>
      <c r="AA1515" s="14"/>
      <c r="AB1515" s="14"/>
      <c r="AC1515" s="14"/>
      <c r="AD1515" s="14"/>
      <c r="AE1515" s="14"/>
      <c r="AT1515" s="262" t="s">
        <v>184</v>
      </c>
      <c r="AU1515" s="262" t="s">
        <v>102</v>
      </c>
      <c r="AV1515" s="14" t="s">
        <v>102</v>
      </c>
      <c r="AW1515" s="14" t="s">
        <v>5</v>
      </c>
      <c r="AX1515" s="14" t="s">
        <v>75</v>
      </c>
      <c r="AY1515" s="262" t="s">
        <v>175</v>
      </c>
    </row>
    <row r="1516" s="14" customFormat="1">
      <c r="A1516" s="14"/>
      <c r="B1516" s="252"/>
      <c r="C1516" s="253"/>
      <c r="D1516" s="237" t="s">
        <v>184</v>
      </c>
      <c r="E1516" s="254" t="s">
        <v>1</v>
      </c>
      <c r="F1516" s="255" t="s">
        <v>1369</v>
      </c>
      <c r="G1516" s="253"/>
      <c r="H1516" s="256">
        <v>72.579999999999998</v>
      </c>
      <c r="I1516" s="257"/>
      <c r="J1516" s="257"/>
      <c r="K1516" s="253"/>
      <c r="L1516" s="253"/>
      <c r="M1516" s="258"/>
      <c r="N1516" s="259"/>
      <c r="O1516" s="260"/>
      <c r="P1516" s="260"/>
      <c r="Q1516" s="260"/>
      <c r="R1516" s="260"/>
      <c r="S1516" s="260"/>
      <c r="T1516" s="260"/>
      <c r="U1516" s="260"/>
      <c r="V1516" s="260"/>
      <c r="W1516" s="260"/>
      <c r="X1516" s="260"/>
      <c r="Y1516" s="261"/>
      <c r="Z1516" s="14"/>
      <c r="AA1516" s="14"/>
      <c r="AB1516" s="14"/>
      <c r="AC1516" s="14"/>
      <c r="AD1516" s="14"/>
      <c r="AE1516" s="14"/>
      <c r="AT1516" s="262" t="s">
        <v>184</v>
      </c>
      <c r="AU1516" s="262" t="s">
        <v>102</v>
      </c>
      <c r="AV1516" s="14" t="s">
        <v>102</v>
      </c>
      <c r="AW1516" s="14" t="s">
        <v>5</v>
      </c>
      <c r="AX1516" s="14" t="s">
        <v>75</v>
      </c>
      <c r="AY1516" s="262" t="s">
        <v>175</v>
      </c>
    </row>
    <row r="1517" s="13" customFormat="1">
      <c r="A1517" s="13"/>
      <c r="B1517" s="242"/>
      <c r="C1517" s="243"/>
      <c r="D1517" s="237" t="s">
        <v>184</v>
      </c>
      <c r="E1517" s="244" t="s">
        <v>1</v>
      </c>
      <c r="F1517" s="245" t="s">
        <v>290</v>
      </c>
      <c r="G1517" s="243"/>
      <c r="H1517" s="244" t="s">
        <v>1</v>
      </c>
      <c r="I1517" s="246"/>
      <c r="J1517" s="246"/>
      <c r="K1517" s="243"/>
      <c r="L1517" s="243"/>
      <c r="M1517" s="247"/>
      <c r="N1517" s="248"/>
      <c r="O1517" s="249"/>
      <c r="P1517" s="249"/>
      <c r="Q1517" s="249"/>
      <c r="R1517" s="249"/>
      <c r="S1517" s="249"/>
      <c r="T1517" s="249"/>
      <c r="U1517" s="249"/>
      <c r="V1517" s="249"/>
      <c r="W1517" s="249"/>
      <c r="X1517" s="249"/>
      <c r="Y1517" s="250"/>
      <c r="Z1517" s="13"/>
      <c r="AA1517" s="13"/>
      <c r="AB1517" s="13"/>
      <c r="AC1517" s="13"/>
      <c r="AD1517" s="13"/>
      <c r="AE1517" s="13"/>
      <c r="AT1517" s="251" t="s">
        <v>184</v>
      </c>
      <c r="AU1517" s="251" t="s">
        <v>102</v>
      </c>
      <c r="AV1517" s="13" t="s">
        <v>82</v>
      </c>
      <c r="AW1517" s="13" t="s">
        <v>5</v>
      </c>
      <c r="AX1517" s="13" t="s">
        <v>75</v>
      </c>
      <c r="AY1517" s="251" t="s">
        <v>175</v>
      </c>
    </row>
    <row r="1518" s="14" customFormat="1">
      <c r="A1518" s="14"/>
      <c r="B1518" s="252"/>
      <c r="C1518" s="253"/>
      <c r="D1518" s="237" t="s">
        <v>184</v>
      </c>
      <c r="E1518" s="254" t="s">
        <v>1</v>
      </c>
      <c r="F1518" s="255" t="s">
        <v>1370</v>
      </c>
      <c r="G1518" s="253"/>
      <c r="H1518" s="256">
        <v>76.239999999999995</v>
      </c>
      <c r="I1518" s="257"/>
      <c r="J1518" s="257"/>
      <c r="K1518" s="253"/>
      <c r="L1518" s="253"/>
      <c r="M1518" s="258"/>
      <c r="N1518" s="259"/>
      <c r="O1518" s="260"/>
      <c r="P1518" s="260"/>
      <c r="Q1518" s="260"/>
      <c r="R1518" s="260"/>
      <c r="S1518" s="260"/>
      <c r="T1518" s="260"/>
      <c r="U1518" s="260"/>
      <c r="V1518" s="260"/>
      <c r="W1518" s="260"/>
      <c r="X1518" s="260"/>
      <c r="Y1518" s="261"/>
      <c r="Z1518" s="14"/>
      <c r="AA1518" s="14"/>
      <c r="AB1518" s="14"/>
      <c r="AC1518" s="14"/>
      <c r="AD1518" s="14"/>
      <c r="AE1518" s="14"/>
      <c r="AT1518" s="262" t="s">
        <v>184</v>
      </c>
      <c r="AU1518" s="262" t="s">
        <v>102</v>
      </c>
      <c r="AV1518" s="14" t="s">
        <v>102</v>
      </c>
      <c r="AW1518" s="14" t="s">
        <v>5</v>
      </c>
      <c r="AX1518" s="14" t="s">
        <v>75</v>
      </c>
      <c r="AY1518" s="262" t="s">
        <v>175</v>
      </c>
    </row>
    <row r="1519" s="14" customFormat="1">
      <c r="A1519" s="14"/>
      <c r="B1519" s="252"/>
      <c r="C1519" s="253"/>
      <c r="D1519" s="237" t="s">
        <v>184</v>
      </c>
      <c r="E1519" s="254" t="s">
        <v>1</v>
      </c>
      <c r="F1519" s="255" t="s">
        <v>1371</v>
      </c>
      <c r="G1519" s="253"/>
      <c r="H1519" s="256">
        <v>75.299999999999997</v>
      </c>
      <c r="I1519" s="257"/>
      <c r="J1519" s="257"/>
      <c r="K1519" s="253"/>
      <c r="L1519" s="253"/>
      <c r="M1519" s="258"/>
      <c r="N1519" s="259"/>
      <c r="O1519" s="260"/>
      <c r="P1519" s="260"/>
      <c r="Q1519" s="260"/>
      <c r="R1519" s="260"/>
      <c r="S1519" s="260"/>
      <c r="T1519" s="260"/>
      <c r="U1519" s="260"/>
      <c r="V1519" s="260"/>
      <c r="W1519" s="260"/>
      <c r="X1519" s="260"/>
      <c r="Y1519" s="261"/>
      <c r="Z1519" s="14"/>
      <c r="AA1519" s="14"/>
      <c r="AB1519" s="14"/>
      <c r="AC1519" s="14"/>
      <c r="AD1519" s="14"/>
      <c r="AE1519" s="14"/>
      <c r="AT1519" s="262" t="s">
        <v>184</v>
      </c>
      <c r="AU1519" s="262" t="s">
        <v>102</v>
      </c>
      <c r="AV1519" s="14" t="s">
        <v>102</v>
      </c>
      <c r="AW1519" s="14" t="s">
        <v>5</v>
      </c>
      <c r="AX1519" s="14" t="s">
        <v>75</v>
      </c>
      <c r="AY1519" s="262" t="s">
        <v>175</v>
      </c>
    </row>
    <row r="1520" s="15" customFormat="1">
      <c r="A1520" s="15"/>
      <c r="B1520" s="263"/>
      <c r="C1520" s="264"/>
      <c r="D1520" s="237" t="s">
        <v>184</v>
      </c>
      <c r="E1520" s="265" t="s">
        <v>1</v>
      </c>
      <c r="F1520" s="266" t="s">
        <v>189</v>
      </c>
      <c r="G1520" s="264"/>
      <c r="H1520" s="267">
        <v>297.57999999999998</v>
      </c>
      <c r="I1520" s="268"/>
      <c r="J1520" s="268"/>
      <c r="K1520" s="264"/>
      <c r="L1520" s="264"/>
      <c r="M1520" s="269"/>
      <c r="N1520" s="270"/>
      <c r="O1520" s="271"/>
      <c r="P1520" s="271"/>
      <c r="Q1520" s="271"/>
      <c r="R1520" s="271"/>
      <c r="S1520" s="271"/>
      <c r="T1520" s="271"/>
      <c r="U1520" s="271"/>
      <c r="V1520" s="271"/>
      <c r="W1520" s="271"/>
      <c r="X1520" s="271"/>
      <c r="Y1520" s="272"/>
      <c r="Z1520" s="15"/>
      <c r="AA1520" s="15"/>
      <c r="AB1520" s="15"/>
      <c r="AC1520" s="15"/>
      <c r="AD1520" s="15"/>
      <c r="AE1520" s="15"/>
      <c r="AT1520" s="273" t="s">
        <v>184</v>
      </c>
      <c r="AU1520" s="273" t="s">
        <v>102</v>
      </c>
      <c r="AV1520" s="15" t="s">
        <v>181</v>
      </c>
      <c r="AW1520" s="15" t="s">
        <v>5</v>
      </c>
      <c r="AX1520" s="15" t="s">
        <v>82</v>
      </c>
      <c r="AY1520" s="273" t="s">
        <v>175</v>
      </c>
    </row>
    <row r="1521" s="2" customFormat="1" ht="24.15" customHeight="1">
      <c r="A1521" s="39"/>
      <c r="B1521" s="40"/>
      <c r="C1521" s="222" t="s">
        <v>1372</v>
      </c>
      <c r="D1521" s="222" t="s">
        <v>177</v>
      </c>
      <c r="E1521" s="223" t="s">
        <v>1373</v>
      </c>
      <c r="F1521" s="224" t="s">
        <v>1374</v>
      </c>
      <c r="G1521" s="225" t="s">
        <v>228</v>
      </c>
      <c r="H1521" s="226">
        <v>518.87</v>
      </c>
      <c r="I1521" s="227"/>
      <c r="J1521" s="227"/>
      <c r="K1521" s="228">
        <f>ROUND(P1521*H1521,2)</f>
        <v>0</v>
      </c>
      <c r="L1521" s="229"/>
      <c r="M1521" s="45"/>
      <c r="N1521" s="230" t="s">
        <v>1</v>
      </c>
      <c r="O1521" s="231" t="s">
        <v>39</v>
      </c>
      <c r="P1521" s="232">
        <f>I1521+J1521</f>
        <v>0</v>
      </c>
      <c r="Q1521" s="232">
        <f>ROUND(I1521*H1521,2)</f>
        <v>0</v>
      </c>
      <c r="R1521" s="232">
        <f>ROUND(J1521*H1521,2)</f>
        <v>0</v>
      </c>
      <c r="S1521" s="92"/>
      <c r="T1521" s="233">
        <f>S1521*H1521</f>
        <v>0</v>
      </c>
      <c r="U1521" s="233">
        <v>0</v>
      </c>
      <c r="V1521" s="233">
        <f>U1521*H1521</f>
        <v>0</v>
      </c>
      <c r="W1521" s="233">
        <v>0</v>
      </c>
      <c r="X1521" s="233">
        <f>W1521*H1521</f>
        <v>0</v>
      </c>
      <c r="Y1521" s="234" t="s">
        <v>1</v>
      </c>
      <c r="Z1521" s="39"/>
      <c r="AA1521" s="39"/>
      <c r="AB1521" s="39"/>
      <c r="AC1521" s="39"/>
      <c r="AD1521" s="39"/>
      <c r="AE1521" s="39"/>
      <c r="AR1521" s="235" t="s">
        <v>229</v>
      </c>
      <c r="AT1521" s="235" t="s">
        <v>177</v>
      </c>
      <c r="AU1521" s="235" t="s">
        <v>102</v>
      </c>
      <c r="AY1521" s="18" t="s">
        <v>175</v>
      </c>
      <c r="BE1521" s="236">
        <f>IF(O1521="základní",K1521,0)</f>
        <v>0</v>
      </c>
      <c r="BF1521" s="236">
        <f>IF(O1521="snížená",K1521,0)</f>
        <v>0</v>
      </c>
      <c r="BG1521" s="236">
        <f>IF(O1521="zákl. přenesená",K1521,0)</f>
        <v>0</v>
      </c>
      <c r="BH1521" s="236">
        <f>IF(O1521="sníž. přenesená",K1521,0)</f>
        <v>0</v>
      </c>
      <c r="BI1521" s="236">
        <f>IF(O1521="nulová",K1521,0)</f>
        <v>0</v>
      </c>
      <c r="BJ1521" s="18" t="s">
        <v>102</v>
      </c>
      <c r="BK1521" s="236">
        <f>ROUND(P1521*H1521,2)</f>
        <v>0</v>
      </c>
      <c r="BL1521" s="18" t="s">
        <v>229</v>
      </c>
      <c r="BM1521" s="235" t="s">
        <v>1375</v>
      </c>
    </row>
    <row r="1522" s="2" customFormat="1">
      <c r="A1522" s="39"/>
      <c r="B1522" s="40"/>
      <c r="C1522" s="41"/>
      <c r="D1522" s="237" t="s">
        <v>182</v>
      </c>
      <c r="E1522" s="41"/>
      <c r="F1522" s="238" t="s">
        <v>1376</v>
      </c>
      <c r="G1522" s="41"/>
      <c r="H1522" s="41"/>
      <c r="I1522" s="239"/>
      <c r="J1522" s="239"/>
      <c r="K1522" s="41"/>
      <c r="L1522" s="41"/>
      <c r="M1522" s="45"/>
      <c r="N1522" s="240"/>
      <c r="O1522" s="241"/>
      <c r="P1522" s="92"/>
      <c r="Q1522" s="92"/>
      <c r="R1522" s="92"/>
      <c r="S1522" s="92"/>
      <c r="T1522" s="92"/>
      <c r="U1522" s="92"/>
      <c r="V1522" s="92"/>
      <c r="W1522" s="92"/>
      <c r="X1522" s="92"/>
      <c r="Y1522" s="93"/>
      <c r="Z1522" s="39"/>
      <c r="AA1522" s="39"/>
      <c r="AB1522" s="39"/>
      <c r="AC1522" s="39"/>
      <c r="AD1522" s="39"/>
      <c r="AE1522" s="39"/>
      <c r="AT1522" s="18" t="s">
        <v>182</v>
      </c>
      <c r="AU1522" s="18" t="s">
        <v>102</v>
      </c>
    </row>
    <row r="1523" s="2" customFormat="1" ht="21.75" customHeight="1">
      <c r="A1523" s="39"/>
      <c r="B1523" s="40"/>
      <c r="C1523" s="274" t="s">
        <v>804</v>
      </c>
      <c r="D1523" s="274" t="s">
        <v>315</v>
      </c>
      <c r="E1523" s="275" t="s">
        <v>1377</v>
      </c>
      <c r="F1523" s="276" t="s">
        <v>1378</v>
      </c>
      <c r="G1523" s="277" t="s">
        <v>180</v>
      </c>
      <c r="H1523" s="278">
        <v>11.247999999999999</v>
      </c>
      <c r="I1523" s="279"/>
      <c r="J1523" s="280"/>
      <c r="K1523" s="281">
        <f>ROUND(P1523*H1523,2)</f>
        <v>0</v>
      </c>
      <c r="L1523" s="280"/>
      <c r="M1523" s="282"/>
      <c r="N1523" s="283" t="s">
        <v>1</v>
      </c>
      <c r="O1523" s="231" t="s">
        <v>39</v>
      </c>
      <c r="P1523" s="232">
        <f>I1523+J1523</f>
        <v>0</v>
      </c>
      <c r="Q1523" s="232">
        <f>ROUND(I1523*H1523,2)</f>
        <v>0</v>
      </c>
      <c r="R1523" s="232">
        <f>ROUND(J1523*H1523,2)</f>
        <v>0</v>
      </c>
      <c r="S1523" s="92"/>
      <c r="T1523" s="233">
        <f>S1523*H1523</f>
        <v>0</v>
      </c>
      <c r="U1523" s="233">
        <v>0</v>
      </c>
      <c r="V1523" s="233">
        <f>U1523*H1523</f>
        <v>0</v>
      </c>
      <c r="W1523" s="233">
        <v>0</v>
      </c>
      <c r="X1523" s="233">
        <f>W1523*H1523</f>
        <v>0</v>
      </c>
      <c r="Y1523" s="234" t="s">
        <v>1</v>
      </c>
      <c r="Z1523" s="39"/>
      <c r="AA1523" s="39"/>
      <c r="AB1523" s="39"/>
      <c r="AC1523" s="39"/>
      <c r="AD1523" s="39"/>
      <c r="AE1523" s="39"/>
      <c r="AR1523" s="235" t="s">
        <v>270</v>
      </c>
      <c r="AT1523" s="235" t="s">
        <v>315</v>
      </c>
      <c r="AU1523" s="235" t="s">
        <v>102</v>
      </c>
      <c r="AY1523" s="18" t="s">
        <v>175</v>
      </c>
      <c r="BE1523" s="236">
        <f>IF(O1523="základní",K1523,0)</f>
        <v>0</v>
      </c>
      <c r="BF1523" s="236">
        <f>IF(O1523="snížená",K1523,0)</f>
        <v>0</v>
      </c>
      <c r="BG1523" s="236">
        <f>IF(O1523="zákl. přenesená",K1523,0)</f>
        <v>0</v>
      </c>
      <c r="BH1523" s="236">
        <f>IF(O1523="sníž. přenesená",K1523,0)</f>
        <v>0</v>
      </c>
      <c r="BI1523" s="236">
        <f>IF(O1523="nulová",K1523,0)</f>
        <v>0</v>
      </c>
      <c r="BJ1523" s="18" t="s">
        <v>102</v>
      </c>
      <c r="BK1523" s="236">
        <f>ROUND(P1523*H1523,2)</f>
        <v>0</v>
      </c>
      <c r="BL1523" s="18" t="s">
        <v>229</v>
      </c>
      <c r="BM1523" s="235" t="s">
        <v>1379</v>
      </c>
    </row>
    <row r="1524" s="13" customFormat="1">
      <c r="A1524" s="13"/>
      <c r="B1524" s="242"/>
      <c r="C1524" s="243"/>
      <c r="D1524" s="237" t="s">
        <v>184</v>
      </c>
      <c r="E1524" s="244" t="s">
        <v>1</v>
      </c>
      <c r="F1524" s="245" t="s">
        <v>1380</v>
      </c>
      <c r="G1524" s="243"/>
      <c r="H1524" s="244" t="s">
        <v>1</v>
      </c>
      <c r="I1524" s="246"/>
      <c r="J1524" s="246"/>
      <c r="K1524" s="243"/>
      <c r="L1524" s="243"/>
      <c r="M1524" s="247"/>
      <c r="N1524" s="248"/>
      <c r="O1524" s="249"/>
      <c r="P1524" s="249"/>
      <c r="Q1524" s="249"/>
      <c r="R1524" s="249"/>
      <c r="S1524" s="249"/>
      <c r="T1524" s="249"/>
      <c r="U1524" s="249"/>
      <c r="V1524" s="249"/>
      <c r="W1524" s="249"/>
      <c r="X1524" s="249"/>
      <c r="Y1524" s="250"/>
      <c r="Z1524" s="13"/>
      <c r="AA1524" s="13"/>
      <c r="AB1524" s="13"/>
      <c r="AC1524" s="13"/>
      <c r="AD1524" s="13"/>
      <c r="AE1524" s="13"/>
      <c r="AT1524" s="251" t="s">
        <v>184</v>
      </c>
      <c r="AU1524" s="251" t="s">
        <v>102</v>
      </c>
      <c r="AV1524" s="13" t="s">
        <v>82</v>
      </c>
      <c r="AW1524" s="13" t="s">
        <v>5</v>
      </c>
      <c r="AX1524" s="13" t="s">
        <v>75</v>
      </c>
      <c r="AY1524" s="251" t="s">
        <v>175</v>
      </c>
    </row>
    <row r="1525" s="13" customFormat="1">
      <c r="A1525" s="13"/>
      <c r="B1525" s="242"/>
      <c r="C1525" s="243"/>
      <c r="D1525" s="237" t="s">
        <v>184</v>
      </c>
      <c r="E1525" s="244" t="s">
        <v>1</v>
      </c>
      <c r="F1525" s="245" t="s">
        <v>1381</v>
      </c>
      <c r="G1525" s="243"/>
      <c r="H1525" s="244" t="s">
        <v>1</v>
      </c>
      <c r="I1525" s="246"/>
      <c r="J1525" s="246"/>
      <c r="K1525" s="243"/>
      <c r="L1525" s="243"/>
      <c r="M1525" s="247"/>
      <c r="N1525" s="248"/>
      <c r="O1525" s="249"/>
      <c r="P1525" s="249"/>
      <c r="Q1525" s="249"/>
      <c r="R1525" s="249"/>
      <c r="S1525" s="249"/>
      <c r="T1525" s="249"/>
      <c r="U1525" s="249"/>
      <c r="V1525" s="249"/>
      <c r="W1525" s="249"/>
      <c r="X1525" s="249"/>
      <c r="Y1525" s="250"/>
      <c r="Z1525" s="13"/>
      <c r="AA1525" s="13"/>
      <c r="AB1525" s="13"/>
      <c r="AC1525" s="13"/>
      <c r="AD1525" s="13"/>
      <c r="AE1525" s="13"/>
      <c r="AT1525" s="251" t="s">
        <v>184</v>
      </c>
      <c r="AU1525" s="251" t="s">
        <v>102</v>
      </c>
      <c r="AV1525" s="13" t="s">
        <v>82</v>
      </c>
      <c r="AW1525" s="13" t="s">
        <v>5</v>
      </c>
      <c r="AX1525" s="13" t="s">
        <v>75</v>
      </c>
      <c r="AY1525" s="251" t="s">
        <v>175</v>
      </c>
    </row>
    <row r="1526" s="15" customFormat="1">
      <c r="A1526" s="15"/>
      <c r="B1526" s="263"/>
      <c r="C1526" s="264"/>
      <c r="D1526" s="237" t="s">
        <v>184</v>
      </c>
      <c r="E1526" s="265" t="s">
        <v>1</v>
      </c>
      <c r="F1526" s="266" t="s">
        <v>189</v>
      </c>
      <c r="G1526" s="264"/>
      <c r="H1526" s="267">
        <v>0</v>
      </c>
      <c r="I1526" s="268"/>
      <c r="J1526" s="268"/>
      <c r="K1526" s="264"/>
      <c r="L1526" s="264"/>
      <c r="M1526" s="269"/>
      <c r="N1526" s="270"/>
      <c r="O1526" s="271"/>
      <c r="P1526" s="271"/>
      <c r="Q1526" s="271"/>
      <c r="R1526" s="271"/>
      <c r="S1526" s="271"/>
      <c r="T1526" s="271"/>
      <c r="U1526" s="271"/>
      <c r="V1526" s="271"/>
      <c r="W1526" s="271"/>
      <c r="X1526" s="271"/>
      <c r="Y1526" s="272"/>
      <c r="Z1526" s="15"/>
      <c r="AA1526" s="15"/>
      <c r="AB1526" s="15"/>
      <c r="AC1526" s="15"/>
      <c r="AD1526" s="15"/>
      <c r="AE1526" s="15"/>
      <c r="AT1526" s="273" t="s">
        <v>184</v>
      </c>
      <c r="AU1526" s="273" t="s">
        <v>102</v>
      </c>
      <c r="AV1526" s="15" t="s">
        <v>181</v>
      </c>
      <c r="AW1526" s="15" t="s">
        <v>5</v>
      </c>
      <c r="AX1526" s="15" t="s">
        <v>75</v>
      </c>
      <c r="AY1526" s="273" t="s">
        <v>175</v>
      </c>
    </row>
    <row r="1527" s="14" customFormat="1">
      <c r="A1527" s="14"/>
      <c r="B1527" s="252"/>
      <c r="C1527" s="253"/>
      <c r="D1527" s="237" t="s">
        <v>184</v>
      </c>
      <c r="E1527" s="254" t="s">
        <v>1</v>
      </c>
      <c r="F1527" s="255" t="s">
        <v>1382</v>
      </c>
      <c r="G1527" s="253"/>
      <c r="H1527" s="256">
        <v>11.247999999999999</v>
      </c>
      <c r="I1527" s="257"/>
      <c r="J1527" s="257"/>
      <c r="K1527" s="253"/>
      <c r="L1527" s="253"/>
      <c r="M1527" s="258"/>
      <c r="N1527" s="259"/>
      <c r="O1527" s="260"/>
      <c r="P1527" s="260"/>
      <c r="Q1527" s="260"/>
      <c r="R1527" s="260"/>
      <c r="S1527" s="260"/>
      <c r="T1527" s="260"/>
      <c r="U1527" s="260"/>
      <c r="V1527" s="260"/>
      <c r="W1527" s="260"/>
      <c r="X1527" s="260"/>
      <c r="Y1527" s="261"/>
      <c r="Z1527" s="14"/>
      <c r="AA1527" s="14"/>
      <c r="AB1527" s="14"/>
      <c r="AC1527" s="14"/>
      <c r="AD1527" s="14"/>
      <c r="AE1527" s="14"/>
      <c r="AT1527" s="262" t="s">
        <v>184</v>
      </c>
      <c r="AU1527" s="262" t="s">
        <v>102</v>
      </c>
      <c r="AV1527" s="14" t="s">
        <v>102</v>
      </c>
      <c r="AW1527" s="14" t="s">
        <v>5</v>
      </c>
      <c r="AX1527" s="14" t="s">
        <v>75</v>
      </c>
      <c r="AY1527" s="262" t="s">
        <v>175</v>
      </c>
    </row>
    <row r="1528" s="15" customFormat="1">
      <c r="A1528" s="15"/>
      <c r="B1528" s="263"/>
      <c r="C1528" s="264"/>
      <c r="D1528" s="237" t="s">
        <v>184</v>
      </c>
      <c r="E1528" s="265" t="s">
        <v>1</v>
      </c>
      <c r="F1528" s="266" t="s">
        <v>189</v>
      </c>
      <c r="G1528" s="264"/>
      <c r="H1528" s="267">
        <v>11.247999999999999</v>
      </c>
      <c r="I1528" s="268"/>
      <c r="J1528" s="268"/>
      <c r="K1528" s="264"/>
      <c r="L1528" s="264"/>
      <c r="M1528" s="269"/>
      <c r="N1528" s="270"/>
      <c r="O1528" s="271"/>
      <c r="P1528" s="271"/>
      <c r="Q1528" s="271"/>
      <c r="R1528" s="271"/>
      <c r="S1528" s="271"/>
      <c r="T1528" s="271"/>
      <c r="U1528" s="271"/>
      <c r="V1528" s="271"/>
      <c r="W1528" s="271"/>
      <c r="X1528" s="271"/>
      <c r="Y1528" s="272"/>
      <c r="Z1528" s="15"/>
      <c r="AA1528" s="15"/>
      <c r="AB1528" s="15"/>
      <c r="AC1528" s="15"/>
      <c r="AD1528" s="15"/>
      <c r="AE1528" s="15"/>
      <c r="AT1528" s="273" t="s">
        <v>184</v>
      </c>
      <c r="AU1528" s="273" t="s">
        <v>102</v>
      </c>
      <c r="AV1528" s="15" t="s">
        <v>181</v>
      </c>
      <c r="AW1528" s="15" t="s">
        <v>5</v>
      </c>
      <c r="AX1528" s="15" t="s">
        <v>82</v>
      </c>
      <c r="AY1528" s="273" t="s">
        <v>175</v>
      </c>
    </row>
    <row r="1529" s="2" customFormat="1" ht="24.15" customHeight="1">
      <c r="A1529" s="39"/>
      <c r="B1529" s="40"/>
      <c r="C1529" s="222" t="s">
        <v>1383</v>
      </c>
      <c r="D1529" s="222" t="s">
        <v>177</v>
      </c>
      <c r="E1529" s="223" t="s">
        <v>1384</v>
      </c>
      <c r="F1529" s="224" t="s">
        <v>1385</v>
      </c>
      <c r="G1529" s="225" t="s">
        <v>228</v>
      </c>
      <c r="H1529" s="226">
        <v>518.87</v>
      </c>
      <c r="I1529" s="227"/>
      <c r="J1529" s="227"/>
      <c r="K1529" s="228">
        <f>ROUND(P1529*H1529,2)</f>
        <v>0</v>
      </c>
      <c r="L1529" s="229"/>
      <c r="M1529" s="45"/>
      <c r="N1529" s="230" t="s">
        <v>1</v>
      </c>
      <c r="O1529" s="231" t="s">
        <v>39</v>
      </c>
      <c r="P1529" s="232">
        <f>I1529+J1529</f>
        <v>0</v>
      </c>
      <c r="Q1529" s="232">
        <f>ROUND(I1529*H1529,2)</f>
        <v>0</v>
      </c>
      <c r="R1529" s="232">
        <f>ROUND(J1529*H1529,2)</f>
        <v>0</v>
      </c>
      <c r="S1529" s="92"/>
      <c r="T1529" s="233">
        <f>S1529*H1529</f>
        <v>0</v>
      </c>
      <c r="U1529" s="233">
        <v>0</v>
      </c>
      <c r="V1529" s="233">
        <f>U1529*H1529</f>
        <v>0</v>
      </c>
      <c r="W1529" s="233">
        <v>0</v>
      </c>
      <c r="X1529" s="233">
        <f>W1529*H1529</f>
        <v>0</v>
      </c>
      <c r="Y1529" s="234" t="s">
        <v>1</v>
      </c>
      <c r="Z1529" s="39"/>
      <c r="AA1529" s="39"/>
      <c r="AB1529" s="39"/>
      <c r="AC1529" s="39"/>
      <c r="AD1529" s="39"/>
      <c r="AE1529" s="39"/>
      <c r="AR1529" s="235" t="s">
        <v>229</v>
      </c>
      <c r="AT1529" s="235" t="s">
        <v>177</v>
      </c>
      <c r="AU1529" s="235" t="s">
        <v>102</v>
      </c>
      <c r="AY1529" s="18" t="s">
        <v>175</v>
      </c>
      <c r="BE1529" s="236">
        <f>IF(O1529="základní",K1529,0)</f>
        <v>0</v>
      </c>
      <c r="BF1529" s="236">
        <f>IF(O1529="snížená",K1529,0)</f>
        <v>0</v>
      </c>
      <c r="BG1529" s="236">
        <f>IF(O1529="zákl. přenesená",K1529,0)</f>
        <v>0</v>
      </c>
      <c r="BH1529" s="236">
        <f>IF(O1529="sníž. přenesená",K1529,0)</f>
        <v>0</v>
      </c>
      <c r="BI1529" s="236">
        <f>IF(O1529="nulová",K1529,0)</f>
        <v>0</v>
      </c>
      <c r="BJ1529" s="18" t="s">
        <v>102</v>
      </c>
      <c r="BK1529" s="236">
        <f>ROUND(P1529*H1529,2)</f>
        <v>0</v>
      </c>
      <c r="BL1529" s="18" t="s">
        <v>229</v>
      </c>
      <c r="BM1529" s="235" t="s">
        <v>1386</v>
      </c>
    </row>
    <row r="1530" s="2" customFormat="1">
      <c r="A1530" s="39"/>
      <c r="B1530" s="40"/>
      <c r="C1530" s="41"/>
      <c r="D1530" s="237" t="s">
        <v>182</v>
      </c>
      <c r="E1530" s="41"/>
      <c r="F1530" s="238" t="s">
        <v>1387</v>
      </c>
      <c r="G1530" s="41"/>
      <c r="H1530" s="41"/>
      <c r="I1530" s="239"/>
      <c r="J1530" s="239"/>
      <c r="K1530" s="41"/>
      <c r="L1530" s="41"/>
      <c r="M1530" s="45"/>
      <c r="N1530" s="240"/>
      <c r="O1530" s="241"/>
      <c r="P1530" s="92"/>
      <c r="Q1530" s="92"/>
      <c r="R1530" s="92"/>
      <c r="S1530" s="92"/>
      <c r="T1530" s="92"/>
      <c r="U1530" s="92"/>
      <c r="V1530" s="92"/>
      <c r="W1530" s="92"/>
      <c r="X1530" s="92"/>
      <c r="Y1530" s="93"/>
      <c r="Z1530" s="39"/>
      <c r="AA1530" s="39"/>
      <c r="AB1530" s="39"/>
      <c r="AC1530" s="39"/>
      <c r="AD1530" s="39"/>
      <c r="AE1530" s="39"/>
      <c r="AT1530" s="18" t="s">
        <v>182</v>
      </c>
      <c r="AU1530" s="18" t="s">
        <v>102</v>
      </c>
    </row>
    <row r="1531" s="2" customFormat="1" ht="37.8" customHeight="1">
      <c r="A1531" s="39"/>
      <c r="B1531" s="40"/>
      <c r="C1531" s="222" t="s">
        <v>807</v>
      </c>
      <c r="D1531" s="222" t="s">
        <v>177</v>
      </c>
      <c r="E1531" s="223" t="s">
        <v>1388</v>
      </c>
      <c r="F1531" s="224" t="s">
        <v>1389</v>
      </c>
      <c r="G1531" s="225" t="s">
        <v>228</v>
      </c>
      <c r="H1531" s="226">
        <v>390</v>
      </c>
      <c r="I1531" s="227"/>
      <c r="J1531" s="227"/>
      <c r="K1531" s="228">
        <f>ROUND(P1531*H1531,2)</f>
        <v>0</v>
      </c>
      <c r="L1531" s="229"/>
      <c r="M1531" s="45"/>
      <c r="N1531" s="230" t="s">
        <v>1</v>
      </c>
      <c r="O1531" s="231" t="s">
        <v>39</v>
      </c>
      <c r="P1531" s="232">
        <f>I1531+J1531</f>
        <v>0</v>
      </c>
      <c r="Q1531" s="232">
        <f>ROUND(I1531*H1531,2)</f>
        <v>0</v>
      </c>
      <c r="R1531" s="232">
        <f>ROUND(J1531*H1531,2)</f>
        <v>0</v>
      </c>
      <c r="S1531" s="92"/>
      <c r="T1531" s="233">
        <f>S1531*H1531</f>
        <v>0</v>
      </c>
      <c r="U1531" s="233">
        <v>0</v>
      </c>
      <c r="V1531" s="233">
        <f>U1531*H1531</f>
        <v>0</v>
      </c>
      <c r="W1531" s="233">
        <v>0</v>
      </c>
      <c r="X1531" s="233">
        <f>W1531*H1531</f>
        <v>0</v>
      </c>
      <c r="Y1531" s="234" t="s">
        <v>1</v>
      </c>
      <c r="Z1531" s="39"/>
      <c r="AA1531" s="39"/>
      <c r="AB1531" s="39"/>
      <c r="AC1531" s="39"/>
      <c r="AD1531" s="39"/>
      <c r="AE1531" s="39"/>
      <c r="AR1531" s="235" t="s">
        <v>229</v>
      </c>
      <c r="AT1531" s="235" t="s">
        <v>177</v>
      </c>
      <c r="AU1531" s="235" t="s">
        <v>102</v>
      </c>
      <c r="AY1531" s="18" t="s">
        <v>175</v>
      </c>
      <c r="BE1531" s="236">
        <f>IF(O1531="základní",K1531,0)</f>
        <v>0</v>
      </c>
      <c r="BF1531" s="236">
        <f>IF(O1531="snížená",K1531,0)</f>
        <v>0</v>
      </c>
      <c r="BG1531" s="236">
        <f>IF(O1531="zákl. přenesená",K1531,0)</f>
        <v>0</v>
      </c>
      <c r="BH1531" s="236">
        <f>IF(O1531="sníž. přenesená",K1531,0)</f>
        <v>0</v>
      </c>
      <c r="BI1531" s="236">
        <f>IF(O1531="nulová",K1531,0)</f>
        <v>0</v>
      </c>
      <c r="BJ1531" s="18" t="s">
        <v>102</v>
      </c>
      <c r="BK1531" s="236">
        <f>ROUND(P1531*H1531,2)</f>
        <v>0</v>
      </c>
      <c r="BL1531" s="18" t="s">
        <v>229</v>
      </c>
      <c r="BM1531" s="235" t="s">
        <v>1390</v>
      </c>
    </row>
    <row r="1532" s="13" customFormat="1">
      <c r="A1532" s="13"/>
      <c r="B1532" s="242"/>
      <c r="C1532" s="243"/>
      <c r="D1532" s="237" t="s">
        <v>184</v>
      </c>
      <c r="E1532" s="244" t="s">
        <v>1</v>
      </c>
      <c r="F1532" s="245" t="s">
        <v>460</v>
      </c>
      <c r="G1532" s="243"/>
      <c r="H1532" s="244" t="s">
        <v>1</v>
      </c>
      <c r="I1532" s="246"/>
      <c r="J1532" s="246"/>
      <c r="K1532" s="243"/>
      <c r="L1532" s="243"/>
      <c r="M1532" s="247"/>
      <c r="N1532" s="248"/>
      <c r="O1532" s="249"/>
      <c r="P1532" s="249"/>
      <c r="Q1532" s="249"/>
      <c r="R1532" s="249"/>
      <c r="S1532" s="249"/>
      <c r="T1532" s="249"/>
      <c r="U1532" s="249"/>
      <c r="V1532" s="249"/>
      <c r="W1532" s="249"/>
      <c r="X1532" s="249"/>
      <c r="Y1532" s="250"/>
      <c r="Z1532" s="13"/>
      <c r="AA1532" s="13"/>
      <c r="AB1532" s="13"/>
      <c r="AC1532" s="13"/>
      <c r="AD1532" s="13"/>
      <c r="AE1532" s="13"/>
      <c r="AT1532" s="251" t="s">
        <v>184</v>
      </c>
      <c r="AU1532" s="251" t="s">
        <v>102</v>
      </c>
      <c r="AV1532" s="13" t="s">
        <v>82</v>
      </c>
      <c r="AW1532" s="13" t="s">
        <v>5</v>
      </c>
      <c r="AX1532" s="13" t="s">
        <v>75</v>
      </c>
      <c r="AY1532" s="251" t="s">
        <v>175</v>
      </c>
    </row>
    <row r="1533" s="14" customFormat="1">
      <c r="A1533" s="14"/>
      <c r="B1533" s="252"/>
      <c r="C1533" s="253"/>
      <c r="D1533" s="237" t="s">
        <v>184</v>
      </c>
      <c r="E1533" s="254" t="s">
        <v>1</v>
      </c>
      <c r="F1533" s="255" t="s">
        <v>1391</v>
      </c>
      <c r="G1533" s="253"/>
      <c r="H1533" s="256">
        <v>390</v>
      </c>
      <c r="I1533" s="257"/>
      <c r="J1533" s="257"/>
      <c r="K1533" s="253"/>
      <c r="L1533" s="253"/>
      <c r="M1533" s="258"/>
      <c r="N1533" s="259"/>
      <c r="O1533" s="260"/>
      <c r="P1533" s="260"/>
      <c r="Q1533" s="260"/>
      <c r="R1533" s="260"/>
      <c r="S1533" s="260"/>
      <c r="T1533" s="260"/>
      <c r="U1533" s="260"/>
      <c r="V1533" s="260"/>
      <c r="W1533" s="260"/>
      <c r="X1533" s="260"/>
      <c r="Y1533" s="261"/>
      <c r="Z1533" s="14"/>
      <c r="AA1533" s="14"/>
      <c r="AB1533" s="14"/>
      <c r="AC1533" s="14"/>
      <c r="AD1533" s="14"/>
      <c r="AE1533" s="14"/>
      <c r="AT1533" s="262" t="s">
        <v>184</v>
      </c>
      <c r="AU1533" s="262" t="s">
        <v>102</v>
      </c>
      <c r="AV1533" s="14" t="s">
        <v>102</v>
      </c>
      <c r="AW1533" s="14" t="s">
        <v>5</v>
      </c>
      <c r="AX1533" s="14" t="s">
        <v>75</v>
      </c>
      <c r="AY1533" s="262" t="s">
        <v>175</v>
      </c>
    </row>
    <row r="1534" s="15" customFormat="1">
      <c r="A1534" s="15"/>
      <c r="B1534" s="263"/>
      <c r="C1534" s="264"/>
      <c r="D1534" s="237" t="s">
        <v>184</v>
      </c>
      <c r="E1534" s="265" t="s">
        <v>1</v>
      </c>
      <c r="F1534" s="266" t="s">
        <v>189</v>
      </c>
      <c r="G1534" s="264"/>
      <c r="H1534" s="267">
        <v>390</v>
      </c>
      <c r="I1534" s="268"/>
      <c r="J1534" s="268"/>
      <c r="K1534" s="264"/>
      <c r="L1534" s="264"/>
      <c r="M1534" s="269"/>
      <c r="N1534" s="270"/>
      <c r="O1534" s="271"/>
      <c r="P1534" s="271"/>
      <c r="Q1534" s="271"/>
      <c r="R1534" s="271"/>
      <c r="S1534" s="271"/>
      <c r="T1534" s="271"/>
      <c r="U1534" s="271"/>
      <c r="V1534" s="271"/>
      <c r="W1534" s="271"/>
      <c r="X1534" s="271"/>
      <c r="Y1534" s="272"/>
      <c r="Z1534" s="15"/>
      <c r="AA1534" s="15"/>
      <c r="AB1534" s="15"/>
      <c r="AC1534" s="15"/>
      <c r="AD1534" s="15"/>
      <c r="AE1534" s="15"/>
      <c r="AT1534" s="273" t="s">
        <v>184</v>
      </c>
      <c r="AU1534" s="273" t="s">
        <v>102</v>
      </c>
      <c r="AV1534" s="15" t="s">
        <v>181</v>
      </c>
      <c r="AW1534" s="15" t="s">
        <v>5</v>
      </c>
      <c r="AX1534" s="15" t="s">
        <v>82</v>
      </c>
      <c r="AY1534" s="273" t="s">
        <v>175</v>
      </c>
    </row>
    <row r="1535" s="2" customFormat="1" ht="37.8" customHeight="1">
      <c r="A1535" s="39"/>
      <c r="B1535" s="40"/>
      <c r="C1535" s="222" t="s">
        <v>1392</v>
      </c>
      <c r="D1535" s="222" t="s">
        <v>177</v>
      </c>
      <c r="E1535" s="223" t="s">
        <v>1393</v>
      </c>
      <c r="F1535" s="224" t="s">
        <v>1394</v>
      </c>
      <c r="G1535" s="225" t="s">
        <v>369</v>
      </c>
      <c r="H1535" s="226">
        <v>170</v>
      </c>
      <c r="I1535" s="227"/>
      <c r="J1535" s="227"/>
      <c r="K1535" s="228">
        <f>ROUND(P1535*H1535,2)</f>
        <v>0</v>
      </c>
      <c r="L1535" s="229"/>
      <c r="M1535" s="45"/>
      <c r="N1535" s="230" t="s">
        <v>1</v>
      </c>
      <c r="O1535" s="231" t="s">
        <v>39</v>
      </c>
      <c r="P1535" s="232">
        <f>I1535+J1535</f>
        <v>0</v>
      </c>
      <c r="Q1535" s="232">
        <f>ROUND(I1535*H1535,2)</f>
        <v>0</v>
      </c>
      <c r="R1535" s="232">
        <f>ROUND(J1535*H1535,2)</f>
        <v>0</v>
      </c>
      <c r="S1535" s="92"/>
      <c r="T1535" s="233">
        <f>S1535*H1535</f>
        <v>0</v>
      </c>
      <c r="U1535" s="233">
        <v>0</v>
      </c>
      <c r="V1535" s="233">
        <f>U1535*H1535</f>
        <v>0</v>
      </c>
      <c r="W1535" s="233">
        <v>0</v>
      </c>
      <c r="X1535" s="233">
        <f>W1535*H1535</f>
        <v>0</v>
      </c>
      <c r="Y1535" s="234" t="s">
        <v>1</v>
      </c>
      <c r="Z1535" s="39"/>
      <c r="AA1535" s="39"/>
      <c r="AB1535" s="39"/>
      <c r="AC1535" s="39"/>
      <c r="AD1535" s="39"/>
      <c r="AE1535" s="39"/>
      <c r="AR1535" s="235" t="s">
        <v>229</v>
      </c>
      <c r="AT1535" s="235" t="s">
        <v>177</v>
      </c>
      <c r="AU1535" s="235" t="s">
        <v>102</v>
      </c>
      <c r="AY1535" s="18" t="s">
        <v>175</v>
      </c>
      <c r="BE1535" s="236">
        <f>IF(O1535="základní",K1535,0)</f>
        <v>0</v>
      </c>
      <c r="BF1535" s="236">
        <f>IF(O1535="snížená",K1535,0)</f>
        <v>0</v>
      </c>
      <c r="BG1535" s="236">
        <f>IF(O1535="zákl. přenesená",K1535,0)</f>
        <v>0</v>
      </c>
      <c r="BH1535" s="236">
        <f>IF(O1535="sníž. přenesená",K1535,0)</f>
        <v>0</v>
      </c>
      <c r="BI1535" s="236">
        <f>IF(O1535="nulová",K1535,0)</f>
        <v>0</v>
      </c>
      <c r="BJ1535" s="18" t="s">
        <v>102</v>
      </c>
      <c r="BK1535" s="236">
        <f>ROUND(P1535*H1535,2)</f>
        <v>0</v>
      </c>
      <c r="BL1535" s="18" t="s">
        <v>229</v>
      </c>
      <c r="BM1535" s="235" t="s">
        <v>1395</v>
      </c>
    </row>
    <row r="1536" s="2" customFormat="1">
      <c r="A1536" s="39"/>
      <c r="B1536" s="40"/>
      <c r="C1536" s="41"/>
      <c r="D1536" s="237" t="s">
        <v>182</v>
      </c>
      <c r="E1536" s="41"/>
      <c r="F1536" s="238" t="s">
        <v>1396</v>
      </c>
      <c r="G1536" s="41"/>
      <c r="H1536" s="41"/>
      <c r="I1536" s="239"/>
      <c r="J1536" s="239"/>
      <c r="K1536" s="41"/>
      <c r="L1536" s="41"/>
      <c r="M1536" s="45"/>
      <c r="N1536" s="240"/>
      <c r="O1536" s="241"/>
      <c r="P1536" s="92"/>
      <c r="Q1536" s="92"/>
      <c r="R1536" s="92"/>
      <c r="S1536" s="92"/>
      <c r="T1536" s="92"/>
      <c r="U1536" s="92"/>
      <c r="V1536" s="92"/>
      <c r="W1536" s="92"/>
      <c r="X1536" s="92"/>
      <c r="Y1536" s="93"/>
      <c r="Z1536" s="39"/>
      <c r="AA1536" s="39"/>
      <c r="AB1536" s="39"/>
      <c r="AC1536" s="39"/>
      <c r="AD1536" s="39"/>
      <c r="AE1536" s="39"/>
      <c r="AT1536" s="18" t="s">
        <v>182</v>
      </c>
      <c r="AU1536" s="18" t="s">
        <v>102</v>
      </c>
    </row>
    <row r="1537" s="13" customFormat="1">
      <c r="A1537" s="13"/>
      <c r="B1537" s="242"/>
      <c r="C1537" s="243"/>
      <c r="D1537" s="237" t="s">
        <v>184</v>
      </c>
      <c r="E1537" s="244" t="s">
        <v>1</v>
      </c>
      <c r="F1537" s="245" t="s">
        <v>460</v>
      </c>
      <c r="G1537" s="243"/>
      <c r="H1537" s="244" t="s">
        <v>1</v>
      </c>
      <c r="I1537" s="246"/>
      <c r="J1537" s="246"/>
      <c r="K1537" s="243"/>
      <c r="L1537" s="243"/>
      <c r="M1537" s="247"/>
      <c r="N1537" s="248"/>
      <c r="O1537" s="249"/>
      <c r="P1537" s="249"/>
      <c r="Q1537" s="249"/>
      <c r="R1537" s="249"/>
      <c r="S1537" s="249"/>
      <c r="T1537" s="249"/>
      <c r="U1537" s="249"/>
      <c r="V1537" s="249"/>
      <c r="W1537" s="249"/>
      <c r="X1537" s="249"/>
      <c r="Y1537" s="250"/>
      <c r="Z1537" s="13"/>
      <c r="AA1537" s="13"/>
      <c r="AB1537" s="13"/>
      <c r="AC1537" s="13"/>
      <c r="AD1537" s="13"/>
      <c r="AE1537" s="13"/>
      <c r="AT1537" s="251" t="s">
        <v>184</v>
      </c>
      <c r="AU1537" s="251" t="s">
        <v>102</v>
      </c>
      <c r="AV1537" s="13" t="s">
        <v>82</v>
      </c>
      <c r="AW1537" s="13" t="s">
        <v>5</v>
      </c>
      <c r="AX1537" s="13" t="s">
        <v>75</v>
      </c>
      <c r="AY1537" s="251" t="s">
        <v>175</v>
      </c>
    </row>
    <row r="1538" s="14" customFormat="1">
      <c r="A1538" s="14"/>
      <c r="B1538" s="252"/>
      <c r="C1538" s="253"/>
      <c r="D1538" s="237" t="s">
        <v>184</v>
      </c>
      <c r="E1538" s="254" t="s">
        <v>1</v>
      </c>
      <c r="F1538" s="255" t="s">
        <v>1397</v>
      </c>
      <c r="G1538" s="253"/>
      <c r="H1538" s="256">
        <v>170</v>
      </c>
      <c r="I1538" s="257"/>
      <c r="J1538" s="257"/>
      <c r="K1538" s="253"/>
      <c r="L1538" s="253"/>
      <c r="M1538" s="258"/>
      <c r="N1538" s="259"/>
      <c r="O1538" s="260"/>
      <c r="P1538" s="260"/>
      <c r="Q1538" s="260"/>
      <c r="R1538" s="260"/>
      <c r="S1538" s="260"/>
      <c r="T1538" s="260"/>
      <c r="U1538" s="260"/>
      <c r="V1538" s="260"/>
      <c r="W1538" s="260"/>
      <c r="X1538" s="260"/>
      <c r="Y1538" s="261"/>
      <c r="Z1538" s="14"/>
      <c r="AA1538" s="14"/>
      <c r="AB1538" s="14"/>
      <c r="AC1538" s="14"/>
      <c r="AD1538" s="14"/>
      <c r="AE1538" s="14"/>
      <c r="AT1538" s="262" t="s">
        <v>184</v>
      </c>
      <c r="AU1538" s="262" t="s">
        <v>102</v>
      </c>
      <c r="AV1538" s="14" t="s">
        <v>102</v>
      </c>
      <c r="AW1538" s="14" t="s">
        <v>5</v>
      </c>
      <c r="AX1538" s="14" t="s">
        <v>75</v>
      </c>
      <c r="AY1538" s="262" t="s">
        <v>175</v>
      </c>
    </row>
    <row r="1539" s="15" customFormat="1">
      <c r="A1539" s="15"/>
      <c r="B1539" s="263"/>
      <c r="C1539" s="264"/>
      <c r="D1539" s="237" t="s">
        <v>184</v>
      </c>
      <c r="E1539" s="265" t="s">
        <v>1</v>
      </c>
      <c r="F1539" s="266" t="s">
        <v>189</v>
      </c>
      <c r="G1539" s="264"/>
      <c r="H1539" s="267">
        <v>170</v>
      </c>
      <c r="I1539" s="268"/>
      <c r="J1539" s="268"/>
      <c r="K1539" s="264"/>
      <c r="L1539" s="264"/>
      <c r="M1539" s="269"/>
      <c r="N1539" s="270"/>
      <c r="O1539" s="271"/>
      <c r="P1539" s="271"/>
      <c r="Q1539" s="271"/>
      <c r="R1539" s="271"/>
      <c r="S1539" s="271"/>
      <c r="T1539" s="271"/>
      <c r="U1539" s="271"/>
      <c r="V1539" s="271"/>
      <c r="W1539" s="271"/>
      <c r="X1539" s="271"/>
      <c r="Y1539" s="272"/>
      <c r="Z1539" s="15"/>
      <c r="AA1539" s="15"/>
      <c r="AB1539" s="15"/>
      <c r="AC1539" s="15"/>
      <c r="AD1539" s="15"/>
      <c r="AE1539" s="15"/>
      <c r="AT1539" s="273" t="s">
        <v>184</v>
      </c>
      <c r="AU1539" s="273" t="s">
        <v>102</v>
      </c>
      <c r="AV1539" s="15" t="s">
        <v>181</v>
      </c>
      <c r="AW1539" s="15" t="s">
        <v>5</v>
      </c>
      <c r="AX1539" s="15" t="s">
        <v>82</v>
      </c>
      <c r="AY1539" s="273" t="s">
        <v>175</v>
      </c>
    </row>
    <row r="1540" s="2" customFormat="1" ht="37.8" customHeight="1">
      <c r="A1540" s="39"/>
      <c r="B1540" s="40"/>
      <c r="C1540" s="222" t="s">
        <v>813</v>
      </c>
      <c r="D1540" s="222" t="s">
        <v>177</v>
      </c>
      <c r="E1540" s="223" t="s">
        <v>1398</v>
      </c>
      <c r="F1540" s="224" t="s">
        <v>1399</v>
      </c>
      <c r="G1540" s="225" t="s">
        <v>369</v>
      </c>
      <c r="H1540" s="226">
        <v>36</v>
      </c>
      <c r="I1540" s="227"/>
      <c r="J1540" s="227"/>
      <c r="K1540" s="228">
        <f>ROUND(P1540*H1540,2)</f>
        <v>0</v>
      </c>
      <c r="L1540" s="229"/>
      <c r="M1540" s="45"/>
      <c r="N1540" s="230" t="s">
        <v>1</v>
      </c>
      <c r="O1540" s="231" t="s">
        <v>39</v>
      </c>
      <c r="P1540" s="232">
        <f>I1540+J1540</f>
        <v>0</v>
      </c>
      <c r="Q1540" s="232">
        <f>ROUND(I1540*H1540,2)</f>
        <v>0</v>
      </c>
      <c r="R1540" s="232">
        <f>ROUND(J1540*H1540,2)</f>
        <v>0</v>
      </c>
      <c r="S1540" s="92"/>
      <c r="T1540" s="233">
        <f>S1540*H1540</f>
        <v>0</v>
      </c>
      <c r="U1540" s="233">
        <v>0</v>
      </c>
      <c r="V1540" s="233">
        <f>U1540*H1540</f>
        <v>0</v>
      </c>
      <c r="W1540" s="233">
        <v>0</v>
      </c>
      <c r="X1540" s="233">
        <f>W1540*H1540</f>
        <v>0</v>
      </c>
      <c r="Y1540" s="234" t="s">
        <v>1</v>
      </c>
      <c r="Z1540" s="39"/>
      <c r="AA1540" s="39"/>
      <c r="AB1540" s="39"/>
      <c r="AC1540" s="39"/>
      <c r="AD1540" s="39"/>
      <c r="AE1540" s="39"/>
      <c r="AR1540" s="235" t="s">
        <v>229</v>
      </c>
      <c r="AT1540" s="235" t="s">
        <v>177</v>
      </c>
      <c r="AU1540" s="235" t="s">
        <v>102</v>
      </c>
      <c r="AY1540" s="18" t="s">
        <v>175</v>
      </c>
      <c r="BE1540" s="236">
        <f>IF(O1540="základní",K1540,0)</f>
        <v>0</v>
      </c>
      <c r="BF1540" s="236">
        <f>IF(O1540="snížená",K1540,0)</f>
        <v>0</v>
      </c>
      <c r="BG1540" s="236">
        <f>IF(O1540="zákl. přenesená",K1540,0)</f>
        <v>0</v>
      </c>
      <c r="BH1540" s="236">
        <f>IF(O1540="sníž. přenesená",K1540,0)</f>
        <v>0</v>
      </c>
      <c r="BI1540" s="236">
        <f>IF(O1540="nulová",K1540,0)</f>
        <v>0</v>
      </c>
      <c r="BJ1540" s="18" t="s">
        <v>102</v>
      </c>
      <c r="BK1540" s="236">
        <f>ROUND(P1540*H1540,2)</f>
        <v>0</v>
      </c>
      <c r="BL1540" s="18" t="s">
        <v>229</v>
      </c>
      <c r="BM1540" s="235" t="s">
        <v>1400</v>
      </c>
    </row>
    <row r="1541" s="2" customFormat="1">
      <c r="A1541" s="39"/>
      <c r="B1541" s="40"/>
      <c r="C1541" s="41"/>
      <c r="D1541" s="237" t="s">
        <v>182</v>
      </c>
      <c r="E1541" s="41"/>
      <c r="F1541" s="238" t="s">
        <v>1396</v>
      </c>
      <c r="G1541" s="41"/>
      <c r="H1541" s="41"/>
      <c r="I1541" s="239"/>
      <c r="J1541" s="239"/>
      <c r="K1541" s="41"/>
      <c r="L1541" s="41"/>
      <c r="M1541" s="45"/>
      <c r="N1541" s="240"/>
      <c r="O1541" s="241"/>
      <c r="P1541" s="92"/>
      <c r="Q1541" s="92"/>
      <c r="R1541" s="92"/>
      <c r="S1541" s="92"/>
      <c r="T1541" s="92"/>
      <c r="U1541" s="92"/>
      <c r="V1541" s="92"/>
      <c r="W1541" s="92"/>
      <c r="X1541" s="92"/>
      <c r="Y1541" s="93"/>
      <c r="Z1541" s="39"/>
      <c r="AA1541" s="39"/>
      <c r="AB1541" s="39"/>
      <c r="AC1541" s="39"/>
      <c r="AD1541" s="39"/>
      <c r="AE1541" s="39"/>
      <c r="AT1541" s="18" t="s">
        <v>182</v>
      </c>
      <c r="AU1541" s="18" t="s">
        <v>102</v>
      </c>
    </row>
    <row r="1542" s="13" customFormat="1">
      <c r="A1542" s="13"/>
      <c r="B1542" s="242"/>
      <c r="C1542" s="243"/>
      <c r="D1542" s="237" t="s">
        <v>184</v>
      </c>
      <c r="E1542" s="244" t="s">
        <v>1</v>
      </c>
      <c r="F1542" s="245" t="s">
        <v>460</v>
      </c>
      <c r="G1542" s="243"/>
      <c r="H1542" s="244" t="s">
        <v>1</v>
      </c>
      <c r="I1542" s="246"/>
      <c r="J1542" s="246"/>
      <c r="K1542" s="243"/>
      <c r="L1542" s="243"/>
      <c r="M1542" s="247"/>
      <c r="N1542" s="248"/>
      <c r="O1542" s="249"/>
      <c r="P1542" s="249"/>
      <c r="Q1542" s="249"/>
      <c r="R1542" s="249"/>
      <c r="S1542" s="249"/>
      <c r="T1542" s="249"/>
      <c r="U1542" s="249"/>
      <c r="V1542" s="249"/>
      <c r="W1542" s="249"/>
      <c r="X1542" s="249"/>
      <c r="Y1542" s="250"/>
      <c r="Z1542" s="13"/>
      <c r="AA1542" s="13"/>
      <c r="AB1542" s="13"/>
      <c r="AC1542" s="13"/>
      <c r="AD1542" s="13"/>
      <c r="AE1542" s="13"/>
      <c r="AT1542" s="251" t="s">
        <v>184</v>
      </c>
      <c r="AU1542" s="251" t="s">
        <v>102</v>
      </c>
      <c r="AV1542" s="13" t="s">
        <v>82</v>
      </c>
      <c r="AW1542" s="13" t="s">
        <v>5</v>
      </c>
      <c r="AX1542" s="13" t="s">
        <v>75</v>
      </c>
      <c r="AY1542" s="251" t="s">
        <v>175</v>
      </c>
    </row>
    <row r="1543" s="13" customFormat="1">
      <c r="A1543" s="13"/>
      <c r="B1543" s="242"/>
      <c r="C1543" s="243"/>
      <c r="D1543" s="237" t="s">
        <v>184</v>
      </c>
      <c r="E1543" s="244" t="s">
        <v>1</v>
      </c>
      <c r="F1543" s="245" t="s">
        <v>1401</v>
      </c>
      <c r="G1543" s="243"/>
      <c r="H1543" s="244" t="s">
        <v>1</v>
      </c>
      <c r="I1543" s="246"/>
      <c r="J1543" s="246"/>
      <c r="K1543" s="243"/>
      <c r="L1543" s="243"/>
      <c r="M1543" s="247"/>
      <c r="N1543" s="248"/>
      <c r="O1543" s="249"/>
      <c r="P1543" s="249"/>
      <c r="Q1543" s="249"/>
      <c r="R1543" s="249"/>
      <c r="S1543" s="249"/>
      <c r="T1543" s="249"/>
      <c r="U1543" s="249"/>
      <c r="V1543" s="249"/>
      <c r="W1543" s="249"/>
      <c r="X1543" s="249"/>
      <c r="Y1543" s="250"/>
      <c r="Z1543" s="13"/>
      <c r="AA1543" s="13"/>
      <c r="AB1543" s="13"/>
      <c r="AC1543" s="13"/>
      <c r="AD1543" s="13"/>
      <c r="AE1543" s="13"/>
      <c r="AT1543" s="251" t="s">
        <v>184</v>
      </c>
      <c r="AU1543" s="251" t="s">
        <v>102</v>
      </c>
      <c r="AV1543" s="13" t="s">
        <v>82</v>
      </c>
      <c r="AW1543" s="13" t="s">
        <v>5</v>
      </c>
      <c r="AX1543" s="13" t="s">
        <v>75</v>
      </c>
      <c r="AY1543" s="251" t="s">
        <v>175</v>
      </c>
    </row>
    <row r="1544" s="13" customFormat="1">
      <c r="A1544" s="13"/>
      <c r="B1544" s="242"/>
      <c r="C1544" s="243"/>
      <c r="D1544" s="237" t="s">
        <v>184</v>
      </c>
      <c r="E1544" s="244" t="s">
        <v>1</v>
      </c>
      <c r="F1544" s="245" t="s">
        <v>1402</v>
      </c>
      <c r="G1544" s="243"/>
      <c r="H1544" s="244" t="s">
        <v>1</v>
      </c>
      <c r="I1544" s="246"/>
      <c r="J1544" s="246"/>
      <c r="K1544" s="243"/>
      <c r="L1544" s="243"/>
      <c r="M1544" s="247"/>
      <c r="N1544" s="248"/>
      <c r="O1544" s="249"/>
      <c r="P1544" s="249"/>
      <c r="Q1544" s="249"/>
      <c r="R1544" s="249"/>
      <c r="S1544" s="249"/>
      <c r="T1544" s="249"/>
      <c r="U1544" s="249"/>
      <c r="V1544" s="249"/>
      <c r="W1544" s="249"/>
      <c r="X1544" s="249"/>
      <c r="Y1544" s="250"/>
      <c r="Z1544" s="13"/>
      <c r="AA1544" s="13"/>
      <c r="AB1544" s="13"/>
      <c r="AC1544" s="13"/>
      <c r="AD1544" s="13"/>
      <c r="AE1544" s="13"/>
      <c r="AT1544" s="251" t="s">
        <v>184</v>
      </c>
      <c r="AU1544" s="251" t="s">
        <v>102</v>
      </c>
      <c r="AV1544" s="13" t="s">
        <v>82</v>
      </c>
      <c r="AW1544" s="13" t="s">
        <v>5</v>
      </c>
      <c r="AX1544" s="13" t="s">
        <v>75</v>
      </c>
      <c r="AY1544" s="251" t="s">
        <v>175</v>
      </c>
    </row>
    <row r="1545" s="14" customFormat="1">
      <c r="A1545" s="14"/>
      <c r="B1545" s="252"/>
      <c r="C1545" s="253"/>
      <c r="D1545" s="237" t="s">
        <v>184</v>
      </c>
      <c r="E1545" s="254" t="s">
        <v>1</v>
      </c>
      <c r="F1545" s="255" t="s">
        <v>1403</v>
      </c>
      <c r="G1545" s="253"/>
      <c r="H1545" s="256">
        <v>36</v>
      </c>
      <c r="I1545" s="257"/>
      <c r="J1545" s="257"/>
      <c r="K1545" s="253"/>
      <c r="L1545" s="253"/>
      <c r="M1545" s="258"/>
      <c r="N1545" s="259"/>
      <c r="O1545" s="260"/>
      <c r="P1545" s="260"/>
      <c r="Q1545" s="260"/>
      <c r="R1545" s="260"/>
      <c r="S1545" s="260"/>
      <c r="T1545" s="260"/>
      <c r="U1545" s="260"/>
      <c r="V1545" s="260"/>
      <c r="W1545" s="260"/>
      <c r="X1545" s="260"/>
      <c r="Y1545" s="261"/>
      <c r="Z1545" s="14"/>
      <c r="AA1545" s="14"/>
      <c r="AB1545" s="14"/>
      <c r="AC1545" s="14"/>
      <c r="AD1545" s="14"/>
      <c r="AE1545" s="14"/>
      <c r="AT1545" s="262" t="s">
        <v>184</v>
      </c>
      <c r="AU1545" s="262" t="s">
        <v>102</v>
      </c>
      <c r="AV1545" s="14" t="s">
        <v>102</v>
      </c>
      <c r="AW1545" s="14" t="s">
        <v>5</v>
      </c>
      <c r="AX1545" s="14" t="s">
        <v>75</v>
      </c>
      <c r="AY1545" s="262" t="s">
        <v>175</v>
      </c>
    </row>
    <row r="1546" s="15" customFormat="1">
      <c r="A1546" s="15"/>
      <c r="B1546" s="263"/>
      <c r="C1546" s="264"/>
      <c r="D1546" s="237" t="s">
        <v>184</v>
      </c>
      <c r="E1546" s="265" t="s">
        <v>1</v>
      </c>
      <c r="F1546" s="266" t="s">
        <v>189</v>
      </c>
      <c r="G1546" s="264"/>
      <c r="H1546" s="267">
        <v>36</v>
      </c>
      <c r="I1546" s="268"/>
      <c r="J1546" s="268"/>
      <c r="K1546" s="264"/>
      <c r="L1546" s="264"/>
      <c r="M1546" s="269"/>
      <c r="N1546" s="270"/>
      <c r="O1546" s="271"/>
      <c r="P1546" s="271"/>
      <c r="Q1546" s="271"/>
      <c r="R1546" s="271"/>
      <c r="S1546" s="271"/>
      <c r="T1546" s="271"/>
      <c r="U1546" s="271"/>
      <c r="V1546" s="271"/>
      <c r="W1546" s="271"/>
      <c r="X1546" s="271"/>
      <c r="Y1546" s="272"/>
      <c r="Z1546" s="15"/>
      <c r="AA1546" s="15"/>
      <c r="AB1546" s="15"/>
      <c r="AC1546" s="15"/>
      <c r="AD1546" s="15"/>
      <c r="AE1546" s="15"/>
      <c r="AT1546" s="273" t="s">
        <v>184</v>
      </c>
      <c r="AU1546" s="273" t="s">
        <v>102</v>
      </c>
      <c r="AV1546" s="15" t="s">
        <v>181</v>
      </c>
      <c r="AW1546" s="15" t="s">
        <v>5</v>
      </c>
      <c r="AX1546" s="15" t="s">
        <v>82</v>
      </c>
      <c r="AY1546" s="273" t="s">
        <v>175</v>
      </c>
    </row>
    <row r="1547" s="2" customFormat="1" ht="37.8" customHeight="1">
      <c r="A1547" s="39"/>
      <c r="B1547" s="40"/>
      <c r="C1547" s="222" t="s">
        <v>1404</v>
      </c>
      <c r="D1547" s="222" t="s">
        <v>177</v>
      </c>
      <c r="E1547" s="223" t="s">
        <v>1405</v>
      </c>
      <c r="F1547" s="224" t="s">
        <v>1406</v>
      </c>
      <c r="G1547" s="225" t="s">
        <v>369</v>
      </c>
      <c r="H1547" s="226">
        <v>170</v>
      </c>
      <c r="I1547" s="227"/>
      <c r="J1547" s="227"/>
      <c r="K1547" s="228">
        <f>ROUND(P1547*H1547,2)</f>
        <v>0</v>
      </c>
      <c r="L1547" s="229"/>
      <c r="M1547" s="45"/>
      <c r="N1547" s="230" t="s">
        <v>1</v>
      </c>
      <c r="O1547" s="231" t="s">
        <v>39</v>
      </c>
      <c r="P1547" s="232">
        <f>I1547+J1547</f>
        <v>0</v>
      </c>
      <c r="Q1547" s="232">
        <f>ROUND(I1547*H1547,2)</f>
        <v>0</v>
      </c>
      <c r="R1547" s="232">
        <f>ROUND(J1547*H1547,2)</f>
        <v>0</v>
      </c>
      <c r="S1547" s="92"/>
      <c r="T1547" s="233">
        <f>S1547*H1547</f>
        <v>0</v>
      </c>
      <c r="U1547" s="233">
        <v>0</v>
      </c>
      <c r="V1547" s="233">
        <f>U1547*H1547</f>
        <v>0</v>
      </c>
      <c r="W1547" s="233">
        <v>0</v>
      </c>
      <c r="X1547" s="233">
        <f>W1547*H1547</f>
        <v>0</v>
      </c>
      <c r="Y1547" s="234" t="s">
        <v>1</v>
      </c>
      <c r="Z1547" s="39"/>
      <c r="AA1547" s="39"/>
      <c r="AB1547" s="39"/>
      <c r="AC1547" s="39"/>
      <c r="AD1547" s="39"/>
      <c r="AE1547" s="39"/>
      <c r="AR1547" s="235" t="s">
        <v>229</v>
      </c>
      <c r="AT1547" s="235" t="s">
        <v>177</v>
      </c>
      <c r="AU1547" s="235" t="s">
        <v>102</v>
      </c>
      <c r="AY1547" s="18" t="s">
        <v>175</v>
      </c>
      <c r="BE1547" s="236">
        <f>IF(O1547="základní",K1547,0)</f>
        <v>0</v>
      </c>
      <c r="BF1547" s="236">
        <f>IF(O1547="snížená",K1547,0)</f>
        <v>0</v>
      </c>
      <c r="BG1547" s="236">
        <f>IF(O1547="zákl. přenesená",K1547,0)</f>
        <v>0</v>
      </c>
      <c r="BH1547" s="236">
        <f>IF(O1547="sníž. přenesená",K1547,0)</f>
        <v>0</v>
      </c>
      <c r="BI1547" s="236">
        <f>IF(O1547="nulová",K1547,0)</f>
        <v>0</v>
      </c>
      <c r="BJ1547" s="18" t="s">
        <v>102</v>
      </c>
      <c r="BK1547" s="236">
        <f>ROUND(P1547*H1547,2)</f>
        <v>0</v>
      </c>
      <c r="BL1547" s="18" t="s">
        <v>229</v>
      </c>
      <c r="BM1547" s="235" t="s">
        <v>1407</v>
      </c>
    </row>
    <row r="1548" s="2" customFormat="1">
      <c r="A1548" s="39"/>
      <c r="B1548" s="40"/>
      <c r="C1548" s="41"/>
      <c r="D1548" s="237" t="s">
        <v>182</v>
      </c>
      <c r="E1548" s="41"/>
      <c r="F1548" s="238" t="s">
        <v>1396</v>
      </c>
      <c r="G1548" s="41"/>
      <c r="H1548" s="41"/>
      <c r="I1548" s="239"/>
      <c r="J1548" s="239"/>
      <c r="K1548" s="41"/>
      <c r="L1548" s="41"/>
      <c r="M1548" s="45"/>
      <c r="N1548" s="240"/>
      <c r="O1548" s="241"/>
      <c r="P1548" s="92"/>
      <c r="Q1548" s="92"/>
      <c r="R1548" s="92"/>
      <c r="S1548" s="92"/>
      <c r="T1548" s="92"/>
      <c r="U1548" s="92"/>
      <c r="V1548" s="92"/>
      <c r="W1548" s="92"/>
      <c r="X1548" s="92"/>
      <c r="Y1548" s="93"/>
      <c r="Z1548" s="39"/>
      <c r="AA1548" s="39"/>
      <c r="AB1548" s="39"/>
      <c r="AC1548" s="39"/>
      <c r="AD1548" s="39"/>
      <c r="AE1548" s="39"/>
      <c r="AT1548" s="18" t="s">
        <v>182</v>
      </c>
      <c r="AU1548" s="18" t="s">
        <v>102</v>
      </c>
    </row>
    <row r="1549" s="13" customFormat="1">
      <c r="A1549" s="13"/>
      <c r="B1549" s="242"/>
      <c r="C1549" s="243"/>
      <c r="D1549" s="237" t="s">
        <v>184</v>
      </c>
      <c r="E1549" s="244" t="s">
        <v>1</v>
      </c>
      <c r="F1549" s="245" t="s">
        <v>460</v>
      </c>
      <c r="G1549" s="243"/>
      <c r="H1549" s="244" t="s">
        <v>1</v>
      </c>
      <c r="I1549" s="246"/>
      <c r="J1549" s="246"/>
      <c r="K1549" s="243"/>
      <c r="L1549" s="243"/>
      <c r="M1549" s="247"/>
      <c r="N1549" s="248"/>
      <c r="O1549" s="249"/>
      <c r="P1549" s="249"/>
      <c r="Q1549" s="249"/>
      <c r="R1549" s="249"/>
      <c r="S1549" s="249"/>
      <c r="T1549" s="249"/>
      <c r="U1549" s="249"/>
      <c r="V1549" s="249"/>
      <c r="W1549" s="249"/>
      <c r="X1549" s="249"/>
      <c r="Y1549" s="250"/>
      <c r="Z1549" s="13"/>
      <c r="AA1549" s="13"/>
      <c r="AB1549" s="13"/>
      <c r="AC1549" s="13"/>
      <c r="AD1549" s="13"/>
      <c r="AE1549" s="13"/>
      <c r="AT1549" s="251" t="s">
        <v>184</v>
      </c>
      <c r="AU1549" s="251" t="s">
        <v>102</v>
      </c>
      <c r="AV1549" s="13" t="s">
        <v>82</v>
      </c>
      <c r="AW1549" s="13" t="s">
        <v>5</v>
      </c>
      <c r="AX1549" s="13" t="s">
        <v>75</v>
      </c>
      <c r="AY1549" s="251" t="s">
        <v>175</v>
      </c>
    </row>
    <row r="1550" s="14" customFormat="1">
      <c r="A1550" s="14"/>
      <c r="B1550" s="252"/>
      <c r="C1550" s="253"/>
      <c r="D1550" s="237" t="s">
        <v>184</v>
      </c>
      <c r="E1550" s="254" t="s">
        <v>1</v>
      </c>
      <c r="F1550" s="255" t="s">
        <v>1397</v>
      </c>
      <c r="G1550" s="253"/>
      <c r="H1550" s="256">
        <v>170</v>
      </c>
      <c r="I1550" s="257"/>
      <c r="J1550" s="257"/>
      <c r="K1550" s="253"/>
      <c r="L1550" s="253"/>
      <c r="M1550" s="258"/>
      <c r="N1550" s="259"/>
      <c r="O1550" s="260"/>
      <c r="P1550" s="260"/>
      <c r="Q1550" s="260"/>
      <c r="R1550" s="260"/>
      <c r="S1550" s="260"/>
      <c r="T1550" s="260"/>
      <c r="U1550" s="260"/>
      <c r="V1550" s="260"/>
      <c r="W1550" s="260"/>
      <c r="X1550" s="260"/>
      <c r="Y1550" s="261"/>
      <c r="Z1550" s="14"/>
      <c r="AA1550" s="14"/>
      <c r="AB1550" s="14"/>
      <c r="AC1550" s="14"/>
      <c r="AD1550" s="14"/>
      <c r="AE1550" s="14"/>
      <c r="AT1550" s="262" t="s">
        <v>184</v>
      </c>
      <c r="AU1550" s="262" t="s">
        <v>102</v>
      </c>
      <c r="AV1550" s="14" t="s">
        <v>102</v>
      </c>
      <c r="AW1550" s="14" t="s">
        <v>5</v>
      </c>
      <c r="AX1550" s="14" t="s">
        <v>75</v>
      </c>
      <c r="AY1550" s="262" t="s">
        <v>175</v>
      </c>
    </row>
    <row r="1551" s="15" customFormat="1">
      <c r="A1551" s="15"/>
      <c r="B1551" s="263"/>
      <c r="C1551" s="264"/>
      <c r="D1551" s="237" t="s">
        <v>184</v>
      </c>
      <c r="E1551" s="265" t="s">
        <v>1</v>
      </c>
      <c r="F1551" s="266" t="s">
        <v>189</v>
      </c>
      <c r="G1551" s="264"/>
      <c r="H1551" s="267">
        <v>170</v>
      </c>
      <c r="I1551" s="268"/>
      <c r="J1551" s="268"/>
      <c r="K1551" s="264"/>
      <c r="L1551" s="264"/>
      <c r="M1551" s="269"/>
      <c r="N1551" s="270"/>
      <c r="O1551" s="271"/>
      <c r="P1551" s="271"/>
      <c r="Q1551" s="271"/>
      <c r="R1551" s="271"/>
      <c r="S1551" s="271"/>
      <c r="T1551" s="271"/>
      <c r="U1551" s="271"/>
      <c r="V1551" s="271"/>
      <c r="W1551" s="271"/>
      <c r="X1551" s="271"/>
      <c r="Y1551" s="272"/>
      <c r="Z1551" s="15"/>
      <c r="AA1551" s="15"/>
      <c r="AB1551" s="15"/>
      <c r="AC1551" s="15"/>
      <c r="AD1551" s="15"/>
      <c r="AE1551" s="15"/>
      <c r="AT1551" s="273" t="s">
        <v>184</v>
      </c>
      <c r="AU1551" s="273" t="s">
        <v>102</v>
      </c>
      <c r="AV1551" s="15" t="s">
        <v>181</v>
      </c>
      <c r="AW1551" s="15" t="s">
        <v>5</v>
      </c>
      <c r="AX1551" s="15" t="s">
        <v>82</v>
      </c>
      <c r="AY1551" s="273" t="s">
        <v>175</v>
      </c>
    </row>
    <row r="1552" s="2" customFormat="1" ht="24.15" customHeight="1">
      <c r="A1552" s="39"/>
      <c r="B1552" s="40"/>
      <c r="C1552" s="222" t="s">
        <v>817</v>
      </c>
      <c r="D1552" s="222" t="s">
        <v>177</v>
      </c>
      <c r="E1552" s="223" t="s">
        <v>1408</v>
      </c>
      <c r="F1552" s="224" t="s">
        <v>1409</v>
      </c>
      <c r="G1552" s="225" t="s">
        <v>180</v>
      </c>
      <c r="H1552" s="226">
        <v>9.75</v>
      </c>
      <c r="I1552" s="227"/>
      <c r="J1552" s="227"/>
      <c r="K1552" s="228">
        <f>ROUND(P1552*H1552,2)</f>
        <v>0</v>
      </c>
      <c r="L1552" s="229"/>
      <c r="M1552" s="45"/>
      <c r="N1552" s="230" t="s">
        <v>1</v>
      </c>
      <c r="O1552" s="231" t="s">
        <v>39</v>
      </c>
      <c r="P1552" s="232">
        <f>I1552+J1552</f>
        <v>0</v>
      </c>
      <c r="Q1552" s="232">
        <f>ROUND(I1552*H1552,2)</f>
        <v>0</v>
      </c>
      <c r="R1552" s="232">
        <f>ROUND(J1552*H1552,2)</f>
        <v>0</v>
      </c>
      <c r="S1552" s="92"/>
      <c r="T1552" s="233">
        <f>S1552*H1552</f>
        <v>0</v>
      </c>
      <c r="U1552" s="233">
        <v>0</v>
      </c>
      <c r="V1552" s="233">
        <f>U1552*H1552</f>
        <v>0</v>
      </c>
      <c r="W1552" s="233">
        <v>0</v>
      </c>
      <c r="X1552" s="233">
        <f>W1552*H1552</f>
        <v>0</v>
      </c>
      <c r="Y1552" s="234" t="s">
        <v>1</v>
      </c>
      <c r="Z1552" s="39"/>
      <c r="AA1552" s="39"/>
      <c r="AB1552" s="39"/>
      <c r="AC1552" s="39"/>
      <c r="AD1552" s="39"/>
      <c r="AE1552" s="39"/>
      <c r="AR1552" s="235" t="s">
        <v>229</v>
      </c>
      <c r="AT1552" s="235" t="s">
        <v>177</v>
      </c>
      <c r="AU1552" s="235" t="s">
        <v>102</v>
      </c>
      <c r="AY1552" s="18" t="s">
        <v>175</v>
      </c>
      <c r="BE1552" s="236">
        <f>IF(O1552="základní",K1552,0)</f>
        <v>0</v>
      </c>
      <c r="BF1552" s="236">
        <f>IF(O1552="snížená",K1552,0)</f>
        <v>0</v>
      </c>
      <c r="BG1552" s="236">
        <f>IF(O1552="zákl. přenesená",K1552,0)</f>
        <v>0</v>
      </c>
      <c r="BH1552" s="236">
        <f>IF(O1552="sníž. přenesená",K1552,0)</f>
        <v>0</v>
      </c>
      <c r="BI1552" s="236">
        <f>IF(O1552="nulová",K1552,0)</f>
        <v>0</v>
      </c>
      <c r="BJ1552" s="18" t="s">
        <v>102</v>
      </c>
      <c r="BK1552" s="236">
        <f>ROUND(P1552*H1552,2)</f>
        <v>0</v>
      </c>
      <c r="BL1552" s="18" t="s">
        <v>229</v>
      </c>
      <c r="BM1552" s="235" t="s">
        <v>1410</v>
      </c>
    </row>
    <row r="1553" s="2" customFormat="1">
      <c r="A1553" s="39"/>
      <c r="B1553" s="40"/>
      <c r="C1553" s="41"/>
      <c r="D1553" s="237" t="s">
        <v>182</v>
      </c>
      <c r="E1553" s="41"/>
      <c r="F1553" s="238" t="s">
        <v>1411</v>
      </c>
      <c r="G1553" s="41"/>
      <c r="H1553" s="41"/>
      <c r="I1553" s="239"/>
      <c r="J1553" s="239"/>
      <c r="K1553" s="41"/>
      <c r="L1553" s="41"/>
      <c r="M1553" s="45"/>
      <c r="N1553" s="240"/>
      <c r="O1553" s="241"/>
      <c r="P1553" s="92"/>
      <c r="Q1553" s="92"/>
      <c r="R1553" s="92"/>
      <c r="S1553" s="92"/>
      <c r="T1553" s="92"/>
      <c r="U1553" s="92"/>
      <c r="V1553" s="92"/>
      <c r="W1553" s="92"/>
      <c r="X1553" s="92"/>
      <c r="Y1553" s="93"/>
      <c r="Z1553" s="39"/>
      <c r="AA1553" s="39"/>
      <c r="AB1553" s="39"/>
      <c r="AC1553" s="39"/>
      <c r="AD1553" s="39"/>
      <c r="AE1553" s="39"/>
      <c r="AT1553" s="18" t="s">
        <v>182</v>
      </c>
      <c r="AU1553" s="18" t="s">
        <v>102</v>
      </c>
    </row>
    <row r="1554" s="14" customFormat="1">
      <c r="A1554" s="14"/>
      <c r="B1554" s="252"/>
      <c r="C1554" s="253"/>
      <c r="D1554" s="237" t="s">
        <v>184</v>
      </c>
      <c r="E1554" s="254" t="s">
        <v>1</v>
      </c>
      <c r="F1554" s="255" t="s">
        <v>1412</v>
      </c>
      <c r="G1554" s="253"/>
      <c r="H1554" s="256">
        <v>9.75</v>
      </c>
      <c r="I1554" s="257"/>
      <c r="J1554" s="257"/>
      <c r="K1554" s="253"/>
      <c r="L1554" s="253"/>
      <c r="M1554" s="258"/>
      <c r="N1554" s="259"/>
      <c r="O1554" s="260"/>
      <c r="P1554" s="260"/>
      <c r="Q1554" s="260"/>
      <c r="R1554" s="260"/>
      <c r="S1554" s="260"/>
      <c r="T1554" s="260"/>
      <c r="U1554" s="260"/>
      <c r="V1554" s="260"/>
      <c r="W1554" s="260"/>
      <c r="X1554" s="260"/>
      <c r="Y1554" s="261"/>
      <c r="Z1554" s="14"/>
      <c r="AA1554" s="14"/>
      <c r="AB1554" s="14"/>
      <c r="AC1554" s="14"/>
      <c r="AD1554" s="14"/>
      <c r="AE1554" s="14"/>
      <c r="AT1554" s="262" t="s">
        <v>184</v>
      </c>
      <c r="AU1554" s="262" t="s">
        <v>102</v>
      </c>
      <c r="AV1554" s="14" t="s">
        <v>102</v>
      </c>
      <c r="AW1554" s="14" t="s">
        <v>5</v>
      </c>
      <c r="AX1554" s="14" t="s">
        <v>75</v>
      </c>
      <c r="AY1554" s="262" t="s">
        <v>175</v>
      </c>
    </row>
    <row r="1555" s="15" customFormat="1">
      <c r="A1555" s="15"/>
      <c r="B1555" s="263"/>
      <c r="C1555" s="264"/>
      <c r="D1555" s="237" t="s">
        <v>184</v>
      </c>
      <c r="E1555" s="265" t="s">
        <v>1</v>
      </c>
      <c r="F1555" s="266" t="s">
        <v>189</v>
      </c>
      <c r="G1555" s="264"/>
      <c r="H1555" s="267">
        <v>9.75</v>
      </c>
      <c r="I1555" s="268"/>
      <c r="J1555" s="268"/>
      <c r="K1555" s="264"/>
      <c r="L1555" s="264"/>
      <c r="M1555" s="269"/>
      <c r="N1555" s="270"/>
      <c r="O1555" s="271"/>
      <c r="P1555" s="271"/>
      <c r="Q1555" s="271"/>
      <c r="R1555" s="271"/>
      <c r="S1555" s="271"/>
      <c r="T1555" s="271"/>
      <c r="U1555" s="271"/>
      <c r="V1555" s="271"/>
      <c r="W1555" s="271"/>
      <c r="X1555" s="271"/>
      <c r="Y1555" s="272"/>
      <c r="Z1555" s="15"/>
      <c r="AA1555" s="15"/>
      <c r="AB1555" s="15"/>
      <c r="AC1555" s="15"/>
      <c r="AD1555" s="15"/>
      <c r="AE1555" s="15"/>
      <c r="AT1555" s="273" t="s">
        <v>184</v>
      </c>
      <c r="AU1555" s="273" t="s">
        <v>102</v>
      </c>
      <c r="AV1555" s="15" t="s">
        <v>181</v>
      </c>
      <c r="AW1555" s="15" t="s">
        <v>5</v>
      </c>
      <c r="AX1555" s="15" t="s">
        <v>82</v>
      </c>
      <c r="AY1555" s="273" t="s">
        <v>175</v>
      </c>
    </row>
    <row r="1556" s="2" customFormat="1" ht="49.05" customHeight="1">
      <c r="A1556" s="39"/>
      <c r="B1556" s="40"/>
      <c r="C1556" s="222" t="s">
        <v>1413</v>
      </c>
      <c r="D1556" s="222" t="s">
        <v>177</v>
      </c>
      <c r="E1556" s="223" t="s">
        <v>1414</v>
      </c>
      <c r="F1556" s="224" t="s">
        <v>1415</v>
      </c>
      <c r="G1556" s="225" t="s">
        <v>203</v>
      </c>
      <c r="H1556" s="226">
        <v>36.279000000000003</v>
      </c>
      <c r="I1556" s="227"/>
      <c r="J1556" s="227"/>
      <c r="K1556" s="228">
        <f>ROUND(P1556*H1556,2)</f>
        <v>0</v>
      </c>
      <c r="L1556" s="229"/>
      <c r="M1556" s="45"/>
      <c r="N1556" s="230" t="s">
        <v>1</v>
      </c>
      <c r="O1556" s="231" t="s">
        <v>39</v>
      </c>
      <c r="P1556" s="232">
        <f>I1556+J1556</f>
        <v>0</v>
      </c>
      <c r="Q1556" s="232">
        <f>ROUND(I1556*H1556,2)</f>
        <v>0</v>
      </c>
      <c r="R1556" s="232">
        <f>ROUND(J1556*H1556,2)</f>
        <v>0</v>
      </c>
      <c r="S1556" s="92"/>
      <c r="T1556" s="233">
        <f>S1556*H1556</f>
        <v>0</v>
      </c>
      <c r="U1556" s="233">
        <v>0</v>
      </c>
      <c r="V1556" s="233">
        <f>U1556*H1556</f>
        <v>0</v>
      </c>
      <c r="W1556" s="233">
        <v>0</v>
      </c>
      <c r="X1556" s="233">
        <f>W1556*H1556</f>
        <v>0</v>
      </c>
      <c r="Y1556" s="234" t="s">
        <v>1</v>
      </c>
      <c r="Z1556" s="39"/>
      <c r="AA1556" s="39"/>
      <c r="AB1556" s="39"/>
      <c r="AC1556" s="39"/>
      <c r="AD1556" s="39"/>
      <c r="AE1556" s="39"/>
      <c r="AR1556" s="235" t="s">
        <v>229</v>
      </c>
      <c r="AT1556" s="235" t="s">
        <v>177</v>
      </c>
      <c r="AU1556" s="235" t="s">
        <v>102</v>
      </c>
      <c r="AY1556" s="18" t="s">
        <v>175</v>
      </c>
      <c r="BE1556" s="236">
        <f>IF(O1556="základní",K1556,0)</f>
        <v>0</v>
      </c>
      <c r="BF1556" s="236">
        <f>IF(O1556="snížená",K1556,0)</f>
        <v>0</v>
      </c>
      <c r="BG1556" s="236">
        <f>IF(O1556="zákl. přenesená",K1556,0)</f>
        <v>0</v>
      </c>
      <c r="BH1556" s="236">
        <f>IF(O1556="sníž. přenesená",K1556,0)</f>
        <v>0</v>
      </c>
      <c r="BI1556" s="236">
        <f>IF(O1556="nulová",K1556,0)</f>
        <v>0</v>
      </c>
      <c r="BJ1556" s="18" t="s">
        <v>102</v>
      </c>
      <c r="BK1556" s="236">
        <f>ROUND(P1556*H1556,2)</f>
        <v>0</v>
      </c>
      <c r="BL1556" s="18" t="s">
        <v>229</v>
      </c>
      <c r="BM1556" s="235" t="s">
        <v>1416</v>
      </c>
    </row>
    <row r="1557" s="2" customFormat="1">
      <c r="A1557" s="39"/>
      <c r="B1557" s="40"/>
      <c r="C1557" s="41"/>
      <c r="D1557" s="237" t="s">
        <v>182</v>
      </c>
      <c r="E1557" s="41"/>
      <c r="F1557" s="238" t="s">
        <v>1417</v>
      </c>
      <c r="G1557" s="41"/>
      <c r="H1557" s="41"/>
      <c r="I1557" s="239"/>
      <c r="J1557" s="239"/>
      <c r="K1557" s="41"/>
      <c r="L1557" s="41"/>
      <c r="M1557" s="45"/>
      <c r="N1557" s="240"/>
      <c r="O1557" s="241"/>
      <c r="P1557" s="92"/>
      <c r="Q1557" s="92"/>
      <c r="R1557" s="92"/>
      <c r="S1557" s="92"/>
      <c r="T1557" s="92"/>
      <c r="U1557" s="92"/>
      <c r="V1557" s="92"/>
      <c r="W1557" s="92"/>
      <c r="X1557" s="92"/>
      <c r="Y1557" s="93"/>
      <c r="Z1557" s="39"/>
      <c r="AA1557" s="39"/>
      <c r="AB1557" s="39"/>
      <c r="AC1557" s="39"/>
      <c r="AD1557" s="39"/>
      <c r="AE1557" s="39"/>
      <c r="AT1557" s="18" t="s">
        <v>182</v>
      </c>
      <c r="AU1557" s="18" t="s">
        <v>102</v>
      </c>
    </row>
    <row r="1558" s="12" customFormat="1" ht="22.8" customHeight="1">
      <c r="A1558" s="12"/>
      <c r="B1558" s="205"/>
      <c r="C1558" s="206"/>
      <c r="D1558" s="207" t="s">
        <v>74</v>
      </c>
      <c r="E1558" s="220" t="s">
        <v>1418</v>
      </c>
      <c r="F1558" s="220" t="s">
        <v>1419</v>
      </c>
      <c r="G1558" s="206"/>
      <c r="H1558" s="206"/>
      <c r="I1558" s="209"/>
      <c r="J1558" s="209"/>
      <c r="K1558" s="221">
        <f>BK1558</f>
        <v>0</v>
      </c>
      <c r="L1558" s="206"/>
      <c r="M1558" s="211"/>
      <c r="N1558" s="212"/>
      <c r="O1558" s="213"/>
      <c r="P1558" s="213"/>
      <c r="Q1558" s="214">
        <f>SUM(Q1559:Q1666)</f>
        <v>0</v>
      </c>
      <c r="R1558" s="214">
        <f>SUM(R1559:R1666)</f>
        <v>0</v>
      </c>
      <c r="S1558" s="213"/>
      <c r="T1558" s="215">
        <f>SUM(T1559:T1666)</f>
        <v>0</v>
      </c>
      <c r="U1558" s="213"/>
      <c r="V1558" s="215">
        <f>SUM(V1559:V1666)</f>
        <v>0</v>
      </c>
      <c r="W1558" s="213"/>
      <c r="X1558" s="215">
        <f>SUM(X1559:X1666)</f>
        <v>0</v>
      </c>
      <c r="Y1558" s="216"/>
      <c r="Z1558" s="12"/>
      <c r="AA1558" s="12"/>
      <c r="AB1558" s="12"/>
      <c r="AC1558" s="12"/>
      <c r="AD1558" s="12"/>
      <c r="AE1558" s="12"/>
      <c r="AR1558" s="217" t="s">
        <v>102</v>
      </c>
      <c r="AT1558" s="218" t="s">
        <v>74</v>
      </c>
      <c r="AU1558" s="218" t="s">
        <v>82</v>
      </c>
      <c r="AY1558" s="217" t="s">
        <v>175</v>
      </c>
      <c r="BK1558" s="219">
        <f>SUM(BK1559:BK1666)</f>
        <v>0</v>
      </c>
    </row>
    <row r="1559" s="2" customFormat="1" ht="44.25" customHeight="1">
      <c r="A1559" s="39"/>
      <c r="B1559" s="40"/>
      <c r="C1559" s="222" t="s">
        <v>822</v>
      </c>
      <c r="D1559" s="222" t="s">
        <v>177</v>
      </c>
      <c r="E1559" s="223" t="s">
        <v>1420</v>
      </c>
      <c r="F1559" s="224" t="s">
        <v>1421</v>
      </c>
      <c r="G1559" s="225" t="s">
        <v>369</v>
      </c>
      <c r="H1559" s="226">
        <v>11.199999999999999</v>
      </c>
      <c r="I1559" s="227"/>
      <c r="J1559" s="227"/>
      <c r="K1559" s="228">
        <f>ROUND(P1559*H1559,2)</f>
        <v>0</v>
      </c>
      <c r="L1559" s="229"/>
      <c r="M1559" s="45"/>
      <c r="N1559" s="230" t="s">
        <v>1</v>
      </c>
      <c r="O1559" s="231" t="s">
        <v>39</v>
      </c>
      <c r="P1559" s="232">
        <f>I1559+J1559</f>
        <v>0</v>
      </c>
      <c r="Q1559" s="232">
        <f>ROUND(I1559*H1559,2)</f>
        <v>0</v>
      </c>
      <c r="R1559" s="232">
        <f>ROUND(J1559*H1559,2)</f>
        <v>0</v>
      </c>
      <c r="S1559" s="92"/>
      <c r="T1559" s="233">
        <f>S1559*H1559</f>
        <v>0</v>
      </c>
      <c r="U1559" s="233">
        <v>0</v>
      </c>
      <c r="V1559" s="233">
        <f>U1559*H1559</f>
        <v>0</v>
      </c>
      <c r="W1559" s="233">
        <v>0</v>
      </c>
      <c r="X1559" s="233">
        <f>W1559*H1559</f>
        <v>0</v>
      </c>
      <c r="Y1559" s="234" t="s">
        <v>1</v>
      </c>
      <c r="Z1559" s="39"/>
      <c r="AA1559" s="39"/>
      <c r="AB1559" s="39"/>
      <c r="AC1559" s="39"/>
      <c r="AD1559" s="39"/>
      <c r="AE1559" s="39"/>
      <c r="AR1559" s="235" t="s">
        <v>229</v>
      </c>
      <c r="AT1559" s="235" t="s">
        <v>177</v>
      </c>
      <c r="AU1559" s="235" t="s">
        <v>102</v>
      </c>
      <c r="AY1559" s="18" t="s">
        <v>175</v>
      </c>
      <c r="BE1559" s="236">
        <f>IF(O1559="základní",K1559,0)</f>
        <v>0</v>
      </c>
      <c r="BF1559" s="236">
        <f>IF(O1559="snížená",K1559,0)</f>
        <v>0</v>
      </c>
      <c r="BG1559" s="236">
        <f>IF(O1559="zákl. přenesená",K1559,0)</f>
        <v>0</v>
      </c>
      <c r="BH1559" s="236">
        <f>IF(O1559="sníž. přenesená",K1559,0)</f>
        <v>0</v>
      </c>
      <c r="BI1559" s="236">
        <f>IF(O1559="nulová",K1559,0)</f>
        <v>0</v>
      </c>
      <c r="BJ1559" s="18" t="s">
        <v>102</v>
      </c>
      <c r="BK1559" s="236">
        <f>ROUND(P1559*H1559,2)</f>
        <v>0</v>
      </c>
      <c r="BL1559" s="18" t="s">
        <v>229</v>
      </c>
      <c r="BM1559" s="235" t="s">
        <v>1422</v>
      </c>
    </row>
    <row r="1560" s="2" customFormat="1">
      <c r="A1560" s="39"/>
      <c r="B1560" s="40"/>
      <c r="C1560" s="41"/>
      <c r="D1560" s="237" t="s">
        <v>182</v>
      </c>
      <c r="E1560" s="41"/>
      <c r="F1560" s="238" t="s">
        <v>1423</v>
      </c>
      <c r="G1560" s="41"/>
      <c r="H1560" s="41"/>
      <c r="I1560" s="239"/>
      <c r="J1560" s="239"/>
      <c r="K1560" s="41"/>
      <c r="L1560" s="41"/>
      <c r="M1560" s="45"/>
      <c r="N1560" s="240"/>
      <c r="O1560" s="241"/>
      <c r="P1560" s="92"/>
      <c r="Q1560" s="92"/>
      <c r="R1560" s="92"/>
      <c r="S1560" s="92"/>
      <c r="T1560" s="92"/>
      <c r="U1560" s="92"/>
      <c r="V1560" s="92"/>
      <c r="W1560" s="92"/>
      <c r="X1560" s="92"/>
      <c r="Y1560" s="93"/>
      <c r="Z1560" s="39"/>
      <c r="AA1560" s="39"/>
      <c r="AB1560" s="39"/>
      <c r="AC1560" s="39"/>
      <c r="AD1560" s="39"/>
      <c r="AE1560" s="39"/>
      <c r="AT1560" s="18" t="s">
        <v>182</v>
      </c>
      <c r="AU1560" s="18" t="s">
        <v>102</v>
      </c>
    </row>
    <row r="1561" s="13" customFormat="1">
      <c r="A1561" s="13"/>
      <c r="B1561" s="242"/>
      <c r="C1561" s="243"/>
      <c r="D1561" s="237" t="s">
        <v>184</v>
      </c>
      <c r="E1561" s="244" t="s">
        <v>1</v>
      </c>
      <c r="F1561" s="245" t="s">
        <v>193</v>
      </c>
      <c r="G1561" s="243"/>
      <c r="H1561" s="244" t="s">
        <v>1</v>
      </c>
      <c r="I1561" s="246"/>
      <c r="J1561" s="246"/>
      <c r="K1561" s="243"/>
      <c r="L1561" s="243"/>
      <c r="M1561" s="247"/>
      <c r="N1561" s="248"/>
      <c r="O1561" s="249"/>
      <c r="P1561" s="249"/>
      <c r="Q1561" s="249"/>
      <c r="R1561" s="249"/>
      <c r="S1561" s="249"/>
      <c r="T1561" s="249"/>
      <c r="U1561" s="249"/>
      <c r="V1561" s="249"/>
      <c r="W1561" s="249"/>
      <c r="X1561" s="249"/>
      <c r="Y1561" s="250"/>
      <c r="Z1561" s="13"/>
      <c r="AA1561" s="13"/>
      <c r="AB1561" s="13"/>
      <c r="AC1561" s="13"/>
      <c r="AD1561" s="13"/>
      <c r="AE1561" s="13"/>
      <c r="AT1561" s="251" t="s">
        <v>184</v>
      </c>
      <c r="AU1561" s="251" t="s">
        <v>102</v>
      </c>
      <c r="AV1561" s="13" t="s">
        <v>82</v>
      </c>
      <c r="AW1561" s="13" t="s">
        <v>5</v>
      </c>
      <c r="AX1561" s="13" t="s">
        <v>75</v>
      </c>
      <c r="AY1561" s="251" t="s">
        <v>175</v>
      </c>
    </row>
    <row r="1562" s="13" customFormat="1">
      <c r="A1562" s="13"/>
      <c r="B1562" s="242"/>
      <c r="C1562" s="243"/>
      <c r="D1562" s="237" t="s">
        <v>184</v>
      </c>
      <c r="E1562" s="244" t="s">
        <v>1</v>
      </c>
      <c r="F1562" s="245" t="s">
        <v>286</v>
      </c>
      <c r="G1562" s="243"/>
      <c r="H1562" s="244" t="s">
        <v>1</v>
      </c>
      <c r="I1562" s="246"/>
      <c r="J1562" s="246"/>
      <c r="K1562" s="243"/>
      <c r="L1562" s="243"/>
      <c r="M1562" s="247"/>
      <c r="N1562" s="248"/>
      <c r="O1562" s="249"/>
      <c r="P1562" s="249"/>
      <c r="Q1562" s="249"/>
      <c r="R1562" s="249"/>
      <c r="S1562" s="249"/>
      <c r="T1562" s="249"/>
      <c r="U1562" s="249"/>
      <c r="V1562" s="249"/>
      <c r="W1562" s="249"/>
      <c r="X1562" s="249"/>
      <c r="Y1562" s="250"/>
      <c r="Z1562" s="13"/>
      <c r="AA1562" s="13"/>
      <c r="AB1562" s="13"/>
      <c r="AC1562" s="13"/>
      <c r="AD1562" s="13"/>
      <c r="AE1562" s="13"/>
      <c r="AT1562" s="251" t="s">
        <v>184</v>
      </c>
      <c r="AU1562" s="251" t="s">
        <v>102</v>
      </c>
      <c r="AV1562" s="13" t="s">
        <v>82</v>
      </c>
      <c r="AW1562" s="13" t="s">
        <v>5</v>
      </c>
      <c r="AX1562" s="13" t="s">
        <v>75</v>
      </c>
      <c r="AY1562" s="251" t="s">
        <v>175</v>
      </c>
    </row>
    <row r="1563" s="14" customFormat="1">
      <c r="A1563" s="14"/>
      <c r="B1563" s="252"/>
      <c r="C1563" s="253"/>
      <c r="D1563" s="237" t="s">
        <v>184</v>
      </c>
      <c r="E1563" s="254" t="s">
        <v>1</v>
      </c>
      <c r="F1563" s="255" t="s">
        <v>1424</v>
      </c>
      <c r="G1563" s="253"/>
      <c r="H1563" s="256">
        <v>5.5999999999999996</v>
      </c>
      <c r="I1563" s="257"/>
      <c r="J1563" s="257"/>
      <c r="K1563" s="253"/>
      <c r="L1563" s="253"/>
      <c r="M1563" s="258"/>
      <c r="N1563" s="259"/>
      <c r="O1563" s="260"/>
      <c r="P1563" s="260"/>
      <c r="Q1563" s="260"/>
      <c r="R1563" s="260"/>
      <c r="S1563" s="260"/>
      <c r="T1563" s="260"/>
      <c r="U1563" s="260"/>
      <c r="V1563" s="260"/>
      <c r="W1563" s="260"/>
      <c r="X1563" s="260"/>
      <c r="Y1563" s="261"/>
      <c r="Z1563" s="14"/>
      <c r="AA1563" s="14"/>
      <c r="AB1563" s="14"/>
      <c r="AC1563" s="14"/>
      <c r="AD1563" s="14"/>
      <c r="AE1563" s="14"/>
      <c r="AT1563" s="262" t="s">
        <v>184</v>
      </c>
      <c r="AU1563" s="262" t="s">
        <v>102</v>
      </c>
      <c r="AV1563" s="14" t="s">
        <v>102</v>
      </c>
      <c r="AW1563" s="14" t="s">
        <v>5</v>
      </c>
      <c r="AX1563" s="14" t="s">
        <v>75</v>
      </c>
      <c r="AY1563" s="262" t="s">
        <v>175</v>
      </c>
    </row>
    <row r="1564" s="13" customFormat="1">
      <c r="A1564" s="13"/>
      <c r="B1564" s="242"/>
      <c r="C1564" s="243"/>
      <c r="D1564" s="237" t="s">
        <v>184</v>
      </c>
      <c r="E1564" s="244" t="s">
        <v>1</v>
      </c>
      <c r="F1564" s="245" t="s">
        <v>290</v>
      </c>
      <c r="G1564" s="243"/>
      <c r="H1564" s="244" t="s">
        <v>1</v>
      </c>
      <c r="I1564" s="246"/>
      <c r="J1564" s="246"/>
      <c r="K1564" s="243"/>
      <c r="L1564" s="243"/>
      <c r="M1564" s="247"/>
      <c r="N1564" s="248"/>
      <c r="O1564" s="249"/>
      <c r="P1564" s="249"/>
      <c r="Q1564" s="249"/>
      <c r="R1564" s="249"/>
      <c r="S1564" s="249"/>
      <c r="T1564" s="249"/>
      <c r="U1564" s="249"/>
      <c r="V1564" s="249"/>
      <c r="W1564" s="249"/>
      <c r="X1564" s="249"/>
      <c r="Y1564" s="250"/>
      <c r="Z1564" s="13"/>
      <c r="AA1564" s="13"/>
      <c r="AB1564" s="13"/>
      <c r="AC1564" s="13"/>
      <c r="AD1564" s="13"/>
      <c r="AE1564" s="13"/>
      <c r="AT1564" s="251" t="s">
        <v>184</v>
      </c>
      <c r="AU1564" s="251" t="s">
        <v>102</v>
      </c>
      <c r="AV1564" s="13" t="s">
        <v>82</v>
      </c>
      <c r="AW1564" s="13" t="s">
        <v>5</v>
      </c>
      <c r="AX1564" s="13" t="s">
        <v>75</v>
      </c>
      <c r="AY1564" s="251" t="s">
        <v>175</v>
      </c>
    </row>
    <row r="1565" s="14" customFormat="1">
      <c r="A1565" s="14"/>
      <c r="B1565" s="252"/>
      <c r="C1565" s="253"/>
      <c r="D1565" s="237" t="s">
        <v>184</v>
      </c>
      <c r="E1565" s="254" t="s">
        <v>1</v>
      </c>
      <c r="F1565" s="255" t="s">
        <v>1424</v>
      </c>
      <c r="G1565" s="253"/>
      <c r="H1565" s="256">
        <v>5.5999999999999996</v>
      </c>
      <c r="I1565" s="257"/>
      <c r="J1565" s="257"/>
      <c r="K1565" s="253"/>
      <c r="L1565" s="253"/>
      <c r="M1565" s="258"/>
      <c r="N1565" s="259"/>
      <c r="O1565" s="260"/>
      <c r="P1565" s="260"/>
      <c r="Q1565" s="260"/>
      <c r="R1565" s="260"/>
      <c r="S1565" s="260"/>
      <c r="T1565" s="260"/>
      <c r="U1565" s="260"/>
      <c r="V1565" s="260"/>
      <c r="W1565" s="260"/>
      <c r="X1565" s="260"/>
      <c r="Y1565" s="261"/>
      <c r="Z1565" s="14"/>
      <c r="AA1565" s="14"/>
      <c r="AB1565" s="14"/>
      <c r="AC1565" s="14"/>
      <c r="AD1565" s="14"/>
      <c r="AE1565" s="14"/>
      <c r="AT1565" s="262" t="s">
        <v>184</v>
      </c>
      <c r="AU1565" s="262" t="s">
        <v>102</v>
      </c>
      <c r="AV1565" s="14" t="s">
        <v>102</v>
      </c>
      <c r="AW1565" s="14" t="s">
        <v>5</v>
      </c>
      <c r="AX1565" s="14" t="s">
        <v>75</v>
      </c>
      <c r="AY1565" s="262" t="s">
        <v>175</v>
      </c>
    </row>
    <row r="1566" s="15" customFormat="1">
      <c r="A1566" s="15"/>
      <c r="B1566" s="263"/>
      <c r="C1566" s="264"/>
      <c r="D1566" s="237" t="s">
        <v>184</v>
      </c>
      <c r="E1566" s="265" t="s">
        <v>1</v>
      </c>
      <c r="F1566" s="266" t="s">
        <v>189</v>
      </c>
      <c r="G1566" s="264"/>
      <c r="H1566" s="267">
        <v>11.199999999999999</v>
      </c>
      <c r="I1566" s="268"/>
      <c r="J1566" s="268"/>
      <c r="K1566" s="264"/>
      <c r="L1566" s="264"/>
      <c r="M1566" s="269"/>
      <c r="N1566" s="270"/>
      <c r="O1566" s="271"/>
      <c r="P1566" s="271"/>
      <c r="Q1566" s="271"/>
      <c r="R1566" s="271"/>
      <c r="S1566" s="271"/>
      <c r="T1566" s="271"/>
      <c r="U1566" s="271"/>
      <c r="V1566" s="271"/>
      <c r="W1566" s="271"/>
      <c r="X1566" s="271"/>
      <c r="Y1566" s="272"/>
      <c r="Z1566" s="15"/>
      <c r="AA1566" s="15"/>
      <c r="AB1566" s="15"/>
      <c r="AC1566" s="15"/>
      <c r="AD1566" s="15"/>
      <c r="AE1566" s="15"/>
      <c r="AT1566" s="273" t="s">
        <v>184</v>
      </c>
      <c r="AU1566" s="273" t="s">
        <v>102</v>
      </c>
      <c r="AV1566" s="15" t="s">
        <v>181</v>
      </c>
      <c r="AW1566" s="15" t="s">
        <v>5</v>
      </c>
      <c r="AX1566" s="15" t="s">
        <v>82</v>
      </c>
      <c r="AY1566" s="273" t="s">
        <v>175</v>
      </c>
    </row>
    <row r="1567" s="2" customFormat="1" ht="44.25" customHeight="1">
      <c r="A1567" s="39"/>
      <c r="B1567" s="40"/>
      <c r="C1567" s="222" t="s">
        <v>1425</v>
      </c>
      <c r="D1567" s="222" t="s">
        <v>177</v>
      </c>
      <c r="E1567" s="223" t="s">
        <v>1426</v>
      </c>
      <c r="F1567" s="224" t="s">
        <v>1427</v>
      </c>
      <c r="G1567" s="225" t="s">
        <v>228</v>
      </c>
      <c r="H1567" s="226">
        <v>34.159999999999997</v>
      </c>
      <c r="I1567" s="227"/>
      <c r="J1567" s="227"/>
      <c r="K1567" s="228">
        <f>ROUND(P1567*H1567,2)</f>
        <v>0</v>
      </c>
      <c r="L1567" s="229"/>
      <c r="M1567" s="45"/>
      <c r="N1567" s="230" t="s">
        <v>1</v>
      </c>
      <c r="O1567" s="231" t="s">
        <v>39</v>
      </c>
      <c r="P1567" s="232">
        <f>I1567+J1567</f>
        <v>0</v>
      </c>
      <c r="Q1567" s="232">
        <f>ROUND(I1567*H1567,2)</f>
        <v>0</v>
      </c>
      <c r="R1567" s="232">
        <f>ROUND(J1567*H1567,2)</f>
        <v>0</v>
      </c>
      <c r="S1567" s="92"/>
      <c r="T1567" s="233">
        <f>S1567*H1567</f>
        <v>0</v>
      </c>
      <c r="U1567" s="233">
        <v>0</v>
      </c>
      <c r="V1567" s="233">
        <f>U1567*H1567</f>
        <v>0</v>
      </c>
      <c r="W1567" s="233">
        <v>0</v>
      </c>
      <c r="X1567" s="233">
        <f>W1567*H1567</f>
        <v>0</v>
      </c>
      <c r="Y1567" s="234" t="s">
        <v>1</v>
      </c>
      <c r="Z1567" s="39"/>
      <c r="AA1567" s="39"/>
      <c r="AB1567" s="39"/>
      <c r="AC1567" s="39"/>
      <c r="AD1567" s="39"/>
      <c r="AE1567" s="39"/>
      <c r="AR1567" s="235" t="s">
        <v>229</v>
      </c>
      <c r="AT1567" s="235" t="s">
        <v>177</v>
      </c>
      <c r="AU1567" s="235" t="s">
        <v>102</v>
      </c>
      <c r="AY1567" s="18" t="s">
        <v>175</v>
      </c>
      <c r="BE1567" s="236">
        <f>IF(O1567="základní",K1567,0)</f>
        <v>0</v>
      </c>
      <c r="BF1567" s="236">
        <f>IF(O1567="snížená",K1567,0)</f>
        <v>0</v>
      </c>
      <c r="BG1567" s="236">
        <f>IF(O1567="zákl. přenesená",K1567,0)</f>
        <v>0</v>
      </c>
      <c r="BH1567" s="236">
        <f>IF(O1567="sníž. přenesená",K1567,0)</f>
        <v>0</v>
      </c>
      <c r="BI1567" s="236">
        <f>IF(O1567="nulová",K1567,0)</f>
        <v>0</v>
      </c>
      <c r="BJ1567" s="18" t="s">
        <v>102</v>
      </c>
      <c r="BK1567" s="236">
        <f>ROUND(P1567*H1567,2)</f>
        <v>0</v>
      </c>
      <c r="BL1567" s="18" t="s">
        <v>229</v>
      </c>
      <c r="BM1567" s="235" t="s">
        <v>1428</v>
      </c>
    </row>
    <row r="1568" s="2" customFormat="1">
      <c r="A1568" s="39"/>
      <c r="B1568" s="40"/>
      <c r="C1568" s="41"/>
      <c r="D1568" s="237" t="s">
        <v>182</v>
      </c>
      <c r="E1568" s="41"/>
      <c r="F1568" s="238" t="s">
        <v>1423</v>
      </c>
      <c r="G1568" s="41"/>
      <c r="H1568" s="41"/>
      <c r="I1568" s="239"/>
      <c r="J1568" s="239"/>
      <c r="K1568" s="41"/>
      <c r="L1568" s="41"/>
      <c r="M1568" s="45"/>
      <c r="N1568" s="240"/>
      <c r="O1568" s="241"/>
      <c r="P1568" s="92"/>
      <c r="Q1568" s="92"/>
      <c r="R1568" s="92"/>
      <c r="S1568" s="92"/>
      <c r="T1568" s="92"/>
      <c r="U1568" s="92"/>
      <c r="V1568" s="92"/>
      <c r="W1568" s="92"/>
      <c r="X1568" s="92"/>
      <c r="Y1568" s="93"/>
      <c r="Z1568" s="39"/>
      <c r="AA1568" s="39"/>
      <c r="AB1568" s="39"/>
      <c r="AC1568" s="39"/>
      <c r="AD1568" s="39"/>
      <c r="AE1568" s="39"/>
      <c r="AT1568" s="18" t="s">
        <v>182</v>
      </c>
      <c r="AU1568" s="18" t="s">
        <v>102</v>
      </c>
    </row>
    <row r="1569" s="13" customFormat="1">
      <c r="A1569" s="13"/>
      <c r="B1569" s="242"/>
      <c r="C1569" s="243"/>
      <c r="D1569" s="237" t="s">
        <v>184</v>
      </c>
      <c r="E1569" s="244" t="s">
        <v>1</v>
      </c>
      <c r="F1569" s="245" t="s">
        <v>193</v>
      </c>
      <c r="G1569" s="243"/>
      <c r="H1569" s="244" t="s">
        <v>1</v>
      </c>
      <c r="I1569" s="246"/>
      <c r="J1569" s="246"/>
      <c r="K1569" s="243"/>
      <c r="L1569" s="243"/>
      <c r="M1569" s="247"/>
      <c r="N1569" s="248"/>
      <c r="O1569" s="249"/>
      <c r="P1569" s="249"/>
      <c r="Q1569" s="249"/>
      <c r="R1569" s="249"/>
      <c r="S1569" s="249"/>
      <c r="T1569" s="249"/>
      <c r="U1569" s="249"/>
      <c r="V1569" s="249"/>
      <c r="W1569" s="249"/>
      <c r="X1569" s="249"/>
      <c r="Y1569" s="250"/>
      <c r="Z1569" s="13"/>
      <c r="AA1569" s="13"/>
      <c r="AB1569" s="13"/>
      <c r="AC1569" s="13"/>
      <c r="AD1569" s="13"/>
      <c r="AE1569" s="13"/>
      <c r="AT1569" s="251" t="s">
        <v>184</v>
      </c>
      <c r="AU1569" s="251" t="s">
        <v>102</v>
      </c>
      <c r="AV1569" s="13" t="s">
        <v>82</v>
      </c>
      <c r="AW1569" s="13" t="s">
        <v>5</v>
      </c>
      <c r="AX1569" s="13" t="s">
        <v>75</v>
      </c>
      <c r="AY1569" s="251" t="s">
        <v>175</v>
      </c>
    </row>
    <row r="1570" s="13" customFormat="1">
      <c r="A1570" s="13"/>
      <c r="B1570" s="242"/>
      <c r="C1570" s="243"/>
      <c r="D1570" s="237" t="s">
        <v>184</v>
      </c>
      <c r="E1570" s="244" t="s">
        <v>1</v>
      </c>
      <c r="F1570" s="245" t="s">
        <v>286</v>
      </c>
      <c r="G1570" s="243"/>
      <c r="H1570" s="244" t="s">
        <v>1</v>
      </c>
      <c r="I1570" s="246"/>
      <c r="J1570" s="246"/>
      <c r="K1570" s="243"/>
      <c r="L1570" s="243"/>
      <c r="M1570" s="247"/>
      <c r="N1570" s="248"/>
      <c r="O1570" s="249"/>
      <c r="P1570" s="249"/>
      <c r="Q1570" s="249"/>
      <c r="R1570" s="249"/>
      <c r="S1570" s="249"/>
      <c r="T1570" s="249"/>
      <c r="U1570" s="249"/>
      <c r="V1570" s="249"/>
      <c r="W1570" s="249"/>
      <c r="X1570" s="249"/>
      <c r="Y1570" s="250"/>
      <c r="Z1570" s="13"/>
      <c r="AA1570" s="13"/>
      <c r="AB1570" s="13"/>
      <c r="AC1570" s="13"/>
      <c r="AD1570" s="13"/>
      <c r="AE1570" s="13"/>
      <c r="AT1570" s="251" t="s">
        <v>184</v>
      </c>
      <c r="AU1570" s="251" t="s">
        <v>102</v>
      </c>
      <c r="AV1570" s="13" t="s">
        <v>82</v>
      </c>
      <c r="AW1570" s="13" t="s">
        <v>5</v>
      </c>
      <c r="AX1570" s="13" t="s">
        <v>75</v>
      </c>
      <c r="AY1570" s="251" t="s">
        <v>175</v>
      </c>
    </row>
    <row r="1571" s="14" customFormat="1">
      <c r="A1571" s="14"/>
      <c r="B1571" s="252"/>
      <c r="C1571" s="253"/>
      <c r="D1571" s="237" t="s">
        <v>184</v>
      </c>
      <c r="E1571" s="254" t="s">
        <v>1</v>
      </c>
      <c r="F1571" s="255" t="s">
        <v>1429</v>
      </c>
      <c r="G1571" s="253"/>
      <c r="H1571" s="256">
        <v>17.079999999999998</v>
      </c>
      <c r="I1571" s="257"/>
      <c r="J1571" s="257"/>
      <c r="K1571" s="253"/>
      <c r="L1571" s="253"/>
      <c r="M1571" s="258"/>
      <c r="N1571" s="259"/>
      <c r="O1571" s="260"/>
      <c r="P1571" s="260"/>
      <c r="Q1571" s="260"/>
      <c r="R1571" s="260"/>
      <c r="S1571" s="260"/>
      <c r="T1571" s="260"/>
      <c r="U1571" s="260"/>
      <c r="V1571" s="260"/>
      <c r="W1571" s="260"/>
      <c r="X1571" s="260"/>
      <c r="Y1571" s="261"/>
      <c r="Z1571" s="14"/>
      <c r="AA1571" s="14"/>
      <c r="AB1571" s="14"/>
      <c r="AC1571" s="14"/>
      <c r="AD1571" s="14"/>
      <c r="AE1571" s="14"/>
      <c r="AT1571" s="262" t="s">
        <v>184</v>
      </c>
      <c r="AU1571" s="262" t="s">
        <v>102</v>
      </c>
      <c r="AV1571" s="14" t="s">
        <v>102</v>
      </c>
      <c r="AW1571" s="14" t="s">
        <v>5</v>
      </c>
      <c r="AX1571" s="14" t="s">
        <v>75</v>
      </c>
      <c r="AY1571" s="262" t="s">
        <v>175</v>
      </c>
    </row>
    <row r="1572" s="13" customFormat="1">
      <c r="A1572" s="13"/>
      <c r="B1572" s="242"/>
      <c r="C1572" s="243"/>
      <c r="D1572" s="237" t="s">
        <v>184</v>
      </c>
      <c r="E1572" s="244" t="s">
        <v>1</v>
      </c>
      <c r="F1572" s="245" t="s">
        <v>290</v>
      </c>
      <c r="G1572" s="243"/>
      <c r="H1572" s="244" t="s">
        <v>1</v>
      </c>
      <c r="I1572" s="246"/>
      <c r="J1572" s="246"/>
      <c r="K1572" s="243"/>
      <c r="L1572" s="243"/>
      <c r="M1572" s="247"/>
      <c r="N1572" s="248"/>
      <c r="O1572" s="249"/>
      <c r="P1572" s="249"/>
      <c r="Q1572" s="249"/>
      <c r="R1572" s="249"/>
      <c r="S1572" s="249"/>
      <c r="T1572" s="249"/>
      <c r="U1572" s="249"/>
      <c r="V1572" s="249"/>
      <c r="W1572" s="249"/>
      <c r="X1572" s="249"/>
      <c r="Y1572" s="250"/>
      <c r="Z1572" s="13"/>
      <c r="AA1572" s="13"/>
      <c r="AB1572" s="13"/>
      <c r="AC1572" s="13"/>
      <c r="AD1572" s="13"/>
      <c r="AE1572" s="13"/>
      <c r="AT1572" s="251" t="s">
        <v>184</v>
      </c>
      <c r="AU1572" s="251" t="s">
        <v>102</v>
      </c>
      <c r="AV1572" s="13" t="s">
        <v>82</v>
      </c>
      <c r="AW1572" s="13" t="s">
        <v>5</v>
      </c>
      <c r="AX1572" s="13" t="s">
        <v>75</v>
      </c>
      <c r="AY1572" s="251" t="s">
        <v>175</v>
      </c>
    </row>
    <row r="1573" s="14" customFormat="1">
      <c r="A1573" s="14"/>
      <c r="B1573" s="252"/>
      <c r="C1573" s="253"/>
      <c r="D1573" s="237" t="s">
        <v>184</v>
      </c>
      <c r="E1573" s="254" t="s">
        <v>1</v>
      </c>
      <c r="F1573" s="255" t="s">
        <v>1429</v>
      </c>
      <c r="G1573" s="253"/>
      <c r="H1573" s="256">
        <v>17.079999999999998</v>
      </c>
      <c r="I1573" s="257"/>
      <c r="J1573" s="257"/>
      <c r="K1573" s="253"/>
      <c r="L1573" s="253"/>
      <c r="M1573" s="258"/>
      <c r="N1573" s="259"/>
      <c r="O1573" s="260"/>
      <c r="P1573" s="260"/>
      <c r="Q1573" s="260"/>
      <c r="R1573" s="260"/>
      <c r="S1573" s="260"/>
      <c r="T1573" s="260"/>
      <c r="U1573" s="260"/>
      <c r="V1573" s="260"/>
      <c r="W1573" s="260"/>
      <c r="X1573" s="260"/>
      <c r="Y1573" s="261"/>
      <c r="Z1573" s="14"/>
      <c r="AA1573" s="14"/>
      <c r="AB1573" s="14"/>
      <c r="AC1573" s="14"/>
      <c r="AD1573" s="14"/>
      <c r="AE1573" s="14"/>
      <c r="AT1573" s="262" t="s">
        <v>184</v>
      </c>
      <c r="AU1573" s="262" t="s">
        <v>102</v>
      </c>
      <c r="AV1573" s="14" t="s">
        <v>102</v>
      </c>
      <c r="AW1573" s="14" t="s">
        <v>5</v>
      </c>
      <c r="AX1573" s="14" t="s">
        <v>75</v>
      </c>
      <c r="AY1573" s="262" t="s">
        <v>175</v>
      </c>
    </row>
    <row r="1574" s="15" customFormat="1">
      <c r="A1574" s="15"/>
      <c r="B1574" s="263"/>
      <c r="C1574" s="264"/>
      <c r="D1574" s="237" t="s">
        <v>184</v>
      </c>
      <c r="E1574" s="265" t="s">
        <v>1</v>
      </c>
      <c r="F1574" s="266" t="s">
        <v>189</v>
      </c>
      <c r="G1574" s="264"/>
      <c r="H1574" s="267">
        <v>34.159999999999997</v>
      </c>
      <c r="I1574" s="268"/>
      <c r="J1574" s="268"/>
      <c r="K1574" s="264"/>
      <c r="L1574" s="264"/>
      <c r="M1574" s="269"/>
      <c r="N1574" s="270"/>
      <c r="O1574" s="271"/>
      <c r="P1574" s="271"/>
      <c r="Q1574" s="271"/>
      <c r="R1574" s="271"/>
      <c r="S1574" s="271"/>
      <c r="T1574" s="271"/>
      <c r="U1574" s="271"/>
      <c r="V1574" s="271"/>
      <c r="W1574" s="271"/>
      <c r="X1574" s="271"/>
      <c r="Y1574" s="272"/>
      <c r="Z1574" s="15"/>
      <c r="AA1574" s="15"/>
      <c r="AB1574" s="15"/>
      <c r="AC1574" s="15"/>
      <c r="AD1574" s="15"/>
      <c r="AE1574" s="15"/>
      <c r="AT1574" s="273" t="s">
        <v>184</v>
      </c>
      <c r="AU1574" s="273" t="s">
        <v>102</v>
      </c>
      <c r="AV1574" s="15" t="s">
        <v>181</v>
      </c>
      <c r="AW1574" s="15" t="s">
        <v>5</v>
      </c>
      <c r="AX1574" s="15" t="s">
        <v>82</v>
      </c>
      <c r="AY1574" s="273" t="s">
        <v>175</v>
      </c>
    </row>
    <row r="1575" s="2" customFormat="1" ht="55.5" customHeight="1">
      <c r="A1575" s="39"/>
      <c r="B1575" s="40"/>
      <c r="C1575" s="222" t="s">
        <v>825</v>
      </c>
      <c r="D1575" s="222" t="s">
        <v>177</v>
      </c>
      <c r="E1575" s="223" t="s">
        <v>1430</v>
      </c>
      <c r="F1575" s="224" t="s">
        <v>1431</v>
      </c>
      <c r="G1575" s="225" t="s">
        <v>369</v>
      </c>
      <c r="H1575" s="226">
        <v>11.199999999999999</v>
      </c>
      <c r="I1575" s="227"/>
      <c r="J1575" s="227"/>
      <c r="K1575" s="228">
        <f>ROUND(P1575*H1575,2)</f>
        <v>0</v>
      </c>
      <c r="L1575" s="229"/>
      <c r="M1575" s="45"/>
      <c r="N1575" s="230" t="s">
        <v>1</v>
      </c>
      <c r="O1575" s="231" t="s">
        <v>39</v>
      </c>
      <c r="P1575" s="232">
        <f>I1575+J1575</f>
        <v>0</v>
      </c>
      <c r="Q1575" s="232">
        <f>ROUND(I1575*H1575,2)</f>
        <v>0</v>
      </c>
      <c r="R1575" s="232">
        <f>ROUND(J1575*H1575,2)</f>
        <v>0</v>
      </c>
      <c r="S1575" s="92"/>
      <c r="T1575" s="233">
        <f>S1575*H1575</f>
        <v>0</v>
      </c>
      <c r="U1575" s="233">
        <v>0</v>
      </c>
      <c r="V1575" s="233">
        <f>U1575*H1575</f>
        <v>0</v>
      </c>
      <c r="W1575" s="233">
        <v>0</v>
      </c>
      <c r="X1575" s="233">
        <f>W1575*H1575</f>
        <v>0</v>
      </c>
      <c r="Y1575" s="234" t="s">
        <v>1</v>
      </c>
      <c r="Z1575" s="39"/>
      <c r="AA1575" s="39"/>
      <c r="AB1575" s="39"/>
      <c r="AC1575" s="39"/>
      <c r="AD1575" s="39"/>
      <c r="AE1575" s="39"/>
      <c r="AR1575" s="235" t="s">
        <v>229</v>
      </c>
      <c r="AT1575" s="235" t="s">
        <v>177</v>
      </c>
      <c r="AU1575" s="235" t="s">
        <v>102</v>
      </c>
      <c r="AY1575" s="18" t="s">
        <v>175</v>
      </c>
      <c r="BE1575" s="236">
        <f>IF(O1575="základní",K1575,0)</f>
        <v>0</v>
      </c>
      <c r="BF1575" s="236">
        <f>IF(O1575="snížená",K1575,0)</f>
        <v>0</v>
      </c>
      <c r="BG1575" s="236">
        <f>IF(O1575="zákl. přenesená",K1575,0)</f>
        <v>0</v>
      </c>
      <c r="BH1575" s="236">
        <f>IF(O1575="sníž. přenesená",K1575,0)</f>
        <v>0</v>
      </c>
      <c r="BI1575" s="236">
        <f>IF(O1575="nulová",K1575,0)</f>
        <v>0</v>
      </c>
      <c r="BJ1575" s="18" t="s">
        <v>102</v>
      </c>
      <c r="BK1575" s="236">
        <f>ROUND(P1575*H1575,2)</f>
        <v>0</v>
      </c>
      <c r="BL1575" s="18" t="s">
        <v>229</v>
      </c>
      <c r="BM1575" s="235" t="s">
        <v>1432</v>
      </c>
    </row>
    <row r="1576" s="2" customFormat="1">
      <c r="A1576" s="39"/>
      <c r="B1576" s="40"/>
      <c r="C1576" s="41"/>
      <c r="D1576" s="237" t="s">
        <v>182</v>
      </c>
      <c r="E1576" s="41"/>
      <c r="F1576" s="238" t="s">
        <v>1423</v>
      </c>
      <c r="G1576" s="41"/>
      <c r="H1576" s="41"/>
      <c r="I1576" s="239"/>
      <c r="J1576" s="239"/>
      <c r="K1576" s="41"/>
      <c r="L1576" s="41"/>
      <c r="M1576" s="45"/>
      <c r="N1576" s="240"/>
      <c r="O1576" s="241"/>
      <c r="P1576" s="92"/>
      <c r="Q1576" s="92"/>
      <c r="R1576" s="92"/>
      <c r="S1576" s="92"/>
      <c r="T1576" s="92"/>
      <c r="U1576" s="92"/>
      <c r="V1576" s="92"/>
      <c r="W1576" s="92"/>
      <c r="X1576" s="92"/>
      <c r="Y1576" s="93"/>
      <c r="Z1576" s="39"/>
      <c r="AA1576" s="39"/>
      <c r="AB1576" s="39"/>
      <c r="AC1576" s="39"/>
      <c r="AD1576" s="39"/>
      <c r="AE1576" s="39"/>
      <c r="AT1576" s="18" t="s">
        <v>182</v>
      </c>
      <c r="AU1576" s="18" t="s">
        <v>102</v>
      </c>
    </row>
    <row r="1577" s="13" customFormat="1">
      <c r="A1577" s="13"/>
      <c r="B1577" s="242"/>
      <c r="C1577" s="243"/>
      <c r="D1577" s="237" t="s">
        <v>184</v>
      </c>
      <c r="E1577" s="244" t="s">
        <v>1</v>
      </c>
      <c r="F1577" s="245" t="s">
        <v>193</v>
      </c>
      <c r="G1577" s="243"/>
      <c r="H1577" s="244" t="s">
        <v>1</v>
      </c>
      <c r="I1577" s="246"/>
      <c r="J1577" s="246"/>
      <c r="K1577" s="243"/>
      <c r="L1577" s="243"/>
      <c r="M1577" s="247"/>
      <c r="N1577" s="248"/>
      <c r="O1577" s="249"/>
      <c r="P1577" s="249"/>
      <c r="Q1577" s="249"/>
      <c r="R1577" s="249"/>
      <c r="S1577" s="249"/>
      <c r="T1577" s="249"/>
      <c r="U1577" s="249"/>
      <c r="V1577" s="249"/>
      <c r="W1577" s="249"/>
      <c r="X1577" s="249"/>
      <c r="Y1577" s="250"/>
      <c r="Z1577" s="13"/>
      <c r="AA1577" s="13"/>
      <c r="AB1577" s="13"/>
      <c r="AC1577" s="13"/>
      <c r="AD1577" s="13"/>
      <c r="AE1577" s="13"/>
      <c r="AT1577" s="251" t="s">
        <v>184</v>
      </c>
      <c r="AU1577" s="251" t="s">
        <v>102</v>
      </c>
      <c r="AV1577" s="13" t="s">
        <v>82</v>
      </c>
      <c r="AW1577" s="13" t="s">
        <v>5</v>
      </c>
      <c r="AX1577" s="13" t="s">
        <v>75</v>
      </c>
      <c r="AY1577" s="251" t="s">
        <v>175</v>
      </c>
    </row>
    <row r="1578" s="13" customFormat="1">
      <c r="A1578" s="13"/>
      <c r="B1578" s="242"/>
      <c r="C1578" s="243"/>
      <c r="D1578" s="237" t="s">
        <v>184</v>
      </c>
      <c r="E1578" s="244" t="s">
        <v>1</v>
      </c>
      <c r="F1578" s="245" t="s">
        <v>286</v>
      </c>
      <c r="G1578" s="243"/>
      <c r="H1578" s="244" t="s">
        <v>1</v>
      </c>
      <c r="I1578" s="246"/>
      <c r="J1578" s="246"/>
      <c r="K1578" s="243"/>
      <c r="L1578" s="243"/>
      <c r="M1578" s="247"/>
      <c r="N1578" s="248"/>
      <c r="O1578" s="249"/>
      <c r="P1578" s="249"/>
      <c r="Q1578" s="249"/>
      <c r="R1578" s="249"/>
      <c r="S1578" s="249"/>
      <c r="T1578" s="249"/>
      <c r="U1578" s="249"/>
      <c r="V1578" s="249"/>
      <c r="W1578" s="249"/>
      <c r="X1578" s="249"/>
      <c r="Y1578" s="250"/>
      <c r="Z1578" s="13"/>
      <c r="AA1578" s="13"/>
      <c r="AB1578" s="13"/>
      <c r="AC1578" s="13"/>
      <c r="AD1578" s="13"/>
      <c r="AE1578" s="13"/>
      <c r="AT1578" s="251" t="s">
        <v>184</v>
      </c>
      <c r="AU1578" s="251" t="s">
        <v>102</v>
      </c>
      <c r="AV1578" s="13" t="s">
        <v>82</v>
      </c>
      <c r="AW1578" s="13" t="s">
        <v>5</v>
      </c>
      <c r="AX1578" s="13" t="s">
        <v>75</v>
      </c>
      <c r="AY1578" s="251" t="s">
        <v>175</v>
      </c>
    </row>
    <row r="1579" s="14" customFormat="1">
      <c r="A1579" s="14"/>
      <c r="B1579" s="252"/>
      <c r="C1579" s="253"/>
      <c r="D1579" s="237" t="s">
        <v>184</v>
      </c>
      <c r="E1579" s="254" t="s">
        <v>1</v>
      </c>
      <c r="F1579" s="255" t="s">
        <v>1424</v>
      </c>
      <c r="G1579" s="253"/>
      <c r="H1579" s="256">
        <v>5.5999999999999996</v>
      </c>
      <c r="I1579" s="257"/>
      <c r="J1579" s="257"/>
      <c r="K1579" s="253"/>
      <c r="L1579" s="253"/>
      <c r="M1579" s="258"/>
      <c r="N1579" s="259"/>
      <c r="O1579" s="260"/>
      <c r="P1579" s="260"/>
      <c r="Q1579" s="260"/>
      <c r="R1579" s="260"/>
      <c r="S1579" s="260"/>
      <c r="T1579" s="260"/>
      <c r="U1579" s="260"/>
      <c r="V1579" s="260"/>
      <c r="W1579" s="260"/>
      <c r="X1579" s="260"/>
      <c r="Y1579" s="261"/>
      <c r="Z1579" s="14"/>
      <c r="AA1579" s="14"/>
      <c r="AB1579" s="14"/>
      <c r="AC1579" s="14"/>
      <c r="AD1579" s="14"/>
      <c r="AE1579" s="14"/>
      <c r="AT1579" s="262" t="s">
        <v>184</v>
      </c>
      <c r="AU1579" s="262" t="s">
        <v>102</v>
      </c>
      <c r="AV1579" s="14" t="s">
        <v>102</v>
      </c>
      <c r="AW1579" s="14" t="s">
        <v>5</v>
      </c>
      <c r="AX1579" s="14" t="s">
        <v>75</v>
      </c>
      <c r="AY1579" s="262" t="s">
        <v>175</v>
      </c>
    </row>
    <row r="1580" s="13" customFormat="1">
      <c r="A1580" s="13"/>
      <c r="B1580" s="242"/>
      <c r="C1580" s="243"/>
      <c r="D1580" s="237" t="s">
        <v>184</v>
      </c>
      <c r="E1580" s="244" t="s">
        <v>1</v>
      </c>
      <c r="F1580" s="245" t="s">
        <v>290</v>
      </c>
      <c r="G1580" s="243"/>
      <c r="H1580" s="244" t="s">
        <v>1</v>
      </c>
      <c r="I1580" s="246"/>
      <c r="J1580" s="246"/>
      <c r="K1580" s="243"/>
      <c r="L1580" s="243"/>
      <c r="M1580" s="247"/>
      <c r="N1580" s="248"/>
      <c r="O1580" s="249"/>
      <c r="P1580" s="249"/>
      <c r="Q1580" s="249"/>
      <c r="R1580" s="249"/>
      <c r="S1580" s="249"/>
      <c r="T1580" s="249"/>
      <c r="U1580" s="249"/>
      <c r="V1580" s="249"/>
      <c r="W1580" s="249"/>
      <c r="X1580" s="249"/>
      <c r="Y1580" s="250"/>
      <c r="Z1580" s="13"/>
      <c r="AA1580" s="13"/>
      <c r="AB1580" s="13"/>
      <c r="AC1580" s="13"/>
      <c r="AD1580" s="13"/>
      <c r="AE1580" s="13"/>
      <c r="AT1580" s="251" t="s">
        <v>184</v>
      </c>
      <c r="AU1580" s="251" t="s">
        <v>102</v>
      </c>
      <c r="AV1580" s="13" t="s">
        <v>82</v>
      </c>
      <c r="AW1580" s="13" t="s">
        <v>5</v>
      </c>
      <c r="AX1580" s="13" t="s">
        <v>75</v>
      </c>
      <c r="AY1580" s="251" t="s">
        <v>175</v>
      </c>
    </row>
    <row r="1581" s="14" customFormat="1">
      <c r="A1581" s="14"/>
      <c r="B1581" s="252"/>
      <c r="C1581" s="253"/>
      <c r="D1581" s="237" t="s">
        <v>184</v>
      </c>
      <c r="E1581" s="254" t="s">
        <v>1</v>
      </c>
      <c r="F1581" s="255" t="s">
        <v>1424</v>
      </c>
      <c r="G1581" s="253"/>
      <c r="H1581" s="256">
        <v>5.5999999999999996</v>
      </c>
      <c r="I1581" s="257"/>
      <c r="J1581" s="257"/>
      <c r="K1581" s="253"/>
      <c r="L1581" s="253"/>
      <c r="M1581" s="258"/>
      <c r="N1581" s="259"/>
      <c r="O1581" s="260"/>
      <c r="P1581" s="260"/>
      <c r="Q1581" s="260"/>
      <c r="R1581" s="260"/>
      <c r="S1581" s="260"/>
      <c r="T1581" s="260"/>
      <c r="U1581" s="260"/>
      <c r="V1581" s="260"/>
      <c r="W1581" s="260"/>
      <c r="X1581" s="260"/>
      <c r="Y1581" s="261"/>
      <c r="Z1581" s="14"/>
      <c r="AA1581" s="14"/>
      <c r="AB1581" s="14"/>
      <c r="AC1581" s="14"/>
      <c r="AD1581" s="14"/>
      <c r="AE1581" s="14"/>
      <c r="AT1581" s="262" t="s">
        <v>184</v>
      </c>
      <c r="AU1581" s="262" t="s">
        <v>102</v>
      </c>
      <c r="AV1581" s="14" t="s">
        <v>102</v>
      </c>
      <c r="AW1581" s="14" t="s">
        <v>5</v>
      </c>
      <c r="AX1581" s="14" t="s">
        <v>75</v>
      </c>
      <c r="AY1581" s="262" t="s">
        <v>175</v>
      </c>
    </row>
    <row r="1582" s="15" customFormat="1">
      <c r="A1582" s="15"/>
      <c r="B1582" s="263"/>
      <c r="C1582" s="264"/>
      <c r="D1582" s="237" t="s">
        <v>184</v>
      </c>
      <c r="E1582" s="265" t="s">
        <v>1</v>
      </c>
      <c r="F1582" s="266" t="s">
        <v>189</v>
      </c>
      <c r="G1582" s="264"/>
      <c r="H1582" s="267">
        <v>11.199999999999999</v>
      </c>
      <c r="I1582" s="268"/>
      <c r="J1582" s="268"/>
      <c r="K1582" s="264"/>
      <c r="L1582" s="264"/>
      <c r="M1582" s="269"/>
      <c r="N1582" s="270"/>
      <c r="O1582" s="271"/>
      <c r="P1582" s="271"/>
      <c r="Q1582" s="271"/>
      <c r="R1582" s="271"/>
      <c r="S1582" s="271"/>
      <c r="T1582" s="271"/>
      <c r="U1582" s="271"/>
      <c r="V1582" s="271"/>
      <c r="W1582" s="271"/>
      <c r="X1582" s="271"/>
      <c r="Y1582" s="272"/>
      <c r="Z1582" s="15"/>
      <c r="AA1582" s="15"/>
      <c r="AB1582" s="15"/>
      <c r="AC1582" s="15"/>
      <c r="AD1582" s="15"/>
      <c r="AE1582" s="15"/>
      <c r="AT1582" s="273" t="s">
        <v>184</v>
      </c>
      <c r="AU1582" s="273" t="s">
        <v>102</v>
      </c>
      <c r="AV1582" s="15" t="s">
        <v>181</v>
      </c>
      <c r="AW1582" s="15" t="s">
        <v>5</v>
      </c>
      <c r="AX1582" s="15" t="s">
        <v>82</v>
      </c>
      <c r="AY1582" s="273" t="s">
        <v>175</v>
      </c>
    </row>
    <row r="1583" s="2" customFormat="1" ht="44.25" customHeight="1">
      <c r="A1583" s="39"/>
      <c r="B1583" s="40"/>
      <c r="C1583" s="222" t="s">
        <v>1433</v>
      </c>
      <c r="D1583" s="222" t="s">
        <v>177</v>
      </c>
      <c r="E1583" s="223" t="s">
        <v>1434</v>
      </c>
      <c r="F1583" s="224" t="s">
        <v>1435</v>
      </c>
      <c r="G1583" s="225" t="s">
        <v>369</v>
      </c>
      <c r="H1583" s="226">
        <v>56</v>
      </c>
      <c r="I1583" s="227"/>
      <c r="J1583" s="227"/>
      <c r="K1583" s="228">
        <f>ROUND(P1583*H1583,2)</f>
        <v>0</v>
      </c>
      <c r="L1583" s="229"/>
      <c r="M1583" s="45"/>
      <c r="N1583" s="230" t="s">
        <v>1</v>
      </c>
      <c r="O1583" s="231" t="s">
        <v>39</v>
      </c>
      <c r="P1583" s="232">
        <f>I1583+J1583</f>
        <v>0</v>
      </c>
      <c r="Q1583" s="232">
        <f>ROUND(I1583*H1583,2)</f>
        <v>0</v>
      </c>
      <c r="R1583" s="232">
        <f>ROUND(J1583*H1583,2)</f>
        <v>0</v>
      </c>
      <c r="S1583" s="92"/>
      <c r="T1583" s="233">
        <f>S1583*H1583</f>
        <v>0</v>
      </c>
      <c r="U1583" s="233">
        <v>0</v>
      </c>
      <c r="V1583" s="233">
        <f>U1583*H1583</f>
        <v>0</v>
      </c>
      <c r="W1583" s="233">
        <v>0</v>
      </c>
      <c r="X1583" s="233">
        <f>W1583*H1583</f>
        <v>0</v>
      </c>
      <c r="Y1583" s="234" t="s">
        <v>1</v>
      </c>
      <c r="Z1583" s="39"/>
      <c r="AA1583" s="39"/>
      <c r="AB1583" s="39"/>
      <c r="AC1583" s="39"/>
      <c r="AD1583" s="39"/>
      <c r="AE1583" s="39"/>
      <c r="AR1583" s="235" t="s">
        <v>229</v>
      </c>
      <c r="AT1583" s="235" t="s">
        <v>177</v>
      </c>
      <c r="AU1583" s="235" t="s">
        <v>102</v>
      </c>
      <c r="AY1583" s="18" t="s">
        <v>175</v>
      </c>
      <c r="BE1583" s="236">
        <f>IF(O1583="základní",K1583,0)</f>
        <v>0</v>
      </c>
      <c r="BF1583" s="236">
        <f>IF(O1583="snížená",K1583,0)</f>
        <v>0</v>
      </c>
      <c r="BG1583" s="236">
        <f>IF(O1583="zákl. přenesená",K1583,0)</f>
        <v>0</v>
      </c>
      <c r="BH1583" s="236">
        <f>IF(O1583="sníž. přenesená",K1583,0)</f>
        <v>0</v>
      </c>
      <c r="BI1583" s="236">
        <f>IF(O1583="nulová",K1583,0)</f>
        <v>0</v>
      </c>
      <c r="BJ1583" s="18" t="s">
        <v>102</v>
      </c>
      <c r="BK1583" s="236">
        <f>ROUND(P1583*H1583,2)</f>
        <v>0</v>
      </c>
      <c r="BL1583" s="18" t="s">
        <v>229</v>
      </c>
      <c r="BM1583" s="235" t="s">
        <v>1436</v>
      </c>
    </row>
    <row r="1584" s="2" customFormat="1">
      <c r="A1584" s="39"/>
      <c r="B1584" s="40"/>
      <c r="C1584" s="41"/>
      <c r="D1584" s="237" t="s">
        <v>182</v>
      </c>
      <c r="E1584" s="41"/>
      <c r="F1584" s="238" t="s">
        <v>1423</v>
      </c>
      <c r="G1584" s="41"/>
      <c r="H1584" s="41"/>
      <c r="I1584" s="239"/>
      <c r="J1584" s="239"/>
      <c r="K1584" s="41"/>
      <c r="L1584" s="41"/>
      <c r="M1584" s="45"/>
      <c r="N1584" s="240"/>
      <c r="O1584" s="241"/>
      <c r="P1584" s="92"/>
      <c r="Q1584" s="92"/>
      <c r="R1584" s="92"/>
      <c r="S1584" s="92"/>
      <c r="T1584" s="92"/>
      <c r="U1584" s="92"/>
      <c r="V1584" s="92"/>
      <c r="W1584" s="92"/>
      <c r="X1584" s="92"/>
      <c r="Y1584" s="93"/>
      <c r="Z1584" s="39"/>
      <c r="AA1584" s="39"/>
      <c r="AB1584" s="39"/>
      <c r="AC1584" s="39"/>
      <c r="AD1584" s="39"/>
      <c r="AE1584" s="39"/>
      <c r="AT1584" s="18" t="s">
        <v>182</v>
      </c>
      <c r="AU1584" s="18" t="s">
        <v>102</v>
      </c>
    </row>
    <row r="1585" s="13" customFormat="1">
      <c r="A1585" s="13"/>
      <c r="B1585" s="242"/>
      <c r="C1585" s="243"/>
      <c r="D1585" s="237" t="s">
        <v>184</v>
      </c>
      <c r="E1585" s="244" t="s">
        <v>1</v>
      </c>
      <c r="F1585" s="245" t="s">
        <v>193</v>
      </c>
      <c r="G1585" s="243"/>
      <c r="H1585" s="244" t="s">
        <v>1</v>
      </c>
      <c r="I1585" s="246"/>
      <c r="J1585" s="246"/>
      <c r="K1585" s="243"/>
      <c r="L1585" s="243"/>
      <c r="M1585" s="247"/>
      <c r="N1585" s="248"/>
      <c r="O1585" s="249"/>
      <c r="P1585" s="249"/>
      <c r="Q1585" s="249"/>
      <c r="R1585" s="249"/>
      <c r="S1585" s="249"/>
      <c r="T1585" s="249"/>
      <c r="U1585" s="249"/>
      <c r="V1585" s="249"/>
      <c r="W1585" s="249"/>
      <c r="X1585" s="249"/>
      <c r="Y1585" s="250"/>
      <c r="Z1585" s="13"/>
      <c r="AA1585" s="13"/>
      <c r="AB1585" s="13"/>
      <c r="AC1585" s="13"/>
      <c r="AD1585" s="13"/>
      <c r="AE1585" s="13"/>
      <c r="AT1585" s="251" t="s">
        <v>184</v>
      </c>
      <c r="AU1585" s="251" t="s">
        <v>102</v>
      </c>
      <c r="AV1585" s="13" t="s">
        <v>82</v>
      </c>
      <c r="AW1585" s="13" t="s">
        <v>5</v>
      </c>
      <c r="AX1585" s="13" t="s">
        <v>75</v>
      </c>
      <c r="AY1585" s="251" t="s">
        <v>175</v>
      </c>
    </row>
    <row r="1586" s="14" customFormat="1">
      <c r="A1586" s="14"/>
      <c r="B1586" s="252"/>
      <c r="C1586" s="253"/>
      <c r="D1586" s="237" t="s">
        <v>184</v>
      </c>
      <c r="E1586" s="254" t="s">
        <v>1</v>
      </c>
      <c r="F1586" s="255" t="s">
        <v>1437</v>
      </c>
      <c r="G1586" s="253"/>
      <c r="H1586" s="256">
        <v>56</v>
      </c>
      <c r="I1586" s="257"/>
      <c r="J1586" s="257"/>
      <c r="K1586" s="253"/>
      <c r="L1586" s="253"/>
      <c r="M1586" s="258"/>
      <c r="N1586" s="259"/>
      <c r="O1586" s="260"/>
      <c r="P1586" s="260"/>
      <c r="Q1586" s="260"/>
      <c r="R1586" s="260"/>
      <c r="S1586" s="260"/>
      <c r="T1586" s="260"/>
      <c r="U1586" s="260"/>
      <c r="V1586" s="260"/>
      <c r="W1586" s="260"/>
      <c r="X1586" s="260"/>
      <c r="Y1586" s="261"/>
      <c r="Z1586" s="14"/>
      <c r="AA1586" s="14"/>
      <c r="AB1586" s="14"/>
      <c r="AC1586" s="14"/>
      <c r="AD1586" s="14"/>
      <c r="AE1586" s="14"/>
      <c r="AT1586" s="262" t="s">
        <v>184</v>
      </c>
      <c r="AU1586" s="262" t="s">
        <v>102</v>
      </c>
      <c r="AV1586" s="14" t="s">
        <v>102</v>
      </c>
      <c r="AW1586" s="14" t="s">
        <v>5</v>
      </c>
      <c r="AX1586" s="14" t="s">
        <v>75</v>
      </c>
      <c r="AY1586" s="262" t="s">
        <v>175</v>
      </c>
    </row>
    <row r="1587" s="15" customFormat="1">
      <c r="A1587" s="15"/>
      <c r="B1587" s="263"/>
      <c r="C1587" s="264"/>
      <c r="D1587" s="237" t="s">
        <v>184</v>
      </c>
      <c r="E1587" s="265" t="s">
        <v>1</v>
      </c>
      <c r="F1587" s="266" t="s">
        <v>189</v>
      </c>
      <c r="G1587" s="264"/>
      <c r="H1587" s="267">
        <v>56</v>
      </c>
      <c r="I1587" s="268"/>
      <c r="J1587" s="268"/>
      <c r="K1587" s="264"/>
      <c r="L1587" s="264"/>
      <c r="M1587" s="269"/>
      <c r="N1587" s="270"/>
      <c r="O1587" s="271"/>
      <c r="P1587" s="271"/>
      <c r="Q1587" s="271"/>
      <c r="R1587" s="271"/>
      <c r="S1587" s="271"/>
      <c r="T1587" s="271"/>
      <c r="U1587" s="271"/>
      <c r="V1587" s="271"/>
      <c r="W1587" s="271"/>
      <c r="X1587" s="271"/>
      <c r="Y1587" s="272"/>
      <c r="Z1587" s="15"/>
      <c r="AA1587" s="15"/>
      <c r="AB1587" s="15"/>
      <c r="AC1587" s="15"/>
      <c r="AD1587" s="15"/>
      <c r="AE1587" s="15"/>
      <c r="AT1587" s="273" t="s">
        <v>184</v>
      </c>
      <c r="AU1587" s="273" t="s">
        <v>102</v>
      </c>
      <c r="AV1587" s="15" t="s">
        <v>181</v>
      </c>
      <c r="AW1587" s="15" t="s">
        <v>5</v>
      </c>
      <c r="AX1587" s="15" t="s">
        <v>82</v>
      </c>
      <c r="AY1587" s="273" t="s">
        <v>175</v>
      </c>
    </row>
    <row r="1588" s="2" customFormat="1" ht="66.75" customHeight="1">
      <c r="A1588" s="39"/>
      <c r="B1588" s="40"/>
      <c r="C1588" s="222" t="s">
        <v>831</v>
      </c>
      <c r="D1588" s="222" t="s">
        <v>177</v>
      </c>
      <c r="E1588" s="223" t="s">
        <v>1438</v>
      </c>
      <c r="F1588" s="224" t="s">
        <v>1439</v>
      </c>
      <c r="G1588" s="225" t="s">
        <v>228</v>
      </c>
      <c r="H1588" s="226">
        <v>34.159999999999997</v>
      </c>
      <c r="I1588" s="227"/>
      <c r="J1588" s="227"/>
      <c r="K1588" s="228">
        <f>ROUND(P1588*H1588,2)</f>
        <v>0</v>
      </c>
      <c r="L1588" s="229"/>
      <c r="M1588" s="45"/>
      <c r="N1588" s="230" t="s">
        <v>1</v>
      </c>
      <c r="O1588" s="231" t="s">
        <v>39</v>
      </c>
      <c r="P1588" s="232">
        <f>I1588+J1588</f>
        <v>0</v>
      </c>
      <c r="Q1588" s="232">
        <f>ROUND(I1588*H1588,2)</f>
        <v>0</v>
      </c>
      <c r="R1588" s="232">
        <f>ROUND(J1588*H1588,2)</f>
        <v>0</v>
      </c>
      <c r="S1588" s="92"/>
      <c r="T1588" s="233">
        <f>S1588*H1588</f>
        <v>0</v>
      </c>
      <c r="U1588" s="233">
        <v>0</v>
      </c>
      <c r="V1588" s="233">
        <f>U1588*H1588</f>
        <v>0</v>
      </c>
      <c r="W1588" s="233">
        <v>0</v>
      </c>
      <c r="X1588" s="233">
        <f>W1588*H1588</f>
        <v>0</v>
      </c>
      <c r="Y1588" s="234" t="s">
        <v>1</v>
      </c>
      <c r="Z1588" s="39"/>
      <c r="AA1588" s="39"/>
      <c r="AB1588" s="39"/>
      <c r="AC1588" s="39"/>
      <c r="AD1588" s="39"/>
      <c r="AE1588" s="39"/>
      <c r="AR1588" s="235" t="s">
        <v>229</v>
      </c>
      <c r="AT1588" s="235" t="s">
        <v>177</v>
      </c>
      <c r="AU1588" s="235" t="s">
        <v>102</v>
      </c>
      <c r="AY1588" s="18" t="s">
        <v>175</v>
      </c>
      <c r="BE1588" s="236">
        <f>IF(O1588="základní",K1588,0)</f>
        <v>0</v>
      </c>
      <c r="BF1588" s="236">
        <f>IF(O1588="snížená",K1588,0)</f>
        <v>0</v>
      </c>
      <c r="BG1588" s="236">
        <f>IF(O1588="zákl. přenesená",K1588,0)</f>
        <v>0</v>
      </c>
      <c r="BH1588" s="236">
        <f>IF(O1588="sníž. přenesená",K1588,0)</f>
        <v>0</v>
      </c>
      <c r="BI1588" s="236">
        <f>IF(O1588="nulová",K1588,0)</f>
        <v>0</v>
      </c>
      <c r="BJ1588" s="18" t="s">
        <v>102</v>
      </c>
      <c r="BK1588" s="236">
        <f>ROUND(P1588*H1588,2)</f>
        <v>0</v>
      </c>
      <c r="BL1588" s="18" t="s">
        <v>229</v>
      </c>
      <c r="BM1588" s="235" t="s">
        <v>1440</v>
      </c>
    </row>
    <row r="1589" s="2" customFormat="1">
      <c r="A1589" s="39"/>
      <c r="B1589" s="40"/>
      <c r="C1589" s="41"/>
      <c r="D1589" s="237" t="s">
        <v>182</v>
      </c>
      <c r="E1589" s="41"/>
      <c r="F1589" s="238" t="s">
        <v>1441</v>
      </c>
      <c r="G1589" s="41"/>
      <c r="H1589" s="41"/>
      <c r="I1589" s="239"/>
      <c r="J1589" s="239"/>
      <c r="K1589" s="41"/>
      <c r="L1589" s="41"/>
      <c r="M1589" s="45"/>
      <c r="N1589" s="240"/>
      <c r="O1589" s="241"/>
      <c r="P1589" s="92"/>
      <c r="Q1589" s="92"/>
      <c r="R1589" s="92"/>
      <c r="S1589" s="92"/>
      <c r="T1589" s="92"/>
      <c r="U1589" s="92"/>
      <c r="V1589" s="92"/>
      <c r="W1589" s="92"/>
      <c r="X1589" s="92"/>
      <c r="Y1589" s="93"/>
      <c r="Z1589" s="39"/>
      <c r="AA1589" s="39"/>
      <c r="AB1589" s="39"/>
      <c r="AC1589" s="39"/>
      <c r="AD1589" s="39"/>
      <c r="AE1589" s="39"/>
      <c r="AT1589" s="18" t="s">
        <v>182</v>
      </c>
      <c r="AU1589" s="18" t="s">
        <v>102</v>
      </c>
    </row>
    <row r="1590" s="13" customFormat="1">
      <c r="A1590" s="13"/>
      <c r="B1590" s="242"/>
      <c r="C1590" s="243"/>
      <c r="D1590" s="237" t="s">
        <v>184</v>
      </c>
      <c r="E1590" s="244" t="s">
        <v>1</v>
      </c>
      <c r="F1590" s="245" t="s">
        <v>193</v>
      </c>
      <c r="G1590" s="243"/>
      <c r="H1590" s="244" t="s">
        <v>1</v>
      </c>
      <c r="I1590" s="246"/>
      <c r="J1590" s="246"/>
      <c r="K1590" s="243"/>
      <c r="L1590" s="243"/>
      <c r="M1590" s="247"/>
      <c r="N1590" s="248"/>
      <c r="O1590" s="249"/>
      <c r="P1590" s="249"/>
      <c r="Q1590" s="249"/>
      <c r="R1590" s="249"/>
      <c r="S1590" s="249"/>
      <c r="T1590" s="249"/>
      <c r="U1590" s="249"/>
      <c r="V1590" s="249"/>
      <c r="W1590" s="249"/>
      <c r="X1590" s="249"/>
      <c r="Y1590" s="250"/>
      <c r="Z1590" s="13"/>
      <c r="AA1590" s="13"/>
      <c r="AB1590" s="13"/>
      <c r="AC1590" s="13"/>
      <c r="AD1590" s="13"/>
      <c r="AE1590" s="13"/>
      <c r="AT1590" s="251" t="s">
        <v>184</v>
      </c>
      <c r="AU1590" s="251" t="s">
        <v>102</v>
      </c>
      <c r="AV1590" s="13" t="s">
        <v>82</v>
      </c>
      <c r="AW1590" s="13" t="s">
        <v>5</v>
      </c>
      <c r="AX1590" s="13" t="s">
        <v>75</v>
      </c>
      <c r="AY1590" s="251" t="s">
        <v>175</v>
      </c>
    </row>
    <row r="1591" s="13" customFormat="1">
      <c r="A1591" s="13"/>
      <c r="B1591" s="242"/>
      <c r="C1591" s="243"/>
      <c r="D1591" s="237" t="s">
        <v>184</v>
      </c>
      <c r="E1591" s="244" t="s">
        <v>1</v>
      </c>
      <c r="F1591" s="245" t="s">
        <v>286</v>
      </c>
      <c r="G1591" s="243"/>
      <c r="H1591" s="244" t="s">
        <v>1</v>
      </c>
      <c r="I1591" s="246"/>
      <c r="J1591" s="246"/>
      <c r="K1591" s="243"/>
      <c r="L1591" s="243"/>
      <c r="M1591" s="247"/>
      <c r="N1591" s="248"/>
      <c r="O1591" s="249"/>
      <c r="P1591" s="249"/>
      <c r="Q1591" s="249"/>
      <c r="R1591" s="249"/>
      <c r="S1591" s="249"/>
      <c r="T1591" s="249"/>
      <c r="U1591" s="249"/>
      <c r="V1591" s="249"/>
      <c r="W1591" s="249"/>
      <c r="X1591" s="249"/>
      <c r="Y1591" s="250"/>
      <c r="Z1591" s="13"/>
      <c r="AA1591" s="13"/>
      <c r="AB1591" s="13"/>
      <c r="AC1591" s="13"/>
      <c r="AD1591" s="13"/>
      <c r="AE1591" s="13"/>
      <c r="AT1591" s="251" t="s">
        <v>184</v>
      </c>
      <c r="AU1591" s="251" t="s">
        <v>102</v>
      </c>
      <c r="AV1591" s="13" t="s">
        <v>82</v>
      </c>
      <c r="AW1591" s="13" t="s">
        <v>5</v>
      </c>
      <c r="AX1591" s="13" t="s">
        <v>75</v>
      </c>
      <c r="AY1591" s="251" t="s">
        <v>175</v>
      </c>
    </row>
    <row r="1592" s="14" customFormat="1">
      <c r="A1592" s="14"/>
      <c r="B1592" s="252"/>
      <c r="C1592" s="253"/>
      <c r="D1592" s="237" t="s">
        <v>184</v>
      </c>
      <c r="E1592" s="254" t="s">
        <v>1</v>
      </c>
      <c r="F1592" s="255" t="s">
        <v>1429</v>
      </c>
      <c r="G1592" s="253"/>
      <c r="H1592" s="256">
        <v>17.079999999999998</v>
      </c>
      <c r="I1592" s="257"/>
      <c r="J1592" s="257"/>
      <c r="K1592" s="253"/>
      <c r="L1592" s="253"/>
      <c r="M1592" s="258"/>
      <c r="N1592" s="259"/>
      <c r="O1592" s="260"/>
      <c r="P1592" s="260"/>
      <c r="Q1592" s="260"/>
      <c r="R1592" s="260"/>
      <c r="S1592" s="260"/>
      <c r="T1592" s="260"/>
      <c r="U1592" s="260"/>
      <c r="V1592" s="260"/>
      <c r="W1592" s="260"/>
      <c r="X1592" s="260"/>
      <c r="Y1592" s="261"/>
      <c r="Z1592" s="14"/>
      <c r="AA1592" s="14"/>
      <c r="AB1592" s="14"/>
      <c r="AC1592" s="14"/>
      <c r="AD1592" s="14"/>
      <c r="AE1592" s="14"/>
      <c r="AT1592" s="262" t="s">
        <v>184</v>
      </c>
      <c r="AU1592" s="262" t="s">
        <v>102</v>
      </c>
      <c r="AV1592" s="14" t="s">
        <v>102</v>
      </c>
      <c r="AW1592" s="14" t="s">
        <v>5</v>
      </c>
      <c r="AX1592" s="14" t="s">
        <v>75</v>
      </c>
      <c r="AY1592" s="262" t="s">
        <v>175</v>
      </c>
    </row>
    <row r="1593" s="13" customFormat="1">
      <c r="A1593" s="13"/>
      <c r="B1593" s="242"/>
      <c r="C1593" s="243"/>
      <c r="D1593" s="237" t="s">
        <v>184</v>
      </c>
      <c r="E1593" s="244" t="s">
        <v>1</v>
      </c>
      <c r="F1593" s="245" t="s">
        <v>290</v>
      </c>
      <c r="G1593" s="243"/>
      <c r="H1593" s="244" t="s">
        <v>1</v>
      </c>
      <c r="I1593" s="246"/>
      <c r="J1593" s="246"/>
      <c r="K1593" s="243"/>
      <c r="L1593" s="243"/>
      <c r="M1593" s="247"/>
      <c r="N1593" s="248"/>
      <c r="O1593" s="249"/>
      <c r="P1593" s="249"/>
      <c r="Q1593" s="249"/>
      <c r="R1593" s="249"/>
      <c r="S1593" s="249"/>
      <c r="T1593" s="249"/>
      <c r="U1593" s="249"/>
      <c r="V1593" s="249"/>
      <c r="W1593" s="249"/>
      <c r="X1593" s="249"/>
      <c r="Y1593" s="250"/>
      <c r="Z1593" s="13"/>
      <c r="AA1593" s="13"/>
      <c r="AB1593" s="13"/>
      <c r="AC1593" s="13"/>
      <c r="AD1593" s="13"/>
      <c r="AE1593" s="13"/>
      <c r="AT1593" s="251" t="s">
        <v>184</v>
      </c>
      <c r="AU1593" s="251" t="s">
        <v>102</v>
      </c>
      <c r="AV1593" s="13" t="s">
        <v>82</v>
      </c>
      <c r="AW1593" s="13" t="s">
        <v>5</v>
      </c>
      <c r="AX1593" s="13" t="s">
        <v>75</v>
      </c>
      <c r="AY1593" s="251" t="s">
        <v>175</v>
      </c>
    </row>
    <row r="1594" s="14" customFormat="1">
      <c r="A1594" s="14"/>
      <c r="B1594" s="252"/>
      <c r="C1594" s="253"/>
      <c r="D1594" s="237" t="s">
        <v>184</v>
      </c>
      <c r="E1594" s="254" t="s">
        <v>1</v>
      </c>
      <c r="F1594" s="255" t="s">
        <v>1429</v>
      </c>
      <c r="G1594" s="253"/>
      <c r="H1594" s="256">
        <v>17.079999999999998</v>
      </c>
      <c r="I1594" s="257"/>
      <c r="J1594" s="257"/>
      <c r="K1594" s="253"/>
      <c r="L1594" s="253"/>
      <c r="M1594" s="258"/>
      <c r="N1594" s="259"/>
      <c r="O1594" s="260"/>
      <c r="P1594" s="260"/>
      <c r="Q1594" s="260"/>
      <c r="R1594" s="260"/>
      <c r="S1594" s="260"/>
      <c r="T1594" s="260"/>
      <c r="U1594" s="260"/>
      <c r="V1594" s="260"/>
      <c r="W1594" s="260"/>
      <c r="X1594" s="260"/>
      <c r="Y1594" s="261"/>
      <c r="Z1594" s="14"/>
      <c r="AA1594" s="14"/>
      <c r="AB1594" s="14"/>
      <c r="AC1594" s="14"/>
      <c r="AD1594" s="14"/>
      <c r="AE1594" s="14"/>
      <c r="AT1594" s="262" t="s">
        <v>184</v>
      </c>
      <c r="AU1594" s="262" t="s">
        <v>102</v>
      </c>
      <c r="AV1594" s="14" t="s">
        <v>102</v>
      </c>
      <c r="AW1594" s="14" t="s">
        <v>5</v>
      </c>
      <c r="AX1594" s="14" t="s">
        <v>75</v>
      </c>
      <c r="AY1594" s="262" t="s">
        <v>175</v>
      </c>
    </row>
    <row r="1595" s="15" customFormat="1">
      <c r="A1595" s="15"/>
      <c r="B1595" s="263"/>
      <c r="C1595" s="264"/>
      <c r="D1595" s="237" t="s">
        <v>184</v>
      </c>
      <c r="E1595" s="265" t="s">
        <v>1</v>
      </c>
      <c r="F1595" s="266" t="s">
        <v>189</v>
      </c>
      <c r="G1595" s="264"/>
      <c r="H1595" s="267">
        <v>34.159999999999997</v>
      </c>
      <c r="I1595" s="268"/>
      <c r="J1595" s="268"/>
      <c r="K1595" s="264"/>
      <c r="L1595" s="264"/>
      <c r="M1595" s="269"/>
      <c r="N1595" s="270"/>
      <c r="O1595" s="271"/>
      <c r="P1595" s="271"/>
      <c r="Q1595" s="271"/>
      <c r="R1595" s="271"/>
      <c r="S1595" s="271"/>
      <c r="T1595" s="271"/>
      <c r="U1595" s="271"/>
      <c r="V1595" s="271"/>
      <c r="W1595" s="271"/>
      <c r="X1595" s="271"/>
      <c r="Y1595" s="272"/>
      <c r="Z1595" s="15"/>
      <c r="AA1595" s="15"/>
      <c r="AB1595" s="15"/>
      <c r="AC1595" s="15"/>
      <c r="AD1595" s="15"/>
      <c r="AE1595" s="15"/>
      <c r="AT1595" s="273" t="s">
        <v>184</v>
      </c>
      <c r="AU1595" s="273" t="s">
        <v>102</v>
      </c>
      <c r="AV1595" s="15" t="s">
        <v>181</v>
      </c>
      <c r="AW1595" s="15" t="s">
        <v>5</v>
      </c>
      <c r="AX1595" s="15" t="s">
        <v>82</v>
      </c>
      <c r="AY1595" s="273" t="s">
        <v>175</v>
      </c>
    </row>
    <row r="1596" s="2" customFormat="1" ht="55.5" customHeight="1">
      <c r="A1596" s="39"/>
      <c r="B1596" s="40"/>
      <c r="C1596" s="222" t="s">
        <v>1442</v>
      </c>
      <c r="D1596" s="222" t="s">
        <v>177</v>
      </c>
      <c r="E1596" s="223" t="s">
        <v>1443</v>
      </c>
      <c r="F1596" s="224" t="s">
        <v>1444</v>
      </c>
      <c r="G1596" s="225" t="s">
        <v>228</v>
      </c>
      <c r="H1596" s="226">
        <v>50.020000000000003</v>
      </c>
      <c r="I1596" s="227"/>
      <c r="J1596" s="227"/>
      <c r="K1596" s="228">
        <f>ROUND(P1596*H1596,2)</f>
        <v>0</v>
      </c>
      <c r="L1596" s="229"/>
      <c r="M1596" s="45"/>
      <c r="N1596" s="230" t="s">
        <v>1</v>
      </c>
      <c r="O1596" s="231" t="s">
        <v>39</v>
      </c>
      <c r="P1596" s="232">
        <f>I1596+J1596</f>
        <v>0</v>
      </c>
      <c r="Q1596" s="232">
        <f>ROUND(I1596*H1596,2)</f>
        <v>0</v>
      </c>
      <c r="R1596" s="232">
        <f>ROUND(J1596*H1596,2)</f>
        <v>0</v>
      </c>
      <c r="S1596" s="92"/>
      <c r="T1596" s="233">
        <f>S1596*H1596</f>
        <v>0</v>
      </c>
      <c r="U1596" s="233">
        <v>0</v>
      </c>
      <c r="V1596" s="233">
        <f>U1596*H1596</f>
        <v>0</v>
      </c>
      <c r="W1596" s="233">
        <v>0</v>
      </c>
      <c r="X1596" s="233">
        <f>W1596*H1596</f>
        <v>0</v>
      </c>
      <c r="Y1596" s="234" t="s">
        <v>1</v>
      </c>
      <c r="Z1596" s="39"/>
      <c r="AA1596" s="39"/>
      <c r="AB1596" s="39"/>
      <c r="AC1596" s="39"/>
      <c r="AD1596" s="39"/>
      <c r="AE1596" s="39"/>
      <c r="AR1596" s="235" t="s">
        <v>229</v>
      </c>
      <c r="AT1596" s="235" t="s">
        <v>177</v>
      </c>
      <c r="AU1596" s="235" t="s">
        <v>102</v>
      </c>
      <c r="AY1596" s="18" t="s">
        <v>175</v>
      </c>
      <c r="BE1596" s="236">
        <f>IF(O1596="základní",K1596,0)</f>
        <v>0</v>
      </c>
      <c r="BF1596" s="236">
        <f>IF(O1596="snížená",K1596,0)</f>
        <v>0</v>
      </c>
      <c r="BG1596" s="236">
        <f>IF(O1596="zákl. přenesená",K1596,0)</f>
        <v>0</v>
      </c>
      <c r="BH1596" s="236">
        <f>IF(O1596="sníž. přenesená",K1596,0)</f>
        <v>0</v>
      </c>
      <c r="BI1596" s="236">
        <f>IF(O1596="nulová",K1596,0)</f>
        <v>0</v>
      </c>
      <c r="BJ1596" s="18" t="s">
        <v>102</v>
      </c>
      <c r="BK1596" s="236">
        <f>ROUND(P1596*H1596,2)</f>
        <v>0</v>
      </c>
      <c r="BL1596" s="18" t="s">
        <v>229</v>
      </c>
      <c r="BM1596" s="235" t="s">
        <v>1445</v>
      </c>
    </row>
    <row r="1597" s="2" customFormat="1">
      <c r="A1597" s="39"/>
      <c r="B1597" s="40"/>
      <c r="C1597" s="41"/>
      <c r="D1597" s="237" t="s">
        <v>182</v>
      </c>
      <c r="E1597" s="41"/>
      <c r="F1597" s="238" t="s">
        <v>1446</v>
      </c>
      <c r="G1597" s="41"/>
      <c r="H1597" s="41"/>
      <c r="I1597" s="239"/>
      <c r="J1597" s="239"/>
      <c r="K1597" s="41"/>
      <c r="L1597" s="41"/>
      <c r="M1597" s="45"/>
      <c r="N1597" s="240"/>
      <c r="O1597" s="241"/>
      <c r="P1597" s="92"/>
      <c r="Q1597" s="92"/>
      <c r="R1597" s="92"/>
      <c r="S1597" s="92"/>
      <c r="T1597" s="92"/>
      <c r="U1597" s="92"/>
      <c r="V1597" s="92"/>
      <c r="W1597" s="92"/>
      <c r="X1597" s="92"/>
      <c r="Y1597" s="93"/>
      <c r="Z1597" s="39"/>
      <c r="AA1597" s="39"/>
      <c r="AB1597" s="39"/>
      <c r="AC1597" s="39"/>
      <c r="AD1597" s="39"/>
      <c r="AE1597" s="39"/>
      <c r="AT1597" s="18" t="s">
        <v>182</v>
      </c>
      <c r="AU1597" s="18" t="s">
        <v>102</v>
      </c>
    </row>
    <row r="1598" s="13" customFormat="1">
      <c r="A1598" s="13"/>
      <c r="B1598" s="242"/>
      <c r="C1598" s="243"/>
      <c r="D1598" s="237" t="s">
        <v>184</v>
      </c>
      <c r="E1598" s="244" t="s">
        <v>1</v>
      </c>
      <c r="F1598" s="245" t="s">
        <v>193</v>
      </c>
      <c r="G1598" s="243"/>
      <c r="H1598" s="244" t="s">
        <v>1</v>
      </c>
      <c r="I1598" s="246"/>
      <c r="J1598" s="246"/>
      <c r="K1598" s="243"/>
      <c r="L1598" s="243"/>
      <c r="M1598" s="247"/>
      <c r="N1598" s="248"/>
      <c r="O1598" s="249"/>
      <c r="P1598" s="249"/>
      <c r="Q1598" s="249"/>
      <c r="R1598" s="249"/>
      <c r="S1598" s="249"/>
      <c r="T1598" s="249"/>
      <c r="U1598" s="249"/>
      <c r="V1598" s="249"/>
      <c r="W1598" s="249"/>
      <c r="X1598" s="249"/>
      <c r="Y1598" s="250"/>
      <c r="Z1598" s="13"/>
      <c r="AA1598" s="13"/>
      <c r="AB1598" s="13"/>
      <c r="AC1598" s="13"/>
      <c r="AD1598" s="13"/>
      <c r="AE1598" s="13"/>
      <c r="AT1598" s="251" t="s">
        <v>184</v>
      </c>
      <c r="AU1598" s="251" t="s">
        <v>102</v>
      </c>
      <c r="AV1598" s="13" t="s">
        <v>82</v>
      </c>
      <c r="AW1598" s="13" t="s">
        <v>5</v>
      </c>
      <c r="AX1598" s="13" t="s">
        <v>75</v>
      </c>
      <c r="AY1598" s="251" t="s">
        <v>175</v>
      </c>
    </row>
    <row r="1599" s="13" customFormat="1">
      <c r="A1599" s="13"/>
      <c r="B1599" s="242"/>
      <c r="C1599" s="243"/>
      <c r="D1599" s="237" t="s">
        <v>184</v>
      </c>
      <c r="E1599" s="244" t="s">
        <v>1</v>
      </c>
      <c r="F1599" s="245" t="s">
        <v>286</v>
      </c>
      <c r="G1599" s="243"/>
      <c r="H1599" s="244" t="s">
        <v>1</v>
      </c>
      <c r="I1599" s="246"/>
      <c r="J1599" s="246"/>
      <c r="K1599" s="243"/>
      <c r="L1599" s="243"/>
      <c r="M1599" s="247"/>
      <c r="N1599" s="248"/>
      <c r="O1599" s="249"/>
      <c r="P1599" s="249"/>
      <c r="Q1599" s="249"/>
      <c r="R1599" s="249"/>
      <c r="S1599" s="249"/>
      <c r="T1599" s="249"/>
      <c r="U1599" s="249"/>
      <c r="V1599" s="249"/>
      <c r="W1599" s="249"/>
      <c r="X1599" s="249"/>
      <c r="Y1599" s="250"/>
      <c r="Z1599" s="13"/>
      <c r="AA1599" s="13"/>
      <c r="AB1599" s="13"/>
      <c r="AC1599" s="13"/>
      <c r="AD1599" s="13"/>
      <c r="AE1599" s="13"/>
      <c r="AT1599" s="251" t="s">
        <v>184</v>
      </c>
      <c r="AU1599" s="251" t="s">
        <v>102</v>
      </c>
      <c r="AV1599" s="13" t="s">
        <v>82</v>
      </c>
      <c r="AW1599" s="13" t="s">
        <v>5</v>
      </c>
      <c r="AX1599" s="13" t="s">
        <v>75</v>
      </c>
      <c r="AY1599" s="251" t="s">
        <v>175</v>
      </c>
    </row>
    <row r="1600" s="14" customFormat="1">
      <c r="A1600" s="14"/>
      <c r="B1600" s="252"/>
      <c r="C1600" s="253"/>
      <c r="D1600" s="237" t="s">
        <v>184</v>
      </c>
      <c r="E1600" s="254" t="s">
        <v>1</v>
      </c>
      <c r="F1600" s="255" t="s">
        <v>987</v>
      </c>
      <c r="G1600" s="253"/>
      <c r="H1600" s="256">
        <v>25.010000000000002</v>
      </c>
      <c r="I1600" s="257"/>
      <c r="J1600" s="257"/>
      <c r="K1600" s="253"/>
      <c r="L1600" s="253"/>
      <c r="M1600" s="258"/>
      <c r="N1600" s="259"/>
      <c r="O1600" s="260"/>
      <c r="P1600" s="260"/>
      <c r="Q1600" s="260"/>
      <c r="R1600" s="260"/>
      <c r="S1600" s="260"/>
      <c r="T1600" s="260"/>
      <c r="U1600" s="260"/>
      <c r="V1600" s="260"/>
      <c r="W1600" s="260"/>
      <c r="X1600" s="260"/>
      <c r="Y1600" s="261"/>
      <c r="Z1600" s="14"/>
      <c r="AA1600" s="14"/>
      <c r="AB1600" s="14"/>
      <c r="AC1600" s="14"/>
      <c r="AD1600" s="14"/>
      <c r="AE1600" s="14"/>
      <c r="AT1600" s="262" t="s">
        <v>184</v>
      </c>
      <c r="AU1600" s="262" t="s">
        <v>102</v>
      </c>
      <c r="AV1600" s="14" t="s">
        <v>102</v>
      </c>
      <c r="AW1600" s="14" t="s">
        <v>5</v>
      </c>
      <c r="AX1600" s="14" t="s">
        <v>75</v>
      </c>
      <c r="AY1600" s="262" t="s">
        <v>175</v>
      </c>
    </row>
    <row r="1601" s="13" customFormat="1">
      <c r="A1601" s="13"/>
      <c r="B1601" s="242"/>
      <c r="C1601" s="243"/>
      <c r="D1601" s="237" t="s">
        <v>184</v>
      </c>
      <c r="E1601" s="244" t="s">
        <v>1</v>
      </c>
      <c r="F1601" s="245" t="s">
        <v>290</v>
      </c>
      <c r="G1601" s="243"/>
      <c r="H1601" s="244" t="s">
        <v>1</v>
      </c>
      <c r="I1601" s="246"/>
      <c r="J1601" s="246"/>
      <c r="K1601" s="243"/>
      <c r="L1601" s="243"/>
      <c r="M1601" s="247"/>
      <c r="N1601" s="248"/>
      <c r="O1601" s="249"/>
      <c r="P1601" s="249"/>
      <c r="Q1601" s="249"/>
      <c r="R1601" s="249"/>
      <c r="S1601" s="249"/>
      <c r="T1601" s="249"/>
      <c r="U1601" s="249"/>
      <c r="V1601" s="249"/>
      <c r="W1601" s="249"/>
      <c r="X1601" s="249"/>
      <c r="Y1601" s="250"/>
      <c r="Z1601" s="13"/>
      <c r="AA1601" s="13"/>
      <c r="AB1601" s="13"/>
      <c r="AC1601" s="13"/>
      <c r="AD1601" s="13"/>
      <c r="AE1601" s="13"/>
      <c r="AT1601" s="251" t="s">
        <v>184</v>
      </c>
      <c r="AU1601" s="251" t="s">
        <v>102</v>
      </c>
      <c r="AV1601" s="13" t="s">
        <v>82</v>
      </c>
      <c r="AW1601" s="13" t="s">
        <v>5</v>
      </c>
      <c r="AX1601" s="13" t="s">
        <v>75</v>
      </c>
      <c r="AY1601" s="251" t="s">
        <v>175</v>
      </c>
    </row>
    <row r="1602" s="14" customFormat="1">
      <c r="A1602" s="14"/>
      <c r="B1602" s="252"/>
      <c r="C1602" s="253"/>
      <c r="D1602" s="237" t="s">
        <v>184</v>
      </c>
      <c r="E1602" s="254" t="s">
        <v>1</v>
      </c>
      <c r="F1602" s="255" t="s">
        <v>987</v>
      </c>
      <c r="G1602" s="253"/>
      <c r="H1602" s="256">
        <v>25.010000000000002</v>
      </c>
      <c r="I1602" s="257"/>
      <c r="J1602" s="257"/>
      <c r="K1602" s="253"/>
      <c r="L1602" s="253"/>
      <c r="M1602" s="258"/>
      <c r="N1602" s="259"/>
      <c r="O1602" s="260"/>
      <c r="P1602" s="260"/>
      <c r="Q1602" s="260"/>
      <c r="R1602" s="260"/>
      <c r="S1602" s="260"/>
      <c r="T1602" s="260"/>
      <c r="U1602" s="260"/>
      <c r="V1602" s="260"/>
      <c r="W1602" s="260"/>
      <c r="X1602" s="260"/>
      <c r="Y1602" s="261"/>
      <c r="Z1602" s="14"/>
      <c r="AA1602" s="14"/>
      <c r="AB1602" s="14"/>
      <c r="AC1602" s="14"/>
      <c r="AD1602" s="14"/>
      <c r="AE1602" s="14"/>
      <c r="AT1602" s="262" t="s">
        <v>184</v>
      </c>
      <c r="AU1602" s="262" t="s">
        <v>102</v>
      </c>
      <c r="AV1602" s="14" t="s">
        <v>102</v>
      </c>
      <c r="AW1602" s="14" t="s">
        <v>5</v>
      </c>
      <c r="AX1602" s="14" t="s">
        <v>75</v>
      </c>
      <c r="AY1602" s="262" t="s">
        <v>175</v>
      </c>
    </row>
    <row r="1603" s="15" customFormat="1">
      <c r="A1603" s="15"/>
      <c r="B1603" s="263"/>
      <c r="C1603" s="264"/>
      <c r="D1603" s="237" t="s">
        <v>184</v>
      </c>
      <c r="E1603" s="265" t="s">
        <v>1</v>
      </c>
      <c r="F1603" s="266" t="s">
        <v>189</v>
      </c>
      <c r="G1603" s="264"/>
      <c r="H1603" s="267">
        <v>50.020000000000003</v>
      </c>
      <c r="I1603" s="268"/>
      <c r="J1603" s="268"/>
      <c r="K1603" s="264"/>
      <c r="L1603" s="264"/>
      <c r="M1603" s="269"/>
      <c r="N1603" s="270"/>
      <c r="O1603" s="271"/>
      <c r="P1603" s="271"/>
      <c r="Q1603" s="271"/>
      <c r="R1603" s="271"/>
      <c r="S1603" s="271"/>
      <c r="T1603" s="271"/>
      <c r="U1603" s="271"/>
      <c r="V1603" s="271"/>
      <c r="W1603" s="271"/>
      <c r="X1603" s="271"/>
      <c r="Y1603" s="272"/>
      <c r="Z1603" s="15"/>
      <c r="AA1603" s="15"/>
      <c r="AB1603" s="15"/>
      <c r="AC1603" s="15"/>
      <c r="AD1603" s="15"/>
      <c r="AE1603" s="15"/>
      <c r="AT1603" s="273" t="s">
        <v>184</v>
      </c>
      <c r="AU1603" s="273" t="s">
        <v>102</v>
      </c>
      <c r="AV1603" s="15" t="s">
        <v>181</v>
      </c>
      <c r="AW1603" s="15" t="s">
        <v>5</v>
      </c>
      <c r="AX1603" s="15" t="s">
        <v>82</v>
      </c>
      <c r="AY1603" s="273" t="s">
        <v>175</v>
      </c>
    </row>
    <row r="1604" s="2" customFormat="1" ht="44.25" customHeight="1">
      <c r="A1604" s="39"/>
      <c r="B1604" s="40"/>
      <c r="C1604" s="222" t="s">
        <v>835</v>
      </c>
      <c r="D1604" s="222" t="s">
        <v>177</v>
      </c>
      <c r="E1604" s="223" t="s">
        <v>1447</v>
      </c>
      <c r="F1604" s="224" t="s">
        <v>1448</v>
      </c>
      <c r="G1604" s="225" t="s">
        <v>228</v>
      </c>
      <c r="H1604" s="226">
        <v>50.020000000000003</v>
      </c>
      <c r="I1604" s="227"/>
      <c r="J1604" s="227"/>
      <c r="K1604" s="228">
        <f>ROUND(P1604*H1604,2)</f>
        <v>0</v>
      </c>
      <c r="L1604" s="229"/>
      <c r="M1604" s="45"/>
      <c r="N1604" s="230" t="s">
        <v>1</v>
      </c>
      <c r="O1604" s="231" t="s">
        <v>39</v>
      </c>
      <c r="P1604" s="232">
        <f>I1604+J1604</f>
        <v>0</v>
      </c>
      <c r="Q1604" s="232">
        <f>ROUND(I1604*H1604,2)</f>
        <v>0</v>
      </c>
      <c r="R1604" s="232">
        <f>ROUND(J1604*H1604,2)</f>
        <v>0</v>
      </c>
      <c r="S1604" s="92"/>
      <c r="T1604" s="233">
        <f>S1604*H1604</f>
        <v>0</v>
      </c>
      <c r="U1604" s="233">
        <v>0</v>
      </c>
      <c r="V1604" s="233">
        <f>U1604*H1604</f>
        <v>0</v>
      </c>
      <c r="W1604" s="233">
        <v>0</v>
      </c>
      <c r="X1604" s="233">
        <f>W1604*H1604</f>
        <v>0</v>
      </c>
      <c r="Y1604" s="234" t="s">
        <v>1</v>
      </c>
      <c r="Z1604" s="39"/>
      <c r="AA1604" s="39"/>
      <c r="AB1604" s="39"/>
      <c r="AC1604" s="39"/>
      <c r="AD1604" s="39"/>
      <c r="AE1604" s="39"/>
      <c r="AR1604" s="235" t="s">
        <v>229</v>
      </c>
      <c r="AT1604" s="235" t="s">
        <v>177</v>
      </c>
      <c r="AU1604" s="235" t="s">
        <v>102</v>
      </c>
      <c r="AY1604" s="18" t="s">
        <v>175</v>
      </c>
      <c r="BE1604" s="236">
        <f>IF(O1604="základní",K1604,0)</f>
        <v>0</v>
      </c>
      <c r="BF1604" s="236">
        <f>IF(O1604="snížená",K1604,0)</f>
        <v>0</v>
      </c>
      <c r="BG1604" s="236">
        <f>IF(O1604="zákl. přenesená",K1604,0)</f>
        <v>0</v>
      </c>
      <c r="BH1604" s="236">
        <f>IF(O1604="sníž. přenesená",K1604,0)</f>
        <v>0</v>
      </c>
      <c r="BI1604" s="236">
        <f>IF(O1604="nulová",K1604,0)</f>
        <v>0</v>
      </c>
      <c r="BJ1604" s="18" t="s">
        <v>102</v>
      </c>
      <c r="BK1604" s="236">
        <f>ROUND(P1604*H1604,2)</f>
        <v>0</v>
      </c>
      <c r="BL1604" s="18" t="s">
        <v>229</v>
      </c>
      <c r="BM1604" s="235" t="s">
        <v>1449</v>
      </c>
    </row>
    <row r="1605" s="2" customFormat="1">
      <c r="A1605" s="39"/>
      <c r="B1605" s="40"/>
      <c r="C1605" s="41"/>
      <c r="D1605" s="237" t="s">
        <v>182</v>
      </c>
      <c r="E1605" s="41"/>
      <c r="F1605" s="238" t="s">
        <v>1446</v>
      </c>
      <c r="G1605" s="41"/>
      <c r="H1605" s="41"/>
      <c r="I1605" s="239"/>
      <c r="J1605" s="239"/>
      <c r="K1605" s="41"/>
      <c r="L1605" s="41"/>
      <c r="M1605" s="45"/>
      <c r="N1605" s="240"/>
      <c r="O1605" s="241"/>
      <c r="P1605" s="92"/>
      <c r="Q1605" s="92"/>
      <c r="R1605" s="92"/>
      <c r="S1605" s="92"/>
      <c r="T1605" s="92"/>
      <c r="U1605" s="92"/>
      <c r="V1605" s="92"/>
      <c r="W1605" s="92"/>
      <c r="X1605" s="92"/>
      <c r="Y1605" s="93"/>
      <c r="Z1605" s="39"/>
      <c r="AA1605" s="39"/>
      <c r="AB1605" s="39"/>
      <c r="AC1605" s="39"/>
      <c r="AD1605" s="39"/>
      <c r="AE1605" s="39"/>
      <c r="AT1605" s="18" t="s">
        <v>182</v>
      </c>
      <c r="AU1605" s="18" t="s">
        <v>102</v>
      </c>
    </row>
    <row r="1606" s="13" customFormat="1">
      <c r="A1606" s="13"/>
      <c r="B1606" s="242"/>
      <c r="C1606" s="243"/>
      <c r="D1606" s="237" t="s">
        <v>184</v>
      </c>
      <c r="E1606" s="244" t="s">
        <v>1</v>
      </c>
      <c r="F1606" s="245" t="s">
        <v>193</v>
      </c>
      <c r="G1606" s="243"/>
      <c r="H1606" s="244" t="s">
        <v>1</v>
      </c>
      <c r="I1606" s="246"/>
      <c r="J1606" s="246"/>
      <c r="K1606" s="243"/>
      <c r="L1606" s="243"/>
      <c r="M1606" s="247"/>
      <c r="N1606" s="248"/>
      <c r="O1606" s="249"/>
      <c r="P1606" s="249"/>
      <c r="Q1606" s="249"/>
      <c r="R1606" s="249"/>
      <c r="S1606" s="249"/>
      <c r="T1606" s="249"/>
      <c r="U1606" s="249"/>
      <c r="V1606" s="249"/>
      <c r="W1606" s="249"/>
      <c r="X1606" s="249"/>
      <c r="Y1606" s="250"/>
      <c r="Z1606" s="13"/>
      <c r="AA1606" s="13"/>
      <c r="AB1606" s="13"/>
      <c r="AC1606" s="13"/>
      <c r="AD1606" s="13"/>
      <c r="AE1606" s="13"/>
      <c r="AT1606" s="251" t="s">
        <v>184</v>
      </c>
      <c r="AU1606" s="251" t="s">
        <v>102</v>
      </c>
      <c r="AV1606" s="13" t="s">
        <v>82</v>
      </c>
      <c r="AW1606" s="13" t="s">
        <v>5</v>
      </c>
      <c r="AX1606" s="13" t="s">
        <v>75</v>
      </c>
      <c r="AY1606" s="251" t="s">
        <v>175</v>
      </c>
    </row>
    <row r="1607" s="13" customFormat="1">
      <c r="A1607" s="13"/>
      <c r="B1607" s="242"/>
      <c r="C1607" s="243"/>
      <c r="D1607" s="237" t="s">
        <v>184</v>
      </c>
      <c r="E1607" s="244" t="s">
        <v>1</v>
      </c>
      <c r="F1607" s="245" t="s">
        <v>286</v>
      </c>
      <c r="G1607" s="243"/>
      <c r="H1607" s="244" t="s">
        <v>1</v>
      </c>
      <c r="I1607" s="246"/>
      <c r="J1607" s="246"/>
      <c r="K1607" s="243"/>
      <c r="L1607" s="243"/>
      <c r="M1607" s="247"/>
      <c r="N1607" s="248"/>
      <c r="O1607" s="249"/>
      <c r="P1607" s="249"/>
      <c r="Q1607" s="249"/>
      <c r="R1607" s="249"/>
      <c r="S1607" s="249"/>
      <c r="T1607" s="249"/>
      <c r="U1607" s="249"/>
      <c r="V1607" s="249"/>
      <c r="W1607" s="249"/>
      <c r="X1607" s="249"/>
      <c r="Y1607" s="250"/>
      <c r="Z1607" s="13"/>
      <c r="AA1607" s="13"/>
      <c r="AB1607" s="13"/>
      <c r="AC1607" s="13"/>
      <c r="AD1607" s="13"/>
      <c r="AE1607" s="13"/>
      <c r="AT1607" s="251" t="s">
        <v>184</v>
      </c>
      <c r="AU1607" s="251" t="s">
        <v>102</v>
      </c>
      <c r="AV1607" s="13" t="s">
        <v>82</v>
      </c>
      <c r="AW1607" s="13" t="s">
        <v>5</v>
      </c>
      <c r="AX1607" s="13" t="s">
        <v>75</v>
      </c>
      <c r="AY1607" s="251" t="s">
        <v>175</v>
      </c>
    </row>
    <row r="1608" s="14" customFormat="1">
      <c r="A1608" s="14"/>
      <c r="B1608" s="252"/>
      <c r="C1608" s="253"/>
      <c r="D1608" s="237" t="s">
        <v>184</v>
      </c>
      <c r="E1608" s="254" t="s">
        <v>1</v>
      </c>
      <c r="F1608" s="255" t="s">
        <v>987</v>
      </c>
      <c r="G1608" s="253"/>
      <c r="H1608" s="256">
        <v>25.010000000000002</v>
      </c>
      <c r="I1608" s="257"/>
      <c r="J1608" s="257"/>
      <c r="K1608" s="253"/>
      <c r="L1608" s="253"/>
      <c r="M1608" s="258"/>
      <c r="N1608" s="259"/>
      <c r="O1608" s="260"/>
      <c r="P1608" s="260"/>
      <c r="Q1608" s="260"/>
      <c r="R1608" s="260"/>
      <c r="S1608" s="260"/>
      <c r="T1608" s="260"/>
      <c r="U1608" s="260"/>
      <c r="V1608" s="260"/>
      <c r="W1608" s="260"/>
      <c r="X1608" s="260"/>
      <c r="Y1608" s="261"/>
      <c r="Z1608" s="14"/>
      <c r="AA1608" s="14"/>
      <c r="AB1608" s="14"/>
      <c r="AC1608" s="14"/>
      <c r="AD1608" s="14"/>
      <c r="AE1608" s="14"/>
      <c r="AT1608" s="262" t="s">
        <v>184</v>
      </c>
      <c r="AU1608" s="262" t="s">
        <v>102</v>
      </c>
      <c r="AV1608" s="14" t="s">
        <v>102</v>
      </c>
      <c r="AW1608" s="14" t="s">
        <v>5</v>
      </c>
      <c r="AX1608" s="14" t="s">
        <v>75</v>
      </c>
      <c r="AY1608" s="262" t="s">
        <v>175</v>
      </c>
    </row>
    <row r="1609" s="13" customFormat="1">
      <c r="A1609" s="13"/>
      <c r="B1609" s="242"/>
      <c r="C1609" s="243"/>
      <c r="D1609" s="237" t="s">
        <v>184</v>
      </c>
      <c r="E1609" s="244" t="s">
        <v>1</v>
      </c>
      <c r="F1609" s="245" t="s">
        <v>290</v>
      </c>
      <c r="G1609" s="243"/>
      <c r="H1609" s="244" t="s">
        <v>1</v>
      </c>
      <c r="I1609" s="246"/>
      <c r="J1609" s="246"/>
      <c r="K1609" s="243"/>
      <c r="L1609" s="243"/>
      <c r="M1609" s="247"/>
      <c r="N1609" s="248"/>
      <c r="O1609" s="249"/>
      <c r="P1609" s="249"/>
      <c r="Q1609" s="249"/>
      <c r="R1609" s="249"/>
      <c r="S1609" s="249"/>
      <c r="T1609" s="249"/>
      <c r="U1609" s="249"/>
      <c r="V1609" s="249"/>
      <c r="W1609" s="249"/>
      <c r="X1609" s="249"/>
      <c r="Y1609" s="250"/>
      <c r="Z1609" s="13"/>
      <c r="AA1609" s="13"/>
      <c r="AB1609" s="13"/>
      <c r="AC1609" s="13"/>
      <c r="AD1609" s="13"/>
      <c r="AE1609" s="13"/>
      <c r="AT1609" s="251" t="s">
        <v>184</v>
      </c>
      <c r="AU1609" s="251" t="s">
        <v>102</v>
      </c>
      <c r="AV1609" s="13" t="s">
        <v>82</v>
      </c>
      <c r="AW1609" s="13" t="s">
        <v>5</v>
      </c>
      <c r="AX1609" s="13" t="s">
        <v>75</v>
      </c>
      <c r="AY1609" s="251" t="s">
        <v>175</v>
      </c>
    </row>
    <row r="1610" s="14" customFormat="1">
      <c r="A1610" s="14"/>
      <c r="B1610" s="252"/>
      <c r="C1610" s="253"/>
      <c r="D1610" s="237" t="s">
        <v>184</v>
      </c>
      <c r="E1610" s="254" t="s">
        <v>1</v>
      </c>
      <c r="F1610" s="255" t="s">
        <v>987</v>
      </c>
      <c r="G1610" s="253"/>
      <c r="H1610" s="256">
        <v>25.010000000000002</v>
      </c>
      <c r="I1610" s="257"/>
      <c r="J1610" s="257"/>
      <c r="K1610" s="253"/>
      <c r="L1610" s="253"/>
      <c r="M1610" s="258"/>
      <c r="N1610" s="259"/>
      <c r="O1610" s="260"/>
      <c r="P1610" s="260"/>
      <c r="Q1610" s="260"/>
      <c r="R1610" s="260"/>
      <c r="S1610" s="260"/>
      <c r="T1610" s="260"/>
      <c r="U1610" s="260"/>
      <c r="V1610" s="260"/>
      <c r="W1610" s="260"/>
      <c r="X1610" s="260"/>
      <c r="Y1610" s="261"/>
      <c r="Z1610" s="14"/>
      <c r="AA1610" s="14"/>
      <c r="AB1610" s="14"/>
      <c r="AC1610" s="14"/>
      <c r="AD1610" s="14"/>
      <c r="AE1610" s="14"/>
      <c r="AT1610" s="262" t="s">
        <v>184</v>
      </c>
      <c r="AU1610" s="262" t="s">
        <v>102</v>
      </c>
      <c r="AV1610" s="14" t="s">
        <v>102</v>
      </c>
      <c r="AW1610" s="14" t="s">
        <v>5</v>
      </c>
      <c r="AX1610" s="14" t="s">
        <v>75</v>
      </c>
      <c r="AY1610" s="262" t="s">
        <v>175</v>
      </c>
    </row>
    <row r="1611" s="15" customFormat="1">
      <c r="A1611" s="15"/>
      <c r="B1611" s="263"/>
      <c r="C1611" s="264"/>
      <c r="D1611" s="237" t="s">
        <v>184</v>
      </c>
      <c r="E1611" s="265" t="s">
        <v>1</v>
      </c>
      <c r="F1611" s="266" t="s">
        <v>189</v>
      </c>
      <c r="G1611" s="264"/>
      <c r="H1611" s="267">
        <v>50.020000000000003</v>
      </c>
      <c r="I1611" s="268"/>
      <c r="J1611" s="268"/>
      <c r="K1611" s="264"/>
      <c r="L1611" s="264"/>
      <c r="M1611" s="269"/>
      <c r="N1611" s="270"/>
      <c r="O1611" s="271"/>
      <c r="P1611" s="271"/>
      <c r="Q1611" s="271"/>
      <c r="R1611" s="271"/>
      <c r="S1611" s="271"/>
      <c r="T1611" s="271"/>
      <c r="U1611" s="271"/>
      <c r="V1611" s="271"/>
      <c r="W1611" s="271"/>
      <c r="X1611" s="271"/>
      <c r="Y1611" s="272"/>
      <c r="Z1611" s="15"/>
      <c r="AA1611" s="15"/>
      <c r="AB1611" s="15"/>
      <c r="AC1611" s="15"/>
      <c r="AD1611" s="15"/>
      <c r="AE1611" s="15"/>
      <c r="AT1611" s="273" t="s">
        <v>184</v>
      </c>
      <c r="AU1611" s="273" t="s">
        <v>102</v>
      </c>
      <c r="AV1611" s="15" t="s">
        <v>181</v>
      </c>
      <c r="AW1611" s="15" t="s">
        <v>5</v>
      </c>
      <c r="AX1611" s="15" t="s">
        <v>82</v>
      </c>
      <c r="AY1611" s="273" t="s">
        <v>175</v>
      </c>
    </row>
    <row r="1612" s="2" customFormat="1" ht="49.05" customHeight="1">
      <c r="A1612" s="39"/>
      <c r="B1612" s="40"/>
      <c r="C1612" s="222" t="s">
        <v>1450</v>
      </c>
      <c r="D1612" s="222" t="s">
        <v>177</v>
      </c>
      <c r="E1612" s="223" t="s">
        <v>1451</v>
      </c>
      <c r="F1612" s="224" t="s">
        <v>1452</v>
      </c>
      <c r="G1612" s="225" t="s">
        <v>369</v>
      </c>
      <c r="H1612" s="226">
        <v>16.399999999999999</v>
      </c>
      <c r="I1612" s="227"/>
      <c r="J1612" s="227"/>
      <c r="K1612" s="228">
        <f>ROUND(P1612*H1612,2)</f>
        <v>0</v>
      </c>
      <c r="L1612" s="229"/>
      <c r="M1612" s="45"/>
      <c r="N1612" s="230" t="s">
        <v>1</v>
      </c>
      <c r="O1612" s="231" t="s">
        <v>39</v>
      </c>
      <c r="P1612" s="232">
        <f>I1612+J1612</f>
        <v>0</v>
      </c>
      <c r="Q1612" s="232">
        <f>ROUND(I1612*H1612,2)</f>
        <v>0</v>
      </c>
      <c r="R1612" s="232">
        <f>ROUND(J1612*H1612,2)</f>
        <v>0</v>
      </c>
      <c r="S1612" s="92"/>
      <c r="T1612" s="233">
        <f>S1612*H1612</f>
        <v>0</v>
      </c>
      <c r="U1612" s="233">
        <v>0</v>
      </c>
      <c r="V1612" s="233">
        <f>U1612*H1612</f>
        <v>0</v>
      </c>
      <c r="W1612" s="233">
        <v>0</v>
      </c>
      <c r="X1612" s="233">
        <f>W1612*H1612</f>
        <v>0</v>
      </c>
      <c r="Y1612" s="234" t="s">
        <v>1</v>
      </c>
      <c r="Z1612" s="39"/>
      <c r="AA1612" s="39"/>
      <c r="AB1612" s="39"/>
      <c r="AC1612" s="39"/>
      <c r="AD1612" s="39"/>
      <c r="AE1612" s="39"/>
      <c r="AR1612" s="235" t="s">
        <v>229</v>
      </c>
      <c r="AT1612" s="235" t="s">
        <v>177</v>
      </c>
      <c r="AU1612" s="235" t="s">
        <v>102</v>
      </c>
      <c r="AY1612" s="18" t="s">
        <v>175</v>
      </c>
      <c r="BE1612" s="236">
        <f>IF(O1612="základní",K1612,0)</f>
        <v>0</v>
      </c>
      <c r="BF1612" s="236">
        <f>IF(O1612="snížená",K1612,0)</f>
        <v>0</v>
      </c>
      <c r="BG1612" s="236">
        <f>IF(O1612="zákl. přenesená",K1612,0)</f>
        <v>0</v>
      </c>
      <c r="BH1612" s="236">
        <f>IF(O1612="sníž. přenesená",K1612,0)</f>
        <v>0</v>
      </c>
      <c r="BI1612" s="236">
        <f>IF(O1612="nulová",K1612,0)</f>
        <v>0</v>
      </c>
      <c r="BJ1612" s="18" t="s">
        <v>102</v>
      </c>
      <c r="BK1612" s="236">
        <f>ROUND(P1612*H1612,2)</f>
        <v>0</v>
      </c>
      <c r="BL1612" s="18" t="s">
        <v>229</v>
      </c>
      <c r="BM1612" s="235" t="s">
        <v>1453</v>
      </c>
    </row>
    <row r="1613" s="2" customFormat="1">
      <c r="A1613" s="39"/>
      <c r="B1613" s="40"/>
      <c r="C1613" s="41"/>
      <c r="D1613" s="237" t="s">
        <v>182</v>
      </c>
      <c r="E1613" s="41"/>
      <c r="F1613" s="238" t="s">
        <v>1446</v>
      </c>
      <c r="G1613" s="41"/>
      <c r="H1613" s="41"/>
      <c r="I1613" s="239"/>
      <c r="J1613" s="239"/>
      <c r="K1613" s="41"/>
      <c r="L1613" s="41"/>
      <c r="M1613" s="45"/>
      <c r="N1613" s="240"/>
      <c r="O1613" s="241"/>
      <c r="P1613" s="92"/>
      <c r="Q1613" s="92"/>
      <c r="R1613" s="92"/>
      <c r="S1613" s="92"/>
      <c r="T1613" s="92"/>
      <c r="U1613" s="92"/>
      <c r="V1613" s="92"/>
      <c r="W1613" s="92"/>
      <c r="X1613" s="92"/>
      <c r="Y1613" s="93"/>
      <c r="Z1613" s="39"/>
      <c r="AA1613" s="39"/>
      <c r="AB1613" s="39"/>
      <c r="AC1613" s="39"/>
      <c r="AD1613" s="39"/>
      <c r="AE1613" s="39"/>
      <c r="AT1613" s="18" t="s">
        <v>182</v>
      </c>
      <c r="AU1613" s="18" t="s">
        <v>102</v>
      </c>
    </row>
    <row r="1614" s="13" customFormat="1">
      <c r="A1614" s="13"/>
      <c r="B1614" s="242"/>
      <c r="C1614" s="243"/>
      <c r="D1614" s="237" t="s">
        <v>184</v>
      </c>
      <c r="E1614" s="244" t="s">
        <v>1</v>
      </c>
      <c r="F1614" s="245" t="s">
        <v>193</v>
      </c>
      <c r="G1614" s="243"/>
      <c r="H1614" s="244" t="s">
        <v>1</v>
      </c>
      <c r="I1614" s="246"/>
      <c r="J1614" s="246"/>
      <c r="K1614" s="243"/>
      <c r="L1614" s="243"/>
      <c r="M1614" s="247"/>
      <c r="N1614" s="248"/>
      <c r="O1614" s="249"/>
      <c r="P1614" s="249"/>
      <c r="Q1614" s="249"/>
      <c r="R1614" s="249"/>
      <c r="S1614" s="249"/>
      <c r="T1614" s="249"/>
      <c r="U1614" s="249"/>
      <c r="V1614" s="249"/>
      <c r="W1614" s="249"/>
      <c r="X1614" s="249"/>
      <c r="Y1614" s="250"/>
      <c r="Z1614" s="13"/>
      <c r="AA1614" s="13"/>
      <c r="AB1614" s="13"/>
      <c r="AC1614" s="13"/>
      <c r="AD1614" s="13"/>
      <c r="AE1614" s="13"/>
      <c r="AT1614" s="251" t="s">
        <v>184</v>
      </c>
      <c r="AU1614" s="251" t="s">
        <v>102</v>
      </c>
      <c r="AV1614" s="13" t="s">
        <v>82</v>
      </c>
      <c r="AW1614" s="13" t="s">
        <v>5</v>
      </c>
      <c r="AX1614" s="13" t="s">
        <v>75</v>
      </c>
      <c r="AY1614" s="251" t="s">
        <v>175</v>
      </c>
    </row>
    <row r="1615" s="13" customFormat="1">
      <c r="A1615" s="13"/>
      <c r="B1615" s="242"/>
      <c r="C1615" s="243"/>
      <c r="D1615" s="237" t="s">
        <v>184</v>
      </c>
      <c r="E1615" s="244" t="s">
        <v>1</v>
      </c>
      <c r="F1615" s="245" t="s">
        <v>286</v>
      </c>
      <c r="G1615" s="243"/>
      <c r="H1615" s="244" t="s">
        <v>1</v>
      </c>
      <c r="I1615" s="246"/>
      <c r="J1615" s="246"/>
      <c r="K1615" s="243"/>
      <c r="L1615" s="243"/>
      <c r="M1615" s="247"/>
      <c r="N1615" s="248"/>
      <c r="O1615" s="249"/>
      <c r="P1615" s="249"/>
      <c r="Q1615" s="249"/>
      <c r="R1615" s="249"/>
      <c r="S1615" s="249"/>
      <c r="T1615" s="249"/>
      <c r="U1615" s="249"/>
      <c r="V1615" s="249"/>
      <c r="W1615" s="249"/>
      <c r="X1615" s="249"/>
      <c r="Y1615" s="250"/>
      <c r="Z1615" s="13"/>
      <c r="AA1615" s="13"/>
      <c r="AB1615" s="13"/>
      <c r="AC1615" s="13"/>
      <c r="AD1615" s="13"/>
      <c r="AE1615" s="13"/>
      <c r="AT1615" s="251" t="s">
        <v>184</v>
      </c>
      <c r="AU1615" s="251" t="s">
        <v>102</v>
      </c>
      <c r="AV1615" s="13" t="s">
        <v>82</v>
      </c>
      <c r="AW1615" s="13" t="s">
        <v>5</v>
      </c>
      <c r="AX1615" s="13" t="s">
        <v>75</v>
      </c>
      <c r="AY1615" s="251" t="s">
        <v>175</v>
      </c>
    </row>
    <row r="1616" s="14" customFormat="1">
      <c r="A1616" s="14"/>
      <c r="B1616" s="252"/>
      <c r="C1616" s="253"/>
      <c r="D1616" s="237" t="s">
        <v>184</v>
      </c>
      <c r="E1616" s="254" t="s">
        <v>1</v>
      </c>
      <c r="F1616" s="255" t="s">
        <v>1454</v>
      </c>
      <c r="G1616" s="253"/>
      <c r="H1616" s="256">
        <v>8.1999999999999993</v>
      </c>
      <c r="I1616" s="257"/>
      <c r="J1616" s="257"/>
      <c r="K1616" s="253"/>
      <c r="L1616" s="253"/>
      <c r="M1616" s="258"/>
      <c r="N1616" s="259"/>
      <c r="O1616" s="260"/>
      <c r="P1616" s="260"/>
      <c r="Q1616" s="260"/>
      <c r="R1616" s="260"/>
      <c r="S1616" s="260"/>
      <c r="T1616" s="260"/>
      <c r="U1616" s="260"/>
      <c r="V1616" s="260"/>
      <c r="W1616" s="260"/>
      <c r="X1616" s="260"/>
      <c r="Y1616" s="261"/>
      <c r="Z1616" s="14"/>
      <c r="AA1616" s="14"/>
      <c r="AB1616" s="14"/>
      <c r="AC1616" s="14"/>
      <c r="AD1616" s="14"/>
      <c r="AE1616" s="14"/>
      <c r="AT1616" s="262" t="s">
        <v>184</v>
      </c>
      <c r="AU1616" s="262" t="s">
        <v>102</v>
      </c>
      <c r="AV1616" s="14" t="s">
        <v>102</v>
      </c>
      <c r="AW1616" s="14" t="s">
        <v>5</v>
      </c>
      <c r="AX1616" s="14" t="s">
        <v>75</v>
      </c>
      <c r="AY1616" s="262" t="s">
        <v>175</v>
      </c>
    </row>
    <row r="1617" s="13" customFormat="1">
      <c r="A1617" s="13"/>
      <c r="B1617" s="242"/>
      <c r="C1617" s="243"/>
      <c r="D1617" s="237" t="s">
        <v>184</v>
      </c>
      <c r="E1617" s="244" t="s">
        <v>1</v>
      </c>
      <c r="F1617" s="245" t="s">
        <v>290</v>
      </c>
      <c r="G1617" s="243"/>
      <c r="H1617" s="244" t="s">
        <v>1</v>
      </c>
      <c r="I1617" s="246"/>
      <c r="J1617" s="246"/>
      <c r="K1617" s="243"/>
      <c r="L1617" s="243"/>
      <c r="M1617" s="247"/>
      <c r="N1617" s="248"/>
      <c r="O1617" s="249"/>
      <c r="P1617" s="249"/>
      <c r="Q1617" s="249"/>
      <c r="R1617" s="249"/>
      <c r="S1617" s="249"/>
      <c r="T1617" s="249"/>
      <c r="U1617" s="249"/>
      <c r="V1617" s="249"/>
      <c r="W1617" s="249"/>
      <c r="X1617" s="249"/>
      <c r="Y1617" s="250"/>
      <c r="Z1617" s="13"/>
      <c r="AA1617" s="13"/>
      <c r="AB1617" s="13"/>
      <c r="AC1617" s="13"/>
      <c r="AD1617" s="13"/>
      <c r="AE1617" s="13"/>
      <c r="AT1617" s="251" t="s">
        <v>184</v>
      </c>
      <c r="AU1617" s="251" t="s">
        <v>102</v>
      </c>
      <c r="AV1617" s="13" t="s">
        <v>82</v>
      </c>
      <c r="AW1617" s="13" t="s">
        <v>5</v>
      </c>
      <c r="AX1617" s="13" t="s">
        <v>75</v>
      </c>
      <c r="AY1617" s="251" t="s">
        <v>175</v>
      </c>
    </row>
    <row r="1618" s="14" customFormat="1">
      <c r="A1618" s="14"/>
      <c r="B1618" s="252"/>
      <c r="C1618" s="253"/>
      <c r="D1618" s="237" t="s">
        <v>184</v>
      </c>
      <c r="E1618" s="254" t="s">
        <v>1</v>
      </c>
      <c r="F1618" s="255" t="s">
        <v>1454</v>
      </c>
      <c r="G1618" s="253"/>
      <c r="H1618" s="256">
        <v>8.1999999999999993</v>
      </c>
      <c r="I1618" s="257"/>
      <c r="J1618" s="257"/>
      <c r="K1618" s="253"/>
      <c r="L1618" s="253"/>
      <c r="M1618" s="258"/>
      <c r="N1618" s="259"/>
      <c r="O1618" s="260"/>
      <c r="P1618" s="260"/>
      <c r="Q1618" s="260"/>
      <c r="R1618" s="260"/>
      <c r="S1618" s="260"/>
      <c r="T1618" s="260"/>
      <c r="U1618" s="260"/>
      <c r="V1618" s="260"/>
      <c r="W1618" s="260"/>
      <c r="X1618" s="260"/>
      <c r="Y1618" s="261"/>
      <c r="Z1618" s="14"/>
      <c r="AA1618" s="14"/>
      <c r="AB1618" s="14"/>
      <c r="AC1618" s="14"/>
      <c r="AD1618" s="14"/>
      <c r="AE1618" s="14"/>
      <c r="AT1618" s="262" t="s">
        <v>184</v>
      </c>
      <c r="AU1618" s="262" t="s">
        <v>102</v>
      </c>
      <c r="AV1618" s="14" t="s">
        <v>102</v>
      </c>
      <c r="AW1618" s="14" t="s">
        <v>5</v>
      </c>
      <c r="AX1618" s="14" t="s">
        <v>75</v>
      </c>
      <c r="AY1618" s="262" t="s">
        <v>175</v>
      </c>
    </row>
    <row r="1619" s="15" customFormat="1">
      <c r="A1619" s="15"/>
      <c r="B1619" s="263"/>
      <c r="C1619" s="264"/>
      <c r="D1619" s="237" t="s">
        <v>184</v>
      </c>
      <c r="E1619" s="265" t="s">
        <v>1</v>
      </c>
      <c r="F1619" s="266" t="s">
        <v>189</v>
      </c>
      <c r="G1619" s="264"/>
      <c r="H1619" s="267">
        <v>16.399999999999999</v>
      </c>
      <c r="I1619" s="268"/>
      <c r="J1619" s="268"/>
      <c r="K1619" s="264"/>
      <c r="L1619" s="264"/>
      <c r="M1619" s="269"/>
      <c r="N1619" s="270"/>
      <c r="O1619" s="271"/>
      <c r="P1619" s="271"/>
      <c r="Q1619" s="271"/>
      <c r="R1619" s="271"/>
      <c r="S1619" s="271"/>
      <c r="T1619" s="271"/>
      <c r="U1619" s="271"/>
      <c r="V1619" s="271"/>
      <c r="W1619" s="271"/>
      <c r="X1619" s="271"/>
      <c r="Y1619" s="272"/>
      <c r="Z1619" s="15"/>
      <c r="AA1619" s="15"/>
      <c r="AB1619" s="15"/>
      <c r="AC1619" s="15"/>
      <c r="AD1619" s="15"/>
      <c r="AE1619" s="15"/>
      <c r="AT1619" s="273" t="s">
        <v>184</v>
      </c>
      <c r="AU1619" s="273" t="s">
        <v>102</v>
      </c>
      <c r="AV1619" s="15" t="s">
        <v>181</v>
      </c>
      <c r="AW1619" s="15" t="s">
        <v>5</v>
      </c>
      <c r="AX1619" s="15" t="s">
        <v>82</v>
      </c>
      <c r="AY1619" s="273" t="s">
        <v>175</v>
      </c>
    </row>
    <row r="1620" s="2" customFormat="1" ht="49.05" customHeight="1">
      <c r="A1620" s="39"/>
      <c r="B1620" s="40"/>
      <c r="C1620" s="222" t="s">
        <v>839</v>
      </c>
      <c r="D1620" s="222" t="s">
        <v>177</v>
      </c>
      <c r="E1620" s="223" t="s">
        <v>1455</v>
      </c>
      <c r="F1620" s="224" t="s">
        <v>1456</v>
      </c>
      <c r="G1620" s="225" t="s">
        <v>228</v>
      </c>
      <c r="H1620" s="226">
        <v>321.07999999999998</v>
      </c>
      <c r="I1620" s="227"/>
      <c r="J1620" s="227"/>
      <c r="K1620" s="228">
        <f>ROUND(P1620*H1620,2)</f>
        <v>0</v>
      </c>
      <c r="L1620" s="229"/>
      <c r="M1620" s="45"/>
      <c r="N1620" s="230" t="s">
        <v>1</v>
      </c>
      <c r="O1620" s="231" t="s">
        <v>39</v>
      </c>
      <c r="P1620" s="232">
        <f>I1620+J1620</f>
        <v>0</v>
      </c>
      <c r="Q1620" s="232">
        <f>ROUND(I1620*H1620,2)</f>
        <v>0</v>
      </c>
      <c r="R1620" s="232">
        <f>ROUND(J1620*H1620,2)</f>
        <v>0</v>
      </c>
      <c r="S1620" s="92"/>
      <c r="T1620" s="233">
        <f>S1620*H1620</f>
        <v>0</v>
      </c>
      <c r="U1620" s="233">
        <v>0</v>
      </c>
      <c r="V1620" s="233">
        <f>U1620*H1620</f>
        <v>0</v>
      </c>
      <c r="W1620" s="233">
        <v>0</v>
      </c>
      <c r="X1620" s="233">
        <f>W1620*H1620</f>
        <v>0</v>
      </c>
      <c r="Y1620" s="234" t="s">
        <v>1</v>
      </c>
      <c r="Z1620" s="39"/>
      <c r="AA1620" s="39"/>
      <c r="AB1620" s="39"/>
      <c r="AC1620" s="39"/>
      <c r="AD1620" s="39"/>
      <c r="AE1620" s="39"/>
      <c r="AR1620" s="235" t="s">
        <v>229</v>
      </c>
      <c r="AT1620" s="235" t="s">
        <v>177</v>
      </c>
      <c r="AU1620" s="235" t="s">
        <v>102</v>
      </c>
      <c r="AY1620" s="18" t="s">
        <v>175</v>
      </c>
      <c r="BE1620" s="236">
        <f>IF(O1620="základní",K1620,0)</f>
        <v>0</v>
      </c>
      <c r="BF1620" s="236">
        <f>IF(O1620="snížená",K1620,0)</f>
        <v>0</v>
      </c>
      <c r="BG1620" s="236">
        <f>IF(O1620="zákl. přenesená",K1620,0)</f>
        <v>0</v>
      </c>
      <c r="BH1620" s="236">
        <f>IF(O1620="sníž. přenesená",K1620,0)</f>
        <v>0</v>
      </c>
      <c r="BI1620" s="236">
        <f>IF(O1620="nulová",K1620,0)</f>
        <v>0</v>
      </c>
      <c r="BJ1620" s="18" t="s">
        <v>102</v>
      </c>
      <c r="BK1620" s="236">
        <f>ROUND(P1620*H1620,2)</f>
        <v>0</v>
      </c>
      <c r="BL1620" s="18" t="s">
        <v>229</v>
      </c>
      <c r="BM1620" s="235" t="s">
        <v>1457</v>
      </c>
    </row>
    <row r="1621" s="2" customFormat="1">
      <c r="A1621" s="39"/>
      <c r="B1621" s="40"/>
      <c r="C1621" s="41"/>
      <c r="D1621" s="237" t="s">
        <v>182</v>
      </c>
      <c r="E1621" s="41"/>
      <c r="F1621" s="238" t="s">
        <v>1458</v>
      </c>
      <c r="G1621" s="41"/>
      <c r="H1621" s="41"/>
      <c r="I1621" s="239"/>
      <c r="J1621" s="239"/>
      <c r="K1621" s="41"/>
      <c r="L1621" s="41"/>
      <c r="M1621" s="45"/>
      <c r="N1621" s="240"/>
      <c r="O1621" s="241"/>
      <c r="P1621" s="92"/>
      <c r="Q1621" s="92"/>
      <c r="R1621" s="92"/>
      <c r="S1621" s="92"/>
      <c r="T1621" s="92"/>
      <c r="U1621" s="92"/>
      <c r="V1621" s="92"/>
      <c r="W1621" s="92"/>
      <c r="X1621" s="92"/>
      <c r="Y1621" s="93"/>
      <c r="Z1621" s="39"/>
      <c r="AA1621" s="39"/>
      <c r="AB1621" s="39"/>
      <c r="AC1621" s="39"/>
      <c r="AD1621" s="39"/>
      <c r="AE1621" s="39"/>
      <c r="AT1621" s="18" t="s">
        <v>182</v>
      </c>
      <c r="AU1621" s="18" t="s">
        <v>102</v>
      </c>
    </row>
    <row r="1622" s="13" customFormat="1">
      <c r="A1622" s="13"/>
      <c r="B1622" s="242"/>
      <c r="C1622" s="243"/>
      <c r="D1622" s="237" t="s">
        <v>184</v>
      </c>
      <c r="E1622" s="244" t="s">
        <v>1</v>
      </c>
      <c r="F1622" s="245" t="s">
        <v>193</v>
      </c>
      <c r="G1622" s="243"/>
      <c r="H1622" s="244" t="s">
        <v>1</v>
      </c>
      <c r="I1622" s="246"/>
      <c r="J1622" s="246"/>
      <c r="K1622" s="243"/>
      <c r="L1622" s="243"/>
      <c r="M1622" s="247"/>
      <c r="N1622" s="248"/>
      <c r="O1622" s="249"/>
      <c r="P1622" s="249"/>
      <c r="Q1622" s="249"/>
      <c r="R1622" s="249"/>
      <c r="S1622" s="249"/>
      <c r="T1622" s="249"/>
      <c r="U1622" s="249"/>
      <c r="V1622" s="249"/>
      <c r="W1622" s="249"/>
      <c r="X1622" s="249"/>
      <c r="Y1622" s="250"/>
      <c r="Z1622" s="13"/>
      <c r="AA1622" s="13"/>
      <c r="AB1622" s="13"/>
      <c r="AC1622" s="13"/>
      <c r="AD1622" s="13"/>
      <c r="AE1622" s="13"/>
      <c r="AT1622" s="251" t="s">
        <v>184</v>
      </c>
      <c r="AU1622" s="251" t="s">
        <v>102</v>
      </c>
      <c r="AV1622" s="13" t="s">
        <v>82</v>
      </c>
      <c r="AW1622" s="13" t="s">
        <v>5</v>
      </c>
      <c r="AX1622" s="13" t="s">
        <v>75</v>
      </c>
      <c r="AY1622" s="251" t="s">
        <v>175</v>
      </c>
    </row>
    <row r="1623" s="13" customFormat="1">
      <c r="A1623" s="13"/>
      <c r="B1623" s="242"/>
      <c r="C1623" s="243"/>
      <c r="D1623" s="237" t="s">
        <v>184</v>
      </c>
      <c r="E1623" s="244" t="s">
        <v>1</v>
      </c>
      <c r="F1623" s="245" t="s">
        <v>1459</v>
      </c>
      <c r="G1623" s="243"/>
      <c r="H1623" s="244" t="s">
        <v>1</v>
      </c>
      <c r="I1623" s="246"/>
      <c r="J1623" s="246"/>
      <c r="K1623" s="243"/>
      <c r="L1623" s="243"/>
      <c r="M1623" s="247"/>
      <c r="N1623" s="248"/>
      <c r="O1623" s="249"/>
      <c r="P1623" s="249"/>
      <c r="Q1623" s="249"/>
      <c r="R1623" s="249"/>
      <c r="S1623" s="249"/>
      <c r="T1623" s="249"/>
      <c r="U1623" s="249"/>
      <c r="V1623" s="249"/>
      <c r="W1623" s="249"/>
      <c r="X1623" s="249"/>
      <c r="Y1623" s="250"/>
      <c r="Z1623" s="13"/>
      <c r="AA1623" s="13"/>
      <c r="AB1623" s="13"/>
      <c r="AC1623" s="13"/>
      <c r="AD1623" s="13"/>
      <c r="AE1623" s="13"/>
      <c r="AT1623" s="251" t="s">
        <v>184</v>
      </c>
      <c r="AU1623" s="251" t="s">
        <v>102</v>
      </c>
      <c r="AV1623" s="13" t="s">
        <v>82</v>
      </c>
      <c r="AW1623" s="13" t="s">
        <v>5</v>
      </c>
      <c r="AX1623" s="13" t="s">
        <v>75</v>
      </c>
      <c r="AY1623" s="251" t="s">
        <v>175</v>
      </c>
    </row>
    <row r="1624" s="13" customFormat="1">
      <c r="A1624" s="13"/>
      <c r="B1624" s="242"/>
      <c r="C1624" s="243"/>
      <c r="D1624" s="237" t="s">
        <v>184</v>
      </c>
      <c r="E1624" s="244" t="s">
        <v>1</v>
      </c>
      <c r="F1624" s="245" t="s">
        <v>286</v>
      </c>
      <c r="G1624" s="243"/>
      <c r="H1624" s="244" t="s">
        <v>1</v>
      </c>
      <c r="I1624" s="246"/>
      <c r="J1624" s="246"/>
      <c r="K1624" s="243"/>
      <c r="L1624" s="243"/>
      <c r="M1624" s="247"/>
      <c r="N1624" s="248"/>
      <c r="O1624" s="249"/>
      <c r="P1624" s="249"/>
      <c r="Q1624" s="249"/>
      <c r="R1624" s="249"/>
      <c r="S1624" s="249"/>
      <c r="T1624" s="249"/>
      <c r="U1624" s="249"/>
      <c r="V1624" s="249"/>
      <c r="W1624" s="249"/>
      <c r="X1624" s="249"/>
      <c r="Y1624" s="250"/>
      <c r="Z1624" s="13"/>
      <c r="AA1624" s="13"/>
      <c r="AB1624" s="13"/>
      <c r="AC1624" s="13"/>
      <c r="AD1624" s="13"/>
      <c r="AE1624" s="13"/>
      <c r="AT1624" s="251" t="s">
        <v>184</v>
      </c>
      <c r="AU1624" s="251" t="s">
        <v>102</v>
      </c>
      <c r="AV1624" s="13" t="s">
        <v>82</v>
      </c>
      <c r="AW1624" s="13" t="s">
        <v>5</v>
      </c>
      <c r="AX1624" s="13" t="s">
        <v>75</v>
      </c>
      <c r="AY1624" s="251" t="s">
        <v>175</v>
      </c>
    </row>
    <row r="1625" s="14" customFormat="1">
      <c r="A1625" s="14"/>
      <c r="B1625" s="252"/>
      <c r="C1625" s="253"/>
      <c r="D1625" s="237" t="s">
        <v>184</v>
      </c>
      <c r="E1625" s="254" t="s">
        <v>1</v>
      </c>
      <c r="F1625" s="255" t="s">
        <v>1460</v>
      </c>
      <c r="G1625" s="253"/>
      <c r="H1625" s="256">
        <v>41.060000000000002</v>
      </c>
      <c r="I1625" s="257"/>
      <c r="J1625" s="257"/>
      <c r="K1625" s="253"/>
      <c r="L1625" s="253"/>
      <c r="M1625" s="258"/>
      <c r="N1625" s="259"/>
      <c r="O1625" s="260"/>
      <c r="P1625" s="260"/>
      <c r="Q1625" s="260"/>
      <c r="R1625" s="260"/>
      <c r="S1625" s="260"/>
      <c r="T1625" s="260"/>
      <c r="U1625" s="260"/>
      <c r="V1625" s="260"/>
      <c r="W1625" s="260"/>
      <c r="X1625" s="260"/>
      <c r="Y1625" s="261"/>
      <c r="Z1625" s="14"/>
      <c r="AA1625" s="14"/>
      <c r="AB1625" s="14"/>
      <c r="AC1625" s="14"/>
      <c r="AD1625" s="14"/>
      <c r="AE1625" s="14"/>
      <c r="AT1625" s="262" t="s">
        <v>184</v>
      </c>
      <c r="AU1625" s="262" t="s">
        <v>102</v>
      </c>
      <c r="AV1625" s="14" t="s">
        <v>102</v>
      </c>
      <c r="AW1625" s="14" t="s">
        <v>5</v>
      </c>
      <c r="AX1625" s="14" t="s">
        <v>75</v>
      </c>
      <c r="AY1625" s="262" t="s">
        <v>175</v>
      </c>
    </row>
    <row r="1626" s="14" customFormat="1">
      <c r="A1626" s="14"/>
      <c r="B1626" s="252"/>
      <c r="C1626" s="253"/>
      <c r="D1626" s="237" t="s">
        <v>184</v>
      </c>
      <c r="E1626" s="254" t="s">
        <v>1</v>
      </c>
      <c r="F1626" s="255" t="s">
        <v>1461</v>
      </c>
      <c r="G1626" s="253"/>
      <c r="H1626" s="256">
        <v>114.74</v>
      </c>
      <c r="I1626" s="257"/>
      <c r="J1626" s="257"/>
      <c r="K1626" s="253"/>
      <c r="L1626" s="253"/>
      <c r="M1626" s="258"/>
      <c r="N1626" s="259"/>
      <c r="O1626" s="260"/>
      <c r="P1626" s="260"/>
      <c r="Q1626" s="260"/>
      <c r="R1626" s="260"/>
      <c r="S1626" s="260"/>
      <c r="T1626" s="260"/>
      <c r="U1626" s="260"/>
      <c r="V1626" s="260"/>
      <c r="W1626" s="260"/>
      <c r="X1626" s="260"/>
      <c r="Y1626" s="261"/>
      <c r="Z1626" s="14"/>
      <c r="AA1626" s="14"/>
      <c r="AB1626" s="14"/>
      <c r="AC1626" s="14"/>
      <c r="AD1626" s="14"/>
      <c r="AE1626" s="14"/>
      <c r="AT1626" s="262" t="s">
        <v>184</v>
      </c>
      <c r="AU1626" s="262" t="s">
        <v>102</v>
      </c>
      <c r="AV1626" s="14" t="s">
        <v>102</v>
      </c>
      <c r="AW1626" s="14" t="s">
        <v>5</v>
      </c>
      <c r="AX1626" s="14" t="s">
        <v>75</v>
      </c>
      <c r="AY1626" s="262" t="s">
        <v>175</v>
      </c>
    </row>
    <row r="1627" s="13" customFormat="1">
      <c r="A1627" s="13"/>
      <c r="B1627" s="242"/>
      <c r="C1627" s="243"/>
      <c r="D1627" s="237" t="s">
        <v>184</v>
      </c>
      <c r="E1627" s="244" t="s">
        <v>1</v>
      </c>
      <c r="F1627" s="245" t="s">
        <v>290</v>
      </c>
      <c r="G1627" s="243"/>
      <c r="H1627" s="244" t="s">
        <v>1</v>
      </c>
      <c r="I1627" s="246"/>
      <c r="J1627" s="246"/>
      <c r="K1627" s="243"/>
      <c r="L1627" s="243"/>
      <c r="M1627" s="247"/>
      <c r="N1627" s="248"/>
      <c r="O1627" s="249"/>
      <c r="P1627" s="249"/>
      <c r="Q1627" s="249"/>
      <c r="R1627" s="249"/>
      <c r="S1627" s="249"/>
      <c r="T1627" s="249"/>
      <c r="U1627" s="249"/>
      <c r="V1627" s="249"/>
      <c r="W1627" s="249"/>
      <c r="X1627" s="249"/>
      <c r="Y1627" s="250"/>
      <c r="Z1627" s="13"/>
      <c r="AA1627" s="13"/>
      <c r="AB1627" s="13"/>
      <c r="AC1627" s="13"/>
      <c r="AD1627" s="13"/>
      <c r="AE1627" s="13"/>
      <c r="AT1627" s="251" t="s">
        <v>184</v>
      </c>
      <c r="AU1627" s="251" t="s">
        <v>102</v>
      </c>
      <c r="AV1627" s="13" t="s">
        <v>82</v>
      </c>
      <c r="AW1627" s="13" t="s">
        <v>5</v>
      </c>
      <c r="AX1627" s="13" t="s">
        <v>75</v>
      </c>
      <c r="AY1627" s="251" t="s">
        <v>175</v>
      </c>
    </row>
    <row r="1628" s="14" customFormat="1">
      <c r="A1628" s="14"/>
      <c r="B1628" s="252"/>
      <c r="C1628" s="253"/>
      <c r="D1628" s="237" t="s">
        <v>184</v>
      </c>
      <c r="E1628" s="254" t="s">
        <v>1</v>
      </c>
      <c r="F1628" s="255" t="s">
        <v>1462</v>
      </c>
      <c r="G1628" s="253"/>
      <c r="H1628" s="256">
        <v>41.219999999999999</v>
      </c>
      <c r="I1628" s="257"/>
      <c r="J1628" s="257"/>
      <c r="K1628" s="253"/>
      <c r="L1628" s="253"/>
      <c r="M1628" s="258"/>
      <c r="N1628" s="259"/>
      <c r="O1628" s="260"/>
      <c r="P1628" s="260"/>
      <c r="Q1628" s="260"/>
      <c r="R1628" s="260"/>
      <c r="S1628" s="260"/>
      <c r="T1628" s="260"/>
      <c r="U1628" s="260"/>
      <c r="V1628" s="260"/>
      <c r="W1628" s="260"/>
      <c r="X1628" s="260"/>
      <c r="Y1628" s="261"/>
      <c r="Z1628" s="14"/>
      <c r="AA1628" s="14"/>
      <c r="AB1628" s="14"/>
      <c r="AC1628" s="14"/>
      <c r="AD1628" s="14"/>
      <c r="AE1628" s="14"/>
      <c r="AT1628" s="262" t="s">
        <v>184</v>
      </c>
      <c r="AU1628" s="262" t="s">
        <v>102</v>
      </c>
      <c r="AV1628" s="14" t="s">
        <v>102</v>
      </c>
      <c r="AW1628" s="14" t="s">
        <v>5</v>
      </c>
      <c r="AX1628" s="14" t="s">
        <v>75</v>
      </c>
      <c r="AY1628" s="262" t="s">
        <v>175</v>
      </c>
    </row>
    <row r="1629" s="14" customFormat="1">
      <c r="A1629" s="14"/>
      <c r="B1629" s="252"/>
      <c r="C1629" s="253"/>
      <c r="D1629" s="237" t="s">
        <v>184</v>
      </c>
      <c r="E1629" s="254" t="s">
        <v>1</v>
      </c>
      <c r="F1629" s="255" t="s">
        <v>1463</v>
      </c>
      <c r="G1629" s="253"/>
      <c r="H1629" s="256">
        <v>118.95999999999999</v>
      </c>
      <c r="I1629" s="257"/>
      <c r="J1629" s="257"/>
      <c r="K1629" s="253"/>
      <c r="L1629" s="253"/>
      <c r="M1629" s="258"/>
      <c r="N1629" s="259"/>
      <c r="O1629" s="260"/>
      <c r="P1629" s="260"/>
      <c r="Q1629" s="260"/>
      <c r="R1629" s="260"/>
      <c r="S1629" s="260"/>
      <c r="T1629" s="260"/>
      <c r="U1629" s="260"/>
      <c r="V1629" s="260"/>
      <c r="W1629" s="260"/>
      <c r="X1629" s="260"/>
      <c r="Y1629" s="261"/>
      <c r="Z1629" s="14"/>
      <c r="AA1629" s="14"/>
      <c r="AB1629" s="14"/>
      <c r="AC1629" s="14"/>
      <c r="AD1629" s="14"/>
      <c r="AE1629" s="14"/>
      <c r="AT1629" s="262" t="s">
        <v>184</v>
      </c>
      <c r="AU1629" s="262" t="s">
        <v>102</v>
      </c>
      <c r="AV1629" s="14" t="s">
        <v>102</v>
      </c>
      <c r="AW1629" s="14" t="s">
        <v>5</v>
      </c>
      <c r="AX1629" s="14" t="s">
        <v>75</v>
      </c>
      <c r="AY1629" s="262" t="s">
        <v>175</v>
      </c>
    </row>
    <row r="1630" s="16" customFormat="1">
      <c r="A1630" s="16"/>
      <c r="B1630" s="284"/>
      <c r="C1630" s="285"/>
      <c r="D1630" s="237" t="s">
        <v>184</v>
      </c>
      <c r="E1630" s="286" t="s">
        <v>1</v>
      </c>
      <c r="F1630" s="287" t="s">
        <v>453</v>
      </c>
      <c r="G1630" s="285"/>
      <c r="H1630" s="288">
        <v>315.98000000000002</v>
      </c>
      <c r="I1630" s="289"/>
      <c r="J1630" s="289"/>
      <c r="K1630" s="285"/>
      <c r="L1630" s="285"/>
      <c r="M1630" s="290"/>
      <c r="N1630" s="291"/>
      <c r="O1630" s="292"/>
      <c r="P1630" s="292"/>
      <c r="Q1630" s="292"/>
      <c r="R1630" s="292"/>
      <c r="S1630" s="292"/>
      <c r="T1630" s="292"/>
      <c r="U1630" s="292"/>
      <c r="V1630" s="292"/>
      <c r="W1630" s="292"/>
      <c r="X1630" s="292"/>
      <c r="Y1630" s="293"/>
      <c r="Z1630" s="16"/>
      <c r="AA1630" s="16"/>
      <c r="AB1630" s="16"/>
      <c r="AC1630" s="16"/>
      <c r="AD1630" s="16"/>
      <c r="AE1630" s="16"/>
      <c r="AT1630" s="294" t="s">
        <v>184</v>
      </c>
      <c r="AU1630" s="294" t="s">
        <v>102</v>
      </c>
      <c r="AV1630" s="16" t="s">
        <v>196</v>
      </c>
      <c r="AW1630" s="16" t="s">
        <v>5</v>
      </c>
      <c r="AX1630" s="16" t="s">
        <v>75</v>
      </c>
      <c r="AY1630" s="294" t="s">
        <v>175</v>
      </c>
    </row>
    <row r="1631" s="13" customFormat="1">
      <c r="A1631" s="13"/>
      <c r="B1631" s="242"/>
      <c r="C1631" s="243"/>
      <c r="D1631" s="237" t="s">
        <v>184</v>
      </c>
      <c r="E1631" s="244" t="s">
        <v>1</v>
      </c>
      <c r="F1631" s="245" t="s">
        <v>1464</v>
      </c>
      <c r="G1631" s="243"/>
      <c r="H1631" s="244" t="s">
        <v>1</v>
      </c>
      <c r="I1631" s="246"/>
      <c r="J1631" s="246"/>
      <c r="K1631" s="243"/>
      <c r="L1631" s="243"/>
      <c r="M1631" s="247"/>
      <c r="N1631" s="248"/>
      <c r="O1631" s="249"/>
      <c r="P1631" s="249"/>
      <c r="Q1631" s="249"/>
      <c r="R1631" s="249"/>
      <c r="S1631" s="249"/>
      <c r="T1631" s="249"/>
      <c r="U1631" s="249"/>
      <c r="V1631" s="249"/>
      <c r="W1631" s="249"/>
      <c r="X1631" s="249"/>
      <c r="Y1631" s="250"/>
      <c r="Z1631" s="13"/>
      <c r="AA1631" s="13"/>
      <c r="AB1631" s="13"/>
      <c r="AC1631" s="13"/>
      <c r="AD1631" s="13"/>
      <c r="AE1631" s="13"/>
      <c r="AT1631" s="251" t="s">
        <v>184</v>
      </c>
      <c r="AU1631" s="251" t="s">
        <v>102</v>
      </c>
      <c r="AV1631" s="13" t="s">
        <v>82</v>
      </c>
      <c r="AW1631" s="13" t="s">
        <v>5</v>
      </c>
      <c r="AX1631" s="13" t="s">
        <v>75</v>
      </c>
      <c r="AY1631" s="251" t="s">
        <v>175</v>
      </c>
    </row>
    <row r="1632" s="14" customFormat="1">
      <c r="A1632" s="14"/>
      <c r="B1632" s="252"/>
      <c r="C1632" s="253"/>
      <c r="D1632" s="237" t="s">
        <v>184</v>
      </c>
      <c r="E1632" s="254" t="s">
        <v>1</v>
      </c>
      <c r="F1632" s="255" t="s">
        <v>1465</v>
      </c>
      <c r="G1632" s="253"/>
      <c r="H1632" s="256">
        <v>5.0999999999999996</v>
      </c>
      <c r="I1632" s="257"/>
      <c r="J1632" s="257"/>
      <c r="K1632" s="253"/>
      <c r="L1632" s="253"/>
      <c r="M1632" s="258"/>
      <c r="N1632" s="259"/>
      <c r="O1632" s="260"/>
      <c r="P1632" s="260"/>
      <c r="Q1632" s="260"/>
      <c r="R1632" s="260"/>
      <c r="S1632" s="260"/>
      <c r="T1632" s="260"/>
      <c r="U1632" s="260"/>
      <c r="V1632" s="260"/>
      <c r="W1632" s="260"/>
      <c r="X1632" s="260"/>
      <c r="Y1632" s="261"/>
      <c r="Z1632" s="14"/>
      <c r="AA1632" s="14"/>
      <c r="AB1632" s="14"/>
      <c r="AC1632" s="14"/>
      <c r="AD1632" s="14"/>
      <c r="AE1632" s="14"/>
      <c r="AT1632" s="262" t="s">
        <v>184</v>
      </c>
      <c r="AU1632" s="262" t="s">
        <v>102</v>
      </c>
      <c r="AV1632" s="14" t="s">
        <v>102</v>
      </c>
      <c r="AW1632" s="14" t="s">
        <v>5</v>
      </c>
      <c r="AX1632" s="14" t="s">
        <v>75</v>
      </c>
      <c r="AY1632" s="262" t="s">
        <v>175</v>
      </c>
    </row>
    <row r="1633" s="16" customFormat="1">
      <c r="A1633" s="16"/>
      <c r="B1633" s="284"/>
      <c r="C1633" s="285"/>
      <c r="D1633" s="237" t="s">
        <v>184</v>
      </c>
      <c r="E1633" s="286" t="s">
        <v>1</v>
      </c>
      <c r="F1633" s="287" t="s">
        <v>453</v>
      </c>
      <c r="G1633" s="285"/>
      <c r="H1633" s="288">
        <v>5.0999999999999996</v>
      </c>
      <c r="I1633" s="289"/>
      <c r="J1633" s="289"/>
      <c r="K1633" s="285"/>
      <c r="L1633" s="285"/>
      <c r="M1633" s="290"/>
      <c r="N1633" s="291"/>
      <c r="O1633" s="292"/>
      <c r="P1633" s="292"/>
      <c r="Q1633" s="292"/>
      <c r="R1633" s="292"/>
      <c r="S1633" s="292"/>
      <c r="T1633" s="292"/>
      <c r="U1633" s="292"/>
      <c r="V1633" s="292"/>
      <c r="W1633" s="292"/>
      <c r="X1633" s="292"/>
      <c r="Y1633" s="293"/>
      <c r="Z1633" s="16"/>
      <c r="AA1633" s="16"/>
      <c r="AB1633" s="16"/>
      <c r="AC1633" s="16"/>
      <c r="AD1633" s="16"/>
      <c r="AE1633" s="16"/>
      <c r="AT1633" s="294" t="s">
        <v>184</v>
      </c>
      <c r="AU1633" s="294" t="s">
        <v>102</v>
      </c>
      <c r="AV1633" s="16" t="s">
        <v>196</v>
      </c>
      <c r="AW1633" s="16" t="s">
        <v>5</v>
      </c>
      <c r="AX1633" s="16" t="s">
        <v>75</v>
      </c>
      <c r="AY1633" s="294" t="s">
        <v>175</v>
      </c>
    </row>
    <row r="1634" s="15" customFormat="1">
      <c r="A1634" s="15"/>
      <c r="B1634" s="263"/>
      <c r="C1634" s="264"/>
      <c r="D1634" s="237" t="s">
        <v>184</v>
      </c>
      <c r="E1634" s="265" t="s">
        <v>1</v>
      </c>
      <c r="F1634" s="266" t="s">
        <v>189</v>
      </c>
      <c r="G1634" s="264"/>
      <c r="H1634" s="267">
        <v>321.08000000000004</v>
      </c>
      <c r="I1634" s="268"/>
      <c r="J1634" s="268"/>
      <c r="K1634" s="264"/>
      <c r="L1634" s="264"/>
      <c r="M1634" s="269"/>
      <c r="N1634" s="270"/>
      <c r="O1634" s="271"/>
      <c r="P1634" s="271"/>
      <c r="Q1634" s="271"/>
      <c r="R1634" s="271"/>
      <c r="S1634" s="271"/>
      <c r="T1634" s="271"/>
      <c r="U1634" s="271"/>
      <c r="V1634" s="271"/>
      <c r="W1634" s="271"/>
      <c r="X1634" s="271"/>
      <c r="Y1634" s="272"/>
      <c r="Z1634" s="15"/>
      <c r="AA1634" s="15"/>
      <c r="AB1634" s="15"/>
      <c r="AC1634" s="15"/>
      <c r="AD1634" s="15"/>
      <c r="AE1634" s="15"/>
      <c r="AT1634" s="273" t="s">
        <v>184</v>
      </c>
      <c r="AU1634" s="273" t="s">
        <v>102</v>
      </c>
      <c r="AV1634" s="15" t="s">
        <v>181</v>
      </c>
      <c r="AW1634" s="15" t="s">
        <v>5</v>
      </c>
      <c r="AX1634" s="15" t="s">
        <v>82</v>
      </c>
      <c r="AY1634" s="273" t="s">
        <v>175</v>
      </c>
    </row>
    <row r="1635" s="2" customFormat="1" ht="49.05" customHeight="1">
      <c r="A1635" s="39"/>
      <c r="B1635" s="40"/>
      <c r="C1635" s="222" t="s">
        <v>1466</v>
      </c>
      <c r="D1635" s="222" t="s">
        <v>177</v>
      </c>
      <c r="E1635" s="223" t="s">
        <v>1467</v>
      </c>
      <c r="F1635" s="224" t="s">
        <v>1468</v>
      </c>
      <c r="G1635" s="225" t="s">
        <v>228</v>
      </c>
      <c r="H1635" s="226">
        <v>29.800000000000001</v>
      </c>
      <c r="I1635" s="227"/>
      <c r="J1635" s="227"/>
      <c r="K1635" s="228">
        <f>ROUND(P1635*H1635,2)</f>
        <v>0</v>
      </c>
      <c r="L1635" s="229"/>
      <c r="M1635" s="45"/>
      <c r="N1635" s="230" t="s">
        <v>1</v>
      </c>
      <c r="O1635" s="231" t="s">
        <v>39</v>
      </c>
      <c r="P1635" s="232">
        <f>I1635+J1635</f>
        <v>0</v>
      </c>
      <c r="Q1635" s="232">
        <f>ROUND(I1635*H1635,2)</f>
        <v>0</v>
      </c>
      <c r="R1635" s="232">
        <f>ROUND(J1635*H1635,2)</f>
        <v>0</v>
      </c>
      <c r="S1635" s="92"/>
      <c r="T1635" s="233">
        <f>S1635*H1635</f>
        <v>0</v>
      </c>
      <c r="U1635" s="233">
        <v>0</v>
      </c>
      <c r="V1635" s="233">
        <f>U1635*H1635</f>
        <v>0</v>
      </c>
      <c r="W1635" s="233">
        <v>0</v>
      </c>
      <c r="X1635" s="233">
        <f>W1635*H1635</f>
        <v>0</v>
      </c>
      <c r="Y1635" s="234" t="s">
        <v>1</v>
      </c>
      <c r="Z1635" s="39"/>
      <c r="AA1635" s="39"/>
      <c r="AB1635" s="39"/>
      <c r="AC1635" s="39"/>
      <c r="AD1635" s="39"/>
      <c r="AE1635" s="39"/>
      <c r="AR1635" s="235" t="s">
        <v>229</v>
      </c>
      <c r="AT1635" s="235" t="s">
        <v>177</v>
      </c>
      <c r="AU1635" s="235" t="s">
        <v>102</v>
      </c>
      <c r="AY1635" s="18" t="s">
        <v>175</v>
      </c>
      <c r="BE1635" s="236">
        <f>IF(O1635="základní",K1635,0)</f>
        <v>0</v>
      </c>
      <c r="BF1635" s="236">
        <f>IF(O1635="snížená",K1635,0)</f>
        <v>0</v>
      </c>
      <c r="BG1635" s="236">
        <f>IF(O1635="zákl. přenesená",K1635,0)</f>
        <v>0</v>
      </c>
      <c r="BH1635" s="236">
        <f>IF(O1635="sníž. přenesená",K1635,0)</f>
        <v>0</v>
      </c>
      <c r="BI1635" s="236">
        <f>IF(O1635="nulová",K1635,0)</f>
        <v>0</v>
      </c>
      <c r="BJ1635" s="18" t="s">
        <v>102</v>
      </c>
      <c r="BK1635" s="236">
        <f>ROUND(P1635*H1635,2)</f>
        <v>0</v>
      </c>
      <c r="BL1635" s="18" t="s">
        <v>229</v>
      </c>
      <c r="BM1635" s="235" t="s">
        <v>1469</v>
      </c>
    </row>
    <row r="1636" s="2" customFormat="1">
      <c r="A1636" s="39"/>
      <c r="B1636" s="40"/>
      <c r="C1636" s="41"/>
      <c r="D1636" s="237" t="s">
        <v>182</v>
      </c>
      <c r="E1636" s="41"/>
      <c r="F1636" s="238" t="s">
        <v>1458</v>
      </c>
      <c r="G1636" s="41"/>
      <c r="H1636" s="41"/>
      <c r="I1636" s="239"/>
      <c r="J1636" s="239"/>
      <c r="K1636" s="41"/>
      <c r="L1636" s="41"/>
      <c r="M1636" s="45"/>
      <c r="N1636" s="240"/>
      <c r="O1636" s="241"/>
      <c r="P1636" s="92"/>
      <c r="Q1636" s="92"/>
      <c r="R1636" s="92"/>
      <c r="S1636" s="92"/>
      <c r="T1636" s="92"/>
      <c r="U1636" s="92"/>
      <c r="V1636" s="92"/>
      <c r="W1636" s="92"/>
      <c r="X1636" s="92"/>
      <c r="Y1636" s="93"/>
      <c r="Z1636" s="39"/>
      <c r="AA1636" s="39"/>
      <c r="AB1636" s="39"/>
      <c r="AC1636" s="39"/>
      <c r="AD1636" s="39"/>
      <c r="AE1636" s="39"/>
      <c r="AT1636" s="18" t="s">
        <v>182</v>
      </c>
      <c r="AU1636" s="18" t="s">
        <v>102</v>
      </c>
    </row>
    <row r="1637" s="13" customFormat="1">
      <c r="A1637" s="13"/>
      <c r="B1637" s="242"/>
      <c r="C1637" s="243"/>
      <c r="D1637" s="237" t="s">
        <v>184</v>
      </c>
      <c r="E1637" s="244" t="s">
        <v>1</v>
      </c>
      <c r="F1637" s="245" t="s">
        <v>193</v>
      </c>
      <c r="G1637" s="243"/>
      <c r="H1637" s="244" t="s">
        <v>1</v>
      </c>
      <c r="I1637" s="246"/>
      <c r="J1637" s="246"/>
      <c r="K1637" s="243"/>
      <c r="L1637" s="243"/>
      <c r="M1637" s="247"/>
      <c r="N1637" s="248"/>
      <c r="O1637" s="249"/>
      <c r="P1637" s="249"/>
      <c r="Q1637" s="249"/>
      <c r="R1637" s="249"/>
      <c r="S1637" s="249"/>
      <c r="T1637" s="249"/>
      <c r="U1637" s="249"/>
      <c r="V1637" s="249"/>
      <c r="W1637" s="249"/>
      <c r="X1637" s="249"/>
      <c r="Y1637" s="250"/>
      <c r="Z1637" s="13"/>
      <c r="AA1637" s="13"/>
      <c r="AB1637" s="13"/>
      <c r="AC1637" s="13"/>
      <c r="AD1637" s="13"/>
      <c r="AE1637" s="13"/>
      <c r="AT1637" s="251" t="s">
        <v>184</v>
      </c>
      <c r="AU1637" s="251" t="s">
        <v>102</v>
      </c>
      <c r="AV1637" s="13" t="s">
        <v>82</v>
      </c>
      <c r="AW1637" s="13" t="s">
        <v>5</v>
      </c>
      <c r="AX1637" s="13" t="s">
        <v>75</v>
      </c>
      <c r="AY1637" s="251" t="s">
        <v>175</v>
      </c>
    </row>
    <row r="1638" s="13" customFormat="1">
      <c r="A1638" s="13"/>
      <c r="B1638" s="242"/>
      <c r="C1638" s="243"/>
      <c r="D1638" s="237" t="s">
        <v>184</v>
      </c>
      <c r="E1638" s="244" t="s">
        <v>1</v>
      </c>
      <c r="F1638" s="245" t="s">
        <v>1470</v>
      </c>
      <c r="G1638" s="243"/>
      <c r="H1638" s="244" t="s">
        <v>1</v>
      </c>
      <c r="I1638" s="246"/>
      <c r="J1638" s="246"/>
      <c r="K1638" s="243"/>
      <c r="L1638" s="243"/>
      <c r="M1638" s="247"/>
      <c r="N1638" s="248"/>
      <c r="O1638" s="249"/>
      <c r="P1638" s="249"/>
      <c r="Q1638" s="249"/>
      <c r="R1638" s="249"/>
      <c r="S1638" s="249"/>
      <c r="T1638" s="249"/>
      <c r="U1638" s="249"/>
      <c r="V1638" s="249"/>
      <c r="W1638" s="249"/>
      <c r="X1638" s="249"/>
      <c r="Y1638" s="250"/>
      <c r="Z1638" s="13"/>
      <c r="AA1638" s="13"/>
      <c r="AB1638" s="13"/>
      <c r="AC1638" s="13"/>
      <c r="AD1638" s="13"/>
      <c r="AE1638" s="13"/>
      <c r="AT1638" s="251" t="s">
        <v>184</v>
      </c>
      <c r="AU1638" s="251" t="s">
        <v>102</v>
      </c>
      <c r="AV1638" s="13" t="s">
        <v>82</v>
      </c>
      <c r="AW1638" s="13" t="s">
        <v>5</v>
      </c>
      <c r="AX1638" s="13" t="s">
        <v>75</v>
      </c>
      <c r="AY1638" s="251" t="s">
        <v>175</v>
      </c>
    </row>
    <row r="1639" s="13" customFormat="1">
      <c r="A1639" s="13"/>
      <c r="B1639" s="242"/>
      <c r="C1639" s="243"/>
      <c r="D1639" s="237" t="s">
        <v>184</v>
      </c>
      <c r="E1639" s="244" t="s">
        <v>1</v>
      </c>
      <c r="F1639" s="245" t="s">
        <v>286</v>
      </c>
      <c r="G1639" s="243"/>
      <c r="H1639" s="244" t="s">
        <v>1</v>
      </c>
      <c r="I1639" s="246"/>
      <c r="J1639" s="246"/>
      <c r="K1639" s="243"/>
      <c r="L1639" s="243"/>
      <c r="M1639" s="247"/>
      <c r="N1639" s="248"/>
      <c r="O1639" s="249"/>
      <c r="P1639" s="249"/>
      <c r="Q1639" s="249"/>
      <c r="R1639" s="249"/>
      <c r="S1639" s="249"/>
      <c r="T1639" s="249"/>
      <c r="U1639" s="249"/>
      <c r="V1639" s="249"/>
      <c r="W1639" s="249"/>
      <c r="X1639" s="249"/>
      <c r="Y1639" s="250"/>
      <c r="Z1639" s="13"/>
      <c r="AA1639" s="13"/>
      <c r="AB1639" s="13"/>
      <c r="AC1639" s="13"/>
      <c r="AD1639" s="13"/>
      <c r="AE1639" s="13"/>
      <c r="AT1639" s="251" t="s">
        <v>184</v>
      </c>
      <c r="AU1639" s="251" t="s">
        <v>102</v>
      </c>
      <c r="AV1639" s="13" t="s">
        <v>82</v>
      </c>
      <c r="AW1639" s="13" t="s">
        <v>5</v>
      </c>
      <c r="AX1639" s="13" t="s">
        <v>75</v>
      </c>
      <c r="AY1639" s="251" t="s">
        <v>175</v>
      </c>
    </row>
    <row r="1640" s="14" customFormat="1">
      <c r="A1640" s="14"/>
      <c r="B1640" s="252"/>
      <c r="C1640" s="253"/>
      <c r="D1640" s="237" t="s">
        <v>184</v>
      </c>
      <c r="E1640" s="254" t="s">
        <v>1</v>
      </c>
      <c r="F1640" s="255" t="s">
        <v>1471</v>
      </c>
      <c r="G1640" s="253"/>
      <c r="H1640" s="256">
        <v>14.98</v>
      </c>
      <c r="I1640" s="257"/>
      <c r="J1640" s="257"/>
      <c r="K1640" s="253"/>
      <c r="L1640" s="253"/>
      <c r="M1640" s="258"/>
      <c r="N1640" s="259"/>
      <c r="O1640" s="260"/>
      <c r="P1640" s="260"/>
      <c r="Q1640" s="260"/>
      <c r="R1640" s="260"/>
      <c r="S1640" s="260"/>
      <c r="T1640" s="260"/>
      <c r="U1640" s="260"/>
      <c r="V1640" s="260"/>
      <c r="W1640" s="260"/>
      <c r="X1640" s="260"/>
      <c r="Y1640" s="261"/>
      <c r="Z1640" s="14"/>
      <c r="AA1640" s="14"/>
      <c r="AB1640" s="14"/>
      <c r="AC1640" s="14"/>
      <c r="AD1640" s="14"/>
      <c r="AE1640" s="14"/>
      <c r="AT1640" s="262" t="s">
        <v>184</v>
      </c>
      <c r="AU1640" s="262" t="s">
        <v>102</v>
      </c>
      <c r="AV1640" s="14" t="s">
        <v>102</v>
      </c>
      <c r="AW1640" s="14" t="s">
        <v>5</v>
      </c>
      <c r="AX1640" s="14" t="s">
        <v>75</v>
      </c>
      <c r="AY1640" s="262" t="s">
        <v>175</v>
      </c>
    </row>
    <row r="1641" s="13" customFormat="1">
      <c r="A1641" s="13"/>
      <c r="B1641" s="242"/>
      <c r="C1641" s="243"/>
      <c r="D1641" s="237" t="s">
        <v>184</v>
      </c>
      <c r="E1641" s="244" t="s">
        <v>1</v>
      </c>
      <c r="F1641" s="245" t="s">
        <v>290</v>
      </c>
      <c r="G1641" s="243"/>
      <c r="H1641" s="244" t="s">
        <v>1</v>
      </c>
      <c r="I1641" s="246"/>
      <c r="J1641" s="246"/>
      <c r="K1641" s="243"/>
      <c r="L1641" s="243"/>
      <c r="M1641" s="247"/>
      <c r="N1641" s="248"/>
      <c r="O1641" s="249"/>
      <c r="P1641" s="249"/>
      <c r="Q1641" s="249"/>
      <c r="R1641" s="249"/>
      <c r="S1641" s="249"/>
      <c r="T1641" s="249"/>
      <c r="U1641" s="249"/>
      <c r="V1641" s="249"/>
      <c r="W1641" s="249"/>
      <c r="X1641" s="249"/>
      <c r="Y1641" s="250"/>
      <c r="Z1641" s="13"/>
      <c r="AA1641" s="13"/>
      <c r="AB1641" s="13"/>
      <c r="AC1641" s="13"/>
      <c r="AD1641" s="13"/>
      <c r="AE1641" s="13"/>
      <c r="AT1641" s="251" t="s">
        <v>184</v>
      </c>
      <c r="AU1641" s="251" t="s">
        <v>102</v>
      </c>
      <c r="AV1641" s="13" t="s">
        <v>82</v>
      </c>
      <c r="AW1641" s="13" t="s">
        <v>5</v>
      </c>
      <c r="AX1641" s="13" t="s">
        <v>75</v>
      </c>
      <c r="AY1641" s="251" t="s">
        <v>175</v>
      </c>
    </row>
    <row r="1642" s="14" customFormat="1">
      <c r="A1642" s="14"/>
      <c r="B1642" s="252"/>
      <c r="C1642" s="253"/>
      <c r="D1642" s="237" t="s">
        <v>184</v>
      </c>
      <c r="E1642" s="254" t="s">
        <v>1</v>
      </c>
      <c r="F1642" s="255" t="s">
        <v>1472</v>
      </c>
      <c r="G1642" s="253"/>
      <c r="H1642" s="256">
        <v>14.82</v>
      </c>
      <c r="I1642" s="257"/>
      <c r="J1642" s="257"/>
      <c r="K1642" s="253"/>
      <c r="L1642" s="253"/>
      <c r="M1642" s="258"/>
      <c r="N1642" s="259"/>
      <c r="O1642" s="260"/>
      <c r="P1642" s="260"/>
      <c r="Q1642" s="260"/>
      <c r="R1642" s="260"/>
      <c r="S1642" s="260"/>
      <c r="T1642" s="260"/>
      <c r="U1642" s="260"/>
      <c r="V1642" s="260"/>
      <c r="W1642" s="260"/>
      <c r="X1642" s="260"/>
      <c r="Y1642" s="261"/>
      <c r="Z1642" s="14"/>
      <c r="AA1642" s="14"/>
      <c r="AB1642" s="14"/>
      <c r="AC1642" s="14"/>
      <c r="AD1642" s="14"/>
      <c r="AE1642" s="14"/>
      <c r="AT1642" s="262" t="s">
        <v>184</v>
      </c>
      <c r="AU1642" s="262" t="s">
        <v>102</v>
      </c>
      <c r="AV1642" s="14" t="s">
        <v>102</v>
      </c>
      <c r="AW1642" s="14" t="s">
        <v>5</v>
      </c>
      <c r="AX1642" s="14" t="s">
        <v>75</v>
      </c>
      <c r="AY1642" s="262" t="s">
        <v>175</v>
      </c>
    </row>
    <row r="1643" s="15" customFormat="1">
      <c r="A1643" s="15"/>
      <c r="B1643" s="263"/>
      <c r="C1643" s="264"/>
      <c r="D1643" s="237" t="s">
        <v>184</v>
      </c>
      <c r="E1643" s="265" t="s">
        <v>1</v>
      </c>
      <c r="F1643" s="266" t="s">
        <v>189</v>
      </c>
      <c r="G1643" s="264"/>
      <c r="H1643" s="267">
        <v>29.800000000000001</v>
      </c>
      <c r="I1643" s="268"/>
      <c r="J1643" s="268"/>
      <c r="K1643" s="264"/>
      <c r="L1643" s="264"/>
      <c r="M1643" s="269"/>
      <c r="N1643" s="270"/>
      <c r="O1643" s="271"/>
      <c r="P1643" s="271"/>
      <c r="Q1643" s="271"/>
      <c r="R1643" s="271"/>
      <c r="S1643" s="271"/>
      <c r="T1643" s="271"/>
      <c r="U1643" s="271"/>
      <c r="V1643" s="271"/>
      <c r="W1643" s="271"/>
      <c r="X1643" s="271"/>
      <c r="Y1643" s="272"/>
      <c r="Z1643" s="15"/>
      <c r="AA1643" s="15"/>
      <c r="AB1643" s="15"/>
      <c r="AC1643" s="15"/>
      <c r="AD1643" s="15"/>
      <c r="AE1643" s="15"/>
      <c r="AT1643" s="273" t="s">
        <v>184</v>
      </c>
      <c r="AU1643" s="273" t="s">
        <v>102</v>
      </c>
      <c r="AV1643" s="15" t="s">
        <v>181</v>
      </c>
      <c r="AW1643" s="15" t="s">
        <v>5</v>
      </c>
      <c r="AX1643" s="15" t="s">
        <v>82</v>
      </c>
      <c r="AY1643" s="273" t="s">
        <v>175</v>
      </c>
    </row>
    <row r="1644" s="2" customFormat="1" ht="37.8" customHeight="1">
      <c r="A1644" s="39"/>
      <c r="B1644" s="40"/>
      <c r="C1644" s="222" t="s">
        <v>843</v>
      </c>
      <c r="D1644" s="222" t="s">
        <v>177</v>
      </c>
      <c r="E1644" s="223" t="s">
        <v>1473</v>
      </c>
      <c r="F1644" s="224" t="s">
        <v>1474</v>
      </c>
      <c r="G1644" s="225" t="s">
        <v>228</v>
      </c>
      <c r="H1644" s="226">
        <v>350.88</v>
      </c>
      <c r="I1644" s="227"/>
      <c r="J1644" s="227"/>
      <c r="K1644" s="228">
        <f>ROUND(P1644*H1644,2)</f>
        <v>0</v>
      </c>
      <c r="L1644" s="229"/>
      <c r="M1644" s="45"/>
      <c r="N1644" s="230" t="s">
        <v>1</v>
      </c>
      <c r="O1644" s="231" t="s">
        <v>39</v>
      </c>
      <c r="P1644" s="232">
        <f>I1644+J1644</f>
        <v>0</v>
      </c>
      <c r="Q1644" s="232">
        <f>ROUND(I1644*H1644,2)</f>
        <v>0</v>
      </c>
      <c r="R1644" s="232">
        <f>ROUND(J1644*H1644,2)</f>
        <v>0</v>
      </c>
      <c r="S1644" s="92"/>
      <c r="T1644" s="233">
        <f>S1644*H1644</f>
        <v>0</v>
      </c>
      <c r="U1644" s="233">
        <v>0</v>
      </c>
      <c r="V1644" s="233">
        <f>U1644*H1644</f>
        <v>0</v>
      </c>
      <c r="W1644" s="233">
        <v>0</v>
      </c>
      <c r="X1644" s="233">
        <f>W1644*H1644</f>
        <v>0</v>
      </c>
      <c r="Y1644" s="234" t="s">
        <v>1</v>
      </c>
      <c r="Z1644" s="39"/>
      <c r="AA1644" s="39"/>
      <c r="AB1644" s="39"/>
      <c r="AC1644" s="39"/>
      <c r="AD1644" s="39"/>
      <c r="AE1644" s="39"/>
      <c r="AR1644" s="235" t="s">
        <v>229</v>
      </c>
      <c r="AT1644" s="235" t="s">
        <v>177</v>
      </c>
      <c r="AU1644" s="235" t="s">
        <v>102</v>
      </c>
      <c r="AY1644" s="18" t="s">
        <v>175</v>
      </c>
      <c r="BE1644" s="236">
        <f>IF(O1644="základní",K1644,0)</f>
        <v>0</v>
      </c>
      <c r="BF1644" s="236">
        <f>IF(O1644="snížená",K1644,0)</f>
        <v>0</v>
      </c>
      <c r="BG1644" s="236">
        <f>IF(O1644="zákl. přenesená",K1644,0)</f>
        <v>0</v>
      </c>
      <c r="BH1644" s="236">
        <f>IF(O1644="sníž. přenesená",K1644,0)</f>
        <v>0</v>
      </c>
      <c r="BI1644" s="236">
        <f>IF(O1644="nulová",K1644,0)</f>
        <v>0</v>
      </c>
      <c r="BJ1644" s="18" t="s">
        <v>102</v>
      </c>
      <c r="BK1644" s="236">
        <f>ROUND(P1644*H1644,2)</f>
        <v>0</v>
      </c>
      <c r="BL1644" s="18" t="s">
        <v>229</v>
      </c>
      <c r="BM1644" s="235" t="s">
        <v>1475</v>
      </c>
    </row>
    <row r="1645" s="2" customFormat="1">
      <c r="A1645" s="39"/>
      <c r="B1645" s="40"/>
      <c r="C1645" s="41"/>
      <c r="D1645" s="237" t="s">
        <v>182</v>
      </c>
      <c r="E1645" s="41"/>
      <c r="F1645" s="238" t="s">
        <v>1458</v>
      </c>
      <c r="G1645" s="41"/>
      <c r="H1645" s="41"/>
      <c r="I1645" s="239"/>
      <c r="J1645" s="239"/>
      <c r="K1645" s="41"/>
      <c r="L1645" s="41"/>
      <c r="M1645" s="45"/>
      <c r="N1645" s="240"/>
      <c r="O1645" s="241"/>
      <c r="P1645" s="92"/>
      <c r="Q1645" s="92"/>
      <c r="R1645" s="92"/>
      <c r="S1645" s="92"/>
      <c r="T1645" s="92"/>
      <c r="U1645" s="92"/>
      <c r="V1645" s="92"/>
      <c r="W1645" s="92"/>
      <c r="X1645" s="92"/>
      <c r="Y1645" s="93"/>
      <c r="Z1645" s="39"/>
      <c r="AA1645" s="39"/>
      <c r="AB1645" s="39"/>
      <c r="AC1645" s="39"/>
      <c r="AD1645" s="39"/>
      <c r="AE1645" s="39"/>
      <c r="AT1645" s="18" t="s">
        <v>182</v>
      </c>
      <c r="AU1645" s="18" t="s">
        <v>102</v>
      </c>
    </row>
    <row r="1646" s="13" customFormat="1">
      <c r="A1646" s="13"/>
      <c r="B1646" s="242"/>
      <c r="C1646" s="243"/>
      <c r="D1646" s="237" t="s">
        <v>184</v>
      </c>
      <c r="E1646" s="244" t="s">
        <v>1</v>
      </c>
      <c r="F1646" s="245" t="s">
        <v>193</v>
      </c>
      <c r="G1646" s="243"/>
      <c r="H1646" s="244" t="s">
        <v>1</v>
      </c>
      <c r="I1646" s="246"/>
      <c r="J1646" s="246"/>
      <c r="K1646" s="243"/>
      <c r="L1646" s="243"/>
      <c r="M1646" s="247"/>
      <c r="N1646" s="248"/>
      <c r="O1646" s="249"/>
      <c r="P1646" s="249"/>
      <c r="Q1646" s="249"/>
      <c r="R1646" s="249"/>
      <c r="S1646" s="249"/>
      <c r="T1646" s="249"/>
      <c r="U1646" s="249"/>
      <c r="V1646" s="249"/>
      <c r="W1646" s="249"/>
      <c r="X1646" s="249"/>
      <c r="Y1646" s="250"/>
      <c r="Z1646" s="13"/>
      <c r="AA1646" s="13"/>
      <c r="AB1646" s="13"/>
      <c r="AC1646" s="13"/>
      <c r="AD1646" s="13"/>
      <c r="AE1646" s="13"/>
      <c r="AT1646" s="251" t="s">
        <v>184</v>
      </c>
      <c r="AU1646" s="251" t="s">
        <v>102</v>
      </c>
      <c r="AV1646" s="13" t="s">
        <v>82</v>
      </c>
      <c r="AW1646" s="13" t="s">
        <v>5</v>
      </c>
      <c r="AX1646" s="13" t="s">
        <v>75</v>
      </c>
      <c r="AY1646" s="251" t="s">
        <v>175</v>
      </c>
    </row>
    <row r="1647" s="14" customFormat="1">
      <c r="A1647" s="14"/>
      <c r="B1647" s="252"/>
      <c r="C1647" s="253"/>
      <c r="D1647" s="237" t="s">
        <v>184</v>
      </c>
      <c r="E1647" s="254" t="s">
        <v>1</v>
      </c>
      <c r="F1647" s="255" t="s">
        <v>1476</v>
      </c>
      <c r="G1647" s="253"/>
      <c r="H1647" s="256">
        <v>350.88</v>
      </c>
      <c r="I1647" s="257"/>
      <c r="J1647" s="257"/>
      <c r="K1647" s="253"/>
      <c r="L1647" s="253"/>
      <c r="M1647" s="258"/>
      <c r="N1647" s="259"/>
      <c r="O1647" s="260"/>
      <c r="P1647" s="260"/>
      <c r="Q1647" s="260"/>
      <c r="R1647" s="260"/>
      <c r="S1647" s="260"/>
      <c r="T1647" s="260"/>
      <c r="U1647" s="260"/>
      <c r="V1647" s="260"/>
      <c r="W1647" s="260"/>
      <c r="X1647" s="260"/>
      <c r="Y1647" s="261"/>
      <c r="Z1647" s="14"/>
      <c r="AA1647" s="14"/>
      <c r="AB1647" s="14"/>
      <c r="AC1647" s="14"/>
      <c r="AD1647" s="14"/>
      <c r="AE1647" s="14"/>
      <c r="AT1647" s="262" t="s">
        <v>184</v>
      </c>
      <c r="AU1647" s="262" t="s">
        <v>102</v>
      </c>
      <c r="AV1647" s="14" t="s">
        <v>102</v>
      </c>
      <c r="AW1647" s="14" t="s">
        <v>5</v>
      </c>
      <c r="AX1647" s="14" t="s">
        <v>75</v>
      </c>
      <c r="AY1647" s="262" t="s">
        <v>175</v>
      </c>
    </row>
    <row r="1648" s="15" customFormat="1">
      <c r="A1648" s="15"/>
      <c r="B1648" s="263"/>
      <c r="C1648" s="264"/>
      <c r="D1648" s="237" t="s">
        <v>184</v>
      </c>
      <c r="E1648" s="265" t="s">
        <v>1</v>
      </c>
      <c r="F1648" s="266" t="s">
        <v>189</v>
      </c>
      <c r="G1648" s="264"/>
      <c r="H1648" s="267">
        <v>350.88</v>
      </c>
      <c r="I1648" s="268"/>
      <c r="J1648" s="268"/>
      <c r="K1648" s="264"/>
      <c r="L1648" s="264"/>
      <c r="M1648" s="269"/>
      <c r="N1648" s="270"/>
      <c r="O1648" s="271"/>
      <c r="P1648" s="271"/>
      <c r="Q1648" s="271"/>
      <c r="R1648" s="271"/>
      <c r="S1648" s="271"/>
      <c r="T1648" s="271"/>
      <c r="U1648" s="271"/>
      <c r="V1648" s="271"/>
      <c r="W1648" s="271"/>
      <c r="X1648" s="271"/>
      <c r="Y1648" s="272"/>
      <c r="Z1648" s="15"/>
      <c r="AA1648" s="15"/>
      <c r="AB1648" s="15"/>
      <c r="AC1648" s="15"/>
      <c r="AD1648" s="15"/>
      <c r="AE1648" s="15"/>
      <c r="AT1648" s="273" t="s">
        <v>184</v>
      </c>
      <c r="AU1648" s="273" t="s">
        <v>102</v>
      </c>
      <c r="AV1648" s="15" t="s">
        <v>181</v>
      </c>
      <c r="AW1648" s="15" t="s">
        <v>5</v>
      </c>
      <c r="AX1648" s="15" t="s">
        <v>82</v>
      </c>
      <c r="AY1648" s="273" t="s">
        <v>175</v>
      </c>
    </row>
    <row r="1649" s="2" customFormat="1" ht="37.8" customHeight="1">
      <c r="A1649" s="39"/>
      <c r="B1649" s="40"/>
      <c r="C1649" s="222" t="s">
        <v>1477</v>
      </c>
      <c r="D1649" s="222" t="s">
        <v>177</v>
      </c>
      <c r="E1649" s="223" t="s">
        <v>1478</v>
      </c>
      <c r="F1649" s="224" t="s">
        <v>1479</v>
      </c>
      <c r="G1649" s="225" t="s">
        <v>228</v>
      </c>
      <c r="H1649" s="226">
        <v>350.88</v>
      </c>
      <c r="I1649" s="227"/>
      <c r="J1649" s="227"/>
      <c r="K1649" s="228">
        <f>ROUND(P1649*H1649,2)</f>
        <v>0</v>
      </c>
      <c r="L1649" s="229"/>
      <c r="M1649" s="45"/>
      <c r="N1649" s="230" t="s">
        <v>1</v>
      </c>
      <c r="O1649" s="231" t="s">
        <v>39</v>
      </c>
      <c r="P1649" s="232">
        <f>I1649+J1649</f>
        <v>0</v>
      </c>
      <c r="Q1649" s="232">
        <f>ROUND(I1649*H1649,2)</f>
        <v>0</v>
      </c>
      <c r="R1649" s="232">
        <f>ROUND(J1649*H1649,2)</f>
        <v>0</v>
      </c>
      <c r="S1649" s="92"/>
      <c r="T1649" s="233">
        <f>S1649*H1649</f>
        <v>0</v>
      </c>
      <c r="U1649" s="233">
        <v>0</v>
      </c>
      <c r="V1649" s="233">
        <f>U1649*H1649</f>
        <v>0</v>
      </c>
      <c r="W1649" s="233">
        <v>0</v>
      </c>
      <c r="X1649" s="233">
        <f>W1649*H1649</f>
        <v>0</v>
      </c>
      <c r="Y1649" s="234" t="s">
        <v>1</v>
      </c>
      <c r="Z1649" s="39"/>
      <c r="AA1649" s="39"/>
      <c r="AB1649" s="39"/>
      <c r="AC1649" s="39"/>
      <c r="AD1649" s="39"/>
      <c r="AE1649" s="39"/>
      <c r="AR1649" s="235" t="s">
        <v>229</v>
      </c>
      <c r="AT1649" s="235" t="s">
        <v>177</v>
      </c>
      <c r="AU1649" s="235" t="s">
        <v>102</v>
      </c>
      <c r="AY1649" s="18" t="s">
        <v>175</v>
      </c>
      <c r="BE1649" s="236">
        <f>IF(O1649="základní",K1649,0)</f>
        <v>0</v>
      </c>
      <c r="BF1649" s="236">
        <f>IF(O1649="snížená",K1649,0)</f>
        <v>0</v>
      </c>
      <c r="BG1649" s="236">
        <f>IF(O1649="zákl. přenesená",K1649,0)</f>
        <v>0</v>
      </c>
      <c r="BH1649" s="236">
        <f>IF(O1649="sníž. přenesená",K1649,0)</f>
        <v>0</v>
      </c>
      <c r="BI1649" s="236">
        <f>IF(O1649="nulová",K1649,0)</f>
        <v>0</v>
      </c>
      <c r="BJ1649" s="18" t="s">
        <v>102</v>
      </c>
      <c r="BK1649" s="236">
        <f>ROUND(P1649*H1649,2)</f>
        <v>0</v>
      </c>
      <c r="BL1649" s="18" t="s">
        <v>229</v>
      </c>
      <c r="BM1649" s="235" t="s">
        <v>1480</v>
      </c>
    </row>
    <row r="1650" s="2" customFormat="1">
      <c r="A1650" s="39"/>
      <c r="B1650" s="40"/>
      <c r="C1650" s="41"/>
      <c r="D1650" s="237" t="s">
        <v>182</v>
      </c>
      <c r="E1650" s="41"/>
      <c r="F1650" s="238" t="s">
        <v>1458</v>
      </c>
      <c r="G1650" s="41"/>
      <c r="H1650" s="41"/>
      <c r="I1650" s="239"/>
      <c r="J1650" s="239"/>
      <c r="K1650" s="41"/>
      <c r="L1650" s="41"/>
      <c r="M1650" s="45"/>
      <c r="N1650" s="240"/>
      <c r="O1650" s="241"/>
      <c r="P1650" s="92"/>
      <c r="Q1650" s="92"/>
      <c r="R1650" s="92"/>
      <c r="S1650" s="92"/>
      <c r="T1650" s="92"/>
      <c r="U1650" s="92"/>
      <c r="V1650" s="92"/>
      <c r="W1650" s="92"/>
      <c r="X1650" s="92"/>
      <c r="Y1650" s="93"/>
      <c r="Z1650" s="39"/>
      <c r="AA1650" s="39"/>
      <c r="AB1650" s="39"/>
      <c r="AC1650" s="39"/>
      <c r="AD1650" s="39"/>
      <c r="AE1650" s="39"/>
      <c r="AT1650" s="18" t="s">
        <v>182</v>
      </c>
      <c r="AU1650" s="18" t="s">
        <v>102</v>
      </c>
    </row>
    <row r="1651" s="13" customFormat="1">
      <c r="A1651" s="13"/>
      <c r="B1651" s="242"/>
      <c r="C1651" s="243"/>
      <c r="D1651" s="237" t="s">
        <v>184</v>
      </c>
      <c r="E1651" s="244" t="s">
        <v>1</v>
      </c>
      <c r="F1651" s="245" t="s">
        <v>193</v>
      </c>
      <c r="G1651" s="243"/>
      <c r="H1651" s="244" t="s">
        <v>1</v>
      </c>
      <c r="I1651" s="246"/>
      <c r="J1651" s="246"/>
      <c r="K1651" s="243"/>
      <c r="L1651" s="243"/>
      <c r="M1651" s="247"/>
      <c r="N1651" s="248"/>
      <c r="O1651" s="249"/>
      <c r="P1651" s="249"/>
      <c r="Q1651" s="249"/>
      <c r="R1651" s="249"/>
      <c r="S1651" s="249"/>
      <c r="T1651" s="249"/>
      <c r="U1651" s="249"/>
      <c r="V1651" s="249"/>
      <c r="W1651" s="249"/>
      <c r="X1651" s="249"/>
      <c r="Y1651" s="250"/>
      <c r="Z1651" s="13"/>
      <c r="AA1651" s="13"/>
      <c r="AB1651" s="13"/>
      <c r="AC1651" s="13"/>
      <c r="AD1651" s="13"/>
      <c r="AE1651" s="13"/>
      <c r="AT1651" s="251" t="s">
        <v>184</v>
      </c>
      <c r="AU1651" s="251" t="s">
        <v>102</v>
      </c>
      <c r="AV1651" s="13" t="s">
        <v>82</v>
      </c>
      <c r="AW1651" s="13" t="s">
        <v>5</v>
      </c>
      <c r="AX1651" s="13" t="s">
        <v>75</v>
      </c>
      <c r="AY1651" s="251" t="s">
        <v>175</v>
      </c>
    </row>
    <row r="1652" s="14" customFormat="1">
      <c r="A1652" s="14"/>
      <c r="B1652" s="252"/>
      <c r="C1652" s="253"/>
      <c r="D1652" s="237" t="s">
        <v>184</v>
      </c>
      <c r="E1652" s="254" t="s">
        <v>1</v>
      </c>
      <c r="F1652" s="255" t="s">
        <v>1476</v>
      </c>
      <c r="G1652" s="253"/>
      <c r="H1652" s="256">
        <v>350.88</v>
      </c>
      <c r="I1652" s="257"/>
      <c r="J1652" s="257"/>
      <c r="K1652" s="253"/>
      <c r="L1652" s="253"/>
      <c r="M1652" s="258"/>
      <c r="N1652" s="259"/>
      <c r="O1652" s="260"/>
      <c r="P1652" s="260"/>
      <c r="Q1652" s="260"/>
      <c r="R1652" s="260"/>
      <c r="S1652" s="260"/>
      <c r="T1652" s="260"/>
      <c r="U1652" s="260"/>
      <c r="V1652" s="260"/>
      <c r="W1652" s="260"/>
      <c r="X1652" s="260"/>
      <c r="Y1652" s="261"/>
      <c r="Z1652" s="14"/>
      <c r="AA1652" s="14"/>
      <c r="AB1652" s="14"/>
      <c r="AC1652" s="14"/>
      <c r="AD1652" s="14"/>
      <c r="AE1652" s="14"/>
      <c r="AT1652" s="262" t="s">
        <v>184</v>
      </c>
      <c r="AU1652" s="262" t="s">
        <v>102</v>
      </c>
      <c r="AV1652" s="14" t="s">
        <v>102</v>
      </c>
      <c r="AW1652" s="14" t="s">
        <v>5</v>
      </c>
      <c r="AX1652" s="14" t="s">
        <v>75</v>
      </c>
      <c r="AY1652" s="262" t="s">
        <v>175</v>
      </c>
    </row>
    <row r="1653" s="15" customFormat="1">
      <c r="A1653" s="15"/>
      <c r="B1653" s="263"/>
      <c r="C1653" s="264"/>
      <c r="D1653" s="237" t="s">
        <v>184</v>
      </c>
      <c r="E1653" s="265" t="s">
        <v>1</v>
      </c>
      <c r="F1653" s="266" t="s">
        <v>189</v>
      </c>
      <c r="G1653" s="264"/>
      <c r="H1653" s="267">
        <v>350.88</v>
      </c>
      <c r="I1653" s="268"/>
      <c r="J1653" s="268"/>
      <c r="K1653" s="264"/>
      <c r="L1653" s="264"/>
      <c r="M1653" s="269"/>
      <c r="N1653" s="270"/>
      <c r="O1653" s="271"/>
      <c r="P1653" s="271"/>
      <c r="Q1653" s="271"/>
      <c r="R1653" s="271"/>
      <c r="S1653" s="271"/>
      <c r="T1653" s="271"/>
      <c r="U1653" s="271"/>
      <c r="V1653" s="271"/>
      <c r="W1653" s="271"/>
      <c r="X1653" s="271"/>
      <c r="Y1653" s="272"/>
      <c r="Z1653" s="15"/>
      <c r="AA1653" s="15"/>
      <c r="AB1653" s="15"/>
      <c r="AC1653" s="15"/>
      <c r="AD1653" s="15"/>
      <c r="AE1653" s="15"/>
      <c r="AT1653" s="273" t="s">
        <v>184</v>
      </c>
      <c r="AU1653" s="273" t="s">
        <v>102</v>
      </c>
      <c r="AV1653" s="15" t="s">
        <v>181</v>
      </c>
      <c r="AW1653" s="15" t="s">
        <v>5</v>
      </c>
      <c r="AX1653" s="15" t="s">
        <v>82</v>
      </c>
      <c r="AY1653" s="273" t="s">
        <v>175</v>
      </c>
    </row>
    <row r="1654" s="2" customFormat="1" ht="24.15" customHeight="1">
      <c r="A1654" s="39"/>
      <c r="B1654" s="40"/>
      <c r="C1654" s="274" t="s">
        <v>848</v>
      </c>
      <c r="D1654" s="274" t="s">
        <v>315</v>
      </c>
      <c r="E1654" s="275" t="s">
        <v>1481</v>
      </c>
      <c r="F1654" s="276" t="s">
        <v>1482</v>
      </c>
      <c r="G1654" s="277" t="s">
        <v>228</v>
      </c>
      <c r="H1654" s="278">
        <v>385.96800000000002</v>
      </c>
      <c r="I1654" s="279"/>
      <c r="J1654" s="280"/>
      <c r="K1654" s="281">
        <f>ROUND(P1654*H1654,2)</f>
        <v>0</v>
      </c>
      <c r="L1654" s="280"/>
      <c r="M1654" s="282"/>
      <c r="N1654" s="283" t="s">
        <v>1</v>
      </c>
      <c r="O1654" s="231" t="s">
        <v>39</v>
      </c>
      <c r="P1654" s="232">
        <f>I1654+J1654</f>
        <v>0</v>
      </c>
      <c r="Q1654" s="232">
        <f>ROUND(I1654*H1654,2)</f>
        <v>0</v>
      </c>
      <c r="R1654" s="232">
        <f>ROUND(J1654*H1654,2)</f>
        <v>0</v>
      </c>
      <c r="S1654" s="92"/>
      <c r="T1654" s="233">
        <f>S1654*H1654</f>
        <v>0</v>
      </c>
      <c r="U1654" s="233">
        <v>0</v>
      </c>
      <c r="V1654" s="233">
        <f>U1654*H1654</f>
        <v>0</v>
      </c>
      <c r="W1654" s="233">
        <v>0</v>
      </c>
      <c r="X1654" s="233">
        <f>W1654*H1654</f>
        <v>0</v>
      </c>
      <c r="Y1654" s="234" t="s">
        <v>1</v>
      </c>
      <c r="Z1654" s="39"/>
      <c r="AA1654" s="39"/>
      <c r="AB1654" s="39"/>
      <c r="AC1654" s="39"/>
      <c r="AD1654" s="39"/>
      <c r="AE1654" s="39"/>
      <c r="AR1654" s="235" t="s">
        <v>270</v>
      </c>
      <c r="AT1654" s="235" t="s">
        <v>315</v>
      </c>
      <c r="AU1654" s="235" t="s">
        <v>102</v>
      </c>
      <c r="AY1654" s="18" t="s">
        <v>175</v>
      </c>
      <c r="BE1654" s="236">
        <f>IF(O1654="základní",K1654,0)</f>
        <v>0</v>
      </c>
      <c r="BF1654" s="236">
        <f>IF(O1654="snížená",K1654,0)</f>
        <v>0</v>
      </c>
      <c r="BG1654" s="236">
        <f>IF(O1654="zákl. přenesená",K1654,0)</f>
        <v>0</v>
      </c>
      <c r="BH1654" s="236">
        <f>IF(O1654="sníž. přenesená",K1654,0)</f>
        <v>0</v>
      </c>
      <c r="BI1654" s="236">
        <f>IF(O1654="nulová",K1654,0)</f>
        <v>0</v>
      </c>
      <c r="BJ1654" s="18" t="s">
        <v>102</v>
      </c>
      <c r="BK1654" s="236">
        <f>ROUND(P1654*H1654,2)</f>
        <v>0</v>
      </c>
      <c r="BL1654" s="18" t="s">
        <v>229</v>
      </c>
      <c r="BM1654" s="235" t="s">
        <v>1483</v>
      </c>
    </row>
    <row r="1655" s="14" customFormat="1">
      <c r="A1655" s="14"/>
      <c r="B1655" s="252"/>
      <c r="C1655" s="253"/>
      <c r="D1655" s="237" t="s">
        <v>184</v>
      </c>
      <c r="E1655" s="254" t="s">
        <v>1</v>
      </c>
      <c r="F1655" s="255" t="s">
        <v>1484</v>
      </c>
      <c r="G1655" s="253"/>
      <c r="H1655" s="256">
        <v>385.96800000000002</v>
      </c>
      <c r="I1655" s="257"/>
      <c r="J1655" s="257"/>
      <c r="K1655" s="253"/>
      <c r="L1655" s="253"/>
      <c r="M1655" s="258"/>
      <c r="N1655" s="259"/>
      <c r="O1655" s="260"/>
      <c r="P1655" s="260"/>
      <c r="Q1655" s="260"/>
      <c r="R1655" s="260"/>
      <c r="S1655" s="260"/>
      <c r="T1655" s="260"/>
      <c r="U1655" s="260"/>
      <c r="V1655" s="260"/>
      <c r="W1655" s="260"/>
      <c r="X1655" s="260"/>
      <c r="Y1655" s="261"/>
      <c r="Z1655" s="14"/>
      <c r="AA1655" s="14"/>
      <c r="AB1655" s="14"/>
      <c r="AC1655" s="14"/>
      <c r="AD1655" s="14"/>
      <c r="AE1655" s="14"/>
      <c r="AT1655" s="262" t="s">
        <v>184</v>
      </c>
      <c r="AU1655" s="262" t="s">
        <v>102</v>
      </c>
      <c r="AV1655" s="14" t="s">
        <v>102</v>
      </c>
      <c r="AW1655" s="14" t="s">
        <v>5</v>
      </c>
      <c r="AX1655" s="14" t="s">
        <v>75</v>
      </c>
      <c r="AY1655" s="262" t="s">
        <v>175</v>
      </c>
    </row>
    <row r="1656" s="15" customFormat="1">
      <c r="A1656" s="15"/>
      <c r="B1656" s="263"/>
      <c r="C1656" s="264"/>
      <c r="D1656" s="237" t="s">
        <v>184</v>
      </c>
      <c r="E1656" s="265" t="s">
        <v>1</v>
      </c>
      <c r="F1656" s="266" t="s">
        <v>189</v>
      </c>
      <c r="G1656" s="264"/>
      <c r="H1656" s="267">
        <v>385.96800000000002</v>
      </c>
      <c r="I1656" s="268"/>
      <c r="J1656" s="268"/>
      <c r="K1656" s="264"/>
      <c r="L1656" s="264"/>
      <c r="M1656" s="269"/>
      <c r="N1656" s="270"/>
      <c r="O1656" s="271"/>
      <c r="P1656" s="271"/>
      <c r="Q1656" s="271"/>
      <c r="R1656" s="271"/>
      <c r="S1656" s="271"/>
      <c r="T1656" s="271"/>
      <c r="U1656" s="271"/>
      <c r="V1656" s="271"/>
      <c r="W1656" s="271"/>
      <c r="X1656" s="271"/>
      <c r="Y1656" s="272"/>
      <c r="Z1656" s="15"/>
      <c r="AA1656" s="15"/>
      <c r="AB1656" s="15"/>
      <c r="AC1656" s="15"/>
      <c r="AD1656" s="15"/>
      <c r="AE1656" s="15"/>
      <c r="AT1656" s="273" t="s">
        <v>184</v>
      </c>
      <c r="AU1656" s="273" t="s">
        <v>102</v>
      </c>
      <c r="AV1656" s="15" t="s">
        <v>181</v>
      </c>
      <c r="AW1656" s="15" t="s">
        <v>5</v>
      </c>
      <c r="AX1656" s="15" t="s">
        <v>82</v>
      </c>
      <c r="AY1656" s="273" t="s">
        <v>175</v>
      </c>
    </row>
    <row r="1657" s="2" customFormat="1" ht="37.8" customHeight="1">
      <c r="A1657" s="39"/>
      <c r="B1657" s="40"/>
      <c r="C1657" s="222" t="s">
        <v>1485</v>
      </c>
      <c r="D1657" s="222" t="s">
        <v>177</v>
      </c>
      <c r="E1657" s="223" t="s">
        <v>1486</v>
      </c>
      <c r="F1657" s="224" t="s">
        <v>1487</v>
      </c>
      <c r="G1657" s="225" t="s">
        <v>228</v>
      </c>
      <c r="H1657" s="226">
        <v>11.52</v>
      </c>
      <c r="I1657" s="227"/>
      <c r="J1657" s="227"/>
      <c r="K1657" s="228">
        <f>ROUND(P1657*H1657,2)</f>
        <v>0</v>
      </c>
      <c r="L1657" s="229"/>
      <c r="M1657" s="45"/>
      <c r="N1657" s="230" t="s">
        <v>1</v>
      </c>
      <c r="O1657" s="231" t="s">
        <v>39</v>
      </c>
      <c r="P1657" s="232">
        <f>I1657+J1657</f>
        <v>0</v>
      </c>
      <c r="Q1657" s="232">
        <f>ROUND(I1657*H1657,2)</f>
        <v>0</v>
      </c>
      <c r="R1657" s="232">
        <f>ROUND(J1657*H1657,2)</f>
        <v>0</v>
      </c>
      <c r="S1657" s="92"/>
      <c r="T1657" s="233">
        <f>S1657*H1657</f>
        <v>0</v>
      </c>
      <c r="U1657" s="233">
        <v>0</v>
      </c>
      <c r="V1657" s="233">
        <f>U1657*H1657</f>
        <v>0</v>
      </c>
      <c r="W1657" s="233">
        <v>0</v>
      </c>
      <c r="X1657" s="233">
        <f>W1657*H1657</f>
        <v>0</v>
      </c>
      <c r="Y1657" s="234" t="s">
        <v>1</v>
      </c>
      <c r="Z1657" s="39"/>
      <c r="AA1657" s="39"/>
      <c r="AB1657" s="39"/>
      <c r="AC1657" s="39"/>
      <c r="AD1657" s="39"/>
      <c r="AE1657" s="39"/>
      <c r="AR1657" s="235" t="s">
        <v>229</v>
      </c>
      <c r="AT1657" s="235" t="s">
        <v>177</v>
      </c>
      <c r="AU1657" s="235" t="s">
        <v>102</v>
      </c>
      <c r="AY1657" s="18" t="s">
        <v>175</v>
      </c>
      <c r="BE1657" s="236">
        <f>IF(O1657="základní",K1657,0)</f>
        <v>0</v>
      </c>
      <c r="BF1657" s="236">
        <f>IF(O1657="snížená",K1657,0)</f>
        <v>0</v>
      </c>
      <c r="BG1657" s="236">
        <f>IF(O1657="zákl. přenesená",K1657,0)</f>
        <v>0</v>
      </c>
      <c r="BH1657" s="236">
        <f>IF(O1657="sníž. přenesená",K1657,0)</f>
        <v>0</v>
      </c>
      <c r="BI1657" s="236">
        <f>IF(O1657="nulová",K1657,0)</f>
        <v>0</v>
      </c>
      <c r="BJ1657" s="18" t="s">
        <v>102</v>
      </c>
      <c r="BK1657" s="236">
        <f>ROUND(P1657*H1657,2)</f>
        <v>0</v>
      </c>
      <c r="BL1657" s="18" t="s">
        <v>229</v>
      </c>
      <c r="BM1657" s="235" t="s">
        <v>1488</v>
      </c>
    </row>
    <row r="1658" s="2" customFormat="1">
      <c r="A1658" s="39"/>
      <c r="B1658" s="40"/>
      <c r="C1658" s="41"/>
      <c r="D1658" s="237" t="s">
        <v>182</v>
      </c>
      <c r="E1658" s="41"/>
      <c r="F1658" s="238" t="s">
        <v>1458</v>
      </c>
      <c r="G1658" s="41"/>
      <c r="H1658" s="41"/>
      <c r="I1658" s="239"/>
      <c r="J1658" s="239"/>
      <c r="K1658" s="41"/>
      <c r="L1658" s="41"/>
      <c r="M1658" s="45"/>
      <c r="N1658" s="240"/>
      <c r="O1658" s="241"/>
      <c r="P1658" s="92"/>
      <c r="Q1658" s="92"/>
      <c r="R1658" s="92"/>
      <c r="S1658" s="92"/>
      <c r="T1658" s="92"/>
      <c r="U1658" s="92"/>
      <c r="V1658" s="92"/>
      <c r="W1658" s="92"/>
      <c r="X1658" s="92"/>
      <c r="Y1658" s="93"/>
      <c r="Z1658" s="39"/>
      <c r="AA1658" s="39"/>
      <c r="AB1658" s="39"/>
      <c r="AC1658" s="39"/>
      <c r="AD1658" s="39"/>
      <c r="AE1658" s="39"/>
      <c r="AT1658" s="18" t="s">
        <v>182</v>
      </c>
      <c r="AU1658" s="18" t="s">
        <v>102</v>
      </c>
    </row>
    <row r="1659" s="13" customFormat="1">
      <c r="A1659" s="13"/>
      <c r="B1659" s="242"/>
      <c r="C1659" s="243"/>
      <c r="D1659" s="237" t="s">
        <v>184</v>
      </c>
      <c r="E1659" s="244" t="s">
        <v>1</v>
      </c>
      <c r="F1659" s="245" t="s">
        <v>193</v>
      </c>
      <c r="G1659" s="243"/>
      <c r="H1659" s="244" t="s">
        <v>1</v>
      </c>
      <c r="I1659" s="246"/>
      <c r="J1659" s="246"/>
      <c r="K1659" s="243"/>
      <c r="L1659" s="243"/>
      <c r="M1659" s="247"/>
      <c r="N1659" s="248"/>
      <c r="O1659" s="249"/>
      <c r="P1659" s="249"/>
      <c r="Q1659" s="249"/>
      <c r="R1659" s="249"/>
      <c r="S1659" s="249"/>
      <c r="T1659" s="249"/>
      <c r="U1659" s="249"/>
      <c r="V1659" s="249"/>
      <c r="W1659" s="249"/>
      <c r="X1659" s="249"/>
      <c r="Y1659" s="250"/>
      <c r="Z1659" s="13"/>
      <c r="AA1659" s="13"/>
      <c r="AB1659" s="13"/>
      <c r="AC1659" s="13"/>
      <c r="AD1659" s="13"/>
      <c r="AE1659" s="13"/>
      <c r="AT1659" s="251" t="s">
        <v>184</v>
      </c>
      <c r="AU1659" s="251" t="s">
        <v>102</v>
      </c>
      <c r="AV1659" s="13" t="s">
        <v>82</v>
      </c>
      <c r="AW1659" s="13" t="s">
        <v>5</v>
      </c>
      <c r="AX1659" s="13" t="s">
        <v>75</v>
      </c>
      <c r="AY1659" s="251" t="s">
        <v>175</v>
      </c>
    </row>
    <row r="1660" s="14" customFormat="1">
      <c r="A1660" s="14"/>
      <c r="B1660" s="252"/>
      <c r="C1660" s="253"/>
      <c r="D1660" s="237" t="s">
        <v>184</v>
      </c>
      <c r="E1660" s="254" t="s">
        <v>1</v>
      </c>
      <c r="F1660" s="255" t="s">
        <v>1489</v>
      </c>
      <c r="G1660" s="253"/>
      <c r="H1660" s="256">
        <v>11.52</v>
      </c>
      <c r="I1660" s="257"/>
      <c r="J1660" s="257"/>
      <c r="K1660" s="253"/>
      <c r="L1660" s="253"/>
      <c r="M1660" s="258"/>
      <c r="N1660" s="259"/>
      <c r="O1660" s="260"/>
      <c r="P1660" s="260"/>
      <c r="Q1660" s="260"/>
      <c r="R1660" s="260"/>
      <c r="S1660" s="260"/>
      <c r="T1660" s="260"/>
      <c r="U1660" s="260"/>
      <c r="V1660" s="260"/>
      <c r="W1660" s="260"/>
      <c r="X1660" s="260"/>
      <c r="Y1660" s="261"/>
      <c r="Z1660" s="14"/>
      <c r="AA1660" s="14"/>
      <c r="AB1660" s="14"/>
      <c r="AC1660" s="14"/>
      <c r="AD1660" s="14"/>
      <c r="AE1660" s="14"/>
      <c r="AT1660" s="262" t="s">
        <v>184</v>
      </c>
      <c r="AU1660" s="262" t="s">
        <v>102</v>
      </c>
      <c r="AV1660" s="14" t="s">
        <v>102</v>
      </c>
      <c r="AW1660" s="14" t="s">
        <v>5</v>
      </c>
      <c r="AX1660" s="14" t="s">
        <v>75</v>
      </c>
      <c r="AY1660" s="262" t="s">
        <v>175</v>
      </c>
    </row>
    <row r="1661" s="15" customFormat="1">
      <c r="A1661" s="15"/>
      <c r="B1661" s="263"/>
      <c r="C1661" s="264"/>
      <c r="D1661" s="237" t="s">
        <v>184</v>
      </c>
      <c r="E1661" s="265" t="s">
        <v>1</v>
      </c>
      <c r="F1661" s="266" t="s">
        <v>189</v>
      </c>
      <c r="G1661" s="264"/>
      <c r="H1661" s="267">
        <v>11.52</v>
      </c>
      <c r="I1661" s="268"/>
      <c r="J1661" s="268"/>
      <c r="K1661" s="264"/>
      <c r="L1661" s="264"/>
      <c r="M1661" s="269"/>
      <c r="N1661" s="270"/>
      <c r="O1661" s="271"/>
      <c r="P1661" s="271"/>
      <c r="Q1661" s="271"/>
      <c r="R1661" s="271"/>
      <c r="S1661" s="271"/>
      <c r="T1661" s="271"/>
      <c r="U1661" s="271"/>
      <c r="V1661" s="271"/>
      <c r="W1661" s="271"/>
      <c r="X1661" s="271"/>
      <c r="Y1661" s="272"/>
      <c r="Z1661" s="15"/>
      <c r="AA1661" s="15"/>
      <c r="AB1661" s="15"/>
      <c r="AC1661" s="15"/>
      <c r="AD1661" s="15"/>
      <c r="AE1661" s="15"/>
      <c r="AT1661" s="273" t="s">
        <v>184</v>
      </c>
      <c r="AU1661" s="273" t="s">
        <v>102</v>
      </c>
      <c r="AV1661" s="15" t="s">
        <v>181</v>
      </c>
      <c r="AW1661" s="15" t="s">
        <v>5</v>
      </c>
      <c r="AX1661" s="15" t="s">
        <v>82</v>
      </c>
      <c r="AY1661" s="273" t="s">
        <v>175</v>
      </c>
    </row>
    <row r="1662" s="2" customFormat="1" ht="24.15" customHeight="1">
      <c r="A1662" s="39"/>
      <c r="B1662" s="40"/>
      <c r="C1662" s="274" t="s">
        <v>858</v>
      </c>
      <c r="D1662" s="274" t="s">
        <v>315</v>
      </c>
      <c r="E1662" s="275" t="s">
        <v>1490</v>
      </c>
      <c r="F1662" s="276" t="s">
        <v>1491</v>
      </c>
      <c r="G1662" s="277" t="s">
        <v>228</v>
      </c>
      <c r="H1662" s="278">
        <v>11.75</v>
      </c>
      <c r="I1662" s="279"/>
      <c r="J1662" s="280"/>
      <c r="K1662" s="281">
        <f>ROUND(P1662*H1662,2)</f>
        <v>0</v>
      </c>
      <c r="L1662" s="280"/>
      <c r="M1662" s="282"/>
      <c r="N1662" s="283" t="s">
        <v>1</v>
      </c>
      <c r="O1662" s="231" t="s">
        <v>39</v>
      </c>
      <c r="P1662" s="232">
        <f>I1662+J1662</f>
        <v>0</v>
      </c>
      <c r="Q1662" s="232">
        <f>ROUND(I1662*H1662,2)</f>
        <v>0</v>
      </c>
      <c r="R1662" s="232">
        <f>ROUND(J1662*H1662,2)</f>
        <v>0</v>
      </c>
      <c r="S1662" s="92"/>
      <c r="T1662" s="233">
        <f>S1662*H1662</f>
        <v>0</v>
      </c>
      <c r="U1662" s="233">
        <v>0</v>
      </c>
      <c r="V1662" s="233">
        <f>U1662*H1662</f>
        <v>0</v>
      </c>
      <c r="W1662" s="233">
        <v>0</v>
      </c>
      <c r="X1662" s="233">
        <f>W1662*H1662</f>
        <v>0</v>
      </c>
      <c r="Y1662" s="234" t="s">
        <v>1</v>
      </c>
      <c r="Z1662" s="39"/>
      <c r="AA1662" s="39"/>
      <c r="AB1662" s="39"/>
      <c r="AC1662" s="39"/>
      <c r="AD1662" s="39"/>
      <c r="AE1662" s="39"/>
      <c r="AR1662" s="235" t="s">
        <v>270</v>
      </c>
      <c r="AT1662" s="235" t="s">
        <v>315</v>
      </c>
      <c r="AU1662" s="235" t="s">
        <v>102</v>
      </c>
      <c r="AY1662" s="18" t="s">
        <v>175</v>
      </c>
      <c r="BE1662" s="236">
        <f>IF(O1662="základní",K1662,0)</f>
        <v>0</v>
      </c>
      <c r="BF1662" s="236">
        <f>IF(O1662="snížená",K1662,0)</f>
        <v>0</v>
      </c>
      <c r="BG1662" s="236">
        <f>IF(O1662="zákl. přenesená",K1662,0)</f>
        <v>0</v>
      </c>
      <c r="BH1662" s="236">
        <f>IF(O1662="sníž. přenesená",K1662,0)</f>
        <v>0</v>
      </c>
      <c r="BI1662" s="236">
        <f>IF(O1662="nulová",K1662,0)</f>
        <v>0</v>
      </c>
      <c r="BJ1662" s="18" t="s">
        <v>102</v>
      </c>
      <c r="BK1662" s="236">
        <f>ROUND(P1662*H1662,2)</f>
        <v>0</v>
      </c>
      <c r="BL1662" s="18" t="s">
        <v>229</v>
      </c>
      <c r="BM1662" s="235" t="s">
        <v>1492</v>
      </c>
    </row>
    <row r="1663" s="14" customFormat="1">
      <c r="A1663" s="14"/>
      <c r="B1663" s="252"/>
      <c r="C1663" s="253"/>
      <c r="D1663" s="237" t="s">
        <v>184</v>
      </c>
      <c r="E1663" s="254" t="s">
        <v>1</v>
      </c>
      <c r="F1663" s="255" t="s">
        <v>1493</v>
      </c>
      <c r="G1663" s="253"/>
      <c r="H1663" s="256">
        <v>11.75</v>
      </c>
      <c r="I1663" s="257"/>
      <c r="J1663" s="257"/>
      <c r="K1663" s="253"/>
      <c r="L1663" s="253"/>
      <c r="M1663" s="258"/>
      <c r="N1663" s="259"/>
      <c r="O1663" s="260"/>
      <c r="P1663" s="260"/>
      <c r="Q1663" s="260"/>
      <c r="R1663" s="260"/>
      <c r="S1663" s="260"/>
      <c r="T1663" s="260"/>
      <c r="U1663" s="260"/>
      <c r="V1663" s="260"/>
      <c r="W1663" s="260"/>
      <c r="X1663" s="260"/>
      <c r="Y1663" s="261"/>
      <c r="Z1663" s="14"/>
      <c r="AA1663" s="14"/>
      <c r="AB1663" s="14"/>
      <c r="AC1663" s="14"/>
      <c r="AD1663" s="14"/>
      <c r="AE1663" s="14"/>
      <c r="AT1663" s="262" t="s">
        <v>184</v>
      </c>
      <c r="AU1663" s="262" t="s">
        <v>102</v>
      </c>
      <c r="AV1663" s="14" t="s">
        <v>102</v>
      </c>
      <c r="AW1663" s="14" t="s">
        <v>5</v>
      </c>
      <c r="AX1663" s="14" t="s">
        <v>75</v>
      </c>
      <c r="AY1663" s="262" t="s">
        <v>175</v>
      </c>
    </row>
    <row r="1664" s="15" customFormat="1">
      <c r="A1664" s="15"/>
      <c r="B1664" s="263"/>
      <c r="C1664" s="264"/>
      <c r="D1664" s="237" t="s">
        <v>184</v>
      </c>
      <c r="E1664" s="265" t="s">
        <v>1</v>
      </c>
      <c r="F1664" s="266" t="s">
        <v>189</v>
      </c>
      <c r="G1664" s="264"/>
      <c r="H1664" s="267">
        <v>11.75</v>
      </c>
      <c r="I1664" s="268"/>
      <c r="J1664" s="268"/>
      <c r="K1664" s="264"/>
      <c r="L1664" s="264"/>
      <c r="M1664" s="269"/>
      <c r="N1664" s="270"/>
      <c r="O1664" s="271"/>
      <c r="P1664" s="271"/>
      <c r="Q1664" s="271"/>
      <c r="R1664" s="271"/>
      <c r="S1664" s="271"/>
      <c r="T1664" s="271"/>
      <c r="U1664" s="271"/>
      <c r="V1664" s="271"/>
      <c r="W1664" s="271"/>
      <c r="X1664" s="271"/>
      <c r="Y1664" s="272"/>
      <c r="Z1664" s="15"/>
      <c r="AA1664" s="15"/>
      <c r="AB1664" s="15"/>
      <c r="AC1664" s="15"/>
      <c r="AD1664" s="15"/>
      <c r="AE1664" s="15"/>
      <c r="AT1664" s="273" t="s">
        <v>184</v>
      </c>
      <c r="AU1664" s="273" t="s">
        <v>102</v>
      </c>
      <c r="AV1664" s="15" t="s">
        <v>181</v>
      </c>
      <c r="AW1664" s="15" t="s">
        <v>5</v>
      </c>
      <c r="AX1664" s="15" t="s">
        <v>82</v>
      </c>
      <c r="AY1664" s="273" t="s">
        <v>175</v>
      </c>
    </row>
    <row r="1665" s="2" customFormat="1" ht="66.75" customHeight="1">
      <c r="A1665" s="39"/>
      <c r="B1665" s="40"/>
      <c r="C1665" s="222" t="s">
        <v>1494</v>
      </c>
      <c r="D1665" s="222" t="s">
        <v>177</v>
      </c>
      <c r="E1665" s="223" t="s">
        <v>1495</v>
      </c>
      <c r="F1665" s="224" t="s">
        <v>1496</v>
      </c>
      <c r="G1665" s="225" t="s">
        <v>203</v>
      </c>
      <c r="H1665" s="226">
        <v>8.4299999999999997</v>
      </c>
      <c r="I1665" s="227"/>
      <c r="J1665" s="227"/>
      <c r="K1665" s="228">
        <f>ROUND(P1665*H1665,2)</f>
        <v>0</v>
      </c>
      <c r="L1665" s="229"/>
      <c r="M1665" s="45"/>
      <c r="N1665" s="230" t="s">
        <v>1</v>
      </c>
      <c r="O1665" s="231" t="s">
        <v>39</v>
      </c>
      <c r="P1665" s="232">
        <f>I1665+J1665</f>
        <v>0</v>
      </c>
      <c r="Q1665" s="232">
        <f>ROUND(I1665*H1665,2)</f>
        <v>0</v>
      </c>
      <c r="R1665" s="232">
        <f>ROUND(J1665*H1665,2)</f>
        <v>0</v>
      </c>
      <c r="S1665" s="92"/>
      <c r="T1665" s="233">
        <f>S1665*H1665</f>
        <v>0</v>
      </c>
      <c r="U1665" s="233">
        <v>0</v>
      </c>
      <c r="V1665" s="233">
        <f>U1665*H1665</f>
        <v>0</v>
      </c>
      <c r="W1665" s="233">
        <v>0</v>
      </c>
      <c r="X1665" s="233">
        <f>W1665*H1665</f>
        <v>0</v>
      </c>
      <c r="Y1665" s="234" t="s">
        <v>1</v>
      </c>
      <c r="Z1665" s="39"/>
      <c r="AA1665" s="39"/>
      <c r="AB1665" s="39"/>
      <c r="AC1665" s="39"/>
      <c r="AD1665" s="39"/>
      <c r="AE1665" s="39"/>
      <c r="AR1665" s="235" t="s">
        <v>229</v>
      </c>
      <c r="AT1665" s="235" t="s">
        <v>177</v>
      </c>
      <c r="AU1665" s="235" t="s">
        <v>102</v>
      </c>
      <c r="AY1665" s="18" t="s">
        <v>175</v>
      </c>
      <c r="BE1665" s="236">
        <f>IF(O1665="základní",K1665,0)</f>
        <v>0</v>
      </c>
      <c r="BF1665" s="236">
        <f>IF(O1665="snížená",K1665,0)</f>
        <v>0</v>
      </c>
      <c r="BG1665" s="236">
        <f>IF(O1665="zákl. přenesená",K1665,0)</f>
        <v>0</v>
      </c>
      <c r="BH1665" s="236">
        <f>IF(O1665="sníž. přenesená",K1665,0)</f>
        <v>0</v>
      </c>
      <c r="BI1665" s="236">
        <f>IF(O1665="nulová",K1665,0)</f>
        <v>0</v>
      </c>
      <c r="BJ1665" s="18" t="s">
        <v>102</v>
      </c>
      <c r="BK1665" s="236">
        <f>ROUND(P1665*H1665,2)</f>
        <v>0</v>
      </c>
      <c r="BL1665" s="18" t="s">
        <v>229</v>
      </c>
      <c r="BM1665" s="235" t="s">
        <v>1497</v>
      </c>
    </row>
    <row r="1666" s="2" customFormat="1">
      <c r="A1666" s="39"/>
      <c r="B1666" s="40"/>
      <c r="C1666" s="41"/>
      <c r="D1666" s="237" t="s">
        <v>182</v>
      </c>
      <c r="E1666" s="41"/>
      <c r="F1666" s="238" t="s">
        <v>1498</v>
      </c>
      <c r="G1666" s="41"/>
      <c r="H1666" s="41"/>
      <c r="I1666" s="239"/>
      <c r="J1666" s="239"/>
      <c r="K1666" s="41"/>
      <c r="L1666" s="41"/>
      <c r="M1666" s="45"/>
      <c r="N1666" s="240"/>
      <c r="O1666" s="241"/>
      <c r="P1666" s="92"/>
      <c r="Q1666" s="92"/>
      <c r="R1666" s="92"/>
      <c r="S1666" s="92"/>
      <c r="T1666" s="92"/>
      <c r="U1666" s="92"/>
      <c r="V1666" s="92"/>
      <c r="W1666" s="92"/>
      <c r="X1666" s="92"/>
      <c r="Y1666" s="93"/>
      <c r="Z1666" s="39"/>
      <c r="AA1666" s="39"/>
      <c r="AB1666" s="39"/>
      <c r="AC1666" s="39"/>
      <c r="AD1666" s="39"/>
      <c r="AE1666" s="39"/>
      <c r="AT1666" s="18" t="s">
        <v>182</v>
      </c>
      <c r="AU1666" s="18" t="s">
        <v>102</v>
      </c>
    </row>
    <row r="1667" s="12" customFormat="1" ht="22.8" customHeight="1">
      <c r="A1667" s="12"/>
      <c r="B1667" s="205"/>
      <c r="C1667" s="206"/>
      <c r="D1667" s="207" t="s">
        <v>74</v>
      </c>
      <c r="E1667" s="220" t="s">
        <v>1499</v>
      </c>
      <c r="F1667" s="220" t="s">
        <v>1500</v>
      </c>
      <c r="G1667" s="206"/>
      <c r="H1667" s="206"/>
      <c r="I1667" s="209"/>
      <c r="J1667" s="209"/>
      <c r="K1667" s="221">
        <f>BK1667</f>
        <v>0</v>
      </c>
      <c r="L1667" s="206"/>
      <c r="M1667" s="211"/>
      <c r="N1667" s="212"/>
      <c r="O1667" s="213"/>
      <c r="P1667" s="213"/>
      <c r="Q1667" s="214">
        <f>SUM(Q1668:Q1826)</f>
        <v>0</v>
      </c>
      <c r="R1667" s="214">
        <f>SUM(R1668:R1826)</f>
        <v>0</v>
      </c>
      <c r="S1667" s="213"/>
      <c r="T1667" s="215">
        <f>SUM(T1668:T1826)</f>
        <v>0</v>
      </c>
      <c r="U1667" s="213"/>
      <c r="V1667" s="215">
        <f>SUM(V1668:V1826)</f>
        <v>0</v>
      </c>
      <c r="W1667" s="213"/>
      <c r="X1667" s="215">
        <f>SUM(X1668:X1826)</f>
        <v>0</v>
      </c>
      <c r="Y1667" s="216"/>
      <c r="Z1667" s="12"/>
      <c r="AA1667" s="12"/>
      <c r="AB1667" s="12"/>
      <c r="AC1667" s="12"/>
      <c r="AD1667" s="12"/>
      <c r="AE1667" s="12"/>
      <c r="AR1667" s="217" t="s">
        <v>102</v>
      </c>
      <c r="AT1667" s="218" t="s">
        <v>74</v>
      </c>
      <c r="AU1667" s="218" t="s">
        <v>82</v>
      </c>
      <c r="AY1667" s="217" t="s">
        <v>175</v>
      </c>
      <c r="BK1667" s="219">
        <f>SUM(BK1668:BK1826)</f>
        <v>0</v>
      </c>
    </row>
    <row r="1668" s="2" customFormat="1" ht="24.15" customHeight="1">
      <c r="A1668" s="39"/>
      <c r="B1668" s="40"/>
      <c r="C1668" s="222" t="s">
        <v>862</v>
      </c>
      <c r="D1668" s="222" t="s">
        <v>177</v>
      </c>
      <c r="E1668" s="223" t="s">
        <v>1501</v>
      </c>
      <c r="F1668" s="224" t="s">
        <v>1502</v>
      </c>
      <c r="G1668" s="225" t="s">
        <v>228</v>
      </c>
      <c r="H1668" s="226">
        <v>337</v>
      </c>
      <c r="I1668" s="227"/>
      <c r="J1668" s="227"/>
      <c r="K1668" s="228">
        <f>ROUND(P1668*H1668,2)</f>
        <v>0</v>
      </c>
      <c r="L1668" s="229"/>
      <c r="M1668" s="45"/>
      <c r="N1668" s="230" t="s">
        <v>1</v>
      </c>
      <c r="O1668" s="231" t="s">
        <v>39</v>
      </c>
      <c r="P1668" s="232">
        <f>I1668+J1668</f>
        <v>0</v>
      </c>
      <c r="Q1668" s="232">
        <f>ROUND(I1668*H1668,2)</f>
        <v>0</v>
      </c>
      <c r="R1668" s="232">
        <f>ROUND(J1668*H1668,2)</f>
        <v>0</v>
      </c>
      <c r="S1668" s="92"/>
      <c r="T1668" s="233">
        <f>S1668*H1668</f>
        <v>0</v>
      </c>
      <c r="U1668" s="233">
        <v>0</v>
      </c>
      <c r="V1668" s="233">
        <f>U1668*H1668</f>
        <v>0</v>
      </c>
      <c r="W1668" s="233">
        <v>0</v>
      </c>
      <c r="X1668" s="233">
        <f>W1668*H1668</f>
        <v>0</v>
      </c>
      <c r="Y1668" s="234" t="s">
        <v>1</v>
      </c>
      <c r="Z1668" s="39"/>
      <c r="AA1668" s="39"/>
      <c r="AB1668" s="39"/>
      <c r="AC1668" s="39"/>
      <c r="AD1668" s="39"/>
      <c r="AE1668" s="39"/>
      <c r="AR1668" s="235" t="s">
        <v>229</v>
      </c>
      <c r="AT1668" s="235" t="s">
        <v>177</v>
      </c>
      <c r="AU1668" s="235" t="s">
        <v>102</v>
      </c>
      <c r="AY1668" s="18" t="s">
        <v>175</v>
      </c>
      <c r="BE1668" s="236">
        <f>IF(O1668="základní",K1668,0)</f>
        <v>0</v>
      </c>
      <c r="BF1668" s="236">
        <f>IF(O1668="snížená",K1668,0)</f>
        <v>0</v>
      </c>
      <c r="BG1668" s="236">
        <f>IF(O1668="zákl. přenesená",K1668,0)</f>
        <v>0</v>
      </c>
      <c r="BH1668" s="236">
        <f>IF(O1668="sníž. přenesená",K1668,0)</f>
        <v>0</v>
      </c>
      <c r="BI1668" s="236">
        <f>IF(O1668="nulová",K1668,0)</f>
        <v>0</v>
      </c>
      <c r="BJ1668" s="18" t="s">
        <v>102</v>
      </c>
      <c r="BK1668" s="236">
        <f>ROUND(P1668*H1668,2)</f>
        <v>0</v>
      </c>
      <c r="BL1668" s="18" t="s">
        <v>229</v>
      </c>
      <c r="BM1668" s="235" t="s">
        <v>1503</v>
      </c>
    </row>
    <row r="1669" s="13" customFormat="1">
      <c r="A1669" s="13"/>
      <c r="B1669" s="242"/>
      <c r="C1669" s="243"/>
      <c r="D1669" s="237" t="s">
        <v>184</v>
      </c>
      <c r="E1669" s="244" t="s">
        <v>1</v>
      </c>
      <c r="F1669" s="245" t="s">
        <v>352</v>
      </c>
      <c r="G1669" s="243"/>
      <c r="H1669" s="244" t="s">
        <v>1</v>
      </c>
      <c r="I1669" s="246"/>
      <c r="J1669" s="246"/>
      <c r="K1669" s="243"/>
      <c r="L1669" s="243"/>
      <c r="M1669" s="247"/>
      <c r="N1669" s="248"/>
      <c r="O1669" s="249"/>
      <c r="P1669" s="249"/>
      <c r="Q1669" s="249"/>
      <c r="R1669" s="249"/>
      <c r="S1669" s="249"/>
      <c r="T1669" s="249"/>
      <c r="U1669" s="249"/>
      <c r="V1669" s="249"/>
      <c r="W1669" s="249"/>
      <c r="X1669" s="249"/>
      <c r="Y1669" s="250"/>
      <c r="Z1669" s="13"/>
      <c r="AA1669" s="13"/>
      <c r="AB1669" s="13"/>
      <c r="AC1669" s="13"/>
      <c r="AD1669" s="13"/>
      <c r="AE1669" s="13"/>
      <c r="AT1669" s="251" t="s">
        <v>184</v>
      </c>
      <c r="AU1669" s="251" t="s">
        <v>102</v>
      </c>
      <c r="AV1669" s="13" t="s">
        <v>82</v>
      </c>
      <c r="AW1669" s="13" t="s">
        <v>5</v>
      </c>
      <c r="AX1669" s="13" t="s">
        <v>75</v>
      </c>
      <c r="AY1669" s="251" t="s">
        <v>175</v>
      </c>
    </row>
    <row r="1670" s="13" customFormat="1">
      <c r="A1670" s="13"/>
      <c r="B1670" s="242"/>
      <c r="C1670" s="243"/>
      <c r="D1670" s="237" t="s">
        <v>184</v>
      </c>
      <c r="E1670" s="244" t="s">
        <v>1</v>
      </c>
      <c r="F1670" s="245" t="s">
        <v>583</v>
      </c>
      <c r="G1670" s="243"/>
      <c r="H1670" s="244" t="s">
        <v>1</v>
      </c>
      <c r="I1670" s="246"/>
      <c r="J1670" s="246"/>
      <c r="K1670" s="243"/>
      <c r="L1670" s="243"/>
      <c r="M1670" s="247"/>
      <c r="N1670" s="248"/>
      <c r="O1670" s="249"/>
      <c r="P1670" s="249"/>
      <c r="Q1670" s="249"/>
      <c r="R1670" s="249"/>
      <c r="S1670" s="249"/>
      <c r="T1670" s="249"/>
      <c r="U1670" s="249"/>
      <c r="V1670" s="249"/>
      <c r="W1670" s="249"/>
      <c r="X1670" s="249"/>
      <c r="Y1670" s="250"/>
      <c r="Z1670" s="13"/>
      <c r="AA1670" s="13"/>
      <c r="AB1670" s="13"/>
      <c r="AC1670" s="13"/>
      <c r="AD1670" s="13"/>
      <c r="AE1670" s="13"/>
      <c r="AT1670" s="251" t="s">
        <v>184</v>
      </c>
      <c r="AU1670" s="251" t="s">
        <v>102</v>
      </c>
      <c r="AV1670" s="13" t="s">
        <v>82</v>
      </c>
      <c r="AW1670" s="13" t="s">
        <v>5</v>
      </c>
      <c r="AX1670" s="13" t="s">
        <v>75</v>
      </c>
      <c r="AY1670" s="251" t="s">
        <v>175</v>
      </c>
    </row>
    <row r="1671" s="14" customFormat="1">
      <c r="A1671" s="14"/>
      <c r="B1671" s="252"/>
      <c r="C1671" s="253"/>
      <c r="D1671" s="237" t="s">
        <v>184</v>
      </c>
      <c r="E1671" s="254" t="s">
        <v>1</v>
      </c>
      <c r="F1671" s="255" t="s">
        <v>1216</v>
      </c>
      <c r="G1671" s="253"/>
      <c r="H1671" s="256">
        <v>337</v>
      </c>
      <c r="I1671" s="257"/>
      <c r="J1671" s="257"/>
      <c r="K1671" s="253"/>
      <c r="L1671" s="253"/>
      <c r="M1671" s="258"/>
      <c r="N1671" s="259"/>
      <c r="O1671" s="260"/>
      <c r="P1671" s="260"/>
      <c r="Q1671" s="260"/>
      <c r="R1671" s="260"/>
      <c r="S1671" s="260"/>
      <c r="T1671" s="260"/>
      <c r="U1671" s="260"/>
      <c r="V1671" s="260"/>
      <c r="W1671" s="260"/>
      <c r="X1671" s="260"/>
      <c r="Y1671" s="261"/>
      <c r="Z1671" s="14"/>
      <c r="AA1671" s="14"/>
      <c r="AB1671" s="14"/>
      <c r="AC1671" s="14"/>
      <c r="AD1671" s="14"/>
      <c r="AE1671" s="14"/>
      <c r="AT1671" s="262" t="s">
        <v>184</v>
      </c>
      <c r="AU1671" s="262" t="s">
        <v>102</v>
      </c>
      <c r="AV1671" s="14" t="s">
        <v>102</v>
      </c>
      <c r="AW1671" s="14" t="s">
        <v>5</v>
      </c>
      <c r="AX1671" s="14" t="s">
        <v>75</v>
      </c>
      <c r="AY1671" s="262" t="s">
        <v>175</v>
      </c>
    </row>
    <row r="1672" s="15" customFormat="1">
      <c r="A1672" s="15"/>
      <c r="B1672" s="263"/>
      <c r="C1672" s="264"/>
      <c r="D1672" s="237" t="s">
        <v>184</v>
      </c>
      <c r="E1672" s="265" t="s">
        <v>1</v>
      </c>
      <c r="F1672" s="266" t="s">
        <v>189</v>
      </c>
      <c r="G1672" s="264"/>
      <c r="H1672" s="267">
        <v>337</v>
      </c>
      <c r="I1672" s="268"/>
      <c r="J1672" s="268"/>
      <c r="K1672" s="264"/>
      <c r="L1672" s="264"/>
      <c r="M1672" s="269"/>
      <c r="N1672" s="270"/>
      <c r="O1672" s="271"/>
      <c r="P1672" s="271"/>
      <c r="Q1672" s="271"/>
      <c r="R1672" s="271"/>
      <c r="S1672" s="271"/>
      <c r="T1672" s="271"/>
      <c r="U1672" s="271"/>
      <c r="V1672" s="271"/>
      <c r="W1672" s="271"/>
      <c r="X1672" s="271"/>
      <c r="Y1672" s="272"/>
      <c r="Z1672" s="15"/>
      <c r="AA1672" s="15"/>
      <c r="AB1672" s="15"/>
      <c r="AC1672" s="15"/>
      <c r="AD1672" s="15"/>
      <c r="AE1672" s="15"/>
      <c r="AT1672" s="273" t="s">
        <v>184</v>
      </c>
      <c r="AU1672" s="273" t="s">
        <v>102</v>
      </c>
      <c r="AV1672" s="15" t="s">
        <v>181</v>
      </c>
      <c r="AW1672" s="15" t="s">
        <v>5</v>
      </c>
      <c r="AX1672" s="15" t="s">
        <v>82</v>
      </c>
      <c r="AY1672" s="273" t="s">
        <v>175</v>
      </c>
    </row>
    <row r="1673" s="2" customFormat="1" ht="24.15" customHeight="1">
      <c r="A1673" s="39"/>
      <c r="B1673" s="40"/>
      <c r="C1673" s="222" t="s">
        <v>1504</v>
      </c>
      <c r="D1673" s="222" t="s">
        <v>177</v>
      </c>
      <c r="E1673" s="223" t="s">
        <v>1505</v>
      </c>
      <c r="F1673" s="224" t="s">
        <v>1506</v>
      </c>
      <c r="G1673" s="225" t="s">
        <v>369</v>
      </c>
      <c r="H1673" s="226">
        <v>23</v>
      </c>
      <c r="I1673" s="227"/>
      <c r="J1673" s="227"/>
      <c r="K1673" s="228">
        <f>ROUND(P1673*H1673,2)</f>
        <v>0</v>
      </c>
      <c r="L1673" s="229"/>
      <c r="M1673" s="45"/>
      <c r="N1673" s="230" t="s">
        <v>1</v>
      </c>
      <c r="O1673" s="231" t="s">
        <v>39</v>
      </c>
      <c r="P1673" s="232">
        <f>I1673+J1673</f>
        <v>0</v>
      </c>
      <c r="Q1673" s="232">
        <f>ROUND(I1673*H1673,2)</f>
        <v>0</v>
      </c>
      <c r="R1673" s="232">
        <f>ROUND(J1673*H1673,2)</f>
        <v>0</v>
      </c>
      <c r="S1673" s="92"/>
      <c r="T1673" s="233">
        <f>S1673*H1673</f>
        <v>0</v>
      </c>
      <c r="U1673" s="233">
        <v>0</v>
      </c>
      <c r="V1673" s="233">
        <f>U1673*H1673</f>
        <v>0</v>
      </c>
      <c r="W1673" s="233">
        <v>0</v>
      </c>
      <c r="X1673" s="233">
        <f>W1673*H1673</f>
        <v>0</v>
      </c>
      <c r="Y1673" s="234" t="s">
        <v>1</v>
      </c>
      <c r="Z1673" s="39"/>
      <c r="AA1673" s="39"/>
      <c r="AB1673" s="39"/>
      <c r="AC1673" s="39"/>
      <c r="AD1673" s="39"/>
      <c r="AE1673" s="39"/>
      <c r="AR1673" s="235" t="s">
        <v>229</v>
      </c>
      <c r="AT1673" s="235" t="s">
        <v>177</v>
      </c>
      <c r="AU1673" s="235" t="s">
        <v>102</v>
      </c>
      <c r="AY1673" s="18" t="s">
        <v>175</v>
      </c>
      <c r="BE1673" s="236">
        <f>IF(O1673="základní",K1673,0)</f>
        <v>0</v>
      </c>
      <c r="BF1673" s="236">
        <f>IF(O1673="snížená",K1673,0)</f>
        <v>0</v>
      </c>
      <c r="BG1673" s="236">
        <f>IF(O1673="zákl. přenesená",K1673,0)</f>
        <v>0</v>
      </c>
      <c r="BH1673" s="236">
        <f>IF(O1673="sníž. přenesená",K1673,0)</f>
        <v>0</v>
      </c>
      <c r="BI1673" s="236">
        <f>IF(O1673="nulová",K1673,0)</f>
        <v>0</v>
      </c>
      <c r="BJ1673" s="18" t="s">
        <v>102</v>
      </c>
      <c r="BK1673" s="236">
        <f>ROUND(P1673*H1673,2)</f>
        <v>0</v>
      </c>
      <c r="BL1673" s="18" t="s">
        <v>229</v>
      </c>
      <c r="BM1673" s="235" t="s">
        <v>1507</v>
      </c>
    </row>
    <row r="1674" s="13" customFormat="1">
      <c r="A1674" s="13"/>
      <c r="B1674" s="242"/>
      <c r="C1674" s="243"/>
      <c r="D1674" s="237" t="s">
        <v>184</v>
      </c>
      <c r="E1674" s="244" t="s">
        <v>1</v>
      </c>
      <c r="F1674" s="245" t="s">
        <v>352</v>
      </c>
      <c r="G1674" s="243"/>
      <c r="H1674" s="244" t="s">
        <v>1</v>
      </c>
      <c r="I1674" s="246"/>
      <c r="J1674" s="246"/>
      <c r="K1674" s="243"/>
      <c r="L1674" s="243"/>
      <c r="M1674" s="247"/>
      <c r="N1674" s="248"/>
      <c r="O1674" s="249"/>
      <c r="P1674" s="249"/>
      <c r="Q1674" s="249"/>
      <c r="R1674" s="249"/>
      <c r="S1674" s="249"/>
      <c r="T1674" s="249"/>
      <c r="U1674" s="249"/>
      <c r="V1674" s="249"/>
      <c r="W1674" s="249"/>
      <c r="X1674" s="249"/>
      <c r="Y1674" s="250"/>
      <c r="Z1674" s="13"/>
      <c r="AA1674" s="13"/>
      <c r="AB1674" s="13"/>
      <c r="AC1674" s="13"/>
      <c r="AD1674" s="13"/>
      <c r="AE1674" s="13"/>
      <c r="AT1674" s="251" t="s">
        <v>184</v>
      </c>
      <c r="AU1674" s="251" t="s">
        <v>102</v>
      </c>
      <c r="AV1674" s="13" t="s">
        <v>82</v>
      </c>
      <c r="AW1674" s="13" t="s">
        <v>5</v>
      </c>
      <c r="AX1674" s="13" t="s">
        <v>75</v>
      </c>
      <c r="AY1674" s="251" t="s">
        <v>175</v>
      </c>
    </row>
    <row r="1675" s="13" customFormat="1">
      <c r="A1675" s="13"/>
      <c r="B1675" s="242"/>
      <c r="C1675" s="243"/>
      <c r="D1675" s="237" t="s">
        <v>184</v>
      </c>
      <c r="E1675" s="244" t="s">
        <v>1</v>
      </c>
      <c r="F1675" s="245" t="s">
        <v>583</v>
      </c>
      <c r="G1675" s="243"/>
      <c r="H1675" s="244" t="s">
        <v>1</v>
      </c>
      <c r="I1675" s="246"/>
      <c r="J1675" s="246"/>
      <c r="K1675" s="243"/>
      <c r="L1675" s="243"/>
      <c r="M1675" s="247"/>
      <c r="N1675" s="248"/>
      <c r="O1675" s="249"/>
      <c r="P1675" s="249"/>
      <c r="Q1675" s="249"/>
      <c r="R1675" s="249"/>
      <c r="S1675" s="249"/>
      <c r="T1675" s="249"/>
      <c r="U1675" s="249"/>
      <c r="V1675" s="249"/>
      <c r="W1675" s="249"/>
      <c r="X1675" s="249"/>
      <c r="Y1675" s="250"/>
      <c r="Z1675" s="13"/>
      <c r="AA1675" s="13"/>
      <c r="AB1675" s="13"/>
      <c r="AC1675" s="13"/>
      <c r="AD1675" s="13"/>
      <c r="AE1675" s="13"/>
      <c r="AT1675" s="251" t="s">
        <v>184</v>
      </c>
      <c r="AU1675" s="251" t="s">
        <v>102</v>
      </c>
      <c r="AV1675" s="13" t="s">
        <v>82</v>
      </c>
      <c r="AW1675" s="13" t="s">
        <v>5</v>
      </c>
      <c r="AX1675" s="13" t="s">
        <v>75</v>
      </c>
      <c r="AY1675" s="251" t="s">
        <v>175</v>
      </c>
    </row>
    <row r="1676" s="14" customFormat="1">
      <c r="A1676" s="14"/>
      <c r="B1676" s="252"/>
      <c r="C1676" s="253"/>
      <c r="D1676" s="237" t="s">
        <v>184</v>
      </c>
      <c r="E1676" s="254" t="s">
        <v>1</v>
      </c>
      <c r="F1676" s="255" t="s">
        <v>1508</v>
      </c>
      <c r="G1676" s="253"/>
      <c r="H1676" s="256">
        <v>23</v>
      </c>
      <c r="I1676" s="257"/>
      <c r="J1676" s="257"/>
      <c r="K1676" s="253"/>
      <c r="L1676" s="253"/>
      <c r="M1676" s="258"/>
      <c r="N1676" s="259"/>
      <c r="O1676" s="260"/>
      <c r="P1676" s="260"/>
      <c r="Q1676" s="260"/>
      <c r="R1676" s="260"/>
      <c r="S1676" s="260"/>
      <c r="T1676" s="260"/>
      <c r="U1676" s="260"/>
      <c r="V1676" s="260"/>
      <c r="W1676" s="260"/>
      <c r="X1676" s="260"/>
      <c r="Y1676" s="261"/>
      <c r="Z1676" s="14"/>
      <c r="AA1676" s="14"/>
      <c r="AB1676" s="14"/>
      <c r="AC1676" s="14"/>
      <c r="AD1676" s="14"/>
      <c r="AE1676" s="14"/>
      <c r="AT1676" s="262" t="s">
        <v>184</v>
      </c>
      <c r="AU1676" s="262" t="s">
        <v>102</v>
      </c>
      <c r="AV1676" s="14" t="s">
        <v>102</v>
      </c>
      <c r="AW1676" s="14" t="s">
        <v>5</v>
      </c>
      <c r="AX1676" s="14" t="s">
        <v>75</v>
      </c>
      <c r="AY1676" s="262" t="s">
        <v>175</v>
      </c>
    </row>
    <row r="1677" s="15" customFormat="1">
      <c r="A1677" s="15"/>
      <c r="B1677" s="263"/>
      <c r="C1677" s="264"/>
      <c r="D1677" s="237" t="s">
        <v>184</v>
      </c>
      <c r="E1677" s="265" t="s">
        <v>1</v>
      </c>
      <c r="F1677" s="266" t="s">
        <v>189</v>
      </c>
      <c r="G1677" s="264"/>
      <c r="H1677" s="267">
        <v>23</v>
      </c>
      <c r="I1677" s="268"/>
      <c r="J1677" s="268"/>
      <c r="K1677" s="264"/>
      <c r="L1677" s="264"/>
      <c r="M1677" s="269"/>
      <c r="N1677" s="270"/>
      <c r="O1677" s="271"/>
      <c r="P1677" s="271"/>
      <c r="Q1677" s="271"/>
      <c r="R1677" s="271"/>
      <c r="S1677" s="271"/>
      <c r="T1677" s="271"/>
      <c r="U1677" s="271"/>
      <c r="V1677" s="271"/>
      <c r="W1677" s="271"/>
      <c r="X1677" s="271"/>
      <c r="Y1677" s="272"/>
      <c r="Z1677" s="15"/>
      <c r="AA1677" s="15"/>
      <c r="AB1677" s="15"/>
      <c r="AC1677" s="15"/>
      <c r="AD1677" s="15"/>
      <c r="AE1677" s="15"/>
      <c r="AT1677" s="273" t="s">
        <v>184</v>
      </c>
      <c r="AU1677" s="273" t="s">
        <v>102</v>
      </c>
      <c r="AV1677" s="15" t="s">
        <v>181</v>
      </c>
      <c r="AW1677" s="15" t="s">
        <v>5</v>
      </c>
      <c r="AX1677" s="15" t="s">
        <v>82</v>
      </c>
      <c r="AY1677" s="273" t="s">
        <v>175</v>
      </c>
    </row>
    <row r="1678" s="2" customFormat="1" ht="21.75" customHeight="1">
      <c r="A1678" s="39"/>
      <c r="B1678" s="40"/>
      <c r="C1678" s="222" t="s">
        <v>865</v>
      </c>
      <c r="D1678" s="222" t="s">
        <v>177</v>
      </c>
      <c r="E1678" s="223" t="s">
        <v>1509</v>
      </c>
      <c r="F1678" s="224" t="s">
        <v>1510</v>
      </c>
      <c r="G1678" s="225" t="s">
        <v>369</v>
      </c>
      <c r="H1678" s="226">
        <v>33.712000000000003</v>
      </c>
      <c r="I1678" s="227"/>
      <c r="J1678" s="227"/>
      <c r="K1678" s="228">
        <f>ROUND(P1678*H1678,2)</f>
        <v>0</v>
      </c>
      <c r="L1678" s="229"/>
      <c r="M1678" s="45"/>
      <c r="N1678" s="230" t="s">
        <v>1</v>
      </c>
      <c r="O1678" s="231" t="s">
        <v>39</v>
      </c>
      <c r="P1678" s="232">
        <f>I1678+J1678</f>
        <v>0</v>
      </c>
      <c r="Q1678" s="232">
        <f>ROUND(I1678*H1678,2)</f>
        <v>0</v>
      </c>
      <c r="R1678" s="232">
        <f>ROUND(J1678*H1678,2)</f>
        <v>0</v>
      </c>
      <c r="S1678" s="92"/>
      <c r="T1678" s="233">
        <f>S1678*H1678</f>
        <v>0</v>
      </c>
      <c r="U1678" s="233">
        <v>0</v>
      </c>
      <c r="V1678" s="233">
        <f>U1678*H1678</f>
        <v>0</v>
      </c>
      <c r="W1678" s="233">
        <v>0</v>
      </c>
      <c r="X1678" s="233">
        <f>W1678*H1678</f>
        <v>0</v>
      </c>
      <c r="Y1678" s="234" t="s">
        <v>1</v>
      </c>
      <c r="Z1678" s="39"/>
      <c r="AA1678" s="39"/>
      <c r="AB1678" s="39"/>
      <c r="AC1678" s="39"/>
      <c r="AD1678" s="39"/>
      <c r="AE1678" s="39"/>
      <c r="AR1678" s="235" t="s">
        <v>229</v>
      </c>
      <c r="AT1678" s="235" t="s">
        <v>177</v>
      </c>
      <c r="AU1678" s="235" t="s">
        <v>102</v>
      </c>
      <c r="AY1678" s="18" t="s">
        <v>175</v>
      </c>
      <c r="BE1678" s="236">
        <f>IF(O1678="základní",K1678,0)</f>
        <v>0</v>
      </c>
      <c r="BF1678" s="236">
        <f>IF(O1678="snížená",K1678,0)</f>
        <v>0</v>
      </c>
      <c r="BG1678" s="236">
        <f>IF(O1678="zákl. přenesená",K1678,0)</f>
        <v>0</v>
      </c>
      <c r="BH1678" s="236">
        <f>IF(O1678="sníž. přenesená",K1678,0)</f>
        <v>0</v>
      </c>
      <c r="BI1678" s="236">
        <f>IF(O1678="nulová",K1678,0)</f>
        <v>0</v>
      </c>
      <c r="BJ1678" s="18" t="s">
        <v>102</v>
      </c>
      <c r="BK1678" s="236">
        <f>ROUND(P1678*H1678,2)</f>
        <v>0</v>
      </c>
      <c r="BL1678" s="18" t="s">
        <v>229</v>
      </c>
      <c r="BM1678" s="235" t="s">
        <v>1511</v>
      </c>
    </row>
    <row r="1679" s="13" customFormat="1">
      <c r="A1679" s="13"/>
      <c r="B1679" s="242"/>
      <c r="C1679" s="243"/>
      <c r="D1679" s="237" t="s">
        <v>184</v>
      </c>
      <c r="E1679" s="244" t="s">
        <v>1</v>
      </c>
      <c r="F1679" s="245" t="s">
        <v>352</v>
      </c>
      <c r="G1679" s="243"/>
      <c r="H1679" s="244" t="s">
        <v>1</v>
      </c>
      <c r="I1679" s="246"/>
      <c r="J1679" s="246"/>
      <c r="K1679" s="243"/>
      <c r="L1679" s="243"/>
      <c r="M1679" s="247"/>
      <c r="N1679" s="248"/>
      <c r="O1679" s="249"/>
      <c r="P1679" s="249"/>
      <c r="Q1679" s="249"/>
      <c r="R1679" s="249"/>
      <c r="S1679" s="249"/>
      <c r="T1679" s="249"/>
      <c r="U1679" s="249"/>
      <c r="V1679" s="249"/>
      <c r="W1679" s="249"/>
      <c r="X1679" s="249"/>
      <c r="Y1679" s="250"/>
      <c r="Z1679" s="13"/>
      <c r="AA1679" s="13"/>
      <c r="AB1679" s="13"/>
      <c r="AC1679" s="13"/>
      <c r="AD1679" s="13"/>
      <c r="AE1679" s="13"/>
      <c r="AT1679" s="251" t="s">
        <v>184</v>
      </c>
      <c r="AU1679" s="251" t="s">
        <v>102</v>
      </c>
      <c r="AV1679" s="13" t="s">
        <v>82</v>
      </c>
      <c r="AW1679" s="13" t="s">
        <v>5</v>
      </c>
      <c r="AX1679" s="13" t="s">
        <v>75</v>
      </c>
      <c r="AY1679" s="251" t="s">
        <v>175</v>
      </c>
    </row>
    <row r="1680" s="13" customFormat="1">
      <c r="A1680" s="13"/>
      <c r="B1680" s="242"/>
      <c r="C1680" s="243"/>
      <c r="D1680" s="237" t="s">
        <v>184</v>
      </c>
      <c r="E1680" s="244" t="s">
        <v>1</v>
      </c>
      <c r="F1680" s="245" t="s">
        <v>583</v>
      </c>
      <c r="G1680" s="243"/>
      <c r="H1680" s="244" t="s">
        <v>1</v>
      </c>
      <c r="I1680" s="246"/>
      <c r="J1680" s="246"/>
      <c r="K1680" s="243"/>
      <c r="L1680" s="243"/>
      <c r="M1680" s="247"/>
      <c r="N1680" s="248"/>
      <c r="O1680" s="249"/>
      <c r="P1680" s="249"/>
      <c r="Q1680" s="249"/>
      <c r="R1680" s="249"/>
      <c r="S1680" s="249"/>
      <c r="T1680" s="249"/>
      <c r="U1680" s="249"/>
      <c r="V1680" s="249"/>
      <c r="W1680" s="249"/>
      <c r="X1680" s="249"/>
      <c r="Y1680" s="250"/>
      <c r="Z1680" s="13"/>
      <c r="AA1680" s="13"/>
      <c r="AB1680" s="13"/>
      <c r="AC1680" s="13"/>
      <c r="AD1680" s="13"/>
      <c r="AE1680" s="13"/>
      <c r="AT1680" s="251" t="s">
        <v>184</v>
      </c>
      <c r="AU1680" s="251" t="s">
        <v>102</v>
      </c>
      <c r="AV1680" s="13" t="s">
        <v>82</v>
      </c>
      <c r="AW1680" s="13" t="s">
        <v>5</v>
      </c>
      <c r="AX1680" s="13" t="s">
        <v>75</v>
      </c>
      <c r="AY1680" s="251" t="s">
        <v>175</v>
      </c>
    </row>
    <row r="1681" s="14" customFormat="1">
      <c r="A1681" s="14"/>
      <c r="B1681" s="252"/>
      <c r="C1681" s="253"/>
      <c r="D1681" s="237" t="s">
        <v>184</v>
      </c>
      <c r="E1681" s="254" t="s">
        <v>1</v>
      </c>
      <c r="F1681" s="255" t="s">
        <v>1512</v>
      </c>
      <c r="G1681" s="253"/>
      <c r="H1681" s="256">
        <v>25.324000000000002</v>
      </c>
      <c r="I1681" s="257"/>
      <c r="J1681" s="257"/>
      <c r="K1681" s="253"/>
      <c r="L1681" s="253"/>
      <c r="M1681" s="258"/>
      <c r="N1681" s="259"/>
      <c r="O1681" s="260"/>
      <c r="P1681" s="260"/>
      <c r="Q1681" s="260"/>
      <c r="R1681" s="260"/>
      <c r="S1681" s="260"/>
      <c r="T1681" s="260"/>
      <c r="U1681" s="260"/>
      <c r="V1681" s="260"/>
      <c r="W1681" s="260"/>
      <c r="X1681" s="260"/>
      <c r="Y1681" s="261"/>
      <c r="Z1681" s="14"/>
      <c r="AA1681" s="14"/>
      <c r="AB1681" s="14"/>
      <c r="AC1681" s="14"/>
      <c r="AD1681" s="14"/>
      <c r="AE1681" s="14"/>
      <c r="AT1681" s="262" t="s">
        <v>184</v>
      </c>
      <c r="AU1681" s="262" t="s">
        <v>102</v>
      </c>
      <c r="AV1681" s="14" t="s">
        <v>102</v>
      </c>
      <c r="AW1681" s="14" t="s">
        <v>5</v>
      </c>
      <c r="AX1681" s="14" t="s">
        <v>75</v>
      </c>
      <c r="AY1681" s="262" t="s">
        <v>175</v>
      </c>
    </row>
    <row r="1682" s="14" customFormat="1">
      <c r="A1682" s="14"/>
      <c r="B1682" s="252"/>
      <c r="C1682" s="253"/>
      <c r="D1682" s="237" t="s">
        <v>184</v>
      </c>
      <c r="E1682" s="254" t="s">
        <v>1</v>
      </c>
      <c r="F1682" s="255" t="s">
        <v>1513</v>
      </c>
      <c r="G1682" s="253"/>
      <c r="H1682" s="256">
        <v>5.7880000000000003</v>
      </c>
      <c r="I1682" s="257"/>
      <c r="J1682" s="257"/>
      <c r="K1682" s="253"/>
      <c r="L1682" s="253"/>
      <c r="M1682" s="258"/>
      <c r="N1682" s="259"/>
      <c r="O1682" s="260"/>
      <c r="P1682" s="260"/>
      <c r="Q1682" s="260"/>
      <c r="R1682" s="260"/>
      <c r="S1682" s="260"/>
      <c r="T1682" s="260"/>
      <c r="U1682" s="260"/>
      <c r="V1682" s="260"/>
      <c r="W1682" s="260"/>
      <c r="X1682" s="260"/>
      <c r="Y1682" s="261"/>
      <c r="Z1682" s="14"/>
      <c r="AA1682" s="14"/>
      <c r="AB1682" s="14"/>
      <c r="AC1682" s="14"/>
      <c r="AD1682" s="14"/>
      <c r="AE1682" s="14"/>
      <c r="AT1682" s="262" t="s">
        <v>184</v>
      </c>
      <c r="AU1682" s="262" t="s">
        <v>102</v>
      </c>
      <c r="AV1682" s="14" t="s">
        <v>102</v>
      </c>
      <c r="AW1682" s="14" t="s">
        <v>5</v>
      </c>
      <c r="AX1682" s="14" t="s">
        <v>75</v>
      </c>
      <c r="AY1682" s="262" t="s">
        <v>175</v>
      </c>
    </row>
    <row r="1683" s="14" customFormat="1">
      <c r="A1683" s="14"/>
      <c r="B1683" s="252"/>
      <c r="C1683" s="253"/>
      <c r="D1683" s="237" t="s">
        <v>184</v>
      </c>
      <c r="E1683" s="254" t="s">
        <v>1</v>
      </c>
      <c r="F1683" s="255" t="s">
        <v>1514</v>
      </c>
      <c r="G1683" s="253"/>
      <c r="H1683" s="256">
        <v>2.6000000000000001</v>
      </c>
      <c r="I1683" s="257"/>
      <c r="J1683" s="257"/>
      <c r="K1683" s="253"/>
      <c r="L1683" s="253"/>
      <c r="M1683" s="258"/>
      <c r="N1683" s="259"/>
      <c r="O1683" s="260"/>
      <c r="P1683" s="260"/>
      <c r="Q1683" s="260"/>
      <c r="R1683" s="260"/>
      <c r="S1683" s="260"/>
      <c r="T1683" s="260"/>
      <c r="U1683" s="260"/>
      <c r="V1683" s="260"/>
      <c r="W1683" s="260"/>
      <c r="X1683" s="260"/>
      <c r="Y1683" s="261"/>
      <c r="Z1683" s="14"/>
      <c r="AA1683" s="14"/>
      <c r="AB1683" s="14"/>
      <c r="AC1683" s="14"/>
      <c r="AD1683" s="14"/>
      <c r="AE1683" s="14"/>
      <c r="AT1683" s="262" t="s">
        <v>184</v>
      </c>
      <c r="AU1683" s="262" t="s">
        <v>102</v>
      </c>
      <c r="AV1683" s="14" t="s">
        <v>102</v>
      </c>
      <c r="AW1683" s="14" t="s">
        <v>5</v>
      </c>
      <c r="AX1683" s="14" t="s">
        <v>75</v>
      </c>
      <c r="AY1683" s="262" t="s">
        <v>175</v>
      </c>
    </row>
    <row r="1684" s="15" customFormat="1">
      <c r="A1684" s="15"/>
      <c r="B1684" s="263"/>
      <c r="C1684" s="264"/>
      <c r="D1684" s="237" t="s">
        <v>184</v>
      </c>
      <c r="E1684" s="265" t="s">
        <v>1</v>
      </c>
      <c r="F1684" s="266" t="s">
        <v>189</v>
      </c>
      <c r="G1684" s="264"/>
      <c r="H1684" s="267">
        <v>33.712000000000003</v>
      </c>
      <c r="I1684" s="268"/>
      <c r="J1684" s="268"/>
      <c r="K1684" s="264"/>
      <c r="L1684" s="264"/>
      <c r="M1684" s="269"/>
      <c r="N1684" s="270"/>
      <c r="O1684" s="271"/>
      <c r="P1684" s="271"/>
      <c r="Q1684" s="271"/>
      <c r="R1684" s="271"/>
      <c r="S1684" s="271"/>
      <c r="T1684" s="271"/>
      <c r="U1684" s="271"/>
      <c r="V1684" s="271"/>
      <c r="W1684" s="271"/>
      <c r="X1684" s="271"/>
      <c r="Y1684" s="272"/>
      <c r="Z1684" s="15"/>
      <c r="AA1684" s="15"/>
      <c r="AB1684" s="15"/>
      <c r="AC1684" s="15"/>
      <c r="AD1684" s="15"/>
      <c r="AE1684" s="15"/>
      <c r="AT1684" s="273" t="s">
        <v>184</v>
      </c>
      <c r="AU1684" s="273" t="s">
        <v>102</v>
      </c>
      <c r="AV1684" s="15" t="s">
        <v>181</v>
      </c>
      <c r="AW1684" s="15" t="s">
        <v>5</v>
      </c>
      <c r="AX1684" s="15" t="s">
        <v>82</v>
      </c>
      <c r="AY1684" s="273" t="s">
        <v>175</v>
      </c>
    </row>
    <row r="1685" s="2" customFormat="1" ht="24.15" customHeight="1">
      <c r="A1685" s="39"/>
      <c r="B1685" s="40"/>
      <c r="C1685" s="222" t="s">
        <v>1515</v>
      </c>
      <c r="D1685" s="222" t="s">
        <v>177</v>
      </c>
      <c r="E1685" s="223" t="s">
        <v>1516</v>
      </c>
      <c r="F1685" s="224" t="s">
        <v>1517</v>
      </c>
      <c r="G1685" s="225" t="s">
        <v>369</v>
      </c>
      <c r="H1685" s="226">
        <v>66</v>
      </c>
      <c r="I1685" s="227"/>
      <c r="J1685" s="227"/>
      <c r="K1685" s="228">
        <f>ROUND(P1685*H1685,2)</f>
        <v>0</v>
      </c>
      <c r="L1685" s="229"/>
      <c r="M1685" s="45"/>
      <c r="N1685" s="230" t="s">
        <v>1</v>
      </c>
      <c r="O1685" s="231" t="s">
        <v>39</v>
      </c>
      <c r="P1685" s="232">
        <f>I1685+J1685</f>
        <v>0</v>
      </c>
      <c r="Q1685" s="232">
        <f>ROUND(I1685*H1685,2)</f>
        <v>0</v>
      </c>
      <c r="R1685" s="232">
        <f>ROUND(J1685*H1685,2)</f>
        <v>0</v>
      </c>
      <c r="S1685" s="92"/>
      <c r="T1685" s="233">
        <f>S1685*H1685</f>
        <v>0</v>
      </c>
      <c r="U1685" s="233">
        <v>0</v>
      </c>
      <c r="V1685" s="233">
        <f>U1685*H1685</f>
        <v>0</v>
      </c>
      <c r="W1685" s="233">
        <v>0</v>
      </c>
      <c r="X1685" s="233">
        <f>W1685*H1685</f>
        <v>0</v>
      </c>
      <c r="Y1685" s="234" t="s">
        <v>1</v>
      </c>
      <c r="Z1685" s="39"/>
      <c r="AA1685" s="39"/>
      <c r="AB1685" s="39"/>
      <c r="AC1685" s="39"/>
      <c r="AD1685" s="39"/>
      <c r="AE1685" s="39"/>
      <c r="AR1685" s="235" t="s">
        <v>229</v>
      </c>
      <c r="AT1685" s="235" t="s">
        <v>177</v>
      </c>
      <c r="AU1685" s="235" t="s">
        <v>102</v>
      </c>
      <c r="AY1685" s="18" t="s">
        <v>175</v>
      </c>
      <c r="BE1685" s="236">
        <f>IF(O1685="základní",K1685,0)</f>
        <v>0</v>
      </c>
      <c r="BF1685" s="236">
        <f>IF(O1685="snížená",K1685,0)</f>
        <v>0</v>
      </c>
      <c r="BG1685" s="236">
        <f>IF(O1685="zákl. přenesená",K1685,0)</f>
        <v>0</v>
      </c>
      <c r="BH1685" s="236">
        <f>IF(O1685="sníž. přenesená",K1685,0)</f>
        <v>0</v>
      </c>
      <c r="BI1685" s="236">
        <f>IF(O1685="nulová",K1685,0)</f>
        <v>0</v>
      </c>
      <c r="BJ1685" s="18" t="s">
        <v>102</v>
      </c>
      <c r="BK1685" s="236">
        <f>ROUND(P1685*H1685,2)</f>
        <v>0</v>
      </c>
      <c r="BL1685" s="18" t="s">
        <v>229</v>
      </c>
      <c r="BM1685" s="235" t="s">
        <v>1518</v>
      </c>
    </row>
    <row r="1686" s="13" customFormat="1">
      <c r="A1686" s="13"/>
      <c r="B1686" s="242"/>
      <c r="C1686" s="243"/>
      <c r="D1686" s="237" t="s">
        <v>184</v>
      </c>
      <c r="E1686" s="244" t="s">
        <v>1</v>
      </c>
      <c r="F1686" s="245" t="s">
        <v>352</v>
      </c>
      <c r="G1686" s="243"/>
      <c r="H1686" s="244" t="s">
        <v>1</v>
      </c>
      <c r="I1686" s="246"/>
      <c r="J1686" s="246"/>
      <c r="K1686" s="243"/>
      <c r="L1686" s="243"/>
      <c r="M1686" s="247"/>
      <c r="N1686" s="248"/>
      <c r="O1686" s="249"/>
      <c r="P1686" s="249"/>
      <c r="Q1686" s="249"/>
      <c r="R1686" s="249"/>
      <c r="S1686" s="249"/>
      <c r="T1686" s="249"/>
      <c r="U1686" s="249"/>
      <c r="V1686" s="249"/>
      <c r="W1686" s="249"/>
      <c r="X1686" s="249"/>
      <c r="Y1686" s="250"/>
      <c r="Z1686" s="13"/>
      <c r="AA1686" s="13"/>
      <c r="AB1686" s="13"/>
      <c r="AC1686" s="13"/>
      <c r="AD1686" s="13"/>
      <c r="AE1686" s="13"/>
      <c r="AT1686" s="251" t="s">
        <v>184</v>
      </c>
      <c r="AU1686" s="251" t="s">
        <v>102</v>
      </c>
      <c r="AV1686" s="13" t="s">
        <v>82</v>
      </c>
      <c r="AW1686" s="13" t="s">
        <v>5</v>
      </c>
      <c r="AX1686" s="13" t="s">
        <v>75</v>
      </c>
      <c r="AY1686" s="251" t="s">
        <v>175</v>
      </c>
    </row>
    <row r="1687" s="13" customFormat="1">
      <c r="A1687" s="13"/>
      <c r="B1687" s="242"/>
      <c r="C1687" s="243"/>
      <c r="D1687" s="237" t="s">
        <v>184</v>
      </c>
      <c r="E1687" s="244" t="s">
        <v>1</v>
      </c>
      <c r="F1687" s="245" t="s">
        <v>583</v>
      </c>
      <c r="G1687" s="243"/>
      <c r="H1687" s="244" t="s">
        <v>1</v>
      </c>
      <c r="I1687" s="246"/>
      <c r="J1687" s="246"/>
      <c r="K1687" s="243"/>
      <c r="L1687" s="243"/>
      <c r="M1687" s="247"/>
      <c r="N1687" s="248"/>
      <c r="O1687" s="249"/>
      <c r="P1687" s="249"/>
      <c r="Q1687" s="249"/>
      <c r="R1687" s="249"/>
      <c r="S1687" s="249"/>
      <c r="T1687" s="249"/>
      <c r="U1687" s="249"/>
      <c r="V1687" s="249"/>
      <c r="W1687" s="249"/>
      <c r="X1687" s="249"/>
      <c r="Y1687" s="250"/>
      <c r="Z1687" s="13"/>
      <c r="AA1687" s="13"/>
      <c r="AB1687" s="13"/>
      <c r="AC1687" s="13"/>
      <c r="AD1687" s="13"/>
      <c r="AE1687" s="13"/>
      <c r="AT1687" s="251" t="s">
        <v>184</v>
      </c>
      <c r="AU1687" s="251" t="s">
        <v>102</v>
      </c>
      <c r="AV1687" s="13" t="s">
        <v>82</v>
      </c>
      <c r="AW1687" s="13" t="s">
        <v>5</v>
      </c>
      <c r="AX1687" s="13" t="s">
        <v>75</v>
      </c>
      <c r="AY1687" s="251" t="s">
        <v>175</v>
      </c>
    </row>
    <row r="1688" s="14" customFormat="1">
      <c r="A1688" s="14"/>
      <c r="B1688" s="252"/>
      <c r="C1688" s="253"/>
      <c r="D1688" s="237" t="s">
        <v>184</v>
      </c>
      <c r="E1688" s="254" t="s">
        <v>1</v>
      </c>
      <c r="F1688" s="255" t="s">
        <v>1519</v>
      </c>
      <c r="G1688" s="253"/>
      <c r="H1688" s="256">
        <v>46</v>
      </c>
      <c r="I1688" s="257"/>
      <c r="J1688" s="257"/>
      <c r="K1688" s="253"/>
      <c r="L1688" s="253"/>
      <c r="M1688" s="258"/>
      <c r="N1688" s="259"/>
      <c r="O1688" s="260"/>
      <c r="P1688" s="260"/>
      <c r="Q1688" s="260"/>
      <c r="R1688" s="260"/>
      <c r="S1688" s="260"/>
      <c r="T1688" s="260"/>
      <c r="U1688" s="260"/>
      <c r="V1688" s="260"/>
      <c r="W1688" s="260"/>
      <c r="X1688" s="260"/>
      <c r="Y1688" s="261"/>
      <c r="Z1688" s="14"/>
      <c r="AA1688" s="14"/>
      <c r="AB1688" s="14"/>
      <c r="AC1688" s="14"/>
      <c r="AD1688" s="14"/>
      <c r="AE1688" s="14"/>
      <c r="AT1688" s="262" t="s">
        <v>184</v>
      </c>
      <c r="AU1688" s="262" t="s">
        <v>102</v>
      </c>
      <c r="AV1688" s="14" t="s">
        <v>102</v>
      </c>
      <c r="AW1688" s="14" t="s">
        <v>5</v>
      </c>
      <c r="AX1688" s="14" t="s">
        <v>75</v>
      </c>
      <c r="AY1688" s="262" t="s">
        <v>175</v>
      </c>
    </row>
    <row r="1689" s="14" customFormat="1">
      <c r="A1689" s="14"/>
      <c r="B1689" s="252"/>
      <c r="C1689" s="253"/>
      <c r="D1689" s="237" t="s">
        <v>184</v>
      </c>
      <c r="E1689" s="254" t="s">
        <v>1</v>
      </c>
      <c r="F1689" s="255" t="s">
        <v>1520</v>
      </c>
      <c r="G1689" s="253"/>
      <c r="H1689" s="256">
        <v>20</v>
      </c>
      <c r="I1689" s="257"/>
      <c r="J1689" s="257"/>
      <c r="K1689" s="253"/>
      <c r="L1689" s="253"/>
      <c r="M1689" s="258"/>
      <c r="N1689" s="259"/>
      <c r="O1689" s="260"/>
      <c r="P1689" s="260"/>
      <c r="Q1689" s="260"/>
      <c r="R1689" s="260"/>
      <c r="S1689" s="260"/>
      <c r="T1689" s="260"/>
      <c r="U1689" s="260"/>
      <c r="V1689" s="260"/>
      <c r="W1689" s="260"/>
      <c r="X1689" s="260"/>
      <c r="Y1689" s="261"/>
      <c r="Z1689" s="14"/>
      <c r="AA1689" s="14"/>
      <c r="AB1689" s="14"/>
      <c r="AC1689" s="14"/>
      <c r="AD1689" s="14"/>
      <c r="AE1689" s="14"/>
      <c r="AT1689" s="262" t="s">
        <v>184</v>
      </c>
      <c r="AU1689" s="262" t="s">
        <v>102</v>
      </c>
      <c r="AV1689" s="14" t="s">
        <v>102</v>
      </c>
      <c r="AW1689" s="14" t="s">
        <v>5</v>
      </c>
      <c r="AX1689" s="14" t="s">
        <v>75</v>
      </c>
      <c r="AY1689" s="262" t="s">
        <v>175</v>
      </c>
    </row>
    <row r="1690" s="15" customFormat="1">
      <c r="A1690" s="15"/>
      <c r="B1690" s="263"/>
      <c r="C1690" s="264"/>
      <c r="D1690" s="237" t="s">
        <v>184</v>
      </c>
      <c r="E1690" s="265" t="s">
        <v>1</v>
      </c>
      <c r="F1690" s="266" t="s">
        <v>189</v>
      </c>
      <c r="G1690" s="264"/>
      <c r="H1690" s="267">
        <v>66</v>
      </c>
      <c r="I1690" s="268"/>
      <c r="J1690" s="268"/>
      <c r="K1690" s="264"/>
      <c r="L1690" s="264"/>
      <c r="M1690" s="269"/>
      <c r="N1690" s="270"/>
      <c r="O1690" s="271"/>
      <c r="P1690" s="271"/>
      <c r="Q1690" s="271"/>
      <c r="R1690" s="271"/>
      <c r="S1690" s="271"/>
      <c r="T1690" s="271"/>
      <c r="U1690" s="271"/>
      <c r="V1690" s="271"/>
      <c r="W1690" s="271"/>
      <c r="X1690" s="271"/>
      <c r="Y1690" s="272"/>
      <c r="Z1690" s="15"/>
      <c r="AA1690" s="15"/>
      <c r="AB1690" s="15"/>
      <c r="AC1690" s="15"/>
      <c r="AD1690" s="15"/>
      <c r="AE1690" s="15"/>
      <c r="AT1690" s="273" t="s">
        <v>184</v>
      </c>
      <c r="AU1690" s="273" t="s">
        <v>102</v>
      </c>
      <c r="AV1690" s="15" t="s">
        <v>181</v>
      </c>
      <c r="AW1690" s="15" t="s">
        <v>5</v>
      </c>
      <c r="AX1690" s="15" t="s">
        <v>82</v>
      </c>
      <c r="AY1690" s="273" t="s">
        <v>175</v>
      </c>
    </row>
    <row r="1691" s="2" customFormat="1" ht="24.15" customHeight="1">
      <c r="A1691" s="39"/>
      <c r="B1691" s="40"/>
      <c r="C1691" s="222" t="s">
        <v>869</v>
      </c>
      <c r="D1691" s="222" t="s">
        <v>177</v>
      </c>
      <c r="E1691" s="223" t="s">
        <v>1521</v>
      </c>
      <c r="F1691" s="224" t="s">
        <v>1522</v>
      </c>
      <c r="G1691" s="225" t="s">
        <v>369</v>
      </c>
      <c r="H1691" s="226">
        <v>32.185000000000002</v>
      </c>
      <c r="I1691" s="227"/>
      <c r="J1691" s="227"/>
      <c r="K1691" s="228">
        <f>ROUND(P1691*H1691,2)</f>
        <v>0</v>
      </c>
      <c r="L1691" s="229"/>
      <c r="M1691" s="45"/>
      <c r="N1691" s="230" t="s">
        <v>1</v>
      </c>
      <c r="O1691" s="231" t="s">
        <v>39</v>
      </c>
      <c r="P1691" s="232">
        <f>I1691+J1691</f>
        <v>0</v>
      </c>
      <c r="Q1691" s="232">
        <f>ROUND(I1691*H1691,2)</f>
        <v>0</v>
      </c>
      <c r="R1691" s="232">
        <f>ROUND(J1691*H1691,2)</f>
        <v>0</v>
      </c>
      <c r="S1691" s="92"/>
      <c r="T1691" s="233">
        <f>S1691*H1691</f>
        <v>0</v>
      </c>
      <c r="U1691" s="233">
        <v>0</v>
      </c>
      <c r="V1691" s="233">
        <f>U1691*H1691</f>
        <v>0</v>
      </c>
      <c r="W1691" s="233">
        <v>0</v>
      </c>
      <c r="X1691" s="233">
        <f>W1691*H1691</f>
        <v>0</v>
      </c>
      <c r="Y1691" s="234" t="s">
        <v>1</v>
      </c>
      <c r="Z1691" s="39"/>
      <c r="AA1691" s="39"/>
      <c r="AB1691" s="39"/>
      <c r="AC1691" s="39"/>
      <c r="AD1691" s="39"/>
      <c r="AE1691" s="39"/>
      <c r="AR1691" s="235" t="s">
        <v>229</v>
      </c>
      <c r="AT1691" s="235" t="s">
        <v>177</v>
      </c>
      <c r="AU1691" s="235" t="s">
        <v>102</v>
      </c>
      <c r="AY1691" s="18" t="s">
        <v>175</v>
      </c>
      <c r="BE1691" s="236">
        <f>IF(O1691="základní",K1691,0)</f>
        <v>0</v>
      </c>
      <c r="BF1691" s="236">
        <f>IF(O1691="snížená",K1691,0)</f>
        <v>0</v>
      </c>
      <c r="BG1691" s="236">
        <f>IF(O1691="zákl. přenesená",K1691,0)</f>
        <v>0</v>
      </c>
      <c r="BH1691" s="236">
        <f>IF(O1691="sníž. přenesená",K1691,0)</f>
        <v>0</v>
      </c>
      <c r="BI1691" s="236">
        <f>IF(O1691="nulová",K1691,0)</f>
        <v>0</v>
      </c>
      <c r="BJ1691" s="18" t="s">
        <v>102</v>
      </c>
      <c r="BK1691" s="236">
        <f>ROUND(P1691*H1691,2)</f>
        <v>0</v>
      </c>
      <c r="BL1691" s="18" t="s">
        <v>229</v>
      </c>
      <c r="BM1691" s="235" t="s">
        <v>1523</v>
      </c>
    </row>
    <row r="1692" s="13" customFormat="1">
      <c r="A1692" s="13"/>
      <c r="B1692" s="242"/>
      <c r="C1692" s="243"/>
      <c r="D1692" s="237" t="s">
        <v>184</v>
      </c>
      <c r="E1692" s="244" t="s">
        <v>1</v>
      </c>
      <c r="F1692" s="245" t="s">
        <v>352</v>
      </c>
      <c r="G1692" s="243"/>
      <c r="H1692" s="244" t="s">
        <v>1</v>
      </c>
      <c r="I1692" s="246"/>
      <c r="J1692" s="246"/>
      <c r="K1692" s="243"/>
      <c r="L1692" s="243"/>
      <c r="M1692" s="247"/>
      <c r="N1692" s="248"/>
      <c r="O1692" s="249"/>
      <c r="P1692" s="249"/>
      <c r="Q1692" s="249"/>
      <c r="R1692" s="249"/>
      <c r="S1692" s="249"/>
      <c r="T1692" s="249"/>
      <c r="U1692" s="249"/>
      <c r="V1692" s="249"/>
      <c r="W1692" s="249"/>
      <c r="X1692" s="249"/>
      <c r="Y1692" s="250"/>
      <c r="Z1692" s="13"/>
      <c r="AA1692" s="13"/>
      <c r="AB1692" s="13"/>
      <c r="AC1692" s="13"/>
      <c r="AD1692" s="13"/>
      <c r="AE1692" s="13"/>
      <c r="AT1692" s="251" t="s">
        <v>184</v>
      </c>
      <c r="AU1692" s="251" t="s">
        <v>102</v>
      </c>
      <c r="AV1692" s="13" t="s">
        <v>82</v>
      </c>
      <c r="AW1692" s="13" t="s">
        <v>5</v>
      </c>
      <c r="AX1692" s="13" t="s">
        <v>75</v>
      </c>
      <c r="AY1692" s="251" t="s">
        <v>175</v>
      </c>
    </row>
    <row r="1693" s="13" customFormat="1">
      <c r="A1693" s="13"/>
      <c r="B1693" s="242"/>
      <c r="C1693" s="243"/>
      <c r="D1693" s="237" t="s">
        <v>184</v>
      </c>
      <c r="E1693" s="244" t="s">
        <v>1</v>
      </c>
      <c r="F1693" s="245" t="s">
        <v>372</v>
      </c>
      <c r="G1693" s="243"/>
      <c r="H1693" s="244" t="s">
        <v>1</v>
      </c>
      <c r="I1693" s="246"/>
      <c r="J1693" s="246"/>
      <c r="K1693" s="243"/>
      <c r="L1693" s="243"/>
      <c r="M1693" s="247"/>
      <c r="N1693" s="248"/>
      <c r="O1693" s="249"/>
      <c r="P1693" s="249"/>
      <c r="Q1693" s="249"/>
      <c r="R1693" s="249"/>
      <c r="S1693" s="249"/>
      <c r="T1693" s="249"/>
      <c r="U1693" s="249"/>
      <c r="V1693" s="249"/>
      <c r="W1693" s="249"/>
      <c r="X1693" s="249"/>
      <c r="Y1693" s="250"/>
      <c r="Z1693" s="13"/>
      <c r="AA1693" s="13"/>
      <c r="AB1693" s="13"/>
      <c r="AC1693" s="13"/>
      <c r="AD1693" s="13"/>
      <c r="AE1693" s="13"/>
      <c r="AT1693" s="251" t="s">
        <v>184</v>
      </c>
      <c r="AU1693" s="251" t="s">
        <v>102</v>
      </c>
      <c r="AV1693" s="13" t="s">
        <v>82</v>
      </c>
      <c r="AW1693" s="13" t="s">
        <v>5</v>
      </c>
      <c r="AX1693" s="13" t="s">
        <v>75</v>
      </c>
      <c r="AY1693" s="251" t="s">
        <v>175</v>
      </c>
    </row>
    <row r="1694" s="14" customFormat="1">
      <c r="A1694" s="14"/>
      <c r="B1694" s="252"/>
      <c r="C1694" s="253"/>
      <c r="D1694" s="237" t="s">
        <v>184</v>
      </c>
      <c r="E1694" s="254" t="s">
        <v>1</v>
      </c>
      <c r="F1694" s="255" t="s">
        <v>1114</v>
      </c>
      <c r="G1694" s="253"/>
      <c r="H1694" s="256">
        <v>1.8</v>
      </c>
      <c r="I1694" s="257"/>
      <c r="J1694" s="257"/>
      <c r="K1694" s="253"/>
      <c r="L1694" s="253"/>
      <c r="M1694" s="258"/>
      <c r="N1694" s="259"/>
      <c r="O1694" s="260"/>
      <c r="P1694" s="260"/>
      <c r="Q1694" s="260"/>
      <c r="R1694" s="260"/>
      <c r="S1694" s="260"/>
      <c r="T1694" s="260"/>
      <c r="U1694" s="260"/>
      <c r="V1694" s="260"/>
      <c r="W1694" s="260"/>
      <c r="X1694" s="260"/>
      <c r="Y1694" s="261"/>
      <c r="Z1694" s="14"/>
      <c r="AA1694" s="14"/>
      <c r="AB1694" s="14"/>
      <c r="AC1694" s="14"/>
      <c r="AD1694" s="14"/>
      <c r="AE1694" s="14"/>
      <c r="AT1694" s="262" t="s">
        <v>184</v>
      </c>
      <c r="AU1694" s="262" t="s">
        <v>102</v>
      </c>
      <c r="AV1694" s="14" t="s">
        <v>102</v>
      </c>
      <c r="AW1694" s="14" t="s">
        <v>5</v>
      </c>
      <c r="AX1694" s="14" t="s">
        <v>75</v>
      </c>
      <c r="AY1694" s="262" t="s">
        <v>175</v>
      </c>
    </row>
    <row r="1695" s="14" customFormat="1">
      <c r="A1695" s="14"/>
      <c r="B1695" s="252"/>
      <c r="C1695" s="253"/>
      <c r="D1695" s="237" t="s">
        <v>184</v>
      </c>
      <c r="E1695" s="254" t="s">
        <v>1</v>
      </c>
      <c r="F1695" s="255" t="s">
        <v>1524</v>
      </c>
      <c r="G1695" s="253"/>
      <c r="H1695" s="256">
        <v>0.68500000000000005</v>
      </c>
      <c r="I1695" s="257"/>
      <c r="J1695" s="257"/>
      <c r="K1695" s="253"/>
      <c r="L1695" s="253"/>
      <c r="M1695" s="258"/>
      <c r="N1695" s="259"/>
      <c r="O1695" s="260"/>
      <c r="P1695" s="260"/>
      <c r="Q1695" s="260"/>
      <c r="R1695" s="260"/>
      <c r="S1695" s="260"/>
      <c r="T1695" s="260"/>
      <c r="U1695" s="260"/>
      <c r="V1695" s="260"/>
      <c r="W1695" s="260"/>
      <c r="X1695" s="260"/>
      <c r="Y1695" s="261"/>
      <c r="Z1695" s="14"/>
      <c r="AA1695" s="14"/>
      <c r="AB1695" s="14"/>
      <c r="AC1695" s="14"/>
      <c r="AD1695" s="14"/>
      <c r="AE1695" s="14"/>
      <c r="AT1695" s="262" t="s">
        <v>184</v>
      </c>
      <c r="AU1695" s="262" t="s">
        <v>102</v>
      </c>
      <c r="AV1695" s="14" t="s">
        <v>102</v>
      </c>
      <c r="AW1695" s="14" t="s">
        <v>5</v>
      </c>
      <c r="AX1695" s="14" t="s">
        <v>75</v>
      </c>
      <c r="AY1695" s="262" t="s">
        <v>175</v>
      </c>
    </row>
    <row r="1696" s="14" customFormat="1">
      <c r="A1696" s="14"/>
      <c r="B1696" s="252"/>
      <c r="C1696" s="253"/>
      <c r="D1696" s="237" t="s">
        <v>184</v>
      </c>
      <c r="E1696" s="254" t="s">
        <v>1</v>
      </c>
      <c r="F1696" s="255" t="s">
        <v>1525</v>
      </c>
      <c r="G1696" s="253"/>
      <c r="H1696" s="256">
        <v>1.05</v>
      </c>
      <c r="I1696" s="257"/>
      <c r="J1696" s="257"/>
      <c r="K1696" s="253"/>
      <c r="L1696" s="253"/>
      <c r="M1696" s="258"/>
      <c r="N1696" s="259"/>
      <c r="O1696" s="260"/>
      <c r="P1696" s="260"/>
      <c r="Q1696" s="260"/>
      <c r="R1696" s="260"/>
      <c r="S1696" s="260"/>
      <c r="T1696" s="260"/>
      <c r="U1696" s="260"/>
      <c r="V1696" s="260"/>
      <c r="W1696" s="260"/>
      <c r="X1696" s="260"/>
      <c r="Y1696" s="261"/>
      <c r="Z1696" s="14"/>
      <c r="AA1696" s="14"/>
      <c r="AB1696" s="14"/>
      <c r="AC1696" s="14"/>
      <c r="AD1696" s="14"/>
      <c r="AE1696" s="14"/>
      <c r="AT1696" s="262" t="s">
        <v>184</v>
      </c>
      <c r="AU1696" s="262" t="s">
        <v>102</v>
      </c>
      <c r="AV1696" s="14" t="s">
        <v>102</v>
      </c>
      <c r="AW1696" s="14" t="s">
        <v>5</v>
      </c>
      <c r="AX1696" s="14" t="s">
        <v>75</v>
      </c>
      <c r="AY1696" s="262" t="s">
        <v>175</v>
      </c>
    </row>
    <row r="1697" s="14" customFormat="1">
      <c r="A1697" s="14"/>
      <c r="B1697" s="252"/>
      <c r="C1697" s="253"/>
      <c r="D1697" s="237" t="s">
        <v>184</v>
      </c>
      <c r="E1697" s="254" t="s">
        <v>1</v>
      </c>
      <c r="F1697" s="255" t="s">
        <v>1526</v>
      </c>
      <c r="G1697" s="253"/>
      <c r="H1697" s="256">
        <v>3.8500000000000001</v>
      </c>
      <c r="I1697" s="257"/>
      <c r="J1697" s="257"/>
      <c r="K1697" s="253"/>
      <c r="L1697" s="253"/>
      <c r="M1697" s="258"/>
      <c r="N1697" s="259"/>
      <c r="O1697" s="260"/>
      <c r="P1697" s="260"/>
      <c r="Q1697" s="260"/>
      <c r="R1697" s="260"/>
      <c r="S1697" s="260"/>
      <c r="T1697" s="260"/>
      <c r="U1697" s="260"/>
      <c r="V1697" s="260"/>
      <c r="W1697" s="260"/>
      <c r="X1697" s="260"/>
      <c r="Y1697" s="261"/>
      <c r="Z1697" s="14"/>
      <c r="AA1697" s="14"/>
      <c r="AB1697" s="14"/>
      <c r="AC1697" s="14"/>
      <c r="AD1697" s="14"/>
      <c r="AE1697" s="14"/>
      <c r="AT1697" s="262" t="s">
        <v>184</v>
      </c>
      <c r="AU1697" s="262" t="s">
        <v>102</v>
      </c>
      <c r="AV1697" s="14" t="s">
        <v>102</v>
      </c>
      <c r="AW1697" s="14" t="s">
        <v>5</v>
      </c>
      <c r="AX1697" s="14" t="s">
        <v>75</v>
      </c>
      <c r="AY1697" s="262" t="s">
        <v>175</v>
      </c>
    </row>
    <row r="1698" s="13" customFormat="1">
      <c r="A1698" s="13"/>
      <c r="B1698" s="242"/>
      <c r="C1698" s="243"/>
      <c r="D1698" s="237" t="s">
        <v>184</v>
      </c>
      <c r="E1698" s="244" t="s">
        <v>1</v>
      </c>
      <c r="F1698" s="245" t="s">
        <v>286</v>
      </c>
      <c r="G1698" s="243"/>
      <c r="H1698" s="244" t="s">
        <v>1</v>
      </c>
      <c r="I1698" s="246"/>
      <c r="J1698" s="246"/>
      <c r="K1698" s="243"/>
      <c r="L1698" s="243"/>
      <c r="M1698" s="247"/>
      <c r="N1698" s="248"/>
      <c r="O1698" s="249"/>
      <c r="P1698" s="249"/>
      <c r="Q1698" s="249"/>
      <c r="R1698" s="249"/>
      <c r="S1698" s="249"/>
      <c r="T1698" s="249"/>
      <c r="U1698" s="249"/>
      <c r="V1698" s="249"/>
      <c r="W1698" s="249"/>
      <c r="X1698" s="249"/>
      <c r="Y1698" s="250"/>
      <c r="Z1698" s="13"/>
      <c r="AA1698" s="13"/>
      <c r="AB1698" s="13"/>
      <c r="AC1698" s="13"/>
      <c r="AD1698" s="13"/>
      <c r="AE1698" s="13"/>
      <c r="AT1698" s="251" t="s">
        <v>184</v>
      </c>
      <c r="AU1698" s="251" t="s">
        <v>102</v>
      </c>
      <c r="AV1698" s="13" t="s">
        <v>82</v>
      </c>
      <c r="AW1698" s="13" t="s">
        <v>5</v>
      </c>
      <c r="AX1698" s="13" t="s">
        <v>75</v>
      </c>
      <c r="AY1698" s="251" t="s">
        <v>175</v>
      </c>
    </row>
    <row r="1699" s="14" customFormat="1">
      <c r="A1699" s="14"/>
      <c r="B1699" s="252"/>
      <c r="C1699" s="253"/>
      <c r="D1699" s="237" t="s">
        <v>184</v>
      </c>
      <c r="E1699" s="254" t="s">
        <v>1</v>
      </c>
      <c r="F1699" s="255" t="s">
        <v>1527</v>
      </c>
      <c r="G1699" s="253"/>
      <c r="H1699" s="256">
        <v>4.2000000000000002</v>
      </c>
      <c r="I1699" s="257"/>
      <c r="J1699" s="257"/>
      <c r="K1699" s="253"/>
      <c r="L1699" s="253"/>
      <c r="M1699" s="258"/>
      <c r="N1699" s="259"/>
      <c r="O1699" s="260"/>
      <c r="P1699" s="260"/>
      <c r="Q1699" s="260"/>
      <c r="R1699" s="260"/>
      <c r="S1699" s="260"/>
      <c r="T1699" s="260"/>
      <c r="U1699" s="260"/>
      <c r="V1699" s="260"/>
      <c r="W1699" s="260"/>
      <c r="X1699" s="260"/>
      <c r="Y1699" s="261"/>
      <c r="Z1699" s="14"/>
      <c r="AA1699" s="14"/>
      <c r="AB1699" s="14"/>
      <c r="AC1699" s="14"/>
      <c r="AD1699" s="14"/>
      <c r="AE1699" s="14"/>
      <c r="AT1699" s="262" t="s">
        <v>184</v>
      </c>
      <c r="AU1699" s="262" t="s">
        <v>102</v>
      </c>
      <c r="AV1699" s="14" t="s">
        <v>102</v>
      </c>
      <c r="AW1699" s="14" t="s">
        <v>5</v>
      </c>
      <c r="AX1699" s="14" t="s">
        <v>75</v>
      </c>
      <c r="AY1699" s="262" t="s">
        <v>175</v>
      </c>
    </row>
    <row r="1700" s="14" customFormat="1">
      <c r="A1700" s="14"/>
      <c r="B1700" s="252"/>
      <c r="C1700" s="253"/>
      <c r="D1700" s="237" t="s">
        <v>184</v>
      </c>
      <c r="E1700" s="254" t="s">
        <v>1</v>
      </c>
      <c r="F1700" s="255" t="s">
        <v>1528</v>
      </c>
      <c r="G1700" s="253"/>
      <c r="H1700" s="256">
        <v>5.4000000000000004</v>
      </c>
      <c r="I1700" s="257"/>
      <c r="J1700" s="257"/>
      <c r="K1700" s="253"/>
      <c r="L1700" s="253"/>
      <c r="M1700" s="258"/>
      <c r="N1700" s="259"/>
      <c r="O1700" s="260"/>
      <c r="P1700" s="260"/>
      <c r="Q1700" s="260"/>
      <c r="R1700" s="260"/>
      <c r="S1700" s="260"/>
      <c r="T1700" s="260"/>
      <c r="U1700" s="260"/>
      <c r="V1700" s="260"/>
      <c r="W1700" s="260"/>
      <c r="X1700" s="260"/>
      <c r="Y1700" s="261"/>
      <c r="Z1700" s="14"/>
      <c r="AA1700" s="14"/>
      <c r="AB1700" s="14"/>
      <c r="AC1700" s="14"/>
      <c r="AD1700" s="14"/>
      <c r="AE1700" s="14"/>
      <c r="AT1700" s="262" t="s">
        <v>184</v>
      </c>
      <c r="AU1700" s="262" t="s">
        <v>102</v>
      </c>
      <c r="AV1700" s="14" t="s">
        <v>102</v>
      </c>
      <c r="AW1700" s="14" t="s">
        <v>5</v>
      </c>
      <c r="AX1700" s="14" t="s">
        <v>75</v>
      </c>
      <c r="AY1700" s="262" t="s">
        <v>175</v>
      </c>
    </row>
    <row r="1701" s="14" customFormat="1">
      <c r="A1701" s="14"/>
      <c r="B1701" s="252"/>
      <c r="C1701" s="253"/>
      <c r="D1701" s="237" t="s">
        <v>184</v>
      </c>
      <c r="E1701" s="254" t="s">
        <v>1</v>
      </c>
      <c r="F1701" s="255" t="s">
        <v>1529</v>
      </c>
      <c r="G1701" s="253"/>
      <c r="H1701" s="256">
        <v>1.2</v>
      </c>
      <c r="I1701" s="257"/>
      <c r="J1701" s="257"/>
      <c r="K1701" s="253"/>
      <c r="L1701" s="253"/>
      <c r="M1701" s="258"/>
      <c r="N1701" s="259"/>
      <c r="O1701" s="260"/>
      <c r="P1701" s="260"/>
      <c r="Q1701" s="260"/>
      <c r="R1701" s="260"/>
      <c r="S1701" s="260"/>
      <c r="T1701" s="260"/>
      <c r="U1701" s="260"/>
      <c r="V1701" s="260"/>
      <c r="W1701" s="260"/>
      <c r="X1701" s="260"/>
      <c r="Y1701" s="261"/>
      <c r="Z1701" s="14"/>
      <c r="AA1701" s="14"/>
      <c r="AB1701" s="14"/>
      <c r="AC1701" s="14"/>
      <c r="AD1701" s="14"/>
      <c r="AE1701" s="14"/>
      <c r="AT1701" s="262" t="s">
        <v>184</v>
      </c>
      <c r="AU1701" s="262" t="s">
        <v>102</v>
      </c>
      <c r="AV1701" s="14" t="s">
        <v>102</v>
      </c>
      <c r="AW1701" s="14" t="s">
        <v>5</v>
      </c>
      <c r="AX1701" s="14" t="s">
        <v>75</v>
      </c>
      <c r="AY1701" s="262" t="s">
        <v>175</v>
      </c>
    </row>
    <row r="1702" s="14" customFormat="1">
      <c r="A1702" s="14"/>
      <c r="B1702" s="252"/>
      <c r="C1702" s="253"/>
      <c r="D1702" s="237" t="s">
        <v>184</v>
      </c>
      <c r="E1702" s="254" t="s">
        <v>1</v>
      </c>
      <c r="F1702" s="255" t="s">
        <v>1530</v>
      </c>
      <c r="G1702" s="253"/>
      <c r="H1702" s="256">
        <v>1.6000000000000001</v>
      </c>
      <c r="I1702" s="257"/>
      <c r="J1702" s="257"/>
      <c r="K1702" s="253"/>
      <c r="L1702" s="253"/>
      <c r="M1702" s="258"/>
      <c r="N1702" s="259"/>
      <c r="O1702" s="260"/>
      <c r="P1702" s="260"/>
      <c r="Q1702" s="260"/>
      <c r="R1702" s="260"/>
      <c r="S1702" s="260"/>
      <c r="T1702" s="260"/>
      <c r="U1702" s="260"/>
      <c r="V1702" s="260"/>
      <c r="W1702" s="260"/>
      <c r="X1702" s="260"/>
      <c r="Y1702" s="261"/>
      <c r="Z1702" s="14"/>
      <c r="AA1702" s="14"/>
      <c r="AB1702" s="14"/>
      <c r="AC1702" s="14"/>
      <c r="AD1702" s="14"/>
      <c r="AE1702" s="14"/>
      <c r="AT1702" s="262" t="s">
        <v>184</v>
      </c>
      <c r="AU1702" s="262" t="s">
        <v>102</v>
      </c>
      <c r="AV1702" s="14" t="s">
        <v>102</v>
      </c>
      <c r="AW1702" s="14" t="s">
        <v>5</v>
      </c>
      <c r="AX1702" s="14" t="s">
        <v>75</v>
      </c>
      <c r="AY1702" s="262" t="s">
        <v>175</v>
      </c>
    </row>
    <row r="1703" s="13" customFormat="1">
      <c r="A1703" s="13"/>
      <c r="B1703" s="242"/>
      <c r="C1703" s="243"/>
      <c r="D1703" s="237" t="s">
        <v>184</v>
      </c>
      <c r="E1703" s="244" t="s">
        <v>1</v>
      </c>
      <c r="F1703" s="245" t="s">
        <v>290</v>
      </c>
      <c r="G1703" s="243"/>
      <c r="H1703" s="244" t="s">
        <v>1</v>
      </c>
      <c r="I1703" s="246"/>
      <c r="J1703" s="246"/>
      <c r="K1703" s="243"/>
      <c r="L1703" s="243"/>
      <c r="M1703" s="247"/>
      <c r="N1703" s="248"/>
      <c r="O1703" s="249"/>
      <c r="P1703" s="249"/>
      <c r="Q1703" s="249"/>
      <c r="R1703" s="249"/>
      <c r="S1703" s="249"/>
      <c r="T1703" s="249"/>
      <c r="U1703" s="249"/>
      <c r="V1703" s="249"/>
      <c r="W1703" s="249"/>
      <c r="X1703" s="249"/>
      <c r="Y1703" s="250"/>
      <c r="Z1703" s="13"/>
      <c r="AA1703" s="13"/>
      <c r="AB1703" s="13"/>
      <c r="AC1703" s="13"/>
      <c r="AD1703" s="13"/>
      <c r="AE1703" s="13"/>
      <c r="AT1703" s="251" t="s">
        <v>184</v>
      </c>
      <c r="AU1703" s="251" t="s">
        <v>102</v>
      </c>
      <c r="AV1703" s="13" t="s">
        <v>82</v>
      </c>
      <c r="AW1703" s="13" t="s">
        <v>5</v>
      </c>
      <c r="AX1703" s="13" t="s">
        <v>75</v>
      </c>
      <c r="AY1703" s="251" t="s">
        <v>175</v>
      </c>
    </row>
    <row r="1704" s="14" customFormat="1">
      <c r="A1704" s="14"/>
      <c r="B1704" s="252"/>
      <c r="C1704" s="253"/>
      <c r="D1704" s="237" t="s">
        <v>184</v>
      </c>
      <c r="E1704" s="254" t="s">
        <v>1</v>
      </c>
      <c r="F1704" s="255" t="s">
        <v>1527</v>
      </c>
      <c r="G1704" s="253"/>
      <c r="H1704" s="256">
        <v>4.2000000000000002</v>
      </c>
      <c r="I1704" s="257"/>
      <c r="J1704" s="257"/>
      <c r="K1704" s="253"/>
      <c r="L1704" s="253"/>
      <c r="M1704" s="258"/>
      <c r="N1704" s="259"/>
      <c r="O1704" s="260"/>
      <c r="P1704" s="260"/>
      <c r="Q1704" s="260"/>
      <c r="R1704" s="260"/>
      <c r="S1704" s="260"/>
      <c r="T1704" s="260"/>
      <c r="U1704" s="260"/>
      <c r="V1704" s="260"/>
      <c r="W1704" s="260"/>
      <c r="X1704" s="260"/>
      <c r="Y1704" s="261"/>
      <c r="Z1704" s="14"/>
      <c r="AA1704" s="14"/>
      <c r="AB1704" s="14"/>
      <c r="AC1704" s="14"/>
      <c r="AD1704" s="14"/>
      <c r="AE1704" s="14"/>
      <c r="AT1704" s="262" t="s">
        <v>184</v>
      </c>
      <c r="AU1704" s="262" t="s">
        <v>102</v>
      </c>
      <c r="AV1704" s="14" t="s">
        <v>102</v>
      </c>
      <c r="AW1704" s="14" t="s">
        <v>5</v>
      </c>
      <c r="AX1704" s="14" t="s">
        <v>75</v>
      </c>
      <c r="AY1704" s="262" t="s">
        <v>175</v>
      </c>
    </row>
    <row r="1705" s="14" customFormat="1">
      <c r="A1705" s="14"/>
      <c r="B1705" s="252"/>
      <c r="C1705" s="253"/>
      <c r="D1705" s="237" t="s">
        <v>184</v>
      </c>
      <c r="E1705" s="254" t="s">
        <v>1</v>
      </c>
      <c r="F1705" s="255" t="s">
        <v>1528</v>
      </c>
      <c r="G1705" s="253"/>
      <c r="H1705" s="256">
        <v>5.4000000000000004</v>
      </c>
      <c r="I1705" s="257"/>
      <c r="J1705" s="257"/>
      <c r="K1705" s="253"/>
      <c r="L1705" s="253"/>
      <c r="M1705" s="258"/>
      <c r="N1705" s="259"/>
      <c r="O1705" s="260"/>
      <c r="P1705" s="260"/>
      <c r="Q1705" s="260"/>
      <c r="R1705" s="260"/>
      <c r="S1705" s="260"/>
      <c r="T1705" s="260"/>
      <c r="U1705" s="260"/>
      <c r="V1705" s="260"/>
      <c r="W1705" s="260"/>
      <c r="X1705" s="260"/>
      <c r="Y1705" s="261"/>
      <c r="Z1705" s="14"/>
      <c r="AA1705" s="14"/>
      <c r="AB1705" s="14"/>
      <c r="AC1705" s="14"/>
      <c r="AD1705" s="14"/>
      <c r="AE1705" s="14"/>
      <c r="AT1705" s="262" t="s">
        <v>184</v>
      </c>
      <c r="AU1705" s="262" t="s">
        <v>102</v>
      </c>
      <c r="AV1705" s="14" t="s">
        <v>102</v>
      </c>
      <c r="AW1705" s="14" t="s">
        <v>5</v>
      </c>
      <c r="AX1705" s="14" t="s">
        <v>75</v>
      </c>
      <c r="AY1705" s="262" t="s">
        <v>175</v>
      </c>
    </row>
    <row r="1706" s="14" customFormat="1">
      <c r="A1706" s="14"/>
      <c r="B1706" s="252"/>
      <c r="C1706" s="253"/>
      <c r="D1706" s="237" t="s">
        <v>184</v>
      </c>
      <c r="E1706" s="254" t="s">
        <v>1</v>
      </c>
      <c r="F1706" s="255" t="s">
        <v>1529</v>
      </c>
      <c r="G1706" s="253"/>
      <c r="H1706" s="256">
        <v>1.2</v>
      </c>
      <c r="I1706" s="257"/>
      <c r="J1706" s="257"/>
      <c r="K1706" s="253"/>
      <c r="L1706" s="253"/>
      <c r="M1706" s="258"/>
      <c r="N1706" s="259"/>
      <c r="O1706" s="260"/>
      <c r="P1706" s="260"/>
      <c r="Q1706" s="260"/>
      <c r="R1706" s="260"/>
      <c r="S1706" s="260"/>
      <c r="T1706" s="260"/>
      <c r="U1706" s="260"/>
      <c r="V1706" s="260"/>
      <c r="W1706" s="260"/>
      <c r="X1706" s="260"/>
      <c r="Y1706" s="261"/>
      <c r="Z1706" s="14"/>
      <c r="AA1706" s="14"/>
      <c r="AB1706" s="14"/>
      <c r="AC1706" s="14"/>
      <c r="AD1706" s="14"/>
      <c r="AE1706" s="14"/>
      <c r="AT1706" s="262" t="s">
        <v>184</v>
      </c>
      <c r="AU1706" s="262" t="s">
        <v>102</v>
      </c>
      <c r="AV1706" s="14" t="s">
        <v>102</v>
      </c>
      <c r="AW1706" s="14" t="s">
        <v>5</v>
      </c>
      <c r="AX1706" s="14" t="s">
        <v>75</v>
      </c>
      <c r="AY1706" s="262" t="s">
        <v>175</v>
      </c>
    </row>
    <row r="1707" s="14" customFormat="1">
      <c r="A1707" s="14"/>
      <c r="B1707" s="252"/>
      <c r="C1707" s="253"/>
      <c r="D1707" s="237" t="s">
        <v>184</v>
      </c>
      <c r="E1707" s="254" t="s">
        <v>1</v>
      </c>
      <c r="F1707" s="255" t="s">
        <v>1530</v>
      </c>
      <c r="G1707" s="253"/>
      <c r="H1707" s="256">
        <v>1.6000000000000001</v>
      </c>
      <c r="I1707" s="257"/>
      <c r="J1707" s="257"/>
      <c r="K1707" s="253"/>
      <c r="L1707" s="253"/>
      <c r="M1707" s="258"/>
      <c r="N1707" s="259"/>
      <c r="O1707" s="260"/>
      <c r="P1707" s="260"/>
      <c r="Q1707" s="260"/>
      <c r="R1707" s="260"/>
      <c r="S1707" s="260"/>
      <c r="T1707" s="260"/>
      <c r="U1707" s="260"/>
      <c r="V1707" s="260"/>
      <c r="W1707" s="260"/>
      <c r="X1707" s="260"/>
      <c r="Y1707" s="261"/>
      <c r="Z1707" s="14"/>
      <c r="AA1707" s="14"/>
      <c r="AB1707" s="14"/>
      <c r="AC1707" s="14"/>
      <c r="AD1707" s="14"/>
      <c r="AE1707" s="14"/>
      <c r="AT1707" s="262" t="s">
        <v>184</v>
      </c>
      <c r="AU1707" s="262" t="s">
        <v>102</v>
      </c>
      <c r="AV1707" s="14" t="s">
        <v>102</v>
      </c>
      <c r="AW1707" s="14" t="s">
        <v>5</v>
      </c>
      <c r="AX1707" s="14" t="s">
        <v>75</v>
      </c>
      <c r="AY1707" s="262" t="s">
        <v>175</v>
      </c>
    </row>
    <row r="1708" s="15" customFormat="1">
      <c r="A1708" s="15"/>
      <c r="B1708" s="263"/>
      <c r="C1708" s="264"/>
      <c r="D1708" s="237" t="s">
        <v>184</v>
      </c>
      <c r="E1708" s="265" t="s">
        <v>1</v>
      </c>
      <c r="F1708" s="266" t="s">
        <v>189</v>
      </c>
      <c r="G1708" s="264"/>
      <c r="H1708" s="267">
        <v>32.184999999999995</v>
      </c>
      <c r="I1708" s="268"/>
      <c r="J1708" s="268"/>
      <c r="K1708" s="264"/>
      <c r="L1708" s="264"/>
      <c r="M1708" s="269"/>
      <c r="N1708" s="270"/>
      <c r="O1708" s="271"/>
      <c r="P1708" s="271"/>
      <c r="Q1708" s="271"/>
      <c r="R1708" s="271"/>
      <c r="S1708" s="271"/>
      <c r="T1708" s="271"/>
      <c r="U1708" s="271"/>
      <c r="V1708" s="271"/>
      <c r="W1708" s="271"/>
      <c r="X1708" s="271"/>
      <c r="Y1708" s="272"/>
      <c r="Z1708" s="15"/>
      <c r="AA1708" s="15"/>
      <c r="AB1708" s="15"/>
      <c r="AC1708" s="15"/>
      <c r="AD1708" s="15"/>
      <c r="AE1708" s="15"/>
      <c r="AT1708" s="273" t="s">
        <v>184</v>
      </c>
      <c r="AU1708" s="273" t="s">
        <v>102</v>
      </c>
      <c r="AV1708" s="15" t="s">
        <v>181</v>
      </c>
      <c r="AW1708" s="15" t="s">
        <v>5</v>
      </c>
      <c r="AX1708" s="15" t="s">
        <v>82</v>
      </c>
      <c r="AY1708" s="273" t="s">
        <v>175</v>
      </c>
    </row>
    <row r="1709" s="2" customFormat="1" ht="24.15" customHeight="1">
      <c r="A1709" s="39"/>
      <c r="B1709" s="40"/>
      <c r="C1709" s="222" t="s">
        <v>1531</v>
      </c>
      <c r="D1709" s="222" t="s">
        <v>177</v>
      </c>
      <c r="E1709" s="223" t="s">
        <v>1532</v>
      </c>
      <c r="F1709" s="224" t="s">
        <v>1533</v>
      </c>
      <c r="G1709" s="225" t="s">
        <v>369</v>
      </c>
      <c r="H1709" s="226">
        <v>66</v>
      </c>
      <c r="I1709" s="227"/>
      <c r="J1709" s="227"/>
      <c r="K1709" s="228">
        <f>ROUND(P1709*H1709,2)</f>
        <v>0</v>
      </c>
      <c r="L1709" s="229"/>
      <c r="M1709" s="45"/>
      <c r="N1709" s="230" t="s">
        <v>1</v>
      </c>
      <c r="O1709" s="231" t="s">
        <v>39</v>
      </c>
      <c r="P1709" s="232">
        <f>I1709+J1709</f>
        <v>0</v>
      </c>
      <c r="Q1709" s="232">
        <f>ROUND(I1709*H1709,2)</f>
        <v>0</v>
      </c>
      <c r="R1709" s="232">
        <f>ROUND(J1709*H1709,2)</f>
        <v>0</v>
      </c>
      <c r="S1709" s="92"/>
      <c r="T1709" s="233">
        <f>S1709*H1709</f>
        <v>0</v>
      </c>
      <c r="U1709" s="233">
        <v>0</v>
      </c>
      <c r="V1709" s="233">
        <f>U1709*H1709</f>
        <v>0</v>
      </c>
      <c r="W1709" s="233">
        <v>0</v>
      </c>
      <c r="X1709" s="233">
        <f>W1709*H1709</f>
        <v>0</v>
      </c>
      <c r="Y1709" s="234" t="s">
        <v>1</v>
      </c>
      <c r="Z1709" s="39"/>
      <c r="AA1709" s="39"/>
      <c r="AB1709" s="39"/>
      <c r="AC1709" s="39"/>
      <c r="AD1709" s="39"/>
      <c r="AE1709" s="39"/>
      <c r="AR1709" s="235" t="s">
        <v>229</v>
      </c>
      <c r="AT1709" s="235" t="s">
        <v>177</v>
      </c>
      <c r="AU1709" s="235" t="s">
        <v>102</v>
      </c>
      <c r="AY1709" s="18" t="s">
        <v>175</v>
      </c>
      <c r="BE1709" s="236">
        <f>IF(O1709="základní",K1709,0)</f>
        <v>0</v>
      </c>
      <c r="BF1709" s="236">
        <f>IF(O1709="snížená",K1709,0)</f>
        <v>0</v>
      </c>
      <c r="BG1709" s="236">
        <f>IF(O1709="zákl. přenesená",K1709,0)</f>
        <v>0</v>
      </c>
      <c r="BH1709" s="236">
        <f>IF(O1709="sníž. přenesená",K1709,0)</f>
        <v>0</v>
      </c>
      <c r="BI1709" s="236">
        <f>IF(O1709="nulová",K1709,0)</f>
        <v>0</v>
      </c>
      <c r="BJ1709" s="18" t="s">
        <v>102</v>
      </c>
      <c r="BK1709" s="236">
        <f>ROUND(P1709*H1709,2)</f>
        <v>0</v>
      </c>
      <c r="BL1709" s="18" t="s">
        <v>229</v>
      </c>
      <c r="BM1709" s="235" t="s">
        <v>1534</v>
      </c>
    </row>
    <row r="1710" s="13" customFormat="1">
      <c r="A1710" s="13"/>
      <c r="B1710" s="242"/>
      <c r="C1710" s="243"/>
      <c r="D1710" s="237" t="s">
        <v>184</v>
      </c>
      <c r="E1710" s="244" t="s">
        <v>1</v>
      </c>
      <c r="F1710" s="245" t="s">
        <v>352</v>
      </c>
      <c r="G1710" s="243"/>
      <c r="H1710" s="244" t="s">
        <v>1</v>
      </c>
      <c r="I1710" s="246"/>
      <c r="J1710" s="246"/>
      <c r="K1710" s="243"/>
      <c r="L1710" s="243"/>
      <c r="M1710" s="247"/>
      <c r="N1710" s="248"/>
      <c r="O1710" s="249"/>
      <c r="P1710" s="249"/>
      <c r="Q1710" s="249"/>
      <c r="R1710" s="249"/>
      <c r="S1710" s="249"/>
      <c r="T1710" s="249"/>
      <c r="U1710" s="249"/>
      <c r="V1710" s="249"/>
      <c r="W1710" s="249"/>
      <c r="X1710" s="249"/>
      <c r="Y1710" s="250"/>
      <c r="Z1710" s="13"/>
      <c r="AA1710" s="13"/>
      <c r="AB1710" s="13"/>
      <c r="AC1710" s="13"/>
      <c r="AD1710" s="13"/>
      <c r="AE1710" s="13"/>
      <c r="AT1710" s="251" t="s">
        <v>184</v>
      </c>
      <c r="AU1710" s="251" t="s">
        <v>102</v>
      </c>
      <c r="AV1710" s="13" t="s">
        <v>82</v>
      </c>
      <c r="AW1710" s="13" t="s">
        <v>5</v>
      </c>
      <c r="AX1710" s="13" t="s">
        <v>75</v>
      </c>
      <c r="AY1710" s="251" t="s">
        <v>175</v>
      </c>
    </row>
    <row r="1711" s="13" customFormat="1">
      <c r="A1711" s="13"/>
      <c r="B1711" s="242"/>
      <c r="C1711" s="243"/>
      <c r="D1711" s="237" t="s">
        <v>184</v>
      </c>
      <c r="E1711" s="244" t="s">
        <v>1</v>
      </c>
      <c r="F1711" s="245" t="s">
        <v>583</v>
      </c>
      <c r="G1711" s="243"/>
      <c r="H1711" s="244" t="s">
        <v>1</v>
      </c>
      <c r="I1711" s="246"/>
      <c r="J1711" s="246"/>
      <c r="K1711" s="243"/>
      <c r="L1711" s="243"/>
      <c r="M1711" s="247"/>
      <c r="N1711" s="248"/>
      <c r="O1711" s="249"/>
      <c r="P1711" s="249"/>
      <c r="Q1711" s="249"/>
      <c r="R1711" s="249"/>
      <c r="S1711" s="249"/>
      <c r="T1711" s="249"/>
      <c r="U1711" s="249"/>
      <c r="V1711" s="249"/>
      <c r="W1711" s="249"/>
      <c r="X1711" s="249"/>
      <c r="Y1711" s="250"/>
      <c r="Z1711" s="13"/>
      <c r="AA1711" s="13"/>
      <c r="AB1711" s="13"/>
      <c r="AC1711" s="13"/>
      <c r="AD1711" s="13"/>
      <c r="AE1711" s="13"/>
      <c r="AT1711" s="251" t="s">
        <v>184</v>
      </c>
      <c r="AU1711" s="251" t="s">
        <v>102</v>
      </c>
      <c r="AV1711" s="13" t="s">
        <v>82</v>
      </c>
      <c r="AW1711" s="13" t="s">
        <v>5</v>
      </c>
      <c r="AX1711" s="13" t="s">
        <v>75</v>
      </c>
      <c r="AY1711" s="251" t="s">
        <v>175</v>
      </c>
    </row>
    <row r="1712" s="14" customFormat="1">
      <c r="A1712" s="14"/>
      <c r="B1712" s="252"/>
      <c r="C1712" s="253"/>
      <c r="D1712" s="237" t="s">
        <v>184</v>
      </c>
      <c r="E1712" s="254" t="s">
        <v>1</v>
      </c>
      <c r="F1712" s="255" t="s">
        <v>1519</v>
      </c>
      <c r="G1712" s="253"/>
      <c r="H1712" s="256">
        <v>46</v>
      </c>
      <c r="I1712" s="257"/>
      <c r="J1712" s="257"/>
      <c r="K1712" s="253"/>
      <c r="L1712" s="253"/>
      <c r="M1712" s="258"/>
      <c r="N1712" s="259"/>
      <c r="O1712" s="260"/>
      <c r="P1712" s="260"/>
      <c r="Q1712" s="260"/>
      <c r="R1712" s="260"/>
      <c r="S1712" s="260"/>
      <c r="T1712" s="260"/>
      <c r="U1712" s="260"/>
      <c r="V1712" s="260"/>
      <c r="W1712" s="260"/>
      <c r="X1712" s="260"/>
      <c r="Y1712" s="261"/>
      <c r="Z1712" s="14"/>
      <c r="AA1712" s="14"/>
      <c r="AB1712" s="14"/>
      <c r="AC1712" s="14"/>
      <c r="AD1712" s="14"/>
      <c r="AE1712" s="14"/>
      <c r="AT1712" s="262" t="s">
        <v>184</v>
      </c>
      <c r="AU1712" s="262" t="s">
        <v>102</v>
      </c>
      <c r="AV1712" s="14" t="s">
        <v>102</v>
      </c>
      <c r="AW1712" s="14" t="s">
        <v>5</v>
      </c>
      <c r="AX1712" s="14" t="s">
        <v>75</v>
      </c>
      <c r="AY1712" s="262" t="s">
        <v>175</v>
      </c>
    </row>
    <row r="1713" s="14" customFormat="1">
      <c r="A1713" s="14"/>
      <c r="B1713" s="252"/>
      <c r="C1713" s="253"/>
      <c r="D1713" s="237" t="s">
        <v>184</v>
      </c>
      <c r="E1713" s="254" t="s">
        <v>1</v>
      </c>
      <c r="F1713" s="255" t="s">
        <v>1520</v>
      </c>
      <c r="G1713" s="253"/>
      <c r="H1713" s="256">
        <v>20</v>
      </c>
      <c r="I1713" s="257"/>
      <c r="J1713" s="257"/>
      <c r="K1713" s="253"/>
      <c r="L1713" s="253"/>
      <c r="M1713" s="258"/>
      <c r="N1713" s="259"/>
      <c r="O1713" s="260"/>
      <c r="P1713" s="260"/>
      <c r="Q1713" s="260"/>
      <c r="R1713" s="260"/>
      <c r="S1713" s="260"/>
      <c r="T1713" s="260"/>
      <c r="U1713" s="260"/>
      <c r="V1713" s="260"/>
      <c r="W1713" s="260"/>
      <c r="X1713" s="260"/>
      <c r="Y1713" s="261"/>
      <c r="Z1713" s="14"/>
      <c r="AA1713" s="14"/>
      <c r="AB1713" s="14"/>
      <c r="AC1713" s="14"/>
      <c r="AD1713" s="14"/>
      <c r="AE1713" s="14"/>
      <c r="AT1713" s="262" t="s">
        <v>184</v>
      </c>
      <c r="AU1713" s="262" t="s">
        <v>102</v>
      </c>
      <c r="AV1713" s="14" t="s">
        <v>102</v>
      </c>
      <c r="AW1713" s="14" t="s">
        <v>5</v>
      </c>
      <c r="AX1713" s="14" t="s">
        <v>75</v>
      </c>
      <c r="AY1713" s="262" t="s">
        <v>175</v>
      </c>
    </row>
    <row r="1714" s="15" customFormat="1">
      <c r="A1714" s="15"/>
      <c r="B1714" s="263"/>
      <c r="C1714" s="264"/>
      <c r="D1714" s="237" t="s">
        <v>184</v>
      </c>
      <c r="E1714" s="265" t="s">
        <v>1</v>
      </c>
      <c r="F1714" s="266" t="s">
        <v>189</v>
      </c>
      <c r="G1714" s="264"/>
      <c r="H1714" s="267">
        <v>66</v>
      </c>
      <c r="I1714" s="268"/>
      <c r="J1714" s="268"/>
      <c r="K1714" s="264"/>
      <c r="L1714" s="264"/>
      <c r="M1714" s="269"/>
      <c r="N1714" s="270"/>
      <c r="O1714" s="271"/>
      <c r="P1714" s="271"/>
      <c r="Q1714" s="271"/>
      <c r="R1714" s="271"/>
      <c r="S1714" s="271"/>
      <c r="T1714" s="271"/>
      <c r="U1714" s="271"/>
      <c r="V1714" s="271"/>
      <c r="W1714" s="271"/>
      <c r="X1714" s="271"/>
      <c r="Y1714" s="272"/>
      <c r="Z1714" s="15"/>
      <c r="AA1714" s="15"/>
      <c r="AB1714" s="15"/>
      <c r="AC1714" s="15"/>
      <c r="AD1714" s="15"/>
      <c r="AE1714" s="15"/>
      <c r="AT1714" s="273" t="s">
        <v>184</v>
      </c>
      <c r="AU1714" s="273" t="s">
        <v>102</v>
      </c>
      <c r="AV1714" s="15" t="s">
        <v>181</v>
      </c>
      <c r="AW1714" s="15" t="s">
        <v>5</v>
      </c>
      <c r="AX1714" s="15" t="s">
        <v>82</v>
      </c>
      <c r="AY1714" s="273" t="s">
        <v>175</v>
      </c>
    </row>
    <row r="1715" s="2" customFormat="1" ht="16.5" customHeight="1">
      <c r="A1715" s="39"/>
      <c r="B1715" s="40"/>
      <c r="C1715" s="222" t="s">
        <v>872</v>
      </c>
      <c r="D1715" s="222" t="s">
        <v>177</v>
      </c>
      <c r="E1715" s="223" t="s">
        <v>1535</v>
      </c>
      <c r="F1715" s="224" t="s">
        <v>1536</v>
      </c>
      <c r="G1715" s="225" t="s">
        <v>369</v>
      </c>
      <c r="H1715" s="226">
        <v>59.060000000000002</v>
      </c>
      <c r="I1715" s="227"/>
      <c r="J1715" s="227"/>
      <c r="K1715" s="228">
        <f>ROUND(P1715*H1715,2)</f>
        <v>0</v>
      </c>
      <c r="L1715" s="229"/>
      <c r="M1715" s="45"/>
      <c r="N1715" s="230" t="s">
        <v>1</v>
      </c>
      <c r="O1715" s="231" t="s">
        <v>39</v>
      </c>
      <c r="P1715" s="232">
        <f>I1715+J1715</f>
        <v>0</v>
      </c>
      <c r="Q1715" s="232">
        <f>ROUND(I1715*H1715,2)</f>
        <v>0</v>
      </c>
      <c r="R1715" s="232">
        <f>ROUND(J1715*H1715,2)</f>
        <v>0</v>
      </c>
      <c r="S1715" s="92"/>
      <c r="T1715" s="233">
        <f>S1715*H1715</f>
        <v>0</v>
      </c>
      <c r="U1715" s="233">
        <v>0</v>
      </c>
      <c r="V1715" s="233">
        <f>U1715*H1715</f>
        <v>0</v>
      </c>
      <c r="W1715" s="233">
        <v>0</v>
      </c>
      <c r="X1715" s="233">
        <f>W1715*H1715</f>
        <v>0</v>
      </c>
      <c r="Y1715" s="234" t="s">
        <v>1</v>
      </c>
      <c r="Z1715" s="39"/>
      <c r="AA1715" s="39"/>
      <c r="AB1715" s="39"/>
      <c r="AC1715" s="39"/>
      <c r="AD1715" s="39"/>
      <c r="AE1715" s="39"/>
      <c r="AR1715" s="235" t="s">
        <v>229</v>
      </c>
      <c r="AT1715" s="235" t="s">
        <v>177</v>
      </c>
      <c r="AU1715" s="235" t="s">
        <v>102</v>
      </c>
      <c r="AY1715" s="18" t="s">
        <v>175</v>
      </c>
      <c r="BE1715" s="236">
        <f>IF(O1715="základní",K1715,0)</f>
        <v>0</v>
      </c>
      <c r="BF1715" s="236">
        <f>IF(O1715="snížená",K1715,0)</f>
        <v>0</v>
      </c>
      <c r="BG1715" s="236">
        <f>IF(O1715="zákl. přenesená",K1715,0)</f>
        <v>0</v>
      </c>
      <c r="BH1715" s="236">
        <f>IF(O1715="sníž. přenesená",K1715,0)</f>
        <v>0</v>
      </c>
      <c r="BI1715" s="236">
        <f>IF(O1715="nulová",K1715,0)</f>
        <v>0</v>
      </c>
      <c r="BJ1715" s="18" t="s">
        <v>102</v>
      </c>
      <c r="BK1715" s="236">
        <f>ROUND(P1715*H1715,2)</f>
        <v>0</v>
      </c>
      <c r="BL1715" s="18" t="s">
        <v>229</v>
      </c>
      <c r="BM1715" s="235" t="s">
        <v>1537</v>
      </c>
    </row>
    <row r="1716" s="13" customFormat="1">
      <c r="A1716" s="13"/>
      <c r="B1716" s="242"/>
      <c r="C1716" s="243"/>
      <c r="D1716" s="237" t="s">
        <v>184</v>
      </c>
      <c r="E1716" s="244" t="s">
        <v>1</v>
      </c>
      <c r="F1716" s="245" t="s">
        <v>352</v>
      </c>
      <c r="G1716" s="243"/>
      <c r="H1716" s="244" t="s">
        <v>1</v>
      </c>
      <c r="I1716" s="246"/>
      <c r="J1716" s="246"/>
      <c r="K1716" s="243"/>
      <c r="L1716" s="243"/>
      <c r="M1716" s="247"/>
      <c r="N1716" s="248"/>
      <c r="O1716" s="249"/>
      <c r="P1716" s="249"/>
      <c r="Q1716" s="249"/>
      <c r="R1716" s="249"/>
      <c r="S1716" s="249"/>
      <c r="T1716" s="249"/>
      <c r="U1716" s="249"/>
      <c r="V1716" s="249"/>
      <c r="W1716" s="249"/>
      <c r="X1716" s="249"/>
      <c r="Y1716" s="250"/>
      <c r="Z1716" s="13"/>
      <c r="AA1716" s="13"/>
      <c r="AB1716" s="13"/>
      <c r="AC1716" s="13"/>
      <c r="AD1716" s="13"/>
      <c r="AE1716" s="13"/>
      <c r="AT1716" s="251" t="s">
        <v>184</v>
      </c>
      <c r="AU1716" s="251" t="s">
        <v>102</v>
      </c>
      <c r="AV1716" s="13" t="s">
        <v>82</v>
      </c>
      <c r="AW1716" s="13" t="s">
        <v>5</v>
      </c>
      <c r="AX1716" s="13" t="s">
        <v>75</v>
      </c>
      <c r="AY1716" s="251" t="s">
        <v>175</v>
      </c>
    </row>
    <row r="1717" s="13" customFormat="1">
      <c r="A1717" s="13"/>
      <c r="B1717" s="242"/>
      <c r="C1717" s="243"/>
      <c r="D1717" s="237" t="s">
        <v>184</v>
      </c>
      <c r="E1717" s="244" t="s">
        <v>1</v>
      </c>
      <c r="F1717" s="245" t="s">
        <v>583</v>
      </c>
      <c r="G1717" s="243"/>
      <c r="H1717" s="244" t="s">
        <v>1</v>
      </c>
      <c r="I1717" s="246"/>
      <c r="J1717" s="246"/>
      <c r="K1717" s="243"/>
      <c r="L1717" s="243"/>
      <c r="M1717" s="247"/>
      <c r="N1717" s="248"/>
      <c r="O1717" s="249"/>
      <c r="P1717" s="249"/>
      <c r="Q1717" s="249"/>
      <c r="R1717" s="249"/>
      <c r="S1717" s="249"/>
      <c r="T1717" s="249"/>
      <c r="U1717" s="249"/>
      <c r="V1717" s="249"/>
      <c r="W1717" s="249"/>
      <c r="X1717" s="249"/>
      <c r="Y1717" s="250"/>
      <c r="Z1717" s="13"/>
      <c r="AA1717" s="13"/>
      <c r="AB1717" s="13"/>
      <c r="AC1717" s="13"/>
      <c r="AD1717" s="13"/>
      <c r="AE1717" s="13"/>
      <c r="AT1717" s="251" t="s">
        <v>184</v>
      </c>
      <c r="AU1717" s="251" t="s">
        <v>102</v>
      </c>
      <c r="AV1717" s="13" t="s">
        <v>82</v>
      </c>
      <c r="AW1717" s="13" t="s">
        <v>5</v>
      </c>
      <c r="AX1717" s="13" t="s">
        <v>75</v>
      </c>
      <c r="AY1717" s="251" t="s">
        <v>175</v>
      </c>
    </row>
    <row r="1718" s="14" customFormat="1">
      <c r="A1718" s="14"/>
      <c r="B1718" s="252"/>
      <c r="C1718" s="253"/>
      <c r="D1718" s="237" t="s">
        <v>184</v>
      </c>
      <c r="E1718" s="254" t="s">
        <v>1</v>
      </c>
      <c r="F1718" s="255" t="s">
        <v>1538</v>
      </c>
      <c r="G1718" s="253"/>
      <c r="H1718" s="256">
        <v>41.579999999999998</v>
      </c>
      <c r="I1718" s="257"/>
      <c r="J1718" s="257"/>
      <c r="K1718" s="253"/>
      <c r="L1718" s="253"/>
      <c r="M1718" s="258"/>
      <c r="N1718" s="259"/>
      <c r="O1718" s="260"/>
      <c r="P1718" s="260"/>
      <c r="Q1718" s="260"/>
      <c r="R1718" s="260"/>
      <c r="S1718" s="260"/>
      <c r="T1718" s="260"/>
      <c r="U1718" s="260"/>
      <c r="V1718" s="260"/>
      <c r="W1718" s="260"/>
      <c r="X1718" s="260"/>
      <c r="Y1718" s="261"/>
      <c r="Z1718" s="14"/>
      <c r="AA1718" s="14"/>
      <c r="AB1718" s="14"/>
      <c r="AC1718" s="14"/>
      <c r="AD1718" s="14"/>
      <c r="AE1718" s="14"/>
      <c r="AT1718" s="262" t="s">
        <v>184</v>
      </c>
      <c r="AU1718" s="262" t="s">
        <v>102</v>
      </c>
      <c r="AV1718" s="14" t="s">
        <v>102</v>
      </c>
      <c r="AW1718" s="14" t="s">
        <v>5</v>
      </c>
      <c r="AX1718" s="14" t="s">
        <v>75</v>
      </c>
      <c r="AY1718" s="262" t="s">
        <v>175</v>
      </c>
    </row>
    <row r="1719" s="14" customFormat="1">
      <c r="A1719" s="14"/>
      <c r="B1719" s="252"/>
      <c r="C1719" s="253"/>
      <c r="D1719" s="237" t="s">
        <v>184</v>
      </c>
      <c r="E1719" s="254" t="s">
        <v>1</v>
      </c>
      <c r="F1719" s="255" t="s">
        <v>1539</v>
      </c>
      <c r="G1719" s="253"/>
      <c r="H1719" s="256">
        <v>17.48</v>
      </c>
      <c r="I1719" s="257"/>
      <c r="J1719" s="257"/>
      <c r="K1719" s="253"/>
      <c r="L1719" s="253"/>
      <c r="M1719" s="258"/>
      <c r="N1719" s="259"/>
      <c r="O1719" s="260"/>
      <c r="P1719" s="260"/>
      <c r="Q1719" s="260"/>
      <c r="R1719" s="260"/>
      <c r="S1719" s="260"/>
      <c r="T1719" s="260"/>
      <c r="U1719" s="260"/>
      <c r="V1719" s="260"/>
      <c r="W1719" s="260"/>
      <c r="X1719" s="260"/>
      <c r="Y1719" s="261"/>
      <c r="Z1719" s="14"/>
      <c r="AA1719" s="14"/>
      <c r="AB1719" s="14"/>
      <c r="AC1719" s="14"/>
      <c r="AD1719" s="14"/>
      <c r="AE1719" s="14"/>
      <c r="AT1719" s="262" t="s">
        <v>184</v>
      </c>
      <c r="AU1719" s="262" t="s">
        <v>102</v>
      </c>
      <c r="AV1719" s="14" t="s">
        <v>102</v>
      </c>
      <c r="AW1719" s="14" t="s">
        <v>5</v>
      </c>
      <c r="AX1719" s="14" t="s">
        <v>75</v>
      </c>
      <c r="AY1719" s="262" t="s">
        <v>175</v>
      </c>
    </row>
    <row r="1720" s="15" customFormat="1">
      <c r="A1720" s="15"/>
      <c r="B1720" s="263"/>
      <c r="C1720" s="264"/>
      <c r="D1720" s="237" t="s">
        <v>184</v>
      </c>
      <c r="E1720" s="265" t="s">
        <v>1</v>
      </c>
      <c r="F1720" s="266" t="s">
        <v>189</v>
      </c>
      <c r="G1720" s="264"/>
      <c r="H1720" s="267">
        <v>59.060000000000002</v>
      </c>
      <c r="I1720" s="268"/>
      <c r="J1720" s="268"/>
      <c r="K1720" s="264"/>
      <c r="L1720" s="264"/>
      <c r="M1720" s="269"/>
      <c r="N1720" s="270"/>
      <c r="O1720" s="271"/>
      <c r="P1720" s="271"/>
      <c r="Q1720" s="271"/>
      <c r="R1720" s="271"/>
      <c r="S1720" s="271"/>
      <c r="T1720" s="271"/>
      <c r="U1720" s="271"/>
      <c r="V1720" s="271"/>
      <c r="W1720" s="271"/>
      <c r="X1720" s="271"/>
      <c r="Y1720" s="272"/>
      <c r="Z1720" s="15"/>
      <c r="AA1720" s="15"/>
      <c r="AB1720" s="15"/>
      <c r="AC1720" s="15"/>
      <c r="AD1720" s="15"/>
      <c r="AE1720" s="15"/>
      <c r="AT1720" s="273" t="s">
        <v>184</v>
      </c>
      <c r="AU1720" s="273" t="s">
        <v>102</v>
      </c>
      <c r="AV1720" s="15" t="s">
        <v>181</v>
      </c>
      <c r="AW1720" s="15" t="s">
        <v>5</v>
      </c>
      <c r="AX1720" s="15" t="s">
        <v>82</v>
      </c>
      <c r="AY1720" s="273" t="s">
        <v>175</v>
      </c>
    </row>
    <row r="1721" s="2" customFormat="1" ht="24.15" customHeight="1">
      <c r="A1721" s="39"/>
      <c r="B1721" s="40"/>
      <c r="C1721" s="222" t="s">
        <v>1540</v>
      </c>
      <c r="D1721" s="222" t="s">
        <v>177</v>
      </c>
      <c r="E1721" s="223" t="s">
        <v>1541</v>
      </c>
      <c r="F1721" s="224" t="s">
        <v>1542</v>
      </c>
      <c r="G1721" s="225" t="s">
        <v>369</v>
      </c>
      <c r="H1721" s="226">
        <v>100</v>
      </c>
      <c r="I1721" s="227"/>
      <c r="J1721" s="227"/>
      <c r="K1721" s="228">
        <f>ROUND(P1721*H1721,2)</f>
        <v>0</v>
      </c>
      <c r="L1721" s="229"/>
      <c r="M1721" s="45"/>
      <c r="N1721" s="230" t="s">
        <v>1</v>
      </c>
      <c r="O1721" s="231" t="s">
        <v>39</v>
      </c>
      <c r="P1721" s="232">
        <f>I1721+J1721</f>
        <v>0</v>
      </c>
      <c r="Q1721" s="232">
        <f>ROUND(I1721*H1721,2)</f>
        <v>0</v>
      </c>
      <c r="R1721" s="232">
        <f>ROUND(J1721*H1721,2)</f>
        <v>0</v>
      </c>
      <c r="S1721" s="92"/>
      <c r="T1721" s="233">
        <f>S1721*H1721</f>
        <v>0</v>
      </c>
      <c r="U1721" s="233">
        <v>0</v>
      </c>
      <c r="V1721" s="233">
        <f>U1721*H1721</f>
        <v>0</v>
      </c>
      <c r="W1721" s="233">
        <v>0</v>
      </c>
      <c r="X1721" s="233">
        <f>W1721*H1721</f>
        <v>0</v>
      </c>
      <c r="Y1721" s="234" t="s">
        <v>1</v>
      </c>
      <c r="Z1721" s="39"/>
      <c r="AA1721" s="39"/>
      <c r="AB1721" s="39"/>
      <c r="AC1721" s="39"/>
      <c r="AD1721" s="39"/>
      <c r="AE1721" s="39"/>
      <c r="AR1721" s="235" t="s">
        <v>229</v>
      </c>
      <c r="AT1721" s="235" t="s">
        <v>177</v>
      </c>
      <c r="AU1721" s="235" t="s">
        <v>102</v>
      </c>
      <c r="AY1721" s="18" t="s">
        <v>175</v>
      </c>
      <c r="BE1721" s="236">
        <f>IF(O1721="základní",K1721,0)</f>
        <v>0</v>
      </c>
      <c r="BF1721" s="236">
        <f>IF(O1721="snížená",K1721,0)</f>
        <v>0</v>
      </c>
      <c r="BG1721" s="236">
        <f>IF(O1721="zákl. přenesená",K1721,0)</f>
        <v>0</v>
      </c>
      <c r="BH1721" s="236">
        <f>IF(O1721="sníž. přenesená",K1721,0)</f>
        <v>0</v>
      </c>
      <c r="BI1721" s="236">
        <f>IF(O1721="nulová",K1721,0)</f>
        <v>0</v>
      </c>
      <c r="BJ1721" s="18" t="s">
        <v>102</v>
      </c>
      <c r="BK1721" s="236">
        <f>ROUND(P1721*H1721,2)</f>
        <v>0</v>
      </c>
      <c r="BL1721" s="18" t="s">
        <v>229</v>
      </c>
      <c r="BM1721" s="235" t="s">
        <v>1543</v>
      </c>
    </row>
    <row r="1722" s="2" customFormat="1">
      <c r="A1722" s="39"/>
      <c r="B1722" s="40"/>
      <c r="C1722" s="41"/>
      <c r="D1722" s="237" t="s">
        <v>182</v>
      </c>
      <c r="E1722" s="41"/>
      <c r="F1722" s="238" t="s">
        <v>1544</v>
      </c>
      <c r="G1722" s="41"/>
      <c r="H1722" s="41"/>
      <c r="I1722" s="239"/>
      <c r="J1722" s="239"/>
      <c r="K1722" s="41"/>
      <c r="L1722" s="41"/>
      <c r="M1722" s="45"/>
      <c r="N1722" s="240"/>
      <c r="O1722" s="241"/>
      <c r="P1722" s="92"/>
      <c r="Q1722" s="92"/>
      <c r="R1722" s="92"/>
      <c r="S1722" s="92"/>
      <c r="T1722" s="92"/>
      <c r="U1722" s="92"/>
      <c r="V1722" s="92"/>
      <c r="W1722" s="92"/>
      <c r="X1722" s="92"/>
      <c r="Y1722" s="93"/>
      <c r="Z1722" s="39"/>
      <c r="AA1722" s="39"/>
      <c r="AB1722" s="39"/>
      <c r="AC1722" s="39"/>
      <c r="AD1722" s="39"/>
      <c r="AE1722" s="39"/>
      <c r="AT1722" s="18" t="s">
        <v>182</v>
      </c>
      <c r="AU1722" s="18" t="s">
        <v>102</v>
      </c>
    </row>
    <row r="1723" s="2" customFormat="1" ht="24.15" customHeight="1">
      <c r="A1723" s="39"/>
      <c r="B1723" s="40"/>
      <c r="C1723" s="222" t="s">
        <v>876</v>
      </c>
      <c r="D1723" s="222" t="s">
        <v>177</v>
      </c>
      <c r="E1723" s="223" t="s">
        <v>1545</v>
      </c>
      <c r="F1723" s="224" t="s">
        <v>1546</v>
      </c>
      <c r="G1723" s="225" t="s">
        <v>228</v>
      </c>
      <c r="H1723" s="226">
        <v>341</v>
      </c>
      <c r="I1723" s="227"/>
      <c r="J1723" s="227"/>
      <c r="K1723" s="228">
        <f>ROUND(P1723*H1723,2)</f>
        <v>0</v>
      </c>
      <c r="L1723" s="229"/>
      <c r="M1723" s="45"/>
      <c r="N1723" s="230" t="s">
        <v>1</v>
      </c>
      <c r="O1723" s="231" t="s">
        <v>39</v>
      </c>
      <c r="P1723" s="232">
        <f>I1723+J1723</f>
        <v>0</v>
      </c>
      <c r="Q1723" s="232">
        <f>ROUND(I1723*H1723,2)</f>
        <v>0</v>
      </c>
      <c r="R1723" s="232">
        <f>ROUND(J1723*H1723,2)</f>
        <v>0</v>
      </c>
      <c r="S1723" s="92"/>
      <c r="T1723" s="233">
        <f>S1723*H1723</f>
        <v>0</v>
      </c>
      <c r="U1723" s="233">
        <v>0</v>
      </c>
      <c r="V1723" s="233">
        <f>U1723*H1723</f>
        <v>0</v>
      </c>
      <c r="W1723" s="233">
        <v>0</v>
      </c>
      <c r="X1723" s="233">
        <f>W1723*H1723</f>
        <v>0</v>
      </c>
      <c r="Y1723" s="234" t="s">
        <v>1</v>
      </c>
      <c r="Z1723" s="39"/>
      <c r="AA1723" s="39"/>
      <c r="AB1723" s="39"/>
      <c r="AC1723" s="39"/>
      <c r="AD1723" s="39"/>
      <c r="AE1723" s="39"/>
      <c r="AR1723" s="235" t="s">
        <v>229</v>
      </c>
      <c r="AT1723" s="235" t="s">
        <v>177</v>
      </c>
      <c r="AU1723" s="235" t="s">
        <v>102</v>
      </c>
      <c r="AY1723" s="18" t="s">
        <v>175</v>
      </c>
      <c r="BE1723" s="236">
        <f>IF(O1723="základní",K1723,0)</f>
        <v>0</v>
      </c>
      <c r="BF1723" s="236">
        <f>IF(O1723="snížená",K1723,0)</f>
        <v>0</v>
      </c>
      <c r="BG1723" s="236">
        <f>IF(O1723="zákl. přenesená",K1723,0)</f>
        <v>0</v>
      </c>
      <c r="BH1723" s="236">
        <f>IF(O1723="sníž. přenesená",K1723,0)</f>
        <v>0</v>
      </c>
      <c r="BI1723" s="236">
        <f>IF(O1723="nulová",K1723,0)</f>
        <v>0</v>
      </c>
      <c r="BJ1723" s="18" t="s">
        <v>102</v>
      </c>
      <c r="BK1723" s="236">
        <f>ROUND(P1723*H1723,2)</f>
        <v>0</v>
      </c>
      <c r="BL1723" s="18" t="s">
        <v>229</v>
      </c>
      <c r="BM1723" s="235" t="s">
        <v>1547</v>
      </c>
    </row>
    <row r="1724" s="13" customFormat="1">
      <c r="A1724" s="13"/>
      <c r="B1724" s="242"/>
      <c r="C1724" s="243"/>
      <c r="D1724" s="237" t="s">
        <v>184</v>
      </c>
      <c r="E1724" s="244" t="s">
        <v>1</v>
      </c>
      <c r="F1724" s="245" t="s">
        <v>193</v>
      </c>
      <c r="G1724" s="243"/>
      <c r="H1724" s="244" t="s">
        <v>1</v>
      </c>
      <c r="I1724" s="246"/>
      <c r="J1724" s="246"/>
      <c r="K1724" s="243"/>
      <c r="L1724" s="243"/>
      <c r="M1724" s="247"/>
      <c r="N1724" s="248"/>
      <c r="O1724" s="249"/>
      <c r="P1724" s="249"/>
      <c r="Q1724" s="249"/>
      <c r="R1724" s="249"/>
      <c r="S1724" s="249"/>
      <c r="T1724" s="249"/>
      <c r="U1724" s="249"/>
      <c r="V1724" s="249"/>
      <c r="W1724" s="249"/>
      <c r="X1724" s="249"/>
      <c r="Y1724" s="250"/>
      <c r="Z1724" s="13"/>
      <c r="AA1724" s="13"/>
      <c r="AB1724" s="13"/>
      <c r="AC1724" s="13"/>
      <c r="AD1724" s="13"/>
      <c r="AE1724" s="13"/>
      <c r="AT1724" s="251" t="s">
        <v>184</v>
      </c>
      <c r="AU1724" s="251" t="s">
        <v>102</v>
      </c>
      <c r="AV1724" s="13" t="s">
        <v>82</v>
      </c>
      <c r="AW1724" s="13" t="s">
        <v>5</v>
      </c>
      <c r="AX1724" s="13" t="s">
        <v>75</v>
      </c>
      <c r="AY1724" s="251" t="s">
        <v>175</v>
      </c>
    </row>
    <row r="1725" s="13" customFormat="1">
      <c r="A1725" s="13"/>
      <c r="B1725" s="242"/>
      <c r="C1725" s="243"/>
      <c r="D1725" s="237" t="s">
        <v>184</v>
      </c>
      <c r="E1725" s="244" t="s">
        <v>1</v>
      </c>
      <c r="F1725" s="245" t="s">
        <v>1323</v>
      </c>
      <c r="G1725" s="243"/>
      <c r="H1725" s="244" t="s">
        <v>1</v>
      </c>
      <c r="I1725" s="246"/>
      <c r="J1725" s="246"/>
      <c r="K1725" s="243"/>
      <c r="L1725" s="243"/>
      <c r="M1725" s="247"/>
      <c r="N1725" s="248"/>
      <c r="O1725" s="249"/>
      <c r="P1725" s="249"/>
      <c r="Q1725" s="249"/>
      <c r="R1725" s="249"/>
      <c r="S1725" s="249"/>
      <c r="T1725" s="249"/>
      <c r="U1725" s="249"/>
      <c r="V1725" s="249"/>
      <c r="W1725" s="249"/>
      <c r="X1725" s="249"/>
      <c r="Y1725" s="250"/>
      <c r="Z1725" s="13"/>
      <c r="AA1725" s="13"/>
      <c r="AB1725" s="13"/>
      <c r="AC1725" s="13"/>
      <c r="AD1725" s="13"/>
      <c r="AE1725" s="13"/>
      <c r="AT1725" s="251" t="s">
        <v>184</v>
      </c>
      <c r="AU1725" s="251" t="s">
        <v>102</v>
      </c>
      <c r="AV1725" s="13" t="s">
        <v>82</v>
      </c>
      <c r="AW1725" s="13" t="s">
        <v>5</v>
      </c>
      <c r="AX1725" s="13" t="s">
        <v>75</v>
      </c>
      <c r="AY1725" s="251" t="s">
        <v>175</v>
      </c>
    </row>
    <row r="1726" s="14" customFormat="1">
      <c r="A1726" s="14"/>
      <c r="B1726" s="252"/>
      <c r="C1726" s="253"/>
      <c r="D1726" s="237" t="s">
        <v>184</v>
      </c>
      <c r="E1726" s="254" t="s">
        <v>1</v>
      </c>
      <c r="F1726" s="255" t="s">
        <v>1324</v>
      </c>
      <c r="G1726" s="253"/>
      <c r="H1726" s="256">
        <v>292</v>
      </c>
      <c r="I1726" s="257"/>
      <c r="J1726" s="257"/>
      <c r="K1726" s="253"/>
      <c r="L1726" s="253"/>
      <c r="M1726" s="258"/>
      <c r="N1726" s="259"/>
      <c r="O1726" s="260"/>
      <c r="P1726" s="260"/>
      <c r="Q1726" s="260"/>
      <c r="R1726" s="260"/>
      <c r="S1726" s="260"/>
      <c r="T1726" s="260"/>
      <c r="U1726" s="260"/>
      <c r="V1726" s="260"/>
      <c r="W1726" s="260"/>
      <c r="X1726" s="260"/>
      <c r="Y1726" s="261"/>
      <c r="Z1726" s="14"/>
      <c r="AA1726" s="14"/>
      <c r="AB1726" s="14"/>
      <c r="AC1726" s="14"/>
      <c r="AD1726" s="14"/>
      <c r="AE1726" s="14"/>
      <c r="AT1726" s="262" t="s">
        <v>184</v>
      </c>
      <c r="AU1726" s="262" t="s">
        <v>102</v>
      </c>
      <c r="AV1726" s="14" t="s">
        <v>102</v>
      </c>
      <c r="AW1726" s="14" t="s">
        <v>5</v>
      </c>
      <c r="AX1726" s="14" t="s">
        <v>75</v>
      </c>
      <c r="AY1726" s="262" t="s">
        <v>175</v>
      </c>
    </row>
    <row r="1727" s="13" customFormat="1">
      <c r="A1727" s="13"/>
      <c r="B1727" s="242"/>
      <c r="C1727" s="243"/>
      <c r="D1727" s="237" t="s">
        <v>184</v>
      </c>
      <c r="E1727" s="244" t="s">
        <v>1</v>
      </c>
      <c r="F1727" s="245" t="s">
        <v>1325</v>
      </c>
      <c r="G1727" s="243"/>
      <c r="H1727" s="244" t="s">
        <v>1</v>
      </c>
      <c r="I1727" s="246"/>
      <c r="J1727" s="246"/>
      <c r="K1727" s="243"/>
      <c r="L1727" s="243"/>
      <c r="M1727" s="247"/>
      <c r="N1727" s="248"/>
      <c r="O1727" s="249"/>
      <c r="P1727" s="249"/>
      <c r="Q1727" s="249"/>
      <c r="R1727" s="249"/>
      <c r="S1727" s="249"/>
      <c r="T1727" s="249"/>
      <c r="U1727" s="249"/>
      <c r="V1727" s="249"/>
      <c r="W1727" s="249"/>
      <c r="X1727" s="249"/>
      <c r="Y1727" s="250"/>
      <c r="Z1727" s="13"/>
      <c r="AA1727" s="13"/>
      <c r="AB1727" s="13"/>
      <c r="AC1727" s="13"/>
      <c r="AD1727" s="13"/>
      <c r="AE1727" s="13"/>
      <c r="AT1727" s="251" t="s">
        <v>184</v>
      </c>
      <c r="AU1727" s="251" t="s">
        <v>102</v>
      </c>
      <c r="AV1727" s="13" t="s">
        <v>82</v>
      </c>
      <c r="AW1727" s="13" t="s">
        <v>5</v>
      </c>
      <c r="AX1727" s="13" t="s">
        <v>75</v>
      </c>
      <c r="AY1727" s="251" t="s">
        <v>175</v>
      </c>
    </row>
    <row r="1728" s="14" customFormat="1">
      <c r="A1728" s="14"/>
      <c r="B1728" s="252"/>
      <c r="C1728" s="253"/>
      <c r="D1728" s="237" t="s">
        <v>184</v>
      </c>
      <c r="E1728" s="254" t="s">
        <v>1</v>
      </c>
      <c r="F1728" s="255" t="s">
        <v>1326</v>
      </c>
      <c r="G1728" s="253"/>
      <c r="H1728" s="256">
        <v>19</v>
      </c>
      <c r="I1728" s="257"/>
      <c r="J1728" s="257"/>
      <c r="K1728" s="253"/>
      <c r="L1728" s="253"/>
      <c r="M1728" s="258"/>
      <c r="N1728" s="259"/>
      <c r="O1728" s="260"/>
      <c r="P1728" s="260"/>
      <c r="Q1728" s="260"/>
      <c r="R1728" s="260"/>
      <c r="S1728" s="260"/>
      <c r="T1728" s="260"/>
      <c r="U1728" s="260"/>
      <c r="V1728" s="260"/>
      <c r="W1728" s="260"/>
      <c r="X1728" s="260"/>
      <c r="Y1728" s="261"/>
      <c r="Z1728" s="14"/>
      <c r="AA1728" s="14"/>
      <c r="AB1728" s="14"/>
      <c r="AC1728" s="14"/>
      <c r="AD1728" s="14"/>
      <c r="AE1728" s="14"/>
      <c r="AT1728" s="262" t="s">
        <v>184</v>
      </c>
      <c r="AU1728" s="262" t="s">
        <v>102</v>
      </c>
      <c r="AV1728" s="14" t="s">
        <v>102</v>
      </c>
      <c r="AW1728" s="14" t="s">
        <v>5</v>
      </c>
      <c r="AX1728" s="14" t="s">
        <v>75</v>
      </c>
      <c r="AY1728" s="262" t="s">
        <v>175</v>
      </c>
    </row>
    <row r="1729" s="13" customFormat="1">
      <c r="A1729" s="13"/>
      <c r="B1729" s="242"/>
      <c r="C1729" s="243"/>
      <c r="D1729" s="237" t="s">
        <v>184</v>
      </c>
      <c r="E1729" s="244" t="s">
        <v>1</v>
      </c>
      <c r="F1729" s="245" t="s">
        <v>1327</v>
      </c>
      <c r="G1729" s="243"/>
      <c r="H1729" s="244" t="s">
        <v>1</v>
      </c>
      <c r="I1729" s="246"/>
      <c r="J1729" s="246"/>
      <c r="K1729" s="243"/>
      <c r="L1729" s="243"/>
      <c r="M1729" s="247"/>
      <c r="N1729" s="248"/>
      <c r="O1729" s="249"/>
      <c r="P1729" s="249"/>
      <c r="Q1729" s="249"/>
      <c r="R1729" s="249"/>
      <c r="S1729" s="249"/>
      <c r="T1729" s="249"/>
      <c r="U1729" s="249"/>
      <c r="V1729" s="249"/>
      <c r="W1729" s="249"/>
      <c r="X1729" s="249"/>
      <c r="Y1729" s="250"/>
      <c r="Z1729" s="13"/>
      <c r="AA1729" s="13"/>
      <c r="AB1729" s="13"/>
      <c r="AC1729" s="13"/>
      <c r="AD1729" s="13"/>
      <c r="AE1729" s="13"/>
      <c r="AT1729" s="251" t="s">
        <v>184</v>
      </c>
      <c r="AU1729" s="251" t="s">
        <v>102</v>
      </c>
      <c r="AV1729" s="13" t="s">
        <v>82</v>
      </c>
      <c r="AW1729" s="13" t="s">
        <v>5</v>
      </c>
      <c r="AX1729" s="13" t="s">
        <v>75</v>
      </c>
      <c r="AY1729" s="251" t="s">
        <v>175</v>
      </c>
    </row>
    <row r="1730" s="14" customFormat="1">
      <c r="A1730" s="14"/>
      <c r="B1730" s="252"/>
      <c r="C1730" s="253"/>
      <c r="D1730" s="237" t="s">
        <v>184</v>
      </c>
      <c r="E1730" s="254" t="s">
        <v>1</v>
      </c>
      <c r="F1730" s="255" t="s">
        <v>1328</v>
      </c>
      <c r="G1730" s="253"/>
      <c r="H1730" s="256">
        <v>30</v>
      </c>
      <c r="I1730" s="257"/>
      <c r="J1730" s="257"/>
      <c r="K1730" s="253"/>
      <c r="L1730" s="253"/>
      <c r="M1730" s="258"/>
      <c r="N1730" s="259"/>
      <c r="O1730" s="260"/>
      <c r="P1730" s="260"/>
      <c r="Q1730" s="260"/>
      <c r="R1730" s="260"/>
      <c r="S1730" s="260"/>
      <c r="T1730" s="260"/>
      <c r="U1730" s="260"/>
      <c r="V1730" s="260"/>
      <c r="W1730" s="260"/>
      <c r="X1730" s="260"/>
      <c r="Y1730" s="261"/>
      <c r="Z1730" s="14"/>
      <c r="AA1730" s="14"/>
      <c r="AB1730" s="14"/>
      <c r="AC1730" s="14"/>
      <c r="AD1730" s="14"/>
      <c r="AE1730" s="14"/>
      <c r="AT1730" s="262" t="s">
        <v>184</v>
      </c>
      <c r="AU1730" s="262" t="s">
        <v>102</v>
      </c>
      <c r="AV1730" s="14" t="s">
        <v>102</v>
      </c>
      <c r="AW1730" s="14" t="s">
        <v>5</v>
      </c>
      <c r="AX1730" s="14" t="s">
        <v>75</v>
      </c>
      <c r="AY1730" s="262" t="s">
        <v>175</v>
      </c>
    </row>
    <row r="1731" s="15" customFormat="1">
      <c r="A1731" s="15"/>
      <c r="B1731" s="263"/>
      <c r="C1731" s="264"/>
      <c r="D1731" s="237" t="s">
        <v>184</v>
      </c>
      <c r="E1731" s="265" t="s">
        <v>1</v>
      </c>
      <c r="F1731" s="266" t="s">
        <v>189</v>
      </c>
      <c r="G1731" s="264"/>
      <c r="H1731" s="267">
        <v>341</v>
      </c>
      <c r="I1731" s="268"/>
      <c r="J1731" s="268"/>
      <c r="K1731" s="264"/>
      <c r="L1731" s="264"/>
      <c r="M1731" s="269"/>
      <c r="N1731" s="270"/>
      <c r="O1731" s="271"/>
      <c r="P1731" s="271"/>
      <c r="Q1731" s="271"/>
      <c r="R1731" s="271"/>
      <c r="S1731" s="271"/>
      <c r="T1731" s="271"/>
      <c r="U1731" s="271"/>
      <c r="V1731" s="271"/>
      <c r="W1731" s="271"/>
      <c r="X1731" s="271"/>
      <c r="Y1731" s="272"/>
      <c r="Z1731" s="15"/>
      <c r="AA1731" s="15"/>
      <c r="AB1731" s="15"/>
      <c r="AC1731" s="15"/>
      <c r="AD1731" s="15"/>
      <c r="AE1731" s="15"/>
      <c r="AT1731" s="273" t="s">
        <v>184</v>
      </c>
      <c r="AU1731" s="273" t="s">
        <v>102</v>
      </c>
      <c r="AV1731" s="15" t="s">
        <v>181</v>
      </c>
      <c r="AW1731" s="15" t="s">
        <v>5</v>
      </c>
      <c r="AX1731" s="15" t="s">
        <v>82</v>
      </c>
      <c r="AY1731" s="273" t="s">
        <v>175</v>
      </c>
    </row>
    <row r="1732" s="2" customFormat="1" ht="37.8" customHeight="1">
      <c r="A1732" s="39"/>
      <c r="B1732" s="40"/>
      <c r="C1732" s="222" t="s">
        <v>1548</v>
      </c>
      <c r="D1732" s="222" t="s">
        <v>177</v>
      </c>
      <c r="E1732" s="223" t="s">
        <v>1549</v>
      </c>
      <c r="F1732" s="224" t="s">
        <v>1550</v>
      </c>
      <c r="G1732" s="225" t="s">
        <v>228</v>
      </c>
      <c r="H1732" s="226">
        <v>341</v>
      </c>
      <c r="I1732" s="227"/>
      <c r="J1732" s="227"/>
      <c r="K1732" s="228">
        <f>ROUND(P1732*H1732,2)</f>
        <v>0</v>
      </c>
      <c r="L1732" s="229"/>
      <c r="M1732" s="45"/>
      <c r="N1732" s="230" t="s">
        <v>1</v>
      </c>
      <c r="O1732" s="231" t="s">
        <v>39</v>
      </c>
      <c r="P1732" s="232">
        <f>I1732+J1732</f>
        <v>0</v>
      </c>
      <c r="Q1732" s="232">
        <f>ROUND(I1732*H1732,2)</f>
        <v>0</v>
      </c>
      <c r="R1732" s="232">
        <f>ROUND(J1732*H1732,2)</f>
        <v>0</v>
      </c>
      <c r="S1732" s="92"/>
      <c r="T1732" s="233">
        <f>S1732*H1732</f>
        <v>0</v>
      </c>
      <c r="U1732" s="233">
        <v>0</v>
      </c>
      <c r="V1732" s="233">
        <f>U1732*H1732</f>
        <v>0</v>
      </c>
      <c r="W1732" s="233">
        <v>0</v>
      </c>
      <c r="X1732" s="233">
        <f>W1732*H1732</f>
        <v>0</v>
      </c>
      <c r="Y1732" s="234" t="s">
        <v>1</v>
      </c>
      <c r="Z1732" s="39"/>
      <c r="AA1732" s="39"/>
      <c r="AB1732" s="39"/>
      <c r="AC1732" s="39"/>
      <c r="AD1732" s="39"/>
      <c r="AE1732" s="39"/>
      <c r="AR1732" s="235" t="s">
        <v>229</v>
      </c>
      <c r="AT1732" s="235" t="s">
        <v>177</v>
      </c>
      <c r="AU1732" s="235" t="s">
        <v>102</v>
      </c>
      <c r="AY1732" s="18" t="s">
        <v>175</v>
      </c>
      <c r="BE1732" s="236">
        <f>IF(O1732="základní",K1732,0)</f>
        <v>0</v>
      </c>
      <c r="BF1732" s="236">
        <f>IF(O1732="snížená",K1732,0)</f>
        <v>0</v>
      </c>
      <c r="BG1732" s="236">
        <f>IF(O1732="zákl. přenesená",K1732,0)</f>
        <v>0</v>
      </c>
      <c r="BH1732" s="236">
        <f>IF(O1732="sníž. přenesená",K1732,0)</f>
        <v>0</v>
      </c>
      <c r="BI1732" s="236">
        <f>IF(O1732="nulová",K1732,0)</f>
        <v>0</v>
      </c>
      <c r="BJ1732" s="18" t="s">
        <v>102</v>
      </c>
      <c r="BK1732" s="236">
        <f>ROUND(P1732*H1732,2)</f>
        <v>0</v>
      </c>
      <c r="BL1732" s="18" t="s">
        <v>229</v>
      </c>
      <c r="BM1732" s="235" t="s">
        <v>1551</v>
      </c>
    </row>
    <row r="1733" s="13" customFormat="1">
      <c r="A1733" s="13"/>
      <c r="B1733" s="242"/>
      <c r="C1733" s="243"/>
      <c r="D1733" s="237" t="s">
        <v>184</v>
      </c>
      <c r="E1733" s="244" t="s">
        <v>1</v>
      </c>
      <c r="F1733" s="245" t="s">
        <v>193</v>
      </c>
      <c r="G1733" s="243"/>
      <c r="H1733" s="244" t="s">
        <v>1</v>
      </c>
      <c r="I1733" s="246"/>
      <c r="J1733" s="246"/>
      <c r="K1733" s="243"/>
      <c r="L1733" s="243"/>
      <c r="M1733" s="247"/>
      <c r="N1733" s="248"/>
      <c r="O1733" s="249"/>
      <c r="P1733" s="249"/>
      <c r="Q1733" s="249"/>
      <c r="R1733" s="249"/>
      <c r="S1733" s="249"/>
      <c r="T1733" s="249"/>
      <c r="U1733" s="249"/>
      <c r="V1733" s="249"/>
      <c r="W1733" s="249"/>
      <c r="X1733" s="249"/>
      <c r="Y1733" s="250"/>
      <c r="Z1733" s="13"/>
      <c r="AA1733" s="13"/>
      <c r="AB1733" s="13"/>
      <c r="AC1733" s="13"/>
      <c r="AD1733" s="13"/>
      <c r="AE1733" s="13"/>
      <c r="AT1733" s="251" t="s">
        <v>184</v>
      </c>
      <c r="AU1733" s="251" t="s">
        <v>102</v>
      </c>
      <c r="AV1733" s="13" t="s">
        <v>82</v>
      </c>
      <c r="AW1733" s="13" t="s">
        <v>5</v>
      </c>
      <c r="AX1733" s="13" t="s">
        <v>75</v>
      </c>
      <c r="AY1733" s="251" t="s">
        <v>175</v>
      </c>
    </row>
    <row r="1734" s="13" customFormat="1">
      <c r="A1734" s="13"/>
      <c r="B1734" s="242"/>
      <c r="C1734" s="243"/>
      <c r="D1734" s="237" t="s">
        <v>184</v>
      </c>
      <c r="E1734" s="244" t="s">
        <v>1</v>
      </c>
      <c r="F1734" s="245" t="s">
        <v>1323</v>
      </c>
      <c r="G1734" s="243"/>
      <c r="H1734" s="244" t="s">
        <v>1</v>
      </c>
      <c r="I1734" s="246"/>
      <c r="J1734" s="246"/>
      <c r="K1734" s="243"/>
      <c r="L1734" s="243"/>
      <c r="M1734" s="247"/>
      <c r="N1734" s="248"/>
      <c r="O1734" s="249"/>
      <c r="P1734" s="249"/>
      <c r="Q1734" s="249"/>
      <c r="R1734" s="249"/>
      <c r="S1734" s="249"/>
      <c r="T1734" s="249"/>
      <c r="U1734" s="249"/>
      <c r="V1734" s="249"/>
      <c r="W1734" s="249"/>
      <c r="X1734" s="249"/>
      <c r="Y1734" s="250"/>
      <c r="Z1734" s="13"/>
      <c r="AA1734" s="13"/>
      <c r="AB1734" s="13"/>
      <c r="AC1734" s="13"/>
      <c r="AD1734" s="13"/>
      <c r="AE1734" s="13"/>
      <c r="AT1734" s="251" t="s">
        <v>184</v>
      </c>
      <c r="AU1734" s="251" t="s">
        <v>102</v>
      </c>
      <c r="AV1734" s="13" t="s">
        <v>82</v>
      </c>
      <c r="AW1734" s="13" t="s">
        <v>5</v>
      </c>
      <c r="AX1734" s="13" t="s">
        <v>75</v>
      </c>
      <c r="AY1734" s="251" t="s">
        <v>175</v>
      </c>
    </row>
    <row r="1735" s="14" customFormat="1">
      <c r="A1735" s="14"/>
      <c r="B1735" s="252"/>
      <c r="C1735" s="253"/>
      <c r="D1735" s="237" t="s">
        <v>184</v>
      </c>
      <c r="E1735" s="254" t="s">
        <v>1</v>
      </c>
      <c r="F1735" s="255" t="s">
        <v>1324</v>
      </c>
      <c r="G1735" s="253"/>
      <c r="H1735" s="256">
        <v>292</v>
      </c>
      <c r="I1735" s="257"/>
      <c r="J1735" s="257"/>
      <c r="K1735" s="253"/>
      <c r="L1735" s="253"/>
      <c r="M1735" s="258"/>
      <c r="N1735" s="259"/>
      <c r="O1735" s="260"/>
      <c r="P1735" s="260"/>
      <c r="Q1735" s="260"/>
      <c r="R1735" s="260"/>
      <c r="S1735" s="260"/>
      <c r="T1735" s="260"/>
      <c r="U1735" s="260"/>
      <c r="V1735" s="260"/>
      <c r="W1735" s="260"/>
      <c r="X1735" s="260"/>
      <c r="Y1735" s="261"/>
      <c r="Z1735" s="14"/>
      <c r="AA1735" s="14"/>
      <c r="AB1735" s="14"/>
      <c r="AC1735" s="14"/>
      <c r="AD1735" s="14"/>
      <c r="AE1735" s="14"/>
      <c r="AT1735" s="262" t="s">
        <v>184</v>
      </c>
      <c r="AU1735" s="262" t="s">
        <v>102</v>
      </c>
      <c r="AV1735" s="14" t="s">
        <v>102</v>
      </c>
      <c r="AW1735" s="14" t="s">
        <v>5</v>
      </c>
      <c r="AX1735" s="14" t="s">
        <v>75</v>
      </c>
      <c r="AY1735" s="262" t="s">
        <v>175</v>
      </c>
    </row>
    <row r="1736" s="13" customFormat="1">
      <c r="A1736" s="13"/>
      <c r="B1736" s="242"/>
      <c r="C1736" s="243"/>
      <c r="D1736" s="237" t="s">
        <v>184</v>
      </c>
      <c r="E1736" s="244" t="s">
        <v>1</v>
      </c>
      <c r="F1736" s="245" t="s">
        <v>1325</v>
      </c>
      <c r="G1736" s="243"/>
      <c r="H1736" s="244" t="s">
        <v>1</v>
      </c>
      <c r="I1736" s="246"/>
      <c r="J1736" s="246"/>
      <c r="K1736" s="243"/>
      <c r="L1736" s="243"/>
      <c r="M1736" s="247"/>
      <c r="N1736" s="248"/>
      <c r="O1736" s="249"/>
      <c r="P1736" s="249"/>
      <c r="Q1736" s="249"/>
      <c r="R1736" s="249"/>
      <c r="S1736" s="249"/>
      <c r="T1736" s="249"/>
      <c r="U1736" s="249"/>
      <c r="V1736" s="249"/>
      <c r="W1736" s="249"/>
      <c r="X1736" s="249"/>
      <c r="Y1736" s="250"/>
      <c r="Z1736" s="13"/>
      <c r="AA1736" s="13"/>
      <c r="AB1736" s="13"/>
      <c r="AC1736" s="13"/>
      <c r="AD1736" s="13"/>
      <c r="AE1736" s="13"/>
      <c r="AT1736" s="251" t="s">
        <v>184</v>
      </c>
      <c r="AU1736" s="251" t="s">
        <v>102</v>
      </c>
      <c r="AV1736" s="13" t="s">
        <v>82</v>
      </c>
      <c r="AW1736" s="13" t="s">
        <v>5</v>
      </c>
      <c r="AX1736" s="13" t="s">
        <v>75</v>
      </c>
      <c r="AY1736" s="251" t="s">
        <v>175</v>
      </c>
    </row>
    <row r="1737" s="14" customFormat="1">
      <c r="A1737" s="14"/>
      <c r="B1737" s="252"/>
      <c r="C1737" s="253"/>
      <c r="D1737" s="237" t="s">
        <v>184</v>
      </c>
      <c r="E1737" s="254" t="s">
        <v>1</v>
      </c>
      <c r="F1737" s="255" t="s">
        <v>1326</v>
      </c>
      <c r="G1737" s="253"/>
      <c r="H1737" s="256">
        <v>19</v>
      </c>
      <c r="I1737" s="257"/>
      <c r="J1737" s="257"/>
      <c r="K1737" s="253"/>
      <c r="L1737" s="253"/>
      <c r="M1737" s="258"/>
      <c r="N1737" s="259"/>
      <c r="O1737" s="260"/>
      <c r="P1737" s="260"/>
      <c r="Q1737" s="260"/>
      <c r="R1737" s="260"/>
      <c r="S1737" s="260"/>
      <c r="T1737" s="260"/>
      <c r="U1737" s="260"/>
      <c r="V1737" s="260"/>
      <c r="W1737" s="260"/>
      <c r="X1737" s="260"/>
      <c r="Y1737" s="261"/>
      <c r="Z1737" s="14"/>
      <c r="AA1737" s="14"/>
      <c r="AB1737" s="14"/>
      <c r="AC1737" s="14"/>
      <c r="AD1737" s="14"/>
      <c r="AE1737" s="14"/>
      <c r="AT1737" s="262" t="s">
        <v>184</v>
      </c>
      <c r="AU1737" s="262" t="s">
        <v>102</v>
      </c>
      <c r="AV1737" s="14" t="s">
        <v>102</v>
      </c>
      <c r="AW1737" s="14" t="s">
        <v>5</v>
      </c>
      <c r="AX1737" s="14" t="s">
        <v>75</v>
      </c>
      <c r="AY1737" s="262" t="s">
        <v>175</v>
      </c>
    </row>
    <row r="1738" s="13" customFormat="1">
      <c r="A1738" s="13"/>
      <c r="B1738" s="242"/>
      <c r="C1738" s="243"/>
      <c r="D1738" s="237" t="s">
        <v>184</v>
      </c>
      <c r="E1738" s="244" t="s">
        <v>1</v>
      </c>
      <c r="F1738" s="245" t="s">
        <v>1327</v>
      </c>
      <c r="G1738" s="243"/>
      <c r="H1738" s="244" t="s">
        <v>1</v>
      </c>
      <c r="I1738" s="246"/>
      <c r="J1738" s="246"/>
      <c r="K1738" s="243"/>
      <c r="L1738" s="243"/>
      <c r="M1738" s="247"/>
      <c r="N1738" s="248"/>
      <c r="O1738" s="249"/>
      <c r="P1738" s="249"/>
      <c r="Q1738" s="249"/>
      <c r="R1738" s="249"/>
      <c r="S1738" s="249"/>
      <c r="T1738" s="249"/>
      <c r="U1738" s="249"/>
      <c r="V1738" s="249"/>
      <c r="W1738" s="249"/>
      <c r="X1738" s="249"/>
      <c r="Y1738" s="250"/>
      <c r="Z1738" s="13"/>
      <c r="AA1738" s="13"/>
      <c r="AB1738" s="13"/>
      <c r="AC1738" s="13"/>
      <c r="AD1738" s="13"/>
      <c r="AE1738" s="13"/>
      <c r="AT1738" s="251" t="s">
        <v>184</v>
      </c>
      <c r="AU1738" s="251" t="s">
        <v>102</v>
      </c>
      <c r="AV1738" s="13" t="s">
        <v>82</v>
      </c>
      <c r="AW1738" s="13" t="s">
        <v>5</v>
      </c>
      <c r="AX1738" s="13" t="s">
        <v>75</v>
      </c>
      <c r="AY1738" s="251" t="s">
        <v>175</v>
      </c>
    </row>
    <row r="1739" s="14" customFormat="1">
      <c r="A1739" s="14"/>
      <c r="B1739" s="252"/>
      <c r="C1739" s="253"/>
      <c r="D1739" s="237" t="s">
        <v>184</v>
      </c>
      <c r="E1739" s="254" t="s">
        <v>1</v>
      </c>
      <c r="F1739" s="255" t="s">
        <v>1328</v>
      </c>
      <c r="G1739" s="253"/>
      <c r="H1739" s="256">
        <v>30</v>
      </c>
      <c r="I1739" s="257"/>
      <c r="J1739" s="257"/>
      <c r="K1739" s="253"/>
      <c r="L1739" s="253"/>
      <c r="M1739" s="258"/>
      <c r="N1739" s="259"/>
      <c r="O1739" s="260"/>
      <c r="P1739" s="260"/>
      <c r="Q1739" s="260"/>
      <c r="R1739" s="260"/>
      <c r="S1739" s="260"/>
      <c r="T1739" s="260"/>
      <c r="U1739" s="260"/>
      <c r="V1739" s="260"/>
      <c r="W1739" s="260"/>
      <c r="X1739" s="260"/>
      <c r="Y1739" s="261"/>
      <c r="Z1739" s="14"/>
      <c r="AA1739" s="14"/>
      <c r="AB1739" s="14"/>
      <c r="AC1739" s="14"/>
      <c r="AD1739" s="14"/>
      <c r="AE1739" s="14"/>
      <c r="AT1739" s="262" t="s">
        <v>184</v>
      </c>
      <c r="AU1739" s="262" t="s">
        <v>102</v>
      </c>
      <c r="AV1739" s="14" t="s">
        <v>102</v>
      </c>
      <c r="AW1739" s="14" t="s">
        <v>5</v>
      </c>
      <c r="AX1739" s="14" t="s">
        <v>75</v>
      </c>
      <c r="AY1739" s="262" t="s">
        <v>175</v>
      </c>
    </row>
    <row r="1740" s="15" customFormat="1">
      <c r="A1740" s="15"/>
      <c r="B1740" s="263"/>
      <c r="C1740" s="264"/>
      <c r="D1740" s="237" t="s">
        <v>184</v>
      </c>
      <c r="E1740" s="265" t="s">
        <v>1</v>
      </c>
      <c r="F1740" s="266" t="s">
        <v>189</v>
      </c>
      <c r="G1740" s="264"/>
      <c r="H1740" s="267">
        <v>341</v>
      </c>
      <c r="I1740" s="268"/>
      <c r="J1740" s="268"/>
      <c r="K1740" s="264"/>
      <c r="L1740" s="264"/>
      <c r="M1740" s="269"/>
      <c r="N1740" s="270"/>
      <c r="O1740" s="271"/>
      <c r="P1740" s="271"/>
      <c r="Q1740" s="271"/>
      <c r="R1740" s="271"/>
      <c r="S1740" s="271"/>
      <c r="T1740" s="271"/>
      <c r="U1740" s="271"/>
      <c r="V1740" s="271"/>
      <c r="W1740" s="271"/>
      <c r="X1740" s="271"/>
      <c r="Y1740" s="272"/>
      <c r="Z1740" s="15"/>
      <c r="AA1740" s="15"/>
      <c r="AB1740" s="15"/>
      <c r="AC1740" s="15"/>
      <c r="AD1740" s="15"/>
      <c r="AE1740" s="15"/>
      <c r="AT1740" s="273" t="s">
        <v>184</v>
      </c>
      <c r="AU1740" s="273" t="s">
        <v>102</v>
      </c>
      <c r="AV1740" s="15" t="s">
        <v>181</v>
      </c>
      <c r="AW1740" s="15" t="s">
        <v>5</v>
      </c>
      <c r="AX1740" s="15" t="s">
        <v>82</v>
      </c>
      <c r="AY1740" s="273" t="s">
        <v>175</v>
      </c>
    </row>
    <row r="1741" s="2" customFormat="1" ht="33" customHeight="1">
      <c r="A1741" s="39"/>
      <c r="B1741" s="40"/>
      <c r="C1741" s="222" t="s">
        <v>884</v>
      </c>
      <c r="D1741" s="222" t="s">
        <v>177</v>
      </c>
      <c r="E1741" s="223" t="s">
        <v>1552</v>
      </c>
      <c r="F1741" s="224" t="s">
        <v>1553</v>
      </c>
      <c r="G1741" s="225" t="s">
        <v>369</v>
      </c>
      <c r="H1741" s="226">
        <v>23</v>
      </c>
      <c r="I1741" s="227"/>
      <c r="J1741" s="227"/>
      <c r="K1741" s="228">
        <f>ROUND(P1741*H1741,2)</f>
        <v>0</v>
      </c>
      <c r="L1741" s="229"/>
      <c r="M1741" s="45"/>
      <c r="N1741" s="230" t="s">
        <v>1</v>
      </c>
      <c r="O1741" s="231" t="s">
        <v>39</v>
      </c>
      <c r="P1741" s="232">
        <f>I1741+J1741</f>
        <v>0</v>
      </c>
      <c r="Q1741" s="232">
        <f>ROUND(I1741*H1741,2)</f>
        <v>0</v>
      </c>
      <c r="R1741" s="232">
        <f>ROUND(J1741*H1741,2)</f>
        <v>0</v>
      </c>
      <c r="S1741" s="92"/>
      <c r="T1741" s="233">
        <f>S1741*H1741</f>
        <v>0</v>
      </c>
      <c r="U1741" s="233">
        <v>0</v>
      </c>
      <c r="V1741" s="233">
        <f>U1741*H1741</f>
        <v>0</v>
      </c>
      <c r="W1741" s="233">
        <v>0</v>
      </c>
      <c r="X1741" s="233">
        <f>W1741*H1741</f>
        <v>0</v>
      </c>
      <c r="Y1741" s="234" t="s">
        <v>1</v>
      </c>
      <c r="Z1741" s="39"/>
      <c r="AA1741" s="39"/>
      <c r="AB1741" s="39"/>
      <c r="AC1741" s="39"/>
      <c r="AD1741" s="39"/>
      <c r="AE1741" s="39"/>
      <c r="AR1741" s="235" t="s">
        <v>229</v>
      </c>
      <c r="AT1741" s="235" t="s">
        <v>177</v>
      </c>
      <c r="AU1741" s="235" t="s">
        <v>102</v>
      </c>
      <c r="AY1741" s="18" t="s">
        <v>175</v>
      </c>
      <c r="BE1741" s="236">
        <f>IF(O1741="základní",K1741,0)</f>
        <v>0</v>
      </c>
      <c r="BF1741" s="236">
        <f>IF(O1741="snížená",K1741,0)</f>
        <v>0</v>
      </c>
      <c r="BG1741" s="236">
        <f>IF(O1741="zákl. přenesená",K1741,0)</f>
        <v>0</v>
      </c>
      <c r="BH1741" s="236">
        <f>IF(O1741="sníž. přenesená",K1741,0)</f>
        <v>0</v>
      </c>
      <c r="BI1741" s="236">
        <f>IF(O1741="nulová",K1741,0)</f>
        <v>0</v>
      </c>
      <c r="BJ1741" s="18" t="s">
        <v>102</v>
      </c>
      <c r="BK1741" s="236">
        <f>ROUND(P1741*H1741,2)</f>
        <v>0</v>
      </c>
      <c r="BL1741" s="18" t="s">
        <v>229</v>
      </c>
      <c r="BM1741" s="235" t="s">
        <v>1554</v>
      </c>
    </row>
    <row r="1742" s="2" customFormat="1">
      <c r="A1742" s="39"/>
      <c r="B1742" s="40"/>
      <c r="C1742" s="41"/>
      <c r="D1742" s="237" t="s">
        <v>182</v>
      </c>
      <c r="E1742" s="41"/>
      <c r="F1742" s="238" t="s">
        <v>1555</v>
      </c>
      <c r="G1742" s="41"/>
      <c r="H1742" s="41"/>
      <c r="I1742" s="239"/>
      <c r="J1742" s="239"/>
      <c r="K1742" s="41"/>
      <c r="L1742" s="41"/>
      <c r="M1742" s="45"/>
      <c r="N1742" s="240"/>
      <c r="O1742" s="241"/>
      <c r="P1742" s="92"/>
      <c r="Q1742" s="92"/>
      <c r="R1742" s="92"/>
      <c r="S1742" s="92"/>
      <c r="T1742" s="92"/>
      <c r="U1742" s="92"/>
      <c r="V1742" s="92"/>
      <c r="W1742" s="92"/>
      <c r="X1742" s="92"/>
      <c r="Y1742" s="93"/>
      <c r="Z1742" s="39"/>
      <c r="AA1742" s="39"/>
      <c r="AB1742" s="39"/>
      <c r="AC1742" s="39"/>
      <c r="AD1742" s="39"/>
      <c r="AE1742" s="39"/>
      <c r="AT1742" s="18" t="s">
        <v>182</v>
      </c>
      <c r="AU1742" s="18" t="s">
        <v>102</v>
      </c>
    </row>
    <row r="1743" s="13" customFormat="1">
      <c r="A1743" s="13"/>
      <c r="B1743" s="242"/>
      <c r="C1743" s="243"/>
      <c r="D1743" s="237" t="s">
        <v>184</v>
      </c>
      <c r="E1743" s="244" t="s">
        <v>1</v>
      </c>
      <c r="F1743" s="245" t="s">
        <v>193</v>
      </c>
      <c r="G1743" s="243"/>
      <c r="H1743" s="244" t="s">
        <v>1</v>
      </c>
      <c r="I1743" s="246"/>
      <c r="J1743" s="246"/>
      <c r="K1743" s="243"/>
      <c r="L1743" s="243"/>
      <c r="M1743" s="247"/>
      <c r="N1743" s="248"/>
      <c r="O1743" s="249"/>
      <c r="P1743" s="249"/>
      <c r="Q1743" s="249"/>
      <c r="R1743" s="249"/>
      <c r="S1743" s="249"/>
      <c r="T1743" s="249"/>
      <c r="U1743" s="249"/>
      <c r="V1743" s="249"/>
      <c r="W1743" s="249"/>
      <c r="X1743" s="249"/>
      <c r="Y1743" s="250"/>
      <c r="Z1743" s="13"/>
      <c r="AA1743" s="13"/>
      <c r="AB1743" s="13"/>
      <c r="AC1743" s="13"/>
      <c r="AD1743" s="13"/>
      <c r="AE1743" s="13"/>
      <c r="AT1743" s="251" t="s">
        <v>184</v>
      </c>
      <c r="AU1743" s="251" t="s">
        <v>102</v>
      </c>
      <c r="AV1743" s="13" t="s">
        <v>82</v>
      </c>
      <c r="AW1743" s="13" t="s">
        <v>5</v>
      </c>
      <c r="AX1743" s="13" t="s">
        <v>75</v>
      </c>
      <c r="AY1743" s="251" t="s">
        <v>175</v>
      </c>
    </row>
    <row r="1744" s="14" customFormat="1">
      <c r="A1744" s="14"/>
      <c r="B1744" s="252"/>
      <c r="C1744" s="253"/>
      <c r="D1744" s="237" t="s">
        <v>184</v>
      </c>
      <c r="E1744" s="254" t="s">
        <v>1</v>
      </c>
      <c r="F1744" s="255" t="s">
        <v>1508</v>
      </c>
      <c r="G1744" s="253"/>
      <c r="H1744" s="256">
        <v>23</v>
      </c>
      <c r="I1744" s="257"/>
      <c r="J1744" s="257"/>
      <c r="K1744" s="253"/>
      <c r="L1744" s="253"/>
      <c r="M1744" s="258"/>
      <c r="N1744" s="259"/>
      <c r="O1744" s="260"/>
      <c r="P1744" s="260"/>
      <c r="Q1744" s="260"/>
      <c r="R1744" s="260"/>
      <c r="S1744" s="260"/>
      <c r="T1744" s="260"/>
      <c r="U1744" s="260"/>
      <c r="V1744" s="260"/>
      <c r="W1744" s="260"/>
      <c r="X1744" s="260"/>
      <c r="Y1744" s="261"/>
      <c r="Z1744" s="14"/>
      <c r="AA1744" s="14"/>
      <c r="AB1744" s="14"/>
      <c r="AC1744" s="14"/>
      <c r="AD1744" s="14"/>
      <c r="AE1744" s="14"/>
      <c r="AT1744" s="262" t="s">
        <v>184</v>
      </c>
      <c r="AU1744" s="262" t="s">
        <v>102</v>
      </c>
      <c r="AV1744" s="14" t="s">
        <v>102</v>
      </c>
      <c r="AW1744" s="14" t="s">
        <v>5</v>
      </c>
      <c r="AX1744" s="14" t="s">
        <v>75</v>
      </c>
      <c r="AY1744" s="262" t="s">
        <v>175</v>
      </c>
    </row>
    <row r="1745" s="15" customFormat="1">
      <c r="A1745" s="15"/>
      <c r="B1745" s="263"/>
      <c r="C1745" s="264"/>
      <c r="D1745" s="237" t="s">
        <v>184</v>
      </c>
      <c r="E1745" s="265" t="s">
        <v>1</v>
      </c>
      <c r="F1745" s="266" t="s">
        <v>189</v>
      </c>
      <c r="G1745" s="264"/>
      <c r="H1745" s="267">
        <v>23</v>
      </c>
      <c r="I1745" s="268"/>
      <c r="J1745" s="268"/>
      <c r="K1745" s="264"/>
      <c r="L1745" s="264"/>
      <c r="M1745" s="269"/>
      <c r="N1745" s="270"/>
      <c r="O1745" s="271"/>
      <c r="P1745" s="271"/>
      <c r="Q1745" s="271"/>
      <c r="R1745" s="271"/>
      <c r="S1745" s="271"/>
      <c r="T1745" s="271"/>
      <c r="U1745" s="271"/>
      <c r="V1745" s="271"/>
      <c r="W1745" s="271"/>
      <c r="X1745" s="271"/>
      <c r="Y1745" s="272"/>
      <c r="Z1745" s="15"/>
      <c r="AA1745" s="15"/>
      <c r="AB1745" s="15"/>
      <c r="AC1745" s="15"/>
      <c r="AD1745" s="15"/>
      <c r="AE1745" s="15"/>
      <c r="AT1745" s="273" t="s">
        <v>184</v>
      </c>
      <c r="AU1745" s="273" t="s">
        <v>102</v>
      </c>
      <c r="AV1745" s="15" t="s">
        <v>181</v>
      </c>
      <c r="AW1745" s="15" t="s">
        <v>5</v>
      </c>
      <c r="AX1745" s="15" t="s">
        <v>82</v>
      </c>
      <c r="AY1745" s="273" t="s">
        <v>175</v>
      </c>
    </row>
    <row r="1746" s="2" customFormat="1" ht="24.15" customHeight="1">
      <c r="A1746" s="39"/>
      <c r="B1746" s="40"/>
      <c r="C1746" s="222" t="s">
        <v>1556</v>
      </c>
      <c r="D1746" s="222" t="s">
        <v>177</v>
      </c>
      <c r="E1746" s="223" t="s">
        <v>1557</v>
      </c>
      <c r="F1746" s="224" t="s">
        <v>1558</v>
      </c>
      <c r="G1746" s="225" t="s">
        <v>369</v>
      </c>
      <c r="H1746" s="226">
        <v>34</v>
      </c>
      <c r="I1746" s="227"/>
      <c r="J1746" s="227"/>
      <c r="K1746" s="228">
        <f>ROUND(P1746*H1746,2)</f>
        <v>0</v>
      </c>
      <c r="L1746" s="229"/>
      <c r="M1746" s="45"/>
      <c r="N1746" s="230" t="s">
        <v>1</v>
      </c>
      <c r="O1746" s="231" t="s">
        <v>39</v>
      </c>
      <c r="P1746" s="232">
        <f>I1746+J1746</f>
        <v>0</v>
      </c>
      <c r="Q1746" s="232">
        <f>ROUND(I1746*H1746,2)</f>
        <v>0</v>
      </c>
      <c r="R1746" s="232">
        <f>ROUND(J1746*H1746,2)</f>
        <v>0</v>
      </c>
      <c r="S1746" s="92"/>
      <c r="T1746" s="233">
        <f>S1746*H1746</f>
        <v>0</v>
      </c>
      <c r="U1746" s="233">
        <v>0</v>
      </c>
      <c r="V1746" s="233">
        <f>U1746*H1746</f>
        <v>0</v>
      </c>
      <c r="W1746" s="233">
        <v>0</v>
      </c>
      <c r="X1746" s="233">
        <f>W1746*H1746</f>
        <v>0</v>
      </c>
      <c r="Y1746" s="234" t="s">
        <v>1</v>
      </c>
      <c r="Z1746" s="39"/>
      <c r="AA1746" s="39"/>
      <c r="AB1746" s="39"/>
      <c r="AC1746" s="39"/>
      <c r="AD1746" s="39"/>
      <c r="AE1746" s="39"/>
      <c r="AR1746" s="235" t="s">
        <v>229</v>
      </c>
      <c r="AT1746" s="235" t="s">
        <v>177</v>
      </c>
      <c r="AU1746" s="235" t="s">
        <v>102</v>
      </c>
      <c r="AY1746" s="18" t="s">
        <v>175</v>
      </c>
      <c r="BE1746" s="236">
        <f>IF(O1746="základní",K1746,0)</f>
        <v>0</v>
      </c>
      <c r="BF1746" s="236">
        <f>IF(O1746="snížená",K1746,0)</f>
        <v>0</v>
      </c>
      <c r="BG1746" s="236">
        <f>IF(O1746="zákl. přenesená",K1746,0)</f>
        <v>0</v>
      </c>
      <c r="BH1746" s="236">
        <f>IF(O1746="sníž. přenesená",K1746,0)</f>
        <v>0</v>
      </c>
      <c r="BI1746" s="236">
        <f>IF(O1746="nulová",K1746,0)</f>
        <v>0</v>
      </c>
      <c r="BJ1746" s="18" t="s">
        <v>102</v>
      </c>
      <c r="BK1746" s="236">
        <f>ROUND(P1746*H1746,2)</f>
        <v>0</v>
      </c>
      <c r="BL1746" s="18" t="s">
        <v>229</v>
      </c>
      <c r="BM1746" s="235" t="s">
        <v>1559</v>
      </c>
    </row>
    <row r="1747" s="2" customFormat="1">
      <c r="A1747" s="39"/>
      <c r="B1747" s="40"/>
      <c r="C1747" s="41"/>
      <c r="D1747" s="237" t="s">
        <v>182</v>
      </c>
      <c r="E1747" s="41"/>
      <c r="F1747" s="238" t="s">
        <v>1555</v>
      </c>
      <c r="G1747" s="41"/>
      <c r="H1747" s="41"/>
      <c r="I1747" s="239"/>
      <c r="J1747" s="239"/>
      <c r="K1747" s="41"/>
      <c r="L1747" s="41"/>
      <c r="M1747" s="45"/>
      <c r="N1747" s="240"/>
      <c r="O1747" s="241"/>
      <c r="P1747" s="92"/>
      <c r="Q1747" s="92"/>
      <c r="R1747" s="92"/>
      <c r="S1747" s="92"/>
      <c r="T1747" s="92"/>
      <c r="U1747" s="92"/>
      <c r="V1747" s="92"/>
      <c r="W1747" s="92"/>
      <c r="X1747" s="92"/>
      <c r="Y1747" s="93"/>
      <c r="Z1747" s="39"/>
      <c r="AA1747" s="39"/>
      <c r="AB1747" s="39"/>
      <c r="AC1747" s="39"/>
      <c r="AD1747" s="39"/>
      <c r="AE1747" s="39"/>
      <c r="AT1747" s="18" t="s">
        <v>182</v>
      </c>
      <c r="AU1747" s="18" t="s">
        <v>102</v>
      </c>
    </row>
    <row r="1748" s="13" customFormat="1">
      <c r="A1748" s="13"/>
      <c r="B1748" s="242"/>
      <c r="C1748" s="243"/>
      <c r="D1748" s="237" t="s">
        <v>184</v>
      </c>
      <c r="E1748" s="244" t="s">
        <v>1</v>
      </c>
      <c r="F1748" s="245" t="s">
        <v>193</v>
      </c>
      <c r="G1748" s="243"/>
      <c r="H1748" s="244" t="s">
        <v>1</v>
      </c>
      <c r="I1748" s="246"/>
      <c r="J1748" s="246"/>
      <c r="K1748" s="243"/>
      <c r="L1748" s="243"/>
      <c r="M1748" s="247"/>
      <c r="N1748" s="248"/>
      <c r="O1748" s="249"/>
      <c r="P1748" s="249"/>
      <c r="Q1748" s="249"/>
      <c r="R1748" s="249"/>
      <c r="S1748" s="249"/>
      <c r="T1748" s="249"/>
      <c r="U1748" s="249"/>
      <c r="V1748" s="249"/>
      <c r="W1748" s="249"/>
      <c r="X1748" s="249"/>
      <c r="Y1748" s="250"/>
      <c r="Z1748" s="13"/>
      <c r="AA1748" s="13"/>
      <c r="AB1748" s="13"/>
      <c r="AC1748" s="13"/>
      <c r="AD1748" s="13"/>
      <c r="AE1748" s="13"/>
      <c r="AT1748" s="251" t="s">
        <v>184</v>
      </c>
      <c r="AU1748" s="251" t="s">
        <v>102</v>
      </c>
      <c r="AV1748" s="13" t="s">
        <v>82</v>
      </c>
      <c r="AW1748" s="13" t="s">
        <v>5</v>
      </c>
      <c r="AX1748" s="13" t="s">
        <v>75</v>
      </c>
      <c r="AY1748" s="251" t="s">
        <v>175</v>
      </c>
    </row>
    <row r="1749" s="13" customFormat="1">
      <c r="A1749" s="13"/>
      <c r="B1749" s="242"/>
      <c r="C1749" s="243"/>
      <c r="D1749" s="237" t="s">
        <v>184</v>
      </c>
      <c r="E1749" s="244" t="s">
        <v>1</v>
      </c>
      <c r="F1749" s="245" t="s">
        <v>1560</v>
      </c>
      <c r="G1749" s="243"/>
      <c r="H1749" s="244" t="s">
        <v>1</v>
      </c>
      <c r="I1749" s="246"/>
      <c r="J1749" s="246"/>
      <c r="K1749" s="243"/>
      <c r="L1749" s="243"/>
      <c r="M1749" s="247"/>
      <c r="N1749" s="248"/>
      <c r="O1749" s="249"/>
      <c r="P1749" s="249"/>
      <c r="Q1749" s="249"/>
      <c r="R1749" s="249"/>
      <c r="S1749" s="249"/>
      <c r="T1749" s="249"/>
      <c r="U1749" s="249"/>
      <c r="V1749" s="249"/>
      <c r="W1749" s="249"/>
      <c r="X1749" s="249"/>
      <c r="Y1749" s="250"/>
      <c r="Z1749" s="13"/>
      <c r="AA1749" s="13"/>
      <c r="AB1749" s="13"/>
      <c r="AC1749" s="13"/>
      <c r="AD1749" s="13"/>
      <c r="AE1749" s="13"/>
      <c r="AT1749" s="251" t="s">
        <v>184</v>
      </c>
      <c r="AU1749" s="251" t="s">
        <v>102</v>
      </c>
      <c r="AV1749" s="13" t="s">
        <v>82</v>
      </c>
      <c r="AW1749" s="13" t="s">
        <v>5</v>
      </c>
      <c r="AX1749" s="13" t="s">
        <v>75</v>
      </c>
      <c r="AY1749" s="251" t="s">
        <v>175</v>
      </c>
    </row>
    <row r="1750" s="14" customFormat="1">
      <c r="A1750" s="14"/>
      <c r="B1750" s="252"/>
      <c r="C1750" s="253"/>
      <c r="D1750" s="237" t="s">
        <v>184</v>
      </c>
      <c r="E1750" s="254" t="s">
        <v>1</v>
      </c>
      <c r="F1750" s="255" t="s">
        <v>1561</v>
      </c>
      <c r="G1750" s="253"/>
      <c r="H1750" s="256">
        <v>34</v>
      </c>
      <c r="I1750" s="257"/>
      <c r="J1750" s="257"/>
      <c r="K1750" s="253"/>
      <c r="L1750" s="253"/>
      <c r="M1750" s="258"/>
      <c r="N1750" s="259"/>
      <c r="O1750" s="260"/>
      <c r="P1750" s="260"/>
      <c r="Q1750" s="260"/>
      <c r="R1750" s="260"/>
      <c r="S1750" s="260"/>
      <c r="T1750" s="260"/>
      <c r="U1750" s="260"/>
      <c r="V1750" s="260"/>
      <c r="W1750" s="260"/>
      <c r="X1750" s="260"/>
      <c r="Y1750" s="261"/>
      <c r="Z1750" s="14"/>
      <c r="AA1750" s="14"/>
      <c r="AB1750" s="14"/>
      <c r="AC1750" s="14"/>
      <c r="AD1750" s="14"/>
      <c r="AE1750" s="14"/>
      <c r="AT1750" s="262" t="s">
        <v>184</v>
      </c>
      <c r="AU1750" s="262" t="s">
        <v>102</v>
      </c>
      <c r="AV1750" s="14" t="s">
        <v>102</v>
      </c>
      <c r="AW1750" s="14" t="s">
        <v>5</v>
      </c>
      <c r="AX1750" s="14" t="s">
        <v>75</v>
      </c>
      <c r="AY1750" s="262" t="s">
        <v>175</v>
      </c>
    </row>
    <row r="1751" s="15" customFormat="1">
      <c r="A1751" s="15"/>
      <c r="B1751" s="263"/>
      <c r="C1751" s="264"/>
      <c r="D1751" s="237" t="s">
        <v>184</v>
      </c>
      <c r="E1751" s="265" t="s">
        <v>1</v>
      </c>
      <c r="F1751" s="266" t="s">
        <v>189</v>
      </c>
      <c r="G1751" s="264"/>
      <c r="H1751" s="267">
        <v>34</v>
      </c>
      <c r="I1751" s="268"/>
      <c r="J1751" s="268"/>
      <c r="K1751" s="264"/>
      <c r="L1751" s="264"/>
      <c r="M1751" s="269"/>
      <c r="N1751" s="270"/>
      <c r="O1751" s="271"/>
      <c r="P1751" s="271"/>
      <c r="Q1751" s="271"/>
      <c r="R1751" s="271"/>
      <c r="S1751" s="271"/>
      <c r="T1751" s="271"/>
      <c r="U1751" s="271"/>
      <c r="V1751" s="271"/>
      <c r="W1751" s="271"/>
      <c r="X1751" s="271"/>
      <c r="Y1751" s="272"/>
      <c r="Z1751" s="15"/>
      <c r="AA1751" s="15"/>
      <c r="AB1751" s="15"/>
      <c r="AC1751" s="15"/>
      <c r="AD1751" s="15"/>
      <c r="AE1751" s="15"/>
      <c r="AT1751" s="273" t="s">
        <v>184</v>
      </c>
      <c r="AU1751" s="273" t="s">
        <v>102</v>
      </c>
      <c r="AV1751" s="15" t="s">
        <v>181</v>
      </c>
      <c r="AW1751" s="15" t="s">
        <v>5</v>
      </c>
      <c r="AX1751" s="15" t="s">
        <v>82</v>
      </c>
      <c r="AY1751" s="273" t="s">
        <v>175</v>
      </c>
    </row>
    <row r="1752" s="2" customFormat="1" ht="33" customHeight="1">
      <c r="A1752" s="39"/>
      <c r="B1752" s="40"/>
      <c r="C1752" s="222" t="s">
        <v>888</v>
      </c>
      <c r="D1752" s="222" t="s">
        <v>177</v>
      </c>
      <c r="E1752" s="223" t="s">
        <v>1562</v>
      </c>
      <c r="F1752" s="224" t="s">
        <v>1563</v>
      </c>
      <c r="G1752" s="225" t="s">
        <v>369</v>
      </c>
      <c r="H1752" s="226">
        <v>25.100000000000001</v>
      </c>
      <c r="I1752" s="227"/>
      <c r="J1752" s="227"/>
      <c r="K1752" s="228">
        <f>ROUND(P1752*H1752,2)</f>
        <v>0</v>
      </c>
      <c r="L1752" s="229"/>
      <c r="M1752" s="45"/>
      <c r="N1752" s="230" t="s">
        <v>1</v>
      </c>
      <c r="O1752" s="231" t="s">
        <v>39</v>
      </c>
      <c r="P1752" s="232">
        <f>I1752+J1752</f>
        <v>0</v>
      </c>
      <c r="Q1752" s="232">
        <f>ROUND(I1752*H1752,2)</f>
        <v>0</v>
      </c>
      <c r="R1752" s="232">
        <f>ROUND(J1752*H1752,2)</f>
        <v>0</v>
      </c>
      <c r="S1752" s="92"/>
      <c r="T1752" s="233">
        <f>S1752*H1752</f>
        <v>0</v>
      </c>
      <c r="U1752" s="233">
        <v>0</v>
      </c>
      <c r="V1752" s="233">
        <f>U1752*H1752</f>
        <v>0</v>
      </c>
      <c r="W1752" s="233">
        <v>0</v>
      </c>
      <c r="X1752" s="233">
        <f>W1752*H1752</f>
        <v>0</v>
      </c>
      <c r="Y1752" s="234" t="s">
        <v>1</v>
      </c>
      <c r="Z1752" s="39"/>
      <c r="AA1752" s="39"/>
      <c r="AB1752" s="39"/>
      <c r="AC1752" s="39"/>
      <c r="AD1752" s="39"/>
      <c r="AE1752" s="39"/>
      <c r="AR1752" s="235" t="s">
        <v>229</v>
      </c>
      <c r="AT1752" s="235" t="s">
        <v>177</v>
      </c>
      <c r="AU1752" s="235" t="s">
        <v>102</v>
      </c>
      <c r="AY1752" s="18" t="s">
        <v>175</v>
      </c>
      <c r="BE1752" s="236">
        <f>IF(O1752="základní",K1752,0)</f>
        <v>0</v>
      </c>
      <c r="BF1752" s="236">
        <f>IF(O1752="snížená",K1752,0)</f>
        <v>0</v>
      </c>
      <c r="BG1752" s="236">
        <f>IF(O1752="zákl. přenesená",K1752,0)</f>
        <v>0</v>
      </c>
      <c r="BH1752" s="236">
        <f>IF(O1752="sníž. přenesená",K1752,0)</f>
        <v>0</v>
      </c>
      <c r="BI1752" s="236">
        <f>IF(O1752="nulová",K1752,0)</f>
        <v>0</v>
      </c>
      <c r="BJ1752" s="18" t="s">
        <v>102</v>
      </c>
      <c r="BK1752" s="236">
        <f>ROUND(P1752*H1752,2)</f>
        <v>0</v>
      </c>
      <c r="BL1752" s="18" t="s">
        <v>229</v>
      </c>
      <c r="BM1752" s="235" t="s">
        <v>1564</v>
      </c>
    </row>
    <row r="1753" s="2" customFormat="1">
      <c r="A1753" s="39"/>
      <c r="B1753" s="40"/>
      <c r="C1753" s="41"/>
      <c r="D1753" s="237" t="s">
        <v>182</v>
      </c>
      <c r="E1753" s="41"/>
      <c r="F1753" s="238" t="s">
        <v>1555</v>
      </c>
      <c r="G1753" s="41"/>
      <c r="H1753" s="41"/>
      <c r="I1753" s="239"/>
      <c r="J1753" s="239"/>
      <c r="K1753" s="41"/>
      <c r="L1753" s="41"/>
      <c r="M1753" s="45"/>
      <c r="N1753" s="240"/>
      <c r="O1753" s="241"/>
      <c r="P1753" s="92"/>
      <c r="Q1753" s="92"/>
      <c r="R1753" s="92"/>
      <c r="S1753" s="92"/>
      <c r="T1753" s="92"/>
      <c r="U1753" s="92"/>
      <c r="V1753" s="92"/>
      <c r="W1753" s="92"/>
      <c r="X1753" s="92"/>
      <c r="Y1753" s="93"/>
      <c r="Z1753" s="39"/>
      <c r="AA1753" s="39"/>
      <c r="AB1753" s="39"/>
      <c r="AC1753" s="39"/>
      <c r="AD1753" s="39"/>
      <c r="AE1753" s="39"/>
      <c r="AT1753" s="18" t="s">
        <v>182</v>
      </c>
      <c r="AU1753" s="18" t="s">
        <v>102</v>
      </c>
    </row>
    <row r="1754" s="13" customFormat="1">
      <c r="A1754" s="13"/>
      <c r="B1754" s="242"/>
      <c r="C1754" s="243"/>
      <c r="D1754" s="237" t="s">
        <v>184</v>
      </c>
      <c r="E1754" s="244" t="s">
        <v>1</v>
      </c>
      <c r="F1754" s="245" t="s">
        <v>193</v>
      </c>
      <c r="G1754" s="243"/>
      <c r="H1754" s="244" t="s">
        <v>1</v>
      </c>
      <c r="I1754" s="246"/>
      <c r="J1754" s="246"/>
      <c r="K1754" s="243"/>
      <c r="L1754" s="243"/>
      <c r="M1754" s="247"/>
      <c r="N1754" s="248"/>
      <c r="O1754" s="249"/>
      <c r="P1754" s="249"/>
      <c r="Q1754" s="249"/>
      <c r="R1754" s="249"/>
      <c r="S1754" s="249"/>
      <c r="T1754" s="249"/>
      <c r="U1754" s="249"/>
      <c r="V1754" s="249"/>
      <c r="W1754" s="249"/>
      <c r="X1754" s="249"/>
      <c r="Y1754" s="250"/>
      <c r="Z1754" s="13"/>
      <c r="AA1754" s="13"/>
      <c r="AB1754" s="13"/>
      <c r="AC1754" s="13"/>
      <c r="AD1754" s="13"/>
      <c r="AE1754" s="13"/>
      <c r="AT1754" s="251" t="s">
        <v>184</v>
      </c>
      <c r="AU1754" s="251" t="s">
        <v>102</v>
      </c>
      <c r="AV1754" s="13" t="s">
        <v>82</v>
      </c>
      <c r="AW1754" s="13" t="s">
        <v>5</v>
      </c>
      <c r="AX1754" s="13" t="s">
        <v>75</v>
      </c>
      <c r="AY1754" s="251" t="s">
        <v>175</v>
      </c>
    </row>
    <row r="1755" s="14" customFormat="1">
      <c r="A1755" s="14"/>
      <c r="B1755" s="252"/>
      <c r="C1755" s="253"/>
      <c r="D1755" s="237" t="s">
        <v>184</v>
      </c>
      <c r="E1755" s="254" t="s">
        <v>1</v>
      </c>
      <c r="F1755" s="255" t="s">
        <v>1565</v>
      </c>
      <c r="G1755" s="253"/>
      <c r="H1755" s="256">
        <v>25.100000000000001</v>
      </c>
      <c r="I1755" s="257"/>
      <c r="J1755" s="257"/>
      <c r="K1755" s="253"/>
      <c r="L1755" s="253"/>
      <c r="M1755" s="258"/>
      <c r="N1755" s="259"/>
      <c r="O1755" s="260"/>
      <c r="P1755" s="260"/>
      <c r="Q1755" s="260"/>
      <c r="R1755" s="260"/>
      <c r="S1755" s="260"/>
      <c r="T1755" s="260"/>
      <c r="U1755" s="260"/>
      <c r="V1755" s="260"/>
      <c r="W1755" s="260"/>
      <c r="X1755" s="260"/>
      <c r="Y1755" s="261"/>
      <c r="Z1755" s="14"/>
      <c r="AA1755" s="14"/>
      <c r="AB1755" s="14"/>
      <c r="AC1755" s="14"/>
      <c r="AD1755" s="14"/>
      <c r="AE1755" s="14"/>
      <c r="AT1755" s="262" t="s">
        <v>184</v>
      </c>
      <c r="AU1755" s="262" t="s">
        <v>102</v>
      </c>
      <c r="AV1755" s="14" t="s">
        <v>102</v>
      </c>
      <c r="AW1755" s="14" t="s">
        <v>5</v>
      </c>
      <c r="AX1755" s="14" t="s">
        <v>75</v>
      </c>
      <c r="AY1755" s="262" t="s">
        <v>175</v>
      </c>
    </row>
    <row r="1756" s="15" customFormat="1">
      <c r="A1756" s="15"/>
      <c r="B1756" s="263"/>
      <c r="C1756" s="264"/>
      <c r="D1756" s="237" t="s">
        <v>184</v>
      </c>
      <c r="E1756" s="265" t="s">
        <v>1</v>
      </c>
      <c r="F1756" s="266" t="s">
        <v>189</v>
      </c>
      <c r="G1756" s="264"/>
      <c r="H1756" s="267">
        <v>25.100000000000001</v>
      </c>
      <c r="I1756" s="268"/>
      <c r="J1756" s="268"/>
      <c r="K1756" s="264"/>
      <c r="L1756" s="264"/>
      <c r="M1756" s="269"/>
      <c r="N1756" s="270"/>
      <c r="O1756" s="271"/>
      <c r="P1756" s="271"/>
      <c r="Q1756" s="271"/>
      <c r="R1756" s="271"/>
      <c r="S1756" s="271"/>
      <c r="T1756" s="271"/>
      <c r="U1756" s="271"/>
      <c r="V1756" s="271"/>
      <c r="W1756" s="271"/>
      <c r="X1756" s="271"/>
      <c r="Y1756" s="272"/>
      <c r="Z1756" s="15"/>
      <c r="AA1756" s="15"/>
      <c r="AB1756" s="15"/>
      <c r="AC1756" s="15"/>
      <c r="AD1756" s="15"/>
      <c r="AE1756" s="15"/>
      <c r="AT1756" s="273" t="s">
        <v>184</v>
      </c>
      <c r="AU1756" s="273" t="s">
        <v>102</v>
      </c>
      <c r="AV1756" s="15" t="s">
        <v>181</v>
      </c>
      <c r="AW1756" s="15" t="s">
        <v>5</v>
      </c>
      <c r="AX1756" s="15" t="s">
        <v>82</v>
      </c>
      <c r="AY1756" s="273" t="s">
        <v>175</v>
      </c>
    </row>
    <row r="1757" s="2" customFormat="1" ht="33" customHeight="1">
      <c r="A1757" s="39"/>
      <c r="B1757" s="40"/>
      <c r="C1757" s="222" t="s">
        <v>1566</v>
      </c>
      <c r="D1757" s="222" t="s">
        <v>177</v>
      </c>
      <c r="E1757" s="223" t="s">
        <v>1567</v>
      </c>
      <c r="F1757" s="224" t="s">
        <v>1568</v>
      </c>
      <c r="G1757" s="225" t="s">
        <v>369</v>
      </c>
      <c r="H1757" s="226">
        <v>46</v>
      </c>
      <c r="I1757" s="227"/>
      <c r="J1757" s="227"/>
      <c r="K1757" s="228">
        <f>ROUND(P1757*H1757,2)</f>
        <v>0</v>
      </c>
      <c r="L1757" s="229"/>
      <c r="M1757" s="45"/>
      <c r="N1757" s="230" t="s">
        <v>1</v>
      </c>
      <c r="O1757" s="231" t="s">
        <v>39</v>
      </c>
      <c r="P1757" s="232">
        <f>I1757+J1757</f>
        <v>0</v>
      </c>
      <c r="Q1757" s="232">
        <f>ROUND(I1757*H1757,2)</f>
        <v>0</v>
      </c>
      <c r="R1757" s="232">
        <f>ROUND(J1757*H1757,2)</f>
        <v>0</v>
      </c>
      <c r="S1757" s="92"/>
      <c r="T1757" s="233">
        <f>S1757*H1757</f>
        <v>0</v>
      </c>
      <c r="U1757" s="233">
        <v>0</v>
      </c>
      <c r="V1757" s="233">
        <f>U1757*H1757</f>
        <v>0</v>
      </c>
      <c r="W1757" s="233">
        <v>0</v>
      </c>
      <c r="X1757" s="233">
        <f>W1757*H1757</f>
        <v>0</v>
      </c>
      <c r="Y1757" s="234" t="s">
        <v>1</v>
      </c>
      <c r="Z1757" s="39"/>
      <c r="AA1757" s="39"/>
      <c r="AB1757" s="39"/>
      <c r="AC1757" s="39"/>
      <c r="AD1757" s="39"/>
      <c r="AE1757" s="39"/>
      <c r="AR1757" s="235" t="s">
        <v>229</v>
      </c>
      <c r="AT1757" s="235" t="s">
        <v>177</v>
      </c>
      <c r="AU1757" s="235" t="s">
        <v>102</v>
      </c>
      <c r="AY1757" s="18" t="s">
        <v>175</v>
      </c>
      <c r="BE1757" s="236">
        <f>IF(O1757="základní",K1757,0)</f>
        <v>0</v>
      </c>
      <c r="BF1757" s="236">
        <f>IF(O1757="snížená",K1757,0)</f>
        <v>0</v>
      </c>
      <c r="BG1757" s="236">
        <f>IF(O1757="zákl. přenesená",K1757,0)</f>
        <v>0</v>
      </c>
      <c r="BH1757" s="236">
        <f>IF(O1757="sníž. přenesená",K1757,0)</f>
        <v>0</v>
      </c>
      <c r="BI1757" s="236">
        <f>IF(O1757="nulová",K1757,0)</f>
        <v>0</v>
      </c>
      <c r="BJ1757" s="18" t="s">
        <v>102</v>
      </c>
      <c r="BK1757" s="236">
        <f>ROUND(P1757*H1757,2)</f>
        <v>0</v>
      </c>
      <c r="BL1757" s="18" t="s">
        <v>229</v>
      </c>
      <c r="BM1757" s="235" t="s">
        <v>1569</v>
      </c>
    </row>
    <row r="1758" s="2" customFormat="1">
      <c r="A1758" s="39"/>
      <c r="B1758" s="40"/>
      <c r="C1758" s="41"/>
      <c r="D1758" s="237" t="s">
        <v>182</v>
      </c>
      <c r="E1758" s="41"/>
      <c r="F1758" s="238" t="s">
        <v>1555</v>
      </c>
      <c r="G1758" s="41"/>
      <c r="H1758" s="41"/>
      <c r="I1758" s="239"/>
      <c r="J1758" s="239"/>
      <c r="K1758" s="41"/>
      <c r="L1758" s="41"/>
      <c r="M1758" s="45"/>
      <c r="N1758" s="240"/>
      <c r="O1758" s="241"/>
      <c r="P1758" s="92"/>
      <c r="Q1758" s="92"/>
      <c r="R1758" s="92"/>
      <c r="S1758" s="92"/>
      <c r="T1758" s="92"/>
      <c r="U1758" s="92"/>
      <c r="V1758" s="92"/>
      <c r="W1758" s="92"/>
      <c r="X1758" s="92"/>
      <c r="Y1758" s="93"/>
      <c r="Z1758" s="39"/>
      <c r="AA1758" s="39"/>
      <c r="AB1758" s="39"/>
      <c r="AC1758" s="39"/>
      <c r="AD1758" s="39"/>
      <c r="AE1758" s="39"/>
      <c r="AT1758" s="18" t="s">
        <v>182</v>
      </c>
      <c r="AU1758" s="18" t="s">
        <v>102</v>
      </c>
    </row>
    <row r="1759" s="13" customFormat="1">
      <c r="A1759" s="13"/>
      <c r="B1759" s="242"/>
      <c r="C1759" s="243"/>
      <c r="D1759" s="237" t="s">
        <v>184</v>
      </c>
      <c r="E1759" s="244" t="s">
        <v>1</v>
      </c>
      <c r="F1759" s="245" t="s">
        <v>193</v>
      </c>
      <c r="G1759" s="243"/>
      <c r="H1759" s="244" t="s">
        <v>1</v>
      </c>
      <c r="I1759" s="246"/>
      <c r="J1759" s="246"/>
      <c r="K1759" s="243"/>
      <c r="L1759" s="243"/>
      <c r="M1759" s="247"/>
      <c r="N1759" s="248"/>
      <c r="O1759" s="249"/>
      <c r="P1759" s="249"/>
      <c r="Q1759" s="249"/>
      <c r="R1759" s="249"/>
      <c r="S1759" s="249"/>
      <c r="T1759" s="249"/>
      <c r="U1759" s="249"/>
      <c r="V1759" s="249"/>
      <c r="W1759" s="249"/>
      <c r="X1759" s="249"/>
      <c r="Y1759" s="250"/>
      <c r="Z1759" s="13"/>
      <c r="AA1759" s="13"/>
      <c r="AB1759" s="13"/>
      <c r="AC1759" s="13"/>
      <c r="AD1759" s="13"/>
      <c r="AE1759" s="13"/>
      <c r="AT1759" s="251" t="s">
        <v>184</v>
      </c>
      <c r="AU1759" s="251" t="s">
        <v>102</v>
      </c>
      <c r="AV1759" s="13" t="s">
        <v>82</v>
      </c>
      <c r="AW1759" s="13" t="s">
        <v>5</v>
      </c>
      <c r="AX1759" s="13" t="s">
        <v>75</v>
      </c>
      <c r="AY1759" s="251" t="s">
        <v>175</v>
      </c>
    </row>
    <row r="1760" s="14" customFormat="1">
      <c r="A1760" s="14"/>
      <c r="B1760" s="252"/>
      <c r="C1760" s="253"/>
      <c r="D1760" s="237" t="s">
        <v>184</v>
      </c>
      <c r="E1760" s="254" t="s">
        <v>1</v>
      </c>
      <c r="F1760" s="255" t="s">
        <v>1519</v>
      </c>
      <c r="G1760" s="253"/>
      <c r="H1760" s="256">
        <v>46</v>
      </c>
      <c r="I1760" s="257"/>
      <c r="J1760" s="257"/>
      <c r="K1760" s="253"/>
      <c r="L1760" s="253"/>
      <c r="M1760" s="258"/>
      <c r="N1760" s="259"/>
      <c r="O1760" s="260"/>
      <c r="P1760" s="260"/>
      <c r="Q1760" s="260"/>
      <c r="R1760" s="260"/>
      <c r="S1760" s="260"/>
      <c r="T1760" s="260"/>
      <c r="U1760" s="260"/>
      <c r="V1760" s="260"/>
      <c r="W1760" s="260"/>
      <c r="X1760" s="260"/>
      <c r="Y1760" s="261"/>
      <c r="Z1760" s="14"/>
      <c r="AA1760" s="14"/>
      <c r="AB1760" s="14"/>
      <c r="AC1760" s="14"/>
      <c r="AD1760" s="14"/>
      <c r="AE1760" s="14"/>
      <c r="AT1760" s="262" t="s">
        <v>184</v>
      </c>
      <c r="AU1760" s="262" t="s">
        <v>102</v>
      </c>
      <c r="AV1760" s="14" t="s">
        <v>102</v>
      </c>
      <c r="AW1760" s="14" t="s">
        <v>5</v>
      </c>
      <c r="AX1760" s="14" t="s">
        <v>75</v>
      </c>
      <c r="AY1760" s="262" t="s">
        <v>175</v>
      </c>
    </row>
    <row r="1761" s="15" customFormat="1">
      <c r="A1761" s="15"/>
      <c r="B1761" s="263"/>
      <c r="C1761" s="264"/>
      <c r="D1761" s="237" t="s">
        <v>184</v>
      </c>
      <c r="E1761" s="265" t="s">
        <v>1</v>
      </c>
      <c r="F1761" s="266" t="s">
        <v>189</v>
      </c>
      <c r="G1761" s="264"/>
      <c r="H1761" s="267">
        <v>46</v>
      </c>
      <c r="I1761" s="268"/>
      <c r="J1761" s="268"/>
      <c r="K1761" s="264"/>
      <c r="L1761" s="264"/>
      <c r="M1761" s="269"/>
      <c r="N1761" s="270"/>
      <c r="O1761" s="271"/>
      <c r="P1761" s="271"/>
      <c r="Q1761" s="271"/>
      <c r="R1761" s="271"/>
      <c r="S1761" s="271"/>
      <c r="T1761" s="271"/>
      <c r="U1761" s="271"/>
      <c r="V1761" s="271"/>
      <c r="W1761" s="271"/>
      <c r="X1761" s="271"/>
      <c r="Y1761" s="272"/>
      <c r="Z1761" s="15"/>
      <c r="AA1761" s="15"/>
      <c r="AB1761" s="15"/>
      <c r="AC1761" s="15"/>
      <c r="AD1761" s="15"/>
      <c r="AE1761" s="15"/>
      <c r="AT1761" s="273" t="s">
        <v>184</v>
      </c>
      <c r="AU1761" s="273" t="s">
        <v>102</v>
      </c>
      <c r="AV1761" s="15" t="s">
        <v>181</v>
      </c>
      <c r="AW1761" s="15" t="s">
        <v>5</v>
      </c>
      <c r="AX1761" s="15" t="s">
        <v>82</v>
      </c>
      <c r="AY1761" s="273" t="s">
        <v>175</v>
      </c>
    </row>
    <row r="1762" s="2" customFormat="1" ht="37.8" customHeight="1">
      <c r="A1762" s="39"/>
      <c r="B1762" s="40"/>
      <c r="C1762" s="222" t="s">
        <v>889</v>
      </c>
      <c r="D1762" s="222" t="s">
        <v>177</v>
      </c>
      <c r="E1762" s="223" t="s">
        <v>1570</v>
      </c>
      <c r="F1762" s="224" t="s">
        <v>1571</v>
      </c>
      <c r="G1762" s="225" t="s">
        <v>377</v>
      </c>
      <c r="H1762" s="226">
        <v>1</v>
      </c>
      <c r="I1762" s="227"/>
      <c r="J1762" s="227"/>
      <c r="K1762" s="228">
        <f>ROUND(P1762*H1762,2)</f>
        <v>0</v>
      </c>
      <c r="L1762" s="229"/>
      <c r="M1762" s="45"/>
      <c r="N1762" s="230" t="s">
        <v>1</v>
      </c>
      <c r="O1762" s="231" t="s">
        <v>39</v>
      </c>
      <c r="P1762" s="232">
        <f>I1762+J1762</f>
        <v>0</v>
      </c>
      <c r="Q1762" s="232">
        <f>ROUND(I1762*H1762,2)</f>
        <v>0</v>
      </c>
      <c r="R1762" s="232">
        <f>ROUND(J1762*H1762,2)</f>
        <v>0</v>
      </c>
      <c r="S1762" s="92"/>
      <c r="T1762" s="233">
        <f>S1762*H1762</f>
        <v>0</v>
      </c>
      <c r="U1762" s="233">
        <v>0</v>
      </c>
      <c r="V1762" s="233">
        <f>U1762*H1762</f>
        <v>0</v>
      </c>
      <c r="W1762" s="233">
        <v>0</v>
      </c>
      <c r="X1762" s="233">
        <f>W1762*H1762</f>
        <v>0</v>
      </c>
      <c r="Y1762" s="234" t="s">
        <v>1</v>
      </c>
      <c r="Z1762" s="39"/>
      <c r="AA1762" s="39"/>
      <c r="AB1762" s="39"/>
      <c r="AC1762" s="39"/>
      <c r="AD1762" s="39"/>
      <c r="AE1762" s="39"/>
      <c r="AR1762" s="235" t="s">
        <v>229</v>
      </c>
      <c r="AT1762" s="235" t="s">
        <v>177</v>
      </c>
      <c r="AU1762" s="235" t="s">
        <v>102</v>
      </c>
      <c r="AY1762" s="18" t="s">
        <v>175</v>
      </c>
      <c r="BE1762" s="236">
        <f>IF(O1762="základní",K1762,0)</f>
        <v>0</v>
      </c>
      <c r="BF1762" s="236">
        <f>IF(O1762="snížená",K1762,0)</f>
        <v>0</v>
      </c>
      <c r="BG1762" s="236">
        <f>IF(O1762="zákl. přenesená",K1762,0)</f>
        <v>0</v>
      </c>
      <c r="BH1762" s="236">
        <f>IF(O1762="sníž. přenesená",K1762,0)</f>
        <v>0</v>
      </c>
      <c r="BI1762" s="236">
        <f>IF(O1762="nulová",K1762,0)</f>
        <v>0</v>
      </c>
      <c r="BJ1762" s="18" t="s">
        <v>102</v>
      </c>
      <c r="BK1762" s="236">
        <f>ROUND(P1762*H1762,2)</f>
        <v>0</v>
      </c>
      <c r="BL1762" s="18" t="s">
        <v>229</v>
      </c>
      <c r="BM1762" s="235" t="s">
        <v>1572</v>
      </c>
    </row>
    <row r="1763" s="2" customFormat="1">
      <c r="A1763" s="39"/>
      <c r="B1763" s="40"/>
      <c r="C1763" s="41"/>
      <c r="D1763" s="237" t="s">
        <v>182</v>
      </c>
      <c r="E1763" s="41"/>
      <c r="F1763" s="238" t="s">
        <v>1555</v>
      </c>
      <c r="G1763" s="41"/>
      <c r="H1763" s="41"/>
      <c r="I1763" s="239"/>
      <c r="J1763" s="239"/>
      <c r="K1763" s="41"/>
      <c r="L1763" s="41"/>
      <c r="M1763" s="45"/>
      <c r="N1763" s="240"/>
      <c r="O1763" s="241"/>
      <c r="P1763" s="92"/>
      <c r="Q1763" s="92"/>
      <c r="R1763" s="92"/>
      <c r="S1763" s="92"/>
      <c r="T1763" s="92"/>
      <c r="U1763" s="92"/>
      <c r="V1763" s="92"/>
      <c r="W1763" s="92"/>
      <c r="X1763" s="92"/>
      <c r="Y1763" s="93"/>
      <c r="Z1763" s="39"/>
      <c r="AA1763" s="39"/>
      <c r="AB1763" s="39"/>
      <c r="AC1763" s="39"/>
      <c r="AD1763" s="39"/>
      <c r="AE1763" s="39"/>
      <c r="AT1763" s="18" t="s">
        <v>182</v>
      </c>
      <c r="AU1763" s="18" t="s">
        <v>102</v>
      </c>
    </row>
    <row r="1764" s="2" customFormat="1" ht="24.15" customHeight="1">
      <c r="A1764" s="39"/>
      <c r="B1764" s="40"/>
      <c r="C1764" s="222" t="s">
        <v>1573</v>
      </c>
      <c r="D1764" s="222" t="s">
        <v>177</v>
      </c>
      <c r="E1764" s="223" t="s">
        <v>1574</v>
      </c>
      <c r="F1764" s="224" t="s">
        <v>1575</v>
      </c>
      <c r="G1764" s="225" t="s">
        <v>369</v>
      </c>
      <c r="H1764" s="226">
        <v>46</v>
      </c>
      <c r="I1764" s="227"/>
      <c r="J1764" s="227"/>
      <c r="K1764" s="228">
        <f>ROUND(P1764*H1764,2)</f>
        <v>0</v>
      </c>
      <c r="L1764" s="229"/>
      <c r="M1764" s="45"/>
      <c r="N1764" s="230" t="s">
        <v>1</v>
      </c>
      <c r="O1764" s="231" t="s">
        <v>39</v>
      </c>
      <c r="P1764" s="232">
        <f>I1764+J1764</f>
        <v>0</v>
      </c>
      <c r="Q1764" s="232">
        <f>ROUND(I1764*H1764,2)</f>
        <v>0</v>
      </c>
      <c r="R1764" s="232">
        <f>ROUND(J1764*H1764,2)</f>
        <v>0</v>
      </c>
      <c r="S1764" s="92"/>
      <c r="T1764" s="233">
        <f>S1764*H1764</f>
        <v>0</v>
      </c>
      <c r="U1764" s="233">
        <v>0</v>
      </c>
      <c r="V1764" s="233">
        <f>U1764*H1764</f>
        <v>0</v>
      </c>
      <c r="W1764" s="233">
        <v>0</v>
      </c>
      <c r="X1764" s="233">
        <f>W1764*H1764</f>
        <v>0</v>
      </c>
      <c r="Y1764" s="234" t="s">
        <v>1</v>
      </c>
      <c r="Z1764" s="39"/>
      <c r="AA1764" s="39"/>
      <c r="AB1764" s="39"/>
      <c r="AC1764" s="39"/>
      <c r="AD1764" s="39"/>
      <c r="AE1764" s="39"/>
      <c r="AR1764" s="235" t="s">
        <v>229</v>
      </c>
      <c r="AT1764" s="235" t="s">
        <v>177</v>
      </c>
      <c r="AU1764" s="235" t="s">
        <v>102</v>
      </c>
      <c r="AY1764" s="18" t="s">
        <v>175</v>
      </c>
      <c r="BE1764" s="236">
        <f>IF(O1764="základní",K1764,0)</f>
        <v>0</v>
      </c>
      <c r="BF1764" s="236">
        <f>IF(O1764="snížená",K1764,0)</f>
        <v>0</v>
      </c>
      <c r="BG1764" s="236">
        <f>IF(O1764="zákl. přenesená",K1764,0)</f>
        <v>0</v>
      </c>
      <c r="BH1764" s="236">
        <f>IF(O1764="sníž. přenesená",K1764,0)</f>
        <v>0</v>
      </c>
      <c r="BI1764" s="236">
        <f>IF(O1764="nulová",K1764,0)</f>
        <v>0</v>
      </c>
      <c r="BJ1764" s="18" t="s">
        <v>102</v>
      </c>
      <c r="BK1764" s="236">
        <f>ROUND(P1764*H1764,2)</f>
        <v>0</v>
      </c>
      <c r="BL1764" s="18" t="s">
        <v>229</v>
      </c>
      <c r="BM1764" s="235" t="s">
        <v>1576</v>
      </c>
    </row>
    <row r="1765" s="2" customFormat="1">
      <c r="A1765" s="39"/>
      <c r="B1765" s="40"/>
      <c r="C1765" s="41"/>
      <c r="D1765" s="237" t="s">
        <v>182</v>
      </c>
      <c r="E1765" s="41"/>
      <c r="F1765" s="238" t="s">
        <v>1555</v>
      </c>
      <c r="G1765" s="41"/>
      <c r="H1765" s="41"/>
      <c r="I1765" s="239"/>
      <c r="J1765" s="239"/>
      <c r="K1765" s="41"/>
      <c r="L1765" s="41"/>
      <c r="M1765" s="45"/>
      <c r="N1765" s="240"/>
      <c r="O1765" s="241"/>
      <c r="P1765" s="92"/>
      <c r="Q1765" s="92"/>
      <c r="R1765" s="92"/>
      <c r="S1765" s="92"/>
      <c r="T1765" s="92"/>
      <c r="U1765" s="92"/>
      <c r="V1765" s="92"/>
      <c r="W1765" s="92"/>
      <c r="X1765" s="92"/>
      <c r="Y1765" s="93"/>
      <c r="Z1765" s="39"/>
      <c r="AA1765" s="39"/>
      <c r="AB1765" s="39"/>
      <c r="AC1765" s="39"/>
      <c r="AD1765" s="39"/>
      <c r="AE1765" s="39"/>
      <c r="AT1765" s="18" t="s">
        <v>182</v>
      </c>
      <c r="AU1765" s="18" t="s">
        <v>102</v>
      </c>
    </row>
    <row r="1766" s="13" customFormat="1">
      <c r="A1766" s="13"/>
      <c r="B1766" s="242"/>
      <c r="C1766" s="243"/>
      <c r="D1766" s="237" t="s">
        <v>184</v>
      </c>
      <c r="E1766" s="244" t="s">
        <v>1</v>
      </c>
      <c r="F1766" s="245" t="s">
        <v>193</v>
      </c>
      <c r="G1766" s="243"/>
      <c r="H1766" s="244" t="s">
        <v>1</v>
      </c>
      <c r="I1766" s="246"/>
      <c r="J1766" s="246"/>
      <c r="K1766" s="243"/>
      <c r="L1766" s="243"/>
      <c r="M1766" s="247"/>
      <c r="N1766" s="248"/>
      <c r="O1766" s="249"/>
      <c r="P1766" s="249"/>
      <c r="Q1766" s="249"/>
      <c r="R1766" s="249"/>
      <c r="S1766" s="249"/>
      <c r="T1766" s="249"/>
      <c r="U1766" s="249"/>
      <c r="V1766" s="249"/>
      <c r="W1766" s="249"/>
      <c r="X1766" s="249"/>
      <c r="Y1766" s="250"/>
      <c r="Z1766" s="13"/>
      <c r="AA1766" s="13"/>
      <c r="AB1766" s="13"/>
      <c r="AC1766" s="13"/>
      <c r="AD1766" s="13"/>
      <c r="AE1766" s="13"/>
      <c r="AT1766" s="251" t="s">
        <v>184</v>
      </c>
      <c r="AU1766" s="251" t="s">
        <v>102</v>
      </c>
      <c r="AV1766" s="13" t="s">
        <v>82</v>
      </c>
      <c r="AW1766" s="13" t="s">
        <v>5</v>
      </c>
      <c r="AX1766" s="13" t="s">
        <v>75</v>
      </c>
      <c r="AY1766" s="251" t="s">
        <v>175</v>
      </c>
    </row>
    <row r="1767" s="14" customFormat="1">
      <c r="A1767" s="14"/>
      <c r="B1767" s="252"/>
      <c r="C1767" s="253"/>
      <c r="D1767" s="237" t="s">
        <v>184</v>
      </c>
      <c r="E1767" s="254" t="s">
        <v>1</v>
      </c>
      <c r="F1767" s="255" t="s">
        <v>1519</v>
      </c>
      <c r="G1767" s="253"/>
      <c r="H1767" s="256">
        <v>46</v>
      </c>
      <c r="I1767" s="257"/>
      <c r="J1767" s="257"/>
      <c r="K1767" s="253"/>
      <c r="L1767" s="253"/>
      <c r="M1767" s="258"/>
      <c r="N1767" s="259"/>
      <c r="O1767" s="260"/>
      <c r="P1767" s="260"/>
      <c r="Q1767" s="260"/>
      <c r="R1767" s="260"/>
      <c r="S1767" s="260"/>
      <c r="T1767" s="260"/>
      <c r="U1767" s="260"/>
      <c r="V1767" s="260"/>
      <c r="W1767" s="260"/>
      <c r="X1767" s="260"/>
      <c r="Y1767" s="261"/>
      <c r="Z1767" s="14"/>
      <c r="AA1767" s="14"/>
      <c r="AB1767" s="14"/>
      <c r="AC1767" s="14"/>
      <c r="AD1767" s="14"/>
      <c r="AE1767" s="14"/>
      <c r="AT1767" s="262" t="s">
        <v>184</v>
      </c>
      <c r="AU1767" s="262" t="s">
        <v>102</v>
      </c>
      <c r="AV1767" s="14" t="s">
        <v>102</v>
      </c>
      <c r="AW1767" s="14" t="s">
        <v>5</v>
      </c>
      <c r="AX1767" s="14" t="s">
        <v>75</v>
      </c>
      <c r="AY1767" s="262" t="s">
        <v>175</v>
      </c>
    </row>
    <row r="1768" s="15" customFormat="1">
      <c r="A1768" s="15"/>
      <c r="B1768" s="263"/>
      <c r="C1768" s="264"/>
      <c r="D1768" s="237" t="s">
        <v>184</v>
      </c>
      <c r="E1768" s="265" t="s">
        <v>1</v>
      </c>
      <c r="F1768" s="266" t="s">
        <v>189</v>
      </c>
      <c r="G1768" s="264"/>
      <c r="H1768" s="267">
        <v>46</v>
      </c>
      <c r="I1768" s="268"/>
      <c r="J1768" s="268"/>
      <c r="K1768" s="264"/>
      <c r="L1768" s="264"/>
      <c r="M1768" s="269"/>
      <c r="N1768" s="270"/>
      <c r="O1768" s="271"/>
      <c r="P1768" s="271"/>
      <c r="Q1768" s="271"/>
      <c r="R1768" s="271"/>
      <c r="S1768" s="271"/>
      <c r="T1768" s="271"/>
      <c r="U1768" s="271"/>
      <c r="V1768" s="271"/>
      <c r="W1768" s="271"/>
      <c r="X1768" s="271"/>
      <c r="Y1768" s="272"/>
      <c r="Z1768" s="15"/>
      <c r="AA1768" s="15"/>
      <c r="AB1768" s="15"/>
      <c r="AC1768" s="15"/>
      <c r="AD1768" s="15"/>
      <c r="AE1768" s="15"/>
      <c r="AT1768" s="273" t="s">
        <v>184</v>
      </c>
      <c r="AU1768" s="273" t="s">
        <v>102</v>
      </c>
      <c r="AV1768" s="15" t="s">
        <v>181</v>
      </c>
      <c r="AW1768" s="15" t="s">
        <v>5</v>
      </c>
      <c r="AX1768" s="15" t="s">
        <v>82</v>
      </c>
      <c r="AY1768" s="273" t="s">
        <v>175</v>
      </c>
    </row>
    <row r="1769" s="2" customFormat="1" ht="33" customHeight="1">
      <c r="A1769" s="39"/>
      <c r="B1769" s="40"/>
      <c r="C1769" s="222" t="s">
        <v>894</v>
      </c>
      <c r="D1769" s="222" t="s">
        <v>177</v>
      </c>
      <c r="E1769" s="223" t="s">
        <v>1577</v>
      </c>
      <c r="F1769" s="224" t="s">
        <v>1578</v>
      </c>
      <c r="G1769" s="225" t="s">
        <v>369</v>
      </c>
      <c r="H1769" s="226">
        <v>11.865</v>
      </c>
      <c r="I1769" s="227"/>
      <c r="J1769" s="227"/>
      <c r="K1769" s="228">
        <f>ROUND(P1769*H1769,2)</f>
        <v>0</v>
      </c>
      <c r="L1769" s="229"/>
      <c r="M1769" s="45"/>
      <c r="N1769" s="230" t="s">
        <v>1</v>
      </c>
      <c r="O1769" s="231" t="s">
        <v>39</v>
      </c>
      <c r="P1769" s="232">
        <f>I1769+J1769</f>
        <v>0</v>
      </c>
      <c r="Q1769" s="232">
        <f>ROUND(I1769*H1769,2)</f>
        <v>0</v>
      </c>
      <c r="R1769" s="232">
        <f>ROUND(J1769*H1769,2)</f>
        <v>0</v>
      </c>
      <c r="S1769" s="92"/>
      <c r="T1769" s="233">
        <f>S1769*H1769</f>
        <v>0</v>
      </c>
      <c r="U1769" s="233">
        <v>0</v>
      </c>
      <c r="V1769" s="233">
        <f>U1769*H1769</f>
        <v>0</v>
      </c>
      <c r="W1769" s="233">
        <v>0</v>
      </c>
      <c r="X1769" s="233">
        <f>W1769*H1769</f>
        <v>0</v>
      </c>
      <c r="Y1769" s="234" t="s">
        <v>1</v>
      </c>
      <c r="Z1769" s="39"/>
      <c r="AA1769" s="39"/>
      <c r="AB1769" s="39"/>
      <c r="AC1769" s="39"/>
      <c r="AD1769" s="39"/>
      <c r="AE1769" s="39"/>
      <c r="AR1769" s="235" t="s">
        <v>229</v>
      </c>
      <c r="AT1769" s="235" t="s">
        <v>177</v>
      </c>
      <c r="AU1769" s="235" t="s">
        <v>102</v>
      </c>
      <c r="AY1769" s="18" t="s">
        <v>175</v>
      </c>
      <c r="BE1769" s="236">
        <f>IF(O1769="základní",K1769,0)</f>
        <v>0</v>
      </c>
      <c r="BF1769" s="236">
        <f>IF(O1769="snížená",K1769,0)</f>
        <v>0</v>
      </c>
      <c r="BG1769" s="236">
        <f>IF(O1769="zákl. přenesená",K1769,0)</f>
        <v>0</v>
      </c>
      <c r="BH1769" s="236">
        <f>IF(O1769="sníž. přenesená",K1769,0)</f>
        <v>0</v>
      </c>
      <c r="BI1769" s="236">
        <f>IF(O1769="nulová",K1769,0)</f>
        <v>0</v>
      </c>
      <c r="BJ1769" s="18" t="s">
        <v>102</v>
      </c>
      <c r="BK1769" s="236">
        <f>ROUND(P1769*H1769,2)</f>
        <v>0</v>
      </c>
      <c r="BL1769" s="18" t="s">
        <v>229</v>
      </c>
      <c r="BM1769" s="235" t="s">
        <v>1579</v>
      </c>
    </row>
    <row r="1770" s="13" customFormat="1">
      <c r="A1770" s="13"/>
      <c r="B1770" s="242"/>
      <c r="C1770" s="243"/>
      <c r="D1770" s="237" t="s">
        <v>184</v>
      </c>
      <c r="E1770" s="244" t="s">
        <v>1</v>
      </c>
      <c r="F1770" s="245" t="s">
        <v>193</v>
      </c>
      <c r="G1770" s="243"/>
      <c r="H1770" s="244" t="s">
        <v>1</v>
      </c>
      <c r="I1770" s="246"/>
      <c r="J1770" s="246"/>
      <c r="K1770" s="243"/>
      <c r="L1770" s="243"/>
      <c r="M1770" s="247"/>
      <c r="N1770" s="248"/>
      <c r="O1770" s="249"/>
      <c r="P1770" s="249"/>
      <c r="Q1770" s="249"/>
      <c r="R1770" s="249"/>
      <c r="S1770" s="249"/>
      <c r="T1770" s="249"/>
      <c r="U1770" s="249"/>
      <c r="V1770" s="249"/>
      <c r="W1770" s="249"/>
      <c r="X1770" s="249"/>
      <c r="Y1770" s="250"/>
      <c r="Z1770" s="13"/>
      <c r="AA1770" s="13"/>
      <c r="AB1770" s="13"/>
      <c r="AC1770" s="13"/>
      <c r="AD1770" s="13"/>
      <c r="AE1770" s="13"/>
      <c r="AT1770" s="251" t="s">
        <v>184</v>
      </c>
      <c r="AU1770" s="251" t="s">
        <v>102</v>
      </c>
      <c r="AV1770" s="13" t="s">
        <v>82</v>
      </c>
      <c r="AW1770" s="13" t="s">
        <v>5</v>
      </c>
      <c r="AX1770" s="13" t="s">
        <v>75</v>
      </c>
      <c r="AY1770" s="251" t="s">
        <v>175</v>
      </c>
    </row>
    <row r="1771" s="13" customFormat="1">
      <c r="A1771" s="13"/>
      <c r="B1771" s="242"/>
      <c r="C1771" s="243"/>
      <c r="D1771" s="237" t="s">
        <v>184</v>
      </c>
      <c r="E1771" s="244" t="s">
        <v>1</v>
      </c>
      <c r="F1771" s="245" t="s">
        <v>1580</v>
      </c>
      <c r="G1771" s="243"/>
      <c r="H1771" s="244" t="s">
        <v>1</v>
      </c>
      <c r="I1771" s="246"/>
      <c r="J1771" s="246"/>
      <c r="K1771" s="243"/>
      <c r="L1771" s="243"/>
      <c r="M1771" s="247"/>
      <c r="N1771" s="248"/>
      <c r="O1771" s="249"/>
      <c r="P1771" s="249"/>
      <c r="Q1771" s="249"/>
      <c r="R1771" s="249"/>
      <c r="S1771" s="249"/>
      <c r="T1771" s="249"/>
      <c r="U1771" s="249"/>
      <c r="V1771" s="249"/>
      <c r="W1771" s="249"/>
      <c r="X1771" s="249"/>
      <c r="Y1771" s="250"/>
      <c r="Z1771" s="13"/>
      <c r="AA1771" s="13"/>
      <c r="AB1771" s="13"/>
      <c r="AC1771" s="13"/>
      <c r="AD1771" s="13"/>
      <c r="AE1771" s="13"/>
      <c r="AT1771" s="251" t="s">
        <v>184</v>
      </c>
      <c r="AU1771" s="251" t="s">
        <v>102</v>
      </c>
      <c r="AV1771" s="13" t="s">
        <v>82</v>
      </c>
      <c r="AW1771" s="13" t="s">
        <v>5</v>
      </c>
      <c r="AX1771" s="13" t="s">
        <v>75</v>
      </c>
      <c r="AY1771" s="251" t="s">
        <v>175</v>
      </c>
    </row>
    <row r="1772" s="14" customFormat="1">
      <c r="A1772" s="14"/>
      <c r="B1772" s="252"/>
      <c r="C1772" s="253"/>
      <c r="D1772" s="237" t="s">
        <v>184</v>
      </c>
      <c r="E1772" s="254" t="s">
        <v>1</v>
      </c>
      <c r="F1772" s="255" t="s">
        <v>1524</v>
      </c>
      <c r="G1772" s="253"/>
      <c r="H1772" s="256">
        <v>0.68500000000000005</v>
      </c>
      <c r="I1772" s="257"/>
      <c r="J1772" s="257"/>
      <c r="K1772" s="253"/>
      <c r="L1772" s="253"/>
      <c r="M1772" s="258"/>
      <c r="N1772" s="259"/>
      <c r="O1772" s="260"/>
      <c r="P1772" s="260"/>
      <c r="Q1772" s="260"/>
      <c r="R1772" s="260"/>
      <c r="S1772" s="260"/>
      <c r="T1772" s="260"/>
      <c r="U1772" s="260"/>
      <c r="V1772" s="260"/>
      <c r="W1772" s="260"/>
      <c r="X1772" s="260"/>
      <c r="Y1772" s="261"/>
      <c r="Z1772" s="14"/>
      <c r="AA1772" s="14"/>
      <c r="AB1772" s="14"/>
      <c r="AC1772" s="14"/>
      <c r="AD1772" s="14"/>
      <c r="AE1772" s="14"/>
      <c r="AT1772" s="262" t="s">
        <v>184</v>
      </c>
      <c r="AU1772" s="262" t="s">
        <v>102</v>
      </c>
      <c r="AV1772" s="14" t="s">
        <v>102</v>
      </c>
      <c r="AW1772" s="14" t="s">
        <v>5</v>
      </c>
      <c r="AX1772" s="14" t="s">
        <v>75</v>
      </c>
      <c r="AY1772" s="262" t="s">
        <v>175</v>
      </c>
    </row>
    <row r="1773" s="13" customFormat="1">
      <c r="A1773" s="13"/>
      <c r="B1773" s="242"/>
      <c r="C1773" s="243"/>
      <c r="D1773" s="237" t="s">
        <v>184</v>
      </c>
      <c r="E1773" s="244" t="s">
        <v>1</v>
      </c>
      <c r="F1773" s="245" t="s">
        <v>1581</v>
      </c>
      <c r="G1773" s="243"/>
      <c r="H1773" s="244" t="s">
        <v>1</v>
      </c>
      <c r="I1773" s="246"/>
      <c r="J1773" s="246"/>
      <c r="K1773" s="243"/>
      <c r="L1773" s="243"/>
      <c r="M1773" s="247"/>
      <c r="N1773" s="248"/>
      <c r="O1773" s="249"/>
      <c r="P1773" s="249"/>
      <c r="Q1773" s="249"/>
      <c r="R1773" s="249"/>
      <c r="S1773" s="249"/>
      <c r="T1773" s="249"/>
      <c r="U1773" s="249"/>
      <c r="V1773" s="249"/>
      <c r="W1773" s="249"/>
      <c r="X1773" s="249"/>
      <c r="Y1773" s="250"/>
      <c r="Z1773" s="13"/>
      <c r="AA1773" s="13"/>
      <c r="AB1773" s="13"/>
      <c r="AC1773" s="13"/>
      <c r="AD1773" s="13"/>
      <c r="AE1773" s="13"/>
      <c r="AT1773" s="251" t="s">
        <v>184</v>
      </c>
      <c r="AU1773" s="251" t="s">
        <v>102</v>
      </c>
      <c r="AV1773" s="13" t="s">
        <v>82</v>
      </c>
      <c r="AW1773" s="13" t="s">
        <v>5</v>
      </c>
      <c r="AX1773" s="13" t="s">
        <v>75</v>
      </c>
      <c r="AY1773" s="251" t="s">
        <v>175</v>
      </c>
    </row>
    <row r="1774" s="14" customFormat="1">
      <c r="A1774" s="14"/>
      <c r="B1774" s="252"/>
      <c r="C1774" s="253"/>
      <c r="D1774" s="237" t="s">
        <v>184</v>
      </c>
      <c r="E1774" s="254" t="s">
        <v>1</v>
      </c>
      <c r="F1774" s="255" t="s">
        <v>1582</v>
      </c>
      <c r="G1774" s="253"/>
      <c r="H1774" s="256">
        <v>3.0800000000000001</v>
      </c>
      <c r="I1774" s="257"/>
      <c r="J1774" s="257"/>
      <c r="K1774" s="253"/>
      <c r="L1774" s="253"/>
      <c r="M1774" s="258"/>
      <c r="N1774" s="259"/>
      <c r="O1774" s="260"/>
      <c r="P1774" s="260"/>
      <c r="Q1774" s="260"/>
      <c r="R1774" s="260"/>
      <c r="S1774" s="260"/>
      <c r="T1774" s="260"/>
      <c r="U1774" s="260"/>
      <c r="V1774" s="260"/>
      <c r="W1774" s="260"/>
      <c r="X1774" s="260"/>
      <c r="Y1774" s="261"/>
      <c r="Z1774" s="14"/>
      <c r="AA1774" s="14"/>
      <c r="AB1774" s="14"/>
      <c r="AC1774" s="14"/>
      <c r="AD1774" s="14"/>
      <c r="AE1774" s="14"/>
      <c r="AT1774" s="262" t="s">
        <v>184</v>
      </c>
      <c r="AU1774" s="262" t="s">
        <v>102</v>
      </c>
      <c r="AV1774" s="14" t="s">
        <v>102</v>
      </c>
      <c r="AW1774" s="14" t="s">
        <v>5</v>
      </c>
      <c r="AX1774" s="14" t="s">
        <v>75</v>
      </c>
      <c r="AY1774" s="262" t="s">
        <v>175</v>
      </c>
    </row>
    <row r="1775" s="13" customFormat="1">
      <c r="A1775" s="13"/>
      <c r="B1775" s="242"/>
      <c r="C1775" s="243"/>
      <c r="D1775" s="237" t="s">
        <v>184</v>
      </c>
      <c r="E1775" s="244" t="s">
        <v>1</v>
      </c>
      <c r="F1775" s="245" t="s">
        <v>1583</v>
      </c>
      <c r="G1775" s="243"/>
      <c r="H1775" s="244" t="s">
        <v>1</v>
      </c>
      <c r="I1775" s="246"/>
      <c r="J1775" s="246"/>
      <c r="K1775" s="243"/>
      <c r="L1775" s="243"/>
      <c r="M1775" s="247"/>
      <c r="N1775" s="248"/>
      <c r="O1775" s="249"/>
      <c r="P1775" s="249"/>
      <c r="Q1775" s="249"/>
      <c r="R1775" s="249"/>
      <c r="S1775" s="249"/>
      <c r="T1775" s="249"/>
      <c r="U1775" s="249"/>
      <c r="V1775" s="249"/>
      <c r="W1775" s="249"/>
      <c r="X1775" s="249"/>
      <c r="Y1775" s="250"/>
      <c r="Z1775" s="13"/>
      <c r="AA1775" s="13"/>
      <c r="AB1775" s="13"/>
      <c r="AC1775" s="13"/>
      <c r="AD1775" s="13"/>
      <c r="AE1775" s="13"/>
      <c r="AT1775" s="251" t="s">
        <v>184</v>
      </c>
      <c r="AU1775" s="251" t="s">
        <v>102</v>
      </c>
      <c r="AV1775" s="13" t="s">
        <v>82</v>
      </c>
      <c r="AW1775" s="13" t="s">
        <v>5</v>
      </c>
      <c r="AX1775" s="13" t="s">
        <v>75</v>
      </c>
      <c r="AY1775" s="251" t="s">
        <v>175</v>
      </c>
    </row>
    <row r="1776" s="14" customFormat="1">
      <c r="A1776" s="14"/>
      <c r="B1776" s="252"/>
      <c r="C1776" s="253"/>
      <c r="D1776" s="237" t="s">
        <v>184</v>
      </c>
      <c r="E1776" s="254" t="s">
        <v>1</v>
      </c>
      <c r="F1776" s="255" t="s">
        <v>1584</v>
      </c>
      <c r="G1776" s="253"/>
      <c r="H1776" s="256">
        <v>1.5</v>
      </c>
      <c r="I1776" s="257"/>
      <c r="J1776" s="257"/>
      <c r="K1776" s="253"/>
      <c r="L1776" s="253"/>
      <c r="M1776" s="258"/>
      <c r="N1776" s="259"/>
      <c r="O1776" s="260"/>
      <c r="P1776" s="260"/>
      <c r="Q1776" s="260"/>
      <c r="R1776" s="260"/>
      <c r="S1776" s="260"/>
      <c r="T1776" s="260"/>
      <c r="U1776" s="260"/>
      <c r="V1776" s="260"/>
      <c r="W1776" s="260"/>
      <c r="X1776" s="260"/>
      <c r="Y1776" s="261"/>
      <c r="Z1776" s="14"/>
      <c r="AA1776" s="14"/>
      <c r="AB1776" s="14"/>
      <c r="AC1776" s="14"/>
      <c r="AD1776" s="14"/>
      <c r="AE1776" s="14"/>
      <c r="AT1776" s="262" t="s">
        <v>184</v>
      </c>
      <c r="AU1776" s="262" t="s">
        <v>102</v>
      </c>
      <c r="AV1776" s="14" t="s">
        <v>102</v>
      </c>
      <c r="AW1776" s="14" t="s">
        <v>5</v>
      </c>
      <c r="AX1776" s="14" t="s">
        <v>75</v>
      </c>
      <c r="AY1776" s="262" t="s">
        <v>175</v>
      </c>
    </row>
    <row r="1777" s="13" customFormat="1">
      <c r="A1777" s="13"/>
      <c r="B1777" s="242"/>
      <c r="C1777" s="243"/>
      <c r="D1777" s="237" t="s">
        <v>184</v>
      </c>
      <c r="E1777" s="244" t="s">
        <v>1</v>
      </c>
      <c r="F1777" s="245" t="s">
        <v>1585</v>
      </c>
      <c r="G1777" s="243"/>
      <c r="H1777" s="244" t="s">
        <v>1</v>
      </c>
      <c r="I1777" s="246"/>
      <c r="J1777" s="246"/>
      <c r="K1777" s="243"/>
      <c r="L1777" s="243"/>
      <c r="M1777" s="247"/>
      <c r="N1777" s="248"/>
      <c r="O1777" s="249"/>
      <c r="P1777" s="249"/>
      <c r="Q1777" s="249"/>
      <c r="R1777" s="249"/>
      <c r="S1777" s="249"/>
      <c r="T1777" s="249"/>
      <c r="U1777" s="249"/>
      <c r="V1777" s="249"/>
      <c r="W1777" s="249"/>
      <c r="X1777" s="249"/>
      <c r="Y1777" s="250"/>
      <c r="Z1777" s="13"/>
      <c r="AA1777" s="13"/>
      <c r="AB1777" s="13"/>
      <c r="AC1777" s="13"/>
      <c r="AD1777" s="13"/>
      <c r="AE1777" s="13"/>
      <c r="AT1777" s="251" t="s">
        <v>184</v>
      </c>
      <c r="AU1777" s="251" t="s">
        <v>102</v>
      </c>
      <c r="AV1777" s="13" t="s">
        <v>82</v>
      </c>
      <c r="AW1777" s="13" t="s">
        <v>5</v>
      </c>
      <c r="AX1777" s="13" t="s">
        <v>75</v>
      </c>
      <c r="AY1777" s="251" t="s">
        <v>175</v>
      </c>
    </row>
    <row r="1778" s="14" customFormat="1">
      <c r="A1778" s="14"/>
      <c r="B1778" s="252"/>
      <c r="C1778" s="253"/>
      <c r="D1778" s="237" t="s">
        <v>184</v>
      </c>
      <c r="E1778" s="254" t="s">
        <v>1</v>
      </c>
      <c r="F1778" s="255" t="s">
        <v>1586</v>
      </c>
      <c r="G1778" s="253"/>
      <c r="H1778" s="256">
        <v>2.3999999999999999</v>
      </c>
      <c r="I1778" s="257"/>
      <c r="J1778" s="257"/>
      <c r="K1778" s="253"/>
      <c r="L1778" s="253"/>
      <c r="M1778" s="258"/>
      <c r="N1778" s="259"/>
      <c r="O1778" s="260"/>
      <c r="P1778" s="260"/>
      <c r="Q1778" s="260"/>
      <c r="R1778" s="260"/>
      <c r="S1778" s="260"/>
      <c r="T1778" s="260"/>
      <c r="U1778" s="260"/>
      <c r="V1778" s="260"/>
      <c r="W1778" s="260"/>
      <c r="X1778" s="260"/>
      <c r="Y1778" s="261"/>
      <c r="Z1778" s="14"/>
      <c r="AA1778" s="14"/>
      <c r="AB1778" s="14"/>
      <c r="AC1778" s="14"/>
      <c r="AD1778" s="14"/>
      <c r="AE1778" s="14"/>
      <c r="AT1778" s="262" t="s">
        <v>184</v>
      </c>
      <c r="AU1778" s="262" t="s">
        <v>102</v>
      </c>
      <c r="AV1778" s="14" t="s">
        <v>102</v>
      </c>
      <c r="AW1778" s="14" t="s">
        <v>5</v>
      </c>
      <c r="AX1778" s="14" t="s">
        <v>75</v>
      </c>
      <c r="AY1778" s="262" t="s">
        <v>175</v>
      </c>
    </row>
    <row r="1779" s="13" customFormat="1">
      <c r="A1779" s="13"/>
      <c r="B1779" s="242"/>
      <c r="C1779" s="243"/>
      <c r="D1779" s="237" t="s">
        <v>184</v>
      </c>
      <c r="E1779" s="244" t="s">
        <v>1</v>
      </c>
      <c r="F1779" s="245" t="s">
        <v>1587</v>
      </c>
      <c r="G1779" s="243"/>
      <c r="H1779" s="244" t="s">
        <v>1</v>
      </c>
      <c r="I1779" s="246"/>
      <c r="J1779" s="246"/>
      <c r="K1779" s="243"/>
      <c r="L1779" s="243"/>
      <c r="M1779" s="247"/>
      <c r="N1779" s="248"/>
      <c r="O1779" s="249"/>
      <c r="P1779" s="249"/>
      <c r="Q1779" s="249"/>
      <c r="R1779" s="249"/>
      <c r="S1779" s="249"/>
      <c r="T1779" s="249"/>
      <c r="U1779" s="249"/>
      <c r="V1779" s="249"/>
      <c r="W1779" s="249"/>
      <c r="X1779" s="249"/>
      <c r="Y1779" s="250"/>
      <c r="Z1779" s="13"/>
      <c r="AA1779" s="13"/>
      <c r="AB1779" s="13"/>
      <c r="AC1779" s="13"/>
      <c r="AD1779" s="13"/>
      <c r="AE1779" s="13"/>
      <c r="AT1779" s="251" t="s">
        <v>184</v>
      </c>
      <c r="AU1779" s="251" t="s">
        <v>102</v>
      </c>
      <c r="AV1779" s="13" t="s">
        <v>82</v>
      </c>
      <c r="AW1779" s="13" t="s">
        <v>5</v>
      </c>
      <c r="AX1779" s="13" t="s">
        <v>75</v>
      </c>
      <c r="AY1779" s="251" t="s">
        <v>175</v>
      </c>
    </row>
    <row r="1780" s="14" customFormat="1">
      <c r="A1780" s="14"/>
      <c r="B1780" s="252"/>
      <c r="C1780" s="253"/>
      <c r="D1780" s="237" t="s">
        <v>184</v>
      </c>
      <c r="E1780" s="254" t="s">
        <v>1</v>
      </c>
      <c r="F1780" s="255" t="s">
        <v>1527</v>
      </c>
      <c r="G1780" s="253"/>
      <c r="H1780" s="256">
        <v>4.2000000000000002</v>
      </c>
      <c r="I1780" s="257"/>
      <c r="J1780" s="257"/>
      <c r="K1780" s="253"/>
      <c r="L1780" s="253"/>
      <c r="M1780" s="258"/>
      <c r="N1780" s="259"/>
      <c r="O1780" s="260"/>
      <c r="P1780" s="260"/>
      <c r="Q1780" s="260"/>
      <c r="R1780" s="260"/>
      <c r="S1780" s="260"/>
      <c r="T1780" s="260"/>
      <c r="U1780" s="260"/>
      <c r="V1780" s="260"/>
      <c r="W1780" s="260"/>
      <c r="X1780" s="260"/>
      <c r="Y1780" s="261"/>
      <c r="Z1780" s="14"/>
      <c r="AA1780" s="14"/>
      <c r="AB1780" s="14"/>
      <c r="AC1780" s="14"/>
      <c r="AD1780" s="14"/>
      <c r="AE1780" s="14"/>
      <c r="AT1780" s="262" t="s">
        <v>184</v>
      </c>
      <c r="AU1780" s="262" t="s">
        <v>102</v>
      </c>
      <c r="AV1780" s="14" t="s">
        <v>102</v>
      </c>
      <c r="AW1780" s="14" t="s">
        <v>5</v>
      </c>
      <c r="AX1780" s="14" t="s">
        <v>75</v>
      </c>
      <c r="AY1780" s="262" t="s">
        <v>175</v>
      </c>
    </row>
    <row r="1781" s="15" customFormat="1">
      <c r="A1781" s="15"/>
      <c r="B1781" s="263"/>
      <c r="C1781" s="264"/>
      <c r="D1781" s="237" t="s">
        <v>184</v>
      </c>
      <c r="E1781" s="265" t="s">
        <v>1</v>
      </c>
      <c r="F1781" s="266" t="s">
        <v>189</v>
      </c>
      <c r="G1781" s="264"/>
      <c r="H1781" s="267">
        <v>11.865000000000002</v>
      </c>
      <c r="I1781" s="268"/>
      <c r="J1781" s="268"/>
      <c r="K1781" s="264"/>
      <c r="L1781" s="264"/>
      <c r="M1781" s="269"/>
      <c r="N1781" s="270"/>
      <c r="O1781" s="271"/>
      <c r="P1781" s="271"/>
      <c r="Q1781" s="271"/>
      <c r="R1781" s="271"/>
      <c r="S1781" s="271"/>
      <c r="T1781" s="271"/>
      <c r="U1781" s="271"/>
      <c r="V1781" s="271"/>
      <c r="W1781" s="271"/>
      <c r="X1781" s="271"/>
      <c r="Y1781" s="272"/>
      <c r="Z1781" s="15"/>
      <c r="AA1781" s="15"/>
      <c r="AB1781" s="15"/>
      <c r="AC1781" s="15"/>
      <c r="AD1781" s="15"/>
      <c r="AE1781" s="15"/>
      <c r="AT1781" s="273" t="s">
        <v>184</v>
      </c>
      <c r="AU1781" s="273" t="s">
        <v>102</v>
      </c>
      <c r="AV1781" s="15" t="s">
        <v>181</v>
      </c>
      <c r="AW1781" s="15" t="s">
        <v>5</v>
      </c>
      <c r="AX1781" s="15" t="s">
        <v>82</v>
      </c>
      <c r="AY1781" s="273" t="s">
        <v>175</v>
      </c>
    </row>
    <row r="1782" s="2" customFormat="1" ht="33" customHeight="1">
      <c r="A1782" s="39"/>
      <c r="B1782" s="40"/>
      <c r="C1782" s="222" t="s">
        <v>1588</v>
      </c>
      <c r="D1782" s="222" t="s">
        <v>177</v>
      </c>
      <c r="E1782" s="223" t="s">
        <v>1589</v>
      </c>
      <c r="F1782" s="224" t="s">
        <v>1590</v>
      </c>
      <c r="G1782" s="225" t="s">
        <v>369</v>
      </c>
      <c r="H1782" s="226">
        <v>20.399999999999999</v>
      </c>
      <c r="I1782" s="227"/>
      <c r="J1782" s="227"/>
      <c r="K1782" s="228">
        <f>ROUND(P1782*H1782,2)</f>
        <v>0</v>
      </c>
      <c r="L1782" s="229"/>
      <c r="M1782" s="45"/>
      <c r="N1782" s="230" t="s">
        <v>1</v>
      </c>
      <c r="O1782" s="231" t="s">
        <v>39</v>
      </c>
      <c r="P1782" s="232">
        <f>I1782+J1782</f>
        <v>0</v>
      </c>
      <c r="Q1782" s="232">
        <f>ROUND(I1782*H1782,2)</f>
        <v>0</v>
      </c>
      <c r="R1782" s="232">
        <f>ROUND(J1782*H1782,2)</f>
        <v>0</v>
      </c>
      <c r="S1782" s="92"/>
      <c r="T1782" s="233">
        <f>S1782*H1782</f>
        <v>0</v>
      </c>
      <c r="U1782" s="233">
        <v>0</v>
      </c>
      <c r="V1782" s="233">
        <f>U1782*H1782</f>
        <v>0</v>
      </c>
      <c r="W1782" s="233">
        <v>0</v>
      </c>
      <c r="X1782" s="233">
        <f>W1782*H1782</f>
        <v>0</v>
      </c>
      <c r="Y1782" s="234" t="s">
        <v>1</v>
      </c>
      <c r="Z1782" s="39"/>
      <c r="AA1782" s="39"/>
      <c r="AB1782" s="39"/>
      <c r="AC1782" s="39"/>
      <c r="AD1782" s="39"/>
      <c r="AE1782" s="39"/>
      <c r="AR1782" s="235" t="s">
        <v>229</v>
      </c>
      <c r="AT1782" s="235" t="s">
        <v>177</v>
      </c>
      <c r="AU1782" s="235" t="s">
        <v>102</v>
      </c>
      <c r="AY1782" s="18" t="s">
        <v>175</v>
      </c>
      <c r="BE1782" s="236">
        <f>IF(O1782="základní",K1782,0)</f>
        <v>0</v>
      </c>
      <c r="BF1782" s="236">
        <f>IF(O1782="snížená",K1782,0)</f>
        <v>0</v>
      </c>
      <c r="BG1782" s="236">
        <f>IF(O1782="zákl. přenesená",K1782,0)</f>
        <v>0</v>
      </c>
      <c r="BH1782" s="236">
        <f>IF(O1782="sníž. přenesená",K1782,0)</f>
        <v>0</v>
      </c>
      <c r="BI1782" s="236">
        <f>IF(O1782="nulová",K1782,0)</f>
        <v>0</v>
      </c>
      <c r="BJ1782" s="18" t="s">
        <v>102</v>
      </c>
      <c r="BK1782" s="236">
        <f>ROUND(P1782*H1782,2)</f>
        <v>0</v>
      </c>
      <c r="BL1782" s="18" t="s">
        <v>229</v>
      </c>
      <c r="BM1782" s="235" t="s">
        <v>1591</v>
      </c>
    </row>
    <row r="1783" s="13" customFormat="1">
      <c r="A1783" s="13"/>
      <c r="B1783" s="242"/>
      <c r="C1783" s="243"/>
      <c r="D1783" s="237" t="s">
        <v>184</v>
      </c>
      <c r="E1783" s="244" t="s">
        <v>1</v>
      </c>
      <c r="F1783" s="245" t="s">
        <v>193</v>
      </c>
      <c r="G1783" s="243"/>
      <c r="H1783" s="244" t="s">
        <v>1</v>
      </c>
      <c r="I1783" s="246"/>
      <c r="J1783" s="246"/>
      <c r="K1783" s="243"/>
      <c r="L1783" s="243"/>
      <c r="M1783" s="247"/>
      <c r="N1783" s="248"/>
      <c r="O1783" s="249"/>
      <c r="P1783" s="249"/>
      <c r="Q1783" s="249"/>
      <c r="R1783" s="249"/>
      <c r="S1783" s="249"/>
      <c r="T1783" s="249"/>
      <c r="U1783" s="249"/>
      <c r="V1783" s="249"/>
      <c r="W1783" s="249"/>
      <c r="X1783" s="249"/>
      <c r="Y1783" s="250"/>
      <c r="Z1783" s="13"/>
      <c r="AA1783" s="13"/>
      <c r="AB1783" s="13"/>
      <c r="AC1783" s="13"/>
      <c r="AD1783" s="13"/>
      <c r="AE1783" s="13"/>
      <c r="AT1783" s="251" t="s">
        <v>184</v>
      </c>
      <c r="AU1783" s="251" t="s">
        <v>102</v>
      </c>
      <c r="AV1783" s="13" t="s">
        <v>82</v>
      </c>
      <c r="AW1783" s="13" t="s">
        <v>5</v>
      </c>
      <c r="AX1783" s="13" t="s">
        <v>75</v>
      </c>
      <c r="AY1783" s="251" t="s">
        <v>175</v>
      </c>
    </row>
    <row r="1784" s="13" customFormat="1">
      <c r="A1784" s="13"/>
      <c r="B1784" s="242"/>
      <c r="C1784" s="243"/>
      <c r="D1784" s="237" t="s">
        <v>184</v>
      </c>
      <c r="E1784" s="244" t="s">
        <v>1</v>
      </c>
      <c r="F1784" s="245" t="s">
        <v>1592</v>
      </c>
      <c r="G1784" s="243"/>
      <c r="H1784" s="244" t="s">
        <v>1</v>
      </c>
      <c r="I1784" s="246"/>
      <c r="J1784" s="246"/>
      <c r="K1784" s="243"/>
      <c r="L1784" s="243"/>
      <c r="M1784" s="247"/>
      <c r="N1784" s="248"/>
      <c r="O1784" s="249"/>
      <c r="P1784" s="249"/>
      <c r="Q1784" s="249"/>
      <c r="R1784" s="249"/>
      <c r="S1784" s="249"/>
      <c r="T1784" s="249"/>
      <c r="U1784" s="249"/>
      <c r="V1784" s="249"/>
      <c r="W1784" s="249"/>
      <c r="X1784" s="249"/>
      <c r="Y1784" s="250"/>
      <c r="Z1784" s="13"/>
      <c r="AA1784" s="13"/>
      <c r="AB1784" s="13"/>
      <c r="AC1784" s="13"/>
      <c r="AD1784" s="13"/>
      <c r="AE1784" s="13"/>
      <c r="AT1784" s="251" t="s">
        <v>184</v>
      </c>
      <c r="AU1784" s="251" t="s">
        <v>102</v>
      </c>
      <c r="AV1784" s="13" t="s">
        <v>82</v>
      </c>
      <c r="AW1784" s="13" t="s">
        <v>5</v>
      </c>
      <c r="AX1784" s="13" t="s">
        <v>75</v>
      </c>
      <c r="AY1784" s="251" t="s">
        <v>175</v>
      </c>
    </row>
    <row r="1785" s="14" customFormat="1">
      <c r="A1785" s="14"/>
      <c r="B1785" s="252"/>
      <c r="C1785" s="253"/>
      <c r="D1785" s="237" t="s">
        <v>184</v>
      </c>
      <c r="E1785" s="254" t="s">
        <v>1</v>
      </c>
      <c r="F1785" s="255" t="s">
        <v>1593</v>
      </c>
      <c r="G1785" s="253"/>
      <c r="H1785" s="256">
        <v>3.2000000000000002</v>
      </c>
      <c r="I1785" s="257"/>
      <c r="J1785" s="257"/>
      <c r="K1785" s="253"/>
      <c r="L1785" s="253"/>
      <c r="M1785" s="258"/>
      <c r="N1785" s="259"/>
      <c r="O1785" s="260"/>
      <c r="P1785" s="260"/>
      <c r="Q1785" s="260"/>
      <c r="R1785" s="260"/>
      <c r="S1785" s="260"/>
      <c r="T1785" s="260"/>
      <c r="U1785" s="260"/>
      <c r="V1785" s="260"/>
      <c r="W1785" s="260"/>
      <c r="X1785" s="260"/>
      <c r="Y1785" s="261"/>
      <c r="Z1785" s="14"/>
      <c r="AA1785" s="14"/>
      <c r="AB1785" s="14"/>
      <c r="AC1785" s="14"/>
      <c r="AD1785" s="14"/>
      <c r="AE1785" s="14"/>
      <c r="AT1785" s="262" t="s">
        <v>184</v>
      </c>
      <c r="AU1785" s="262" t="s">
        <v>102</v>
      </c>
      <c r="AV1785" s="14" t="s">
        <v>102</v>
      </c>
      <c r="AW1785" s="14" t="s">
        <v>5</v>
      </c>
      <c r="AX1785" s="14" t="s">
        <v>75</v>
      </c>
      <c r="AY1785" s="262" t="s">
        <v>175</v>
      </c>
    </row>
    <row r="1786" s="13" customFormat="1">
      <c r="A1786" s="13"/>
      <c r="B1786" s="242"/>
      <c r="C1786" s="243"/>
      <c r="D1786" s="237" t="s">
        <v>184</v>
      </c>
      <c r="E1786" s="244" t="s">
        <v>1</v>
      </c>
      <c r="F1786" s="245" t="s">
        <v>1594</v>
      </c>
      <c r="G1786" s="243"/>
      <c r="H1786" s="244" t="s">
        <v>1</v>
      </c>
      <c r="I1786" s="246"/>
      <c r="J1786" s="246"/>
      <c r="K1786" s="243"/>
      <c r="L1786" s="243"/>
      <c r="M1786" s="247"/>
      <c r="N1786" s="248"/>
      <c r="O1786" s="249"/>
      <c r="P1786" s="249"/>
      <c r="Q1786" s="249"/>
      <c r="R1786" s="249"/>
      <c r="S1786" s="249"/>
      <c r="T1786" s="249"/>
      <c r="U1786" s="249"/>
      <c r="V1786" s="249"/>
      <c r="W1786" s="249"/>
      <c r="X1786" s="249"/>
      <c r="Y1786" s="250"/>
      <c r="Z1786" s="13"/>
      <c r="AA1786" s="13"/>
      <c r="AB1786" s="13"/>
      <c r="AC1786" s="13"/>
      <c r="AD1786" s="13"/>
      <c r="AE1786" s="13"/>
      <c r="AT1786" s="251" t="s">
        <v>184</v>
      </c>
      <c r="AU1786" s="251" t="s">
        <v>102</v>
      </c>
      <c r="AV1786" s="13" t="s">
        <v>82</v>
      </c>
      <c r="AW1786" s="13" t="s">
        <v>5</v>
      </c>
      <c r="AX1786" s="13" t="s">
        <v>75</v>
      </c>
      <c r="AY1786" s="251" t="s">
        <v>175</v>
      </c>
    </row>
    <row r="1787" s="14" customFormat="1">
      <c r="A1787" s="14"/>
      <c r="B1787" s="252"/>
      <c r="C1787" s="253"/>
      <c r="D1787" s="237" t="s">
        <v>184</v>
      </c>
      <c r="E1787" s="254" t="s">
        <v>1</v>
      </c>
      <c r="F1787" s="255" t="s">
        <v>1595</v>
      </c>
      <c r="G1787" s="253"/>
      <c r="H1787" s="256">
        <v>2.2000000000000002</v>
      </c>
      <c r="I1787" s="257"/>
      <c r="J1787" s="257"/>
      <c r="K1787" s="253"/>
      <c r="L1787" s="253"/>
      <c r="M1787" s="258"/>
      <c r="N1787" s="259"/>
      <c r="O1787" s="260"/>
      <c r="P1787" s="260"/>
      <c r="Q1787" s="260"/>
      <c r="R1787" s="260"/>
      <c r="S1787" s="260"/>
      <c r="T1787" s="260"/>
      <c r="U1787" s="260"/>
      <c r="V1787" s="260"/>
      <c r="W1787" s="260"/>
      <c r="X1787" s="260"/>
      <c r="Y1787" s="261"/>
      <c r="Z1787" s="14"/>
      <c r="AA1787" s="14"/>
      <c r="AB1787" s="14"/>
      <c r="AC1787" s="14"/>
      <c r="AD1787" s="14"/>
      <c r="AE1787" s="14"/>
      <c r="AT1787" s="262" t="s">
        <v>184</v>
      </c>
      <c r="AU1787" s="262" t="s">
        <v>102</v>
      </c>
      <c r="AV1787" s="14" t="s">
        <v>102</v>
      </c>
      <c r="AW1787" s="14" t="s">
        <v>5</v>
      </c>
      <c r="AX1787" s="14" t="s">
        <v>75</v>
      </c>
      <c r="AY1787" s="262" t="s">
        <v>175</v>
      </c>
    </row>
    <row r="1788" s="13" customFormat="1">
      <c r="A1788" s="13"/>
      <c r="B1788" s="242"/>
      <c r="C1788" s="243"/>
      <c r="D1788" s="237" t="s">
        <v>184</v>
      </c>
      <c r="E1788" s="244" t="s">
        <v>1</v>
      </c>
      <c r="F1788" s="245" t="s">
        <v>1596</v>
      </c>
      <c r="G1788" s="243"/>
      <c r="H1788" s="244" t="s">
        <v>1</v>
      </c>
      <c r="I1788" s="246"/>
      <c r="J1788" s="246"/>
      <c r="K1788" s="243"/>
      <c r="L1788" s="243"/>
      <c r="M1788" s="247"/>
      <c r="N1788" s="248"/>
      <c r="O1788" s="249"/>
      <c r="P1788" s="249"/>
      <c r="Q1788" s="249"/>
      <c r="R1788" s="249"/>
      <c r="S1788" s="249"/>
      <c r="T1788" s="249"/>
      <c r="U1788" s="249"/>
      <c r="V1788" s="249"/>
      <c r="W1788" s="249"/>
      <c r="X1788" s="249"/>
      <c r="Y1788" s="250"/>
      <c r="Z1788" s="13"/>
      <c r="AA1788" s="13"/>
      <c r="AB1788" s="13"/>
      <c r="AC1788" s="13"/>
      <c r="AD1788" s="13"/>
      <c r="AE1788" s="13"/>
      <c r="AT1788" s="251" t="s">
        <v>184</v>
      </c>
      <c r="AU1788" s="251" t="s">
        <v>102</v>
      </c>
      <c r="AV1788" s="13" t="s">
        <v>82</v>
      </c>
      <c r="AW1788" s="13" t="s">
        <v>5</v>
      </c>
      <c r="AX1788" s="13" t="s">
        <v>75</v>
      </c>
      <c r="AY1788" s="251" t="s">
        <v>175</v>
      </c>
    </row>
    <row r="1789" s="14" customFormat="1">
      <c r="A1789" s="14"/>
      <c r="B1789" s="252"/>
      <c r="C1789" s="253"/>
      <c r="D1789" s="237" t="s">
        <v>184</v>
      </c>
      <c r="E1789" s="254" t="s">
        <v>1</v>
      </c>
      <c r="F1789" s="255" t="s">
        <v>1527</v>
      </c>
      <c r="G1789" s="253"/>
      <c r="H1789" s="256">
        <v>4.2000000000000002</v>
      </c>
      <c r="I1789" s="257"/>
      <c r="J1789" s="257"/>
      <c r="K1789" s="253"/>
      <c r="L1789" s="253"/>
      <c r="M1789" s="258"/>
      <c r="N1789" s="259"/>
      <c r="O1789" s="260"/>
      <c r="P1789" s="260"/>
      <c r="Q1789" s="260"/>
      <c r="R1789" s="260"/>
      <c r="S1789" s="260"/>
      <c r="T1789" s="260"/>
      <c r="U1789" s="260"/>
      <c r="V1789" s="260"/>
      <c r="W1789" s="260"/>
      <c r="X1789" s="260"/>
      <c r="Y1789" s="261"/>
      <c r="Z1789" s="14"/>
      <c r="AA1789" s="14"/>
      <c r="AB1789" s="14"/>
      <c r="AC1789" s="14"/>
      <c r="AD1789" s="14"/>
      <c r="AE1789" s="14"/>
      <c r="AT1789" s="262" t="s">
        <v>184</v>
      </c>
      <c r="AU1789" s="262" t="s">
        <v>102</v>
      </c>
      <c r="AV1789" s="14" t="s">
        <v>102</v>
      </c>
      <c r="AW1789" s="14" t="s">
        <v>5</v>
      </c>
      <c r="AX1789" s="14" t="s">
        <v>75</v>
      </c>
      <c r="AY1789" s="262" t="s">
        <v>175</v>
      </c>
    </row>
    <row r="1790" s="13" customFormat="1">
      <c r="A1790" s="13"/>
      <c r="B1790" s="242"/>
      <c r="C1790" s="243"/>
      <c r="D1790" s="237" t="s">
        <v>184</v>
      </c>
      <c r="E1790" s="244" t="s">
        <v>1</v>
      </c>
      <c r="F1790" s="245" t="s">
        <v>1597</v>
      </c>
      <c r="G1790" s="243"/>
      <c r="H1790" s="244" t="s">
        <v>1</v>
      </c>
      <c r="I1790" s="246"/>
      <c r="J1790" s="246"/>
      <c r="K1790" s="243"/>
      <c r="L1790" s="243"/>
      <c r="M1790" s="247"/>
      <c r="N1790" s="248"/>
      <c r="O1790" s="249"/>
      <c r="P1790" s="249"/>
      <c r="Q1790" s="249"/>
      <c r="R1790" s="249"/>
      <c r="S1790" s="249"/>
      <c r="T1790" s="249"/>
      <c r="U1790" s="249"/>
      <c r="V1790" s="249"/>
      <c r="W1790" s="249"/>
      <c r="X1790" s="249"/>
      <c r="Y1790" s="250"/>
      <c r="Z1790" s="13"/>
      <c r="AA1790" s="13"/>
      <c r="AB1790" s="13"/>
      <c r="AC1790" s="13"/>
      <c r="AD1790" s="13"/>
      <c r="AE1790" s="13"/>
      <c r="AT1790" s="251" t="s">
        <v>184</v>
      </c>
      <c r="AU1790" s="251" t="s">
        <v>102</v>
      </c>
      <c r="AV1790" s="13" t="s">
        <v>82</v>
      </c>
      <c r="AW1790" s="13" t="s">
        <v>5</v>
      </c>
      <c r="AX1790" s="13" t="s">
        <v>75</v>
      </c>
      <c r="AY1790" s="251" t="s">
        <v>175</v>
      </c>
    </row>
    <row r="1791" s="14" customFormat="1">
      <c r="A1791" s="14"/>
      <c r="B1791" s="252"/>
      <c r="C1791" s="253"/>
      <c r="D1791" s="237" t="s">
        <v>184</v>
      </c>
      <c r="E1791" s="254" t="s">
        <v>1</v>
      </c>
      <c r="F1791" s="255" t="s">
        <v>1598</v>
      </c>
      <c r="G1791" s="253"/>
      <c r="H1791" s="256">
        <v>10.800000000000001</v>
      </c>
      <c r="I1791" s="257"/>
      <c r="J1791" s="257"/>
      <c r="K1791" s="253"/>
      <c r="L1791" s="253"/>
      <c r="M1791" s="258"/>
      <c r="N1791" s="259"/>
      <c r="O1791" s="260"/>
      <c r="P1791" s="260"/>
      <c r="Q1791" s="260"/>
      <c r="R1791" s="260"/>
      <c r="S1791" s="260"/>
      <c r="T1791" s="260"/>
      <c r="U1791" s="260"/>
      <c r="V1791" s="260"/>
      <c r="W1791" s="260"/>
      <c r="X1791" s="260"/>
      <c r="Y1791" s="261"/>
      <c r="Z1791" s="14"/>
      <c r="AA1791" s="14"/>
      <c r="AB1791" s="14"/>
      <c r="AC1791" s="14"/>
      <c r="AD1791" s="14"/>
      <c r="AE1791" s="14"/>
      <c r="AT1791" s="262" t="s">
        <v>184</v>
      </c>
      <c r="AU1791" s="262" t="s">
        <v>102</v>
      </c>
      <c r="AV1791" s="14" t="s">
        <v>102</v>
      </c>
      <c r="AW1791" s="14" t="s">
        <v>5</v>
      </c>
      <c r="AX1791" s="14" t="s">
        <v>75</v>
      </c>
      <c r="AY1791" s="262" t="s">
        <v>175</v>
      </c>
    </row>
    <row r="1792" s="15" customFormat="1">
      <c r="A1792" s="15"/>
      <c r="B1792" s="263"/>
      <c r="C1792" s="264"/>
      <c r="D1792" s="237" t="s">
        <v>184</v>
      </c>
      <c r="E1792" s="265" t="s">
        <v>1</v>
      </c>
      <c r="F1792" s="266" t="s">
        <v>189</v>
      </c>
      <c r="G1792" s="264"/>
      <c r="H1792" s="267">
        <v>20.400000000000002</v>
      </c>
      <c r="I1792" s="268"/>
      <c r="J1792" s="268"/>
      <c r="K1792" s="264"/>
      <c r="L1792" s="264"/>
      <c r="M1792" s="269"/>
      <c r="N1792" s="270"/>
      <c r="O1792" s="271"/>
      <c r="P1792" s="271"/>
      <c r="Q1792" s="271"/>
      <c r="R1792" s="271"/>
      <c r="S1792" s="271"/>
      <c r="T1792" s="271"/>
      <c r="U1792" s="271"/>
      <c r="V1792" s="271"/>
      <c r="W1792" s="271"/>
      <c r="X1792" s="271"/>
      <c r="Y1792" s="272"/>
      <c r="Z1792" s="15"/>
      <c r="AA1792" s="15"/>
      <c r="AB1792" s="15"/>
      <c r="AC1792" s="15"/>
      <c r="AD1792" s="15"/>
      <c r="AE1792" s="15"/>
      <c r="AT1792" s="273" t="s">
        <v>184</v>
      </c>
      <c r="AU1792" s="273" t="s">
        <v>102</v>
      </c>
      <c r="AV1792" s="15" t="s">
        <v>181</v>
      </c>
      <c r="AW1792" s="15" t="s">
        <v>5</v>
      </c>
      <c r="AX1792" s="15" t="s">
        <v>82</v>
      </c>
      <c r="AY1792" s="273" t="s">
        <v>175</v>
      </c>
    </row>
    <row r="1793" s="2" customFormat="1" ht="37.8" customHeight="1">
      <c r="A1793" s="39"/>
      <c r="B1793" s="40"/>
      <c r="C1793" s="222" t="s">
        <v>898</v>
      </c>
      <c r="D1793" s="222" t="s">
        <v>177</v>
      </c>
      <c r="E1793" s="223" t="s">
        <v>1599</v>
      </c>
      <c r="F1793" s="224" t="s">
        <v>1600</v>
      </c>
      <c r="G1793" s="225" t="s">
        <v>369</v>
      </c>
      <c r="H1793" s="226">
        <v>20</v>
      </c>
      <c r="I1793" s="227"/>
      <c r="J1793" s="227"/>
      <c r="K1793" s="228">
        <f>ROUND(P1793*H1793,2)</f>
        <v>0</v>
      </c>
      <c r="L1793" s="229"/>
      <c r="M1793" s="45"/>
      <c r="N1793" s="230" t="s">
        <v>1</v>
      </c>
      <c r="O1793" s="231" t="s">
        <v>39</v>
      </c>
      <c r="P1793" s="232">
        <f>I1793+J1793</f>
        <v>0</v>
      </c>
      <c r="Q1793" s="232">
        <f>ROUND(I1793*H1793,2)</f>
        <v>0</v>
      </c>
      <c r="R1793" s="232">
        <f>ROUND(J1793*H1793,2)</f>
        <v>0</v>
      </c>
      <c r="S1793" s="92"/>
      <c r="T1793" s="233">
        <f>S1793*H1793</f>
        <v>0</v>
      </c>
      <c r="U1793" s="233">
        <v>0</v>
      </c>
      <c r="V1793" s="233">
        <f>U1793*H1793</f>
        <v>0</v>
      </c>
      <c r="W1793" s="233">
        <v>0</v>
      </c>
      <c r="X1793" s="233">
        <f>W1793*H1793</f>
        <v>0</v>
      </c>
      <c r="Y1793" s="234" t="s">
        <v>1</v>
      </c>
      <c r="Z1793" s="39"/>
      <c r="AA1793" s="39"/>
      <c r="AB1793" s="39"/>
      <c r="AC1793" s="39"/>
      <c r="AD1793" s="39"/>
      <c r="AE1793" s="39"/>
      <c r="AR1793" s="235" t="s">
        <v>229</v>
      </c>
      <c r="AT1793" s="235" t="s">
        <v>177</v>
      </c>
      <c r="AU1793" s="235" t="s">
        <v>102</v>
      </c>
      <c r="AY1793" s="18" t="s">
        <v>175</v>
      </c>
      <c r="BE1793" s="236">
        <f>IF(O1793="základní",K1793,0)</f>
        <v>0</v>
      </c>
      <c r="BF1793" s="236">
        <f>IF(O1793="snížená",K1793,0)</f>
        <v>0</v>
      </c>
      <c r="BG1793" s="236">
        <f>IF(O1793="zákl. přenesená",K1793,0)</f>
        <v>0</v>
      </c>
      <c r="BH1793" s="236">
        <f>IF(O1793="sníž. přenesená",K1793,0)</f>
        <v>0</v>
      </c>
      <c r="BI1793" s="236">
        <f>IF(O1793="nulová",K1793,0)</f>
        <v>0</v>
      </c>
      <c r="BJ1793" s="18" t="s">
        <v>102</v>
      </c>
      <c r="BK1793" s="236">
        <f>ROUND(P1793*H1793,2)</f>
        <v>0</v>
      </c>
      <c r="BL1793" s="18" t="s">
        <v>229</v>
      </c>
      <c r="BM1793" s="235" t="s">
        <v>1601</v>
      </c>
    </row>
    <row r="1794" s="13" customFormat="1">
      <c r="A1794" s="13"/>
      <c r="B1794" s="242"/>
      <c r="C1794" s="243"/>
      <c r="D1794" s="237" t="s">
        <v>184</v>
      </c>
      <c r="E1794" s="244" t="s">
        <v>1</v>
      </c>
      <c r="F1794" s="245" t="s">
        <v>193</v>
      </c>
      <c r="G1794" s="243"/>
      <c r="H1794" s="244" t="s">
        <v>1</v>
      </c>
      <c r="I1794" s="246"/>
      <c r="J1794" s="246"/>
      <c r="K1794" s="243"/>
      <c r="L1794" s="243"/>
      <c r="M1794" s="247"/>
      <c r="N1794" s="248"/>
      <c r="O1794" s="249"/>
      <c r="P1794" s="249"/>
      <c r="Q1794" s="249"/>
      <c r="R1794" s="249"/>
      <c r="S1794" s="249"/>
      <c r="T1794" s="249"/>
      <c r="U1794" s="249"/>
      <c r="V1794" s="249"/>
      <c r="W1794" s="249"/>
      <c r="X1794" s="249"/>
      <c r="Y1794" s="250"/>
      <c r="Z1794" s="13"/>
      <c r="AA1794" s="13"/>
      <c r="AB1794" s="13"/>
      <c r="AC1794" s="13"/>
      <c r="AD1794" s="13"/>
      <c r="AE1794" s="13"/>
      <c r="AT1794" s="251" t="s">
        <v>184</v>
      </c>
      <c r="AU1794" s="251" t="s">
        <v>102</v>
      </c>
      <c r="AV1794" s="13" t="s">
        <v>82</v>
      </c>
      <c r="AW1794" s="13" t="s">
        <v>5</v>
      </c>
      <c r="AX1794" s="13" t="s">
        <v>75</v>
      </c>
      <c r="AY1794" s="251" t="s">
        <v>175</v>
      </c>
    </row>
    <row r="1795" s="13" customFormat="1">
      <c r="A1795" s="13"/>
      <c r="B1795" s="242"/>
      <c r="C1795" s="243"/>
      <c r="D1795" s="237" t="s">
        <v>184</v>
      </c>
      <c r="E1795" s="244" t="s">
        <v>1</v>
      </c>
      <c r="F1795" s="245" t="s">
        <v>1602</v>
      </c>
      <c r="G1795" s="243"/>
      <c r="H1795" s="244" t="s">
        <v>1</v>
      </c>
      <c r="I1795" s="246"/>
      <c r="J1795" s="246"/>
      <c r="K1795" s="243"/>
      <c r="L1795" s="243"/>
      <c r="M1795" s="247"/>
      <c r="N1795" s="248"/>
      <c r="O1795" s="249"/>
      <c r="P1795" s="249"/>
      <c r="Q1795" s="249"/>
      <c r="R1795" s="249"/>
      <c r="S1795" s="249"/>
      <c r="T1795" s="249"/>
      <c r="U1795" s="249"/>
      <c r="V1795" s="249"/>
      <c r="W1795" s="249"/>
      <c r="X1795" s="249"/>
      <c r="Y1795" s="250"/>
      <c r="Z1795" s="13"/>
      <c r="AA1795" s="13"/>
      <c r="AB1795" s="13"/>
      <c r="AC1795" s="13"/>
      <c r="AD1795" s="13"/>
      <c r="AE1795" s="13"/>
      <c r="AT1795" s="251" t="s">
        <v>184</v>
      </c>
      <c r="AU1795" s="251" t="s">
        <v>102</v>
      </c>
      <c r="AV1795" s="13" t="s">
        <v>82</v>
      </c>
      <c r="AW1795" s="13" t="s">
        <v>5</v>
      </c>
      <c r="AX1795" s="13" t="s">
        <v>75</v>
      </c>
      <c r="AY1795" s="251" t="s">
        <v>175</v>
      </c>
    </row>
    <row r="1796" s="14" customFormat="1">
      <c r="A1796" s="14"/>
      <c r="B1796" s="252"/>
      <c r="C1796" s="253"/>
      <c r="D1796" s="237" t="s">
        <v>184</v>
      </c>
      <c r="E1796" s="254" t="s">
        <v>1</v>
      </c>
      <c r="F1796" s="255" t="s">
        <v>1603</v>
      </c>
      <c r="G1796" s="253"/>
      <c r="H1796" s="256">
        <v>20</v>
      </c>
      <c r="I1796" s="257"/>
      <c r="J1796" s="257"/>
      <c r="K1796" s="253"/>
      <c r="L1796" s="253"/>
      <c r="M1796" s="258"/>
      <c r="N1796" s="259"/>
      <c r="O1796" s="260"/>
      <c r="P1796" s="260"/>
      <c r="Q1796" s="260"/>
      <c r="R1796" s="260"/>
      <c r="S1796" s="260"/>
      <c r="T1796" s="260"/>
      <c r="U1796" s="260"/>
      <c r="V1796" s="260"/>
      <c r="W1796" s="260"/>
      <c r="X1796" s="260"/>
      <c r="Y1796" s="261"/>
      <c r="Z1796" s="14"/>
      <c r="AA1796" s="14"/>
      <c r="AB1796" s="14"/>
      <c r="AC1796" s="14"/>
      <c r="AD1796" s="14"/>
      <c r="AE1796" s="14"/>
      <c r="AT1796" s="262" t="s">
        <v>184</v>
      </c>
      <c r="AU1796" s="262" t="s">
        <v>102</v>
      </c>
      <c r="AV1796" s="14" t="s">
        <v>102</v>
      </c>
      <c r="AW1796" s="14" t="s">
        <v>5</v>
      </c>
      <c r="AX1796" s="14" t="s">
        <v>75</v>
      </c>
      <c r="AY1796" s="262" t="s">
        <v>175</v>
      </c>
    </row>
    <row r="1797" s="15" customFormat="1">
      <c r="A1797" s="15"/>
      <c r="B1797" s="263"/>
      <c r="C1797" s="264"/>
      <c r="D1797" s="237" t="s">
        <v>184</v>
      </c>
      <c r="E1797" s="265" t="s">
        <v>1</v>
      </c>
      <c r="F1797" s="266" t="s">
        <v>189</v>
      </c>
      <c r="G1797" s="264"/>
      <c r="H1797" s="267">
        <v>20</v>
      </c>
      <c r="I1797" s="268"/>
      <c r="J1797" s="268"/>
      <c r="K1797" s="264"/>
      <c r="L1797" s="264"/>
      <c r="M1797" s="269"/>
      <c r="N1797" s="270"/>
      <c r="O1797" s="271"/>
      <c r="P1797" s="271"/>
      <c r="Q1797" s="271"/>
      <c r="R1797" s="271"/>
      <c r="S1797" s="271"/>
      <c r="T1797" s="271"/>
      <c r="U1797" s="271"/>
      <c r="V1797" s="271"/>
      <c r="W1797" s="271"/>
      <c r="X1797" s="271"/>
      <c r="Y1797" s="272"/>
      <c r="Z1797" s="15"/>
      <c r="AA1797" s="15"/>
      <c r="AB1797" s="15"/>
      <c r="AC1797" s="15"/>
      <c r="AD1797" s="15"/>
      <c r="AE1797" s="15"/>
      <c r="AT1797" s="273" t="s">
        <v>184</v>
      </c>
      <c r="AU1797" s="273" t="s">
        <v>102</v>
      </c>
      <c r="AV1797" s="15" t="s">
        <v>181</v>
      </c>
      <c r="AW1797" s="15" t="s">
        <v>5</v>
      </c>
      <c r="AX1797" s="15" t="s">
        <v>82</v>
      </c>
      <c r="AY1797" s="273" t="s">
        <v>175</v>
      </c>
    </row>
    <row r="1798" s="2" customFormat="1" ht="24.15" customHeight="1">
      <c r="A1798" s="39"/>
      <c r="B1798" s="40"/>
      <c r="C1798" s="222" t="s">
        <v>1604</v>
      </c>
      <c r="D1798" s="222" t="s">
        <v>177</v>
      </c>
      <c r="E1798" s="223" t="s">
        <v>1605</v>
      </c>
      <c r="F1798" s="224" t="s">
        <v>1606</v>
      </c>
      <c r="G1798" s="225" t="s">
        <v>228</v>
      </c>
      <c r="H1798" s="226">
        <v>6</v>
      </c>
      <c r="I1798" s="227"/>
      <c r="J1798" s="227"/>
      <c r="K1798" s="228">
        <f>ROUND(P1798*H1798,2)</f>
        <v>0</v>
      </c>
      <c r="L1798" s="229"/>
      <c r="M1798" s="45"/>
      <c r="N1798" s="230" t="s">
        <v>1</v>
      </c>
      <c r="O1798" s="231" t="s">
        <v>39</v>
      </c>
      <c r="P1798" s="232">
        <f>I1798+J1798</f>
        <v>0</v>
      </c>
      <c r="Q1798" s="232">
        <f>ROUND(I1798*H1798,2)</f>
        <v>0</v>
      </c>
      <c r="R1798" s="232">
        <f>ROUND(J1798*H1798,2)</f>
        <v>0</v>
      </c>
      <c r="S1798" s="92"/>
      <c r="T1798" s="233">
        <f>S1798*H1798</f>
        <v>0</v>
      </c>
      <c r="U1798" s="233">
        <v>0</v>
      </c>
      <c r="V1798" s="233">
        <f>U1798*H1798</f>
        <v>0</v>
      </c>
      <c r="W1798" s="233">
        <v>0</v>
      </c>
      <c r="X1798" s="233">
        <f>W1798*H1798</f>
        <v>0</v>
      </c>
      <c r="Y1798" s="234" t="s">
        <v>1</v>
      </c>
      <c r="Z1798" s="39"/>
      <c r="AA1798" s="39"/>
      <c r="AB1798" s="39"/>
      <c r="AC1798" s="39"/>
      <c r="AD1798" s="39"/>
      <c r="AE1798" s="39"/>
      <c r="AR1798" s="235" t="s">
        <v>229</v>
      </c>
      <c r="AT1798" s="235" t="s">
        <v>177</v>
      </c>
      <c r="AU1798" s="235" t="s">
        <v>102</v>
      </c>
      <c r="AY1798" s="18" t="s">
        <v>175</v>
      </c>
      <c r="BE1798" s="236">
        <f>IF(O1798="základní",K1798,0)</f>
        <v>0</v>
      </c>
      <c r="BF1798" s="236">
        <f>IF(O1798="snížená",K1798,0)</f>
        <v>0</v>
      </c>
      <c r="BG1798" s="236">
        <f>IF(O1798="zákl. přenesená",K1798,0)</f>
        <v>0</v>
      </c>
      <c r="BH1798" s="236">
        <f>IF(O1798="sníž. přenesená",K1798,0)</f>
        <v>0</v>
      </c>
      <c r="BI1798" s="236">
        <f>IF(O1798="nulová",K1798,0)</f>
        <v>0</v>
      </c>
      <c r="BJ1798" s="18" t="s">
        <v>102</v>
      </c>
      <c r="BK1798" s="236">
        <f>ROUND(P1798*H1798,2)</f>
        <v>0</v>
      </c>
      <c r="BL1798" s="18" t="s">
        <v>229</v>
      </c>
      <c r="BM1798" s="235" t="s">
        <v>1607</v>
      </c>
    </row>
    <row r="1799" s="2" customFormat="1">
      <c r="A1799" s="39"/>
      <c r="B1799" s="40"/>
      <c r="C1799" s="41"/>
      <c r="D1799" s="237" t="s">
        <v>182</v>
      </c>
      <c r="E1799" s="41"/>
      <c r="F1799" s="238" t="s">
        <v>1608</v>
      </c>
      <c r="G1799" s="41"/>
      <c r="H1799" s="41"/>
      <c r="I1799" s="239"/>
      <c r="J1799" s="239"/>
      <c r="K1799" s="41"/>
      <c r="L1799" s="41"/>
      <c r="M1799" s="45"/>
      <c r="N1799" s="240"/>
      <c r="O1799" s="241"/>
      <c r="P1799" s="92"/>
      <c r="Q1799" s="92"/>
      <c r="R1799" s="92"/>
      <c r="S1799" s="92"/>
      <c r="T1799" s="92"/>
      <c r="U1799" s="92"/>
      <c r="V1799" s="92"/>
      <c r="W1799" s="92"/>
      <c r="X1799" s="92"/>
      <c r="Y1799" s="93"/>
      <c r="Z1799" s="39"/>
      <c r="AA1799" s="39"/>
      <c r="AB1799" s="39"/>
      <c r="AC1799" s="39"/>
      <c r="AD1799" s="39"/>
      <c r="AE1799" s="39"/>
      <c r="AT1799" s="18" t="s">
        <v>182</v>
      </c>
      <c r="AU1799" s="18" t="s">
        <v>102</v>
      </c>
    </row>
    <row r="1800" s="2" customFormat="1" ht="49.05" customHeight="1">
      <c r="A1800" s="39"/>
      <c r="B1800" s="40"/>
      <c r="C1800" s="222" t="s">
        <v>903</v>
      </c>
      <c r="D1800" s="222" t="s">
        <v>177</v>
      </c>
      <c r="E1800" s="223" t="s">
        <v>1609</v>
      </c>
      <c r="F1800" s="224" t="s">
        <v>1610</v>
      </c>
      <c r="G1800" s="225" t="s">
        <v>377</v>
      </c>
      <c r="H1800" s="226">
        <v>6</v>
      </c>
      <c r="I1800" s="227"/>
      <c r="J1800" s="227"/>
      <c r="K1800" s="228">
        <f>ROUND(P1800*H1800,2)</f>
        <v>0</v>
      </c>
      <c r="L1800" s="229"/>
      <c r="M1800" s="45"/>
      <c r="N1800" s="230" t="s">
        <v>1</v>
      </c>
      <c r="O1800" s="231" t="s">
        <v>39</v>
      </c>
      <c r="P1800" s="232">
        <f>I1800+J1800</f>
        <v>0</v>
      </c>
      <c r="Q1800" s="232">
        <f>ROUND(I1800*H1800,2)</f>
        <v>0</v>
      </c>
      <c r="R1800" s="232">
        <f>ROUND(J1800*H1800,2)</f>
        <v>0</v>
      </c>
      <c r="S1800" s="92"/>
      <c r="T1800" s="233">
        <f>S1800*H1800</f>
        <v>0</v>
      </c>
      <c r="U1800" s="233">
        <v>0</v>
      </c>
      <c r="V1800" s="233">
        <f>U1800*H1800</f>
        <v>0</v>
      </c>
      <c r="W1800" s="233">
        <v>0</v>
      </c>
      <c r="X1800" s="233">
        <f>W1800*H1800</f>
        <v>0</v>
      </c>
      <c r="Y1800" s="234" t="s">
        <v>1</v>
      </c>
      <c r="Z1800" s="39"/>
      <c r="AA1800" s="39"/>
      <c r="AB1800" s="39"/>
      <c r="AC1800" s="39"/>
      <c r="AD1800" s="39"/>
      <c r="AE1800" s="39"/>
      <c r="AR1800" s="235" t="s">
        <v>229</v>
      </c>
      <c r="AT1800" s="235" t="s">
        <v>177</v>
      </c>
      <c r="AU1800" s="235" t="s">
        <v>102</v>
      </c>
      <c r="AY1800" s="18" t="s">
        <v>175</v>
      </c>
      <c r="BE1800" s="236">
        <f>IF(O1800="základní",K1800,0)</f>
        <v>0</v>
      </c>
      <c r="BF1800" s="236">
        <f>IF(O1800="snížená",K1800,0)</f>
        <v>0</v>
      </c>
      <c r="BG1800" s="236">
        <f>IF(O1800="zákl. přenesená",K1800,0)</f>
        <v>0</v>
      </c>
      <c r="BH1800" s="236">
        <f>IF(O1800="sníž. přenesená",K1800,0)</f>
        <v>0</v>
      </c>
      <c r="BI1800" s="236">
        <f>IF(O1800="nulová",K1800,0)</f>
        <v>0</v>
      </c>
      <c r="BJ1800" s="18" t="s">
        <v>102</v>
      </c>
      <c r="BK1800" s="236">
        <f>ROUND(P1800*H1800,2)</f>
        <v>0</v>
      </c>
      <c r="BL1800" s="18" t="s">
        <v>229</v>
      </c>
      <c r="BM1800" s="235" t="s">
        <v>1611</v>
      </c>
    </row>
    <row r="1801" s="2" customFormat="1" ht="24.15" customHeight="1">
      <c r="A1801" s="39"/>
      <c r="B1801" s="40"/>
      <c r="C1801" s="222" t="s">
        <v>1612</v>
      </c>
      <c r="D1801" s="222" t="s">
        <v>177</v>
      </c>
      <c r="E1801" s="223" t="s">
        <v>1613</v>
      </c>
      <c r="F1801" s="224" t="s">
        <v>1614</v>
      </c>
      <c r="G1801" s="225" t="s">
        <v>369</v>
      </c>
      <c r="H1801" s="226">
        <v>12.5</v>
      </c>
      <c r="I1801" s="227"/>
      <c r="J1801" s="227"/>
      <c r="K1801" s="228">
        <f>ROUND(P1801*H1801,2)</f>
        <v>0</v>
      </c>
      <c r="L1801" s="229"/>
      <c r="M1801" s="45"/>
      <c r="N1801" s="230" t="s">
        <v>1</v>
      </c>
      <c r="O1801" s="231" t="s">
        <v>39</v>
      </c>
      <c r="P1801" s="232">
        <f>I1801+J1801</f>
        <v>0</v>
      </c>
      <c r="Q1801" s="232">
        <f>ROUND(I1801*H1801,2)</f>
        <v>0</v>
      </c>
      <c r="R1801" s="232">
        <f>ROUND(J1801*H1801,2)</f>
        <v>0</v>
      </c>
      <c r="S1801" s="92"/>
      <c r="T1801" s="233">
        <f>S1801*H1801</f>
        <v>0</v>
      </c>
      <c r="U1801" s="233">
        <v>0</v>
      </c>
      <c r="V1801" s="233">
        <f>U1801*H1801</f>
        <v>0</v>
      </c>
      <c r="W1801" s="233">
        <v>0</v>
      </c>
      <c r="X1801" s="233">
        <f>W1801*H1801</f>
        <v>0</v>
      </c>
      <c r="Y1801" s="234" t="s">
        <v>1</v>
      </c>
      <c r="Z1801" s="39"/>
      <c r="AA1801" s="39"/>
      <c r="AB1801" s="39"/>
      <c r="AC1801" s="39"/>
      <c r="AD1801" s="39"/>
      <c r="AE1801" s="39"/>
      <c r="AR1801" s="235" t="s">
        <v>229</v>
      </c>
      <c r="AT1801" s="235" t="s">
        <v>177</v>
      </c>
      <c r="AU1801" s="235" t="s">
        <v>102</v>
      </c>
      <c r="AY1801" s="18" t="s">
        <v>175</v>
      </c>
      <c r="BE1801" s="236">
        <f>IF(O1801="základní",K1801,0)</f>
        <v>0</v>
      </c>
      <c r="BF1801" s="236">
        <f>IF(O1801="snížená",K1801,0)</f>
        <v>0</v>
      </c>
      <c r="BG1801" s="236">
        <f>IF(O1801="zákl. přenesená",K1801,0)</f>
        <v>0</v>
      </c>
      <c r="BH1801" s="236">
        <f>IF(O1801="sníž. přenesená",K1801,0)</f>
        <v>0</v>
      </c>
      <c r="BI1801" s="236">
        <f>IF(O1801="nulová",K1801,0)</f>
        <v>0</v>
      </c>
      <c r="BJ1801" s="18" t="s">
        <v>102</v>
      </c>
      <c r="BK1801" s="236">
        <f>ROUND(P1801*H1801,2)</f>
        <v>0</v>
      </c>
      <c r="BL1801" s="18" t="s">
        <v>229</v>
      </c>
      <c r="BM1801" s="235" t="s">
        <v>1615</v>
      </c>
    </row>
    <row r="1802" s="13" customFormat="1">
      <c r="A1802" s="13"/>
      <c r="B1802" s="242"/>
      <c r="C1802" s="243"/>
      <c r="D1802" s="237" t="s">
        <v>184</v>
      </c>
      <c r="E1802" s="244" t="s">
        <v>1</v>
      </c>
      <c r="F1802" s="245" t="s">
        <v>193</v>
      </c>
      <c r="G1802" s="243"/>
      <c r="H1802" s="244" t="s">
        <v>1</v>
      </c>
      <c r="I1802" s="246"/>
      <c r="J1802" s="246"/>
      <c r="K1802" s="243"/>
      <c r="L1802" s="243"/>
      <c r="M1802" s="247"/>
      <c r="N1802" s="248"/>
      <c r="O1802" s="249"/>
      <c r="P1802" s="249"/>
      <c r="Q1802" s="249"/>
      <c r="R1802" s="249"/>
      <c r="S1802" s="249"/>
      <c r="T1802" s="249"/>
      <c r="U1802" s="249"/>
      <c r="V1802" s="249"/>
      <c r="W1802" s="249"/>
      <c r="X1802" s="249"/>
      <c r="Y1802" s="250"/>
      <c r="Z1802" s="13"/>
      <c r="AA1802" s="13"/>
      <c r="AB1802" s="13"/>
      <c r="AC1802" s="13"/>
      <c r="AD1802" s="13"/>
      <c r="AE1802" s="13"/>
      <c r="AT1802" s="251" t="s">
        <v>184</v>
      </c>
      <c r="AU1802" s="251" t="s">
        <v>102</v>
      </c>
      <c r="AV1802" s="13" t="s">
        <v>82</v>
      </c>
      <c r="AW1802" s="13" t="s">
        <v>5</v>
      </c>
      <c r="AX1802" s="13" t="s">
        <v>75</v>
      </c>
      <c r="AY1802" s="251" t="s">
        <v>175</v>
      </c>
    </row>
    <row r="1803" s="13" customFormat="1">
      <c r="A1803" s="13"/>
      <c r="B1803" s="242"/>
      <c r="C1803" s="243"/>
      <c r="D1803" s="237" t="s">
        <v>184</v>
      </c>
      <c r="E1803" s="244" t="s">
        <v>1</v>
      </c>
      <c r="F1803" s="245" t="s">
        <v>1616</v>
      </c>
      <c r="G1803" s="243"/>
      <c r="H1803" s="244" t="s">
        <v>1</v>
      </c>
      <c r="I1803" s="246"/>
      <c r="J1803" s="246"/>
      <c r="K1803" s="243"/>
      <c r="L1803" s="243"/>
      <c r="M1803" s="247"/>
      <c r="N1803" s="248"/>
      <c r="O1803" s="249"/>
      <c r="P1803" s="249"/>
      <c r="Q1803" s="249"/>
      <c r="R1803" s="249"/>
      <c r="S1803" s="249"/>
      <c r="T1803" s="249"/>
      <c r="U1803" s="249"/>
      <c r="V1803" s="249"/>
      <c r="W1803" s="249"/>
      <c r="X1803" s="249"/>
      <c r="Y1803" s="250"/>
      <c r="Z1803" s="13"/>
      <c r="AA1803" s="13"/>
      <c r="AB1803" s="13"/>
      <c r="AC1803" s="13"/>
      <c r="AD1803" s="13"/>
      <c r="AE1803" s="13"/>
      <c r="AT1803" s="251" t="s">
        <v>184</v>
      </c>
      <c r="AU1803" s="251" t="s">
        <v>102</v>
      </c>
      <c r="AV1803" s="13" t="s">
        <v>82</v>
      </c>
      <c r="AW1803" s="13" t="s">
        <v>5</v>
      </c>
      <c r="AX1803" s="13" t="s">
        <v>75</v>
      </c>
      <c r="AY1803" s="251" t="s">
        <v>175</v>
      </c>
    </row>
    <row r="1804" s="14" customFormat="1">
      <c r="A1804" s="14"/>
      <c r="B1804" s="252"/>
      <c r="C1804" s="253"/>
      <c r="D1804" s="237" t="s">
        <v>184</v>
      </c>
      <c r="E1804" s="254" t="s">
        <v>1</v>
      </c>
      <c r="F1804" s="255" t="s">
        <v>1617</v>
      </c>
      <c r="G1804" s="253"/>
      <c r="H1804" s="256">
        <v>12.5</v>
      </c>
      <c r="I1804" s="257"/>
      <c r="J1804" s="257"/>
      <c r="K1804" s="253"/>
      <c r="L1804" s="253"/>
      <c r="M1804" s="258"/>
      <c r="N1804" s="259"/>
      <c r="O1804" s="260"/>
      <c r="P1804" s="260"/>
      <c r="Q1804" s="260"/>
      <c r="R1804" s="260"/>
      <c r="S1804" s="260"/>
      <c r="T1804" s="260"/>
      <c r="U1804" s="260"/>
      <c r="V1804" s="260"/>
      <c r="W1804" s="260"/>
      <c r="X1804" s="260"/>
      <c r="Y1804" s="261"/>
      <c r="Z1804" s="14"/>
      <c r="AA1804" s="14"/>
      <c r="AB1804" s="14"/>
      <c r="AC1804" s="14"/>
      <c r="AD1804" s="14"/>
      <c r="AE1804" s="14"/>
      <c r="AT1804" s="262" t="s">
        <v>184</v>
      </c>
      <c r="AU1804" s="262" t="s">
        <v>102</v>
      </c>
      <c r="AV1804" s="14" t="s">
        <v>102</v>
      </c>
      <c r="AW1804" s="14" t="s">
        <v>5</v>
      </c>
      <c r="AX1804" s="14" t="s">
        <v>75</v>
      </c>
      <c r="AY1804" s="262" t="s">
        <v>175</v>
      </c>
    </row>
    <row r="1805" s="15" customFormat="1">
      <c r="A1805" s="15"/>
      <c r="B1805" s="263"/>
      <c r="C1805" s="264"/>
      <c r="D1805" s="237" t="s">
        <v>184</v>
      </c>
      <c r="E1805" s="265" t="s">
        <v>1</v>
      </c>
      <c r="F1805" s="266" t="s">
        <v>189</v>
      </c>
      <c r="G1805" s="264"/>
      <c r="H1805" s="267">
        <v>12.5</v>
      </c>
      <c r="I1805" s="268"/>
      <c r="J1805" s="268"/>
      <c r="K1805" s="264"/>
      <c r="L1805" s="264"/>
      <c r="M1805" s="269"/>
      <c r="N1805" s="270"/>
      <c r="O1805" s="271"/>
      <c r="P1805" s="271"/>
      <c r="Q1805" s="271"/>
      <c r="R1805" s="271"/>
      <c r="S1805" s="271"/>
      <c r="T1805" s="271"/>
      <c r="U1805" s="271"/>
      <c r="V1805" s="271"/>
      <c r="W1805" s="271"/>
      <c r="X1805" s="271"/>
      <c r="Y1805" s="272"/>
      <c r="Z1805" s="15"/>
      <c r="AA1805" s="15"/>
      <c r="AB1805" s="15"/>
      <c r="AC1805" s="15"/>
      <c r="AD1805" s="15"/>
      <c r="AE1805" s="15"/>
      <c r="AT1805" s="273" t="s">
        <v>184</v>
      </c>
      <c r="AU1805" s="273" t="s">
        <v>102</v>
      </c>
      <c r="AV1805" s="15" t="s">
        <v>181</v>
      </c>
      <c r="AW1805" s="15" t="s">
        <v>5</v>
      </c>
      <c r="AX1805" s="15" t="s">
        <v>82</v>
      </c>
      <c r="AY1805" s="273" t="s">
        <v>175</v>
      </c>
    </row>
    <row r="1806" s="2" customFormat="1" ht="24.15" customHeight="1">
      <c r="A1806" s="39"/>
      <c r="B1806" s="40"/>
      <c r="C1806" s="222" t="s">
        <v>909</v>
      </c>
      <c r="D1806" s="222" t="s">
        <v>177</v>
      </c>
      <c r="E1806" s="223" t="s">
        <v>1618</v>
      </c>
      <c r="F1806" s="224" t="s">
        <v>1619</v>
      </c>
      <c r="G1806" s="225" t="s">
        <v>369</v>
      </c>
      <c r="H1806" s="226">
        <v>46</v>
      </c>
      <c r="I1806" s="227"/>
      <c r="J1806" s="227"/>
      <c r="K1806" s="228">
        <f>ROUND(P1806*H1806,2)</f>
        <v>0</v>
      </c>
      <c r="L1806" s="229"/>
      <c r="M1806" s="45"/>
      <c r="N1806" s="230" t="s">
        <v>1</v>
      </c>
      <c r="O1806" s="231" t="s">
        <v>39</v>
      </c>
      <c r="P1806" s="232">
        <f>I1806+J1806</f>
        <v>0</v>
      </c>
      <c r="Q1806" s="232">
        <f>ROUND(I1806*H1806,2)</f>
        <v>0</v>
      </c>
      <c r="R1806" s="232">
        <f>ROUND(J1806*H1806,2)</f>
        <v>0</v>
      </c>
      <c r="S1806" s="92"/>
      <c r="T1806" s="233">
        <f>S1806*H1806</f>
        <v>0</v>
      </c>
      <c r="U1806" s="233">
        <v>0</v>
      </c>
      <c r="V1806" s="233">
        <f>U1806*H1806</f>
        <v>0</v>
      </c>
      <c r="W1806" s="233">
        <v>0</v>
      </c>
      <c r="X1806" s="233">
        <f>W1806*H1806</f>
        <v>0</v>
      </c>
      <c r="Y1806" s="234" t="s">
        <v>1</v>
      </c>
      <c r="Z1806" s="39"/>
      <c r="AA1806" s="39"/>
      <c r="AB1806" s="39"/>
      <c r="AC1806" s="39"/>
      <c r="AD1806" s="39"/>
      <c r="AE1806" s="39"/>
      <c r="AR1806" s="235" t="s">
        <v>229</v>
      </c>
      <c r="AT1806" s="235" t="s">
        <v>177</v>
      </c>
      <c r="AU1806" s="235" t="s">
        <v>102</v>
      </c>
      <c r="AY1806" s="18" t="s">
        <v>175</v>
      </c>
      <c r="BE1806" s="236">
        <f>IF(O1806="základní",K1806,0)</f>
        <v>0</v>
      </c>
      <c r="BF1806" s="236">
        <f>IF(O1806="snížená",K1806,0)</f>
        <v>0</v>
      </c>
      <c r="BG1806" s="236">
        <f>IF(O1806="zákl. přenesená",K1806,0)</f>
        <v>0</v>
      </c>
      <c r="BH1806" s="236">
        <f>IF(O1806="sníž. přenesená",K1806,0)</f>
        <v>0</v>
      </c>
      <c r="BI1806" s="236">
        <f>IF(O1806="nulová",K1806,0)</f>
        <v>0</v>
      </c>
      <c r="BJ1806" s="18" t="s">
        <v>102</v>
      </c>
      <c r="BK1806" s="236">
        <f>ROUND(P1806*H1806,2)</f>
        <v>0</v>
      </c>
      <c r="BL1806" s="18" t="s">
        <v>229</v>
      </c>
      <c r="BM1806" s="235" t="s">
        <v>1620</v>
      </c>
    </row>
    <row r="1807" s="13" customFormat="1">
      <c r="A1807" s="13"/>
      <c r="B1807" s="242"/>
      <c r="C1807" s="243"/>
      <c r="D1807" s="237" t="s">
        <v>184</v>
      </c>
      <c r="E1807" s="244" t="s">
        <v>1</v>
      </c>
      <c r="F1807" s="245" t="s">
        <v>193</v>
      </c>
      <c r="G1807" s="243"/>
      <c r="H1807" s="244" t="s">
        <v>1</v>
      </c>
      <c r="I1807" s="246"/>
      <c r="J1807" s="246"/>
      <c r="K1807" s="243"/>
      <c r="L1807" s="243"/>
      <c r="M1807" s="247"/>
      <c r="N1807" s="248"/>
      <c r="O1807" s="249"/>
      <c r="P1807" s="249"/>
      <c r="Q1807" s="249"/>
      <c r="R1807" s="249"/>
      <c r="S1807" s="249"/>
      <c r="T1807" s="249"/>
      <c r="U1807" s="249"/>
      <c r="V1807" s="249"/>
      <c r="W1807" s="249"/>
      <c r="X1807" s="249"/>
      <c r="Y1807" s="250"/>
      <c r="Z1807" s="13"/>
      <c r="AA1807" s="13"/>
      <c r="AB1807" s="13"/>
      <c r="AC1807" s="13"/>
      <c r="AD1807" s="13"/>
      <c r="AE1807" s="13"/>
      <c r="AT1807" s="251" t="s">
        <v>184</v>
      </c>
      <c r="AU1807" s="251" t="s">
        <v>102</v>
      </c>
      <c r="AV1807" s="13" t="s">
        <v>82</v>
      </c>
      <c r="AW1807" s="13" t="s">
        <v>5</v>
      </c>
      <c r="AX1807" s="13" t="s">
        <v>75</v>
      </c>
      <c r="AY1807" s="251" t="s">
        <v>175</v>
      </c>
    </row>
    <row r="1808" s="13" customFormat="1">
      <c r="A1808" s="13"/>
      <c r="B1808" s="242"/>
      <c r="C1808" s="243"/>
      <c r="D1808" s="237" t="s">
        <v>184</v>
      </c>
      <c r="E1808" s="244" t="s">
        <v>1</v>
      </c>
      <c r="F1808" s="245" t="s">
        <v>1621</v>
      </c>
      <c r="G1808" s="243"/>
      <c r="H1808" s="244" t="s">
        <v>1</v>
      </c>
      <c r="I1808" s="246"/>
      <c r="J1808" s="246"/>
      <c r="K1808" s="243"/>
      <c r="L1808" s="243"/>
      <c r="M1808" s="247"/>
      <c r="N1808" s="248"/>
      <c r="O1808" s="249"/>
      <c r="P1808" s="249"/>
      <c r="Q1808" s="249"/>
      <c r="R1808" s="249"/>
      <c r="S1808" s="249"/>
      <c r="T1808" s="249"/>
      <c r="U1808" s="249"/>
      <c r="V1808" s="249"/>
      <c r="W1808" s="249"/>
      <c r="X1808" s="249"/>
      <c r="Y1808" s="250"/>
      <c r="Z1808" s="13"/>
      <c r="AA1808" s="13"/>
      <c r="AB1808" s="13"/>
      <c r="AC1808" s="13"/>
      <c r="AD1808" s="13"/>
      <c r="AE1808" s="13"/>
      <c r="AT1808" s="251" t="s">
        <v>184</v>
      </c>
      <c r="AU1808" s="251" t="s">
        <v>102</v>
      </c>
      <c r="AV1808" s="13" t="s">
        <v>82</v>
      </c>
      <c r="AW1808" s="13" t="s">
        <v>5</v>
      </c>
      <c r="AX1808" s="13" t="s">
        <v>75</v>
      </c>
      <c r="AY1808" s="251" t="s">
        <v>175</v>
      </c>
    </row>
    <row r="1809" s="14" customFormat="1">
      <c r="A1809" s="14"/>
      <c r="B1809" s="252"/>
      <c r="C1809" s="253"/>
      <c r="D1809" s="237" t="s">
        <v>184</v>
      </c>
      <c r="E1809" s="254" t="s">
        <v>1</v>
      </c>
      <c r="F1809" s="255" t="s">
        <v>1622</v>
      </c>
      <c r="G1809" s="253"/>
      <c r="H1809" s="256">
        <v>46</v>
      </c>
      <c r="I1809" s="257"/>
      <c r="J1809" s="257"/>
      <c r="K1809" s="253"/>
      <c r="L1809" s="253"/>
      <c r="M1809" s="258"/>
      <c r="N1809" s="259"/>
      <c r="O1809" s="260"/>
      <c r="P1809" s="260"/>
      <c r="Q1809" s="260"/>
      <c r="R1809" s="260"/>
      <c r="S1809" s="260"/>
      <c r="T1809" s="260"/>
      <c r="U1809" s="260"/>
      <c r="V1809" s="260"/>
      <c r="W1809" s="260"/>
      <c r="X1809" s="260"/>
      <c r="Y1809" s="261"/>
      <c r="Z1809" s="14"/>
      <c r="AA1809" s="14"/>
      <c r="AB1809" s="14"/>
      <c r="AC1809" s="14"/>
      <c r="AD1809" s="14"/>
      <c r="AE1809" s="14"/>
      <c r="AT1809" s="262" t="s">
        <v>184</v>
      </c>
      <c r="AU1809" s="262" t="s">
        <v>102</v>
      </c>
      <c r="AV1809" s="14" t="s">
        <v>102</v>
      </c>
      <c r="AW1809" s="14" t="s">
        <v>5</v>
      </c>
      <c r="AX1809" s="14" t="s">
        <v>75</v>
      </c>
      <c r="AY1809" s="262" t="s">
        <v>175</v>
      </c>
    </row>
    <row r="1810" s="15" customFormat="1">
      <c r="A1810" s="15"/>
      <c r="B1810" s="263"/>
      <c r="C1810" s="264"/>
      <c r="D1810" s="237" t="s">
        <v>184</v>
      </c>
      <c r="E1810" s="265" t="s">
        <v>1</v>
      </c>
      <c r="F1810" s="266" t="s">
        <v>189</v>
      </c>
      <c r="G1810" s="264"/>
      <c r="H1810" s="267">
        <v>46</v>
      </c>
      <c r="I1810" s="268"/>
      <c r="J1810" s="268"/>
      <c r="K1810" s="264"/>
      <c r="L1810" s="264"/>
      <c r="M1810" s="269"/>
      <c r="N1810" s="270"/>
      <c r="O1810" s="271"/>
      <c r="P1810" s="271"/>
      <c r="Q1810" s="271"/>
      <c r="R1810" s="271"/>
      <c r="S1810" s="271"/>
      <c r="T1810" s="271"/>
      <c r="U1810" s="271"/>
      <c r="V1810" s="271"/>
      <c r="W1810" s="271"/>
      <c r="X1810" s="271"/>
      <c r="Y1810" s="272"/>
      <c r="Z1810" s="15"/>
      <c r="AA1810" s="15"/>
      <c r="AB1810" s="15"/>
      <c r="AC1810" s="15"/>
      <c r="AD1810" s="15"/>
      <c r="AE1810" s="15"/>
      <c r="AT1810" s="273" t="s">
        <v>184</v>
      </c>
      <c r="AU1810" s="273" t="s">
        <v>102</v>
      </c>
      <c r="AV1810" s="15" t="s">
        <v>181</v>
      </c>
      <c r="AW1810" s="15" t="s">
        <v>5</v>
      </c>
      <c r="AX1810" s="15" t="s">
        <v>82</v>
      </c>
      <c r="AY1810" s="273" t="s">
        <v>175</v>
      </c>
    </row>
    <row r="1811" s="2" customFormat="1" ht="37.8" customHeight="1">
      <c r="A1811" s="39"/>
      <c r="B1811" s="40"/>
      <c r="C1811" s="222" t="s">
        <v>1623</v>
      </c>
      <c r="D1811" s="222" t="s">
        <v>177</v>
      </c>
      <c r="E1811" s="223" t="s">
        <v>1624</v>
      </c>
      <c r="F1811" s="224" t="s">
        <v>1625</v>
      </c>
      <c r="G1811" s="225" t="s">
        <v>377</v>
      </c>
      <c r="H1811" s="226">
        <v>6</v>
      </c>
      <c r="I1811" s="227"/>
      <c r="J1811" s="227"/>
      <c r="K1811" s="228">
        <f>ROUND(P1811*H1811,2)</f>
        <v>0</v>
      </c>
      <c r="L1811" s="229"/>
      <c r="M1811" s="45"/>
      <c r="N1811" s="230" t="s">
        <v>1</v>
      </c>
      <c r="O1811" s="231" t="s">
        <v>39</v>
      </c>
      <c r="P1811" s="232">
        <f>I1811+J1811</f>
        <v>0</v>
      </c>
      <c r="Q1811" s="232">
        <f>ROUND(I1811*H1811,2)</f>
        <v>0</v>
      </c>
      <c r="R1811" s="232">
        <f>ROUND(J1811*H1811,2)</f>
        <v>0</v>
      </c>
      <c r="S1811" s="92"/>
      <c r="T1811" s="233">
        <f>S1811*H1811</f>
        <v>0</v>
      </c>
      <c r="U1811" s="233">
        <v>0</v>
      </c>
      <c r="V1811" s="233">
        <f>U1811*H1811</f>
        <v>0</v>
      </c>
      <c r="W1811" s="233">
        <v>0</v>
      </c>
      <c r="X1811" s="233">
        <f>W1811*H1811</f>
        <v>0</v>
      </c>
      <c r="Y1811" s="234" t="s">
        <v>1</v>
      </c>
      <c r="Z1811" s="39"/>
      <c r="AA1811" s="39"/>
      <c r="AB1811" s="39"/>
      <c r="AC1811" s="39"/>
      <c r="AD1811" s="39"/>
      <c r="AE1811" s="39"/>
      <c r="AR1811" s="235" t="s">
        <v>229</v>
      </c>
      <c r="AT1811" s="235" t="s">
        <v>177</v>
      </c>
      <c r="AU1811" s="235" t="s">
        <v>102</v>
      </c>
      <c r="AY1811" s="18" t="s">
        <v>175</v>
      </c>
      <c r="BE1811" s="236">
        <f>IF(O1811="základní",K1811,0)</f>
        <v>0</v>
      </c>
      <c r="BF1811" s="236">
        <f>IF(O1811="snížená",K1811,0)</f>
        <v>0</v>
      </c>
      <c r="BG1811" s="236">
        <f>IF(O1811="zákl. přenesená",K1811,0)</f>
        <v>0</v>
      </c>
      <c r="BH1811" s="236">
        <f>IF(O1811="sníž. přenesená",K1811,0)</f>
        <v>0</v>
      </c>
      <c r="BI1811" s="236">
        <f>IF(O1811="nulová",K1811,0)</f>
        <v>0</v>
      </c>
      <c r="BJ1811" s="18" t="s">
        <v>102</v>
      </c>
      <c r="BK1811" s="236">
        <f>ROUND(P1811*H1811,2)</f>
        <v>0</v>
      </c>
      <c r="BL1811" s="18" t="s">
        <v>229</v>
      </c>
      <c r="BM1811" s="235" t="s">
        <v>1626</v>
      </c>
    </row>
    <row r="1812" s="2" customFormat="1" ht="24.15" customHeight="1">
      <c r="A1812" s="39"/>
      <c r="B1812" s="40"/>
      <c r="C1812" s="222" t="s">
        <v>914</v>
      </c>
      <c r="D1812" s="222" t="s">
        <v>177</v>
      </c>
      <c r="E1812" s="223" t="s">
        <v>1627</v>
      </c>
      <c r="F1812" s="224" t="s">
        <v>1628</v>
      </c>
      <c r="G1812" s="225" t="s">
        <v>369</v>
      </c>
      <c r="H1812" s="226">
        <v>18</v>
      </c>
      <c r="I1812" s="227"/>
      <c r="J1812" s="227"/>
      <c r="K1812" s="228">
        <f>ROUND(P1812*H1812,2)</f>
        <v>0</v>
      </c>
      <c r="L1812" s="229"/>
      <c r="M1812" s="45"/>
      <c r="N1812" s="230" t="s">
        <v>1</v>
      </c>
      <c r="O1812" s="231" t="s">
        <v>39</v>
      </c>
      <c r="P1812" s="232">
        <f>I1812+J1812</f>
        <v>0</v>
      </c>
      <c r="Q1812" s="232">
        <f>ROUND(I1812*H1812,2)</f>
        <v>0</v>
      </c>
      <c r="R1812" s="232">
        <f>ROUND(J1812*H1812,2)</f>
        <v>0</v>
      </c>
      <c r="S1812" s="92"/>
      <c r="T1812" s="233">
        <f>S1812*H1812</f>
        <v>0</v>
      </c>
      <c r="U1812" s="233">
        <v>0</v>
      </c>
      <c r="V1812" s="233">
        <f>U1812*H1812</f>
        <v>0</v>
      </c>
      <c r="W1812" s="233">
        <v>0</v>
      </c>
      <c r="X1812" s="233">
        <f>W1812*H1812</f>
        <v>0</v>
      </c>
      <c r="Y1812" s="234" t="s">
        <v>1</v>
      </c>
      <c r="Z1812" s="39"/>
      <c r="AA1812" s="39"/>
      <c r="AB1812" s="39"/>
      <c r="AC1812" s="39"/>
      <c r="AD1812" s="39"/>
      <c r="AE1812" s="39"/>
      <c r="AR1812" s="235" t="s">
        <v>229</v>
      </c>
      <c r="AT1812" s="235" t="s">
        <v>177</v>
      </c>
      <c r="AU1812" s="235" t="s">
        <v>102</v>
      </c>
      <c r="AY1812" s="18" t="s">
        <v>175</v>
      </c>
      <c r="BE1812" s="236">
        <f>IF(O1812="základní",K1812,0)</f>
        <v>0</v>
      </c>
      <c r="BF1812" s="236">
        <f>IF(O1812="snížená",K1812,0)</f>
        <v>0</v>
      </c>
      <c r="BG1812" s="236">
        <f>IF(O1812="zákl. přenesená",K1812,0)</f>
        <v>0</v>
      </c>
      <c r="BH1812" s="236">
        <f>IF(O1812="sníž. přenesená",K1812,0)</f>
        <v>0</v>
      </c>
      <c r="BI1812" s="236">
        <f>IF(O1812="nulová",K1812,0)</f>
        <v>0</v>
      </c>
      <c r="BJ1812" s="18" t="s">
        <v>102</v>
      </c>
      <c r="BK1812" s="236">
        <f>ROUND(P1812*H1812,2)</f>
        <v>0</v>
      </c>
      <c r="BL1812" s="18" t="s">
        <v>229</v>
      </c>
      <c r="BM1812" s="235" t="s">
        <v>1629</v>
      </c>
    </row>
    <row r="1813" s="13" customFormat="1">
      <c r="A1813" s="13"/>
      <c r="B1813" s="242"/>
      <c r="C1813" s="243"/>
      <c r="D1813" s="237" t="s">
        <v>184</v>
      </c>
      <c r="E1813" s="244" t="s">
        <v>1</v>
      </c>
      <c r="F1813" s="245" t="s">
        <v>193</v>
      </c>
      <c r="G1813" s="243"/>
      <c r="H1813" s="244" t="s">
        <v>1</v>
      </c>
      <c r="I1813" s="246"/>
      <c r="J1813" s="246"/>
      <c r="K1813" s="243"/>
      <c r="L1813" s="243"/>
      <c r="M1813" s="247"/>
      <c r="N1813" s="248"/>
      <c r="O1813" s="249"/>
      <c r="P1813" s="249"/>
      <c r="Q1813" s="249"/>
      <c r="R1813" s="249"/>
      <c r="S1813" s="249"/>
      <c r="T1813" s="249"/>
      <c r="U1813" s="249"/>
      <c r="V1813" s="249"/>
      <c r="W1813" s="249"/>
      <c r="X1813" s="249"/>
      <c r="Y1813" s="250"/>
      <c r="Z1813" s="13"/>
      <c r="AA1813" s="13"/>
      <c r="AB1813" s="13"/>
      <c r="AC1813" s="13"/>
      <c r="AD1813" s="13"/>
      <c r="AE1813" s="13"/>
      <c r="AT1813" s="251" t="s">
        <v>184</v>
      </c>
      <c r="AU1813" s="251" t="s">
        <v>102</v>
      </c>
      <c r="AV1813" s="13" t="s">
        <v>82</v>
      </c>
      <c r="AW1813" s="13" t="s">
        <v>5</v>
      </c>
      <c r="AX1813" s="13" t="s">
        <v>75</v>
      </c>
      <c r="AY1813" s="251" t="s">
        <v>175</v>
      </c>
    </row>
    <row r="1814" s="13" customFormat="1">
      <c r="A1814" s="13"/>
      <c r="B1814" s="242"/>
      <c r="C1814" s="243"/>
      <c r="D1814" s="237" t="s">
        <v>184</v>
      </c>
      <c r="E1814" s="244" t="s">
        <v>1</v>
      </c>
      <c r="F1814" s="245" t="s">
        <v>1630</v>
      </c>
      <c r="G1814" s="243"/>
      <c r="H1814" s="244" t="s">
        <v>1</v>
      </c>
      <c r="I1814" s="246"/>
      <c r="J1814" s="246"/>
      <c r="K1814" s="243"/>
      <c r="L1814" s="243"/>
      <c r="M1814" s="247"/>
      <c r="N1814" s="248"/>
      <c r="O1814" s="249"/>
      <c r="P1814" s="249"/>
      <c r="Q1814" s="249"/>
      <c r="R1814" s="249"/>
      <c r="S1814" s="249"/>
      <c r="T1814" s="249"/>
      <c r="U1814" s="249"/>
      <c r="V1814" s="249"/>
      <c r="W1814" s="249"/>
      <c r="X1814" s="249"/>
      <c r="Y1814" s="250"/>
      <c r="Z1814" s="13"/>
      <c r="AA1814" s="13"/>
      <c r="AB1814" s="13"/>
      <c r="AC1814" s="13"/>
      <c r="AD1814" s="13"/>
      <c r="AE1814" s="13"/>
      <c r="AT1814" s="251" t="s">
        <v>184</v>
      </c>
      <c r="AU1814" s="251" t="s">
        <v>102</v>
      </c>
      <c r="AV1814" s="13" t="s">
        <v>82</v>
      </c>
      <c r="AW1814" s="13" t="s">
        <v>5</v>
      </c>
      <c r="AX1814" s="13" t="s">
        <v>75</v>
      </c>
      <c r="AY1814" s="251" t="s">
        <v>175</v>
      </c>
    </row>
    <row r="1815" s="14" customFormat="1">
      <c r="A1815" s="14"/>
      <c r="B1815" s="252"/>
      <c r="C1815" s="253"/>
      <c r="D1815" s="237" t="s">
        <v>184</v>
      </c>
      <c r="E1815" s="254" t="s">
        <v>1</v>
      </c>
      <c r="F1815" s="255" t="s">
        <v>1631</v>
      </c>
      <c r="G1815" s="253"/>
      <c r="H1815" s="256">
        <v>18</v>
      </c>
      <c r="I1815" s="257"/>
      <c r="J1815" s="257"/>
      <c r="K1815" s="253"/>
      <c r="L1815" s="253"/>
      <c r="M1815" s="258"/>
      <c r="N1815" s="259"/>
      <c r="O1815" s="260"/>
      <c r="P1815" s="260"/>
      <c r="Q1815" s="260"/>
      <c r="R1815" s="260"/>
      <c r="S1815" s="260"/>
      <c r="T1815" s="260"/>
      <c r="U1815" s="260"/>
      <c r="V1815" s="260"/>
      <c r="W1815" s="260"/>
      <c r="X1815" s="260"/>
      <c r="Y1815" s="261"/>
      <c r="Z1815" s="14"/>
      <c r="AA1815" s="14"/>
      <c r="AB1815" s="14"/>
      <c r="AC1815" s="14"/>
      <c r="AD1815" s="14"/>
      <c r="AE1815" s="14"/>
      <c r="AT1815" s="262" t="s">
        <v>184</v>
      </c>
      <c r="AU1815" s="262" t="s">
        <v>102</v>
      </c>
      <c r="AV1815" s="14" t="s">
        <v>102</v>
      </c>
      <c r="AW1815" s="14" t="s">
        <v>5</v>
      </c>
      <c r="AX1815" s="14" t="s">
        <v>75</v>
      </c>
      <c r="AY1815" s="262" t="s">
        <v>175</v>
      </c>
    </row>
    <row r="1816" s="15" customFormat="1">
      <c r="A1816" s="15"/>
      <c r="B1816" s="263"/>
      <c r="C1816" s="264"/>
      <c r="D1816" s="237" t="s">
        <v>184</v>
      </c>
      <c r="E1816" s="265" t="s">
        <v>1</v>
      </c>
      <c r="F1816" s="266" t="s">
        <v>189</v>
      </c>
      <c r="G1816" s="264"/>
      <c r="H1816" s="267">
        <v>18</v>
      </c>
      <c r="I1816" s="268"/>
      <c r="J1816" s="268"/>
      <c r="K1816" s="264"/>
      <c r="L1816" s="264"/>
      <c r="M1816" s="269"/>
      <c r="N1816" s="270"/>
      <c r="O1816" s="271"/>
      <c r="P1816" s="271"/>
      <c r="Q1816" s="271"/>
      <c r="R1816" s="271"/>
      <c r="S1816" s="271"/>
      <c r="T1816" s="271"/>
      <c r="U1816" s="271"/>
      <c r="V1816" s="271"/>
      <c r="W1816" s="271"/>
      <c r="X1816" s="271"/>
      <c r="Y1816" s="272"/>
      <c r="Z1816" s="15"/>
      <c r="AA1816" s="15"/>
      <c r="AB1816" s="15"/>
      <c r="AC1816" s="15"/>
      <c r="AD1816" s="15"/>
      <c r="AE1816" s="15"/>
      <c r="AT1816" s="273" t="s">
        <v>184</v>
      </c>
      <c r="AU1816" s="273" t="s">
        <v>102</v>
      </c>
      <c r="AV1816" s="15" t="s">
        <v>181</v>
      </c>
      <c r="AW1816" s="15" t="s">
        <v>5</v>
      </c>
      <c r="AX1816" s="15" t="s">
        <v>82</v>
      </c>
      <c r="AY1816" s="273" t="s">
        <v>175</v>
      </c>
    </row>
    <row r="1817" s="2" customFormat="1" ht="24.15" customHeight="1">
      <c r="A1817" s="39"/>
      <c r="B1817" s="40"/>
      <c r="C1817" s="222" t="s">
        <v>1632</v>
      </c>
      <c r="D1817" s="222" t="s">
        <v>177</v>
      </c>
      <c r="E1817" s="223" t="s">
        <v>1633</v>
      </c>
      <c r="F1817" s="224" t="s">
        <v>1634</v>
      </c>
      <c r="G1817" s="225" t="s">
        <v>369</v>
      </c>
      <c r="H1817" s="226">
        <v>4</v>
      </c>
      <c r="I1817" s="227"/>
      <c r="J1817" s="227"/>
      <c r="K1817" s="228">
        <f>ROUND(P1817*H1817,2)</f>
        <v>0</v>
      </c>
      <c r="L1817" s="229"/>
      <c r="M1817" s="45"/>
      <c r="N1817" s="230" t="s">
        <v>1</v>
      </c>
      <c r="O1817" s="231" t="s">
        <v>39</v>
      </c>
      <c r="P1817" s="232">
        <f>I1817+J1817</f>
        <v>0</v>
      </c>
      <c r="Q1817" s="232">
        <f>ROUND(I1817*H1817,2)</f>
        <v>0</v>
      </c>
      <c r="R1817" s="232">
        <f>ROUND(J1817*H1817,2)</f>
        <v>0</v>
      </c>
      <c r="S1817" s="92"/>
      <c r="T1817" s="233">
        <f>S1817*H1817</f>
        <v>0</v>
      </c>
      <c r="U1817" s="233">
        <v>0</v>
      </c>
      <c r="V1817" s="233">
        <f>U1817*H1817</f>
        <v>0</v>
      </c>
      <c r="W1817" s="233">
        <v>0</v>
      </c>
      <c r="X1817" s="233">
        <f>W1817*H1817</f>
        <v>0</v>
      </c>
      <c r="Y1817" s="234" t="s">
        <v>1</v>
      </c>
      <c r="Z1817" s="39"/>
      <c r="AA1817" s="39"/>
      <c r="AB1817" s="39"/>
      <c r="AC1817" s="39"/>
      <c r="AD1817" s="39"/>
      <c r="AE1817" s="39"/>
      <c r="AR1817" s="235" t="s">
        <v>229</v>
      </c>
      <c r="AT1817" s="235" t="s">
        <v>177</v>
      </c>
      <c r="AU1817" s="235" t="s">
        <v>102</v>
      </c>
      <c r="AY1817" s="18" t="s">
        <v>175</v>
      </c>
      <c r="BE1817" s="236">
        <f>IF(O1817="základní",K1817,0)</f>
        <v>0</v>
      </c>
      <c r="BF1817" s="236">
        <f>IF(O1817="snížená",K1817,0)</f>
        <v>0</v>
      </c>
      <c r="BG1817" s="236">
        <f>IF(O1817="zákl. přenesená",K1817,0)</f>
        <v>0</v>
      </c>
      <c r="BH1817" s="236">
        <f>IF(O1817="sníž. přenesená",K1817,0)</f>
        <v>0</v>
      </c>
      <c r="BI1817" s="236">
        <f>IF(O1817="nulová",K1817,0)</f>
        <v>0</v>
      </c>
      <c r="BJ1817" s="18" t="s">
        <v>102</v>
      </c>
      <c r="BK1817" s="236">
        <f>ROUND(P1817*H1817,2)</f>
        <v>0</v>
      </c>
      <c r="BL1817" s="18" t="s">
        <v>229</v>
      </c>
      <c r="BM1817" s="235" t="s">
        <v>1635</v>
      </c>
    </row>
    <row r="1818" s="13" customFormat="1">
      <c r="A1818" s="13"/>
      <c r="B1818" s="242"/>
      <c r="C1818" s="243"/>
      <c r="D1818" s="237" t="s">
        <v>184</v>
      </c>
      <c r="E1818" s="244" t="s">
        <v>1</v>
      </c>
      <c r="F1818" s="245" t="s">
        <v>193</v>
      </c>
      <c r="G1818" s="243"/>
      <c r="H1818" s="244" t="s">
        <v>1</v>
      </c>
      <c r="I1818" s="246"/>
      <c r="J1818" s="246"/>
      <c r="K1818" s="243"/>
      <c r="L1818" s="243"/>
      <c r="M1818" s="247"/>
      <c r="N1818" s="248"/>
      <c r="O1818" s="249"/>
      <c r="P1818" s="249"/>
      <c r="Q1818" s="249"/>
      <c r="R1818" s="249"/>
      <c r="S1818" s="249"/>
      <c r="T1818" s="249"/>
      <c r="U1818" s="249"/>
      <c r="V1818" s="249"/>
      <c r="W1818" s="249"/>
      <c r="X1818" s="249"/>
      <c r="Y1818" s="250"/>
      <c r="Z1818" s="13"/>
      <c r="AA1818" s="13"/>
      <c r="AB1818" s="13"/>
      <c r="AC1818" s="13"/>
      <c r="AD1818" s="13"/>
      <c r="AE1818" s="13"/>
      <c r="AT1818" s="251" t="s">
        <v>184</v>
      </c>
      <c r="AU1818" s="251" t="s">
        <v>102</v>
      </c>
      <c r="AV1818" s="13" t="s">
        <v>82</v>
      </c>
      <c r="AW1818" s="13" t="s">
        <v>5</v>
      </c>
      <c r="AX1818" s="13" t="s">
        <v>75</v>
      </c>
      <c r="AY1818" s="251" t="s">
        <v>175</v>
      </c>
    </row>
    <row r="1819" s="13" customFormat="1">
      <c r="A1819" s="13"/>
      <c r="B1819" s="242"/>
      <c r="C1819" s="243"/>
      <c r="D1819" s="237" t="s">
        <v>184</v>
      </c>
      <c r="E1819" s="244" t="s">
        <v>1</v>
      </c>
      <c r="F1819" s="245" t="s">
        <v>1636</v>
      </c>
      <c r="G1819" s="243"/>
      <c r="H1819" s="244" t="s">
        <v>1</v>
      </c>
      <c r="I1819" s="246"/>
      <c r="J1819" s="246"/>
      <c r="K1819" s="243"/>
      <c r="L1819" s="243"/>
      <c r="M1819" s="247"/>
      <c r="N1819" s="248"/>
      <c r="O1819" s="249"/>
      <c r="P1819" s="249"/>
      <c r="Q1819" s="249"/>
      <c r="R1819" s="249"/>
      <c r="S1819" s="249"/>
      <c r="T1819" s="249"/>
      <c r="U1819" s="249"/>
      <c r="V1819" s="249"/>
      <c r="W1819" s="249"/>
      <c r="X1819" s="249"/>
      <c r="Y1819" s="250"/>
      <c r="Z1819" s="13"/>
      <c r="AA1819" s="13"/>
      <c r="AB1819" s="13"/>
      <c r="AC1819" s="13"/>
      <c r="AD1819" s="13"/>
      <c r="AE1819" s="13"/>
      <c r="AT1819" s="251" t="s">
        <v>184</v>
      </c>
      <c r="AU1819" s="251" t="s">
        <v>102</v>
      </c>
      <c r="AV1819" s="13" t="s">
        <v>82</v>
      </c>
      <c r="AW1819" s="13" t="s">
        <v>5</v>
      </c>
      <c r="AX1819" s="13" t="s">
        <v>75</v>
      </c>
      <c r="AY1819" s="251" t="s">
        <v>175</v>
      </c>
    </row>
    <row r="1820" s="14" customFormat="1">
      <c r="A1820" s="14"/>
      <c r="B1820" s="252"/>
      <c r="C1820" s="253"/>
      <c r="D1820" s="237" t="s">
        <v>184</v>
      </c>
      <c r="E1820" s="254" t="s">
        <v>1</v>
      </c>
      <c r="F1820" s="255" t="s">
        <v>1637</v>
      </c>
      <c r="G1820" s="253"/>
      <c r="H1820" s="256">
        <v>4</v>
      </c>
      <c r="I1820" s="257"/>
      <c r="J1820" s="257"/>
      <c r="K1820" s="253"/>
      <c r="L1820" s="253"/>
      <c r="M1820" s="258"/>
      <c r="N1820" s="259"/>
      <c r="O1820" s="260"/>
      <c r="P1820" s="260"/>
      <c r="Q1820" s="260"/>
      <c r="R1820" s="260"/>
      <c r="S1820" s="260"/>
      <c r="T1820" s="260"/>
      <c r="U1820" s="260"/>
      <c r="V1820" s="260"/>
      <c r="W1820" s="260"/>
      <c r="X1820" s="260"/>
      <c r="Y1820" s="261"/>
      <c r="Z1820" s="14"/>
      <c r="AA1820" s="14"/>
      <c r="AB1820" s="14"/>
      <c r="AC1820" s="14"/>
      <c r="AD1820" s="14"/>
      <c r="AE1820" s="14"/>
      <c r="AT1820" s="262" t="s">
        <v>184</v>
      </c>
      <c r="AU1820" s="262" t="s">
        <v>102</v>
      </c>
      <c r="AV1820" s="14" t="s">
        <v>102</v>
      </c>
      <c r="AW1820" s="14" t="s">
        <v>5</v>
      </c>
      <c r="AX1820" s="14" t="s">
        <v>75</v>
      </c>
      <c r="AY1820" s="262" t="s">
        <v>175</v>
      </c>
    </row>
    <row r="1821" s="15" customFormat="1">
      <c r="A1821" s="15"/>
      <c r="B1821" s="263"/>
      <c r="C1821" s="264"/>
      <c r="D1821" s="237" t="s">
        <v>184</v>
      </c>
      <c r="E1821" s="265" t="s">
        <v>1</v>
      </c>
      <c r="F1821" s="266" t="s">
        <v>189</v>
      </c>
      <c r="G1821" s="264"/>
      <c r="H1821" s="267">
        <v>4</v>
      </c>
      <c r="I1821" s="268"/>
      <c r="J1821" s="268"/>
      <c r="K1821" s="264"/>
      <c r="L1821" s="264"/>
      <c r="M1821" s="269"/>
      <c r="N1821" s="270"/>
      <c r="O1821" s="271"/>
      <c r="P1821" s="271"/>
      <c r="Q1821" s="271"/>
      <c r="R1821" s="271"/>
      <c r="S1821" s="271"/>
      <c r="T1821" s="271"/>
      <c r="U1821" s="271"/>
      <c r="V1821" s="271"/>
      <c r="W1821" s="271"/>
      <c r="X1821" s="271"/>
      <c r="Y1821" s="272"/>
      <c r="Z1821" s="15"/>
      <c r="AA1821" s="15"/>
      <c r="AB1821" s="15"/>
      <c r="AC1821" s="15"/>
      <c r="AD1821" s="15"/>
      <c r="AE1821" s="15"/>
      <c r="AT1821" s="273" t="s">
        <v>184</v>
      </c>
      <c r="AU1821" s="273" t="s">
        <v>102</v>
      </c>
      <c r="AV1821" s="15" t="s">
        <v>181</v>
      </c>
      <c r="AW1821" s="15" t="s">
        <v>5</v>
      </c>
      <c r="AX1821" s="15" t="s">
        <v>82</v>
      </c>
      <c r="AY1821" s="273" t="s">
        <v>175</v>
      </c>
    </row>
    <row r="1822" s="2" customFormat="1" ht="24.15" customHeight="1">
      <c r="A1822" s="39"/>
      <c r="B1822" s="40"/>
      <c r="C1822" s="222" t="s">
        <v>918</v>
      </c>
      <c r="D1822" s="222" t="s">
        <v>177</v>
      </c>
      <c r="E1822" s="223" t="s">
        <v>1638</v>
      </c>
      <c r="F1822" s="224" t="s">
        <v>1639</v>
      </c>
      <c r="G1822" s="225" t="s">
        <v>377</v>
      </c>
      <c r="H1822" s="226">
        <v>4</v>
      </c>
      <c r="I1822" s="227"/>
      <c r="J1822" s="227"/>
      <c r="K1822" s="228">
        <f>ROUND(P1822*H1822,2)</f>
        <v>0</v>
      </c>
      <c r="L1822" s="229"/>
      <c r="M1822" s="45"/>
      <c r="N1822" s="230" t="s">
        <v>1</v>
      </c>
      <c r="O1822" s="231" t="s">
        <v>39</v>
      </c>
      <c r="P1822" s="232">
        <f>I1822+J1822</f>
        <v>0</v>
      </c>
      <c r="Q1822" s="232">
        <f>ROUND(I1822*H1822,2)</f>
        <v>0</v>
      </c>
      <c r="R1822" s="232">
        <f>ROUND(J1822*H1822,2)</f>
        <v>0</v>
      </c>
      <c r="S1822" s="92"/>
      <c r="T1822" s="233">
        <f>S1822*H1822</f>
        <v>0</v>
      </c>
      <c r="U1822" s="233">
        <v>0</v>
      </c>
      <c r="V1822" s="233">
        <f>U1822*H1822</f>
        <v>0</v>
      </c>
      <c r="W1822" s="233">
        <v>0</v>
      </c>
      <c r="X1822" s="233">
        <f>W1822*H1822</f>
        <v>0</v>
      </c>
      <c r="Y1822" s="234" t="s">
        <v>1</v>
      </c>
      <c r="Z1822" s="39"/>
      <c r="AA1822" s="39"/>
      <c r="AB1822" s="39"/>
      <c r="AC1822" s="39"/>
      <c r="AD1822" s="39"/>
      <c r="AE1822" s="39"/>
      <c r="AR1822" s="235" t="s">
        <v>229</v>
      </c>
      <c r="AT1822" s="235" t="s">
        <v>177</v>
      </c>
      <c r="AU1822" s="235" t="s">
        <v>102</v>
      </c>
      <c r="AY1822" s="18" t="s">
        <v>175</v>
      </c>
      <c r="BE1822" s="236">
        <f>IF(O1822="základní",K1822,0)</f>
        <v>0</v>
      </c>
      <c r="BF1822" s="236">
        <f>IF(O1822="snížená",K1822,0)</f>
        <v>0</v>
      </c>
      <c r="BG1822" s="236">
        <f>IF(O1822="zákl. přenesená",K1822,0)</f>
        <v>0</v>
      </c>
      <c r="BH1822" s="236">
        <f>IF(O1822="sníž. přenesená",K1822,0)</f>
        <v>0</v>
      </c>
      <c r="BI1822" s="236">
        <f>IF(O1822="nulová",K1822,0)</f>
        <v>0</v>
      </c>
      <c r="BJ1822" s="18" t="s">
        <v>102</v>
      </c>
      <c r="BK1822" s="236">
        <f>ROUND(P1822*H1822,2)</f>
        <v>0</v>
      </c>
      <c r="BL1822" s="18" t="s">
        <v>229</v>
      </c>
      <c r="BM1822" s="235" t="s">
        <v>1640</v>
      </c>
    </row>
    <row r="1823" s="2" customFormat="1" ht="24.15" customHeight="1">
      <c r="A1823" s="39"/>
      <c r="B1823" s="40"/>
      <c r="C1823" s="222" t="s">
        <v>1641</v>
      </c>
      <c r="D1823" s="222" t="s">
        <v>177</v>
      </c>
      <c r="E1823" s="223" t="s">
        <v>1642</v>
      </c>
      <c r="F1823" s="224" t="s">
        <v>1643</v>
      </c>
      <c r="G1823" s="225" t="s">
        <v>377</v>
      </c>
      <c r="H1823" s="226">
        <v>4</v>
      </c>
      <c r="I1823" s="227"/>
      <c r="J1823" s="227"/>
      <c r="K1823" s="228">
        <f>ROUND(P1823*H1823,2)</f>
        <v>0</v>
      </c>
      <c r="L1823" s="229"/>
      <c r="M1823" s="45"/>
      <c r="N1823" s="230" t="s">
        <v>1</v>
      </c>
      <c r="O1823" s="231" t="s">
        <v>39</v>
      </c>
      <c r="P1823" s="232">
        <f>I1823+J1823</f>
        <v>0</v>
      </c>
      <c r="Q1823" s="232">
        <f>ROUND(I1823*H1823,2)</f>
        <v>0</v>
      </c>
      <c r="R1823" s="232">
        <f>ROUND(J1823*H1823,2)</f>
        <v>0</v>
      </c>
      <c r="S1823" s="92"/>
      <c r="T1823" s="233">
        <f>S1823*H1823</f>
        <v>0</v>
      </c>
      <c r="U1823" s="233">
        <v>0</v>
      </c>
      <c r="V1823" s="233">
        <f>U1823*H1823</f>
        <v>0</v>
      </c>
      <c r="W1823" s="233">
        <v>0</v>
      </c>
      <c r="X1823" s="233">
        <f>W1823*H1823</f>
        <v>0</v>
      </c>
      <c r="Y1823" s="234" t="s">
        <v>1</v>
      </c>
      <c r="Z1823" s="39"/>
      <c r="AA1823" s="39"/>
      <c r="AB1823" s="39"/>
      <c r="AC1823" s="39"/>
      <c r="AD1823" s="39"/>
      <c r="AE1823" s="39"/>
      <c r="AR1823" s="235" t="s">
        <v>229</v>
      </c>
      <c r="AT1823" s="235" t="s">
        <v>177</v>
      </c>
      <c r="AU1823" s="235" t="s">
        <v>102</v>
      </c>
      <c r="AY1823" s="18" t="s">
        <v>175</v>
      </c>
      <c r="BE1823" s="236">
        <f>IF(O1823="základní",K1823,0)</f>
        <v>0</v>
      </c>
      <c r="BF1823" s="236">
        <f>IF(O1823="snížená",K1823,0)</f>
        <v>0</v>
      </c>
      <c r="BG1823" s="236">
        <f>IF(O1823="zákl. přenesená",K1823,0)</f>
        <v>0</v>
      </c>
      <c r="BH1823" s="236">
        <f>IF(O1823="sníž. přenesená",K1823,0)</f>
        <v>0</v>
      </c>
      <c r="BI1823" s="236">
        <f>IF(O1823="nulová",K1823,0)</f>
        <v>0</v>
      </c>
      <c r="BJ1823" s="18" t="s">
        <v>102</v>
      </c>
      <c r="BK1823" s="236">
        <f>ROUND(P1823*H1823,2)</f>
        <v>0</v>
      </c>
      <c r="BL1823" s="18" t="s">
        <v>229</v>
      </c>
      <c r="BM1823" s="235" t="s">
        <v>1644</v>
      </c>
    </row>
    <row r="1824" s="2" customFormat="1" ht="24.15" customHeight="1">
      <c r="A1824" s="39"/>
      <c r="B1824" s="40"/>
      <c r="C1824" s="222" t="s">
        <v>923</v>
      </c>
      <c r="D1824" s="222" t="s">
        <v>177</v>
      </c>
      <c r="E1824" s="223" t="s">
        <v>1645</v>
      </c>
      <c r="F1824" s="224" t="s">
        <v>1646</v>
      </c>
      <c r="G1824" s="225" t="s">
        <v>377</v>
      </c>
      <c r="H1824" s="226">
        <v>1</v>
      </c>
      <c r="I1824" s="227"/>
      <c r="J1824" s="227"/>
      <c r="K1824" s="228">
        <f>ROUND(P1824*H1824,2)</f>
        <v>0</v>
      </c>
      <c r="L1824" s="229"/>
      <c r="M1824" s="45"/>
      <c r="N1824" s="230" t="s">
        <v>1</v>
      </c>
      <c r="O1824" s="231" t="s">
        <v>39</v>
      </c>
      <c r="P1824" s="232">
        <f>I1824+J1824</f>
        <v>0</v>
      </c>
      <c r="Q1824" s="232">
        <f>ROUND(I1824*H1824,2)</f>
        <v>0</v>
      </c>
      <c r="R1824" s="232">
        <f>ROUND(J1824*H1824,2)</f>
        <v>0</v>
      </c>
      <c r="S1824" s="92"/>
      <c r="T1824" s="233">
        <f>S1824*H1824</f>
        <v>0</v>
      </c>
      <c r="U1824" s="233">
        <v>0</v>
      </c>
      <c r="V1824" s="233">
        <f>U1824*H1824</f>
        <v>0</v>
      </c>
      <c r="W1824" s="233">
        <v>0</v>
      </c>
      <c r="X1824" s="233">
        <f>W1824*H1824</f>
        <v>0</v>
      </c>
      <c r="Y1824" s="234" t="s">
        <v>1</v>
      </c>
      <c r="Z1824" s="39"/>
      <c r="AA1824" s="39"/>
      <c r="AB1824" s="39"/>
      <c r="AC1824" s="39"/>
      <c r="AD1824" s="39"/>
      <c r="AE1824" s="39"/>
      <c r="AR1824" s="235" t="s">
        <v>229</v>
      </c>
      <c r="AT1824" s="235" t="s">
        <v>177</v>
      </c>
      <c r="AU1824" s="235" t="s">
        <v>102</v>
      </c>
      <c r="AY1824" s="18" t="s">
        <v>175</v>
      </c>
      <c r="BE1824" s="236">
        <f>IF(O1824="základní",K1824,0)</f>
        <v>0</v>
      </c>
      <c r="BF1824" s="236">
        <f>IF(O1824="snížená",K1824,0)</f>
        <v>0</v>
      </c>
      <c r="BG1824" s="236">
        <f>IF(O1824="zákl. přenesená",K1824,0)</f>
        <v>0</v>
      </c>
      <c r="BH1824" s="236">
        <f>IF(O1824="sníž. přenesená",K1824,0)</f>
        <v>0</v>
      </c>
      <c r="BI1824" s="236">
        <f>IF(O1824="nulová",K1824,0)</f>
        <v>0</v>
      </c>
      <c r="BJ1824" s="18" t="s">
        <v>102</v>
      </c>
      <c r="BK1824" s="236">
        <f>ROUND(P1824*H1824,2)</f>
        <v>0</v>
      </c>
      <c r="BL1824" s="18" t="s">
        <v>229</v>
      </c>
      <c r="BM1824" s="235" t="s">
        <v>1647</v>
      </c>
    </row>
    <row r="1825" s="2" customFormat="1" ht="49.05" customHeight="1">
      <c r="A1825" s="39"/>
      <c r="B1825" s="40"/>
      <c r="C1825" s="222" t="s">
        <v>1648</v>
      </c>
      <c r="D1825" s="222" t="s">
        <v>177</v>
      </c>
      <c r="E1825" s="223" t="s">
        <v>1649</v>
      </c>
      <c r="F1825" s="224" t="s">
        <v>1650</v>
      </c>
      <c r="G1825" s="225" t="s">
        <v>203</v>
      </c>
      <c r="H1825" s="226">
        <v>1.5940000000000001</v>
      </c>
      <c r="I1825" s="227"/>
      <c r="J1825" s="227"/>
      <c r="K1825" s="228">
        <f>ROUND(P1825*H1825,2)</f>
        <v>0</v>
      </c>
      <c r="L1825" s="229"/>
      <c r="M1825" s="45"/>
      <c r="N1825" s="230" t="s">
        <v>1</v>
      </c>
      <c r="O1825" s="231" t="s">
        <v>39</v>
      </c>
      <c r="P1825" s="232">
        <f>I1825+J1825</f>
        <v>0</v>
      </c>
      <c r="Q1825" s="232">
        <f>ROUND(I1825*H1825,2)</f>
        <v>0</v>
      </c>
      <c r="R1825" s="232">
        <f>ROUND(J1825*H1825,2)</f>
        <v>0</v>
      </c>
      <c r="S1825" s="92"/>
      <c r="T1825" s="233">
        <f>S1825*H1825</f>
        <v>0</v>
      </c>
      <c r="U1825" s="233">
        <v>0</v>
      </c>
      <c r="V1825" s="233">
        <f>U1825*H1825</f>
        <v>0</v>
      </c>
      <c r="W1825" s="233">
        <v>0</v>
      </c>
      <c r="X1825" s="233">
        <f>W1825*H1825</f>
        <v>0</v>
      </c>
      <c r="Y1825" s="234" t="s">
        <v>1</v>
      </c>
      <c r="Z1825" s="39"/>
      <c r="AA1825" s="39"/>
      <c r="AB1825" s="39"/>
      <c r="AC1825" s="39"/>
      <c r="AD1825" s="39"/>
      <c r="AE1825" s="39"/>
      <c r="AR1825" s="235" t="s">
        <v>229</v>
      </c>
      <c r="AT1825" s="235" t="s">
        <v>177</v>
      </c>
      <c r="AU1825" s="235" t="s">
        <v>102</v>
      </c>
      <c r="AY1825" s="18" t="s">
        <v>175</v>
      </c>
      <c r="BE1825" s="236">
        <f>IF(O1825="základní",K1825,0)</f>
        <v>0</v>
      </c>
      <c r="BF1825" s="236">
        <f>IF(O1825="snížená",K1825,0)</f>
        <v>0</v>
      </c>
      <c r="BG1825" s="236">
        <f>IF(O1825="zákl. přenesená",K1825,0)</f>
        <v>0</v>
      </c>
      <c r="BH1825" s="236">
        <f>IF(O1825="sníž. přenesená",K1825,0)</f>
        <v>0</v>
      </c>
      <c r="BI1825" s="236">
        <f>IF(O1825="nulová",K1825,0)</f>
        <v>0</v>
      </c>
      <c r="BJ1825" s="18" t="s">
        <v>102</v>
      </c>
      <c r="BK1825" s="236">
        <f>ROUND(P1825*H1825,2)</f>
        <v>0</v>
      </c>
      <c r="BL1825" s="18" t="s">
        <v>229</v>
      </c>
      <c r="BM1825" s="235" t="s">
        <v>1651</v>
      </c>
    </row>
    <row r="1826" s="2" customFormat="1">
      <c r="A1826" s="39"/>
      <c r="B1826" s="40"/>
      <c r="C1826" s="41"/>
      <c r="D1826" s="237" t="s">
        <v>182</v>
      </c>
      <c r="E1826" s="41"/>
      <c r="F1826" s="238" t="s">
        <v>1652</v>
      </c>
      <c r="G1826" s="41"/>
      <c r="H1826" s="41"/>
      <c r="I1826" s="239"/>
      <c r="J1826" s="239"/>
      <c r="K1826" s="41"/>
      <c r="L1826" s="41"/>
      <c r="M1826" s="45"/>
      <c r="N1826" s="240"/>
      <c r="O1826" s="241"/>
      <c r="P1826" s="92"/>
      <c r="Q1826" s="92"/>
      <c r="R1826" s="92"/>
      <c r="S1826" s="92"/>
      <c r="T1826" s="92"/>
      <c r="U1826" s="92"/>
      <c r="V1826" s="92"/>
      <c r="W1826" s="92"/>
      <c r="X1826" s="92"/>
      <c r="Y1826" s="93"/>
      <c r="Z1826" s="39"/>
      <c r="AA1826" s="39"/>
      <c r="AB1826" s="39"/>
      <c r="AC1826" s="39"/>
      <c r="AD1826" s="39"/>
      <c r="AE1826" s="39"/>
      <c r="AT1826" s="18" t="s">
        <v>182</v>
      </c>
      <c r="AU1826" s="18" t="s">
        <v>102</v>
      </c>
    </row>
    <row r="1827" s="12" customFormat="1" ht="22.8" customHeight="1">
      <c r="A1827" s="12"/>
      <c r="B1827" s="205"/>
      <c r="C1827" s="206"/>
      <c r="D1827" s="207" t="s">
        <v>74</v>
      </c>
      <c r="E1827" s="220" t="s">
        <v>1653</v>
      </c>
      <c r="F1827" s="220" t="s">
        <v>1654</v>
      </c>
      <c r="G1827" s="206"/>
      <c r="H1827" s="206"/>
      <c r="I1827" s="209"/>
      <c r="J1827" s="209"/>
      <c r="K1827" s="221">
        <f>BK1827</f>
        <v>0</v>
      </c>
      <c r="L1827" s="206"/>
      <c r="M1827" s="211"/>
      <c r="N1827" s="212"/>
      <c r="O1827" s="213"/>
      <c r="P1827" s="213"/>
      <c r="Q1827" s="214">
        <f>SUM(Q1828:Q1910)</f>
        <v>0</v>
      </c>
      <c r="R1827" s="214">
        <f>SUM(R1828:R1910)</f>
        <v>0</v>
      </c>
      <c r="S1827" s="213"/>
      <c r="T1827" s="215">
        <f>SUM(T1828:T1910)</f>
        <v>0</v>
      </c>
      <c r="U1827" s="213"/>
      <c r="V1827" s="215">
        <f>SUM(V1828:V1910)</f>
        <v>0</v>
      </c>
      <c r="W1827" s="213"/>
      <c r="X1827" s="215">
        <f>SUM(X1828:X1910)</f>
        <v>0</v>
      </c>
      <c r="Y1827" s="216"/>
      <c r="Z1827" s="12"/>
      <c r="AA1827" s="12"/>
      <c r="AB1827" s="12"/>
      <c r="AC1827" s="12"/>
      <c r="AD1827" s="12"/>
      <c r="AE1827" s="12"/>
      <c r="AR1827" s="217" t="s">
        <v>102</v>
      </c>
      <c r="AT1827" s="218" t="s">
        <v>74</v>
      </c>
      <c r="AU1827" s="218" t="s">
        <v>82</v>
      </c>
      <c r="AY1827" s="217" t="s">
        <v>175</v>
      </c>
      <c r="BK1827" s="219">
        <f>SUM(BK1828:BK1910)</f>
        <v>0</v>
      </c>
    </row>
    <row r="1828" s="2" customFormat="1" ht="24.15" customHeight="1">
      <c r="A1828" s="39"/>
      <c r="B1828" s="40"/>
      <c r="C1828" s="222" t="s">
        <v>926</v>
      </c>
      <c r="D1828" s="222" t="s">
        <v>177</v>
      </c>
      <c r="E1828" s="223" t="s">
        <v>1655</v>
      </c>
      <c r="F1828" s="224" t="s">
        <v>1656</v>
      </c>
      <c r="G1828" s="225" t="s">
        <v>369</v>
      </c>
      <c r="H1828" s="226">
        <v>16.5</v>
      </c>
      <c r="I1828" s="227"/>
      <c r="J1828" s="227"/>
      <c r="K1828" s="228">
        <f>ROUND(P1828*H1828,2)</f>
        <v>0</v>
      </c>
      <c r="L1828" s="229"/>
      <c r="M1828" s="45"/>
      <c r="N1828" s="230" t="s">
        <v>1</v>
      </c>
      <c r="O1828" s="231" t="s">
        <v>39</v>
      </c>
      <c r="P1828" s="232">
        <f>I1828+J1828</f>
        <v>0</v>
      </c>
      <c r="Q1828" s="232">
        <f>ROUND(I1828*H1828,2)</f>
        <v>0</v>
      </c>
      <c r="R1828" s="232">
        <f>ROUND(J1828*H1828,2)</f>
        <v>0</v>
      </c>
      <c r="S1828" s="92"/>
      <c r="T1828" s="233">
        <f>S1828*H1828</f>
        <v>0</v>
      </c>
      <c r="U1828" s="233">
        <v>0</v>
      </c>
      <c r="V1828" s="233">
        <f>U1828*H1828</f>
        <v>0</v>
      </c>
      <c r="W1828" s="233">
        <v>0</v>
      </c>
      <c r="X1828" s="233">
        <f>W1828*H1828</f>
        <v>0</v>
      </c>
      <c r="Y1828" s="234" t="s">
        <v>1</v>
      </c>
      <c r="Z1828" s="39"/>
      <c r="AA1828" s="39"/>
      <c r="AB1828" s="39"/>
      <c r="AC1828" s="39"/>
      <c r="AD1828" s="39"/>
      <c r="AE1828" s="39"/>
      <c r="AR1828" s="235" t="s">
        <v>229</v>
      </c>
      <c r="AT1828" s="235" t="s">
        <v>177</v>
      </c>
      <c r="AU1828" s="235" t="s">
        <v>102</v>
      </c>
      <c r="AY1828" s="18" t="s">
        <v>175</v>
      </c>
      <c r="BE1828" s="236">
        <f>IF(O1828="základní",K1828,0)</f>
        <v>0</v>
      </c>
      <c r="BF1828" s="236">
        <f>IF(O1828="snížená",K1828,0)</f>
        <v>0</v>
      </c>
      <c r="BG1828" s="236">
        <f>IF(O1828="zákl. přenesená",K1828,0)</f>
        <v>0</v>
      </c>
      <c r="BH1828" s="236">
        <f>IF(O1828="sníž. přenesená",K1828,0)</f>
        <v>0</v>
      </c>
      <c r="BI1828" s="236">
        <f>IF(O1828="nulová",K1828,0)</f>
        <v>0</v>
      </c>
      <c r="BJ1828" s="18" t="s">
        <v>102</v>
      </c>
      <c r="BK1828" s="236">
        <f>ROUND(P1828*H1828,2)</f>
        <v>0</v>
      </c>
      <c r="BL1828" s="18" t="s">
        <v>229</v>
      </c>
      <c r="BM1828" s="235" t="s">
        <v>1657</v>
      </c>
    </row>
    <row r="1829" s="2" customFormat="1">
      <c r="A1829" s="39"/>
      <c r="B1829" s="40"/>
      <c r="C1829" s="41"/>
      <c r="D1829" s="237" t="s">
        <v>182</v>
      </c>
      <c r="E1829" s="41"/>
      <c r="F1829" s="238" t="s">
        <v>1658</v>
      </c>
      <c r="G1829" s="41"/>
      <c r="H1829" s="41"/>
      <c r="I1829" s="239"/>
      <c r="J1829" s="239"/>
      <c r="K1829" s="41"/>
      <c r="L1829" s="41"/>
      <c r="M1829" s="45"/>
      <c r="N1829" s="240"/>
      <c r="O1829" s="241"/>
      <c r="P1829" s="92"/>
      <c r="Q1829" s="92"/>
      <c r="R1829" s="92"/>
      <c r="S1829" s="92"/>
      <c r="T1829" s="92"/>
      <c r="U1829" s="92"/>
      <c r="V1829" s="92"/>
      <c r="W1829" s="92"/>
      <c r="X1829" s="92"/>
      <c r="Y1829" s="93"/>
      <c r="Z1829" s="39"/>
      <c r="AA1829" s="39"/>
      <c r="AB1829" s="39"/>
      <c r="AC1829" s="39"/>
      <c r="AD1829" s="39"/>
      <c r="AE1829" s="39"/>
      <c r="AT1829" s="18" t="s">
        <v>182</v>
      </c>
      <c r="AU1829" s="18" t="s">
        <v>102</v>
      </c>
    </row>
    <row r="1830" s="13" customFormat="1">
      <c r="A1830" s="13"/>
      <c r="B1830" s="242"/>
      <c r="C1830" s="243"/>
      <c r="D1830" s="237" t="s">
        <v>184</v>
      </c>
      <c r="E1830" s="244" t="s">
        <v>1</v>
      </c>
      <c r="F1830" s="245" t="s">
        <v>193</v>
      </c>
      <c r="G1830" s="243"/>
      <c r="H1830" s="244" t="s">
        <v>1</v>
      </c>
      <c r="I1830" s="246"/>
      <c r="J1830" s="246"/>
      <c r="K1830" s="243"/>
      <c r="L1830" s="243"/>
      <c r="M1830" s="247"/>
      <c r="N1830" s="248"/>
      <c r="O1830" s="249"/>
      <c r="P1830" s="249"/>
      <c r="Q1830" s="249"/>
      <c r="R1830" s="249"/>
      <c r="S1830" s="249"/>
      <c r="T1830" s="249"/>
      <c r="U1830" s="249"/>
      <c r="V1830" s="249"/>
      <c r="W1830" s="249"/>
      <c r="X1830" s="249"/>
      <c r="Y1830" s="250"/>
      <c r="Z1830" s="13"/>
      <c r="AA1830" s="13"/>
      <c r="AB1830" s="13"/>
      <c r="AC1830" s="13"/>
      <c r="AD1830" s="13"/>
      <c r="AE1830" s="13"/>
      <c r="AT1830" s="251" t="s">
        <v>184</v>
      </c>
      <c r="AU1830" s="251" t="s">
        <v>102</v>
      </c>
      <c r="AV1830" s="13" t="s">
        <v>82</v>
      </c>
      <c r="AW1830" s="13" t="s">
        <v>5</v>
      </c>
      <c r="AX1830" s="13" t="s">
        <v>75</v>
      </c>
      <c r="AY1830" s="251" t="s">
        <v>175</v>
      </c>
    </row>
    <row r="1831" s="14" customFormat="1">
      <c r="A1831" s="14"/>
      <c r="B1831" s="252"/>
      <c r="C1831" s="253"/>
      <c r="D1831" s="237" t="s">
        <v>184</v>
      </c>
      <c r="E1831" s="254" t="s">
        <v>1</v>
      </c>
      <c r="F1831" s="255" t="s">
        <v>1659</v>
      </c>
      <c r="G1831" s="253"/>
      <c r="H1831" s="256">
        <v>16.5</v>
      </c>
      <c r="I1831" s="257"/>
      <c r="J1831" s="257"/>
      <c r="K1831" s="253"/>
      <c r="L1831" s="253"/>
      <c r="M1831" s="258"/>
      <c r="N1831" s="259"/>
      <c r="O1831" s="260"/>
      <c r="P1831" s="260"/>
      <c r="Q1831" s="260"/>
      <c r="R1831" s="260"/>
      <c r="S1831" s="260"/>
      <c r="T1831" s="260"/>
      <c r="U1831" s="260"/>
      <c r="V1831" s="260"/>
      <c r="W1831" s="260"/>
      <c r="X1831" s="260"/>
      <c r="Y1831" s="261"/>
      <c r="Z1831" s="14"/>
      <c r="AA1831" s="14"/>
      <c r="AB1831" s="14"/>
      <c r="AC1831" s="14"/>
      <c r="AD1831" s="14"/>
      <c r="AE1831" s="14"/>
      <c r="AT1831" s="262" t="s">
        <v>184</v>
      </c>
      <c r="AU1831" s="262" t="s">
        <v>102</v>
      </c>
      <c r="AV1831" s="14" t="s">
        <v>102</v>
      </c>
      <c r="AW1831" s="14" t="s">
        <v>5</v>
      </c>
      <c r="AX1831" s="14" t="s">
        <v>75</v>
      </c>
      <c r="AY1831" s="262" t="s">
        <v>175</v>
      </c>
    </row>
    <row r="1832" s="15" customFormat="1">
      <c r="A1832" s="15"/>
      <c r="B1832" s="263"/>
      <c r="C1832" s="264"/>
      <c r="D1832" s="237" t="s">
        <v>184</v>
      </c>
      <c r="E1832" s="265" t="s">
        <v>1</v>
      </c>
      <c r="F1832" s="266" t="s">
        <v>189</v>
      </c>
      <c r="G1832" s="264"/>
      <c r="H1832" s="267">
        <v>16.5</v>
      </c>
      <c r="I1832" s="268"/>
      <c r="J1832" s="268"/>
      <c r="K1832" s="264"/>
      <c r="L1832" s="264"/>
      <c r="M1832" s="269"/>
      <c r="N1832" s="270"/>
      <c r="O1832" s="271"/>
      <c r="P1832" s="271"/>
      <c r="Q1832" s="271"/>
      <c r="R1832" s="271"/>
      <c r="S1832" s="271"/>
      <c r="T1832" s="271"/>
      <c r="U1832" s="271"/>
      <c r="V1832" s="271"/>
      <c r="W1832" s="271"/>
      <c r="X1832" s="271"/>
      <c r="Y1832" s="272"/>
      <c r="Z1832" s="15"/>
      <c r="AA1832" s="15"/>
      <c r="AB1832" s="15"/>
      <c r="AC1832" s="15"/>
      <c r="AD1832" s="15"/>
      <c r="AE1832" s="15"/>
      <c r="AT1832" s="273" t="s">
        <v>184</v>
      </c>
      <c r="AU1832" s="273" t="s">
        <v>102</v>
      </c>
      <c r="AV1832" s="15" t="s">
        <v>181</v>
      </c>
      <c r="AW1832" s="15" t="s">
        <v>5</v>
      </c>
      <c r="AX1832" s="15" t="s">
        <v>82</v>
      </c>
      <c r="AY1832" s="273" t="s">
        <v>175</v>
      </c>
    </row>
    <row r="1833" s="2" customFormat="1" ht="24.15" customHeight="1">
      <c r="A1833" s="39"/>
      <c r="B1833" s="40"/>
      <c r="C1833" s="274" t="s">
        <v>1660</v>
      </c>
      <c r="D1833" s="274" t="s">
        <v>315</v>
      </c>
      <c r="E1833" s="275" t="s">
        <v>1661</v>
      </c>
      <c r="F1833" s="276" t="s">
        <v>1662</v>
      </c>
      <c r="G1833" s="277" t="s">
        <v>369</v>
      </c>
      <c r="H1833" s="278">
        <v>16.5</v>
      </c>
      <c r="I1833" s="279"/>
      <c r="J1833" s="280"/>
      <c r="K1833" s="281">
        <f>ROUND(P1833*H1833,2)</f>
        <v>0</v>
      </c>
      <c r="L1833" s="280"/>
      <c r="M1833" s="282"/>
      <c r="N1833" s="283" t="s">
        <v>1</v>
      </c>
      <c r="O1833" s="231" t="s">
        <v>39</v>
      </c>
      <c r="P1833" s="232">
        <f>I1833+J1833</f>
        <v>0</v>
      </c>
      <c r="Q1833" s="232">
        <f>ROUND(I1833*H1833,2)</f>
        <v>0</v>
      </c>
      <c r="R1833" s="232">
        <f>ROUND(J1833*H1833,2)</f>
        <v>0</v>
      </c>
      <c r="S1833" s="92"/>
      <c r="T1833" s="233">
        <f>S1833*H1833</f>
        <v>0</v>
      </c>
      <c r="U1833" s="233">
        <v>0</v>
      </c>
      <c r="V1833" s="233">
        <f>U1833*H1833</f>
        <v>0</v>
      </c>
      <c r="W1833" s="233">
        <v>0</v>
      </c>
      <c r="X1833" s="233">
        <f>W1833*H1833</f>
        <v>0</v>
      </c>
      <c r="Y1833" s="234" t="s">
        <v>1</v>
      </c>
      <c r="Z1833" s="39"/>
      <c r="AA1833" s="39"/>
      <c r="AB1833" s="39"/>
      <c r="AC1833" s="39"/>
      <c r="AD1833" s="39"/>
      <c r="AE1833" s="39"/>
      <c r="AR1833" s="235" t="s">
        <v>270</v>
      </c>
      <c r="AT1833" s="235" t="s">
        <v>315</v>
      </c>
      <c r="AU1833" s="235" t="s">
        <v>102</v>
      </c>
      <c r="AY1833" s="18" t="s">
        <v>175</v>
      </c>
      <c r="BE1833" s="236">
        <f>IF(O1833="základní",K1833,0)</f>
        <v>0</v>
      </c>
      <c r="BF1833" s="236">
        <f>IF(O1833="snížená",K1833,0)</f>
        <v>0</v>
      </c>
      <c r="BG1833" s="236">
        <f>IF(O1833="zákl. přenesená",K1833,0)</f>
        <v>0</v>
      </c>
      <c r="BH1833" s="236">
        <f>IF(O1833="sníž. přenesená",K1833,0)</f>
        <v>0</v>
      </c>
      <c r="BI1833" s="236">
        <f>IF(O1833="nulová",K1833,0)</f>
        <v>0</v>
      </c>
      <c r="BJ1833" s="18" t="s">
        <v>102</v>
      </c>
      <c r="BK1833" s="236">
        <f>ROUND(P1833*H1833,2)</f>
        <v>0</v>
      </c>
      <c r="BL1833" s="18" t="s">
        <v>229</v>
      </c>
      <c r="BM1833" s="235" t="s">
        <v>1663</v>
      </c>
    </row>
    <row r="1834" s="2" customFormat="1" ht="24.15" customHeight="1">
      <c r="A1834" s="39"/>
      <c r="B1834" s="40"/>
      <c r="C1834" s="222" t="s">
        <v>930</v>
      </c>
      <c r="D1834" s="222" t="s">
        <v>177</v>
      </c>
      <c r="E1834" s="223" t="s">
        <v>1664</v>
      </c>
      <c r="F1834" s="224" t="s">
        <v>1665</v>
      </c>
      <c r="G1834" s="225" t="s">
        <v>377</v>
      </c>
      <c r="H1834" s="226">
        <v>14.199999999999999</v>
      </c>
      <c r="I1834" s="227"/>
      <c r="J1834" s="227"/>
      <c r="K1834" s="228">
        <f>ROUND(P1834*H1834,2)</f>
        <v>0</v>
      </c>
      <c r="L1834" s="229"/>
      <c r="M1834" s="45"/>
      <c r="N1834" s="230" t="s">
        <v>1</v>
      </c>
      <c r="O1834" s="231" t="s">
        <v>39</v>
      </c>
      <c r="P1834" s="232">
        <f>I1834+J1834</f>
        <v>0</v>
      </c>
      <c r="Q1834" s="232">
        <f>ROUND(I1834*H1834,2)</f>
        <v>0</v>
      </c>
      <c r="R1834" s="232">
        <f>ROUND(J1834*H1834,2)</f>
        <v>0</v>
      </c>
      <c r="S1834" s="92"/>
      <c r="T1834" s="233">
        <f>S1834*H1834</f>
        <v>0</v>
      </c>
      <c r="U1834" s="233">
        <v>0</v>
      </c>
      <c r="V1834" s="233">
        <f>U1834*H1834</f>
        <v>0</v>
      </c>
      <c r="W1834" s="233">
        <v>0</v>
      </c>
      <c r="X1834" s="233">
        <f>W1834*H1834</f>
        <v>0</v>
      </c>
      <c r="Y1834" s="234" t="s">
        <v>1</v>
      </c>
      <c r="Z1834" s="39"/>
      <c r="AA1834" s="39"/>
      <c r="AB1834" s="39"/>
      <c r="AC1834" s="39"/>
      <c r="AD1834" s="39"/>
      <c r="AE1834" s="39"/>
      <c r="AR1834" s="235" t="s">
        <v>229</v>
      </c>
      <c r="AT1834" s="235" t="s">
        <v>177</v>
      </c>
      <c r="AU1834" s="235" t="s">
        <v>102</v>
      </c>
      <c r="AY1834" s="18" t="s">
        <v>175</v>
      </c>
      <c r="BE1834" s="236">
        <f>IF(O1834="základní",K1834,0)</f>
        <v>0</v>
      </c>
      <c r="BF1834" s="236">
        <f>IF(O1834="snížená",K1834,0)</f>
        <v>0</v>
      </c>
      <c r="BG1834" s="236">
        <f>IF(O1834="zákl. přenesená",K1834,0)</f>
        <v>0</v>
      </c>
      <c r="BH1834" s="236">
        <f>IF(O1834="sníž. přenesená",K1834,0)</f>
        <v>0</v>
      </c>
      <c r="BI1834" s="236">
        <f>IF(O1834="nulová",K1834,0)</f>
        <v>0</v>
      </c>
      <c r="BJ1834" s="18" t="s">
        <v>102</v>
      </c>
      <c r="BK1834" s="236">
        <f>ROUND(P1834*H1834,2)</f>
        <v>0</v>
      </c>
      <c r="BL1834" s="18" t="s">
        <v>229</v>
      </c>
      <c r="BM1834" s="235" t="s">
        <v>1666</v>
      </c>
    </row>
    <row r="1835" s="13" customFormat="1">
      <c r="A1835" s="13"/>
      <c r="B1835" s="242"/>
      <c r="C1835" s="243"/>
      <c r="D1835" s="237" t="s">
        <v>184</v>
      </c>
      <c r="E1835" s="244" t="s">
        <v>1</v>
      </c>
      <c r="F1835" s="245" t="s">
        <v>352</v>
      </c>
      <c r="G1835" s="243"/>
      <c r="H1835" s="244" t="s">
        <v>1</v>
      </c>
      <c r="I1835" s="246"/>
      <c r="J1835" s="246"/>
      <c r="K1835" s="243"/>
      <c r="L1835" s="243"/>
      <c r="M1835" s="247"/>
      <c r="N1835" s="248"/>
      <c r="O1835" s="249"/>
      <c r="P1835" s="249"/>
      <c r="Q1835" s="249"/>
      <c r="R1835" s="249"/>
      <c r="S1835" s="249"/>
      <c r="T1835" s="249"/>
      <c r="U1835" s="249"/>
      <c r="V1835" s="249"/>
      <c r="W1835" s="249"/>
      <c r="X1835" s="249"/>
      <c r="Y1835" s="250"/>
      <c r="Z1835" s="13"/>
      <c r="AA1835" s="13"/>
      <c r="AB1835" s="13"/>
      <c r="AC1835" s="13"/>
      <c r="AD1835" s="13"/>
      <c r="AE1835" s="13"/>
      <c r="AT1835" s="251" t="s">
        <v>184</v>
      </c>
      <c r="AU1835" s="251" t="s">
        <v>102</v>
      </c>
      <c r="AV1835" s="13" t="s">
        <v>82</v>
      </c>
      <c r="AW1835" s="13" t="s">
        <v>5</v>
      </c>
      <c r="AX1835" s="13" t="s">
        <v>75</v>
      </c>
      <c r="AY1835" s="251" t="s">
        <v>175</v>
      </c>
    </row>
    <row r="1836" s="13" customFormat="1">
      <c r="A1836" s="13"/>
      <c r="B1836" s="242"/>
      <c r="C1836" s="243"/>
      <c r="D1836" s="237" t="s">
        <v>184</v>
      </c>
      <c r="E1836" s="244" t="s">
        <v>1</v>
      </c>
      <c r="F1836" s="245" t="s">
        <v>286</v>
      </c>
      <c r="G1836" s="243"/>
      <c r="H1836" s="244" t="s">
        <v>1</v>
      </c>
      <c r="I1836" s="246"/>
      <c r="J1836" s="246"/>
      <c r="K1836" s="243"/>
      <c r="L1836" s="243"/>
      <c r="M1836" s="247"/>
      <c r="N1836" s="248"/>
      <c r="O1836" s="249"/>
      <c r="P1836" s="249"/>
      <c r="Q1836" s="249"/>
      <c r="R1836" s="249"/>
      <c r="S1836" s="249"/>
      <c r="T1836" s="249"/>
      <c r="U1836" s="249"/>
      <c r="V1836" s="249"/>
      <c r="W1836" s="249"/>
      <c r="X1836" s="249"/>
      <c r="Y1836" s="250"/>
      <c r="Z1836" s="13"/>
      <c r="AA1836" s="13"/>
      <c r="AB1836" s="13"/>
      <c r="AC1836" s="13"/>
      <c r="AD1836" s="13"/>
      <c r="AE1836" s="13"/>
      <c r="AT1836" s="251" t="s">
        <v>184</v>
      </c>
      <c r="AU1836" s="251" t="s">
        <v>102</v>
      </c>
      <c r="AV1836" s="13" t="s">
        <v>82</v>
      </c>
      <c r="AW1836" s="13" t="s">
        <v>5</v>
      </c>
      <c r="AX1836" s="13" t="s">
        <v>75</v>
      </c>
      <c r="AY1836" s="251" t="s">
        <v>175</v>
      </c>
    </row>
    <row r="1837" s="14" customFormat="1">
      <c r="A1837" s="14"/>
      <c r="B1837" s="252"/>
      <c r="C1837" s="253"/>
      <c r="D1837" s="237" t="s">
        <v>184</v>
      </c>
      <c r="E1837" s="254" t="s">
        <v>1</v>
      </c>
      <c r="F1837" s="255" t="s">
        <v>1667</v>
      </c>
      <c r="G1837" s="253"/>
      <c r="H1837" s="256">
        <v>6</v>
      </c>
      <c r="I1837" s="257"/>
      <c r="J1837" s="257"/>
      <c r="K1837" s="253"/>
      <c r="L1837" s="253"/>
      <c r="M1837" s="258"/>
      <c r="N1837" s="259"/>
      <c r="O1837" s="260"/>
      <c r="P1837" s="260"/>
      <c r="Q1837" s="260"/>
      <c r="R1837" s="260"/>
      <c r="S1837" s="260"/>
      <c r="T1837" s="260"/>
      <c r="U1837" s="260"/>
      <c r="V1837" s="260"/>
      <c r="W1837" s="260"/>
      <c r="X1837" s="260"/>
      <c r="Y1837" s="261"/>
      <c r="Z1837" s="14"/>
      <c r="AA1837" s="14"/>
      <c r="AB1837" s="14"/>
      <c r="AC1837" s="14"/>
      <c r="AD1837" s="14"/>
      <c r="AE1837" s="14"/>
      <c r="AT1837" s="262" t="s">
        <v>184</v>
      </c>
      <c r="AU1837" s="262" t="s">
        <v>102</v>
      </c>
      <c r="AV1837" s="14" t="s">
        <v>102</v>
      </c>
      <c r="AW1837" s="14" t="s">
        <v>5</v>
      </c>
      <c r="AX1837" s="14" t="s">
        <v>75</v>
      </c>
      <c r="AY1837" s="262" t="s">
        <v>175</v>
      </c>
    </row>
    <row r="1838" s="13" customFormat="1">
      <c r="A1838" s="13"/>
      <c r="B1838" s="242"/>
      <c r="C1838" s="243"/>
      <c r="D1838" s="237" t="s">
        <v>184</v>
      </c>
      <c r="E1838" s="244" t="s">
        <v>1</v>
      </c>
      <c r="F1838" s="245" t="s">
        <v>290</v>
      </c>
      <c r="G1838" s="243"/>
      <c r="H1838" s="244" t="s">
        <v>1</v>
      </c>
      <c r="I1838" s="246"/>
      <c r="J1838" s="246"/>
      <c r="K1838" s="243"/>
      <c r="L1838" s="243"/>
      <c r="M1838" s="247"/>
      <c r="N1838" s="248"/>
      <c r="O1838" s="249"/>
      <c r="P1838" s="249"/>
      <c r="Q1838" s="249"/>
      <c r="R1838" s="249"/>
      <c r="S1838" s="249"/>
      <c r="T1838" s="249"/>
      <c r="U1838" s="249"/>
      <c r="V1838" s="249"/>
      <c r="W1838" s="249"/>
      <c r="X1838" s="249"/>
      <c r="Y1838" s="250"/>
      <c r="Z1838" s="13"/>
      <c r="AA1838" s="13"/>
      <c r="AB1838" s="13"/>
      <c r="AC1838" s="13"/>
      <c r="AD1838" s="13"/>
      <c r="AE1838" s="13"/>
      <c r="AT1838" s="251" t="s">
        <v>184</v>
      </c>
      <c r="AU1838" s="251" t="s">
        <v>102</v>
      </c>
      <c r="AV1838" s="13" t="s">
        <v>82</v>
      </c>
      <c r="AW1838" s="13" t="s">
        <v>5</v>
      </c>
      <c r="AX1838" s="13" t="s">
        <v>75</v>
      </c>
      <c r="AY1838" s="251" t="s">
        <v>175</v>
      </c>
    </row>
    <row r="1839" s="14" customFormat="1">
      <c r="A1839" s="14"/>
      <c r="B1839" s="252"/>
      <c r="C1839" s="253"/>
      <c r="D1839" s="237" t="s">
        <v>184</v>
      </c>
      <c r="E1839" s="254" t="s">
        <v>1</v>
      </c>
      <c r="F1839" s="255" t="s">
        <v>1667</v>
      </c>
      <c r="G1839" s="253"/>
      <c r="H1839" s="256">
        <v>6</v>
      </c>
      <c r="I1839" s="257"/>
      <c r="J1839" s="257"/>
      <c r="K1839" s="253"/>
      <c r="L1839" s="253"/>
      <c r="M1839" s="258"/>
      <c r="N1839" s="259"/>
      <c r="O1839" s="260"/>
      <c r="P1839" s="260"/>
      <c r="Q1839" s="260"/>
      <c r="R1839" s="260"/>
      <c r="S1839" s="260"/>
      <c r="T1839" s="260"/>
      <c r="U1839" s="260"/>
      <c r="V1839" s="260"/>
      <c r="W1839" s="260"/>
      <c r="X1839" s="260"/>
      <c r="Y1839" s="261"/>
      <c r="Z1839" s="14"/>
      <c r="AA1839" s="14"/>
      <c r="AB1839" s="14"/>
      <c r="AC1839" s="14"/>
      <c r="AD1839" s="14"/>
      <c r="AE1839" s="14"/>
      <c r="AT1839" s="262" t="s">
        <v>184</v>
      </c>
      <c r="AU1839" s="262" t="s">
        <v>102</v>
      </c>
      <c r="AV1839" s="14" t="s">
        <v>102</v>
      </c>
      <c r="AW1839" s="14" t="s">
        <v>5</v>
      </c>
      <c r="AX1839" s="14" t="s">
        <v>75</v>
      </c>
      <c r="AY1839" s="262" t="s">
        <v>175</v>
      </c>
    </row>
    <row r="1840" s="13" customFormat="1">
      <c r="A1840" s="13"/>
      <c r="B1840" s="242"/>
      <c r="C1840" s="243"/>
      <c r="D1840" s="237" t="s">
        <v>184</v>
      </c>
      <c r="E1840" s="244" t="s">
        <v>1</v>
      </c>
      <c r="F1840" s="245" t="s">
        <v>583</v>
      </c>
      <c r="G1840" s="243"/>
      <c r="H1840" s="244" t="s">
        <v>1</v>
      </c>
      <c r="I1840" s="246"/>
      <c r="J1840" s="246"/>
      <c r="K1840" s="243"/>
      <c r="L1840" s="243"/>
      <c r="M1840" s="247"/>
      <c r="N1840" s="248"/>
      <c r="O1840" s="249"/>
      <c r="P1840" s="249"/>
      <c r="Q1840" s="249"/>
      <c r="R1840" s="249"/>
      <c r="S1840" s="249"/>
      <c r="T1840" s="249"/>
      <c r="U1840" s="249"/>
      <c r="V1840" s="249"/>
      <c r="W1840" s="249"/>
      <c r="X1840" s="249"/>
      <c r="Y1840" s="250"/>
      <c r="Z1840" s="13"/>
      <c r="AA1840" s="13"/>
      <c r="AB1840" s="13"/>
      <c r="AC1840" s="13"/>
      <c r="AD1840" s="13"/>
      <c r="AE1840" s="13"/>
      <c r="AT1840" s="251" t="s">
        <v>184</v>
      </c>
      <c r="AU1840" s="251" t="s">
        <v>102</v>
      </c>
      <c r="AV1840" s="13" t="s">
        <v>82</v>
      </c>
      <c r="AW1840" s="13" t="s">
        <v>5</v>
      </c>
      <c r="AX1840" s="13" t="s">
        <v>75</v>
      </c>
      <c r="AY1840" s="251" t="s">
        <v>175</v>
      </c>
    </row>
    <row r="1841" s="14" customFormat="1">
      <c r="A1841" s="14"/>
      <c r="B1841" s="252"/>
      <c r="C1841" s="253"/>
      <c r="D1841" s="237" t="s">
        <v>184</v>
      </c>
      <c r="E1841" s="254" t="s">
        <v>1</v>
      </c>
      <c r="F1841" s="255" t="s">
        <v>1595</v>
      </c>
      <c r="G1841" s="253"/>
      <c r="H1841" s="256">
        <v>2.2000000000000002</v>
      </c>
      <c r="I1841" s="257"/>
      <c r="J1841" s="257"/>
      <c r="K1841" s="253"/>
      <c r="L1841" s="253"/>
      <c r="M1841" s="258"/>
      <c r="N1841" s="259"/>
      <c r="O1841" s="260"/>
      <c r="P1841" s="260"/>
      <c r="Q1841" s="260"/>
      <c r="R1841" s="260"/>
      <c r="S1841" s="260"/>
      <c r="T1841" s="260"/>
      <c r="U1841" s="260"/>
      <c r="V1841" s="260"/>
      <c r="W1841" s="260"/>
      <c r="X1841" s="260"/>
      <c r="Y1841" s="261"/>
      <c r="Z1841" s="14"/>
      <c r="AA1841" s="14"/>
      <c r="AB1841" s="14"/>
      <c r="AC1841" s="14"/>
      <c r="AD1841" s="14"/>
      <c r="AE1841" s="14"/>
      <c r="AT1841" s="262" t="s">
        <v>184</v>
      </c>
      <c r="AU1841" s="262" t="s">
        <v>102</v>
      </c>
      <c r="AV1841" s="14" t="s">
        <v>102</v>
      </c>
      <c r="AW1841" s="14" t="s">
        <v>5</v>
      </c>
      <c r="AX1841" s="14" t="s">
        <v>75</v>
      </c>
      <c r="AY1841" s="262" t="s">
        <v>175</v>
      </c>
    </row>
    <row r="1842" s="15" customFormat="1">
      <c r="A1842" s="15"/>
      <c r="B1842" s="263"/>
      <c r="C1842" s="264"/>
      <c r="D1842" s="237" t="s">
        <v>184</v>
      </c>
      <c r="E1842" s="265" t="s">
        <v>1</v>
      </c>
      <c r="F1842" s="266" t="s">
        <v>189</v>
      </c>
      <c r="G1842" s="264"/>
      <c r="H1842" s="267">
        <v>14.199999999999999</v>
      </c>
      <c r="I1842" s="268"/>
      <c r="J1842" s="268"/>
      <c r="K1842" s="264"/>
      <c r="L1842" s="264"/>
      <c r="M1842" s="269"/>
      <c r="N1842" s="270"/>
      <c r="O1842" s="271"/>
      <c r="P1842" s="271"/>
      <c r="Q1842" s="271"/>
      <c r="R1842" s="271"/>
      <c r="S1842" s="271"/>
      <c r="T1842" s="271"/>
      <c r="U1842" s="271"/>
      <c r="V1842" s="271"/>
      <c r="W1842" s="271"/>
      <c r="X1842" s="271"/>
      <c r="Y1842" s="272"/>
      <c r="Z1842" s="15"/>
      <c r="AA1842" s="15"/>
      <c r="AB1842" s="15"/>
      <c r="AC1842" s="15"/>
      <c r="AD1842" s="15"/>
      <c r="AE1842" s="15"/>
      <c r="AT1842" s="273" t="s">
        <v>184</v>
      </c>
      <c r="AU1842" s="273" t="s">
        <v>102</v>
      </c>
      <c r="AV1842" s="15" t="s">
        <v>181</v>
      </c>
      <c r="AW1842" s="15" t="s">
        <v>5</v>
      </c>
      <c r="AX1842" s="15" t="s">
        <v>82</v>
      </c>
      <c r="AY1842" s="273" t="s">
        <v>175</v>
      </c>
    </row>
    <row r="1843" s="2" customFormat="1" ht="24.15" customHeight="1">
      <c r="A1843" s="39"/>
      <c r="B1843" s="40"/>
      <c r="C1843" s="222" t="s">
        <v>1668</v>
      </c>
      <c r="D1843" s="222" t="s">
        <v>177</v>
      </c>
      <c r="E1843" s="223" t="s">
        <v>1669</v>
      </c>
      <c r="F1843" s="224" t="s">
        <v>1670</v>
      </c>
      <c r="G1843" s="225" t="s">
        <v>377</v>
      </c>
      <c r="H1843" s="226">
        <v>16</v>
      </c>
      <c r="I1843" s="227"/>
      <c r="J1843" s="227"/>
      <c r="K1843" s="228">
        <f>ROUND(P1843*H1843,2)</f>
        <v>0</v>
      </c>
      <c r="L1843" s="229"/>
      <c r="M1843" s="45"/>
      <c r="N1843" s="230" t="s">
        <v>1</v>
      </c>
      <c r="O1843" s="231" t="s">
        <v>39</v>
      </c>
      <c r="P1843" s="232">
        <f>I1843+J1843</f>
        <v>0</v>
      </c>
      <c r="Q1843" s="232">
        <f>ROUND(I1843*H1843,2)</f>
        <v>0</v>
      </c>
      <c r="R1843" s="232">
        <f>ROUND(J1843*H1843,2)</f>
        <v>0</v>
      </c>
      <c r="S1843" s="92"/>
      <c r="T1843" s="233">
        <f>S1843*H1843</f>
        <v>0</v>
      </c>
      <c r="U1843" s="233">
        <v>0</v>
      </c>
      <c r="V1843" s="233">
        <f>U1843*H1843</f>
        <v>0</v>
      </c>
      <c r="W1843" s="233">
        <v>0</v>
      </c>
      <c r="X1843" s="233">
        <f>W1843*H1843</f>
        <v>0</v>
      </c>
      <c r="Y1843" s="234" t="s">
        <v>1</v>
      </c>
      <c r="Z1843" s="39"/>
      <c r="AA1843" s="39"/>
      <c r="AB1843" s="39"/>
      <c r="AC1843" s="39"/>
      <c r="AD1843" s="39"/>
      <c r="AE1843" s="39"/>
      <c r="AR1843" s="235" t="s">
        <v>229</v>
      </c>
      <c r="AT1843" s="235" t="s">
        <v>177</v>
      </c>
      <c r="AU1843" s="235" t="s">
        <v>102</v>
      </c>
      <c r="AY1843" s="18" t="s">
        <v>175</v>
      </c>
      <c r="BE1843" s="236">
        <f>IF(O1843="základní",K1843,0)</f>
        <v>0</v>
      </c>
      <c r="BF1843" s="236">
        <f>IF(O1843="snížená",K1843,0)</f>
        <v>0</v>
      </c>
      <c r="BG1843" s="236">
        <f>IF(O1843="zákl. přenesená",K1843,0)</f>
        <v>0</v>
      </c>
      <c r="BH1843" s="236">
        <f>IF(O1843="sníž. přenesená",K1843,0)</f>
        <v>0</v>
      </c>
      <c r="BI1843" s="236">
        <f>IF(O1843="nulová",K1843,0)</f>
        <v>0</v>
      </c>
      <c r="BJ1843" s="18" t="s">
        <v>102</v>
      </c>
      <c r="BK1843" s="236">
        <f>ROUND(P1843*H1843,2)</f>
        <v>0</v>
      </c>
      <c r="BL1843" s="18" t="s">
        <v>229</v>
      </c>
      <c r="BM1843" s="235" t="s">
        <v>1671</v>
      </c>
    </row>
    <row r="1844" s="13" customFormat="1">
      <c r="A1844" s="13"/>
      <c r="B1844" s="242"/>
      <c r="C1844" s="243"/>
      <c r="D1844" s="237" t="s">
        <v>184</v>
      </c>
      <c r="E1844" s="244" t="s">
        <v>1</v>
      </c>
      <c r="F1844" s="245" t="s">
        <v>352</v>
      </c>
      <c r="G1844" s="243"/>
      <c r="H1844" s="244" t="s">
        <v>1</v>
      </c>
      <c r="I1844" s="246"/>
      <c r="J1844" s="246"/>
      <c r="K1844" s="243"/>
      <c r="L1844" s="243"/>
      <c r="M1844" s="247"/>
      <c r="N1844" s="248"/>
      <c r="O1844" s="249"/>
      <c r="P1844" s="249"/>
      <c r="Q1844" s="249"/>
      <c r="R1844" s="249"/>
      <c r="S1844" s="249"/>
      <c r="T1844" s="249"/>
      <c r="U1844" s="249"/>
      <c r="V1844" s="249"/>
      <c r="W1844" s="249"/>
      <c r="X1844" s="249"/>
      <c r="Y1844" s="250"/>
      <c r="Z1844" s="13"/>
      <c r="AA1844" s="13"/>
      <c r="AB1844" s="13"/>
      <c r="AC1844" s="13"/>
      <c r="AD1844" s="13"/>
      <c r="AE1844" s="13"/>
      <c r="AT1844" s="251" t="s">
        <v>184</v>
      </c>
      <c r="AU1844" s="251" t="s">
        <v>102</v>
      </c>
      <c r="AV1844" s="13" t="s">
        <v>82</v>
      </c>
      <c r="AW1844" s="13" t="s">
        <v>5</v>
      </c>
      <c r="AX1844" s="13" t="s">
        <v>75</v>
      </c>
      <c r="AY1844" s="251" t="s">
        <v>175</v>
      </c>
    </row>
    <row r="1845" s="13" customFormat="1">
      <c r="A1845" s="13"/>
      <c r="B1845" s="242"/>
      <c r="C1845" s="243"/>
      <c r="D1845" s="237" t="s">
        <v>184</v>
      </c>
      <c r="E1845" s="244" t="s">
        <v>1</v>
      </c>
      <c r="F1845" s="245" t="s">
        <v>286</v>
      </c>
      <c r="G1845" s="243"/>
      <c r="H1845" s="244" t="s">
        <v>1</v>
      </c>
      <c r="I1845" s="246"/>
      <c r="J1845" s="246"/>
      <c r="K1845" s="243"/>
      <c r="L1845" s="243"/>
      <c r="M1845" s="247"/>
      <c r="N1845" s="248"/>
      <c r="O1845" s="249"/>
      <c r="P1845" s="249"/>
      <c r="Q1845" s="249"/>
      <c r="R1845" s="249"/>
      <c r="S1845" s="249"/>
      <c r="T1845" s="249"/>
      <c r="U1845" s="249"/>
      <c r="V1845" s="249"/>
      <c r="W1845" s="249"/>
      <c r="X1845" s="249"/>
      <c r="Y1845" s="250"/>
      <c r="Z1845" s="13"/>
      <c r="AA1845" s="13"/>
      <c r="AB1845" s="13"/>
      <c r="AC1845" s="13"/>
      <c r="AD1845" s="13"/>
      <c r="AE1845" s="13"/>
      <c r="AT1845" s="251" t="s">
        <v>184</v>
      </c>
      <c r="AU1845" s="251" t="s">
        <v>102</v>
      </c>
      <c r="AV1845" s="13" t="s">
        <v>82</v>
      </c>
      <c r="AW1845" s="13" t="s">
        <v>5</v>
      </c>
      <c r="AX1845" s="13" t="s">
        <v>75</v>
      </c>
      <c r="AY1845" s="251" t="s">
        <v>175</v>
      </c>
    </row>
    <row r="1846" s="14" customFormat="1">
      <c r="A1846" s="14"/>
      <c r="B1846" s="252"/>
      <c r="C1846" s="253"/>
      <c r="D1846" s="237" t="s">
        <v>184</v>
      </c>
      <c r="E1846" s="254" t="s">
        <v>1</v>
      </c>
      <c r="F1846" s="255" t="s">
        <v>204</v>
      </c>
      <c r="G1846" s="253"/>
      <c r="H1846" s="256">
        <v>8</v>
      </c>
      <c r="I1846" s="257"/>
      <c r="J1846" s="257"/>
      <c r="K1846" s="253"/>
      <c r="L1846" s="253"/>
      <c r="M1846" s="258"/>
      <c r="N1846" s="259"/>
      <c r="O1846" s="260"/>
      <c r="P1846" s="260"/>
      <c r="Q1846" s="260"/>
      <c r="R1846" s="260"/>
      <c r="S1846" s="260"/>
      <c r="T1846" s="260"/>
      <c r="U1846" s="260"/>
      <c r="V1846" s="260"/>
      <c r="W1846" s="260"/>
      <c r="X1846" s="260"/>
      <c r="Y1846" s="261"/>
      <c r="Z1846" s="14"/>
      <c r="AA1846" s="14"/>
      <c r="AB1846" s="14"/>
      <c r="AC1846" s="14"/>
      <c r="AD1846" s="14"/>
      <c r="AE1846" s="14"/>
      <c r="AT1846" s="262" t="s">
        <v>184</v>
      </c>
      <c r="AU1846" s="262" t="s">
        <v>102</v>
      </c>
      <c r="AV1846" s="14" t="s">
        <v>102</v>
      </c>
      <c r="AW1846" s="14" t="s">
        <v>5</v>
      </c>
      <c r="AX1846" s="14" t="s">
        <v>75</v>
      </c>
      <c r="AY1846" s="262" t="s">
        <v>175</v>
      </c>
    </row>
    <row r="1847" s="13" customFormat="1">
      <c r="A1847" s="13"/>
      <c r="B1847" s="242"/>
      <c r="C1847" s="243"/>
      <c r="D1847" s="237" t="s">
        <v>184</v>
      </c>
      <c r="E1847" s="244" t="s">
        <v>1</v>
      </c>
      <c r="F1847" s="245" t="s">
        <v>290</v>
      </c>
      <c r="G1847" s="243"/>
      <c r="H1847" s="244" t="s">
        <v>1</v>
      </c>
      <c r="I1847" s="246"/>
      <c r="J1847" s="246"/>
      <c r="K1847" s="243"/>
      <c r="L1847" s="243"/>
      <c r="M1847" s="247"/>
      <c r="N1847" s="248"/>
      <c r="O1847" s="249"/>
      <c r="P1847" s="249"/>
      <c r="Q1847" s="249"/>
      <c r="R1847" s="249"/>
      <c r="S1847" s="249"/>
      <c r="T1847" s="249"/>
      <c r="U1847" s="249"/>
      <c r="V1847" s="249"/>
      <c r="W1847" s="249"/>
      <c r="X1847" s="249"/>
      <c r="Y1847" s="250"/>
      <c r="Z1847" s="13"/>
      <c r="AA1847" s="13"/>
      <c r="AB1847" s="13"/>
      <c r="AC1847" s="13"/>
      <c r="AD1847" s="13"/>
      <c r="AE1847" s="13"/>
      <c r="AT1847" s="251" t="s">
        <v>184</v>
      </c>
      <c r="AU1847" s="251" t="s">
        <v>102</v>
      </c>
      <c r="AV1847" s="13" t="s">
        <v>82</v>
      </c>
      <c r="AW1847" s="13" t="s">
        <v>5</v>
      </c>
      <c r="AX1847" s="13" t="s">
        <v>75</v>
      </c>
      <c r="AY1847" s="251" t="s">
        <v>175</v>
      </c>
    </row>
    <row r="1848" s="14" customFormat="1">
      <c r="A1848" s="14"/>
      <c r="B1848" s="252"/>
      <c r="C1848" s="253"/>
      <c r="D1848" s="237" t="s">
        <v>184</v>
      </c>
      <c r="E1848" s="254" t="s">
        <v>1</v>
      </c>
      <c r="F1848" s="255" t="s">
        <v>204</v>
      </c>
      <c r="G1848" s="253"/>
      <c r="H1848" s="256">
        <v>8</v>
      </c>
      <c r="I1848" s="257"/>
      <c r="J1848" s="257"/>
      <c r="K1848" s="253"/>
      <c r="L1848" s="253"/>
      <c r="M1848" s="258"/>
      <c r="N1848" s="259"/>
      <c r="O1848" s="260"/>
      <c r="P1848" s="260"/>
      <c r="Q1848" s="260"/>
      <c r="R1848" s="260"/>
      <c r="S1848" s="260"/>
      <c r="T1848" s="260"/>
      <c r="U1848" s="260"/>
      <c r="V1848" s="260"/>
      <c r="W1848" s="260"/>
      <c r="X1848" s="260"/>
      <c r="Y1848" s="261"/>
      <c r="Z1848" s="14"/>
      <c r="AA1848" s="14"/>
      <c r="AB1848" s="14"/>
      <c r="AC1848" s="14"/>
      <c r="AD1848" s="14"/>
      <c r="AE1848" s="14"/>
      <c r="AT1848" s="262" t="s">
        <v>184</v>
      </c>
      <c r="AU1848" s="262" t="s">
        <v>102</v>
      </c>
      <c r="AV1848" s="14" t="s">
        <v>102</v>
      </c>
      <c r="AW1848" s="14" t="s">
        <v>5</v>
      </c>
      <c r="AX1848" s="14" t="s">
        <v>75</v>
      </c>
      <c r="AY1848" s="262" t="s">
        <v>175</v>
      </c>
    </row>
    <row r="1849" s="15" customFormat="1">
      <c r="A1849" s="15"/>
      <c r="B1849" s="263"/>
      <c r="C1849" s="264"/>
      <c r="D1849" s="237" t="s">
        <v>184</v>
      </c>
      <c r="E1849" s="265" t="s">
        <v>1</v>
      </c>
      <c r="F1849" s="266" t="s">
        <v>189</v>
      </c>
      <c r="G1849" s="264"/>
      <c r="H1849" s="267">
        <v>16</v>
      </c>
      <c r="I1849" s="268"/>
      <c r="J1849" s="268"/>
      <c r="K1849" s="264"/>
      <c r="L1849" s="264"/>
      <c r="M1849" s="269"/>
      <c r="N1849" s="270"/>
      <c r="O1849" s="271"/>
      <c r="P1849" s="271"/>
      <c r="Q1849" s="271"/>
      <c r="R1849" s="271"/>
      <c r="S1849" s="271"/>
      <c r="T1849" s="271"/>
      <c r="U1849" s="271"/>
      <c r="V1849" s="271"/>
      <c r="W1849" s="271"/>
      <c r="X1849" s="271"/>
      <c r="Y1849" s="272"/>
      <c r="Z1849" s="15"/>
      <c r="AA1849" s="15"/>
      <c r="AB1849" s="15"/>
      <c r="AC1849" s="15"/>
      <c r="AD1849" s="15"/>
      <c r="AE1849" s="15"/>
      <c r="AT1849" s="273" t="s">
        <v>184</v>
      </c>
      <c r="AU1849" s="273" t="s">
        <v>102</v>
      </c>
      <c r="AV1849" s="15" t="s">
        <v>181</v>
      </c>
      <c r="AW1849" s="15" t="s">
        <v>5</v>
      </c>
      <c r="AX1849" s="15" t="s">
        <v>82</v>
      </c>
      <c r="AY1849" s="273" t="s">
        <v>175</v>
      </c>
    </row>
    <row r="1850" s="2" customFormat="1" ht="37.8" customHeight="1">
      <c r="A1850" s="39"/>
      <c r="B1850" s="40"/>
      <c r="C1850" s="222" t="s">
        <v>934</v>
      </c>
      <c r="D1850" s="222" t="s">
        <v>177</v>
      </c>
      <c r="E1850" s="223" t="s">
        <v>1672</v>
      </c>
      <c r="F1850" s="224" t="s">
        <v>1673</v>
      </c>
      <c r="G1850" s="225" t="s">
        <v>377</v>
      </c>
      <c r="H1850" s="226">
        <v>28</v>
      </c>
      <c r="I1850" s="227"/>
      <c r="J1850" s="227"/>
      <c r="K1850" s="228">
        <f>ROUND(P1850*H1850,2)</f>
        <v>0</v>
      </c>
      <c r="L1850" s="229"/>
      <c r="M1850" s="45"/>
      <c r="N1850" s="230" t="s">
        <v>1</v>
      </c>
      <c r="O1850" s="231" t="s">
        <v>39</v>
      </c>
      <c r="P1850" s="232">
        <f>I1850+J1850</f>
        <v>0</v>
      </c>
      <c r="Q1850" s="232">
        <f>ROUND(I1850*H1850,2)</f>
        <v>0</v>
      </c>
      <c r="R1850" s="232">
        <f>ROUND(J1850*H1850,2)</f>
        <v>0</v>
      </c>
      <c r="S1850" s="92"/>
      <c r="T1850" s="233">
        <f>S1850*H1850</f>
        <v>0</v>
      </c>
      <c r="U1850" s="233">
        <v>0</v>
      </c>
      <c r="V1850" s="233">
        <f>U1850*H1850</f>
        <v>0</v>
      </c>
      <c r="W1850" s="233">
        <v>0</v>
      </c>
      <c r="X1850" s="233">
        <f>W1850*H1850</f>
        <v>0</v>
      </c>
      <c r="Y1850" s="234" t="s">
        <v>1</v>
      </c>
      <c r="Z1850" s="39"/>
      <c r="AA1850" s="39"/>
      <c r="AB1850" s="39"/>
      <c r="AC1850" s="39"/>
      <c r="AD1850" s="39"/>
      <c r="AE1850" s="39"/>
      <c r="AR1850" s="235" t="s">
        <v>229</v>
      </c>
      <c r="AT1850" s="235" t="s">
        <v>177</v>
      </c>
      <c r="AU1850" s="235" t="s">
        <v>102</v>
      </c>
      <c r="AY1850" s="18" t="s">
        <v>175</v>
      </c>
      <c r="BE1850" s="236">
        <f>IF(O1850="základní",K1850,0)</f>
        <v>0</v>
      </c>
      <c r="BF1850" s="236">
        <f>IF(O1850="snížená",K1850,0)</f>
        <v>0</v>
      </c>
      <c r="BG1850" s="236">
        <f>IF(O1850="zákl. přenesená",K1850,0)</f>
        <v>0</v>
      </c>
      <c r="BH1850" s="236">
        <f>IF(O1850="sníž. přenesená",K1850,0)</f>
        <v>0</v>
      </c>
      <c r="BI1850" s="236">
        <f>IF(O1850="nulová",K1850,0)</f>
        <v>0</v>
      </c>
      <c r="BJ1850" s="18" t="s">
        <v>102</v>
      </c>
      <c r="BK1850" s="236">
        <f>ROUND(P1850*H1850,2)</f>
        <v>0</v>
      </c>
      <c r="BL1850" s="18" t="s">
        <v>229</v>
      </c>
      <c r="BM1850" s="235" t="s">
        <v>1674</v>
      </c>
    </row>
    <row r="1851" s="2" customFormat="1">
      <c r="A1851" s="39"/>
      <c r="B1851" s="40"/>
      <c r="C1851" s="41"/>
      <c r="D1851" s="237" t="s">
        <v>182</v>
      </c>
      <c r="E1851" s="41"/>
      <c r="F1851" s="238" t="s">
        <v>1675</v>
      </c>
      <c r="G1851" s="41"/>
      <c r="H1851" s="41"/>
      <c r="I1851" s="239"/>
      <c r="J1851" s="239"/>
      <c r="K1851" s="41"/>
      <c r="L1851" s="41"/>
      <c r="M1851" s="45"/>
      <c r="N1851" s="240"/>
      <c r="O1851" s="241"/>
      <c r="P1851" s="92"/>
      <c r="Q1851" s="92"/>
      <c r="R1851" s="92"/>
      <c r="S1851" s="92"/>
      <c r="T1851" s="92"/>
      <c r="U1851" s="92"/>
      <c r="V1851" s="92"/>
      <c r="W1851" s="92"/>
      <c r="X1851" s="92"/>
      <c r="Y1851" s="93"/>
      <c r="Z1851" s="39"/>
      <c r="AA1851" s="39"/>
      <c r="AB1851" s="39"/>
      <c r="AC1851" s="39"/>
      <c r="AD1851" s="39"/>
      <c r="AE1851" s="39"/>
      <c r="AT1851" s="18" t="s">
        <v>182</v>
      </c>
      <c r="AU1851" s="18" t="s">
        <v>102</v>
      </c>
    </row>
    <row r="1852" s="13" customFormat="1">
      <c r="A1852" s="13"/>
      <c r="B1852" s="242"/>
      <c r="C1852" s="243"/>
      <c r="D1852" s="237" t="s">
        <v>184</v>
      </c>
      <c r="E1852" s="244" t="s">
        <v>1</v>
      </c>
      <c r="F1852" s="245" t="s">
        <v>193</v>
      </c>
      <c r="G1852" s="243"/>
      <c r="H1852" s="244" t="s">
        <v>1</v>
      </c>
      <c r="I1852" s="246"/>
      <c r="J1852" s="246"/>
      <c r="K1852" s="243"/>
      <c r="L1852" s="243"/>
      <c r="M1852" s="247"/>
      <c r="N1852" s="248"/>
      <c r="O1852" s="249"/>
      <c r="P1852" s="249"/>
      <c r="Q1852" s="249"/>
      <c r="R1852" s="249"/>
      <c r="S1852" s="249"/>
      <c r="T1852" s="249"/>
      <c r="U1852" s="249"/>
      <c r="V1852" s="249"/>
      <c r="W1852" s="249"/>
      <c r="X1852" s="249"/>
      <c r="Y1852" s="250"/>
      <c r="Z1852" s="13"/>
      <c r="AA1852" s="13"/>
      <c r="AB1852" s="13"/>
      <c r="AC1852" s="13"/>
      <c r="AD1852" s="13"/>
      <c r="AE1852" s="13"/>
      <c r="AT1852" s="251" t="s">
        <v>184</v>
      </c>
      <c r="AU1852" s="251" t="s">
        <v>102</v>
      </c>
      <c r="AV1852" s="13" t="s">
        <v>82</v>
      </c>
      <c r="AW1852" s="13" t="s">
        <v>5</v>
      </c>
      <c r="AX1852" s="13" t="s">
        <v>75</v>
      </c>
      <c r="AY1852" s="251" t="s">
        <v>175</v>
      </c>
    </row>
    <row r="1853" s="14" customFormat="1">
      <c r="A1853" s="14"/>
      <c r="B1853" s="252"/>
      <c r="C1853" s="253"/>
      <c r="D1853" s="237" t="s">
        <v>184</v>
      </c>
      <c r="E1853" s="254" t="s">
        <v>1</v>
      </c>
      <c r="F1853" s="255" t="s">
        <v>1676</v>
      </c>
      <c r="G1853" s="253"/>
      <c r="H1853" s="256">
        <v>28</v>
      </c>
      <c r="I1853" s="257"/>
      <c r="J1853" s="257"/>
      <c r="K1853" s="253"/>
      <c r="L1853" s="253"/>
      <c r="M1853" s="258"/>
      <c r="N1853" s="259"/>
      <c r="O1853" s="260"/>
      <c r="P1853" s="260"/>
      <c r="Q1853" s="260"/>
      <c r="R1853" s="260"/>
      <c r="S1853" s="260"/>
      <c r="T1853" s="260"/>
      <c r="U1853" s="260"/>
      <c r="V1853" s="260"/>
      <c r="W1853" s="260"/>
      <c r="X1853" s="260"/>
      <c r="Y1853" s="261"/>
      <c r="Z1853" s="14"/>
      <c r="AA1853" s="14"/>
      <c r="AB1853" s="14"/>
      <c r="AC1853" s="14"/>
      <c r="AD1853" s="14"/>
      <c r="AE1853" s="14"/>
      <c r="AT1853" s="262" t="s">
        <v>184</v>
      </c>
      <c r="AU1853" s="262" t="s">
        <v>102</v>
      </c>
      <c r="AV1853" s="14" t="s">
        <v>102</v>
      </c>
      <c r="AW1853" s="14" t="s">
        <v>5</v>
      </c>
      <c r="AX1853" s="14" t="s">
        <v>75</v>
      </c>
      <c r="AY1853" s="262" t="s">
        <v>175</v>
      </c>
    </row>
    <row r="1854" s="15" customFormat="1">
      <c r="A1854" s="15"/>
      <c r="B1854" s="263"/>
      <c r="C1854" s="264"/>
      <c r="D1854" s="237" t="s">
        <v>184</v>
      </c>
      <c r="E1854" s="265" t="s">
        <v>1</v>
      </c>
      <c r="F1854" s="266" t="s">
        <v>189</v>
      </c>
      <c r="G1854" s="264"/>
      <c r="H1854" s="267">
        <v>28</v>
      </c>
      <c r="I1854" s="268"/>
      <c r="J1854" s="268"/>
      <c r="K1854" s="264"/>
      <c r="L1854" s="264"/>
      <c r="M1854" s="269"/>
      <c r="N1854" s="270"/>
      <c r="O1854" s="271"/>
      <c r="P1854" s="271"/>
      <c r="Q1854" s="271"/>
      <c r="R1854" s="271"/>
      <c r="S1854" s="271"/>
      <c r="T1854" s="271"/>
      <c r="U1854" s="271"/>
      <c r="V1854" s="271"/>
      <c r="W1854" s="271"/>
      <c r="X1854" s="271"/>
      <c r="Y1854" s="272"/>
      <c r="Z1854" s="15"/>
      <c r="AA1854" s="15"/>
      <c r="AB1854" s="15"/>
      <c r="AC1854" s="15"/>
      <c r="AD1854" s="15"/>
      <c r="AE1854" s="15"/>
      <c r="AT1854" s="273" t="s">
        <v>184</v>
      </c>
      <c r="AU1854" s="273" t="s">
        <v>102</v>
      </c>
      <c r="AV1854" s="15" t="s">
        <v>181</v>
      </c>
      <c r="AW1854" s="15" t="s">
        <v>5</v>
      </c>
      <c r="AX1854" s="15" t="s">
        <v>82</v>
      </c>
      <c r="AY1854" s="273" t="s">
        <v>175</v>
      </c>
    </row>
    <row r="1855" s="2" customFormat="1" ht="37.8" customHeight="1">
      <c r="A1855" s="39"/>
      <c r="B1855" s="40"/>
      <c r="C1855" s="274" t="s">
        <v>1677</v>
      </c>
      <c r="D1855" s="274" t="s">
        <v>315</v>
      </c>
      <c r="E1855" s="275" t="s">
        <v>1678</v>
      </c>
      <c r="F1855" s="276" t="s">
        <v>1679</v>
      </c>
      <c r="G1855" s="277" t="s">
        <v>377</v>
      </c>
      <c r="H1855" s="278">
        <v>8</v>
      </c>
      <c r="I1855" s="279"/>
      <c r="J1855" s="280"/>
      <c r="K1855" s="281">
        <f>ROUND(P1855*H1855,2)</f>
        <v>0</v>
      </c>
      <c r="L1855" s="280"/>
      <c r="M1855" s="282"/>
      <c r="N1855" s="283" t="s">
        <v>1</v>
      </c>
      <c r="O1855" s="231" t="s">
        <v>39</v>
      </c>
      <c r="P1855" s="232">
        <f>I1855+J1855</f>
        <v>0</v>
      </c>
      <c r="Q1855" s="232">
        <f>ROUND(I1855*H1855,2)</f>
        <v>0</v>
      </c>
      <c r="R1855" s="232">
        <f>ROUND(J1855*H1855,2)</f>
        <v>0</v>
      </c>
      <c r="S1855" s="92"/>
      <c r="T1855" s="233">
        <f>S1855*H1855</f>
        <v>0</v>
      </c>
      <c r="U1855" s="233">
        <v>0</v>
      </c>
      <c r="V1855" s="233">
        <f>U1855*H1855</f>
        <v>0</v>
      </c>
      <c r="W1855" s="233">
        <v>0</v>
      </c>
      <c r="X1855" s="233">
        <f>W1855*H1855</f>
        <v>0</v>
      </c>
      <c r="Y1855" s="234" t="s">
        <v>1</v>
      </c>
      <c r="Z1855" s="39"/>
      <c r="AA1855" s="39"/>
      <c r="AB1855" s="39"/>
      <c r="AC1855" s="39"/>
      <c r="AD1855" s="39"/>
      <c r="AE1855" s="39"/>
      <c r="AR1855" s="235" t="s">
        <v>270</v>
      </c>
      <c r="AT1855" s="235" t="s">
        <v>315</v>
      </c>
      <c r="AU1855" s="235" t="s">
        <v>102</v>
      </c>
      <c r="AY1855" s="18" t="s">
        <v>175</v>
      </c>
      <c r="BE1855" s="236">
        <f>IF(O1855="základní",K1855,0)</f>
        <v>0</v>
      </c>
      <c r="BF1855" s="236">
        <f>IF(O1855="snížená",K1855,0)</f>
        <v>0</v>
      </c>
      <c r="BG1855" s="236">
        <f>IF(O1855="zákl. přenesená",K1855,0)</f>
        <v>0</v>
      </c>
      <c r="BH1855" s="236">
        <f>IF(O1855="sníž. přenesená",K1855,0)</f>
        <v>0</v>
      </c>
      <c r="BI1855" s="236">
        <f>IF(O1855="nulová",K1855,0)</f>
        <v>0</v>
      </c>
      <c r="BJ1855" s="18" t="s">
        <v>102</v>
      </c>
      <c r="BK1855" s="236">
        <f>ROUND(P1855*H1855,2)</f>
        <v>0</v>
      </c>
      <c r="BL1855" s="18" t="s">
        <v>229</v>
      </c>
      <c r="BM1855" s="235" t="s">
        <v>1680</v>
      </c>
    </row>
    <row r="1856" s="2" customFormat="1" ht="37.8" customHeight="1">
      <c r="A1856" s="39"/>
      <c r="B1856" s="40"/>
      <c r="C1856" s="274" t="s">
        <v>939</v>
      </c>
      <c r="D1856" s="274" t="s">
        <v>315</v>
      </c>
      <c r="E1856" s="275" t="s">
        <v>1681</v>
      </c>
      <c r="F1856" s="276" t="s">
        <v>1682</v>
      </c>
      <c r="G1856" s="277" t="s">
        <v>377</v>
      </c>
      <c r="H1856" s="278">
        <v>4</v>
      </c>
      <c r="I1856" s="279"/>
      <c r="J1856" s="280"/>
      <c r="K1856" s="281">
        <f>ROUND(P1856*H1856,2)</f>
        <v>0</v>
      </c>
      <c r="L1856" s="280"/>
      <c r="M1856" s="282"/>
      <c r="N1856" s="283" t="s">
        <v>1</v>
      </c>
      <c r="O1856" s="231" t="s">
        <v>39</v>
      </c>
      <c r="P1856" s="232">
        <f>I1856+J1856</f>
        <v>0</v>
      </c>
      <c r="Q1856" s="232">
        <f>ROUND(I1856*H1856,2)</f>
        <v>0</v>
      </c>
      <c r="R1856" s="232">
        <f>ROUND(J1856*H1856,2)</f>
        <v>0</v>
      </c>
      <c r="S1856" s="92"/>
      <c r="T1856" s="233">
        <f>S1856*H1856</f>
        <v>0</v>
      </c>
      <c r="U1856" s="233">
        <v>0</v>
      </c>
      <c r="V1856" s="233">
        <f>U1856*H1856</f>
        <v>0</v>
      </c>
      <c r="W1856" s="233">
        <v>0</v>
      </c>
      <c r="X1856" s="233">
        <f>W1856*H1856</f>
        <v>0</v>
      </c>
      <c r="Y1856" s="234" t="s">
        <v>1</v>
      </c>
      <c r="Z1856" s="39"/>
      <c r="AA1856" s="39"/>
      <c r="AB1856" s="39"/>
      <c r="AC1856" s="39"/>
      <c r="AD1856" s="39"/>
      <c r="AE1856" s="39"/>
      <c r="AR1856" s="235" t="s">
        <v>270</v>
      </c>
      <c r="AT1856" s="235" t="s">
        <v>315</v>
      </c>
      <c r="AU1856" s="235" t="s">
        <v>102</v>
      </c>
      <c r="AY1856" s="18" t="s">
        <v>175</v>
      </c>
      <c r="BE1856" s="236">
        <f>IF(O1856="základní",K1856,0)</f>
        <v>0</v>
      </c>
      <c r="BF1856" s="236">
        <f>IF(O1856="snížená",K1856,0)</f>
        <v>0</v>
      </c>
      <c r="BG1856" s="236">
        <f>IF(O1856="zákl. přenesená",K1856,0)</f>
        <v>0</v>
      </c>
      <c r="BH1856" s="236">
        <f>IF(O1856="sníž. přenesená",K1856,0)</f>
        <v>0</v>
      </c>
      <c r="BI1856" s="236">
        <f>IF(O1856="nulová",K1856,0)</f>
        <v>0</v>
      </c>
      <c r="BJ1856" s="18" t="s">
        <v>102</v>
      </c>
      <c r="BK1856" s="236">
        <f>ROUND(P1856*H1856,2)</f>
        <v>0</v>
      </c>
      <c r="BL1856" s="18" t="s">
        <v>229</v>
      </c>
      <c r="BM1856" s="235" t="s">
        <v>1683</v>
      </c>
    </row>
    <row r="1857" s="2" customFormat="1" ht="37.8" customHeight="1">
      <c r="A1857" s="39"/>
      <c r="B1857" s="40"/>
      <c r="C1857" s="274" t="s">
        <v>1684</v>
      </c>
      <c r="D1857" s="274" t="s">
        <v>315</v>
      </c>
      <c r="E1857" s="275" t="s">
        <v>1685</v>
      </c>
      <c r="F1857" s="276" t="s">
        <v>1686</v>
      </c>
      <c r="G1857" s="277" t="s">
        <v>377</v>
      </c>
      <c r="H1857" s="278">
        <v>12</v>
      </c>
      <c r="I1857" s="279"/>
      <c r="J1857" s="280"/>
      <c r="K1857" s="281">
        <f>ROUND(P1857*H1857,2)</f>
        <v>0</v>
      </c>
      <c r="L1857" s="280"/>
      <c r="M1857" s="282"/>
      <c r="N1857" s="283" t="s">
        <v>1</v>
      </c>
      <c r="O1857" s="231" t="s">
        <v>39</v>
      </c>
      <c r="P1857" s="232">
        <f>I1857+J1857</f>
        <v>0</v>
      </c>
      <c r="Q1857" s="232">
        <f>ROUND(I1857*H1857,2)</f>
        <v>0</v>
      </c>
      <c r="R1857" s="232">
        <f>ROUND(J1857*H1857,2)</f>
        <v>0</v>
      </c>
      <c r="S1857" s="92"/>
      <c r="T1857" s="233">
        <f>S1857*H1857</f>
        <v>0</v>
      </c>
      <c r="U1857" s="233">
        <v>0</v>
      </c>
      <c r="V1857" s="233">
        <f>U1857*H1857</f>
        <v>0</v>
      </c>
      <c r="W1857" s="233">
        <v>0</v>
      </c>
      <c r="X1857" s="233">
        <f>W1857*H1857</f>
        <v>0</v>
      </c>
      <c r="Y1857" s="234" t="s">
        <v>1</v>
      </c>
      <c r="Z1857" s="39"/>
      <c r="AA1857" s="39"/>
      <c r="AB1857" s="39"/>
      <c r="AC1857" s="39"/>
      <c r="AD1857" s="39"/>
      <c r="AE1857" s="39"/>
      <c r="AR1857" s="235" t="s">
        <v>270</v>
      </c>
      <c r="AT1857" s="235" t="s">
        <v>315</v>
      </c>
      <c r="AU1857" s="235" t="s">
        <v>102</v>
      </c>
      <c r="AY1857" s="18" t="s">
        <v>175</v>
      </c>
      <c r="BE1857" s="236">
        <f>IF(O1857="základní",K1857,0)</f>
        <v>0</v>
      </c>
      <c r="BF1857" s="236">
        <f>IF(O1857="snížená",K1857,0)</f>
        <v>0</v>
      </c>
      <c r="BG1857" s="236">
        <f>IF(O1857="zákl. přenesená",K1857,0)</f>
        <v>0</v>
      </c>
      <c r="BH1857" s="236">
        <f>IF(O1857="sníž. přenesená",K1857,0)</f>
        <v>0</v>
      </c>
      <c r="BI1857" s="236">
        <f>IF(O1857="nulová",K1857,0)</f>
        <v>0</v>
      </c>
      <c r="BJ1857" s="18" t="s">
        <v>102</v>
      </c>
      <c r="BK1857" s="236">
        <f>ROUND(P1857*H1857,2)</f>
        <v>0</v>
      </c>
      <c r="BL1857" s="18" t="s">
        <v>229</v>
      </c>
      <c r="BM1857" s="235" t="s">
        <v>1687</v>
      </c>
    </row>
    <row r="1858" s="2" customFormat="1" ht="37.8" customHeight="1">
      <c r="A1858" s="39"/>
      <c r="B1858" s="40"/>
      <c r="C1858" s="274" t="s">
        <v>943</v>
      </c>
      <c r="D1858" s="274" t="s">
        <v>315</v>
      </c>
      <c r="E1858" s="275" t="s">
        <v>1688</v>
      </c>
      <c r="F1858" s="276" t="s">
        <v>1689</v>
      </c>
      <c r="G1858" s="277" t="s">
        <v>377</v>
      </c>
      <c r="H1858" s="278">
        <v>4</v>
      </c>
      <c r="I1858" s="279"/>
      <c r="J1858" s="280"/>
      <c r="K1858" s="281">
        <f>ROUND(P1858*H1858,2)</f>
        <v>0</v>
      </c>
      <c r="L1858" s="280"/>
      <c r="M1858" s="282"/>
      <c r="N1858" s="283" t="s">
        <v>1</v>
      </c>
      <c r="O1858" s="231" t="s">
        <v>39</v>
      </c>
      <c r="P1858" s="232">
        <f>I1858+J1858</f>
        <v>0</v>
      </c>
      <c r="Q1858" s="232">
        <f>ROUND(I1858*H1858,2)</f>
        <v>0</v>
      </c>
      <c r="R1858" s="232">
        <f>ROUND(J1858*H1858,2)</f>
        <v>0</v>
      </c>
      <c r="S1858" s="92"/>
      <c r="T1858" s="233">
        <f>S1858*H1858</f>
        <v>0</v>
      </c>
      <c r="U1858" s="233">
        <v>0</v>
      </c>
      <c r="V1858" s="233">
        <f>U1858*H1858</f>
        <v>0</v>
      </c>
      <c r="W1858" s="233">
        <v>0</v>
      </c>
      <c r="X1858" s="233">
        <f>W1858*H1858</f>
        <v>0</v>
      </c>
      <c r="Y1858" s="234" t="s">
        <v>1</v>
      </c>
      <c r="Z1858" s="39"/>
      <c r="AA1858" s="39"/>
      <c r="AB1858" s="39"/>
      <c r="AC1858" s="39"/>
      <c r="AD1858" s="39"/>
      <c r="AE1858" s="39"/>
      <c r="AR1858" s="235" t="s">
        <v>270</v>
      </c>
      <c r="AT1858" s="235" t="s">
        <v>315</v>
      </c>
      <c r="AU1858" s="235" t="s">
        <v>102</v>
      </c>
      <c r="AY1858" s="18" t="s">
        <v>175</v>
      </c>
      <c r="BE1858" s="236">
        <f>IF(O1858="základní",K1858,0)</f>
        <v>0</v>
      </c>
      <c r="BF1858" s="236">
        <f>IF(O1858="snížená",K1858,0)</f>
        <v>0</v>
      </c>
      <c r="BG1858" s="236">
        <f>IF(O1858="zákl. přenesená",K1858,0)</f>
        <v>0</v>
      </c>
      <c r="BH1858" s="236">
        <f>IF(O1858="sníž. přenesená",K1858,0)</f>
        <v>0</v>
      </c>
      <c r="BI1858" s="236">
        <f>IF(O1858="nulová",K1858,0)</f>
        <v>0</v>
      </c>
      <c r="BJ1858" s="18" t="s">
        <v>102</v>
      </c>
      <c r="BK1858" s="236">
        <f>ROUND(P1858*H1858,2)</f>
        <v>0</v>
      </c>
      <c r="BL1858" s="18" t="s">
        <v>229</v>
      </c>
      <c r="BM1858" s="235" t="s">
        <v>1690</v>
      </c>
    </row>
    <row r="1859" s="2" customFormat="1" ht="37.8" customHeight="1">
      <c r="A1859" s="39"/>
      <c r="B1859" s="40"/>
      <c r="C1859" s="222" t="s">
        <v>1691</v>
      </c>
      <c r="D1859" s="222" t="s">
        <v>177</v>
      </c>
      <c r="E1859" s="223" t="s">
        <v>1692</v>
      </c>
      <c r="F1859" s="224" t="s">
        <v>1693</v>
      </c>
      <c r="G1859" s="225" t="s">
        <v>377</v>
      </c>
      <c r="H1859" s="226">
        <v>1</v>
      </c>
      <c r="I1859" s="227"/>
      <c r="J1859" s="227"/>
      <c r="K1859" s="228">
        <f>ROUND(P1859*H1859,2)</f>
        <v>0</v>
      </c>
      <c r="L1859" s="229"/>
      <c r="M1859" s="45"/>
      <c r="N1859" s="230" t="s">
        <v>1</v>
      </c>
      <c r="O1859" s="231" t="s">
        <v>39</v>
      </c>
      <c r="P1859" s="232">
        <f>I1859+J1859</f>
        <v>0</v>
      </c>
      <c r="Q1859" s="232">
        <f>ROUND(I1859*H1859,2)</f>
        <v>0</v>
      </c>
      <c r="R1859" s="232">
        <f>ROUND(J1859*H1859,2)</f>
        <v>0</v>
      </c>
      <c r="S1859" s="92"/>
      <c r="T1859" s="233">
        <f>S1859*H1859</f>
        <v>0</v>
      </c>
      <c r="U1859" s="233">
        <v>0</v>
      </c>
      <c r="V1859" s="233">
        <f>U1859*H1859</f>
        <v>0</v>
      </c>
      <c r="W1859" s="233">
        <v>0</v>
      </c>
      <c r="X1859" s="233">
        <f>W1859*H1859</f>
        <v>0</v>
      </c>
      <c r="Y1859" s="234" t="s">
        <v>1</v>
      </c>
      <c r="Z1859" s="39"/>
      <c r="AA1859" s="39"/>
      <c r="AB1859" s="39"/>
      <c r="AC1859" s="39"/>
      <c r="AD1859" s="39"/>
      <c r="AE1859" s="39"/>
      <c r="AR1859" s="235" t="s">
        <v>229</v>
      </c>
      <c r="AT1859" s="235" t="s">
        <v>177</v>
      </c>
      <c r="AU1859" s="235" t="s">
        <v>102</v>
      </c>
      <c r="AY1859" s="18" t="s">
        <v>175</v>
      </c>
      <c r="BE1859" s="236">
        <f>IF(O1859="základní",K1859,0)</f>
        <v>0</v>
      </c>
      <c r="BF1859" s="236">
        <f>IF(O1859="snížená",K1859,0)</f>
        <v>0</v>
      </c>
      <c r="BG1859" s="236">
        <f>IF(O1859="zákl. přenesená",K1859,0)</f>
        <v>0</v>
      </c>
      <c r="BH1859" s="236">
        <f>IF(O1859="sníž. přenesená",K1859,0)</f>
        <v>0</v>
      </c>
      <c r="BI1859" s="236">
        <f>IF(O1859="nulová",K1859,0)</f>
        <v>0</v>
      </c>
      <c r="BJ1859" s="18" t="s">
        <v>102</v>
      </c>
      <c r="BK1859" s="236">
        <f>ROUND(P1859*H1859,2)</f>
        <v>0</v>
      </c>
      <c r="BL1859" s="18" t="s">
        <v>229</v>
      </c>
      <c r="BM1859" s="235" t="s">
        <v>1694</v>
      </c>
    </row>
    <row r="1860" s="2" customFormat="1">
      <c r="A1860" s="39"/>
      <c r="B1860" s="40"/>
      <c r="C1860" s="41"/>
      <c r="D1860" s="237" t="s">
        <v>182</v>
      </c>
      <c r="E1860" s="41"/>
      <c r="F1860" s="238" t="s">
        <v>1675</v>
      </c>
      <c r="G1860" s="41"/>
      <c r="H1860" s="41"/>
      <c r="I1860" s="239"/>
      <c r="J1860" s="239"/>
      <c r="K1860" s="41"/>
      <c r="L1860" s="41"/>
      <c r="M1860" s="45"/>
      <c r="N1860" s="240"/>
      <c r="O1860" s="241"/>
      <c r="P1860" s="92"/>
      <c r="Q1860" s="92"/>
      <c r="R1860" s="92"/>
      <c r="S1860" s="92"/>
      <c r="T1860" s="92"/>
      <c r="U1860" s="92"/>
      <c r="V1860" s="92"/>
      <c r="W1860" s="92"/>
      <c r="X1860" s="92"/>
      <c r="Y1860" s="93"/>
      <c r="Z1860" s="39"/>
      <c r="AA1860" s="39"/>
      <c r="AB1860" s="39"/>
      <c r="AC1860" s="39"/>
      <c r="AD1860" s="39"/>
      <c r="AE1860" s="39"/>
      <c r="AT1860" s="18" t="s">
        <v>182</v>
      </c>
      <c r="AU1860" s="18" t="s">
        <v>102</v>
      </c>
    </row>
    <row r="1861" s="13" customFormat="1">
      <c r="A1861" s="13"/>
      <c r="B1861" s="242"/>
      <c r="C1861" s="243"/>
      <c r="D1861" s="237" t="s">
        <v>184</v>
      </c>
      <c r="E1861" s="244" t="s">
        <v>1</v>
      </c>
      <c r="F1861" s="245" t="s">
        <v>193</v>
      </c>
      <c r="G1861" s="243"/>
      <c r="H1861" s="244" t="s">
        <v>1</v>
      </c>
      <c r="I1861" s="246"/>
      <c r="J1861" s="246"/>
      <c r="K1861" s="243"/>
      <c r="L1861" s="243"/>
      <c r="M1861" s="247"/>
      <c r="N1861" s="248"/>
      <c r="O1861" s="249"/>
      <c r="P1861" s="249"/>
      <c r="Q1861" s="249"/>
      <c r="R1861" s="249"/>
      <c r="S1861" s="249"/>
      <c r="T1861" s="249"/>
      <c r="U1861" s="249"/>
      <c r="V1861" s="249"/>
      <c r="W1861" s="249"/>
      <c r="X1861" s="249"/>
      <c r="Y1861" s="250"/>
      <c r="Z1861" s="13"/>
      <c r="AA1861" s="13"/>
      <c r="AB1861" s="13"/>
      <c r="AC1861" s="13"/>
      <c r="AD1861" s="13"/>
      <c r="AE1861" s="13"/>
      <c r="AT1861" s="251" t="s">
        <v>184</v>
      </c>
      <c r="AU1861" s="251" t="s">
        <v>102</v>
      </c>
      <c r="AV1861" s="13" t="s">
        <v>82</v>
      </c>
      <c r="AW1861" s="13" t="s">
        <v>5</v>
      </c>
      <c r="AX1861" s="13" t="s">
        <v>75</v>
      </c>
      <c r="AY1861" s="251" t="s">
        <v>175</v>
      </c>
    </row>
    <row r="1862" s="14" customFormat="1">
      <c r="A1862" s="14"/>
      <c r="B1862" s="252"/>
      <c r="C1862" s="253"/>
      <c r="D1862" s="237" t="s">
        <v>184</v>
      </c>
      <c r="E1862" s="254" t="s">
        <v>1</v>
      </c>
      <c r="F1862" s="255" t="s">
        <v>82</v>
      </c>
      <c r="G1862" s="253"/>
      <c r="H1862" s="256">
        <v>1</v>
      </c>
      <c r="I1862" s="257"/>
      <c r="J1862" s="257"/>
      <c r="K1862" s="253"/>
      <c r="L1862" s="253"/>
      <c r="M1862" s="258"/>
      <c r="N1862" s="259"/>
      <c r="O1862" s="260"/>
      <c r="P1862" s="260"/>
      <c r="Q1862" s="260"/>
      <c r="R1862" s="260"/>
      <c r="S1862" s="260"/>
      <c r="T1862" s="260"/>
      <c r="U1862" s="260"/>
      <c r="V1862" s="260"/>
      <c r="W1862" s="260"/>
      <c r="X1862" s="260"/>
      <c r="Y1862" s="261"/>
      <c r="Z1862" s="14"/>
      <c r="AA1862" s="14"/>
      <c r="AB1862" s="14"/>
      <c r="AC1862" s="14"/>
      <c r="AD1862" s="14"/>
      <c r="AE1862" s="14"/>
      <c r="AT1862" s="262" t="s">
        <v>184</v>
      </c>
      <c r="AU1862" s="262" t="s">
        <v>102</v>
      </c>
      <c r="AV1862" s="14" t="s">
        <v>102</v>
      </c>
      <c r="AW1862" s="14" t="s">
        <v>5</v>
      </c>
      <c r="AX1862" s="14" t="s">
        <v>75</v>
      </c>
      <c r="AY1862" s="262" t="s">
        <v>175</v>
      </c>
    </row>
    <row r="1863" s="15" customFormat="1">
      <c r="A1863" s="15"/>
      <c r="B1863" s="263"/>
      <c r="C1863" s="264"/>
      <c r="D1863" s="237" t="s">
        <v>184</v>
      </c>
      <c r="E1863" s="265" t="s">
        <v>1</v>
      </c>
      <c r="F1863" s="266" t="s">
        <v>189</v>
      </c>
      <c r="G1863" s="264"/>
      <c r="H1863" s="267">
        <v>1</v>
      </c>
      <c r="I1863" s="268"/>
      <c r="J1863" s="268"/>
      <c r="K1863" s="264"/>
      <c r="L1863" s="264"/>
      <c r="M1863" s="269"/>
      <c r="N1863" s="270"/>
      <c r="O1863" s="271"/>
      <c r="P1863" s="271"/>
      <c r="Q1863" s="271"/>
      <c r="R1863" s="271"/>
      <c r="S1863" s="271"/>
      <c r="T1863" s="271"/>
      <c r="U1863" s="271"/>
      <c r="V1863" s="271"/>
      <c r="W1863" s="271"/>
      <c r="X1863" s="271"/>
      <c r="Y1863" s="272"/>
      <c r="Z1863" s="15"/>
      <c r="AA1863" s="15"/>
      <c r="AB1863" s="15"/>
      <c r="AC1863" s="15"/>
      <c r="AD1863" s="15"/>
      <c r="AE1863" s="15"/>
      <c r="AT1863" s="273" t="s">
        <v>184</v>
      </c>
      <c r="AU1863" s="273" t="s">
        <v>102</v>
      </c>
      <c r="AV1863" s="15" t="s">
        <v>181</v>
      </c>
      <c r="AW1863" s="15" t="s">
        <v>5</v>
      </c>
      <c r="AX1863" s="15" t="s">
        <v>82</v>
      </c>
      <c r="AY1863" s="273" t="s">
        <v>175</v>
      </c>
    </row>
    <row r="1864" s="2" customFormat="1" ht="37.8" customHeight="1">
      <c r="A1864" s="39"/>
      <c r="B1864" s="40"/>
      <c r="C1864" s="274" t="s">
        <v>949</v>
      </c>
      <c r="D1864" s="274" t="s">
        <v>315</v>
      </c>
      <c r="E1864" s="275" t="s">
        <v>1695</v>
      </c>
      <c r="F1864" s="276" t="s">
        <v>1696</v>
      </c>
      <c r="G1864" s="277" t="s">
        <v>377</v>
      </c>
      <c r="H1864" s="278">
        <v>1</v>
      </c>
      <c r="I1864" s="279"/>
      <c r="J1864" s="280"/>
      <c r="K1864" s="281">
        <f>ROUND(P1864*H1864,2)</f>
        <v>0</v>
      </c>
      <c r="L1864" s="280"/>
      <c r="M1864" s="282"/>
      <c r="N1864" s="283" t="s">
        <v>1</v>
      </c>
      <c r="O1864" s="231" t="s">
        <v>39</v>
      </c>
      <c r="P1864" s="232">
        <f>I1864+J1864</f>
        <v>0</v>
      </c>
      <c r="Q1864" s="232">
        <f>ROUND(I1864*H1864,2)</f>
        <v>0</v>
      </c>
      <c r="R1864" s="232">
        <f>ROUND(J1864*H1864,2)</f>
        <v>0</v>
      </c>
      <c r="S1864" s="92"/>
      <c r="T1864" s="233">
        <f>S1864*H1864</f>
        <v>0</v>
      </c>
      <c r="U1864" s="233">
        <v>0</v>
      </c>
      <c r="V1864" s="233">
        <f>U1864*H1864</f>
        <v>0</v>
      </c>
      <c r="W1864" s="233">
        <v>0</v>
      </c>
      <c r="X1864" s="233">
        <f>W1864*H1864</f>
        <v>0</v>
      </c>
      <c r="Y1864" s="234" t="s">
        <v>1</v>
      </c>
      <c r="Z1864" s="39"/>
      <c r="AA1864" s="39"/>
      <c r="AB1864" s="39"/>
      <c r="AC1864" s="39"/>
      <c r="AD1864" s="39"/>
      <c r="AE1864" s="39"/>
      <c r="AR1864" s="235" t="s">
        <v>270</v>
      </c>
      <c r="AT1864" s="235" t="s">
        <v>315</v>
      </c>
      <c r="AU1864" s="235" t="s">
        <v>102</v>
      </c>
      <c r="AY1864" s="18" t="s">
        <v>175</v>
      </c>
      <c r="BE1864" s="236">
        <f>IF(O1864="základní",K1864,0)</f>
        <v>0</v>
      </c>
      <c r="BF1864" s="236">
        <f>IF(O1864="snížená",K1864,0)</f>
        <v>0</v>
      </c>
      <c r="BG1864" s="236">
        <f>IF(O1864="zákl. přenesená",K1864,0)</f>
        <v>0</v>
      </c>
      <c r="BH1864" s="236">
        <f>IF(O1864="sníž. přenesená",K1864,0)</f>
        <v>0</v>
      </c>
      <c r="BI1864" s="236">
        <f>IF(O1864="nulová",K1864,0)</f>
        <v>0</v>
      </c>
      <c r="BJ1864" s="18" t="s">
        <v>102</v>
      </c>
      <c r="BK1864" s="236">
        <f>ROUND(P1864*H1864,2)</f>
        <v>0</v>
      </c>
      <c r="BL1864" s="18" t="s">
        <v>229</v>
      </c>
      <c r="BM1864" s="235" t="s">
        <v>1697</v>
      </c>
    </row>
    <row r="1865" s="2" customFormat="1" ht="37.8" customHeight="1">
      <c r="A1865" s="39"/>
      <c r="B1865" s="40"/>
      <c r="C1865" s="222" t="s">
        <v>1698</v>
      </c>
      <c r="D1865" s="222" t="s">
        <v>177</v>
      </c>
      <c r="E1865" s="223" t="s">
        <v>1699</v>
      </c>
      <c r="F1865" s="224" t="s">
        <v>1700</v>
      </c>
      <c r="G1865" s="225" t="s">
        <v>377</v>
      </c>
      <c r="H1865" s="226">
        <v>4</v>
      </c>
      <c r="I1865" s="227"/>
      <c r="J1865" s="227"/>
      <c r="K1865" s="228">
        <f>ROUND(P1865*H1865,2)</f>
        <v>0</v>
      </c>
      <c r="L1865" s="229"/>
      <c r="M1865" s="45"/>
      <c r="N1865" s="230" t="s">
        <v>1</v>
      </c>
      <c r="O1865" s="231" t="s">
        <v>39</v>
      </c>
      <c r="P1865" s="232">
        <f>I1865+J1865</f>
        <v>0</v>
      </c>
      <c r="Q1865" s="232">
        <f>ROUND(I1865*H1865,2)</f>
        <v>0</v>
      </c>
      <c r="R1865" s="232">
        <f>ROUND(J1865*H1865,2)</f>
        <v>0</v>
      </c>
      <c r="S1865" s="92"/>
      <c r="T1865" s="233">
        <f>S1865*H1865</f>
        <v>0</v>
      </c>
      <c r="U1865" s="233">
        <v>0</v>
      </c>
      <c r="V1865" s="233">
        <f>U1865*H1865</f>
        <v>0</v>
      </c>
      <c r="W1865" s="233">
        <v>0</v>
      </c>
      <c r="X1865" s="233">
        <f>W1865*H1865</f>
        <v>0</v>
      </c>
      <c r="Y1865" s="234" t="s">
        <v>1</v>
      </c>
      <c r="Z1865" s="39"/>
      <c r="AA1865" s="39"/>
      <c r="AB1865" s="39"/>
      <c r="AC1865" s="39"/>
      <c r="AD1865" s="39"/>
      <c r="AE1865" s="39"/>
      <c r="AR1865" s="235" t="s">
        <v>229</v>
      </c>
      <c r="AT1865" s="235" t="s">
        <v>177</v>
      </c>
      <c r="AU1865" s="235" t="s">
        <v>102</v>
      </c>
      <c r="AY1865" s="18" t="s">
        <v>175</v>
      </c>
      <c r="BE1865" s="236">
        <f>IF(O1865="základní",K1865,0)</f>
        <v>0</v>
      </c>
      <c r="BF1865" s="236">
        <f>IF(O1865="snížená",K1865,0)</f>
        <v>0</v>
      </c>
      <c r="BG1865" s="236">
        <f>IF(O1865="zákl. přenesená",K1865,0)</f>
        <v>0</v>
      </c>
      <c r="BH1865" s="236">
        <f>IF(O1865="sníž. přenesená",K1865,0)</f>
        <v>0</v>
      </c>
      <c r="BI1865" s="236">
        <f>IF(O1865="nulová",K1865,0)</f>
        <v>0</v>
      </c>
      <c r="BJ1865" s="18" t="s">
        <v>102</v>
      </c>
      <c r="BK1865" s="236">
        <f>ROUND(P1865*H1865,2)</f>
        <v>0</v>
      </c>
      <c r="BL1865" s="18" t="s">
        <v>229</v>
      </c>
      <c r="BM1865" s="235" t="s">
        <v>1701</v>
      </c>
    </row>
    <row r="1866" s="2" customFormat="1">
      <c r="A1866" s="39"/>
      <c r="B1866" s="40"/>
      <c r="C1866" s="41"/>
      <c r="D1866" s="237" t="s">
        <v>182</v>
      </c>
      <c r="E1866" s="41"/>
      <c r="F1866" s="238" t="s">
        <v>1675</v>
      </c>
      <c r="G1866" s="41"/>
      <c r="H1866" s="41"/>
      <c r="I1866" s="239"/>
      <c r="J1866" s="239"/>
      <c r="K1866" s="41"/>
      <c r="L1866" s="41"/>
      <c r="M1866" s="45"/>
      <c r="N1866" s="240"/>
      <c r="O1866" s="241"/>
      <c r="P1866" s="92"/>
      <c r="Q1866" s="92"/>
      <c r="R1866" s="92"/>
      <c r="S1866" s="92"/>
      <c r="T1866" s="92"/>
      <c r="U1866" s="92"/>
      <c r="V1866" s="92"/>
      <c r="W1866" s="92"/>
      <c r="X1866" s="92"/>
      <c r="Y1866" s="93"/>
      <c r="Z1866" s="39"/>
      <c r="AA1866" s="39"/>
      <c r="AB1866" s="39"/>
      <c r="AC1866" s="39"/>
      <c r="AD1866" s="39"/>
      <c r="AE1866" s="39"/>
      <c r="AT1866" s="18" t="s">
        <v>182</v>
      </c>
      <c r="AU1866" s="18" t="s">
        <v>102</v>
      </c>
    </row>
    <row r="1867" s="13" customFormat="1">
      <c r="A1867" s="13"/>
      <c r="B1867" s="242"/>
      <c r="C1867" s="243"/>
      <c r="D1867" s="237" t="s">
        <v>184</v>
      </c>
      <c r="E1867" s="244" t="s">
        <v>1</v>
      </c>
      <c r="F1867" s="245" t="s">
        <v>193</v>
      </c>
      <c r="G1867" s="243"/>
      <c r="H1867" s="244" t="s">
        <v>1</v>
      </c>
      <c r="I1867" s="246"/>
      <c r="J1867" s="246"/>
      <c r="K1867" s="243"/>
      <c r="L1867" s="243"/>
      <c r="M1867" s="247"/>
      <c r="N1867" s="248"/>
      <c r="O1867" s="249"/>
      <c r="P1867" s="249"/>
      <c r="Q1867" s="249"/>
      <c r="R1867" s="249"/>
      <c r="S1867" s="249"/>
      <c r="T1867" s="249"/>
      <c r="U1867" s="249"/>
      <c r="V1867" s="249"/>
      <c r="W1867" s="249"/>
      <c r="X1867" s="249"/>
      <c r="Y1867" s="250"/>
      <c r="Z1867" s="13"/>
      <c r="AA1867" s="13"/>
      <c r="AB1867" s="13"/>
      <c r="AC1867" s="13"/>
      <c r="AD1867" s="13"/>
      <c r="AE1867" s="13"/>
      <c r="AT1867" s="251" t="s">
        <v>184</v>
      </c>
      <c r="AU1867" s="251" t="s">
        <v>102</v>
      </c>
      <c r="AV1867" s="13" t="s">
        <v>82</v>
      </c>
      <c r="AW1867" s="13" t="s">
        <v>5</v>
      </c>
      <c r="AX1867" s="13" t="s">
        <v>75</v>
      </c>
      <c r="AY1867" s="251" t="s">
        <v>175</v>
      </c>
    </row>
    <row r="1868" s="14" customFormat="1">
      <c r="A1868" s="14"/>
      <c r="B1868" s="252"/>
      <c r="C1868" s="253"/>
      <c r="D1868" s="237" t="s">
        <v>184</v>
      </c>
      <c r="E1868" s="254" t="s">
        <v>1</v>
      </c>
      <c r="F1868" s="255" t="s">
        <v>1702</v>
      </c>
      <c r="G1868" s="253"/>
      <c r="H1868" s="256">
        <v>4</v>
      </c>
      <c r="I1868" s="257"/>
      <c r="J1868" s="257"/>
      <c r="K1868" s="253"/>
      <c r="L1868" s="253"/>
      <c r="M1868" s="258"/>
      <c r="N1868" s="259"/>
      <c r="O1868" s="260"/>
      <c r="P1868" s="260"/>
      <c r="Q1868" s="260"/>
      <c r="R1868" s="260"/>
      <c r="S1868" s="260"/>
      <c r="T1868" s="260"/>
      <c r="U1868" s="260"/>
      <c r="V1868" s="260"/>
      <c r="W1868" s="260"/>
      <c r="X1868" s="260"/>
      <c r="Y1868" s="261"/>
      <c r="Z1868" s="14"/>
      <c r="AA1868" s="14"/>
      <c r="AB1868" s="14"/>
      <c r="AC1868" s="14"/>
      <c r="AD1868" s="14"/>
      <c r="AE1868" s="14"/>
      <c r="AT1868" s="262" t="s">
        <v>184</v>
      </c>
      <c r="AU1868" s="262" t="s">
        <v>102</v>
      </c>
      <c r="AV1868" s="14" t="s">
        <v>102</v>
      </c>
      <c r="AW1868" s="14" t="s">
        <v>5</v>
      </c>
      <c r="AX1868" s="14" t="s">
        <v>75</v>
      </c>
      <c r="AY1868" s="262" t="s">
        <v>175</v>
      </c>
    </row>
    <row r="1869" s="15" customFormat="1">
      <c r="A1869" s="15"/>
      <c r="B1869" s="263"/>
      <c r="C1869" s="264"/>
      <c r="D1869" s="237" t="s">
        <v>184</v>
      </c>
      <c r="E1869" s="265" t="s">
        <v>1</v>
      </c>
      <c r="F1869" s="266" t="s">
        <v>189</v>
      </c>
      <c r="G1869" s="264"/>
      <c r="H1869" s="267">
        <v>4</v>
      </c>
      <c r="I1869" s="268"/>
      <c r="J1869" s="268"/>
      <c r="K1869" s="264"/>
      <c r="L1869" s="264"/>
      <c r="M1869" s="269"/>
      <c r="N1869" s="270"/>
      <c r="O1869" s="271"/>
      <c r="P1869" s="271"/>
      <c r="Q1869" s="271"/>
      <c r="R1869" s="271"/>
      <c r="S1869" s="271"/>
      <c r="T1869" s="271"/>
      <c r="U1869" s="271"/>
      <c r="V1869" s="271"/>
      <c r="W1869" s="271"/>
      <c r="X1869" s="271"/>
      <c r="Y1869" s="272"/>
      <c r="Z1869" s="15"/>
      <c r="AA1869" s="15"/>
      <c r="AB1869" s="15"/>
      <c r="AC1869" s="15"/>
      <c r="AD1869" s="15"/>
      <c r="AE1869" s="15"/>
      <c r="AT1869" s="273" t="s">
        <v>184</v>
      </c>
      <c r="AU1869" s="273" t="s">
        <v>102</v>
      </c>
      <c r="AV1869" s="15" t="s">
        <v>181</v>
      </c>
      <c r="AW1869" s="15" t="s">
        <v>5</v>
      </c>
      <c r="AX1869" s="15" t="s">
        <v>82</v>
      </c>
      <c r="AY1869" s="273" t="s">
        <v>175</v>
      </c>
    </row>
    <row r="1870" s="2" customFormat="1" ht="37.8" customHeight="1">
      <c r="A1870" s="39"/>
      <c r="B1870" s="40"/>
      <c r="C1870" s="274" t="s">
        <v>952</v>
      </c>
      <c r="D1870" s="274" t="s">
        <v>315</v>
      </c>
      <c r="E1870" s="275" t="s">
        <v>1703</v>
      </c>
      <c r="F1870" s="276" t="s">
        <v>1704</v>
      </c>
      <c r="G1870" s="277" t="s">
        <v>377</v>
      </c>
      <c r="H1870" s="278">
        <v>2</v>
      </c>
      <c r="I1870" s="279"/>
      <c r="J1870" s="280"/>
      <c r="K1870" s="281">
        <f>ROUND(P1870*H1870,2)</f>
        <v>0</v>
      </c>
      <c r="L1870" s="280"/>
      <c r="M1870" s="282"/>
      <c r="N1870" s="283" t="s">
        <v>1</v>
      </c>
      <c r="O1870" s="231" t="s">
        <v>39</v>
      </c>
      <c r="P1870" s="232">
        <f>I1870+J1870</f>
        <v>0</v>
      </c>
      <c r="Q1870" s="232">
        <f>ROUND(I1870*H1870,2)</f>
        <v>0</v>
      </c>
      <c r="R1870" s="232">
        <f>ROUND(J1870*H1870,2)</f>
        <v>0</v>
      </c>
      <c r="S1870" s="92"/>
      <c r="T1870" s="233">
        <f>S1870*H1870</f>
        <v>0</v>
      </c>
      <c r="U1870" s="233">
        <v>0</v>
      </c>
      <c r="V1870" s="233">
        <f>U1870*H1870</f>
        <v>0</v>
      </c>
      <c r="W1870" s="233">
        <v>0</v>
      </c>
      <c r="X1870" s="233">
        <f>W1870*H1870</f>
        <v>0</v>
      </c>
      <c r="Y1870" s="234" t="s">
        <v>1</v>
      </c>
      <c r="Z1870" s="39"/>
      <c r="AA1870" s="39"/>
      <c r="AB1870" s="39"/>
      <c r="AC1870" s="39"/>
      <c r="AD1870" s="39"/>
      <c r="AE1870" s="39"/>
      <c r="AR1870" s="235" t="s">
        <v>270</v>
      </c>
      <c r="AT1870" s="235" t="s">
        <v>315</v>
      </c>
      <c r="AU1870" s="235" t="s">
        <v>102</v>
      </c>
      <c r="AY1870" s="18" t="s">
        <v>175</v>
      </c>
      <c r="BE1870" s="236">
        <f>IF(O1870="základní",K1870,0)</f>
        <v>0</v>
      </c>
      <c r="BF1870" s="236">
        <f>IF(O1870="snížená",K1870,0)</f>
        <v>0</v>
      </c>
      <c r="BG1870" s="236">
        <f>IF(O1870="zákl. přenesená",K1870,0)</f>
        <v>0</v>
      </c>
      <c r="BH1870" s="236">
        <f>IF(O1870="sníž. přenesená",K1870,0)</f>
        <v>0</v>
      </c>
      <c r="BI1870" s="236">
        <f>IF(O1870="nulová",K1870,0)</f>
        <v>0</v>
      </c>
      <c r="BJ1870" s="18" t="s">
        <v>102</v>
      </c>
      <c r="BK1870" s="236">
        <f>ROUND(P1870*H1870,2)</f>
        <v>0</v>
      </c>
      <c r="BL1870" s="18" t="s">
        <v>229</v>
      </c>
      <c r="BM1870" s="235" t="s">
        <v>1705</v>
      </c>
    </row>
    <row r="1871" s="2" customFormat="1" ht="37.8" customHeight="1">
      <c r="A1871" s="39"/>
      <c r="B1871" s="40"/>
      <c r="C1871" s="274" t="s">
        <v>1706</v>
      </c>
      <c r="D1871" s="274" t="s">
        <v>315</v>
      </c>
      <c r="E1871" s="275" t="s">
        <v>1707</v>
      </c>
      <c r="F1871" s="276" t="s">
        <v>1708</v>
      </c>
      <c r="G1871" s="277" t="s">
        <v>377</v>
      </c>
      <c r="H1871" s="278">
        <v>2</v>
      </c>
      <c r="I1871" s="279"/>
      <c r="J1871" s="280"/>
      <c r="K1871" s="281">
        <f>ROUND(P1871*H1871,2)</f>
        <v>0</v>
      </c>
      <c r="L1871" s="280"/>
      <c r="M1871" s="282"/>
      <c r="N1871" s="283" t="s">
        <v>1</v>
      </c>
      <c r="O1871" s="231" t="s">
        <v>39</v>
      </c>
      <c r="P1871" s="232">
        <f>I1871+J1871</f>
        <v>0</v>
      </c>
      <c r="Q1871" s="232">
        <f>ROUND(I1871*H1871,2)</f>
        <v>0</v>
      </c>
      <c r="R1871" s="232">
        <f>ROUND(J1871*H1871,2)</f>
        <v>0</v>
      </c>
      <c r="S1871" s="92"/>
      <c r="T1871" s="233">
        <f>S1871*H1871</f>
        <v>0</v>
      </c>
      <c r="U1871" s="233">
        <v>0</v>
      </c>
      <c r="V1871" s="233">
        <f>U1871*H1871</f>
        <v>0</v>
      </c>
      <c r="W1871" s="233">
        <v>0</v>
      </c>
      <c r="X1871" s="233">
        <f>W1871*H1871</f>
        <v>0</v>
      </c>
      <c r="Y1871" s="234" t="s">
        <v>1</v>
      </c>
      <c r="Z1871" s="39"/>
      <c r="AA1871" s="39"/>
      <c r="AB1871" s="39"/>
      <c r="AC1871" s="39"/>
      <c r="AD1871" s="39"/>
      <c r="AE1871" s="39"/>
      <c r="AR1871" s="235" t="s">
        <v>270</v>
      </c>
      <c r="AT1871" s="235" t="s">
        <v>315</v>
      </c>
      <c r="AU1871" s="235" t="s">
        <v>102</v>
      </c>
      <c r="AY1871" s="18" t="s">
        <v>175</v>
      </c>
      <c r="BE1871" s="236">
        <f>IF(O1871="základní",K1871,0)</f>
        <v>0</v>
      </c>
      <c r="BF1871" s="236">
        <f>IF(O1871="snížená",K1871,0)</f>
        <v>0</v>
      </c>
      <c r="BG1871" s="236">
        <f>IF(O1871="zákl. přenesená",K1871,0)</f>
        <v>0</v>
      </c>
      <c r="BH1871" s="236">
        <f>IF(O1871="sníž. přenesená",K1871,0)</f>
        <v>0</v>
      </c>
      <c r="BI1871" s="236">
        <f>IF(O1871="nulová",K1871,0)</f>
        <v>0</v>
      </c>
      <c r="BJ1871" s="18" t="s">
        <v>102</v>
      </c>
      <c r="BK1871" s="236">
        <f>ROUND(P1871*H1871,2)</f>
        <v>0</v>
      </c>
      <c r="BL1871" s="18" t="s">
        <v>229</v>
      </c>
      <c r="BM1871" s="235" t="s">
        <v>1709</v>
      </c>
    </row>
    <row r="1872" s="2" customFormat="1" ht="37.8" customHeight="1">
      <c r="A1872" s="39"/>
      <c r="B1872" s="40"/>
      <c r="C1872" s="222" t="s">
        <v>960</v>
      </c>
      <c r="D1872" s="222" t="s">
        <v>177</v>
      </c>
      <c r="E1872" s="223" t="s">
        <v>1710</v>
      </c>
      <c r="F1872" s="224" t="s">
        <v>1711</v>
      </c>
      <c r="G1872" s="225" t="s">
        <v>377</v>
      </c>
      <c r="H1872" s="226">
        <v>2</v>
      </c>
      <c r="I1872" s="227"/>
      <c r="J1872" s="227"/>
      <c r="K1872" s="228">
        <f>ROUND(P1872*H1872,2)</f>
        <v>0</v>
      </c>
      <c r="L1872" s="229"/>
      <c r="M1872" s="45"/>
      <c r="N1872" s="230" t="s">
        <v>1</v>
      </c>
      <c r="O1872" s="231" t="s">
        <v>39</v>
      </c>
      <c r="P1872" s="232">
        <f>I1872+J1872</f>
        <v>0</v>
      </c>
      <c r="Q1872" s="232">
        <f>ROUND(I1872*H1872,2)</f>
        <v>0</v>
      </c>
      <c r="R1872" s="232">
        <f>ROUND(J1872*H1872,2)</f>
        <v>0</v>
      </c>
      <c r="S1872" s="92"/>
      <c r="T1872" s="233">
        <f>S1872*H1872</f>
        <v>0</v>
      </c>
      <c r="U1872" s="233">
        <v>0</v>
      </c>
      <c r="V1872" s="233">
        <f>U1872*H1872</f>
        <v>0</v>
      </c>
      <c r="W1872" s="233">
        <v>0</v>
      </c>
      <c r="X1872" s="233">
        <f>W1872*H1872</f>
        <v>0</v>
      </c>
      <c r="Y1872" s="234" t="s">
        <v>1</v>
      </c>
      <c r="Z1872" s="39"/>
      <c r="AA1872" s="39"/>
      <c r="AB1872" s="39"/>
      <c r="AC1872" s="39"/>
      <c r="AD1872" s="39"/>
      <c r="AE1872" s="39"/>
      <c r="AR1872" s="235" t="s">
        <v>229</v>
      </c>
      <c r="AT1872" s="235" t="s">
        <v>177</v>
      </c>
      <c r="AU1872" s="235" t="s">
        <v>102</v>
      </c>
      <c r="AY1872" s="18" t="s">
        <v>175</v>
      </c>
      <c r="BE1872" s="236">
        <f>IF(O1872="základní",K1872,0)</f>
        <v>0</v>
      </c>
      <c r="BF1872" s="236">
        <f>IF(O1872="snížená",K1872,0)</f>
        <v>0</v>
      </c>
      <c r="BG1872" s="236">
        <f>IF(O1872="zákl. přenesená",K1872,0)</f>
        <v>0</v>
      </c>
      <c r="BH1872" s="236">
        <f>IF(O1872="sníž. přenesená",K1872,0)</f>
        <v>0</v>
      </c>
      <c r="BI1872" s="236">
        <f>IF(O1872="nulová",K1872,0)</f>
        <v>0</v>
      </c>
      <c r="BJ1872" s="18" t="s">
        <v>102</v>
      </c>
      <c r="BK1872" s="236">
        <f>ROUND(P1872*H1872,2)</f>
        <v>0</v>
      </c>
      <c r="BL1872" s="18" t="s">
        <v>229</v>
      </c>
      <c r="BM1872" s="235" t="s">
        <v>1712</v>
      </c>
    </row>
    <row r="1873" s="2" customFormat="1">
      <c r="A1873" s="39"/>
      <c r="B1873" s="40"/>
      <c r="C1873" s="41"/>
      <c r="D1873" s="237" t="s">
        <v>182</v>
      </c>
      <c r="E1873" s="41"/>
      <c r="F1873" s="238" t="s">
        <v>1675</v>
      </c>
      <c r="G1873" s="41"/>
      <c r="H1873" s="41"/>
      <c r="I1873" s="239"/>
      <c r="J1873" s="239"/>
      <c r="K1873" s="41"/>
      <c r="L1873" s="41"/>
      <c r="M1873" s="45"/>
      <c r="N1873" s="240"/>
      <c r="O1873" s="241"/>
      <c r="P1873" s="92"/>
      <c r="Q1873" s="92"/>
      <c r="R1873" s="92"/>
      <c r="S1873" s="92"/>
      <c r="T1873" s="92"/>
      <c r="U1873" s="92"/>
      <c r="V1873" s="92"/>
      <c r="W1873" s="92"/>
      <c r="X1873" s="92"/>
      <c r="Y1873" s="93"/>
      <c r="Z1873" s="39"/>
      <c r="AA1873" s="39"/>
      <c r="AB1873" s="39"/>
      <c r="AC1873" s="39"/>
      <c r="AD1873" s="39"/>
      <c r="AE1873" s="39"/>
      <c r="AT1873" s="18" t="s">
        <v>182</v>
      </c>
      <c r="AU1873" s="18" t="s">
        <v>102</v>
      </c>
    </row>
    <row r="1874" s="13" customFormat="1">
      <c r="A1874" s="13"/>
      <c r="B1874" s="242"/>
      <c r="C1874" s="243"/>
      <c r="D1874" s="237" t="s">
        <v>184</v>
      </c>
      <c r="E1874" s="244" t="s">
        <v>1</v>
      </c>
      <c r="F1874" s="245" t="s">
        <v>193</v>
      </c>
      <c r="G1874" s="243"/>
      <c r="H1874" s="244" t="s">
        <v>1</v>
      </c>
      <c r="I1874" s="246"/>
      <c r="J1874" s="246"/>
      <c r="K1874" s="243"/>
      <c r="L1874" s="243"/>
      <c r="M1874" s="247"/>
      <c r="N1874" s="248"/>
      <c r="O1874" s="249"/>
      <c r="P1874" s="249"/>
      <c r="Q1874" s="249"/>
      <c r="R1874" s="249"/>
      <c r="S1874" s="249"/>
      <c r="T1874" s="249"/>
      <c r="U1874" s="249"/>
      <c r="V1874" s="249"/>
      <c r="W1874" s="249"/>
      <c r="X1874" s="249"/>
      <c r="Y1874" s="250"/>
      <c r="Z1874" s="13"/>
      <c r="AA1874" s="13"/>
      <c r="AB1874" s="13"/>
      <c r="AC1874" s="13"/>
      <c r="AD1874" s="13"/>
      <c r="AE1874" s="13"/>
      <c r="AT1874" s="251" t="s">
        <v>184</v>
      </c>
      <c r="AU1874" s="251" t="s">
        <v>102</v>
      </c>
      <c r="AV1874" s="13" t="s">
        <v>82</v>
      </c>
      <c r="AW1874" s="13" t="s">
        <v>5</v>
      </c>
      <c r="AX1874" s="13" t="s">
        <v>75</v>
      </c>
      <c r="AY1874" s="251" t="s">
        <v>175</v>
      </c>
    </row>
    <row r="1875" s="14" customFormat="1">
      <c r="A1875" s="14"/>
      <c r="B1875" s="252"/>
      <c r="C1875" s="253"/>
      <c r="D1875" s="237" t="s">
        <v>184</v>
      </c>
      <c r="E1875" s="254" t="s">
        <v>1</v>
      </c>
      <c r="F1875" s="255" t="s">
        <v>1713</v>
      </c>
      <c r="G1875" s="253"/>
      <c r="H1875" s="256">
        <v>2</v>
      </c>
      <c r="I1875" s="257"/>
      <c r="J1875" s="257"/>
      <c r="K1875" s="253"/>
      <c r="L1875" s="253"/>
      <c r="M1875" s="258"/>
      <c r="N1875" s="259"/>
      <c r="O1875" s="260"/>
      <c r="P1875" s="260"/>
      <c r="Q1875" s="260"/>
      <c r="R1875" s="260"/>
      <c r="S1875" s="260"/>
      <c r="T1875" s="260"/>
      <c r="U1875" s="260"/>
      <c r="V1875" s="260"/>
      <c r="W1875" s="260"/>
      <c r="X1875" s="260"/>
      <c r="Y1875" s="261"/>
      <c r="Z1875" s="14"/>
      <c r="AA1875" s="14"/>
      <c r="AB1875" s="14"/>
      <c r="AC1875" s="14"/>
      <c r="AD1875" s="14"/>
      <c r="AE1875" s="14"/>
      <c r="AT1875" s="262" t="s">
        <v>184</v>
      </c>
      <c r="AU1875" s="262" t="s">
        <v>102</v>
      </c>
      <c r="AV1875" s="14" t="s">
        <v>102</v>
      </c>
      <c r="AW1875" s="14" t="s">
        <v>5</v>
      </c>
      <c r="AX1875" s="14" t="s">
        <v>75</v>
      </c>
      <c r="AY1875" s="262" t="s">
        <v>175</v>
      </c>
    </row>
    <row r="1876" s="15" customFormat="1">
      <c r="A1876" s="15"/>
      <c r="B1876" s="263"/>
      <c r="C1876" s="264"/>
      <c r="D1876" s="237" t="s">
        <v>184</v>
      </c>
      <c r="E1876" s="265" t="s">
        <v>1</v>
      </c>
      <c r="F1876" s="266" t="s">
        <v>189</v>
      </c>
      <c r="G1876" s="264"/>
      <c r="H1876" s="267">
        <v>2</v>
      </c>
      <c r="I1876" s="268"/>
      <c r="J1876" s="268"/>
      <c r="K1876" s="264"/>
      <c r="L1876" s="264"/>
      <c r="M1876" s="269"/>
      <c r="N1876" s="270"/>
      <c r="O1876" s="271"/>
      <c r="P1876" s="271"/>
      <c r="Q1876" s="271"/>
      <c r="R1876" s="271"/>
      <c r="S1876" s="271"/>
      <c r="T1876" s="271"/>
      <c r="U1876" s="271"/>
      <c r="V1876" s="271"/>
      <c r="W1876" s="271"/>
      <c r="X1876" s="271"/>
      <c r="Y1876" s="272"/>
      <c r="Z1876" s="15"/>
      <c r="AA1876" s="15"/>
      <c r="AB1876" s="15"/>
      <c r="AC1876" s="15"/>
      <c r="AD1876" s="15"/>
      <c r="AE1876" s="15"/>
      <c r="AT1876" s="273" t="s">
        <v>184</v>
      </c>
      <c r="AU1876" s="273" t="s">
        <v>102</v>
      </c>
      <c r="AV1876" s="15" t="s">
        <v>181</v>
      </c>
      <c r="AW1876" s="15" t="s">
        <v>5</v>
      </c>
      <c r="AX1876" s="15" t="s">
        <v>82</v>
      </c>
      <c r="AY1876" s="273" t="s">
        <v>175</v>
      </c>
    </row>
    <row r="1877" s="2" customFormat="1" ht="44.25" customHeight="1">
      <c r="A1877" s="39"/>
      <c r="B1877" s="40"/>
      <c r="C1877" s="274" t="s">
        <v>1714</v>
      </c>
      <c r="D1877" s="274" t="s">
        <v>315</v>
      </c>
      <c r="E1877" s="275" t="s">
        <v>1715</v>
      </c>
      <c r="F1877" s="276" t="s">
        <v>1716</v>
      </c>
      <c r="G1877" s="277" t="s">
        <v>377</v>
      </c>
      <c r="H1877" s="278">
        <v>1</v>
      </c>
      <c r="I1877" s="279"/>
      <c r="J1877" s="280"/>
      <c r="K1877" s="281">
        <f>ROUND(P1877*H1877,2)</f>
        <v>0</v>
      </c>
      <c r="L1877" s="280"/>
      <c r="M1877" s="282"/>
      <c r="N1877" s="283" t="s">
        <v>1</v>
      </c>
      <c r="O1877" s="231" t="s">
        <v>39</v>
      </c>
      <c r="P1877" s="232">
        <f>I1877+J1877</f>
        <v>0</v>
      </c>
      <c r="Q1877" s="232">
        <f>ROUND(I1877*H1877,2)</f>
        <v>0</v>
      </c>
      <c r="R1877" s="232">
        <f>ROUND(J1877*H1877,2)</f>
        <v>0</v>
      </c>
      <c r="S1877" s="92"/>
      <c r="T1877" s="233">
        <f>S1877*H1877</f>
        <v>0</v>
      </c>
      <c r="U1877" s="233">
        <v>0</v>
      </c>
      <c r="V1877" s="233">
        <f>U1877*H1877</f>
        <v>0</v>
      </c>
      <c r="W1877" s="233">
        <v>0</v>
      </c>
      <c r="X1877" s="233">
        <f>W1877*H1877</f>
        <v>0</v>
      </c>
      <c r="Y1877" s="234" t="s">
        <v>1</v>
      </c>
      <c r="Z1877" s="39"/>
      <c r="AA1877" s="39"/>
      <c r="AB1877" s="39"/>
      <c r="AC1877" s="39"/>
      <c r="AD1877" s="39"/>
      <c r="AE1877" s="39"/>
      <c r="AR1877" s="235" t="s">
        <v>270</v>
      </c>
      <c r="AT1877" s="235" t="s">
        <v>315</v>
      </c>
      <c r="AU1877" s="235" t="s">
        <v>102</v>
      </c>
      <c r="AY1877" s="18" t="s">
        <v>175</v>
      </c>
      <c r="BE1877" s="236">
        <f>IF(O1877="základní",K1877,0)</f>
        <v>0</v>
      </c>
      <c r="BF1877" s="236">
        <f>IF(O1877="snížená",K1877,0)</f>
        <v>0</v>
      </c>
      <c r="BG1877" s="236">
        <f>IF(O1877="zákl. přenesená",K1877,0)</f>
        <v>0</v>
      </c>
      <c r="BH1877" s="236">
        <f>IF(O1877="sníž. přenesená",K1877,0)</f>
        <v>0</v>
      </c>
      <c r="BI1877" s="236">
        <f>IF(O1877="nulová",K1877,0)</f>
        <v>0</v>
      </c>
      <c r="BJ1877" s="18" t="s">
        <v>102</v>
      </c>
      <c r="BK1877" s="236">
        <f>ROUND(P1877*H1877,2)</f>
        <v>0</v>
      </c>
      <c r="BL1877" s="18" t="s">
        <v>229</v>
      </c>
      <c r="BM1877" s="235" t="s">
        <v>1717</v>
      </c>
    </row>
    <row r="1878" s="2" customFormat="1" ht="44.25" customHeight="1">
      <c r="A1878" s="39"/>
      <c r="B1878" s="40"/>
      <c r="C1878" s="274" t="s">
        <v>965</v>
      </c>
      <c r="D1878" s="274" t="s">
        <v>315</v>
      </c>
      <c r="E1878" s="275" t="s">
        <v>1718</v>
      </c>
      <c r="F1878" s="276" t="s">
        <v>1719</v>
      </c>
      <c r="G1878" s="277" t="s">
        <v>377</v>
      </c>
      <c r="H1878" s="278">
        <v>1</v>
      </c>
      <c r="I1878" s="279"/>
      <c r="J1878" s="280"/>
      <c r="K1878" s="281">
        <f>ROUND(P1878*H1878,2)</f>
        <v>0</v>
      </c>
      <c r="L1878" s="280"/>
      <c r="M1878" s="282"/>
      <c r="N1878" s="283" t="s">
        <v>1</v>
      </c>
      <c r="O1878" s="231" t="s">
        <v>39</v>
      </c>
      <c r="P1878" s="232">
        <f>I1878+J1878</f>
        <v>0</v>
      </c>
      <c r="Q1878" s="232">
        <f>ROUND(I1878*H1878,2)</f>
        <v>0</v>
      </c>
      <c r="R1878" s="232">
        <f>ROUND(J1878*H1878,2)</f>
        <v>0</v>
      </c>
      <c r="S1878" s="92"/>
      <c r="T1878" s="233">
        <f>S1878*H1878</f>
        <v>0</v>
      </c>
      <c r="U1878" s="233">
        <v>0</v>
      </c>
      <c r="V1878" s="233">
        <f>U1878*H1878</f>
        <v>0</v>
      </c>
      <c r="W1878" s="233">
        <v>0</v>
      </c>
      <c r="X1878" s="233">
        <f>W1878*H1878</f>
        <v>0</v>
      </c>
      <c r="Y1878" s="234" t="s">
        <v>1</v>
      </c>
      <c r="Z1878" s="39"/>
      <c r="AA1878" s="39"/>
      <c r="AB1878" s="39"/>
      <c r="AC1878" s="39"/>
      <c r="AD1878" s="39"/>
      <c r="AE1878" s="39"/>
      <c r="AR1878" s="235" t="s">
        <v>270</v>
      </c>
      <c r="AT1878" s="235" t="s">
        <v>315</v>
      </c>
      <c r="AU1878" s="235" t="s">
        <v>102</v>
      </c>
      <c r="AY1878" s="18" t="s">
        <v>175</v>
      </c>
      <c r="BE1878" s="236">
        <f>IF(O1878="základní",K1878,0)</f>
        <v>0</v>
      </c>
      <c r="BF1878" s="236">
        <f>IF(O1878="snížená",K1878,0)</f>
        <v>0</v>
      </c>
      <c r="BG1878" s="236">
        <f>IF(O1878="zákl. přenesená",K1878,0)</f>
        <v>0</v>
      </c>
      <c r="BH1878" s="236">
        <f>IF(O1878="sníž. přenesená",K1878,0)</f>
        <v>0</v>
      </c>
      <c r="BI1878" s="236">
        <f>IF(O1878="nulová",K1878,0)</f>
        <v>0</v>
      </c>
      <c r="BJ1878" s="18" t="s">
        <v>102</v>
      </c>
      <c r="BK1878" s="236">
        <f>ROUND(P1878*H1878,2)</f>
        <v>0</v>
      </c>
      <c r="BL1878" s="18" t="s">
        <v>229</v>
      </c>
      <c r="BM1878" s="235" t="s">
        <v>1720</v>
      </c>
    </row>
    <row r="1879" s="2" customFormat="1" ht="24.15" customHeight="1">
      <c r="A1879" s="39"/>
      <c r="B1879" s="40"/>
      <c r="C1879" s="222" t="s">
        <v>1721</v>
      </c>
      <c r="D1879" s="222" t="s">
        <v>177</v>
      </c>
      <c r="E1879" s="223" t="s">
        <v>1722</v>
      </c>
      <c r="F1879" s="224" t="s">
        <v>1723</v>
      </c>
      <c r="G1879" s="225" t="s">
        <v>377</v>
      </c>
      <c r="H1879" s="226">
        <v>2</v>
      </c>
      <c r="I1879" s="227"/>
      <c r="J1879" s="227"/>
      <c r="K1879" s="228">
        <f>ROUND(P1879*H1879,2)</f>
        <v>0</v>
      </c>
      <c r="L1879" s="229"/>
      <c r="M1879" s="45"/>
      <c r="N1879" s="230" t="s">
        <v>1</v>
      </c>
      <c r="O1879" s="231" t="s">
        <v>39</v>
      </c>
      <c r="P1879" s="232">
        <f>I1879+J1879</f>
        <v>0</v>
      </c>
      <c r="Q1879" s="232">
        <f>ROUND(I1879*H1879,2)</f>
        <v>0</v>
      </c>
      <c r="R1879" s="232">
        <f>ROUND(J1879*H1879,2)</f>
        <v>0</v>
      </c>
      <c r="S1879" s="92"/>
      <c r="T1879" s="233">
        <f>S1879*H1879</f>
        <v>0</v>
      </c>
      <c r="U1879" s="233">
        <v>0</v>
      </c>
      <c r="V1879" s="233">
        <f>U1879*H1879</f>
        <v>0</v>
      </c>
      <c r="W1879" s="233">
        <v>0</v>
      </c>
      <c r="X1879" s="233">
        <f>W1879*H1879</f>
        <v>0</v>
      </c>
      <c r="Y1879" s="234" t="s">
        <v>1</v>
      </c>
      <c r="Z1879" s="39"/>
      <c r="AA1879" s="39"/>
      <c r="AB1879" s="39"/>
      <c r="AC1879" s="39"/>
      <c r="AD1879" s="39"/>
      <c r="AE1879" s="39"/>
      <c r="AR1879" s="235" t="s">
        <v>229</v>
      </c>
      <c r="AT1879" s="235" t="s">
        <v>177</v>
      </c>
      <c r="AU1879" s="235" t="s">
        <v>102</v>
      </c>
      <c r="AY1879" s="18" t="s">
        <v>175</v>
      </c>
      <c r="BE1879" s="236">
        <f>IF(O1879="základní",K1879,0)</f>
        <v>0</v>
      </c>
      <c r="BF1879" s="236">
        <f>IF(O1879="snížená",K1879,0)</f>
        <v>0</v>
      </c>
      <c r="BG1879" s="236">
        <f>IF(O1879="zákl. přenesená",K1879,0)</f>
        <v>0</v>
      </c>
      <c r="BH1879" s="236">
        <f>IF(O1879="sníž. přenesená",K1879,0)</f>
        <v>0</v>
      </c>
      <c r="BI1879" s="236">
        <f>IF(O1879="nulová",K1879,0)</f>
        <v>0</v>
      </c>
      <c r="BJ1879" s="18" t="s">
        <v>102</v>
      </c>
      <c r="BK1879" s="236">
        <f>ROUND(P1879*H1879,2)</f>
        <v>0</v>
      </c>
      <c r="BL1879" s="18" t="s">
        <v>229</v>
      </c>
      <c r="BM1879" s="235" t="s">
        <v>1724</v>
      </c>
    </row>
    <row r="1880" s="13" customFormat="1">
      <c r="A1880" s="13"/>
      <c r="B1880" s="242"/>
      <c r="C1880" s="243"/>
      <c r="D1880" s="237" t="s">
        <v>184</v>
      </c>
      <c r="E1880" s="244" t="s">
        <v>1</v>
      </c>
      <c r="F1880" s="245" t="s">
        <v>352</v>
      </c>
      <c r="G1880" s="243"/>
      <c r="H1880" s="244" t="s">
        <v>1</v>
      </c>
      <c r="I1880" s="246"/>
      <c r="J1880" s="246"/>
      <c r="K1880" s="243"/>
      <c r="L1880" s="243"/>
      <c r="M1880" s="247"/>
      <c r="N1880" s="248"/>
      <c r="O1880" s="249"/>
      <c r="P1880" s="249"/>
      <c r="Q1880" s="249"/>
      <c r="R1880" s="249"/>
      <c r="S1880" s="249"/>
      <c r="T1880" s="249"/>
      <c r="U1880" s="249"/>
      <c r="V1880" s="249"/>
      <c r="W1880" s="249"/>
      <c r="X1880" s="249"/>
      <c r="Y1880" s="250"/>
      <c r="Z1880" s="13"/>
      <c r="AA1880" s="13"/>
      <c r="AB1880" s="13"/>
      <c r="AC1880" s="13"/>
      <c r="AD1880" s="13"/>
      <c r="AE1880" s="13"/>
      <c r="AT1880" s="251" t="s">
        <v>184</v>
      </c>
      <c r="AU1880" s="251" t="s">
        <v>102</v>
      </c>
      <c r="AV1880" s="13" t="s">
        <v>82</v>
      </c>
      <c r="AW1880" s="13" t="s">
        <v>5</v>
      </c>
      <c r="AX1880" s="13" t="s">
        <v>75</v>
      </c>
      <c r="AY1880" s="251" t="s">
        <v>175</v>
      </c>
    </row>
    <row r="1881" s="13" customFormat="1">
      <c r="A1881" s="13"/>
      <c r="B1881" s="242"/>
      <c r="C1881" s="243"/>
      <c r="D1881" s="237" t="s">
        <v>184</v>
      </c>
      <c r="E1881" s="244" t="s">
        <v>1</v>
      </c>
      <c r="F1881" s="245" t="s">
        <v>583</v>
      </c>
      <c r="G1881" s="243"/>
      <c r="H1881" s="244" t="s">
        <v>1</v>
      </c>
      <c r="I1881" s="246"/>
      <c r="J1881" s="246"/>
      <c r="K1881" s="243"/>
      <c r="L1881" s="243"/>
      <c r="M1881" s="247"/>
      <c r="N1881" s="248"/>
      <c r="O1881" s="249"/>
      <c r="P1881" s="249"/>
      <c r="Q1881" s="249"/>
      <c r="R1881" s="249"/>
      <c r="S1881" s="249"/>
      <c r="T1881" s="249"/>
      <c r="U1881" s="249"/>
      <c r="V1881" s="249"/>
      <c r="W1881" s="249"/>
      <c r="X1881" s="249"/>
      <c r="Y1881" s="250"/>
      <c r="Z1881" s="13"/>
      <c r="AA1881" s="13"/>
      <c r="AB1881" s="13"/>
      <c r="AC1881" s="13"/>
      <c r="AD1881" s="13"/>
      <c r="AE1881" s="13"/>
      <c r="AT1881" s="251" t="s">
        <v>184</v>
      </c>
      <c r="AU1881" s="251" t="s">
        <v>102</v>
      </c>
      <c r="AV1881" s="13" t="s">
        <v>82</v>
      </c>
      <c r="AW1881" s="13" t="s">
        <v>5</v>
      </c>
      <c r="AX1881" s="13" t="s">
        <v>75</v>
      </c>
      <c r="AY1881" s="251" t="s">
        <v>175</v>
      </c>
    </row>
    <row r="1882" s="14" customFormat="1">
      <c r="A1882" s="14"/>
      <c r="B1882" s="252"/>
      <c r="C1882" s="253"/>
      <c r="D1882" s="237" t="s">
        <v>184</v>
      </c>
      <c r="E1882" s="254" t="s">
        <v>1</v>
      </c>
      <c r="F1882" s="255" t="s">
        <v>102</v>
      </c>
      <c r="G1882" s="253"/>
      <c r="H1882" s="256">
        <v>2</v>
      </c>
      <c r="I1882" s="257"/>
      <c r="J1882" s="257"/>
      <c r="K1882" s="253"/>
      <c r="L1882" s="253"/>
      <c r="M1882" s="258"/>
      <c r="N1882" s="259"/>
      <c r="O1882" s="260"/>
      <c r="P1882" s="260"/>
      <c r="Q1882" s="260"/>
      <c r="R1882" s="260"/>
      <c r="S1882" s="260"/>
      <c r="T1882" s="260"/>
      <c r="U1882" s="260"/>
      <c r="V1882" s="260"/>
      <c r="W1882" s="260"/>
      <c r="X1882" s="260"/>
      <c r="Y1882" s="261"/>
      <c r="Z1882" s="14"/>
      <c r="AA1882" s="14"/>
      <c r="AB1882" s="14"/>
      <c r="AC1882" s="14"/>
      <c r="AD1882" s="14"/>
      <c r="AE1882" s="14"/>
      <c r="AT1882" s="262" t="s">
        <v>184</v>
      </c>
      <c r="AU1882" s="262" t="s">
        <v>102</v>
      </c>
      <c r="AV1882" s="14" t="s">
        <v>102</v>
      </c>
      <c r="AW1882" s="14" t="s">
        <v>5</v>
      </c>
      <c r="AX1882" s="14" t="s">
        <v>75</v>
      </c>
      <c r="AY1882" s="262" t="s">
        <v>175</v>
      </c>
    </row>
    <row r="1883" s="15" customFormat="1">
      <c r="A1883" s="15"/>
      <c r="B1883" s="263"/>
      <c r="C1883" s="264"/>
      <c r="D1883" s="237" t="s">
        <v>184</v>
      </c>
      <c r="E1883" s="265" t="s">
        <v>1</v>
      </c>
      <c r="F1883" s="266" t="s">
        <v>189</v>
      </c>
      <c r="G1883" s="264"/>
      <c r="H1883" s="267">
        <v>2</v>
      </c>
      <c r="I1883" s="268"/>
      <c r="J1883" s="268"/>
      <c r="K1883" s="264"/>
      <c r="L1883" s="264"/>
      <c r="M1883" s="269"/>
      <c r="N1883" s="270"/>
      <c r="O1883" s="271"/>
      <c r="P1883" s="271"/>
      <c r="Q1883" s="271"/>
      <c r="R1883" s="271"/>
      <c r="S1883" s="271"/>
      <c r="T1883" s="271"/>
      <c r="U1883" s="271"/>
      <c r="V1883" s="271"/>
      <c r="W1883" s="271"/>
      <c r="X1883" s="271"/>
      <c r="Y1883" s="272"/>
      <c r="Z1883" s="15"/>
      <c r="AA1883" s="15"/>
      <c r="AB1883" s="15"/>
      <c r="AC1883" s="15"/>
      <c r="AD1883" s="15"/>
      <c r="AE1883" s="15"/>
      <c r="AT1883" s="273" t="s">
        <v>184</v>
      </c>
      <c r="AU1883" s="273" t="s">
        <v>102</v>
      </c>
      <c r="AV1883" s="15" t="s">
        <v>181</v>
      </c>
      <c r="AW1883" s="15" t="s">
        <v>5</v>
      </c>
      <c r="AX1883" s="15" t="s">
        <v>82</v>
      </c>
      <c r="AY1883" s="273" t="s">
        <v>175</v>
      </c>
    </row>
    <row r="1884" s="2" customFormat="1" ht="44.25" customHeight="1">
      <c r="A1884" s="39"/>
      <c r="B1884" s="40"/>
      <c r="C1884" s="222" t="s">
        <v>969</v>
      </c>
      <c r="D1884" s="222" t="s">
        <v>177</v>
      </c>
      <c r="E1884" s="223" t="s">
        <v>1725</v>
      </c>
      <c r="F1884" s="224" t="s">
        <v>1726</v>
      </c>
      <c r="G1884" s="225" t="s">
        <v>377</v>
      </c>
      <c r="H1884" s="226">
        <v>8</v>
      </c>
      <c r="I1884" s="227"/>
      <c r="J1884" s="227"/>
      <c r="K1884" s="228">
        <f>ROUND(P1884*H1884,2)</f>
        <v>0</v>
      </c>
      <c r="L1884" s="229"/>
      <c r="M1884" s="45"/>
      <c r="N1884" s="230" t="s">
        <v>1</v>
      </c>
      <c r="O1884" s="231" t="s">
        <v>39</v>
      </c>
      <c r="P1884" s="232">
        <f>I1884+J1884</f>
        <v>0</v>
      </c>
      <c r="Q1884" s="232">
        <f>ROUND(I1884*H1884,2)</f>
        <v>0</v>
      </c>
      <c r="R1884" s="232">
        <f>ROUND(J1884*H1884,2)</f>
        <v>0</v>
      </c>
      <c r="S1884" s="92"/>
      <c r="T1884" s="233">
        <f>S1884*H1884</f>
        <v>0</v>
      </c>
      <c r="U1884" s="233">
        <v>0</v>
      </c>
      <c r="V1884" s="233">
        <f>U1884*H1884</f>
        <v>0</v>
      </c>
      <c r="W1884" s="233">
        <v>0</v>
      </c>
      <c r="X1884" s="233">
        <f>W1884*H1884</f>
        <v>0</v>
      </c>
      <c r="Y1884" s="234" t="s">
        <v>1</v>
      </c>
      <c r="Z1884" s="39"/>
      <c r="AA1884" s="39"/>
      <c r="AB1884" s="39"/>
      <c r="AC1884" s="39"/>
      <c r="AD1884" s="39"/>
      <c r="AE1884" s="39"/>
      <c r="AR1884" s="235" t="s">
        <v>229</v>
      </c>
      <c r="AT1884" s="235" t="s">
        <v>177</v>
      </c>
      <c r="AU1884" s="235" t="s">
        <v>102</v>
      </c>
      <c r="AY1884" s="18" t="s">
        <v>175</v>
      </c>
      <c r="BE1884" s="236">
        <f>IF(O1884="základní",K1884,0)</f>
        <v>0</v>
      </c>
      <c r="BF1884" s="236">
        <f>IF(O1884="snížená",K1884,0)</f>
        <v>0</v>
      </c>
      <c r="BG1884" s="236">
        <f>IF(O1884="zákl. přenesená",K1884,0)</f>
        <v>0</v>
      </c>
      <c r="BH1884" s="236">
        <f>IF(O1884="sníž. přenesená",K1884,0)</f>
        <v>0</v>
      </c>
      <c r="BI1884" s="236">
        <f>IF(O1884="nulová",K1884,0)</f>
        <v>0</v>
      </c>
      <c r="BJ1884" s="18" t="s">
        <v>102</v>
      </c>
      <c r="BK1884" s="236">
        <f>ROUND(P1884*H1884,2)</f>
        <v>0</v>
      </c>
      <c r="BL1884" s="18" t="s">
        <v>229</v>
      </c>
      <c r="BM1884" s="235" t="s">
        <v>1727</v>
      </c>
    </row>
    <row r="1885" s="2" customFormat="1" ht="44.25" customHeight="1">
      <c r="A1885" s="39"/>
      <c r="B1885" s="40"/>
      <c r="C1885" s="222" t="s">
        <v>1728</v>
      </c>
      <c r="D1885" s="222" t="s">
        <v>177</v>
      </c>
      <c r="E1885" s="223" t="s">
        <v>1729</v>
      </c>
      <c r="F1885" s="224" t="s">
        <v>1730</v>
      </c>
      <c r="G1885" s="225" t="s">
        <v>377</v>
      </c>
      <c r="H1885" s="226">
        <v>1</v>
      </c>
      <c r="I1885" s="227"/>
      <c r="J1885" s="227"/>
      <c r="K1885" s="228">
        <f>ROUND(P1885*H1885,2)</f>
        <v>0</v>
      </c>
      <c r="L1885" s="229"/>
      <c r="M1885" s="45"/>
      <c r="N1885" s="230" t="s">
        <v>1</v>
      </c>
      <c r="O1885" s="231" t="s">
        <v>39</v>
      </c>
      <c r="P1885" s="232">
        <f>I1885+J1885</f>
        <v>0</v>
      </c>
      <c r="Q1885" s="232">
        <f>ROUND(I1885*H1885,2)</f>
        <v>0</v>
      </c>
      <c r="R1885" s="232">
        <f>ROUND(J1885*H1885,2)</f>
        <v>0</v>
      </c>
      <c r="S1885" s="92"/>
      <c r="T1885" s="233">
        <f>S1885*H1885</f>
        <v>0</v>
      </c>
      <c r="U1885" s="233">
        <v>0</v>
      </c>
      <c r="V1885" s="233">
        <f>U1885*H1885</f>
        <v>0</v>
      </c>
      <c r="W1885" s="233">
        <v>0</v>
      </c>
      <c r="X1885" s="233">
        <f>W1885*H1885</f>
        <v>0</v>
      </c>
      <c r="Y1885" s="234" t="s">
        <v>1</v>
      </c>
      <c r="Z1885" s="39"/>
      <c r="AA1885" s="39"/>
      <c r="AB1885" s="39"/>
      <c r="AC1885" s="39"/>
      <c r="AD1885" s="39"/>
      <c r="AE1885" s="39"/>
      <c r="AR1885" s="235" t="s">
        <v>229</v>
      </c>
      <c r="AT1885" s="235" t="s">
        <v>177</v>
      </c>
      <c r="AU1885" s="235" t="s">
        <v>102</v>
      </c>
      <c r="AY1885" s="18" t="s">
        <v>175</v>
      </c>
      <c r="BE1885" s="236">
        <f>IF(O1885="základní",K1885,0)</f>
        <v>0</v>
      </c>
      <c r="BF1885" s="236">
        <f>IF(O1885="snížená",K1885,0)</f>
        <v>0</v>
      </c>
      <c r="BG1885" s="236">
        <f>IF(O1885="zákl. přenesená",K1885,0)</f>
        <v>0</v>
      </c>
      <c r="BH1885" s="236">
        <f>IF(O1885="sníž. přenesená",K1885,0)</f>
        <v>0</v>
      </c>
      <c r="BI1885" s="236">
        <f>IF(O1885="nulová",K1885,0)</f>
        <v>0</v>
      </c>
      <c r="BJ1885" s="18" t="s">
        <v>102</v>
      </c>
      <c r="BK1885" s="236">
        <f>ROUND(P1885*H1885,2)</f>
        <v>0</v>
      </c>
      <c r="BL1885" s="18" t="s">
        <v>229</v>
      </c>
      <c r="BM1885" s="235" t="s">
        <v>1731</v>
      </c>
    </row>
    <row r="1886" s="2" customFormat="1" ht="44.25" customHeight="1">
      <c r="A1886" s="39"/>
      <c r="B1886" s="40"/>
      <c r="C1886" s="222" t="s">
        <v>974</v>
      </c>
      <c r="D1886" s="222" t="s">
        <v>177</v>
      </c>
      <c r="E1886" s="223" t="s">
        <v>1732</v>
      </c>
      <c r="F1886" s="224" t="s">
        <v>1733</v>
      </c>
      <c r="G1886" s="225" t="s">
        <v>377</v>
      </c>
      <c r="H1886" s="226">
        <v>4</v>
      </c>
      <c r="I1886" s="227"/>
      <c r="J1886" s="227"/>
      <c r="K1886" s="228">
        <f>ROUND(P1886*H1886,2)</f>
        <v>0</v>
      </c>
      <c r="L1886" s="229"/>
      <c r="M1886" s="45"/>
      <c r="N1886" s="230" t="s">
        <v>1</v>
      </c>
      <c r="O1886" s="231" t="s">
        <v>39</v>
      </c>
      <c r="P1886" s="232">
        <f>I1886+J1886</f>
        <v>0</v>
      </c>
      <c r="Q1886" s="232">
        <f>ROUND(I1886*H1886,2)</f>
        <v>0</v>
      </c>
      <c r="R1886" s="232">
        <f>ROUND(J1886*H1886,2)</f>
        <v>0</v>
      </c>
      <c r="S1886" s="92"/>
      <c r="T1886" s="233">
        <f>S1886*H1886</f>
        <v>0</v>
      </c>
      <c r="U1886" s="233">
        <v>0</v>
      </c>
      <c r="V1886" s="233">
        <f>U1886*H1886</f>
        <v>0</v>
      </c>
      <c r="W1886" s="233">
        <v>0</v>
      </c>
      <c r="X1886" s="233">
        <f>W1886*H1886</f>
        <v>0</v>
      </c>
      <c r="Y1886" s="234" t="s">
        <v>1</v>
      </c>
      <c r="Z1886" s="39"/>
      <c r="AA1886" s="39"/>
      <c r="AB1886" s="39"/>
      <c r="AC1886" s="39"/>
      <c r="AD1886" s="39"/>
      <c r="AE1886" s="39"/>
      <c r="AR1886" s="235" t="s">
        <v>229</v>
      </c>
      <c r="AT1886" s="235" t="s">
        <v>177</v>
      </c>
      <c r="AU1886" s="235" t="s">
        <v>102</v>
      </c>
      <c r="AY1886" s="18" t="s">
        <v>175</v>
      </c>
      <c r="BE1886" s="236">
        <f>IF(O1886="základní",K1886,0)</f>
        <v>0</v>
      </c>
      <c r="BF1886" s="236">
        <f>IF(O1886="snížená",K1886,0)</f>
        <v>0</v>
      </c>
      <c r="BG1886" s="236">
        <f>IF(O1886="zákl. přenesená",K1886,0)</f>
        <v>0</v>
      </c>
      <c r="BH1886" s="236">
        <f>IF(O1886="sníž. přenesená",K1886,0)</f>
        <v>0</v>
      </c>
      <c r="BI1886" s="236">
        <f>IF(O1886="nulová",K1886,0)</f>
        <v>0</v>
      </c>
      <c r="BJ1886" s="18" t="s">
        <v>102</v>
      </c>
      <c r="BK1886" s="236">
        <f>ROUND(P1886*H1886,2)</f>
        <v>0</v>
      </c>
      <c r="BL1886" s="18" t="s">
        <v>229</v>
      </c>
      <c r="BM1886" s="235" t="s">
        <v>1734</v>
      </c>
    </row>
    <row r="1887" s="2" customFormat="1" ht="44.25" customHeight="1">
      <c r="A1887" s="39"/>
      <c r="B1887" s="40"/>
      <c r="C1887" s="222" t="s">
        <v>1735</v>
      </c>
      <c r="D1887" s="222" t="s">
        <v>177</v>
      </c>
      <c r="E1887" s="223" t="s">
        <v>1736</v>
      </c>
      <c r="F1887" s="224" t="s">
        <v>1737</v>
      </c>
      <c r="G1887" s="225" t="s">
        <v>377</v>
      </c>
      <c r="H1887" s="226">
        <v>1</v>
      </c>
      <c r="I1887" s="227"/>
      <c r="J1887" s="227"/>
      <c r="K1887" s="228">
        <f>ROUND(P1887*H1887,2)</f>
        <v>0</v>
      </c>
      <c r="L1887" s="229"/>
      <c r="M1887" s="45"/>
      <c r="N1887" s="230" t="s">
        <v>1</v>
      </c>
      <c r="O1887" s="231" t="s">
        <v>39</v>
      </c>
      <c r="P1887" s="232">
        <f>I1887+J1887</f>
        <v>0</v>
      </c>
      <c r="Q1887" s="232">
        <f>ROUND(I1887*H1887,2)</f>
        <v>0</v>
      </c>
      <c r="R1887" s="232">
        <f>ROUND(J1887*H1887,2)</f>
        <v>0</v>
      </c>
      <c r="S1887" s="92"/>
      <c r="T1887" s="233">
        <f>S1887*H1887</f>
        <v>0</v>
      </c>
      <c r="U1887" s="233">
        <v>0</v>
      </c>
      <c r="V1887" s="233">
        <f>U1887*H1887</f>
        <v>0</v>
      </c>
      <c r="W1887" s="233">
        <v>0</v>
      </c>
      <c r="X1887" s="233">
        <f>W1887*H1887</f>
        <v>0</v>
      </c>
      <c r="Y1887" s="234" t="s">
        <v>1</v>
      </c>
      <c r="Z1887" s="39"/>
      <c r="AA1887" s="39"/>
      <c r="AB1887" s="39"/>
      <c r="AC1887" s="39"/>
      <c r="AD1887" s="39"/>
      <c r="AE1887" s="39"/>
      <c r="AR1887" s="235" t="s">
        <v>229</v>
      </c>
      <c r="AT1887" s="235" t="s">
        <v>177</v>
      </c>
      <c r="AU1887" s="235" t="s">
        <v>102</v>
      </c>
      <c r="AY1887" s="18" t="s">
        <v>175</v>
      </c>
      <c r="BE1887" s="236">
        <f>IF(O1887="základní",K1887,0)</f>
        <v>0</v>
      </c>
      <c r="BF1887" s="236">
        <f>IF(O1887="snížená",K1887,0)</f>
        <v>0</v>
      </c>
      <c r="BG1887" s="236">
        <f>IF(O1887="zákl. přenesená",K1887,0)</f>
        <v>0</v>
      </c>
      <c r="BH1887" s="236">
        <f>IF(O1887="sníž. přenesená",K1887,0)</f>
        <v>0</v>
      </c>
      <c r="BI1887" s="236">
        <f>IF(O1887="nulová",K1887,0)</f>
        <v>0</v>
      </c>
      <c r="BJ1887" s="18" t="s">
        <v>102</v>
      </c>
      <c r="BK1887" s="236">
        <f>ROUND(P1887*H1887,2)</f>
        <v>0</v>
      </c>
      <c r="BL1887" s="18" t="s">
        <v>229</v>
      </c>
      <c r="BM1887" s="235" t="s">
        <v>1738</v>
      </c>
    </row>
    <row r="1888" s="2" customFormat="1" ht="44.25" customHeight="1">
      <c r="A1888" s="39"/>
      <c r="B1888" s="40"/>
      <c r="C1888" s="222" t="s">
        <v>980</v>
      </c>
      <c r="D1888" s="222" t="s">
        <v>177</v>
      </c>
      <c r="E1888" s="223" t="s">
        <v>1739</v>
      </c>
      <c r="F1888" s="224" t="s">
        <v>1740</v>
      </c>
      <c r="G1888" s="225" t="s">
        <v>377</v>
      </c>
      <c r="H1888" s="226">
        <v>3</v>
      </c>
      <c r="I1888" s="227"/>
      <c r="J1888" s="227"/>
      <c r="K1888" s="228">
        <f>ROUND(P1888*H1888,2)</f>
        <v>0</v>
      </c>
      <c r="L1888" s="229"/>
      <c r="M1888" s="45"/>
      <c r="N1888" s="230" t="s">
        <v>1</v>
      </c>
      <c r="O1888" s="231" t="s">
        <v>39</v>
      </c>
      <c r="P1888" s="232">
        <f>I1888+J1888</f>
        <v>0</v>
      </c>
      <c r="Q1888" s="232">
        <f>ROUND(I1888*H1888,2)</f>
        <v>0</v>
      </c>
      <c r="R1888" s="232">
        <f>ROUND(J1888*H1888,2)</f>
        <v>0</v>
      </c>
      <c r="S1888" s="92"/>
      <c r="T1888" s="233">
        <f>S1888*H1888</f>
        <v>0</v>
      </c>
      <c r="U1888" s="233">
        <v>0</v>
      </c>
      <c r="V1888" s="233">
        <f>U1888*H1888</f>
        <v>0</v>
      </c>
      <c r="W1888" s="233">
        <v>0</v>
      </c>
      <c r="X1888" s="233">
        <f>W1888*H1888</f>
        <v>0</v>
      </c>
      <c r="Y1888" s="234" t="s">
        <v>1</v>
      </c>
      <c r="Z1888" s="39"/>
      <c r="AA1888" s="39"/>
      <c r="AB1888" s="39"/>
      <c r="AC1888" s="39"/>
      <c r="AD1888" s="39"/>
      <c r="AE1888" s="39"/>
      <c r="AR1888" s="235" t="s">
        <v>229</v>
      </c>
      <c r="AT1888" s="235" t="s">
        <v>177</v>
      </c>
      <c r="AU1888" s="235" t="s">
        <v>102</v>
      </c>
      <c r="AY1888" s="18" t="s">
        <v>175</v>
      </c>
      <c r="BE1888" s="236">
        <f>IF(O1888="základní",K1888,0)</f>
        <v>0</v>
      </c>
      <c r="BF1888" s="236">
        <f>IF(O1888="snížená",K1888,0)</f>
        <v>0</v>
      </c>
      <c r="BG1888" s="236">
        <f>IF(O1888="zákl. přenesená",K1888,0)</f>
        <v>0</v>
      </c>
      <c r="BH1888" s="236">
        <f>IF(O1888="sníž. přenesená",K1888,0)</f>
        <v>0</v>
      </c>
      <c r="BI1888" s="236">
        <f>IF(O1888="nulová",K1888,0)</f>
        <v>0</v>
      </c>
      <c r="BJ1888" s="18" t="s">
        <v>102</v>
      </c>
      <c r="BK1888" s="236">
        <f>ROUND(P1888*H1888,2)</f>
        <v>0</v>
      </c>
      <c r="BL1888" s="18" t="s">
        <v>229</v>
      </c>
      <c r="BM1888" s="235" t="s">
        <v>1741</v>
      </c>
    </row>
    <row r="1889" s="2" customFormat="1" ht="44.25" customHeight="1">
      <c r="A1889" s="39"/>
      <c r="B1889" s="40"/>
      <c r="C1889" s="222" t="s">
        <v>1742</v>
      </c>
      <c r="D1889" s="222" t="s">
        <v>177</v>
      </c>
      <c r="E1889" s="223" t="s">
        <v>1743</v>
      </c>
      <c r="F1889" s="224" t="s">
        <v>1744</v>
      </c>
      <c r="G1889" s="225" t="s">
        <v>377</v>
      </c>
      <c r="H1889" s="226">
        <v>4</v>
      </c>
      <c r="I1889" s="227"/>
      <c r="J1889" s="227"/>
      <c r="K1889" s="228">
        <f>ROUND(P1889*H1889,2)</f>
        <v>0</v>
      </c>
      <c r="L1889" s="229"/>
      <c r="M1889" s="45"/>
      <c r="N1889" s="230" t="s">
        <v>1</v>
      </c>
      <c r="O1889" s="231" t="s">
        <v>39</v>
      </c>
      <c r="P1889" s="232">
        <f>I1889+J1889</f>
        <v>0</v>
      </c>
      <c r="Q1889" s="232">
        <f>ROUND(I1889*H1889,2)</f>
        <v>0</v>
      </c>
      <c r="R1889" s="232">
        <f>ROUND(J1889*H1889,2)</f>
        <v>0</v>
      </c>
      <c r="S1889" s="92"/>
      <c r="T1889" s="233">
        <f>S1889*H1889</f>
        <v>0</v>
      </c>
      <c r="U1889" s="233">
        <v>0</v>
      </c>
      <c r="V1889" s="233">
        <f>U1889*H1889</f>
        <v>0</v>
      </c>
      <c r="W1889" s="233">
        <v>0</v>
      </c>
      <c r="X1889" s="233">
        <f>W1889*H1889</f>
        <v>0</v>
      </c>
      <c r="Y1889" s="234" t="s">
        <v>1</v>
      </c>
      <c r="Z1889" s="39"/>
      <c r="AA1889" s="39"/>
      <c r="AB1889" s="39"/>
      <c r="AC1889" s="39"/>
      <c r="AD1889" s="39"/>
      <c r="AE1889" s="39"/>
      <c r="AR1889" s="235" t="s">
        <v>229</v>
      </c>
      <c r="AT1889" s="235" t="s">
        <v>177</v>
      </c>
      <c r="AU1889" s="235" t="s">
        <v>102</v>
      </c>
      <c r="AY1889" s="18" t="s">
        <v>175</v>
      </c>
      <c r="BE1889" s="236">
        <f>IF(O1889="základní",K1889,0)</f>
        <v>0</v>
      </c>
      <c r="BF1889" s="236">
        <f>IF(O1889="snížená",K1889,0)</f>
        <v>0</v>
      </c>
      <c r="BG1889" s="236">
        <f>IF(O1889="zákl. přenesená",K1889,0)</f>
        <v>0</v>
      </c>
      <c r="BH1889" s="236">
        <f>IF(O1889="sníž. přenesená",K1889,0)</f>
        <v>0</v>
      </c>
      <c r="BI1889" s="236">
        <f>IF(O1889="nulová",K1889,0)</f>
        <v>0</v>
      </c>
      <c r="BJ1889" s="18" t="s">
        <v>102</v>
      </c>
      <c r="BK1889" s="236">
        <f>ROUND(P1889*H1889,2)</f>
        <v>0</v>
      </c>
      <c r="BL1889" s="18" t="s">
        <v>229</v>
      </c>
      <c r="BM1889" s="235" t="s">
        <v>1745</v>
      </c>
    </row>
    <row r="1890" s="2" customFormat="1" ht="44.25" customHeight="1">
      <c r="A1890" s="39"/>
      <c r="B1890" s="40"/>
      <c r="C1890" s="222" t="s">
        <v>986</v>
      </c>
      <c r="D1890" s="222" t="s">
        <v>177</v>
      </c>
      <c r="E1890" s="223" t="s">
        <v>1746</v>
      </c>
      <c r="F1890" s="224" t="s">
        <v>1747</v>
      </c>
      <c r="G1890" s="225" t="s">
        <v>377</v>
      </c>
      <c r="H1890" s="226">
        <v>4</v>
      </c>
      <c r="I1890" s="227"/>
      <c r="J1890" s="227"/>
      <c r="K1890" s="228">
        <f>ROUND(P1890*H1890,2)</f>
        <v>0</v>
      </c>
      <c r="L1890" s="229"/>
      <c r="M1890" s="45"/>
      <c r="N1890" s="230" t="s">
        <v>1</v>
      </c>
      <c r="O1890" s="231" t="s">
        <v>39</v>
      </c>
      <c r="P1890" s="232">
        <f>I1890+J1890</f>
        <v>0</v>
      </c>
      <c r="Q1890" s="232">
        <f>ROUND(I1890*H1890,2)</f>
        <v>0</v>
      </c>
      <c r="R1890" s="232">
        <f>ROUND(J1890*H1890,2)</f>
        <v>0</v>
      </c>
      <c r="S1890" s="92"/>
      <c r="T1890" s="233">
        <f>S1890*H1890</f>
        <v>0</v>
      </c>
      <c r="U1890" s="233">
        <v>0</v>
      </c>
      <c r="V1890" s="233">
        <f>U1890*H1890</f>
        <v>0</v>
      </c>
      <c r="W1890" s="233">
        <v>0</v>
      </c>
      <c r="X1890" s="233">
        <f>W1890*H1890</f>
        <v>0</v>
      </c>
      <c r="Y1890" s="234" t="s">
        <v>1</v>
      </c>
      <c r="Z1890" s="39"/>
      <c r="AA1890" s="39"/>
      <c r="AB1890" s="39"/>
      <c r="AC1890" s="39"/>
      <c r="AD1890" s="39"/>
      <c r="AE1890" s="39"/>
      <c r="AR1890" s="235" t="s">
        <v>229</v>
      </c>
      <c r="AT1890" s="235" t="s">
        <v>177</v>
      </c>
      <c r="AU1890" s="235" t="s">
        <v>102</v>
      </c>
      <c r="AY1890" s="18" t="s">
        <v>175</v>
      </c>
      <c r="BE1890" s="236">
        <f>IF(O1890="základní",K1890,0)</f>
        <v>0</v>
      </c>
      <c r="BF1890" s="236">
        <f>IF(O1890="snížená",K1890,0)</f>
        <v>0</v>
      </c>
      <c r="BG1890" s="236">
        <f>IF(O1890="zákl. přenesená",K1890,0)</f>
        <v>0</v>
      </c>
      <c r="BH1890" s="236">
        <f>IF(O1890="sníž. přenesená",K1890,0)</f>
        <v>0</v>
      </c>
      <c r="BI1890" s="236">
        <f>IF(O1890="nulová",K1890,0)</f>
        <v>0</v>
      </c>
      <c r="BJ1890" s="18" t="s">
        <v>102</v>
      </c>
      <c r="BK1890" s="236">
        <f>ROUND(P1890*H1890,2)</f>
        <v>0</v>
      </c>
      <c r="BL1890" s="18" t="s">
        <v>229</v>
      </c>
      <c r="BM1890" s="235" t="s">
        <v>1748</v>
      </c>
    </row>
    <row r="1891" s="2" customFormat="1" ht="44.25" customHeight="1">
      <c r="A1891" s="39"/>
      <c r="B1891" s="40"/>
      <c r="C1891" s="222" t="s">
        <v>1749</v>
      </c>
      <c r="D1891" s="222" t="s">
        <v>177</v>
      </c>
      <c r="E1891" s="223" t="s">
        <v>1750</v>
      </c>
      <c r="F1891" s="224" t="s">
        <v>1751</v>
      </c>
      <c r="G1891" s="225" t="s">
        <v>377</v>
      </c>
      <c r="H1891" s="226">
        <v>8</v>
      </c>
      <c r="I1891" s="227"/>
      <c r="J1891" s="227"/>
      <c r="K1891" s="228">
        <f>ROUND(P1891*H1891,2)</f>
        <v>0</v>
      </c>
      <c r="L1891" s="229"/>
      <c r="M1891" s="45"/>
      <c r="N1891" s="230" t="s">
        <v>1</v>
      </c>
      <c r="O1891" s="231" t="s">
        <v>39</v>
      </c>
      <c r="P1891" s="232">
        <f>I1891+J1891</f>
        <v>0</v>
      </c>
      <c r="Q1891" s="232">
        <f>ROUND(I1891*H1891,2)</f>
        <v>0</v>
      </c>
      <c r="R1891" s="232">
        <f>ROUND(J1891*H1891,2)</f>
        <v>0</v>
      </c>
      <c r="S1891" s="92"/>
      <c r="T1891" s="233">
        <f>S1891*H1891</f>
        <v>0</v>
      </c>
      <c r="U1891" s="233">
        <v>0</v>
      </c>
      <c r="V1891" s="233">
        <f>U1891*H1891</f>
        <v>0</v>
      </c>
      <c r="W1891" s="233">
        <v>0</v>
      </c>
      <c r="X1891" s="233">
        <f>W1891*H1891</f>
        <v>0</v>
      </c>
      <c r="Y1891" s="234" t="s">
        <v>1</v>
      </c>
      <c r="Z1891" s="39"/>
      <c r="AA1891" s="39"/>
      <c r="AB1891" s="39"/>
      <c r="AC1891" s="39"/>
      <c r="AD1891" s="39"/>
      <c r="AE1891" s="39"/>
      <c r="AR1891" s="235" t="s">
        <v>229</v>
      </c>
      <c r="AT1891" s="235" t="s">
        <v>177</v>
      </c>
      <c r="AU1891" s="235" t="s">
        <v>102</v>
      </c>
      <c r="AY1891" s="18" t="s">
        <v>175</v>
      </c>
      <c r="BE1891" s="236">
        <f>IF(O1891="základní",K1891,0)</f>
        <v>0</v>
      </c>
      <c r="BF1891" s="236">
        <f>IF(O1891="snížená",K1891,0)</f>
        <v>0</v>
      </c>
      <c r="BG1891" s="236">
        <f>IF(O1891="zákl. přenesená",K1891,0)</f>
        <v>0</v>
      </c>
      <c r="BH1891" s="236">
        <f>IF(O1891="sníž. přenesená",K1891,0)</f>
        <v>0</v>
      </c>
      <c r="BI1891" s="236">
        <f>IF(O1891="nulová",K1891,0)</f>
        <v>0</v>
      </c>
      <c r="BJ1891" s="18" t="s">
        <v>102</v>
      </c>
      <c r="BK1891" s="236">
        <f>ROUND(P1891*H1891,2)</f>
        <v>0</v>
      </c>
      <c r="BL1891" s="18" t="s">
        <v>229</v>
      </c>
      <c r="BM1891" s="235" t="s">
        <v>1752</v>
      </c>
    </row>
    <row r="1892" s="2" customFormat="1" ht="44.25" customHeight="1">
      <c r="A1892" s="39"/>
      <c r="B1892" s="40"/>
      <c r="C1892" s="222" t="s">
        <v>993</v>
      </c>
      <c r="D1892" s="222" t="s">
        <v>177</v>
      </c>
      <c r="E1892" s="223" t="s">
        <v>1753</v>
      </c>
      <c r="F1892" s="224" t="s">
        <v>1754</v>
      </c>
      <c r="G1892" s="225" t="s">
        <v>377</v>
      </c>
      <c r="H1892" s="226">
        <v>8</v>
      </c>
      <c r="I1892" s="227"/>
      <c r="J1892" s="227"/>
      <c r="K1892" s="228">
        <f>ROUND(P1892*H1892,2)</f>
        <v>0</v>
      </c>
      <c r="L1892" s="229"/>
      <c r="M1892" s="45"/>
      <c r="N1892" s="230" t="s">
        <v>1</v>
      </c>
      <c r="O1892" s="231" t="s">
        <v>39</v>
      </c>
      <c r="P1892" s="232">
        <f>I1892+J1892</f>
        <v>0</v>
      </c>
      <c r="Q1892" s="232">
        <f>ROUND(I1892*H1892,2)</f>
        <v>0</v>
      </c>
      <c r="R1892" s="232">
        <f>ROUND(J1892*H1892,2)</f>
        <v>0</v>
      </c>
      <c r="S1892" s="92"/>
      <c r="T1892" s="233">
        <f>S1892*H1892</f>
        <v>0</v>
      </c>
      <c r="U1892" s="233">
        <v>0</v>
      </c>
      <c r="V1892" s="233">
        <f>U1892*H1892</f>
        <v>0</v>
      </c>
      <c r="W1892" s="233">
        <v>0</v>
      </c>
      <c r="X1892" s="233">
        <f>W1892*H1892</f>
        <v>0</v>
      </c>
      <c r="Y1892" s="234" t="s">
        <v>1</v>
      </c>
      <c r="Z1892" s="39"/>
      <c r="AA1892" s="39"/>
      <c r="AB1892" s="39"/>
      <c r="AC1892" s="39"/>
      <c r="AD1892" s="39"/>
      <c r="AE1892" s="39"/>
      <c r="AR1892" s="235" t="s">
        <v>229</v>
      </c>
      <c r="AT1892" s="235" t="s">
        <v>177</v>
      </c>
      <c r="AU1892" s="235" t="s">
        <v>102</v>
      </c>
      <c r="AY1892" s="18" t="s">
        <v>175</v>
      </c>
      <c r="BE1892" s="236">
        <f>IF(O1892="základní",K1892,0)</f>
        <v>0</v>
      </c>
      <c r="BF1892" s="236">
        <f>IF(O1892="snížená",K1892,0)</f>
        <v>0</v>
      </c>
      <c r="BG1892" s="236">
        <f>IF(O1892="zákl. přenesená",K1892,0)</f>
        <v>0</v>
      </c>
      <c r="BH1892" s="236">
        <f>IF(O1892="sníž. přenesená",K1892,0)</f>
        <v>0</v>
      </c>
      <c r="BI1892" s="236">
        <f>IF(O1892="nulová",K1892,0)</f>
        <v>0</v>
      </c>
      <c r="BJ1892" s="18" t="s">
        <v>102</v>
      </c>
      <c r="BK1892" s="236">
        <f>ROUND(P1892*H1892,2)</f>
        <v>0</v>
      </c>
      <c r="BL1892" s="18" t="s">
        <v>229</v>
      </c>
      <c r="BM1892" s="235" t="s">
        <v>1755</v>
      </c>
    </row>
    <row r="1893" s="2" customFormat="1" ht="24.15" customHeight="1">
      <c r="A1893" s="39"/>
      <c r="B1893" s="40"/>
      <c r="C1893" s="222" t="s">
        <v>1756</v>
      </c>
      <c r="D1893" s="222" t="s">
        <v>177</v>
      </c>
      <c r="E1893" s="223" t="s">
        <v>1757</v>
      </c>
      <c r="F1893" s="224" t="s">
        <v>1758</v>
      </c>
      <c r="G1893" s="225" t="s">
        <v>377</v>
      </c>
      <c r="H1893" s="226">
        <v>4</v>
      </c>
      <c r="I1893" s="227"/>
      <c r="J1893" s="227"/>
      <c r="K1893" s="228">
        <f>ROUND(P1893*H1893,2)</f>
        <v>0</v>
      </c>
      <c r="L1893" s="229"/>
      <c r="M1893" s="45"/>
      <c r="N1893" s="230" t="s">
        <v>1</v>
      </c>
      <c r="O1893" s="231" t="s">
        <v>39</v>
      </c>
      <c r="P1893" s="232">
        <f>I1893+J1893</f>
        <v>0</v>
      </c>
      <c r="Q1893" s="232">
        <f>ROUND(I1893*H1893,2)</f>
        <v>0</v>
      </c>
      <c r="R1893" s="232">
        <f>ROUND(J1893*H1893,2)</f>
        <v>0</v>
      </c>
      <c r="S1893" s="92"/>
      <c r="T1893" s="233">
        <f>S1893*H1893</f>
        <v>0</v>
      </c>
      <c r="U1893" s="233">
        <v>0</v>
      </c>
      <c r="V1893" s="233">
        <f>U1893*H1893</f>
        <v>0</v>
      </c>
      <c r="W1893" s="233">
        <v>0</v>
      </c>
      <c r="X1893" s="233">
        <f>W1893*H1893</f>
        <v>0</v>
      </c>
      <c r="Y1893" s="234" t="s">
        <v>1</v>
      </c>
      <c r="Z1893" s="39"/>
      <c r="AA1893" s="39"/>
      <c r="AB1893" s="39"/>
      <c r="AC1893" s="39"/>
      <c r="AD1893" s="39"/>
      <c r="AE1893" s="39"/>
      <c r="AR1893" s="235" t="s">
        <v>229</v>
      </c>
      <c r="AT1893" s="235" t="s">
        <v>177</v>
      </c>
      <c r="AU1893" s="235" t="s">
        <v>102</v>
      </c>
      <c r="AY1893" s="18" t="s">
        <v>175</v>
      </c>
      <c r="BE1893" s="236">
        <f>IF(O1893="základní",K1893,0)</f>
        <v>0</v>
      </c>
      <c r="BF1893" s="236">
        <f>IF(O1893="snížená",K1893,0)</f>
        <v>0</v>
      </c>
      <c r="BG1893" s="236">
        <f>IF(O1893="zákl. přenesená",K1893,0)</f>
        <v>0</v>
      </c>
      <c r="BH1893" s="236">
        <f>IF(O1893="sníž. přenesená",K1893,0)</f>
        <v>0</v>
      </c>
      <c r="BI1893" s="236">
        <f>IF(O1893="nulová",K1893,0)</f>
        <v>0</v>
      </c>
      <c r="BJ1893" s="18" t="s">
        <v>102</v>
      </c>
      <c r="BK1893" s="236">
        <f>ROUND(P1893*H1893,2)</f>
        <v>0</v>
      </c>
      <c r="BL1893" s="18" t="s">
        <v>229</v>
      </c>
      <c r="BM1893" s="235" t="s">
        <v>1759</v>
      </c>
    </row>
    <row r="1894" s="14" customFormat="1">
      <c r="A1894" s="14"/>
      <c r="B1894" s="252"/>
      <c r="C1894" s="253"/>
      <c r="D1894" s="237" t="s">
        <v>184</v>
      </c>
      <c r="E1894" s="254" t="s">
        <v>1</v>
      </c>
      <c r="F1894" s="255" t="s">
        <v>1702</v>
      </c>
      <c r="G1894" s="253"/>
      <c r="H1894" s="256">
        <v>4</v>
      </c>
      <c r="I1894" s="257"/>
      <c r="J1894" s="257"/>
      <c r="K1894" s="253"/>
      <c r="L1894" s="253"/>
      <c r="M1894" s="258"/>
      <c r="N1894" s="259"/>
      <c r="O1894" s="260"/>
      <c r="P1894" s="260"/>
      <c r="Q1894" s="260"/>
      <c r="R1894" s="260"/>
      <c r="S1894" s="260"/>
      <c r="T1894" s="260"/>
      <c r="U1894" s="260"/>
      <c r="V1894" s="260"/>
      <c r="W1894" s="260"/>
      <c r="X1894" s="260"/>
      <c r="Y1894" s="261"/>
      <c r="Z1894" s="14"/>
      <c r="AA1894" s="14"/>
      <c r="AB1894" s="14"/>
      <c r="AC1894" s="14"/>
      <c r="AD1894" s="14"/>
      <c r="AE1894" s="14"/>
      <c r="AT1894" s="262" t="s">
        <v>184</v>
      </c>
      <c r="AU1894" s="262" t="s">
        <v>102</v>
      </c>
      <c r="AV1894" s="14" t="s">
        <v>102</v>
      </c>
      <c r="AW1894" s="14" t="s">
        <v>5</v>
      </c>
      <c r="AX1894" s="14" t="s">
        <v>75</v>
      </c>
      <c r="AY1894" s="262" t="s">
        <v>175</v>
      </c>
    </row>
    <row r="1895" s="15" customFormat="1">
      <c r="A1895" s="15"/>
      <c r="B1895" s="263"/>
      <c r="C1895" s="264"/>
      <c r="D1895" s="237" t="s">
        <v>184</v>
      </c>
      <c r="E1895" s="265" t="s">
        <v>1</v>
      </c>
      <c r="F1895" s="266" t="s">
        <v>189</v>
      </c>
      <c r="G1895" s="264"/>
      <c r="H1895" s="267">
        <v>4</v>
      </c>
      <c r="I1895" s="268"/>
      <c r="J1895" s="268"/>
      <c r="K1895" s="264"/>
      <c r="L1895" s="264"/>
      <c r="M1895" s="269"/>
      <c r="N1895" s="270"/>
      <c r="O1895" s="271"/>
      <c r="P1895" s="271"/>
      <c r="Q1895" s="271"/>
      <c r="R1895" s="271"/>
      <c r="S1895" s="271"/>
      <c r="T1895" s="271"/>
      <c r="U1895" s="271"/>
      <c r="V1895" s="271"/>
      <c r="W1895" s="271"/>
      <c r="X1895" s="271"/>
      <c r="Y1895" s="272"/>
      <c r="Z1895" s="15"/>
      <c r="AA1895" s="15"/>
      <c r="AB1895" s="15"/>
      <c r="AC1895" s="15"/>
      <c r="AD1895" s="15"/>
      <c r="AE1895" s="15"/>
      <c r="AT1895" s="273" t="s">
        <v>184</v>
      </c>
      <c r="AU1895" s="273" t="s">
        <v>102</v>
      </c>
      <c r="AV1895" s="15" t="s">
        <v>181</v>
      </c>
      <c r="AW1895" s="15" t="s">
        <v>5</v>
      </c>
      <c r="AX1895" s="15" t="s">
        <v>82</v>
      </c>
      <c r="AY1895" s="273" t="s">
        <v>175</v>
      </c>
    </row>
    <row r="1896" s="2" customFormat="1" ht="33" customHeight="1">
      <c r="A1896" s="39"/>
      <c r="B1896" s="40"/>
      <c r="C1896" s="222" t="s">
        <v>999</v>
      </c>
      <c r="D1896" s="222" t="s">
        <v>177</v>
      </c>
      <c r="E1896" s="223" t="s">
        <v>1760</v>
      </c>
      <c r="F1896" s="224" t="s">
        <v>1761</v>
      </c>
      <c r="G1896" s="225" t="s">
        <v>377</v>
      </c>
      <c r="H1896" s="226">
        <v>16</v>
      </c>
      <c r="I1896" s="227"/>
      <c r="J1896" s="227"/>
      <c r="K1896" s="228">
        <f>ROUND(P1896*H1896,2)</f>
        <v>0</v>
      </c>
      <c r="L1896" s="229"/>
      <c r="M1896" s="45"/>
      <c r="N1896" s="230" t="s">
        <v>1</v>
      </c>
      <c r="O1896" s="231" t="s">
        <v>39</v>
      </c>
      <c r="P1896" s="232">
        <f>I1896+J1896</f>
        <v>0</v>
      </c>
      <c r="Q1896" s="232">
        <f>ROUND(I1896*H1896,2)</f>
        <v>0</v>
      </c>
      <c r="R1896" s="232">
        <f>ROUND(J1896*H1896,2)</f>
        <v>0</v>
      </c>
      <c r="S1896" s="92"/>
      <c r="T1896" s="233">
        <f>S1896*H1896</f>
        <v>0</v>
      </c>
      <c r="U1896" s="233">
        <v>0</v>
      </c>
      <c r="V1896" s="233">
        <f>U1896*H1896</f>
        <v>0</v>
      </c>
      <c r="W1896" s="233">
        <v>0</v>
      </c>
      <c r="X1896" s="233">
        <f>W1896*H1896</f>
        <v>0</v>
      </c>
      <c r="Y1896" s="234" t="s">
        <v>1</v>
      </c>
      <c r="Z1896" s="39"/>
      <c r="AA1896" s="39"/>
      <c r="AB1896" s="39"/>
      <c r="AC1896" s="39"/>
      <c r="AD1896" s="39"/>
      <c r="AE1896" s="39"/>
      <c r="AR1896" s="235" t="s">
        <v>229</v>
      </c>
      <c r="AT1896" s="235" t="s">
        <v>177</v>
      </c>
      <c r="AU1896" s="235" t="s">
        <v>102</v>
      </c>
      <c r="AY1896" s="18" t="s">
        <v>175</v>
      </c>
      <c r="BE1896" s="236">
        <f>IF(O1896="základní",K1896,0)</f>
        <v>0</v>
      </c>
      <c r="BF1896" s="236">
        <f>IF(O1896="snížená",K1896,0)</f>
        <v>0</v>
      </c>
      <c r="BG1896" s="236">
        <f>IF(O1896="zákl. přenesená",K1896,0)</f>
        <v>0</v>
      </c>
      <c r="BH1896" s="236">
        <f>IF(O1896="sníž. přenesená",K1896,0)</f>
        <v>0</v>
      </c>
      <c r="BI1896" s="236">
        <f>IF(O1896="nulová",K1896,0)</f>
        <v>0</v>
      </c>
      <c r="BJ1896" s="18" t="s">
        <v>102</v>
      </c>
      <c r="BK1896" s="236">
        <f>ROUND(P1896*H1896,2)</f>
        <v>0</v>
      </c>
      <c r="BL1896" s="18" t="s">
        <v>229</v>
      </c>
      <c r="BM1896" s="235" t="s">
        <v>1762</v>
      </c>
    </row>
    <row r="1897" s="14" customFormat="1">
      <c r="A1897" s="14"/>
      <c r="B1897" s="252"/>
      <c r="C1897" s="253"/>
      <c r="D1897" s="237" t="s">
        <v>184</v>
      </c>
      <c r="E1897" s="254" t="s">
        <v>1</v>
      </c>
      <c r="F1897" s="255" t="s">
        <v>1763</v>
      </c>
      <c r="G1897" s="253"/>
      <c r="H1897" s="256">
        <v>16</v>
      </c>
      <c r="I1897" s="257"/>
      <c r="J1897" s="257"/>
      <c r="K1897" s="253"/>
      <c r="L1897" s="253"/>
      <c r="M1897" s="258"/>
      <c r="N1897" s="259"/>
      <c r="O1897" s="260"/>
      <c r="P1897" s="260"/>
      <c r="Q1897" s="260"/>
      <c r="R1897" s="260"/>
      <c r="S1897" s="260"/>
      <c r="T1897" s="260"/>
      <c r="U1897" s="260"/>
      <c r="V1897" s="260"/>
      <c r="W1897" s="260"/>
      <c r="X1897" s="260"/>
      <c r="Y1897" s="261"/>
      <c r="Z1897" s="14"/>
      <c r="AA1897" s="14"/>
      <c r="AB1897" s="14"/>
      <c r="AC1897" s="14"/>
      <c r="AD1897" s="14"/>
      <c r="AE1897" s="14"/>
      <c r="AT1897" s="262" t="s">
        <v>184</v>
      </c>
      <c r="AU1897" s="262" t="s">
        <v>102</v>
      </c>
      <c r="AV1897" s="14" t="s">
        <v>102</v>
      </c>
      <c r="AW1897" s="14" t="s">
        <v>5</v>
      </c>
      <c r="AX1897" s="14" t="s">
        <v>75</v>
      </c>
      <c r="AY1897" s="262" t="s">
        <v>175</v>
      </c>
    </row>
    <row r="1898" s="15" customFormat="1">
      <c r="A1898" s="15"/>
      <c r="B1898" s="263"/>
      <c r="C1898" s="264"/>
      <c r="D1898" s="237" t="s">
        <v>184</v>
      </c>
      <c r="E1898" s="265" t="s">
        <v>1</v>
      </c>
      <c r="F1898" s="266" t="s">
        <v>189</v>
      </c>
      <c r="G1898" s="264"/>
      <c r="H1898" s="267">
        <v>16</v>
      </c>
      <c r="I1898" s="268"/>
      <c r="J1898" s="268"/>
      <c r="K1898" s="264"/>
      <c r="L1898" s="264"/>
      <c r="M1898" s="269"/>
      <c r="N1898" s="270"/>
      <c r="O1898" s="271"/>
      <c r="P1898" s="271"/>
      <c r="Q1898" s="271"/>
      <c r="R1898" s="271"/>
      <c r="S1898" s="271"/>
      <c r="T1898" s="271"/>
      <c r="U1898" s="271"/>
      <c r="V1898" s="271"/>
      <c r="W1898" s="271"/>
      <c r="X1898" s="271"/>
      <c r="Y1898" s="272"/>
      <c r="Z1898" s="15"/>
      <c r="AA1898" s="15"/>
      <c r="AB1898" s="15"/>
      <c r="AC1898" s="15"/>
      <c r="AD1898" s="15"/>
      <c r="AE1898" s="15"/>
      <c r="AT1898" s="273" t="s">
        <v>184</v>
      </c>
      <c r="AU1898" s="273" t="s">
        <v>102</v>
      </c>
      <c r="AV1898" s="15" t="s">
        <v>181</v>
      </c>
      <c r="AW1898" s="15" t="s">
        <v>5</v>
      </c>
      <c r="AX1898" s="15" t="s">
        <v>82</v>
      </c>
      <c r="AY1898" s="273" t="s">
        <v>175</v>
      </c>
    </row>
    <row r="1899" s="2" customFormat="1" ht="44.25" customHeight="1">
      <c r="A1899" s="39"/>
      <c r="B1899" s="40"/>
      <c r="C1899" s="222" t="s">
        <v>1764</v>
      </c>
      <c r="D1899" s="222" t="s">
        <v>177</v>
      </c>
      <c r="E1899" s="223" t="s">
        <v>1765</v>
      </c>
      <c r="F1899" s="224" t="s">
        <v>1766</v>
      </c>
      <c r="G1899" s="225" t="s">
        <v>377</v>
      </c>
      <c r="H1899" s="226">
        <v>2</v>
      </c>
      <c r="I1899" s="227"/>
      <c r="J1899" s="227"/>
      <c r="K1899" s="228">
        <f>ROUND(P1899*H1899,2)</f>
        <v>0</v>
      </c>
      <c r="L1899" s="229"/>
      <c r="M1899" s="45"/>
      <c r="N1899" s="230" t="s">
        <v>1</v>
      </c>
      <c r="O1899" s="231" t="s">
        <v>39</v>
      </c>
      <c r="P1899" s="232">
        <f>I1899+J1899</f>
        <v>0</v>
      </c>
      <c r="Q1899" s="232">
        <f>ROUND(I1899*H1899,2)</f>
        <v>0</v>
      </c>
      <c r="R1899" s="232">
        <f>ROUND(J1899*H1899,2)</f>
        <v>0</v>
      </c>
      <c r="S1899" s="92"/>
      <c r="T1899" s="233">
        <f>S1899*H1899</f>
        <v>0</v>
      </c>
      <c r="U1899" s="233">
        <v>0</v>
      </c>
      <c r="V1899" s="233">
        <f>U1899*H1899</f>
        <v>0</v>
      </c>
      <c r="W1899" s="233">
        <v>0</v>
      </c>
      <c r="X1899" s="233">
        <f>W1899*H1899</f>
        <v>0</v>
      </c>
      <c r="Y1899" s="234" t="s">
        <v>1</v>
      </c>
      <c r="Z1899" s="39"/>
      <c r="AA1899" s="39"/>
      <c r="AB1899" s="39"/>
      <c r="AC1899" s="39"/>
      <c r="AD1899" s="39"/>
      <c r="AE1899" s="39"/>
      <c r="AR1899" s="235" t="s">
        <v>229</v>
      </c>
      <c r="AT1899" s="235" t="s">
        <v>177</v>
      </c>
      <c r="AU1899" s="235" t="s">
        <v>102</v>
      </c>
      <c r="AY1899" s="18" t="s">
        <v>175</v>
      </c>
      <c r="BE1899" s="236">
        <f>IF(O1899="základní",K1899,0)</f>
        <v>0</v>
      </c>
      <c r="BF1899" s="236">
        <f>IF(O1899="snížená",K1899,0)</f>
        <v>0</v>
      </c>
      <c r="BG1899" s="236">
        <f>IF(O1899="zákl. přenesená",K1899,0)</f>
        <v>0</v>
      </c>
      <c r="BH1899" s="236">
        <f>IF(O1899="sníž. přenesená",K1899,0)</f>
        <v>0</v>
      </c>
      <c r="BI1899" s="236">
        <f>IF(O1899="nulová",K1899,0)</f>
        <v>0</v>
      </c>
      <c r="BJ1899" s="18" t="s">
        <v>102</v>
      </c>
      <c r="BK1899" s="236">
        <f>ROUND(P1899*H1899,2)</f>
        <v>0</v>
      </c>
      <c r="BL1899" s="18" t="s">
        <v>229</v>
      </c>
      <c r="BM1899" s="235" t="s">
        <v>1767</v>
      </c>
    </row>
    <row r="1900" s="2" customFormat="1" ht="44.25" customHeight="1">
      <c r="A1900" s="39"/>
      <c r="B1900" s="40"/>
      <c r="C1900" s="222" t="s">
        <v>1008</v>
      </c>
      <c r="D1900" s="222" t="s">
        <v>177</v>
      </c>
      <c r="E1900" s="223" t="s">
        <v>1768</v>
      </c>
      <c r="F1900" s="224" t="s">
        <v>1769</v>
      </c>
      <c r="G1900" s="225" t="s">
        <v>377</v>
      </c>
      <c r="H1900" s="226">
        <v>2</v>
      </c>
      <c r="I1900" s="227"/>
      <c r="J1900" s="227"/>
      <c r="K1900" s="228">
        <f>ROUND(P1900*H1900,2)</f>
        <v>0</v>
      </c>
      <c r="L1900" s="229"/>
      <c r="M1900" s="45"/>
      <c r="N1900" s="230" t="s">
        <v>1</v>
      </c>
      <c r="O1900" s="231" t="s">
        <v>39</v>
      </c>
      <c r="P1900" s="232">
        <f>I1900+J1900</f>
        <v>0</v>
      </c>
      <c r="Q1900" s="232">
        <f>ROUND(I1900*H1900,2)</f>
        <v>0</v>
      </c>
      <c r="R1900" s="232">
        <f>ROUND(J1900*H1900,2)</f>
        <v>0</v>
      </c>
      <c r="S1900" s="92"/>
      <c r="T1900" s="233">
        <f>S1900*H1900</f>
        <v>0</v>
      </c>
      <c r="U1900" s="233">
        <v>0</v>
      </c>
      <c r="V1900" s="233">
        <f>U1900*H1900</f>
        <v>0</v>
      </c>
      <c r="W1900" s="233">
        <v>0</v>
      </c>
      <c r="X1900" s="233">
        <f>W1900*H1900</f>
        <v>0</v>
      </c>
      <c r="Y1900" s="234" t="s">
        <v>1</v>
      </c>
      <c r="Z1900" s="39"/>
      <c r="AA1900" s="39"/>
      <c r="AB1900" s="39"/>
      <c r="AC1900" s="39"/>
      <c r="AD1900" s="39"/>
      <c r="AE1900" s="39"/>
      <c r="AR1900" s="235" t="s">
        <v>229</v>
      </c>
      <c r="AT1900" s="235" t="s">
        <v>177</v>
      </c>
      <c r="AU1900" s="235" t="s">
        <v>102</v>
      </c>
      <c r="AY1900" s="18" t="s">
        <v>175</v>
      </c>
      <c r="BE1900" s="236">
        <f>IF(O1900="základní",K1900,0)</f>
        <v>0</v>
      </c>
      <c r="BF1900" s="236">
        <f>IF(O1900="snížená",K1900,0)</f>
        <v>0</v>
      </c>
      <c r="BG1900" s="236">
        <f>IF(O1900="zákl. přenesená",K1900,0)</f>
        <v>0</v>
      </c>
      <c r="BH1900" s="236">
        <f>IF(O1900="sníž. přenesená",K1900,0)</f>
        <v>0</v>
      </c>
      <c r="BI1900" s="236">
        <f>IF(O1900="nulová",K1900,0)</f>
        <v>0</v>
      </c>
      <c r="BJ1900" s="18" t="s">
        <v>102</v>
      </c>
      <c r="BK1900" s="236">
        <f>ROUND(P1900*H1900,2)</f>
        <v>0</v>
      </c>
      <c r="BL1900" s="18" t="s">
        <v>229</v>
      </c>
      <c r="BM1900" s="235" t="s">
        <v>1770</v>
      </c>
    </row>
    <row r="1901" s="2" customFormat="1" ht="24.15" customHeight="1">
      <c r="A1901" s="39"/>
      <c r="B1901" s="40"/>
      <c r="C1901" s="222" t="s">
        <v>1771</v>
      </c>
      <c r="D1901" s="222" t="s">
        <v>177</v>
      </c>
      <c r="E1901" s="223" t="s">
        <v>1772</v>
      </c>
      <c r="F1901" s="224" t="s">
        <v>1773</v>
      </c>
      <c r="G1901" s="225" t="s">
        <v>228</v>
      </c>
      <c r="H1901" s="226">
        <v>60.399999999999999</v>
      </c>
      <c r="I1901" s="227"/>
      <c r="J1901" s="227"/>
      <c r="K1901" s="228">
        <f>ROUND(P1901*H1901,2)</f>
        <v>0</v>
      </c>
      <c r="L1901" s="229"/>
      <c r="M1901" s="45"/>
      <c r="N1901" s="230" t="s">
        <v>1</v>
      </c>
      <c r="O1901" s="231" t="s">
        <v>39</v>
      </c>
      <c r="P1901" s="232">
        <f>I1901+J1901</f>
        <v>0</v>
      </c>
      <c r="Q1901" s="232">
        <f>ROUND(I1901*H1901,2)</f>
        <v>0</v>
      </c>
      <c r="R1901" s="232">
        <f>ROUND(J1901*H1901,2)</f>
        <v>0</v>
      </c>
      <c r="S1901" s="92"/>
      <c r="T1901" s="233">
        <f>S1901*H1901</f>
        <v>0</v>
      </c>
      <c r="U1901" s="233">
        <v>0</v>
      </c>
      <c r="V1901" s="233">
        <f>U1901*H1901</f>
        <v>0</v>
      </c>
      <c r="W1901" s="233">
        <v>0</v>
      </c>
      <c r="X1901" s="233">
        <f>W1901*H1901</f>
        <v>0</v>
      </c>
      <c r="Y1901" s="234" t="s">
        <v>1</v>
      </c>
      <c r="Z1901" s="39"/>
      <c r="AA1901" s="39"/>
      <c r="AB1901" s="39"/>
      <c r="AC1901" s="39"/>
      <c r="AD1901" s="39"/>
      <c r="AE1901" s="39"/>
      <c r="AR1901" s="235" t="s">
        <v>229</v>
      </c>
      <c r="AT1901" s="235" t="s">
        <v>177</v>
      </c>
      <c r="AU1901" s="235" t="s">
        <v>102</v>
      </c>
      <c r="AY1901" s="18" t="s">
        <v>175</v>
      </c>
      <c r="BE1901" s="236">
        <f>IF(O1901="základní",K1901,0)</f>
        <v>0</v>
      </c>
      <c r="BF1901" s="236">
        <f>IF(O1901="snížená",K1901,0)</f>
        <v>0</v>
      </c>
      <c r="BG1901" s="236">
        <f>IF(O1901="zákl. přenesená",K1901,0)</f>
        <v>0</v>
      </c>
      <c r="BH1901" s="236">
        <f>IF(O1901="sníž. přenesená",K1901,0)</f>
        <v>0</v>
      </c>
      <c r="BI1901" s="236">
        <f>IF(O1901="nulová",K1901,0)</f>
        <v>0</v>
      </c>
      <c r="BJ1901" s="18" t="s">
        <v>102</v>
      </c>
      <c r="BK1901" s="236">
        <f>ROUND(P1901*H1901,2)</f>
        <v>0</v>
      </c>
      <c r="BL1901" s="18" t="s">
        <v>229</v>
      </c>
      <c r="BM1901" s="235" t="s">
        <v>1774</v>
      </c>
    </row>
    <row r="1902" s="13" customFormat="1">
      <c r="A1902" s="13"/>
      <c r="B1902" s="242"/>
      <c r="C1902" s="243"/>
      <c r="D1902" s="237" t="s">
        <v>184</v>
      </c>
      <c r="E1902" s="244" t="s">
        <v>1</v>
      </c>
      <c r="F1902" s="245" t="s">
        <v>193</v>
      </c>
      <c r="G1902" s="243"/>
      <c r="H1902" s="244" t="s">
        <v>1</v>
      </c>
      <c r="I1902" s="246"/>
      <c r="J1902" s="246"/>
      <c r="K1902" s="243"/>
      <c r="L1902" s="243"/>
      <c r="M1902" s="247"/>
      <c r="N1902" s="248"/>
      <c r="O1902" s="249"/>
      <c r="P1902" s="249"/>
      <c r="Q1902" s="249"/>
      <c r="R1902" s="249"/>
      <c r="S1902" s="249"/>
      <c r="T1902" s="249"/>
      <c r="U1902" s="249"/>
      <c r="V1902" s="249"/>
      <c r="W1902" s="249"/>
      <c r="X1902" s="249"/>
      <c r="Y1902" s="250"/>
      <c r="Z1902" s="13"/>
      <c r="AA1902" s="13"/>
      <c r="AB1902" s="13"/>
      <c r="AC1902" s="13"/>
      <c r="AD1902" s="13"/>
      <c r="AE1902" s="13"/>
      <c r="AT1902" s="251" t="s">
        <v>184</v>
      </c>
      <c r="AU1902" s="251" t="s">
        <v>102</v>
      </c>
      <c r="AV1902" s="13" t="s">
        <v>82</v>
      </c>
      <c r="AW1902" s="13" t="s">
        <v>5</v>
      </c>
      <c r="AX1902" s="13" t="s">
        <v>75</v>
      </c>
      <c r="AY1902" s="251" t="s">
        <v>175</v>
      </c>
    </row>
    <row r="1903" s="13" customFormat="1">
      <c r="A1903" s="13"/>
      <c r="B1903" s="242"/>
      <c r="C1903" s="243"/>
      <c r="D1903" s="237" t="s">
        <v>184</v>
      </c>
      <c r="E1903" s="244" t="s">
        <v>1</v>
      </c>
      <c r="F1903" s="245" t="s">
        <v>1325</v>
      </c>
      <c r="G1903" s="243"/>
      <c r="H1903" s="244" t="s">
        <v>1</v>
      </c>
      <c r="I1903" s="246"/>
      <c r="J1903" s="246"/>
      <c r="K1903" s="243"/>
      <c r="L1903" s="243"/>
      <c r="M1903" s="247"/>
      <c r="N1903" s="248"/>
      <c r="O1903" s="249"/>
      <c r="P1903" s="249"/>
      <c r="Q1903" s="249"/>
      <c r="R1903" s="249"/>
      <c r="S1903" s="249"/>
      <c r="T1903" s="249"/>
      <c r="U1903" s="249"/>
      <c r="V1903" s="249"/>
      <c r="W1903" s="249"/>
      <c r="X1903" s="249"/>
      <c r="Y1903" s="250"/>
      <c r="Z1903" s="13"/>
      <c r="AA1903" s="13"/>
      <c r="AB1903" s="13"/>
      <c r="AC1903" s="13"/>
      <c r="AD1903" s="13"/>
      <c r="AE1903" s="13"/>
      <c r="AT1903" s="251" t="s">
        <v>184</v>
      </c>
      <c r="AU1903" s="251" t="s">
        <v>102</v>
      </c>
      <c r="AV1903" s="13" t="s">
        <v>82</v>
      </c>
      <c r="AW1903" s="13" t="s">
        <v>5</v>
      </c>
      <c r="AX1903" s="13" t="s">
        <v>75</v>
      </c>
      <c r="AY1903" s="251" t="s">
        <v>175</v>
      </c>
    </row>
    <row r="1904" s="14" customFormat="1">
      <c r="A1904" s="14"/>
      <c r="B1904" s="252"/>
      <c r="C1904" s="253"/>
      <c r="D1904" s="237" t="s">
        <v>184</v>
      </c>
      <c r="E1904" s="254" t="s">
        <v>1</v>
      </c>
      <c r="F1904" s="255" t="s">
        <v>1326</v>
      </c>
      <c r="G1904" s="253"/>
      <c r="H1904" s="256">
        <v>19</v>
      </c>
      <c r="I1904" s="257"/>
      <c r="J1904" s="257"/>
      <c r="K1904" s="253"/>
      <c r="L1904" s="253"/>
      <c r="M1904" s="258"/>
      <c r="N1904" s="259"/>
      <c r="O1904" s="260"/>
      <c r="P1904" s="260"/>
      <c r="Q1904" s="260"/>
      <c r="R1904" s="260"/>
      <c r="S1904" s="260"/>
      <c r="T1904" s="260"/>
      <c r="U1904" s="260"/>
      <c r="V1904" s="260"/>
      <c r="W1904" s="260"/>
      <c r="X1904" s="260"/>
      <c r="Y1904" s="261"/>
      <c r="Z1904" s="14"/>
      <c r="AA1904" s="14"/>
      <c r="AB1904" s="14"/>
      <c r="AC1904" s="14"/>
      <c r="AD1904" s="14"/>
      <c r="AE1904" s="14"/>
      <c r="AT1904" s="262" t="s">
        <v>184</v>
      </c>
      <c r="AU1904" s="262" t="s">
        <v>102</v>
      </c>
      <c r="AV1904" s="14" t="s">
        <v>102</v>
      </c>
      <c r="AW1904" s="14" t="s">
        <v>5</v>
      </c>
      <c r="AX1904" s="14" t="s">
        <v>75</v>
      </c>
      <c r="AY1904" s="262" t="s">
        <v>175</v>
      </c>
    </row>
    <row r="1905" s="14" customFormat="1">
      <c r="A1905" s="14"/>
      <c r="B1905" s="252"/>
      <c r="C1905" s="253"/>
      <c r="D1905" s="237" t="s">
        <v>184</v>
      </c>
      <c r="E1905" s="254" t="s">
        <v>1</v>
      </c>
      <c r="F1905" s="255" t="s">
        <v>1775</v>
      </c>
      <c r="G1905" s="253"/>
      <c r="H1905" s="256">
        <v>41.399999999999999</v>
      </c>
      <c r="I1905" s="257"/>
      <c r="J1905" s="257"/>
      <c r="K1905" s="253"/>
      <c r="L1905" s="253"/>
      <c r="M1905" s="258"/>
      <c r="N1905" s="259"/>
      <c r="O1905" s="260"/>
      <c r="P1905" s="260"/>
      <c r="Q1905" s="260"/>
      <c r="R1905" s="260"/>
      <c r="S1905" s="260"/>
      <c r="T1905" s="260"/>
      <c r="U1905" s="260"/>
      <c r="V1905" s="260"/>
      <c r="W1905" s="260"/>
      <c r="X1905" s="260"/>
      <c r="Y1905" s="261"/>
      <c r="Z1905" s="14"/>
      <c r="AA1905" s="14"/>
      <c r="AB1905" s="14"/>
      <c r="AC1905" s="14"/>
      <c r="AD1905" s="14"/>
      <c r="AE1905" s="14"/>
      <c r="AT1905" s="262" t="s">
        <v>184</v>
      </c>
      <c r="AU1905" s="262" t="s">
        <v>102</v>
      </c>
      <c r="AV1905" s="14" t="s">
        <v>102</v>
      </c>
      <c r="AW1905" s="14" t="s">
        <v>5</v>
      </c>
      <c r="AX1905" s="14" t="s">
        <v>75</v>
      </c>
      <c r="AY1905" s="262" t="s">
        <v>175</v>
      </c>
    </row>
    <row r="1906" s="15" customFormat="1">
      <c r="A1906" s="15"/>
      <c r="B1906" s="263"/>
      <c r="C1906" s="264"/>
      <c r="D1906" s="237" t="s">
        <v>184</v>
      </c>
      <c r="E1906" s="265" t="s">
        <v>1</v>
      </c>
      <c r="F1906" s="266" t="s">
        <v>189</v>
      </c>
      <c r="G1906" s="264"/>
      <c r="H1906" s="267">
        <v>60.399999999999999</v>
      </c>
      <c r="I1906" s="268"/>
      <c r="J1906" s="268"/>
      <c r="K1906" s="264"/>
      <c r="L1906" s="264"/>
      <c r="M1906" s="269"/>
      <c r="N1906" s="270"/>
      <c r="O1906" s="271"/>
      <c r="P1906" s="271"/>
      <c r="Q1906" s="271"/>
      <c r="R1906" s="271"/>
      <c r="S1906" s="271"/>
      <c r="T1906" s="271"/>
      <c r="U1906" s="271"/>
      <c r="V1906" s="271"/>
      <c r="W1906" s="271"/>
      <c r="X1906" s="271"/>
      <c r="Y1906" s="272"/>
      <c r="Z1906" s="15"/>
      <c r="AA1906" s="15"/>
      <c r="AB1906" s="15"/>
      <c r="AC1906" s="15"/>
      <c r="AD1906" s="15"/>
      <c r="AE1906" s="15"/>
      <c r="AT1906" s="273" t="s">
        <v>184</v>
      </c>
      <c r="AU1906" s="273" t="s">
        <v>102</v>
      </c>
      <c r="AV1906" s="15" t="s">
        <v>181</v>
      </c>
      <c r="AW1906" s="15" t="s">
        <v>5</v>
      </c>
      <c r="AX1906" s="15" t="s">
        <v>82</v>
      </c>
      <c r="AY1906" s="273" t="s">
        <v>175</v>
      </c>
    </row>
    <row r="1907" s="2" customFormat="1" ht="37.8" customHeight="1">
      <c r="A1907" s="39"/>
      <c r="B1907" s="40"/>
      <c r="C1907" s="222" t="s">
        <v>1012</v>
      </c>
      <c r="D1907" s="222" t="s">
        <v>177</v>
      </c>
      <c r="E1907" s="223" t="s">
        <v>1776</v>
      </c>
      <c r="F1907" s="224" t="s">
        <v>1777</v>
      </c>
      <c r="G1907" s="225" t="s">
        <v>377</v>
      </c>
      <c r="H1907" s="226">
        <v>8</v>
      </c>
      <c r="I1907" s="227"/>
      <c r="J1907" s="227"/>
      <c r="K1907" s="228">
        <f>ROUND(P1907*H1907,2)</f>
        <v>0</v>
      </c>
      <c r="L1907" s="229"/>
      <c r="M1907" s="45"/>
      <c r="N1907" s="230" t="s">
        <v>1</v>
      </c>
      <c r="O1907" s="231" t="s">
        <v>39</v>
      </c>
      <c r="P1907" s="232">
        <f>I1907+J1907</f>
        <v>0</v>
      </c>
      <c r="Q1907" s="232">
        <f>ROUND(I1907*H1907,2)</f>
        <v>0</v>
      </c>
      <c r="R1907" s="232">
        <f>ROUND(J1907*H1907,2)</f>
        <v>0</v>
      </c>
      <c r="S1907" s="92"/>
      <c r="T1907" s="233">
        <f>S1907*H1907</f>
        <v>0</v>
      </c>
      <c r="U1907" s="233">
        <v>0</v>
      </c>
      <c r="V1907" s="233">
        <f>U1907*H1907</f>
        <v>0</v>
      </c>
      <c r="W1907" s="233">
        <v>0</v>
      </c>
      <c r="X1907" s="233">
        <f>W1907*H1907</f>
        <v>0</v>
      </c>
      <c r="Y1907" s="234" t="s">
        <v>1</v>
      </c>
      <c r="Z1907" s="39"/>
      <c r="AA1907" s="39"/>
      <c r="AB1907" s="39"/>
      <c r="AC1907" s="39"/>
      <c r="AD1907" s="39"/>
      <c r="AE1907" s="39"/>
      <c r="AR1907" s="235" t="s">
        <v>229</v>
      </c>
      <c r="AT1907" s="235" t="s">
        <v>177</v>
      </c>
      <c r="AU1907" s="235" t="s">
        <v>102</v>
      </c>
      <c r="AY1907" s="18" t="s">
        <v>175</v>
      </c>
      <c r="BE1907" s="236">
        <f>IF(O1907="základní",K1907,0)</f>
        <v>0</v>
      </c>
      <c r="BF1907" s="236">
        <f>IF(O1907="snížená",K1907,0)</f>
        <v>0</v>
      </c>
      <c r="BG1907" s="236">
        <f>IF(O1907="zákl. přenesená",K1907,0)</f>
        <v>0</v>
      </c>
      <c r="BH1907" s="236">
        <f>IF(O1907="sníž. přenesená",K1907,0)</f>
        <v>0</v>
      </c>
      <c r="BI1907" s="236">
        <f>IF(O1907="nulová",K1907,0)</f>
        <v>0</v>
      </c>
      <c r="BJ1907" s="18" t="s">
        <v>102</v>
      </c>
      <c r="BK1907" s="236">
        <f>ROUND(P1907*H1907,2)</f>
        <v>0</v>
      </c>
      <c r="BL1907" s="18" t="s">
        <v>229</v>
      </c>
      <c r="BM1907" s="235" t="s">
        <v>1778</v>
      </c>
    </row>
    <row r="1908" s="2" customFormat="1" ht="37.8" customHeight="1">
      <c r="A1908" s="39"/>
      <c r="B1908" s="40"/>
      <c r="C1908" s="222" t="s">
        <v>1779</v>
      </c>
      <c r="D1908" s="222" t="s">
        <v>177</v>
      </c>
      <c r="E1908" s="223" t="s">
        <v>1780</v>
      </c>
      <c r="F1908" s="224" t="s">
        <v>1781</v>
      </c>
      <c r="G1908" s="225" t="s">
        <v>377</v>
      </c>
      <c r="H1908" s="226">
        <v>1</v>
      </c>
      <c r="I1908" s="227"/>
      <c r="J1908" s="227"/>
      <c r="K1908" s="228">
        <f>ROUND(P1908*H1908,2)</f>
        <v>0</v>
      </c>
      <c r="L1908" s="229"/>
      <c r="M1908" s="45"/>
      <c r="N1908" s="230" t="s">
        <v>1</v>
      </c>
      <c r="O1908" s="231" t="s">
        <v>39</v>
      </c>
      <c r="P1908" s="232">
        <f>I1908+J1908</f>
        <v>0</v>
      </c>
      <c r="Q1908" s="232">
        <f>ROUND(I1908*H1908,2)</f>
        <v>0</v>
      </c>
      <c r="R1908" s="232">
        <f>ROUND(J1908*H1908,2)</f>
        <v>0</v>
      </c>
      <c r="S1908" s="92"/>
      <c r="T1908" s="233">
        <f>S1908*H1908</f>
        <v>0</v>
      </c>
      <c r="U1908" s="233">
        <v>0</v>
      </c>
      <c r="V1908" s="233">
        <f>U1908*H1908</f>
        <v>0</v>
      </c>
      <c r="W1908" s="233">
        <v>0</v>
      </c>
      <c r="X1908" s="233">
        <f>W1908*H1908</f>
        <v>0</v>
      </c>
      <c r="Y1908" s="234" t="s">
        <v>1</v>
      </c>
      <c r="Z1908" s="39"/>
      <c r="AA1908" s="39"/>
      <c r="AB1908" s="39"/>
      <c r="AC1908" s="39"/>
      <c r="AD1908" s="39"/>
      <c r="AE1908" s="39"/>
      <c r="AR1908" s="235" t="s">
        <v>229</v>
      </c>
      <c r="AT1908" s="235" t="s">
        <v>177</v>
      </c>
      <c r="AU1908" s="235" t="s">
        <v>102</v>
      </c>
      <c r="AY1908" s="18" t="s">
        <v>175</v>
      </c>
      <c r="BE1908" s="236">
        <f>IF(O1908="základní",K1908,0)</f>
        <v>0</v>
      </c>
      <c r="BF1908" s="236">
        <f>IF(O1908="snížená",K1908,0)</f>
        <v>0</v>
      </c>
      <c r="BG1908" s="236">
        <f>IF(O1908="zákl. přenesená",K1908,0)</f>
        <v>0</v>
      </c>
      <c r="BH1908" s="236">
        <f>IF(O1908="sníž. přenesená",K1908,0)</f>
        <v>0</v>
      </c>
      <c r="BI1908" s="236">
        <f>IF(O1908="nulová",K1908,0)</f>
        <v>0</v>
      </c>
      <c r="BJ1908" s="18" t="s">
        <v>102</v>
      </c>
      <c r="BK1908" s="236">
        <f>ROUND(P1908*H1908,2)</f>
        <v>0</v>
      </c>
      <c r="BL1908" s="18" t="s">
        <v>229</v>
      </c>
      <c r="BM1908" s="235" t="s">
        <v>1782</v>
      </c>
    </row>
    <row r="1909" s="2" customFormat="1" ht="49.05" customHeight="1">
      <c r="A1909" s="39"/>
      <c r="B1909" s="40"/>
      <c r="C1909" s="222" t="s">
        <v>1020</v>
      </c>
      <c r="D1909" s="222" t="s">
        <v>177</v>
      </c>
      <c r="E1909" s="223" t="s">
        <v>1783</v>
      </c>
      <c r="F1909" s="224" t="s">
        <v>1784</v>
      </c>
      <c r="G1909" s="225" t="s">
        <v>203</v>
      </c>
      <c r="H1909" s="226">
        <v>4.0389999999999997</v>
      </c>
      <c r="I1909" s="227"/>
      <c r="J1909" s="227"/>
      <c r="K1909" s="228">
        <f>ROUND(P1909*H1909,2)</f>
        <v>0</v>
      </c>
      <c r="L1909" s="229"/>
      <c r="M1909" s="45"/>
      <c r="N1909" s="230" t="s">
        <v>1</v>
      </c>
      <c r="O1909" s="231" t="s">
        <v>39</v>
      </c>
      <c r="P1909" s="232">
        <f>I1909+J1909</f>
        <v>0</v>
      </c>
      <c r="Q1909" s="232">
        <f>ROUND(I1909*H1909,2)</f>
        <v>0</v>
      </c>
      <c r="R1909" s="232">
        <f>ROUND(J1909*H1909,2)</f>
        <v>0</v>
      </c>
      <c r="S1909" s="92"/>
      <c r="T1909" s="233">
        <f>S1909*H1909</f>
        <v>0</v>
      </c>
      <c r="U1909" s="233">
        <v>0</v>
      </c>
      <c r="V1909" s="233">
        <f>U1909*H1909</f>
        <v>0</v>
      </c>
      <c r="W1909" s="233">
        <v>0</v>
      </c>
      <c r="X1909" s="233">
        <f>W1909*H1909</f>
        <v>0</v>
      </c>
      <c r="Y1909" s="234" t="s">
        <v>1</v>
      </c>
      <c r="Z1909" s="39"/>
      <c r="AA1909" s="39"/>
      <c r="AB1909" s="39"/>
      <c r="AC1909" s="39"/>
      <c r="AD1909" s="39"/>
      <c r="AE1909" s="39"/>
      <c r="AR1909" s="235" t="s">
        <v>229</v>
      </c>
      <c r="AT1909" s="235" t="s">
        <v>177</v>
      </c>
      <c r="AU1909" s="235" t="s">
        <v>102</v>
      </c>
      <c r="AY1909" s="18" t="s">
        <v>175</v>
      </c>
      <c r="BE1909" s="236">
        <f>IF(O1909="základní",K1909,0)</f>
        <v>0</v>
      </c>
      <c r="BF1909" s="236">
        <f>IF(O1909="snížená",K1909,0)</f>
        <v>0</v>
      </c>
      <c r="BG1909" s="236">
        <f>IF(O1909="zákl. přenesená",K1909,0)</f>
        <v>0</v>
      </c>
      <c r="BH1909" s="236">
        <f>IF(O1909="sníž. přenesená",K1909,0)</f>
        <v>0</v>
      </c>
      <c r="BI1909" s="236">
        <f>IF(O1909="nulová",K1909,0)</f>
        <v>0</v>
      </c>
      <c r="BJ1909" s="18" t="s">
        <v>102</v>
      </c>
      <c r="BK1909" s="236">
        <f>ROUND(P1909*H1909,2)</f>
        <v>0</v>
      </c>
      <c r="BL1909" s="18" t="s">
        <v>229</v>
      </c>
      <c r="BM1909" s="235" t="s">
        <v>1785</v>
      </c>
    </row>
    <row r="1910" s="2" customFormat="1">
      <c r="A1910" s="39"/>
      <c r="B1910" s="40"/>
      <c r="C1910" s="41"/>
      <c r="D1910" s="237" t="s">
        <v>182</v>
      </c>
      <c r="E1910" s="41"/>
      <c r="F1910" s="238" t="s">
        <v>1786</v>
      </c>
      <c r="G1910" s="41"/>
      <c r="H1910" s="41"/>
      <c r="I1910" s="239"/>
      <c r="J1910" s="239"/>
      <c r="K1910" s="41"/>
      <c r="L1910" s="41"/>
      <c r="M1910" s="45"/>
      <c r="N1910" s="240"/>
      <c r="O1910" s="241"/>
      <c r="P1910" s="92"/>
      <c r="Q1910" s="92"/>
      <c r="R1910" s="92"/>
      <c r="S1910" s="92"/>
      <c r="T1910" s="92"/>
      <c r="U1910" s="92"/>
      <c r="V1910" s="92"/>
      <c r="W1910" s="92"/>
      <c r="X1910" s="92"/>
      <c r="Y1910" s="93"/>
      <c r="Z1910" s="39"/>
      <c r="AA1910" s="39"/>
      <c r="AB1910" s="39"/>
      <c r="AC1910" s="39"/>
      <c r="AD1910" s="39"/>
      <c r="AE1910" s="39"/>
      <c r="AT1910" s="18" t="s">
        <v>182</v>
      </c>
      <c r="AU1910" s="18" t="s">
        <v>102</v>
      </c>
    </row>
    <row r="1911" s="12" customFormat="1" ht="22.8" customHeight="1">
      <c r="A1911" s="12"/>
      <c r="B1911" s="205"/>
      <c r="C1911" s="206"/>
      <c r="D1911" s="207" t="s">
        <v>74</v>
      </c>
      <c r="E1911" s="220" t="s">
        <v>1787</v>
      </c>
      <c r="F1911" s="220" t="s">
        <v>1788</v>
      </c>
      <c r="G1911" s="206"/>
      <c r="H1911" s="206"/>
      <c r="I1911" s="209"/>
      <c r="J1911" s="209"/>
      <c r="K1911" s="221">
        <f>BK1911</f>
        <v>0</v>
      </c>
      <c r="L1911" s="206"/>
      <c r="M1911" s="211"/>
      <c r="N1911" s="212"/>
      <c r="O1911" s="213"/>
      <c r="P1911" s="213"/>
      <c r="Q1911" s="214">
        <f>SUM(Q1912:Q1983)</f>
        <v>0</v>
      </c>
      <c r="R1911" s="214">
        <f>SUM(R1912:R1983)</f>
        <v>0</v>
      </c>
      <c r="S1911" s="213"/>
      <c r="T1911" s="215">
        <f>SUM(T1912:T1983)</f>
        <v>0</v>
      </c>
      <c r="U1911" s="213"/>
      <c r="V1911" s="215">
        <f>SUM(V1912:V1983)</f>
        <v>0</v>
      </c>
      <c r="W1911" s="213"/>
      <c r="X1911" s="215">
        <f>SUM(X1912:X1983)</f>
        <v>0</v>
      </c>
      <c r="Y1911" s="216"/>
      <c r="Z1911" s="12"/>
      <c r="AA1911" s="12"/>
      <c r="AB1911" s="12"/>
      <c r="AC1911" s="12"/>
      <c r="AD1911" s="12"/>
      <c r="AE1911" s="12"/>
      <c r="AR1911" s="217" t="s">
        <v>102</v>
      </c>
      <c r="AT1911" s="218" t="s">
        <v>74</v>
      </c>
      <c r="AU1911" s="218" t="s">
        <v>82</v>
      </c>
      <c r="AY1911" s="217" t="s">
        <v>175</v>
      </c>
      <c r="BK1911" s="219">
        <f>SUM(BK1912:BK1983)</f>
        <v>0</v>
      </c>
    </row>
    <row r="1912" s="2" customFormat="1" ht="24.15" customHeight="1">
      <c r="A1912" s="39"/>
      <c r="B1912" s="40"/>
      <c r="C1912" s="222" t="s">
        <v>1789</v>
      </c>
      <c r="D1912" s="222" t="s">
        <v>177</v>
      </c>
      <c r="E1912" s="223" t="s">
        <v>1790</v>
      </c>
      <c r="F1912" s="224" t="s">
        <v>1791</v>
      </c>
      <c r="G1912" s="225" t="s">
        <v>228</v>
      </c>
      <c r="H1912" s="226">
        <v>39.292000000000002</v>
      </c>
      <c r="I1912" s="227"/>
      <c r="J1912" s="227"/>
      <c r="K1912" s="228">
        <f>ROUND(P1912*H1912,2)</f>
        <v>0</v>
      </c>
      <c r="L1912" s="229"/>
      <c r="M1912" s="45"/>
      <c r="N1912" s="230" t="s">
        <v>1</v>
      </c>
      <c r="O1912" s="231" t="s">
        <v>39</v>
      </c>
      <c r="P1912" s="232">
        <f>I1912+J1912</f>
        <v>0</v>
      </c>
      <c r="Q1912" s="232">
        <f>ROUND(I1912*H1912,2)</f>
        <v>0</v>
      </c>
      <c r="R1912" s="232">
        <f>ROUND(J1912*H1912,2)</f>
        <v>0</v>
      </c>
      <c r="S1912" s="92"/>
      <c r="T1912" s="233">
        <f>S1912*H1912</f>
        <v>0</v>
      </c>
      <c r="U1912" s="233">
        <v>0</v>
      </c>
      <c r="V1912" s="233">
        <f>U1912*H1912</f>
        <v>0</v>
      </c>
      <c r="W1912" s="233">
        <v>0</v>
      </c>
      <c r="X1912" s="233">
        <f>W1912*H1912</f>
        <v>0</v>
      </c>
      <c r="Y1912" s="234" t="s">
        <v>1</v>
      </c>
      <c r="Z1912" s="39"/>
      <c r="AA1912" s="39"/>
      <c r="AB1912" s="39"/>
      <c r="AC1912" s="39"/>
      <c r="AD1912" s="39"/>
      <c r="AE1912" s="39"/>
      <c r="AR1912" s="235" t="s">
        <v>229</v>
      </c>
      <c r="AT1912" s="235" t="s">
        <v>177</v>
      </c>
      <c r="AU1912" s="235" t="s">
        <v>102</v>
      </c>
      <c r="AY1912" s="18" t="s">
        <v>175</v>
      </c>
      <c r="BE1912" s="236">
        <f>IF(O1912="základní",K1912,0)</f>
        <v>0</v>
      </c>
      <c r="BF1912" s="236">
        <f>IF(O1912="snížená",K1912,0)</f>
        <v>0</v>
      </c>
      <c r="BG1912" s="236">
        <f>IF(O1912="zákl. přenesená",K1912,0)</f>
        <v>0</v>
      </c>
      <c r="BH1912" s="236">
        <f>IF(O1912="sníž. přenesená",K1912,0)</f>
        <v>0</v>
      </c>
      <c r="BI1912" s="236">
        <f>IF(O1912="nulová",K1912,0)</f>
        <v>0</v>
      </c>
      <c r="BJ1912" s="18" t="s">
        <v>102</v>
      </c>
      <c r="BK1912" s="236">
        <f>ROUND(P1912*H1912,2)</f>
        <v>0</v>
      </c>
      <c r="BL1912" s="18" t="s">
        <v>229</v>
      </c>
      <c r="BM1912" s="235" t="s">
        <v>1792</v>
      </c>
    </row>
    <row r="1913" s="2" customFormat="1">
      <c r="A1913" s="39"/>
      <c r="B1913" s="40"/>
      <c r="C1913" s="41"/>
      <c r="D1913" s="237" t="s">
        <v>182</v>
      </c>
      <c r="E1913" s="41"/>
      <c r="F1913" s="238" t="s">
        <v>1793</v>
      </c>
      <c r="G1913" s="41"/>
      <c r="H1913" s="41"/>
      <c r="I1913" s="239"/>
      <c r="J1913" s="239"/>
      <c r="K1913" s="41"/>
      <c r="L1913" s="41"/>
      <c r="M1913" s="45"/>
      <c r="N1913" s="240"/>
      <c r="O1913" s="241"/>
      <c r="P1913" s="92"/>
      <c r="Q1913" s="92"/>
      <c r="R1913" s="92"/>
      <c r="S1913" s="92"/>
      <c r="T1913" s="92"/>
      <c r="U1913" s="92"/>
      <c r="V1913" s="92"/>
      <c r="W1913" s="92"/>
      <c r="X1913" s="92"/>
      <c r="Y1913" s="93"/>
      <c r="Z1913" s="39"/>
      <c r="AA1913" s="39"/>
      <c r="AB1913" s="39"/>
      <c r="AC1913" s="39"/>
      <c r="AD1913" s="39"/>
      <c r="AE1913" s="39"/>
      <c r="AT1913" s="18" t="s">
        <v>182</v>
      </c>
      <c r="AU1913" s="18" t="s">
        <v>102</v>
      </c>
    </row>
    <row r="1914" s="13" customFormat="1">
      <c r="A1914" s="13"/>
      <c r="B1914" s="242"/>
      <c r="C1914" s="243"/>
      <c r="D1914" s="237" t="s">
        <v>184</v>
      </c>
      <c r="E1914" s="244" t="s">
        <v>1</v>
      </c>
      <c r="F1914" s="245" t="s">
        <v>193</v>
      </c>
      <c r="G1914" s="243"/>
      <c r="H1914" s="244" t="s">
        <v>1</v>
      </c>
      <c r="I1914" s="246"/>
      <c r="J1914" s="246"/>
      <c r="K1914" s="243"/>
      <c r="L1914" s="243"/>
      <c r="M1914" s="247"/>
      <c r="N1914" s="248"/>
      <c r="O1914" s="249"/>
      <c r="P1914" s="249"/>
      <c r="Q1914" s="249"/>
      <c r="R1914" s="249"/>
      <c r="S1914" s="249"/>
      <c r="T1914" s="249"/>
      <c r="U1914" s="249"/>
      <c r="V1914" s="249"/>
      <c r="W1914" s="249"/>
      <c r="X1914" s="249"/>
      <c r="Y1914" s="250"/>
      <c r="Z1914" s="13"/>
      <c r="AA1914" s="13"/>
      <c r="AB1914" s="13"/>
      <c r="AC1914" s="13"/>
      <c r="AD1914" s="13"/>
      <c r="AE1914" s="13"/>
      <c r="AT1914" s="251" t="s">
        <v>184</v>
      </c>
      <c r="AU1914" s="251" t="s">
        <v>102</v>
      </c>
      <c r="AV1914" s="13" t="s">
        <v>82</v>
      </c>
      <c r="AW1914" s="13" t="s">
        <v>5</v>
      </c>
      <c r="AX1914" s="13" t="s">
        <v>75</v>
      </c>
      <c r="AY1914" s="251" t="s">
        <v>175</v>
      </c>
    </row>
    <row r="1915" s="13" customFormat="1">
      <c r="A1915" s="13"/>
      <c r="B1915" s="242"/>
      <c r="C1915" s="243"/>
      <c r="D1915" s="237" t="s">
        <v>184</v>
      </c>
      <c r="E1915" s="244" t="s">
        <v>1</v>
      </c>
      <c r="F1915" s="245" t="s">
        <v>1794</v>
      </c>
      <c r="G1915" s="243"/>
      <c r="H1915" s="244" t="s">
        <v>1</v>
      </c>
      <c r="I1915" s="246"/>
      <c r="J1915" s="246"/>
      <c r="K1915" s="243"/>
      <c r="L1915" s="243"/>
      <c r="M1915" s="247"/>
      <c r="N1915" s="248"/>
      <c r="O1915" s="249"/>
      <c r="P1915" s="249"/>
      <c r="Q1915" s="249"/>
      <c r="R1915" s="249"/>
      <c r="S1915" s="249"/>
      <c r="T1915" s="249"/>
      <c r="U1915" s="249"/>
      <c r="V1915" s="249"/>
      <c r="W1915" s="249"/>
      <c r="X1915" s="249"/>
      <c r="Y1915" s="250"/>
      <c r="Z1915" s="13"/>
      <c r="AA1915" s="13"/>
      <c r="AB1915" s="13"/>
      <c r="AC1915" s="13"/>
      <c r="AD1915" s="13"/>
      <c r="AE1915" s="13"/>
      <c r="AT1915" s="251" t="s">
        <v>184</v>
      </c>
      <c r="AU1915" s="251" t="s">
        <v>102</v>
      </c>
      <c r="AV1915" s="13" t="s">
        <v>82</v>
      </c>
      <c r="AW1915" s="13" t="s">
        <v>5</v>
      </c>
      <c r="AX1915" s="13" t="s">
        <v>75</v>
      </c>
      <c r="AY1915" s="251" t="s">
        <v>175</v>
      </c>
    </row>
    <row r="1916" s="14" customFormat="1">
      <c r="A1916" s="14"/>
      <c r="B1916" s="252"/>
      <c r="C1916" s="253"/>
      <c r="D1916" s="237" t="s">
        <v>184</v>
      </c>
      <c r="E1916" s="254" t="s">
        <v>1</v>
      </c>
      <c r="F1916" s="255" t="s">
        <v>1795</v>
      </c>
      <c r="G1916" s="253"/>
      <c r="H1916" s="256">
        <v>18.620000000000001</v>
      </c>
      <c r="I1916" s="257"/>
      <c r="J1916" s="257"/>
      <c r="K1916" s="253"/>
      <c r="L1916" s="253"/>
      <c r="M1916" s="258"/>
      <c r="N1916" s="259"/>
      <c r="O1916" s="260"/>
      <c r="P1916" s="260"/>
      <c r="Q1916" s="260"/>
      <c r="R1916" s="260"/>
      <c r="S1916" s="260"/>
      <c r="T1916" s="260"/>
      <c r="U1916" s="260"/>
      <c r="V1916" s="260"/>
      <c r="W1916" s="260"/>
      <c r="X1916" s="260"/>
      <c r="Y1916" s="261"/>
      <c r="Z1916" s="14"/>
      <c r="AA1916" s="14"/>
      <c r="AB1916" s="14"/>
      <c r="AC1916" s="14"/>
      <c r="AD1916" s="14"/>
      <c r="AE1916" s="14"/>
      <c r="AT1916" s="262" t="s">
        <v>184</v>
      </c>
      <c r="AU1916" s="262" t="s">
        <v>102</v>
      </c>
      <c r="AV1916" s="14" t="s">
        <v>102</v>
      </c>
      <c r="AW1916" s="14" t="s">
        <v>5</v>
      </c>
      <c r="AX1916" s="14" t="s">
        <v>75</v>
      </c>
      <c r="AY1916" s="262" t="s">
        <v>175</v>
      </c>
    </row>
    <row r="1917" s="13" customFormat="1">
      <c r="A1917" s="13"/>
      <c r="B1917" s="242"/>
      <c r="C1917" s="243"/>
      <c r="D1917" s="237" t="s">
        <v>184</v>
      </c>
      <c r="E1917" s="244" t="s">
        <v>1</v>
      </c>
      <c r="F1917" s="245" t="s">
        <v>1796</v>
      </c>
      <c r="G1917" s="243"/>
      <c r="H1917" s="244" t="s">
        <v>1</v>
      </c>
      <c r="I1917" s="246"/>
      <c r="J1917" s="246"/>
      <c r="K1917" s="243"/>
      <c r="L1917" s="243"/>
      <c r="M1917" s="247"/>
      <c r="N1917" s="248"/>
      <c r="O1917" s="249"/>
      <c r="P1917" s="249"/>
      <c r="Q1917" s="249"/>
      <c r="R1917" s="249"/>
      <c r="S1917" s="249"/>
      <c r="T1917" s="249"/>
      <c r="U1917" s="249"/>
      <c r="V1917" s="249"/>
      <c r="W1917" s="249"/>
      <c r="X1917" s="249"/>
      <c r="Y1917" s="250"/>
      <c r="Z1917" s="13"/>
      <c r="AA1917" s="13"/>
      <c r="AB1917" s="13"/>
      <c r="AC1917" s="13"/>
      <c r="AD1917" s="13"/>
      <c r="AE1917" s="13"/>
      <c r="AT1917" s="251" t="s">
        <v>184</v>
      </c>
      <c r="AU1917" s="251" t="s">
        <v>102</v>
      </c>
      <c r="AV1917" s="13" t="s">
        <v>82</v>
      </c>
      <c r="AW1917" s="13" t="s">
        <v>5</v>
      </c>
      <c r="AX1917" s="13" t="s">
        <v>75</v>
      </c>
      <c r="AY1917" s="251" t="s">
        <v>175</v>
      </c>
    </row>
    <row r="1918" s="14" customFormat="1">
      <c r="A1918" s="14"/>
      <c r="B1918" s="252"/>
      <c r="C1918" s="253"/>
      <c r="D1918" s="237" t="s">
        <v>184</v>
      </c>
      <c r="E1918" s="254" t="s">
        <v>1</v>
      </c>
      <c r="F1918" s="255" t="s">
        <v>1797</v>
      </c>
      <c r="G1918" s="253"/>
      <c r="H1918" s="256">
        <v>13.167</v>
      </c>
      <c r="I1918" s="257"/>
      <c r="J1918" s="257"/>
      <c r="K1918" s="253"/>
      <c r="L1918" s="253"/>
      <c r="M1918" s="258"/>
      <c r="N1918" s="259"/>
      <c r="O1918" s="260"/>
      <c r="P1918" s="260"/>
      <c r="Q1918" s="260"/>
      <c r="R1918" s="260"/>
      <c r="S1918" s="260"/>
      <c r="T1918" s="260"/>
      <c r="U1918" s="260"/>
      <c r="V1918" s="260"/>
      <c r="W1918" s="260"/>
      <c r="X1918" s="260"/>
      <c r="Y1918" s="261"/>
      <c r="Z1918" s="14"/>
      <c r="AA1918" s="14"/>
      <c r="AB1918" s="14"/>
      <c r="AC1918" s="14"/>
      <c r="AD1918" s="14"/>
      <c r="AE1918" s="14"/>
      <c r="AT1918" s="262" t="s">
        <v>184</v>
      </c>
      <c r="AU1918" s="262" t="s">
        <v>102</v>
      </c>
      <c r="AV1918" s="14" t="s">
        <v>102</v>
      </c>
      <c r="AW1918" s="14" t="s">
        <v>5</v>
      </c>
      <c r="AX1918" s="14" t="s">
        <v>75</v>
      </c>
      <c r="AY1918" s="262" t="s">
        <v>175</v>
      </c>
    </row>
    <row r="1919" s="13" customFormat="1">
      <c r="A1919" s="13"/>
      <c r="B1919" s="242"/>
      <c r="C1919" s="243"/>
      <c r="D1919" s="237" t="s">
        <v>184</v>
      </c>
      <c r="E1919" s="244" t="s">
        <v>1</v>
      </c>
      <c r="F1919" s="245" t="s">
        <v>1798</v>
      </c>
      <c r="G1919" s="243"/>
      <c r="H1919" s="244" t="s">
        <v>1</v>
      </c>
      <c r="I1919" s="246"/>
      <c r="J1919" s="246"/>
      <c r="K1919" s="243"/>
      <c r="L1919" s="243"/>
      <c r="M1919" s="247"/>
      <c r="N1919" s="248"/>
      <c r="O1919" s="249"/>
      <c r="P1919" s="249"/>
      <c r="Q1919" s="249"/>
      <c r="R1919" s="249"/>
      <c r="S1919" s="249"/>
      <c r="T1919" s="249"/>
      <c r="U1919" s="249"/>
      <c r="V1919" s="249"/>
      <c r="W1919" s="249"/>
      <c r="X1919" s="249"/>
      <c r="Y1919" s="250"/>
      <c r="Z1919" s="13"/>
      <c r="AA1919" s="13"/>
      <c r="AB1919" s="13"/>
      <c r="AC1919" s="13"/>
      <c r="AD1919" s="13"/>
      <c r="AE1919" s="13"/>
      <c r="AT1919" s="251" t="s">
        <v>184</v>
      </c>
      <c r="AU1919" s="251" t="s">
        <v>102</v>
      </c>
      <c r="AV1919" s="13" t="s">
        <v>82</v>
      </c>
      <c r="AW1919" s="13" t="s">
        <v>5</v>
      </c>
      <c r="AX1919" s="13" t="s">
        <v>75</v>
      </c>
      <c r="AY1919" s="251" t="s">
        <v>175</v>
      </c>
    </row>
    <row r="1920" s="14" customFormat="1">
      <c r="A1920" s="14"/>
      <c r="B1920" s="252"/>
      <c r="C1920" s="253"/>
      <c r="D1920" s="237" t="s">
        <v>184</v>
      </c>
      <c r="E1920" s="254" t="s">
        <v>1</v>
      </c>
      <c r="F1920" s="255" t="s">
        <v>1799</v>
      </c>
      <c r="G1920" s="253"/>
      <c r="H1920" s="256">
        <v>7.5049999999999999</v>
      </c>
      <c r="I1920" s="257"/>
      <c r="J1920" s="257"/>
      <c r="K1920" s="253"/>
      <c r="L1920" s="253"/>
      <c r="M1920" s="258"/>
      <c r="N1920" s="259"/>
      <c r="O1920" s="260"/>
      <c r="P1920" s="260"/>
      <c r="Q1920" s="260"/>
      <c r="R1920" s="260"/>
      <c r="S1920" s="260"/>
      <c r="T1920" s="260"/>
      <c r="U1920" s="260"/>
      <c r="V1920" s="260"/>
      <c r="W1920" s="260"/>
      <c r="X1920" s="260"/>
      <c r="Y1920" s="261"/>
      <c r="Z1920" s="14"/>
      <c r="AA1920" s="14"/>
      <c r="AB1920" s="14"/>
      <c r="AC1920" s="14"/>
      <c r="AD1920" s="14"/>
      <c r="AE1920" s="14"/>
      <c r="AT1920" s="262" t="s">
        <v>184</v>
      </c>
      <c r="AU1920" s="262" t="s">
        <v>102</v>
      </c>
      <c r="AV1920" s="14" t="s">
        <v>102</v>
      </c>
      <c r="AW1920" s="14" t="s">
        <v>5</v>
      </c>
      <c r="AX1920" s="14" t="s">
        <v>75</v>
      </c>
      <c r="AY1920" s="262" t="s">
        <v>175</v>
      </c>
    </row>
    <row r="1921" s="15" customFormat="1">
      <c r="A1921" s="15"/>
      <c r="B1921" s="263"/>
      <c r="C1921" s="264"/>
      <c r="D1921" s="237" t="s">
        <v>184</v>
      </c>
      <c r="E1921" s="265" t="s">
        <v>1</v>
      </c>
      <c r="F1921" s="266" t="s">
        <v>189</v>
      </c>
      <c r="G1921" s="264"/>
      <c r="H1921" s="267">
        <v>39.292000000000002</v>
      </c>
      <c r="I1921" s="268"/>
      <c r="J1921" s="268"/>
      <c r="K1921" s="264"/>
      <c r="L1921" s="264"/>
      <c r="M1921" s="269"/>
      <c r="N1921" s="270"/>
      <c r="O1921" s="271"/>
      <c r="P1921" s="271"/>
      <c r="Q1921" s="271"/>
      <c r="R1921" s="271"/>
      <c r="S1921" s="271"/>
      <c r="T1921" s="271"/>
      <c r="U1921" s="271"/>
      <c r="V1921" s="271"/>
      <c r="W1921" s="271"/>
      <c r="X1921" s="271"/>
      <c r="Y1921" s="272"/>
      <c r="Z1921" s="15"/>
      <c r="AA1921" s="15"/>
      <c r="AB1921" s="15"/>
      <c r="AC1921" s="15"/>
      <c r="AD1921" s="15"/>
      <c r="AE1921" s="15"/>
      <c r="AT1921" s="273" t="s">
        <v>184</v>
      </c>
      <c r="AU1921" s="273" t="s">
        <v>102</v>
      </c>
      <c r="AV1921" s="15" t="s">
        <v>181</v>
      </c>
      <c r="AW1921" s="15" t="s">
        <v>5</v>
      </c>
      <c r="AX1921" s="15" t="s">
        <v>82</v>
      </c>
      <c r="AY1921" s="273" t="s">
        <v>175</v>
      </c>
    </row>
    <row r="1922" s="2" customFormat="1" ht="37.8" customHeight="1">
      <c r="A1922" s="39"/>
      <c r="B1922" s="40"/>
      <c r="C1922" s="274" t="s">
        <v>1024</v>
      </c>
      <c r="D1922" s="274" t="s">
        <v>315</v>
      </c>
      <c r="E1922" s="275" t="s">
        <v>1800</v>
      </c>
      <c r="F1922" s="276" t="s">
        <v>1801</v>
      </c>
      <c r="G1922" s="277" t="s">
        <v>1260</v>
      </c>
      <c r="H1922" s="278">
        <v>225.24000000000001</v>
      </c>
      <c r="I1922" s="279"/>
      <c r="J1922" s="280"/>
      <c r="K1922" s="281">
        <f>ROUND(P1922*H1922,2)</f>
        <v>0</v>
      </c>
      <c r="L1922" s="280"/>
      <c r="M1922" s="282"/>
      <c r="N1922" s="283" t="s">
        <v>1</v>
      </c>
      <c r="O1922" s="231" t="s">
        <v>39</v>
      </c>
      <c r="P1922" s="232">
        <f>I1922+J1922</f>
        <v>0</v>
      </c>
      <c r="Q1922" s="232">
        <f>ROUND(I1922*H1922,2)</f>
        <v>0</v>
      </c>
      <c r="R1922" s="232">
        <f>ROUND(J1922*H1922,2)</f>
        <v>0</v>
      </c>
      <c r="S1922" s="92"/>
      <c r="T1922" s="233">
        <f>S1922*H1922</f>
        <v>0</v>
      </c>
      <c r="U1922" s="233">
        <v>0</v>
      </c>
      <c r="V1922" s="233">
        <f>U1922*H1922</f>
        <v>0</v>
      </c>
      <c r="W1922" s="233">
        <v>0</v>
      </c>
      <c r="X1922" s="233">
        <f>W1922*H1922</f>
        <v>0</v>
      </c>
      <c r="Y1922" s="234" t="s">
        <v>1</v>
      </c>
      <c r="Z1922" s="39"/>
      <c r="AA1922" s="39"/>
      <c r="AB1922" s="39"/>
      <c r="AC1922" s="39"/>
      <c r="AD1922" s="39"/>
      <c r="AE1922" s="39"/>
      <c r="AR1922" s="235" t="s">
        <v>270</v>
      </c>
      <c r="AT1922" s="235" t="s">
        <v>315</v>
      </c>
      <c r="AU1922" s="235" t="s">
        <v>102</v>
      </c>
      <c r="AY1922" s="18" t="s">
        <v>175</v>
      </c>
      <c r="BE1922" s="236">
        <f>IF(O1922="základní",K1922,0)</f>
        <v>0</v>
      </c>
      <c r="BF1922" s="236">
        <f>IF(O1922="snížená",K1922,0)</f>
        <v>0</v>
      </c>
      <c r="BG1922" s="236">
        <f>IF(O1922="zákl. přenesená",K1922,0)</f>
        <v>0</v>
      </c>
      <c r="BH1922" s="236">
        <f>IF(O1922="sníž. přenesená",K1922,0)</f>
        <v>0</v>
      </c>
      <c r="BI1922" s="236">
        <f>IF(O1922="nulová",K1922,0)</f>
        <v>0</v>
      </c>
      <c r="BJ1922" s="18" t="s">
        <v>102</v>
      </c>
      <c r="BK1922" s="236">
        <f>ROUND(P1922*H1922,2)</f>
        <v>0</v>
      </c>
      <c r="BL1922" s="18" t="s">
        <v>229</v>
      </c>
      <c r="BM1922" s="235" t="s">
        <v>1802</v>
      </c>
    </row>
    <row r="1923" s="14" customFormat="1">
      <c r="A1923" s="14"/>
      <c r="B1923" s="252"/>
      <c r="C1923" s="253"/>
      <c r="D1923" s="237" t="s">
        <v>184</v>
      </c>
      <c r="E1923" s="254" t="s">
        <v>1</v>
      </c>
      <c r="F1923" s="255" t="s">
        <v>1803</v>
      </c>
      <c r="G1923" s="253"/>
      <c r="H1923" s="256">
        <v>225.24000000000001</v>
      </c>
      <c r="I1923" s="257"/>
      <c r="J1923" s="257"/>
      <c r="K1923" s="253"/>
      <c r="L1923" s="253"/>
      <c r="M1923" s="258"/>
      <c r="N1923" s="259"/>
      <c r="O1923" s="260"/>
      <c r="P1923" s="260"/>
      <c r="Q1923" s="260"/>
      <c r="R1923" s="260"/>
      <c r="S1923" s="260"/>
      <c r="T1923" s="260"/>
      <c r="U1923" s="260"/>
      <c r="V1923" s="260"/>
      <c r="W1923" s="260"/>
      <c r="X1923" s="260"/>
      <c r="Y1923" s="261"/>
      <c r="Z1923" s="14"/>
      <c r="AA1923" s="14"/>
      <c r="AB1923" s="14"/>
      <c r="AC1923" s="14"/>
      <c r="AD1923" s="14"/>
      <c r="AE1923" s="14"/>
      <c r="AT1923" s="262" t="s">
        <v>184</v>
      </c>
      <c r="AU1923" s="262" t="s">
        <v>102</v>
      </c>
      <c r="AV1923" s="14" t="s">
        <v>102</v>
      </c>
      <c r="AW1923" s="14" t="s">
        <v>5</v>
      </c>
      <c r="AX1923" s="14" t="s">
        <v>75</v>
      </c>
      <c r="AY1923" s="262" t="s">
        <v>175</v>
      </c>
    </row>
    <row r="1924" s="15" customFormat="1">
      <c r="A1924" s="15"/>
      <c r="B1924" s="263"/>
      <c r="C1924" s="264"/>
      <c r="D1924" s="237" t="s">
        <v>184</v>
      </c>
      <c r="E1924" s="265" t="s">
        <v>1</v>
      </c>
      <c r="F1924" s="266" t="s">
        <v>189</v>
      </c>
      <c r="G1924" s="264"/>
      <c r="H1924" s="267">
        <v>225.24000000000001</v>
      </c>
      <c r="I1924" s="268"/>
      <c r="J1924" s="268"/>
      <c r="K1924" s="264"/>
      <c r="L1924" s="264"/>
      <c r="M1924" s="269"/>
      <c r="N1924" s="270"/>
      <c r="O1924" s="271"/>
      <c r="P1924" s="271"/>
      <c r="Q1924" s="271"/>
      <c r="R1924" s="271"/>
      <c r="S1924" s="271"/>
      <c r="T1924" s="271"/>
      <c r="U1924" s="271"/>
      <c r="V1924" s="271"/>
      <c r="W1924" s="271"/>
      <c r="X1924" s="271"/>
      <c r="Y1924" s="272"/>
      <c r="Z1924" s="15"/>
      <c r="AA1924" s="15"/>
      <c r="AB1924" s="15"/>
      <c r="AC1924" s="15"/>
      <c r="AD1924" s="15"/>
      <c r="AE1924" s="15"/>
      <c r="AT1924" s="273" t="s">
        <v>184</v>
      </c>
      <c r="AU1924" s="273" t="s">
        <v>102</v>
      </c>
      <c r="AV1924" s="15" t="s">
        <v>181</v>
      </c>
      <c r="AW1924" s="15" t="s">
        <v>5</v>
      </c>
      <c r="AX1924" s="15" t="s">
        <v>82</v>
      </c>
      <c r="AY1924" s="273" t="s">
        <v>175</v>
      </c>
    </row>
    <row r="1925" s="2" customFormat="1" ht="37.8" customHeight="1">
      <c r="A1925" s="39"/>
      <c r="B1925" s="40"/>
      <c r="C1925" s="274" t="s">
        <v>1804</v>
      </c>
      <c r="D1925" s="274" t="s">
        <v>315</v>
      </c>
      <c r="E1925" s="275" t="s">
        <v>1805</v>
      </c>
      <c r="F1925" s="276" t="s">
        <v>1806</v>
      </c>
      <c r="G1925" s="277" t="s">
        <v>1260</v>
      </c>
      <c r="H1925" s="278">
        <v>138.24000000000001</v>
      </c>
      <c r="I1925" s="279"/>
      <c r="J1925" s="280"/>
      <c r="K1925" s="281">
        <f>ROUND(P1925*H1925,2)</f>
        <v>0</v>
      </c>
      <c r="L1925" s="280"/>
      <c r="M1925" s="282"/>
      <c r="N1925" s="283" t="s">
        <v>1</v>
      </c>
      <c r="O1925" s="231" t="s">
        <v>39</v>
      </c>
      <c r="P1925" s="232">
        <f>I1925+J1925</f>
        <v>0</v>
      </c>
      <c r="Q1925" s="232">
        <f>ROUND(I1925*H1925,2)</f>
        <v>0</v>
      </c>
      <c r="R1925" s="232">
        <f>ROUND(J1925*H1925,2)</f>
        <v>0</v>
      </c>
      <c r="S1925" s="92"/>
      <c r="T1925" s="233">
        <f>S1925*H1925</f>
        <v>0</v>
      </c>
      <c r="U1925" s="233">
        <v>0</v>
      </c>
      <c r="V1925" s="233">
        <f>U1925*H1925</f>
        <v>0</v>
      </c>
      <c r="W1925" s="233">
        <v>0</v>
      </c>
      <c r="X1925" s="233">
        <f>W1925*H1925</f>
        <v>0</v>
      </c>
      <c r="Y1925" s="234" t="s">
        <v>1</v>
      </c>
      <c r="Z1925" s="39"/>
      <c r="AA1925" s="39"/>
      <c r="AB1925" s="39"/>
      <c r="AC1925" s="39"/>
      <c r="AD1925" s="39"/>
      <c r="AE1925" s="39"/>
      <c r="AR1925" s="235" t="s">
        <v>270</v>
      </c>
      <c r="AT1925" s="235" t="s">
        <v>315</v>
      </c>
      <c r="AU1925" s="235" t="s">
        <v>102</v>
      </c>
      <c r="AY1925" s="18" t="s">
        <v>175</v>
      </c>
      <c r="BE1925" s="236">
        <f>IF(O1925="základní",K1925,0)</f>
        <v>0</v>
      </c>
      <c r="BF1925" s="236">
        <f>IF(O1925="snížená",K1925,0)</f>
        <v>0</v>
      </c>
      <c r="BG1925" s="236">
        <f>IF(O1925="zákl. přenesená",K1925,0)</f>
        <v>0</v>
      </c>
      <c r="BH1925" s="236">
        <f>IF(O1925="sníž. přenesená",K1925,0)</f>
        <v>0</v>
      </c>
      <c r="BI1925" s="236">
        <f>IF(O1925="nulová",K1925,0)</f>
        <v>0</v>
      </c>
      <c r="BJ1925" s="18" t="s">
        <v>102</v>
      </c>
      <c r="BK1925" s="236">
        <f>ROUND(P1925*H1925,2)</f>
        <v>0</v>
      </c>
      <c r="BL1925" s="18" t="s">
        <v>229</v>
      </c>
      <c r="BM1925" s="235" t="s">
        <v>1807</v>
      </c>
    </row>
    <row r="1926" s="14" customFormat="1">
      <c r="A1926" s="14"/>
      <c r="B1926" s="252"/>
      <c r="C1926" s="253"/>
      <c r="D1926" s="237" t="s">
        <v>184</v>
      </c>
      <c r="E1926" s="254" t="s">
        <v>1</v>
      </c>
      <c r="F1926" s="255" t="s">
        <v>1808</v>
      </c>
      <c r="G1926" s="253"/>
      <c r="H1926" s="256">
        <v>138.24000000000001</v>
      </c>
      <c r="I1926" s="257"/>
      <c r="J1926" s="257"/>
      <c r="K1926" s="253"/>
      <c r="L1926" s="253"/>
      <c r="M1926" s="258"/>
      <c r="N1926" s="259"/>
      <c r="O1926" s="260"/>
      <c r="P1926" s="260"/>
      <c r="Q1926" s="260"/>
      <c r="R1926" s="260"/>
      <c r="S1926" s="260"/>
      <c r="T1926" s="260"/>
      <c r="U1926" s="260"/>
      <c r="V1926" s="260"/>
      <c r="W1926" s="260"/>
      <c r="X1926" s="260"/>
      <c r="Y1926" s="261"/>
      <c r="Z1926" s="14"/>
      <c r="AA1926" s="14"/>
      <c r="AB1926" s="14"/>
      <c r="AC1926" s="14"/>
      <c r="AD1926" s="14"/>
      <c r="AE1926" s="14"/>
      <c r="AT1926" s="262" t="s">
        <v>184</v>
      </c>
      <c r="AU1926" s="262" t="s">
        <v>102</v>
      </c>
      <c r="AV1926" s="14" t="s">
        <v>102</v>
      </c>
      <c r="AW1926" s="14" t="s">
        <v>5</v>
      </c>
      <c r="AX1926" s="14" t="s">
        <v>75</v>
      </c>
      <c r="AY1926" s="262" t="s">
        <v>175</v>
      </c>
    </row>
    <row r="1927" s="15" customFormat="1">
      <c r="A1927" s="15"/>
      <c r="B1927" s="263"/>
      <c r="C1927" s="264"/>
      <c r="D1927" s="237" t="s">
        <v>184</v>
      </c>
      <c r="E1927" s="265" t="s">
        <v>1</v>
      </c>
      <c r="F1927" s="266" t="s">
        <v>189</v>
      </c>
      <c r="G1927" s="264"/>
      <c r="H1927" s="267">
        <v>138.24000000000001</v>
      </c>
      <c r="I1927" s="268"/>
      <c r="J1927" s="268"/>
      <c r="K1927" s="264"/>
      <c r="L1927" s="264"/>
      <c r="M1927" s="269"/>
      <c r="N1927" s="270"/>
      <c r="O1927" s="271"/>
      <c r="P1927" s="271"/>
      <c r="Q1927" s="271"/>
      <c r="R1927" s="271"/>
      <c r="S1927" s="271"/>
      <c r="T1927" s="271"/>
      <c r="U1927" s="271"/>
      <c r="V1927" s="271"/>
      <c r="W1927" s="271"/>
      <c r="X1927" s="271"/>
      <c r="Y1927" s="272"/>
      <c r="Z1927" s="15"/>
      <c r="AA1927" s="15"/>
      <c r="AB1927" s="15"/>
      <c r="AC1927" s="15"/>
      <c r="AD1927" s="15"/>
      <c r="AE1927" s="15"/>
      <c r="AT1927" s="273" t="s">
        <v>184</v>
      </c>
      <c r="AU1927" s="273" t="s">
        <v>102</v>
      </c>
      <c r="AV1927" s="15" t="s">
        <v>181</v>
      </c>
      <c r="AW1927" s="15" t="s">
        <v>5</v>
      </c>
      <c r="AX1927" s="15" t="s">
        <v>82</v>
      </c>
      <c r="AY1927" s="273" t="s">
        <v>175</v>
      </c>
    </row>
    <row r="1928" s="2" customFormat="1" ht="37.8" customHeight="1">
      <c r="A1928" s="39"/>
      <c r="B1928" s="40"/>
      <c r="C1928" s="274" t="s">
        <v>1029</v>
      </c>
      <c r="D1928" s="274" t="s">
        <v>315</v>
      </c>
      <c r="E1928" s="275" t="s">
        <v>1809</v>
      </c>
      <c r="F1928" s="276" t="s">
        <v>1810</v>
      </c>
      <c r="G1928" s="277" t="s">
        <v>1260</v>
      </c>
      <c r="H1928" s="278">
        <v>97</v>
      </c>
      <c r="I1928" s="279"/>
      <c r="J1928" s="280"/>
      <c r="K1928" s="281">
        <f>ROUND(P1928*H1928,2)</f>
        <v>0</v>
      </c>
      <c r="L1928" s="280"/>
      <c r="M1928" s="282"/>
      <c r="N1928" s="283" t="s">
        <v>1</v>
      </c>
      <c r="O1928" s="231" t="s">
        <v>39</v>
      </c>
      <c r="P1928" s="232">
        <f>I1928+J1928</f>
        <v>0</v>
      </c>
      <c r="Q1928" s="232">
        <f>ROUND(I1928*H1928,2)</f>
        <v>0</v>
      </c>
      <c r="R1928" s="232">
        <f>ROUND(J1928*H1928,2)</f>
        <v>0</v>
      </c>
      <c r="S1928" s="92"/>
      <c r="T1928" s="233">
        <f>S1928*H1928</f>
        <v>0</v>
      </c>
      <c r="U1928" s="233">
        <v>0</v>
      </c>
      <c r="V1928" s="233">
        <f>U1928*H1928</f>
        <v>0</v>
      </c>
      <c r="W1928" s="233">
        <v>0</v>
      </c>
      <c r="X1928" s="233">
        <f>W1928*H1928</f>
        <v>0</v>
      </c>
      <c r="Y1928" s="234" t="s">
        <v>1</v>
      </c>
      <c r="Z1928" s="39"/>
      <c r="AA1928" s="39"/>
      <c r="AB1928" s="39"/>
      <c r="AC1928" s="39"/>
      <c r="AD1928" s="39"/>
      <c r="AE1928" s="39"/>
      <c r="AR1928" s="235" t="s">
        <v>270</v>
      </c>
      <c r="AT1928" s="235" t="s">
        <v>315</v>
      </c>
      <c r="AU1928" s="235" t="s">
        <v>102</v>
      </c>
      <c r="AY1928" s="18" t="s">
        <v>175</v>
      </c>
      <c r="BE1928" s="236">
        <f>IF(O1928="základní",K1928,0)</f>
        <v>0</v>
      </c>
      <c r="BF1928" s="236">
        <f>IF(O1928="snížená",K1928,0)</f>
        <v>0</v>
      </c>
      <c r="BG1928" s="236">
        <f>IF(O1928="zákl. přenesená",K1928,0)</f>
        <v>0</v>
      </c>
      <c r="BH1928" s="236">
        <f>IF(O1928="sníž. přenesená",K1928,0)</f>
        <v>0</v>
      </c>
      <c r="BI1928" s="236">
        <f>IF(O1928="nulová",K1928,0)</f>
        <v>0</v>
      </c>
      <c r="BJ1928" s="18" t="s">
        <v>102</v>
      </c>
      <c r="BK1928" s="236">
        <f>ROUND(P1928*H1928,2)</f>
        <v>0</v>
      </c>
      <c r="BL1928" s="18" t="s">
        <v>229</v>
      </c>
      <c r="BM1928" s="235" t="s">
        <v>1811</v>
      </c>
    </row>
    <row r="1929" s="14" customFormat="1">
      <c r="A1929" s="14"/>
      <c r="B1929" s="252"/>
      <c r="C1929" s="253"/>
      <c r="D1929" s="237" t="s">
        <v>184</v>
      </c>
      <c r="E1929" s="254" t="s">
        <v>1</v>
      </c>
      <c r="F1929" s="255" t="s">
        <v>1812</v>
      </c>
      <c r="G1929" s="253"/>
      <c r="H1929" s="256">
        <v>97</v>
      </c>
      <c r="I1929" s="257"/>
      <c r="J1929" s="257"/>
      <c r="K1929" s="253"/>
      <c r="L1929" s="253"/>
      <c r="M1929" s="258"/>
      <c r="N1929" s="259"/>
      <c r="O1929" s="260"/>
      <c r="P1929" s="260"/>
      <c r="Q1929" s="260"/>
      <c r="R1929" s="260"/>
      <c r="S1929" s="260"/>
      <c r="T1929" s="260"/>
      <c r="U1929" s="260"/>
      <c r="V1929" s="260"/>
      <c r="W1929" s="260"/>
      <c r="X1929" s="260"/>
      <c r="Y1929" s="261"/>
      <c r="Z1929" s="14"/>
      <c r="AA1929" s="14"/>
      <c r="AB1929" s="14"/>
      <c r="AC1929" s="14"/>
      <c r="AD1929" s="14"/>
      <c r="AE1929" s="14"/>
      <c r="AT1929" s="262" t="s">
        <v>184</v>
      </c>
      <c r="AU1929" s="262" t="s">
        <v>102</v>
      </c>
      <c r="AV1929" s="14" t="s">
        <v>102</v>
      </c>
      <c r="AW1929" s="14" t="s">
        <v>5</v>
      </c>
      <c r="AX1929" s="14" t="s">
        <v>75</v>
      </c>
      <c r="AY1929" s="262" t="s">
        <v>175</v>
      </c>
    </row>
    <row r="1930" s="15" customFormat="1">
      <c r="A1930" s="15"/>
      <c r="B1930" s="263"/>
      <c r="C1930" s="264"/>
      <c r="D1930" s="237" t="s">
        <v>184</v>
      </c>
      <c r="E1930" s="265" t="s">
        <v>1</v>
      </c>
      <c r="F1930" s="266" t="s">
        <v>189</v>
      </c>
      <c r="G1930" s="264"/>
      <c r="H1930" s="267">
        <v>97</v>
      </c>
      <c r="I1930" s="268"/>
      <c r="J1930" s="268"/>
      <c r="K1930" s="264"/>
      <c r="L1930" s="264"/>
      <c r="M1930" s="269"/>
      <c r="N1930" s="270"/>
      <c r="O1930" s="271"/>
      <c r="P1930" s="271"/>
      <c r="Q1930" s="271"/>
      <c r="R1930" s="271"/>
      <c r="S1930" s="271"/>
      <c r="T1930" s="271"/>
      <c r="U1930" s="271"/>
      <c r="V1930" s="271"/>
      <c r="W1930" s="271"/>
      <c r="X1930" s="271"/>
      <c r="Y1930" s="272"/>
      <c r="Z1930" s="15"/>
      <c r="AA1930" s="15"/>
      <c r="AB1930" s="15"/>
      <c r="AC1930" s="15"/>
      <c r="AD1930" s="15"/>
      <c r="AE1930" s="15"/>
      <c r="AT1930" s="273" t="s">
        <v>184</v>
      </c>
      <c r="AU1930" s="273" t="s">
        <v>102</v>
      </c>
      <c r="AV1930" s="15" t="s">
        <v>181</v>
      </c>
      <c r="AW1930" s="15" t="s">
        <v>5</v>
      </c>
      <c r="AX1930" s="15" t="s">
        <v>82</v>
      </c>
      <c r="AY1930" s="273" t="s">
        <v>175</v>
      </c>
    </row>
    <row r="1931" s="2" customFormat="1" ht="33" customHeight="1">
      <c r="A1931" s="39"/>
      <c r="B1931" s="40"/>
      <c r="C1931" s="222" t="s">
        <v>1813</v>
      </c>
      <c r="D1931" s="222" t="s">
        <v>177</v>
      </c>
      <c r="E1931" s="223" t="s">
        <v>1814</v>
      </c>
      <c r="F1931" s="224" t="s">
        <v>1815</v>
      </c>
      <c r="G1931" s="225" t="s">
        <v>369</v>
      </c>
      <c r="H1931" s="226">
        <v>24.039999999999999</v>
      </c>
      <c r="I1931" s="227"/>
      <c r="J1931" s="227"/>
      <c r="K1931" s="228">
        <f>ROUND(P1931*H1931,2)</f>
        <v>0</v>
      </c>
      <c r="L1931" s="229"/>
      <c r="M1931" s="45"/>
      <c r="N1931" s="230" t="s">
        <v>1</v>
      </c>
      <c r="O1931" s="231" t="s">
        <v>39</v>
      </c>
      <c r="P1931" s="232">
        <f>I1931+J1931</f>
        <v>0</v>
      </c>
      <c r="Q1931" s="232">
        <f>ROUND(I1931*H1931,2)</f>
        <v>0</v>
      </c>
      <c r="R1931" s="232">
        <f>ROUND(J1931*H1931,2)</f>
        <v>0</v>
      </c>
      <c r="S1931" s="92"/>
      <c r="T1931" s="233">
        <f>S1931*H1931</f>
        <v>0</v>
      </c>
      <c r="U1931" s="233">
        <v>0</v>
      </c>
      <c r="V1931" s="233">
        <f>U1931*H1931</f>
        <v>0</v>
      </c>
      <c r="W1931" s="233">
        <v>0</v>
      </c>
      <c r="X1931" s="233">
        <f>W1931*H1931</f>
        <v>0</v>
      </c>
      <c r="Y1931" s="234" t="s">
        <v>1</v>
      </c>
      <c r="Z1931" s="39"/>
      <c r="AA1931" s="39"/>
      <c r="AB1931" s="39"/>
      <c r="AC1931" s="39"/>
      <c r="AD1931" s="39"/>
      <c r="AE1931" s="39"/>
      <c r="AR1931" s="235" t="s">
        <v>229</v>
      </c>
      <c r="AT1931" s="235" t="s">
        <v>177</v>
      </c>
      <c r="AU1931" s="235" t="s">
        <v>102</v>
      </c>
      <c r="AY1931" s="18" t="s">
        <v>175</v>
      </c>
      <c r="BE1931" s="236">
        <f>IF(O1931="základní",K1931,0)</f>
        <v>0</v>
      </c>
      <c r="BF1931" s="236">
        <f>IF(O1931="snížená",K1931,0)</f>
        <v>0</v>
      </c>
      <c r="BG1931" s="236">
        <f>IF(O1931="zákl. přenesená",K1931,0)</f>
        <v>0</v>
      </c>
      <c r="BH1931" s="236">
        <f>IF(O1931="sníž. přenesená",K1931,0)</f>
        <v>0</v>
      </c>
      <c r="BI1931" s="236">
        <f>IF(O1931="nulová",K1931,0)</f>
        <v>0</v>
      </c>
      <c r="BJ1931" s="18" t="s">
        <v>102</v>
      </c>
      <c r="BK1931" s="236">
        <f>ROUND(P1931*H1931,2)</f>
        <v>0</v>
      </c>
      <c r="BL1931" s="18" t="s">
        <v>229</v>
      </c>
      <c r="BM1931" s="235" t="s">
        <v>1816</v>
      </c>
    </row>
    <row r="1932" s="2" customFormat="1">
      <c r="A1932" s="39"/>
      <c r="B1932" s="40"/>
      <c r="C1932" s="41"/>
      <c r="D1932" s="237" t="s">
        <v>182</v>
      </c>
      <c r="E1932" s="41"/>
      <c r="F1932" s="238" t="s">
        <v>1817</v>
      </c>
      <c r="G1932" s="41"/>
      <c r="H1932" s="41"/>
      <c r="I1932" s="239"/>
      <c r="J1932" s="239"/>
      <c r="K1932" s="41"/>
      <c r="L1932" s="41"/>
      <c r="M1932" s="45"/>
      <c r="N1932" s="240"/>
      <c r="O1932" s="241"/>
      <c r="P1932" s="92"/>
      <c r="Q1932" s="92"/>
      <c r="R1932" s="92"/>
      <c r="S1932" s="92"/>
      <c r="T1932" s="92"/>
      <c r="U1932" s="92"/>
      <c r="V1932" s="92"/>
      <c r="W1932" s="92"/>
      <c r="X1932" s="92"/>
      <c r="Y1932" s="93"/>
      <c r="Z1932" s="39"/>
      <c r="AA1932" s="39"/>
      <c r="AB1932" s="39"/>
      <c r="AC1932" s="39"/>
      <c r="AD1932" s="39"/>
      <c r="AE1932" s="39"/>
      <c r="AT1932" s="18" t="s">
        <v>182</v>
      </c>
      <c r="AU1932" s="18" t="s">
        <v>102</v>
      </c>
    </row>
    <row r="1933" s="13" customFormat="1">
      <c r="A1933" s="13"/>
      <c r="B1933" s="242"/>
      <c r="C1933" s="243"/>
      <c r="D1933" s="237" t="s">
        <v>184</v>
      </c>
      <c r="E1933" s="244" t="s">
        <v>1</v>
      </c>
      <c r="F1933" s="245" t="s">
        <v>193</v>
      </c>
      <c r="G1933" s="243"/>
      <c r="H1933" s="244" t="s">
        <v>1</v>
      </c>
      <c r="I1933" s="246"/>
      <c r="J1933" s="246"/>
      <c r="K1933" s="243"/>
      <c r="L1933" s="243"/>
      <c r="M1933" s="247"/>
      <c r="N1933" s="248"/>
      <c r="O1933" s="249"/>
      <c r="P1933" s="249"/>
      <c r="Q1933" s="249"/>
      <c r="R1933" s="249"/>
      <c r="S1933" s="249"/>
      <c r="T1933" s="249"/>
      <c r="U1933" s="249"/>
      <c r="V1933" s="249"/>
      <c r="W1933" s="249"/>
      <c r="X1933" s="249"/>
      <c r="Y1933" s="250"/>
      <c r="Z1933" s="13"/>
      <c r="AA1933" s="13"/>
      <c r="AB1933" s="13"/>
      <c r="AC1933" s="13"/>
      <c r="AD1933" s="13"/>
      <c r="AE1933" s="13"/>
      <c r="AT1933" s="251" t="s">
        <v>184</v>
      </c>
      <c r="AU1933" s="251" t="s">
        <v>102</v>
      </c>
      <c r="AV1933" s="13" t="s">
        <v>82</v>
      </c>
      <c r="AW1933" s="13" t="s">
        <v>5</v>
      </c>
      <c r="AX1933" s="13" t="s">
        <v>75</v>
      </c>
      <c r="AY1933" s="251" t="s">
        <v>175</v>
      </c>
    </row>
    <row r="1934" s="13" customFormat="1">
      <c r="A1934" s="13"/>
      <c r="B1934" s="242"/>
      <c r="C1934" s="243"/>
      <c r="D1934" s="237" t="s">
        <v>184</v>
      </c>
      <c r="E1934" s="244" t="s">
        <v>1</v>
      </c>
      <c r="F1934" s="245" t="s">
        <v>1818</v>
      </c>
      <c r="G1934" s="243"/>
      <c r="H1934" s="244" t="s">
        <v>1</v>
      </c>
      <c r="I1934" s="246"/>
      <c r="J1934" s="246"/>
      <c r="K1934" s="243"/>
      <c r="L1934" s="243"/>
      <c r="M1934" s="247"/>
      <c r="N1934" s="248"/>
      <c r="O1934" s="249"/>
      <c r="P1934" s="249"/>
      <c r="Q1934" s="249"/>
      <c r="R1934" s="249"/>
      <c r="S1934" s="249"/>
      <c r="T1934" s="249"/>
      <c r="U1934" s="249"/>
      <c r="V1934" s="249"/>
      <c r="W1934" s="249"/>
      <c r="X1934" s="249"/>
      <c r="Y1934" s="250"/>
      <c r="Z1934" s="13"/>
      <c r="AA1934" s="13"/>
      <c r="AB1934" s="13"/>
      <c r="AC1934" s="13"/>
      <c r="AD1934" s="13"/>
      <c r="AE1934" s="13"/>
      <c r="AT1934" s="251" t="s">
        <v>184</v>
      </c>
      <c r="AU1934" s="251" t="s">
        <v>102</v>
      </c>
      <c r="AV1934" s="13" t="s">
        <v>82</v>
      </c>
      <c r="AW1934" s="13" t="s">
        <v>5</v>
      </c>
      <c r="AX1934" s="13" t="s">
        <v>75</v>
      </c>
      <c r="AY1934" s="251" t="s">
        <v>175</v>
      </c>
    </row>
    <row r="1935" s="14" customFormat="1">
      <c r="A1935" s="14"/>
      <c r="B1935" s="252"/>
      <c r="C1935" s="253"/>
      <c r="D1935" s="237" t="s">
        <v>184</v>
      </c>
      <c r="E1935" s="254" t="s">
        <v>1</v>
      </c>
      <c r="F1935" s="255" t="s">
        <v>1819</v>
      </c>
      <c r="G1935" s="253"/>
      <c r="H1935" s="256">
        <v>8.6999999999999993</v>
      </c>
      <c r="I1935" s="257"/>
      <c r="J1935" s="257"/>
      <c r="K1935" s="253"/>
      <c r="L1935" s="253"/>
      <c r="M1935" s="258"/>
      <c r="N1935" s="259"/>
      <c r="O1935" s="260"/>
      <c r="P1935" s="260"/>
      <c r="Q1935" s="260"/>
      <c r="R1935" s="260"/>
      <c r="S1935" s="260"/>
      <c r="T1935" s="260"/>
      <c r="U1935" s="260"/>
      <c r="V1935" s="260"/>
      <c r="W1935" s="260"/>
      <c r="X1935" s="260"/>
      <c r="Y1935" s="261"/>
      <c r="Z1935" s="14"/>
      <c r="AA1935" s="14"/>
      <c r="AB1935" s="14"/>
      <c r="AC1935" s="14"/>
      <c r="AD1935" s="14"/>
      <c r="AE1935" s="14"/>
      <c r="AT1935" s="262" t="s">
        <v>184</v>
      </c>
      <c r="AU1935" s="262" t="s">
        <v>102</v>
      </c>
      <c r="AV1935" s="14" t="s">
        <v>102</v>
      </c>
      <c r="AW1935" s="14" t="s">
        <v>5</v>
      </c>
      <c r="AX1935" s="14" t="s">
        <v>75</v>
      </c>
      <c r="AY1935" s="262" t="s">
        <v>175</v>
      </c>
    </row>
    <row r="1936" s="13" customFormat="1">
      <c r="A1936" s="13"/>
      <c r="B1936" s="242"/>
      <c r="C1936" s="243"/>
      <c r="D1936" s="237" t="s">
        <v>184</v>
      </c>
      <c r="E1936" s="244" t="s">
        <v>1</v>
      </c>
      <c r="F1936" s="245" t="s">
        <v>1820</v>
      </c>
      <c r="G1936" s="243"/>
      <c r="H1936" s="244" t="s">
        <v>1</v>
      </c>
      <c r="I1936" s="246"/>
      <c r="J1936" s="246"/>
      <c r="K1936" s="243"/>
      <c r="L1936" s="243"/>
      <c r="M1936" s="247"/>
      <c r="N1936" s="248"/>
      <c r="O1936" s="249"/>
      <c r="P1936" s="249"/>
      <c r="Q1936" s="249"/>
      <c r="R1936" s="249"/>
      <c r="S1936" s="249"/>
      <c r="T1936" s="249"/>
      <c r="U1936" s="249"/>
      <c r="V1936" s="249"/>
      <c r="W1936" s="249"/>
      <c r="X1936" s="249"/>
      <c r="Y1936" s="250"/>
      <c r="Z1936" s="13"/>
      <c r="AA1936" s="13"/>
      <c r="AB1936" s="13"/>
      <c r="AC1936" s="13"/>
      <c r="AD1936" s="13"/>
      <c r="AE1936" s="13"/>
      <c r="AT1936" s="251" t="s">
        <v>184</v>
      </c>
      <c r="AU1936" s="251" t="s">
        <v>102</v>
      </c>
      <c r="AV1936" s="13" t="s">
        <v>82</v>
      </c>
      <c r="AW1936" s="13" t="s">
        <v>5</v>
      </c>
      <c r="AX1936" s="13" t="s">
        <v>75</v>
      </c>
      <c r="AY1936" s="251" t="s">
        <v>175</v>
      </c>
    </row>
    <row r="1937" s="14" customFormat="1">
      <c r="A1937" s="14"/>
      <c r="B1937" s="252"/>
      <c r="C1937" s="253"/>
      <c r="D1937" s="237" t="s">
        <v>184</v>
      </c>
      <c r="E1937" s="254" t="s">
        <v>1</v>
      </c>
      <c r="F1937" s="255" t="s">
        <v>1821</v>
      </c>
      <c r="G1937" s="253"/>
      <c r="H1937" s="256">
        <v>5</v>
      </c>
      <c r="I1937" s="257"/>
      <c r="J1937" s="257"/>
      <c r="K1937" s="253"/>
      <c r="L1937" s="253"/>
      <c r="M1937" s="258"/>
      <c r="N1937" s="259"/>
      <c r="O1937" s="260"/>
      <c r="P1937" s="260"/>
      <c r="Q1937" s="260"/>
      <c r="R1937" s="260"/>
      <c r="S1937" s="260"/>
      <c r="T1937" s="260"/>
      <c r="U1937" s="260"/>
      <c r="V1937" s="260"/>
      <c r="W1937" s="260"/>
      <c r="X1937" s="260"/>
      <c r="Y1937" s="261"/>
      <c r="Z1937" s="14"/>
      <c r="AA1937" s="14"/>
      <c r="AB1937" s="14"/>
      <c r="AC1937" s="14"/>
      <c r="AD1937" s="14"/>
      <c r="AE1937" s="14"/>
      <c r="AT1937" s="262" t="s">
        <v>184</v>
      </c>
      <c r="AU1937" s="262" t="s">
        <v>102</v>
      </c>
      <c r="AV1937" s="14" t="s">
        <v>102</v>
      </c>
      <c r="AW1937" s="14" t="s">
        <v>5</v>
      </c>
      <c r="AX1937" s="14" t="s">
        <v>75</v>
      </c>
      <c r="AY1937" s="262" t="s">
        <v>175</v>
      </c>
    </row>
    <row r="1938" s="13" customFormat="1">
      <c r="A1938" s="13"/>
      <c r="B1938" s="242"/>
      <c r="C1938" s="243"/>
      <c r="D1938" s="237" t="s">
        <v>184</v>
      </c>
      <c r="E1938" s="244" t="s">
        <v>1</v>
      </c>
      <c r="F1938" s="245" t="s">
        <v>1822</v>
      </c>
      <c r="G1938" s="243"/>
      <c r="H1938" s="244" t="s">
        <v>1</v>
      </c>
      <c r="I1938" s="246"/>
      <c r="J1938" s="246"/>
      <c r="K1938" s="243"/>
      <c r="L1938" s="243"/>
      <c r="M1938" s="247"/>
      <c r="N1938" s="248"/>
      <c r="O1938" s="249"/>
      <c r="P1938" s="249"/>
      <c r="Q1938" s="249"/>
      <c r="R1938" s="249"/>
      <c r="S1938" s="249"/>
      <c r="T1938" s="249"/>
      <c r="U1938" s="249"/>
      <c r="V1938" s="249"/>
      <c r="W1938" s="249"/>
      <c r="X1938" s="249"/>
      <c r="Y1938" s="250"/>
      <c r="Z1938" s="13"/>
      <c r="AA1938" s="13"/>
      <c r="AB1938" s="13"/>
      <c r="AC1938" s="13"/>
      <c r="AD1938" s="13"/>
      <c r="AE1938" s="13"/>
      <c r="AT1938" s="251" t="s">
        <v>184</v>
      </c>
      <c r="AU1938" s="251" t="s">
        <v>102</v>
      </c>
      <c r="AV1938" s="13" t="s">
        <v>82</v>
      </c>
      <c r="AW1938" s="13" t="s">
        <v>5</v>
      </c>
      <c r="AX1938" s="13" t="s">
        <v>75</v>
      </c>
      <c r="AY1938" s="251" t="s">
        <v>175</v>
      </c>
    </row>
    <row r="1939" s="14" customFormat="1">
      <c r="A1939" s="14"/>
      <c r="B1939" s="252"/>
      <c r="C1939" s="253"/>
      <c r="D1939" s="237" t="s">
        <v>184</v>
      </c>
      <c r="E1939" s="254" t="s">
        <v>1</v>
      </c>
      <c r="F1939" s="255" t="s">
        <v>1823</v>
      </c>
      <c r="G1939" s="253"/>
      <c r="H1939" s="256">
        <v>10.34</v>
      </c>
      <c r="I1939" s="257"/>
      <c r="J1939" s="257"/>
      <c r="K1939" s="253"/>
      <c r="L1939" s="253"/>
      <c r="M1939" s="258"/>
      <c r="N1939" s="259"/>
      <c r="O1939" s="260"/>
      <c r="P1939" s="260"/>
      <c r="Q1939" s="260"/>
      <c r="R1939" s="260"/>
      <c r="S1939" s="260"/>
      <c r="T1939" s="260"/>
      <c r="U1939" s="260"/>
      <c r="V1939" s="260"/>
      <c r="W1939" s="260"/>
      <c r="X1939" s="260"/>
      <c r="Y1939" s="261"/>
      <c r="Z1939" s="14"/>
      <c r="AA1939" s="14"/>
      <c r="AB1939" s="14"/>
      <c r="AC1939" s="14"/>
      <c r="AD1939" s="14"/>
      <c r="AE1939" s="14"/>
      <c r="AT1939" s="262" t="s">
        <v>184</v>
      </c>
      <c r="AU1939" s="262" t="s">
        <v>102</v>
      </c>
      <c r="AV1939" s="14" t="s">
        <v>102</v>
      </c>
      <c r="AW1939" s="14" t="s">
        <v>5</v>
      </c>
      <c r="AX1939" s="14" t="s">
        <v>75</v>
      </c>
      <c r="AY1939" s="262" t="s">
        <v>175</v>
      </c>
    </row>
    <row r="1940" s="15" customFormat="1">
      <c r="A1940" s="15"/>
      <c r="B1940" s="263"/>
      <c r="C1940" s="264"/>
      <c r="D1940" s="237" t="s">
        <v>184</v>
      </c>
      <c r="E1940" s="265" t="s">
        <v>1</v>
      </c>
      <c r="F1940" s="266" t="s">
        <v>189</v>
      </c>
      <c r="G1940" s="264"/>
      <c r="H1940" s="267">
        <v>24.039999999999999</v>
      </c>
      <c r="I1940" s="268"/>
      <c r="J1940" s="268"/>
      <c r="K1940" s="264"/>
      <c r="L1940" s="264"/>
      <c r="M1940" s="269"/>
      <c r="N1940" s="270"/>
      <c r="O1940" s="271"/>
      <c r="P1940" s="271"/>
      <c r="Q1940" s="271"/>
      <c r="R1940" s="271"/>
      <c r="S1940" s="271"/>
      <c r="T1940" s="271"/>
      <c r="U1940" s="271"/>
      <c r="V1940" s="271"/>
      <c r="W1940" s="271"/>
      <c r="X1940" s="271"/>
      <c r="Y1940" s="272"/>
      <c r="Z1940" s="15"/>
      <c r="AA1940" s="15"/>
      <c r="AB1940" s="15"/>
      <c r="AC1940" s="15"/>
      <c r="AD1940" s="15"/>
      <c r="AE1940" s="15"/>
      <c r="AT1940" s="273" t="s">
        <v>184</v>
      </c>
      <c r="AU1940" s="273" t="s">
        <v>102</v>
      </c>
      <c r="AV1940" s="15" t="s">
        <v>181</v>
      </c>
      <c r="AW1940" s="15" t="s">
        <v>5</v>
      </c>
      <c r="AX1940" s="15" t="s">
        <v>82</v>
      </c>
      <c r="AY1940" s="273" t="s">
        <v>175</v>
      </c>
    </row>
    <row r="1941" s="2" customFormat="1" ht="33" customHeight="1">
      <c r="A1941" s="39"/>
      <c r="B1941" s="40"/>
      <c r="C1941" s="274" t="s">
        <v>1035</v>
      </c>
      <c r="D1941" s="274" t="s">
        <v>315</v>
      </c>
      <c r="E1941" s="275" t="s">
        <v>1824</v>
      </c>
      <c r="F1941" s="276" t="s">
        <v>1825</v>
      </c>
      <c r="G1941" s="277" t="s">
        <v>1260</v>
      </c>
      <c r="H1941" s="278">
        <v>220.66</v>
      </c>
      <c r="I1941" s="279"/>
      <c r="J1941" s="280"/>
      <c r="K1941" s="281">
        <f>ROUND(P1941*H1941,2)</f>
        <v>0</v>
      </c>
      <c r="L1941" s="280"/>
      <c r="M1941" s="282"/>
      <c r="N1941" s="283" t="s">
        <v>1</v>
      </c>
      <c r="O1941" s="231" t="s">
        <v>39</v>
      </c>
      <c r="P1941" s="232">
        <f>I1941+J1941</f>
        <v>0</v>
      </c>
      <c r="Q1941" s="232">
        <f>ROUND(I1941*H1941,2)</f>
        <v>0</v>
      </c>
      <c r="R1941" s="232">
        <f>ROUND(J1941*H1941,2)</f>
        <v>0</v>
      </c>
      <c r="S1941" s="92"/>
      <c r="T1941" s="233">
        <f>S1941*H1941</f>
        <v>0</v>
      </c>
      <c r="U1941" s="233">
        <v>0</v>
      </c>
      <c r="V1941" s="233">
        <f>U1941*H1941</f>
        <v>0</v>
      </c>
      <c r="W1941" s="233">
        <v>0</v>
      </c>
      <c r="X1941" s="233">
        <f>W1941*H1941</f>
        <v>0</v>
      </c>
      <c r="Y1941" s="234" t="s">
        <v>1</v>
      </c>
      <c r="Z1941" s="39"/>
      <c r="AA1941" s="39"/>
      <c r="AB1941" s="39"/>
      <c r="AC1941" s="39"/>
      <c r="AD1941" s="39"/>
      <c r="AE1941" s="39"/>
      <c r="AR1941" s="235" t="s">
        <v>270</v>
      </c>
      <c r="AT1941" s="235" t="s">
        <v>315</v>
      </c>
      <c r="AU1941" s="235" t="s">
        <v>102</v>
      </c>
      <c r="AY1941" s="18" t="s">
        <v>175</v>
      </c>
      <c r="BE1941" s="236">
        <f>IF(O1941="základní",K1941,0)</f>
        <v>0</v>
      </c>
      <c r="BF1941" s="236">
        <f>IF(O1941="snížená",K1941,0)</f>
        <v>0</v>
      </c>
      <c r="BG1941" s="236">
        <f>IF(O1941="zákl. přenesená",K1941,0)</f>
        <v>0</v>
      </c>
      <c r="BH1941" s="236">
        <f>IF(O1941="sníž. přenesená",K1941,0)</f>
        <v>0</v>
      </c>
      <c r="BI1941" s="236">
        <f>IF(O1941="nulová",K1941,0)</f>
        <v>0</v>
      </c>
      <c r="BJ1941" s="18" t="s">
        <v>102</v>
      </c>
      <c r="BK1941" s="236">
        <f>ROUND(P1941*H1941,2)</f>
        <v>0</v>
      </c>
      <c r="BL1941" s="18" t="s">
        <v>229</v>
      </c>
      <c r="BM1941" s="235" t="s">
        <v>1826</v>
      </c>
    </row>
    <row r="1942" s="14" customFormat="1">
      <c r="A1942" s="14"/>
      <c r="B1942" s="252"/>
      <c r="C1942" s="253"/>
      <c r="D1942" s="237" t="s">
        <v>184</v>
      </c>
      <c r="E1942" s="254" t="s">
        <v>1</v>
      </c>
      <c r="F1942" s="255" t="s">
        <v>1827</v>
      </c>
      <c r="G1942" s="253"/>
      <c r="H1942" s="256">
        <v>220.66</v>
      </c>
      <c r="I1942" s="257"/>
      <c r="J1942" s="257"/>
      <c r="K1942" s="253"/>
      <c r="L1942" s="253"/>
      <c r="M1942" s="258"/>
      <c r="N1942" s="259"/>
      <c r="O1942" s="260"/>
      <c r="P1942" s="260"/>
      <c r="Q1942" s="260"/>
      <c r="R1942" s="260"/>
      <c r="S1942" s="260"/>
      <c r="T1942" s="260"/>
      <c r="U1942" s="260"/>
      <c r="V1942" s="260"/>
      <c r="W1942" s="260"/>
      <c r="X1942" s="260"/>
      <c r="Y1942" s="261"/>
      <c r="Z1942" s="14"/>
      <c r="AA1942" s="14"/>
      <c r="AB1942" s="14"/>
      <c r="AC1942" s="14"/>
      <c r="AD1942" s="14"/>
      <c r="AE1942" s="14"/>
      <c r="AT1942" s="262" t="s">
        <v>184</v>
      </c>
      <c r="AU1942" s="262" t="s">
        <v>102</v>
      </c>
      <c r="AV1942" s="14" t="s">
        <v>102</v>
      </c>
      <c r="AW1942" s="14" t="s">
        <v>5</v>
      </c>
      <c r="AX1942" s="14" t="s">
        <v>75</v>
      </c>
      <c r="AY1942" s="262" t="s">
        <v>175</v>
      </c>
    </row>
    <row r="1943" s="15" customFormat="1">
      <c r="A1943" s="15"/>
      <c r="B1943" s="263"/>
      <c r="C1943" s="264"/>
      <c r="D1943" s="237" t="s">
        <v>184</v>
      </c>
      <c r="E1943" s="265" t="s">
        <v>1</v>
      </c>
      <c r="F1943" s="266" t="s">
        <v>189</v>
      </c>
      <c r="G1943" s="264"/>
      <c r="H1943" s="267">
        <v>220.66</v>
      </c>
      <c r="I1943" s="268"/>
      <c r="J1943" s="268"/>
      <c r="K1943" s="264"/>
      <c r="L1943" s="264"/>
      <c r="M1943" s="269"/>
      <c r="N1943" s="270"/>
      <c r="O1943" s="271"/>
      <c r="P1943" s="271"/>
      <c r="Q1943" s="271"/>
      <c r="R1943" s="271"/>
      <c r="S1943" s="271"/>
      <c r="T1943" s="271"/>
      <c r="U1943" s="271"/>
      <c r="V1943" s="271"/>
      <c r="W1943" s="271"/>
      <c r="X1943" s="271"/>
      <c r="Y1943" s="272"/>
      <c r="Z1943" s="15"/>
      <c r="AA1943" s="15"/>
      <c r="AB1943" s="15"/>
      <c r="AC1943" s="15"/>
      <c r="AD1943" s="15"/>
      <c r="AE1943" s="15"/>
      <c r="AT1943" s="273" t="s">
        <v>184</v>
      </c>
      <c r="AU1943" s="273" t="s">
        <v>102</v>
      </c>
      <c r="AV1943" s="15" t="s">
        <v>181</v>
      </c>
      <c r="AW1943" s="15" t="s">
        <v>5</v>
      </c>
      <c r="AX1943" s="15" t="s">
        <v>82</v>
      </c>
      <c r="AY1943" s="273" t="s">
        <v>175</v>
      </c>
    </row>
    <row r="1944" s="2" customFormat="1" ht="33" customHeight="1">
      <c r="A1944" s="39"/>
      <c r="B1944" s="40"/>
      <c r="C1944" s="274" t="s">
        <v>1828</v>
      </c>
      <c r="D1944" s="274" t="s">
        <v>315</v>
      </c>
      <c r="E1944" s="275" t="s">
        <v>1829</v>
      </c>
      <c r="F1944" s="276" t="s">
        <v>1830</v>
      </c>
      <c r="G1944" s="277" t="s">
        <v>1260</v>
      </c>
      <c r="H1944" s="278">
        <v>108.02</v>
      </c>
      <c r="I1944" s="279"/>
      <c r="J1944" s="280"/>
      <c r="K1944" s="281">
        <f>ROUND(P1944*H1944,2)</f>
        <v>0</v>
      </c>
      <c r="L1944" s="280"/>
      <c r="M1944" s="282"/>
      <c r="N1944" s="283" t="s">
        <v>1</v>
      </c>
      <c r="O1944" s="231" t="s">
        <v>39</v>
      </c>
      <c r="P1944" s="232">
        <f>I1944+J1944</f>
        <v>0</v>
      </c>
      <c r="Q1944" s="232">
        <f>ROUND(I1944*H1944,2)</f>
        <v>0</v>
      </c>
      <c r="R1944" s="232">
        <f>ROUND(J1944*H1944,2)</f>
        <v>0</v>
      </c>
      <c r="S1944" s="92"/>
      <c r="T1944" s="233">
        <f>S1944*H1944</f>
        <v>0</v>
      </c>
      <c r="U1944" s="233">
        <v>0</v>
      </c>
      <c r="V1944" s="233">
        <f>U1944*H1944</f>
        <v>0</v>
      </c>
      <c r="W1944" s="233">
        <v>0</v>
      </c>
      <c r="X1944" s="233">
        <f>W1944*H1944</f>
        <v>0</v>
      </c>
      <c r="Y1944" s="234" t="s">
        <v>1</v>
      </c>
      <c r="Z1944" s="39"/>
      <c r="AA1944" s="39"/>
      <c r="AB1944" s="39"/>
      <c r="AC1944" s="39"/>
      <c r="AD1944" s="39"/>
      <c r="AE1944" s="39"/>
      <c r="AR1944" s="235" t="s">
        <v>270</v>
      </c>
      <c r="AT1944" s="235" t="s">
        <v>315</v>
      </c>
      <c r="AU1944" s="235" t="s">
        <v>102</v>
      </c>
      <c r="AY1944" s="18" t="s">
        <v>175</v>
      </c>
      <c r="BE1944" s="236">
        <f>IF(O1944="základní",K1944,0)</f>
        <v>0</v>
      </c>
      <c r="BF1944" s="236">
        <f>IF(O1944="snížená",K1944,0)</f>
        <v>0</v>
      </c>
      <c r="BG1944" s="236">
        <f>IF(O1944="zákl. přenesená",K1944,0)</f>
        <v>0</v>
      </c>
      <c r="BH1944" s="236">
        <f>IF(O1944="sníž. přenesená",K1944,0)</f>
        <v>0</v>
      </c>
      <c r="BI1944" s="236">
        <f>IF(O1944="nulová",K1944,0)</f>
        <v>0</v>
      </c>
      <c r="BJ1944" s="18" t="s">
        <v>102</v>
      </c>
      <c r="BK1944" s="236">
        <f>ROUND(P1944*H1944,2)</f>
        <v>0</v>
      </c>
      <c r="BL1944" s="18" t="s">
        <v>229</v>
      </c>
      <c r="BM1944" s="235" t="s">
        <v>1831</v>
      </c>
    </row>
    <row r="1945" s="14" customFormat="1">
      <c r="A1945" s="14"/>
      <c r="B1945" s="252"/>
      <c r="C1945" s="253"/>
      <c r="D1945" s="237" t="s">
        <v>184</v>
      </c>
      <c r="E1945" s="254" t="s">
        <v>1</v>
      </c>
      <c r="F1945" s="255" t="s">
        <v>1832</v>
      </c>
      <c r="G1945" s="253"/>
      <c r="H1945" s="256">
        <v>108.02</v>
      </c>
      <c r="I1945" s="257"/>
      <c r="J1945" s="257"/>
      <c r="K1945" s="253"/>
      <c r="L1945" s="253"/>
      <c r="M1945" s="258"/>
      <c r="N1945" s="259"/>
      <c r="O1945" s="260"/>
      <c r="P1945" s="260"/>
      <c r="Q1945" s="260"/>
      <c r="R1945" s="260"/>
      <c r="S1945" s="260"/>
      <c r="T1945" s="260"/>
      <c r="U1945" s="260"/>
      <c r="V1945" s="260"/>
      <c r="W1945" s="260"/>
      <c r="X1945" s="260"/>
      <c r="Y1945" s="261"/>
      <c r="Z1945" s="14"/>
      <c r="AA1945" s="14"/>
      <c r="AB1945" s="14"/>
      <c r="AC1945" s="14"/>
      <c r="AD1945" s="14"/>
      <c r="AE1945" s="14"/>
      <c r="AT1945" s="262" t="s">
        <v>184</v>
      </c>
      <c r="AU1945" s="262" t="s">
        <v>102</v>
      </c>
      <c r="AV1945" s="14" t="s">
        <v>102</v>
      </c>
      <c r="AW1945" s="14" t="s">
        <v>5</v>
      </c>
      <c r="AX1945" s="14" t="s">
        <v>75</v>
      </c>
      <c r="AY1945" s="262" t="s">
        <v>175</v>
      </c>
    </row>
    <row r="1946" s="15" customFormat="1">
      <c r="A1946" s="15"/>
      <c r="B1946" s="263"/>
      <c r="C1946" s="264"/>
      <c r="D1946" s="237" t="s">
        <v>184</v>
      </c>
      <c r="E1946" s="265" t="s">
        <v>1</v>
      </c>
      <c r="F1946" s="266" t="s">
        <v>189</v>
      </c>
      <c r="G1946" s="264"/>
      <c r="H1946" s="267">
        <v>108.02</v>
      </c>
      <c r="I1946" s="268"/>
      <c r="J1946" s="268"/>
      <c r="K1946" s="264"/>
      <c r="L1946" s="264"/>
      <c r="M1946" s="269"/>
      <c r="N1946" s="270"/>
      <c r="O1946" s="271"/>
      <c r="P1946" s="271"/>
      <c r="Q1946" s="271"/>
      <c r="R1946" s="271"/>
      <c r="S1946" s="271"/>
      <c r="T1946" s="271"/>
      <c r="U1946" s="271"/>
      <c r="V1946" s="271"/>
      <c r="W1946" s="271"/>
      <c r="X1946" s="271"/>
      <c r="Y1946" s="272"/>
      <c r="Z1946" s="15"/>
      <c r="AA1946" s="15"/>
      <c r="AB1946" s="15"/>
      <c r="AC1946" s="15"/>
      <c r="AD1946" s="15"/>
      <c r="AE1946" s="15"/>
      <c r="AT1946" s="273" t="s">
        <v>184</v>
      </c>
      <c r="AU1946" s="273" t="s">
        <v>102</v>
      </c>
      <c r="AV1946" s="15" t="s">
        <v>181</v>
      </c>
      <c r="AW1946" s="15" t="s">
        <v>5</v>
      </c>
      <c r="AX1946" s="15" t="s">
        <v>82</v>
      </c>
      <c r="AY1946" s="273" t="s">
        <v>175</v>
      </c>
    </row>
    <row r="1947" s="2" customFormat="1" ht="33" customHeight="1">
      <c r="A1947" s="39"/>
      <c r="B1947" s="40"/>
      <c r="C1947" s="274" t="s">
        <v>1040</v>
      </c>
      <c r="D1947" s="274" t="s">
        <v>315</v>
      </c>
      <c r="E1947" s="275" t="s">
        <v>1833</v>
      </c>
      <c r="F1947" s="276" t="s">
        <v>1834</v>
      </c>
      <c r="G1947" s="277" t="s">
        <v>1260</v>
      </c>
      <c r="H1947" s="278">
        <v>259.86000000000001</v>
      </c>
      <c r="I1947" s="279"/>
      <c r="J1947" s="280"/>
      <c r="K1947" s="281">
        <f>ROUND(P1947*H1947,2)</f>
        <v>0</v>
      </c>
      <c r="L1947" s="280"/>
      <c r="M1947" s="282"/>
      <c r="N1947" s="283" t="s">
        <v>1</v>
      </c>
      <c r="O1947" s="231" t="s">
        <v>39</v>
      </c>
      <c r="P1947" s="232">
        <f>I1947+J1947</f>
        <v>0</v>
      </c>
      <c r="Q1947" s="232">
        <f>ROUND(I1947*H1947,2)</f>
        <v>0</v>
      </c>
      <c r="R1947" s="232">
        <f>ROUND(J1947*H1947,2)</f>
        <v>0</v>
      </c>
      <c r="S1947" s="92"/>
      <c r="T1947" s="233">
        <f>S1947*H1947</f>
        <v>0</v>
      </c>
      <c r="U1947" s="233">
        <v>0</v>
      </c>
      <c r="V1947" s="233">
        <f>U1947*H1947</f>
        <v>0</v>
      </c>
      <c r="W1947" s="233">
        <v>0</v>
      </c>
      <c r="X1947" s="233">
        <f>W1947*H1947</f>
        <v>0</v>
      </c>
      <c r="Y1947" s="234" t="s">
        <v>1</v>
      </c>
      <c r="Z1947" s="39"/>
      <c r="AA1947" s="39"/>
      <c r="AB1947" s="39"/>
      <c r="AC1947" s="39"/>
      <c r="AD1947" s="39"/>
      <c r="AE1947" s="39"/>
      <c r="AR1947" s="235" t="s">
        <v>270</v>
      </c>
      <c r="AT1947" s="235" t="s">
        <v>315</v>
      </c>
      <c r="AU1947" s="235" t="s">
        <v>102</v>
      </c>
      <c r="AY1947" s="18" t="s">
        <v>175</v>
      </c>
      <c r="BE1947" s="236">
        <f>IF(O1947="základní",K1947,0)</f>
        <v>0</v>
      </c>
      <c r="BF1947" s="236">
        <f>IF(O1947="snížená",K1947,0)</f>
        <v>0</v>
      </c>
      <c r="BG1947" s="236">
        <f>IF(O1947="zákl. přenesená",K1947,0)</f>
        <v>0</v>
      </c>
      <c r="BH1947" s="236">
        <f>IF(O1947="sníž. přenesená",K1947,0)</f>
        <v>0</v>
      </c>
      <c r="BI1947" s="236">
        <f>IF(O1947="nulová",K1947,0)</f>
        <v>0</v>
      </c>
      <c r="BJ1947" s="18" t="s">
        <v>102</v>
      </c>
      <c r="BK1947" s="236">
        <f>ROUND(P1947*H1947,2)</f>
        <v>0</v>
      </c>
      <c r="BL1947" s="18" t="s">
        <v>229</v>
      </c>
      <c r="BM1947" s="235" t="s">
        <v>1835</v>
      </c>
    </row>
    <row r="1948" s="2" customFormat="1" ht="49.05" customHeight="1">
      <c r="A1948" s="39"/>
      <c r="B1948" s="40"/>
      <c r="C1948" s="222" t="s">
        <v>1836</v>
      </c>
      <c r="D1948" s="222" t="s">
        <v>177</v>
      </c>
      <c r="E1948" s="223" t="s">
        <v>1837</v>
      </c>
      <c r="F1948" s="224" t="s">
        <v>1838</v>
      </c>
      <c r="G1948" s="225" t="s">
        <v>377</v>
      </c>
      <c r="H1948" s="226">
        <v>10</v>
      </c>
      <c r="I1948" s="227"/>
      <c r="J1948" s="227"/>
      <c r="K1948" s="228">
        <f>ROUND(P1948*H1948,2)</f>
        <v>0</v>
      </c>
      <c r="L1948" s="229"/>
      <c r="M1948" s="45"/>
      <c r="N1948" s="230" t="s">
        <v>1</v>
      </c>
      <c r="O1948" s="231" t="s">
        <v>39</v>
      </c>
      <c r="P1948" s="232">
        <f>I1948+J1948</f>
        <v>0</v>
      </c>
      <c r="Q1948" s="232">
        <f>ROUND(I1948*H1948,2)</f>
        <v>0</v>
      </c>
      <c r="R1948" s="232">
        <f>ROUND(J1948*H1948,2)</f>
        <v>0</v>
      </c>
      <c r="S1948" s="92"/>
      <c r="T1948" s="233">
        <f>S1948*H1948</f>
        <v>0</v>
      </c>
      <c r="U1948" s="233">
        <v>0</v>
      </c>
      <c r="V1948" s="233">
        <f>U1948*H1948</f>
        <v>0</v>
      </c>
      <c r="W1948" s="233">
        <v>0</v>
      </c>
      <c r="X1948" s="233">
        <f>W1948*H1948</f>
        <v>0</v>
      </c>
      <c r="Y1948" s="234" t="s">
        <v>1</v>
      </c>
      <c r="Z1948" s="39"/>
      <c r="AA1948" s="39"/>
      <c r="AB1948" s="39"/>
      <c r="AC1948" s="39"/>
      <c r="AD1948" s="39"/>
      <c r="AE1948" s="39"/>
      <c r="AR1948" s="235" t="s">
        <v>229</v>
      </c>
      <c r="AT1948" s="235" t="s">
        <v>177</v>
      </c>
      <c r="AU1948" s="235" t="s">
        <v>102</v>
      </c>
      <c r="AY1948" s="18" t="s">
        <v>175</v>
      </c>
      <c r="BE1948" s="236">
        <f>IF(O1948="základní",K1948,0)</f>
        <v>0</v>
      </c>
      <c r="BF1948" s="236">
        <f>IF(O1948="snížená",K1948,0)</f>
        <v>0</v>
      </c>
      <c r="BG1948" s="236">
        <f>IF(O1948="zákl. přenesená",K1948,0)</f>
        <v>0</v>
      </c>
      <c r="BH1948" s="236">
        <f>IF(O1948="sníž. přenesená",K1948,0)</f>
        <v>0</v>
      </c>
      <c r="BI1948" s="236">
        <f>IF(O1948="nulová",K1948,0)</f>
        <v>0</v>
      </c>
      <c r="BJ1948" s="18" t="s">
        <v>102</v>
      </c>
      <c r="BK1948" s="236">
        <f>ROUND(P1948*H1948,2)</f>
        <v>0</v>
      </c>
      <c r="BL1948" s="18" t="s">
        <v>229</v>
      </c>
      <c r="BM1948" s="235" t="s">
        <v>1839</v>
      </c>
    </row>
    <row r="1949" s="2" customFormat="1">
      <c r="A1949" s="39"/>
      <c r="B1949" s="40"/>
      <c r="C1949" s="41"/>
      <c r="D1949" s="237" t="s">
        <v>182</v>
      </c>
      <c r="E1949" s="41"/>
      <c r="F1949" s="238" t="s">
        <v>1840</v>
      </c>
      <c r="G1949" s="41"/>
      <c r="H1949" s="41"/>
      <c r="I1949" s="239"/>
      <c r="J1949" s="239"/>
      <c r="K1949" s="41"/>
      <c r="L1949" s="41"/>
      <c r="M1949" s="45"/>
      <c r="N1949" s="240"/>
      <c r="O1949" s="241"/>
      <c r="P1949" s="92"/>
      <c r="Q1949" s="92"/>
      <c r="R1949" s="92"/>
      <c r="S1949" s="92"/>
      <c r="T1949" s="92"/>
      <c r="U1949" s="92"/>
      <c r="V1949" s="92"/>
      <c r="W1949" s="92"/>
      <c r="X1949" s="92"/>
      <c r="Y1949" s="93"/>
      <c r="Z1949" s="39"/>
      <c r="AA1949" s="39"/>
      <c r="AB1949" s="39"/>
      <c r="AC1949" s="39"/>
      <c r="AD1949" s="39"/>
      <c r="AE1949" s="39"/>
      <c r="AT1949" s="18" t="s">
        <v>182</v>
      </c>
      <c r="AU1949" s="18" t="s">
        <v>102</v>
      </c>
    </row>
    <row r="1950" s="13" customFormat="1">
      <c r="A1950" s="13"/>
      <c r="B1950" s="242"/>
      <c r="C1950" s="243"/>
      <c r="D1950" s="237" t="s">
        <v>184</v>
      </c>
      <c r="E1950" s="244" t="s">
        <v>1</v>
      </c>
      <c r="F1950" s="245" t="s">
        <v>1841</v>
      </c>
      <c r="G1950" s="243"/>
      <c r="H1950" s="244" t="s">
        <v>1</v>
      </c>
      <c r="I1950" s="246"/>
      <c r="J1950" s="246"/>
      <c r="K1950" s="243"/>
      <c r="L1950" s="243"/>
      <c r="M1950" s="247"/>
      <c r="N1950" s="248"/>
      <c r="O1950" s="249"/>
      <c r="P1950" s="249"/>
      <c r="Q1950" s="249"/>
      <c r="R1950" s="249"/>
      <c r="S1950" s="249"/>
      <c r="T1950" s="249"/>
      <c r="U1950" s="249"/>
      <c r="V1950" s="249"/>
      <c r="W1950" s="249"/>
      <c r="X1950" s="249"/>
      <c r="Y1950" s="250"/>
      <c r="Z1950" s="13"/>
      <c r="AA1950" s="13"/>
      <c r="AB1950" s="13"/>
      <c r="AC1950" s="13"/>
      <c r="AD1950" s="13"/>
      <c r="AE1950" s="13"/>
      <c r="AT1950" s="251" t="s">
        <v>184</v>
      </c>
      <c r="AU1950" s="251" t="s">
        <v>102</v>
      </c>
      <c r="AV1950" s="13" t="s">
        <v>82</v>
      </c>
      <c r="AW1950" s="13" t="s">
        <v>5</v>
      </c>
      <c r="AX1950" s="13" t="s">
        <v>75</v>
      </c>
      <c r="AY1950" s="251" t="s">
        <v>175</v>
      </c>
    </row>
    <row r="1951" s="13" customFormat="1">
      <c r="A1951" s="13"/>
      <c r="B1951" s="242"/>
      <c r="C1951" s="243"/>
      <c r="D1951" s="237" t="s">
        <v>184</v>
      </c>
      <c r="E1951" s="244" t="s">
        <v>1</v>
      </c>
      <c r="F1951" s="245" t="s">
        <v>1842</v>
      </c>
      <c r="G1951" s="243"/>
      <c r="H1951" s="244" t="s">
        <v>1</v>
      </c>
      <c r="I1951" s="246"/>
      <c r="J1951" s="246"/>
      <c r="K1951" s="243"/>
      <c r="L1951" s="243"/>
      <c r="M1951" s="247"/>
      <c r="N1951" s="248"/>
      <c r="O1951" s="249"/>
      <c r="P1951" s="249"/>
      <c r="Q1951" s="249"/>
      <c r="R1951" s="249"/>
      <c r="S1951" s="249"/>
      <c r="T1951" s="249"/>
      <c r="U1951" s="249"/>
      <c r="V1951" s="249"/>
      <c r="W1951" s="249"/>
      <c r="X1951" s="249"/>
      <c r="Y1951" s="250"/>
      <c r="Z1951" s="13"/>
      <c r="AA1951" s="13"/>
      <c r="AB1951" s="13"/>
      <c r="AC1951" s="13"/>
      <c r="AD1951" s="13"/>
      <c r="AE1951" s="13"/>
      <c r="AT1951" s="251" t="s">
        <v>184</v>
      </c>
      <c r="AU1951" s="251" t="s">
        <v>102</v>
      </c>
      <c r="AV1951" s="13" t="s">
        <v>82</v>
      </c>
      <c r="AW1951" s="13" t="s">
        <v>5</v>
      </c>
      <c r="AX1951" s="13" t="s">
        <v>75</v>
      </c>
      <c r="AY1951" s="251" t="s">
        <v>175</v>
      </c>
    </row>
    <row r="1952" s="14" customFormat="1">
      <c r="A1952" s="14"/>
      <c r="B1952" s="252"/>
      <c r="C1952" s="253"/>
      <c r="D1952" s="237" t="s">
        <v>184</v>
      </c>
      <c r="E1952" s="254" t="s">
        <v>1</v>
      </c>
      <c r="F1952" s="255" t="s">
        <v>210</v>
      </c>
      <c r="G1952" s="253"/>
      <c r="H1952" s="256">
        <v>10</v>
      </c>
      <c r="I1952" s="257"/>
      <c r="J1952" s="257"/>
      <c r="K1952" s="253"/>
      <c r="L1952" s="253"/>
      <c r="M1952" s="258"/>
      <c r="N1952" s="259"/>
      <c r="O1952" s="260"/>
      <c r="P1952" s="260"/>
      <c r="Q1952" s="260"/>
      <c r="R1952" s="260"/>
      <c r="S1952" s="260"/>
      <c r="T1952" s="260"/>
      <c r="U1952" s="260"/>
      <c r="V1952" s="260"/>
      <c r="W1952" s="260"/>
      <c r="X1952" s="260"/>
      <c r="Y1952" s="261"/>
      <c r="Z1952" s="14"/>
      <c r="AA1952" s="14"/>
      <c r="AB1952" s="14"/>
      <c r="AC1952" s="14"/>
      <c r="AD1952" s="14"/>
      <c r="AE1952" s="14"/>
      <c r="AT1952" s="262" t="s">
        <v>184</v>
      </c>
      <c r="AU1952" s="262" t="s">
        <v>102</v>
      </c>
      <c r="AV1952" s="14" t="s">
        <v>102</v>
      </c>
      <c r="AW1952" s="14" t="s">
        <v>5</v>
      </c>
      <c r="AX1952" s="14" t="s">
        <v>75</v>
      </c>
      <c r="AY1952" s="262" t="s">
        <v>175</v>
      </c>
    </row>
    <row r="1953" s="15" customFormat="1">
      <c r="A1953" s="15"/>
      <c r="B1953" s="263"/>
      <c r="C1953" s="264"/>
      <c r="D1953" s="237" t="s">
        <v>184</v>
      </c>
      <c r="E1953" s="265" t="s">
        <v>1</v>
      </c>
      <c r="F1953" s="266" t="s">
        <v>189</v>
      </c>
      <c r="G1953" s="264"/>
      <c r="H1953" s="267">
        <v>10</v>
      </c>
      <c r="I1953" s="268"/>
      <c r="J1953" s="268"/>
      <c r="K1953" s="264"/>
      <c r="L1953" s="264"/>
      <c r="M1953" s="269"/>
      <c r="N1953" s="270"/>
      <c r="O1953" s="271"/>
      <c r="P1953" s="271"/>
      <c r="Q1953" s="271"/>
      <c r="R1953" s="271"/>
      <c r="S1953" s="271"/>
      <c r="T1953" s="271"/>
      <c r="U1953" s="271"/>
      <c r="V1953" s="271"/>
      <c r="W1953" s="271"/>
      <c r="X1953" s="271"/>
      <c r="Y1953" s="272"/>
      <c r="Z1953" s="15"/>
      <c r="AA1953" s="15"/>
      <c r="AB1953" s="15"/>
      <c r="AC1953" s="15"/>
      <c r="AD1953" s="15"/>
      <c r="AE1953" s="15"/>
      <c r="AT1953" s="273" t="s">
        <v>184</v>
      </c>
      <c r="AU1953" s="273" t="s">
        <v>102</v>
      </c>
      <c r="AV1953" s="15" t="s">
        <v>181</v>
      </c>
      <c r="AW1953" s="15" t="s">
        <v>5</v>
      </c>
      <c r="AX1953" s="15" t="s">
        <v>82</v>
      </c>
      <c r="AY1953" s="273" t="s">
        <v>175</v>
      </c>
    </row>
    <row r="1954" s="2" customFormat="1" ht="24.15" customHeight="1">
      <c r="A1954" s="39"/>
      <c r="B1954" s="40"/>
      <c r="C1954" s="274" t="s">
        <v>1044</v>
      </c>
      <c r="D1954" s="274" t="s">
        <v>315</v>
      </c>
      <c r="E1954" s="275" t="s">
        <v>1843</v>
      </c>
      <c r="F1954" s="276" t="s">
        <v>1844</v>
      </c>
      <c r="G1954" s="277" t="s">
        <v>377</v>
      </c>
      <c r="H1954" s="278">
        <v>10</v>
      </c>
      <c r="I1954" s="279"/>
      <c r="J1954" s="280"/>
      <c r="K1954" s="281">
        <f>ROUND(P1954*H1954,2)</f>
        <v>0</v>
      </c>
      <c r="L1954" s="280"/>
      <c r="M1954" s="282"/>
      <c r="N1954" s="283" t="s">
        <v>1</v>
      </c>
      <c r="O1954" s="231" t="s">
        <v>39</v>
      </c>
      <c r="P1954" s="232">
        <f>I1954+J1954</f>
        <v>0</v>
      </c>
      <c r="Q1954" s="232">
        <f>ROUND(I1954*H1954,2)</f>
        <v>0</v>
      </c>
      <c r="R1954" s="232">
        <f>ROUND(J1954*H1954,2)</f>
        <v>0</v>
      </c>
      <c r="S1954" s="92"/>
      <c r="T1954" s="233">
        <f>S1954*H1954</f>
        <v>0</v>
      </c>
      <c r="U1954" s="233">
        <v>0</v>
      </c>
      <c r="V1954" s="233">
        <f>U1954*H1954</f>
        <v>0</v>
      </c>
      <c r="W1954" s="233">
        <v>0</v>
      </c>
      <c r="X1954" s="233">
        <f>W1954*H1954</f>
        <v>0</v>
      </c>
      <c r="Y1954" s="234" t="s">
        <v>1</v>
      </c>
      <c r="Z1954" s="39"/>
      <c r="AA1954" s="39"/>
      <c r="AB1954" s="39"/>
      <c r="AC1954" s="39"/>
      <c r="AD1954" s="39"/>
      <c r="AE1954" s="39"/>
      <c r="AR1954" s="235" t="s">
        <v>270</v>
      </c>
      <c r="AT1954" s="235" t="s">
        <v>315</v>
      </c>
      <c r="AU1954" s="235" t="s">
        <v>102</v>
      </c>
      <c r="AY1954" s="18" t="s">
        <v>175</v>
      </c>
      <c r="BE1954" s="236">
        <f>IF(O1954="základní",K1954,0)</f>
        <v>0</v>
      </c>
      <c r="BF1954" s="236">
        <f>IF(O1954="snížená",K1954,0)</f>
        <v>0</v>
      </c>
      <c r="BG1954" s="236">
        <f>IF(O1954="zákl. přenesená",K1954,0)</f>
        <v>0</v>
      </c>
      <c r="BH1954" s="236">
        <f>IF(O1954="sníž. přenesená",K1954,0)</f>
        <v>0</v>
      </c>
      <c r="BI1954" s="236">
        <f>IF(O1954="nulová",K1954,0)</f>
        <v>0</v>
      </c>
      <c r="BJ1954" s="18" t="s">
        <v>102</v>
      </c>
      <c r="BK1954" s="236">
        <f>ROUND(P1954*H1954,2)</f>
        <v>0</v>
      </c>
      <c r="BL1954" s="18" t="s">
        <v>229</v>
      </c>
      <c r="BM1954" s="235" t="s">
        <v>1845</v>
      </c>
    </row>
    <row r="1955" s="2" customFormat="1" ht="24.15" customHeight="1">
      <c r="A1955" s="39"/>
      <c r="B1955" s="40"/>
      <c r="C1955" s="222" t="s">
        <v>1846</v>
      </c>
      <c r="D1955" s="222" t="s">
        <v>177</v>
      </c>
      <c r="E1955" s="223" t="s">
        <v>1847</v>
      </c>
      <c r="F1955" s="224" t="s">
        <v>1848</v>
      </c>
      <c r="G1955" s="225" t="s">
        <v>1260</v>
      </c>
      <c r="H1955" s="226">
        <v>15.6</v>
      </c>
      <c r="I1955" s="227"/>
      <c r="J1955" s="227"/>
      <c r="K1955" s="228">
        <f>ROUND(P1955*H1955,2)</f>
        <v>0</v>
      </c>
      <c r="L1955" s="229"/>
      <c r="M1955" s="45"/>
      <c r="N1955" s="230" t="s">
        <v>1</v>
      </c>
      <c r="O1955" s="231" t="s">
        <v>39</v>
      </c>
      <c r="P1955" s="232">
        <f>I1955+J1955</f>
        <v>0</v>
      </c>
      <c r="Q1955" s="232">
        <f>ROUND(I1955*H1955,2)</f>
        <v>0</v>
      </c>
      <c r="R1955" s="232">
        <f>ROUND(J1955*H1955,2)</f>
        <v>0</v>
      </c>
      <c r="S1955" s="92"/>
      <c r="T1955" s="233">
        <f>S1955*H1955</f>
        <v>0</v>
      </c>
      <c r="U1955" s="233">
        <v>0</v>
      </c>
      <c r="V1955" s="233">
        <f>U1955*H1955</f>
        <v>0</v>
      </c>
      <c r="W1955" s="233">
        <v>0</v>
      </c>
      <c r="X1955" s="233">
        <f>W1955*H1955</f>
        <v>0</v>
      </c>
      <c r="Y1955" s="234" t="s">
        <v>1</v>
      </c>
      <c r="Z1955" s="39"/>
      <c r="AA1955" s="39"/>
      <c r="AB1955" s="39"/>
      <c r="AC1955" s="39"/>
      <c r="AD1955" s="39"/>
      <c r="AE1955" s="39"/>
      <c r="AR1955" s="235" t="s">
        <v>229</v>
      </c>
      <c r="AT1955" s="235" t="s">
        <v>177</v>
      </c>
      <c r="AU1955" s="235" t="s">
        <v>102</v>
      </c>
      <c r="AY1955" s="18" t="s">
        <v>175</v>
      </c>
      <c r="BE1955" s="236">
        <f>IF(O1955="základní",K1955,0)</f>
        <v>0</v>
      </c>
      <c r="BF1955" s="236">
        <f>IF(O1955="snížená",K1955,0)</f>
        <v>0</v>
      </c>
      <c r="BG1955" s="236">
        <f>IF(O1955="zákl. přenesená",K1955,0)</f>
        <v>0</v>
      </c>
      <c r="BH1955" s="236">
        <f>IF(O1955="sníž. přenesená",K1955,0)</f>
        <v>0</v>
      </c>
      <c r="BI1955" s="236">
        <f>IF(O1955="nulová",K1955,0)</f>
        <v>0</v>
      </c>
      <c r="BJ1955" s="18" t="s">
        <v>102</v>
      </c>
      <c r="BK1955" s="236">
        <f>ROUND(P1955*H1955,2)</f>
        <v>0</v>
      </c>
      <c r="BL1955" s="18" t="s">
        <v>229</v>
      </c>
      <c r="BM1955" s="235" t="s">
        <v>1849</v>
      </c>
    </row>
    <row r="1956" s="2" customFormat="1">
      <c r="A1956" s="39"/>
      <c r="B1956" s="40"/>
      <c r="C1956" s="41"/>
      <c r="D1956" s="237" t="s">
        <v>182</v>
      </c>
      <c r="E1956" s="41"/>
      <c r="F1956" s="238" t="s">
        <v>1850</v>
      </c>
      <c r="G1956" s="41"/>
      <c r="H1956" s="41"/>
      <c r="I1956" s="239"/>
      <c r="J1956" s="239"/>
      <c r="K1956" s="41"/>
      <c r="L1956" s="41"/>
      <c r="M1956" s="45"/>
      <c r="N1956" s="240"/>
      <c r="O1956" s="241"/>
      <c r="P1956" s="92"/>
      <c r="Q1956" s="92"/>
      <c r="R1956" s="92"/>
      <c r="S1956" s="92"/>
      <c r="T1956" s="92"/>
      <c r="U1956" s="92"/>
      <c r="V1956" s="92"/>
      <c r="W1956" s="92"/>
      <c r="X1956" s="92"/>
      <c r="Y1956" s="93"/>
      <c r="Z1956" s="39"/>
      <c r="AA1956" s="39"/>
      <c r="AB1956" s="39"/>
      <c r="AC1956" s="39"/>
      <c r="AD1956" s="39"/>
      <c r="AE1956" s="39"/>
      <c r="AT1956" s="18" t="s">
        <v>182</v>
      </c>
      <c r="AU1956" s="18" t="s">
        <v>102</v>
      </c>
    </row>
    <row r="1957" s="13" customFormat="1">
      <c r="A1957" s="13"/>
      <c r="B1957" s="242"/>
      <c r="C1957" s="243"/>
      <c r="D1957" s="237" t="s">
        <v>184</v>
      </c>
      <c r="E1957" s="244" t="s">
        <v>1</v>
      </c>
      <c r="F1957" s="245" t="s">
        <v>193</v>
      </c>
      <c r="G1957" s="243"/>
      <c r="H1957" s="244" t="s">
        <v>1</v>
      </c>
      <c r="I1957" s="246"/>
      <c r="J1957" s="246"/>
      <c r="K1957" s="243"/>
      <c r="L1957" s="243"/>
      <c r="M1957" s="247"/>
      <c r="N1957" s="248"/>
      <c r="O1957" s="249"/>
      <c r="P1957" s="249"/>
      <c r="Q1957" s="249"/>
      <c r="R1957" s="249"/>
      <c r="S1957" s="249"/>
      <c r="T1957" s="249"/>
      <c r="U1957" s="249"/>
      <c r="V1957" s="249"/>
      <c r="W1957" s="249"/>
      <c r="X1957" s="249"/>
      <c r="Y1957" s="250"/>
      <c r="Z1957" s="13"/>
      <c r="AA1957" s="13"/>
      <c r="AB1957" s="13"/>
      <c r="AC1957" s="13"/>
      <c r="AD1957" s="13"/>
      <c r="AE1957" s="13"/>
      <c r="AT1957" s="251" t="s">
        <v>184</v>
      </c>
      <c r="AU1957" s="251" t="s">
        <v>102</v>
      </c>
      <c r="AV1957" s="13" t="s">
        <v>82</v>
      </c>
      <c r="AW1957" s="13" t="s">
        <v>5</v>
      </c>
      <c r="AX1957" s="13" t="s">
        <v>75</v>
      </c>
      <c r="AY1957" s="251" t="s">
        <v>175</v>
      </c>
    </row>
    <row r="1958" s="13" customFormat="1">
      <c r="A1958" s="13"/>
      <c r="B1958" s="242"/>
      <c r="C1958" s="243"/>
      <c r="D1958" s="237" t="s">
        <v>184</v>
      </c>
      <c r="E1958" s="244" t="s">
        <v>1</v>
      </c>
      <c r="F1958" s="245" t="s">
        <v>1851</v>
      </c>
      <c r="G1958" s="243"/>
      <c r="H1958" s="244" t="s">
        <v>1</v>
      </c>
      <c r="I1958" s="246"/>
      <c r="J1958" s="246"/>
      <c r="K1958" s="243"/>
      <c r="L1958" s="243"/>
      <c r="M1958" s="247"/>
      <c r="N1958" s="248"/>
      <c r="O1958" s="249"/>
      <c r="P1958" s="249"/>
      <c r="Q1958" s="249"/>
      <c r="R1958" s="249"/>
      <c r="S1958" s="249"/>
      <c r="T1958" s="249"/>
      <c r="U1958" s="249"/>
      <c r="V1958" s="249"/>
      <c r="W1958" s="249"/>
      <c r="X1958" s="249"/>
      <c r="Y1958" s="250"/>
      <c r="Z1958" s="13"/>
      <c r="AA1958" s="13"/>
      <c r="AB1958" s="13"/>
      <c r="AC1958" s="13"/>
      <c r="AD1958" s="13"/>
      <c r="AE1958" s="13"/>
      <c r="AT1958" s="251" t="s">
        <v>184</v>
      </c>
      <c r="AU1958" s="251" t="s">
        <v>102</v>
      </c>
      <c r="AV1958" s="13" t="s">
        <v>82</v>
      </c>
      <c r="AW1958" s="13" t="s">
        <v>5</v>
      </c>
      <c r="AX1958" s="13" t="s">
        <v>75</v>
      </c>
      <c r="AY1958" s="251" t="s">
        <v>175</v>
      </c>
    </row>
    <row r="1959" s="14" customFormat="1">
      <c r="A1959" s="14"/>
      <c r="B1959" s="252"/>
      <c r="C1959" s="253"/>
      <c r="D1959" s="237" t="s">
        <v>184</v>
      </c>
      <c r="E1959" s="254" t="s">
        <v>1</v>
      </c>
      <c r="F1959" s="255" t="s">
        <v>1852</v>
      </c>
      <c r="G1959" s="253"/>
      <c r="H1959" s="256">
        <v>15.6</v>
      </c>
      <c r="I1959" s="257"/>
      <c r="J1959" s="257"/>
      <c r="K1959" s="253"/>
      <c r="L1959" s="253"/>
      <c r="M1959" s="258"/>
      <c r="N1959" s="259"/>
      <c r="O1959" s="260"/>
      <c r="P1959" s="260"/>
      <c r="Q1959" s="260"/>
      <c r="R1959" s="260"/>
      <c r="S1959" s="260"/>
      <c r="T1959" s="260"/>
      <c r="U1959" s="260"/>
      <c r="V1959" s="260"/>
      <c r="W1959" s="260"/>
      <c r="X1959" s="260"/>
      <c r="Y1959" s="261"/>
      <c r="Z1959" s="14"/>
      <c r="AA1959" s="14"/>
      <c r="AB1959" s="14"/>
      <c r="AC1959" s="14"/>
      <c r="AD1959" s="14"/>
      <c r="AE1959" s="14"/>
      <c r="AT1959" s="262" t="s">
        <v>184</v>
      </c>
      <c r="AU1959" s="262" t="s">
        <v>102</v>
      </c>
      <c r="AV1959" s="14" t="s">
        <v>102</v>
      </c>
      <c r="AW1959" s="14" t="s">
        <v>5</v>
      </c>
      <c r="AX1959" s="14" t="s">
        <v>75</v>
      </c>
      <c r="AY1959" s="262" t="s">
        <v>175</v>
      </c>
    </row>
    <row r="1960" s="15" customFormat="1">
      <c r="A1960" s="15"/>
      <c r="B1960" s="263"/>
      <c r="C1960" s="264"/>
      <c r="D1960" s="237" t="s">
        <v>184</v>
      </c>
      <c r="E1960" s="265" t="s">
        <v>1</v>
      </c>
      <c r="F1960" s="266" t="s">
        <v>189</v>
      </c>
      <c r="G1960" s="264"/>
      <c r="H1960" s="267">
        <v>15.6</v>
      </c>
      <c r="I1960" s="268"/>
      <c r="J1960" s="268"/>
      <c r="K1960" s="264"/>
      <c r="L1960" s="264"/>
      <c r="M1960" s="269"/>
      <c r="N1960" s="270"/>
      <c r="O1960" s="271"/>
      <c r="P1960" s="271"/>
      <c r="Q1960" s="271"/>
      <c r="R1960" s="271"/>
      <c r="S1960" s="271"/>
      <c r="T1960" s="271"/>
      <c r="U1960" s="271"/>
      <c r="V1960" s="271"/>
      <c r="W1960" s="271"/>
      <c r="X1960" s="271"/>
      <c r="Y1960" s="272"/>
      <c r="Z1960" s="15"/>
      <c r="AA1960" s="15"/>
      <c r="AB1960" s="15"/>
      <c r="AC1960" s="15"/>
      <c r="AD1960" s="15"/>
      <c r="AE1960" s="15"/>
      <c r="AT1960" s="273" t="s">
        <v>184</v>
      </c>
      <c r="AU1960" s="273" t="s">
        <v>102</v>
      </c>
      <c r="AV1960" s="15" t="s">
        <v>181</v>
      </c>
      <c r="AW1960" s="15" t="s">
        <v>5</v>
      </c>
      <c r="AX1960" s="15" t="s">
        <v>82</v>
      </c>
      <c r="AY1960" s="273" t="s">
        <v>175</v>
      </c>
    </row>
    <row r="1961" s="2" customFormat="1" ht="24.15" customHeight="1">
      <c r="A1961" s="39"/>
      <c r="B1961" s="40"/>
      <c r="C1961" s="274" t="s">
        <v>1049</v>
      </c>
      <c r="D1961" s="274" t="s">
        <v>315</v>
      </c>
      <c r="E1961" s="275" t="s">
        <v>1853</v>
      </c>
      <c r="F1961" s="276" t="s">
        <v>1854</v>
      </c>
      <c r="G1961" s="277" t="s">
        <v>1260</v>
      </c>
      <c r="H1961" s="278">
        <v>15.6</v>
      </c>
      <c r="I1961" s="279"/>
      <c r="J1961" s="280"/>
      <c r="K1961" s="281">
        <f>ROUND(P1961*H1961,2)</f>
        <v>0</v>
      </c>
      <c r="L1961" s="280"/>
      <c r="M1961" s="282"/>
      <c r="N1961" s="283" t="s">
        <v>1</v>
      </c>
      <c r="O1961" s="231" t="s">
        <v>39</v>
      </c>
      <c r="P1961" s="232">
        <f>I1961+J1961</f>
        <v>0</v>
      </c>
      <c r="Q1961" s="232">
        <f>ROUND(I1961*H1961,2)</f>
        <v>0</v>
      </c>
      <c r="R1961" s="232">
        <f>ROUND(J1961*H1961,2)</f>
        <v>0</v>
      </c>
      <c r="S1961" s="92"/>
      <c r="T1961" s="233">
        <f>S1961*H1961</f>
        <v>0</v>
      </c>
      <c r="U1961" s="233">
        <v>0</v>
      </c>
      <c r="V1961" s="233">
        <f>U1961*H1961</f>
        <v>0</v>
      </c>
      <c r="W1961" s="233">
        <v>0</v>
      </c>
      <c r="X1961" s="233">
        <f>W1961*H1961</f>
        <v>0</v>
      </c>
      <c r="Y1961" s="234" t="s">
        <v>1</v>
      </c>
      <c r="Z1961" s="39"/>
      <c r="AA1961" s="39"/>
      <c r="AB1961" s="39"/>
      <c r="AC1961" s="39"/>
      <c r="AD1961" s="39"/>
      <c r="AE1961" s="39"/>
      <c r="AR1961" s="235" t="s">
        <v>270</v>
      </c>
      <c r="AT1961" s="235" t="s">
        <v>315</v>
      </c>
      <c r="AU1961" s="235" t="s">
        <v>102</v>
      </c>
      <c r="AY1961" s="18" t="s">
        <v>175</v>
      </c>
      <c r="BE1961" s="236">
        <f>IF(O1961="základní",K1961,0)</f>
        <v>0</v>
      </c>
      <c r="BF1961" s="236">
        <f>IF(O1961="snížená",K1961,0)</f>
        <v>0</v>
      </c>
      <c r="BG1961" s="236">
        <f>IF(O1961="zákl. přenesená",K1961,0)</f>
        <v>0</v>
      </c>
      <c r="BH1961" s="236">
        <f>IF(O1961="sníž. přenesená",K1961,0)</f>
        <v>0</v>
      </c>
      <c r="BI1961" s="236">
        <f>IF(O1961="nulová",K1961,0)</f>
        <v>0</v>
      </c>
      <c r="BJ1961" s="18" t="s">
        <v>102</v>
      </c>
      <c r="BK1961" s="236">
        <f>ROUND(P1961*H1961,2)</f>
        <v>0</v>
      </c>
      <c r="BL1961" s="18" t="s">
        <v>229</v>
      </c>
      <c r="BM1961" s="235" t="s">
        <v>1855</v>
      </c>
    </row>
    <row r="1962" s="2" customFormat="1" ht="24.15" customHeight="1">
      <c r="A1962" s="39"/>
      <c r="B1962" s="40"/>
      <c r="C1962" s="222" t="s">
        <v>1856</v>
      </c>
      <c r="D1962" s="222" t="s">
        <v>177</v>
      </c>
      <c r="E1962" s="223" t="s">
        <v>1857</v>
      </c>
      <c r="F1962" s="224" t="s">
        <v>1858</v>
      </c>
      <c r="G1962" s="225" t="s">
        <v>1260</v>
      </c>
      <c r="H1962" s="226">
        <v>730.125</v>
      </c>
      <c r="I1962" s="227"/>
      <c r="J1962" s="227"/>
      <c r="K1962" s="228">
        <f>ROUND(P1962*H1962,2)</f>
        <v>0</v>
      </c>
      <c r="L1962" s="229"/>
      <c r="M1962" s="45"/>
      <c r="N1962" s="230" t="s">
        <v>1</v>
      </c>
      <c r="O1962" s="231" t="s">
        <v>39</v>
      </c>
      <c r="P1962" s="232">
        <f>I1962+J1962</f>
        <v>0</v>
      </c>
      <c r="Q1962" s="232">
        <f>ROUND(I1962*H1962,2)</f>
        <v>0</v>
      </c>
      <c r="R1962" s="232">
        <f>ROUND(J1962*H1962,2)</f>
        <v>0</v>
      </c>
      <c r="S1962" s="92"/>
      <c r="T1962" s="233">
        <f>S1962*H1962</f>
        <v>0</v>
      </c>
      <c r="U1962" s="233">
        <v>0</v>
      </c>
      <c r="V1962" s="233">
        <f>U1962*H1962</f>
        <v>0</v>
      </c>
      <c r="W1962" s="233">
        <v>0</v>
      </c>
      <c r="X1962" s="233">
        <f>W1962*H1962</f>
        <v>0</v>
      </c>
      <c r="Y1962" s="234" t="s">
        <v>1</v>
      </c>
      <c r="Z1962" s="39"/>
      <c r="AA1962" s="39"/>
      <c r="AB1962" s="39"/>
      <c r="AC1962" s="39"/>
      <c r="AD1962" s="39"/>
      <c r="AE1962" s="39"/>
      <c r="AR1962" s="235" t="s">
        <v>229</v>
      </c>
      <c r="AT1962" s="235" t="s">
        <v>177</v>
      </c>
      <c r="AU1962" s="235" t="s">
        <v>102</v>
      </c>
      <c r="AY1962" s="18" t="s">
        <v>175</v>
      </c>
      <c r="BE1962" s="236">
        <f>IF(O1962="základní",K1962,0)</f>
        <v>0</v>
      </c>
      <c r="BF1962" s="236">
        <f>IF(O1962="snížená",K1962,0)</f>
        <v>0</v>
      </c>
      <c r="BG1962" s="236">
        <f>IF(O1962="zákl. přenesená",K1962,0)</f>
        <v>0</v>
      </c>
      <c r="BH1962" s="236">
        <f>IF(O1962="sníž. přenesená",K1962,0)</f>
        <v>0</v>
      </c>
      <c r="BI1962" s="236">
        <f>IF(O1962="nulová",K1962,0)</f>
        <v>0</v>
      </c>
      <c r="BJ1962" s="18" t="s">
        <v>102</v>
      </c>
      <c r="BK1962" s="236">
        <f>ROUND(P1962*H1962,2)</f>
        <v>0</v>
      </c>
      <c r="BL1962" s="18" t="s">
        <v>229</v>
      </c>
      <c r="BM1962" s="235" t="s">
        <v>1859</v>
      </c>
    </row>
    <row r="1963" s="2" customFormat="1">
      <c r="A1963" s="39"/>
      <c r="B1963" s="40"/>
      <c r="C1963" s="41"/>
      <c r="D1963" s="237" t="s">
        <v>182</v>
      </c>
      <c r="E1963" s="41"/>
      <c r="F1963" s="238" t="s">
        <v>1850</v>
      </c>
      <c r="G1963" s="41"/>
      <c r="H1963" s="41"/>
      <c r="I1963" s="239"/>
      <c r="J1963" s="239"/>
      <c r="K1963" s="41"/>
      <c r="L1963" s="41"/>
      <c r="M1963" s="45"/>
      <c r="N1963" s="240"/>
      <c r="O1963" s="241"/>
      <c r="P1963" s="92"/>
      <c r="Q1963" s="92"/>
      <c r="R1963" s="92"/>
      <c r="S1963" s="92"/>
      <c r="T1963" s="92"/>
      <c r="U1963" s="92"/>
      <c r="V1963" s="92"/>
      <c r="W1963" s="92"/>
      <c r="X1963" s="92"/>
      <c r="Y1963" s="93"/>
      <c r="Z1963" s="39"/>
      <c r="AA1963" s="39"/>
      <c r="AB1963" s="39"/>
      <c r="AC1963" s="39"/>
      <c r="AD1963" s="39"/>
      <c r="AE1963" s="39"/>
      <c r="AT1963" s="18" t="s">
        <v>182</v>
      </c>
      <c r="AU1963" s="18" t="s">
        <v>102</v>
      </c>
    </row>
    <row r="1964" s="13" customFormat="1">
      <c r="A1964" s="13"/>
      <c r="B1964" s="242"/>
      <c r="C1964" s="243"/>
      <c r="D1964" s="237" t="s">
        <v>184</v>
      </c>
      <c r="E1964" s="244" t="s">
        <v>1</v>
      </c>
      <c r="F1964" s="245" t="s">
        <v>222</v>
      </c>
      <c r="G1964" s="243"/>
      <c r="H1964" s="244" t="s">
        <v>1</v>
      </c>
      <c r="I1964" s="246"/>
      <c r="J1964" s="246"/>
      <c r="K1964" s="243"/>
      <c r="L1964" s="243"/>
      <c r="M1964" s="247"/>
      <c r="N1964" s="248"/>
      <c r="O1964" s="249"/>
      <c r="P1964" s="249"/>
      <c r="Q1964" s="249"/>
      <c r="R1964" s="249"/>
      <c r="S1964" s="249"/>
      <c r="T1964" s="249"/>
      <c r="U1964" s="249"/>
      <c r="V1964" s="249"/>
      <c r="W1964" s="249"/>
      <c r="X1964" s="249"/>
      <c r="Y1964" s="250"/>
      <c r="Z1964" s="13"/>
      <c r="AA1964" s="13"/>
      <c r="AB1964" s="13"/>
      <c r="AC1964" s="13"/>
      <c r="AD1964" s="13"/>
      <c r="AE1964" s="13"/>
      <c r="AT1964" s="251" t="s">
        <v>184</v>
      </c>
      <c r="AU1964" s="251" t="s">
        <v>102</v>
      </c>
      <c r="AV1964" s="13" t="s">
        <v>82</v>
      </c>
      <c r="AW1964" s="13" t="s">
        <v>5</v>
      </c>
      <c r="AX1964" s="13" t="s">
        <v>75</v>
      </c>
      <c r="AY1964" s="251" t="s">
        <v>175</v>
      </c>
    </row>
    <row r="1965" s="13" customFormat="1">
      <c r="A1965" s="13"/>
      <c r="B1965" s="242"/>
      <c r="C1965" s="243"/>
      <c r="D1965" s="237" t="s">
        <v>184</v>
      </c>
      <c r="E1965" s="244" t="s">
        <v>1</v>
      </c>
      <c r="F1965" s="245" t="s">
        <v>1860</v>
      </c>
      <c r="G1965" s="243"/>
      <c r="H1965" s="244" t="s">
        <v>1</v>
      </c>
      <c r="I1965" s="246"/>
      <c r="J1965" s="246"/>
      <c r="K1965" s="243"/>
      <c r="L1965" s="243"/>
      <c r="M1965" s="247"/>
      <c r="N1965" s="248"/>
      <c r="O1965" s="249"/>
      <c r="P1965" s="249"/>
      <c r="Q1965" s="249"/>
      <c r="R1965" s="249"/>
      <c r="S1965" s="249"/>
      <c r="T1965" s="249"/>
      <c r="U1965" s="249"/>
      <c r="V1965" s="249"/>
      <c r="W1965" s="249"/>
      <c r="X1965" s="249"/>
      <c r="Y1965" s="250"/>
      <c r="Z1965" s="13"/>
      <c r="AA1965" s="13"/>
      <c r="AB1965" s="13"/>
      <c r="AC1965" s="13"/>
      <c r="AD1965" s="13"/>
      <c r="AE1965" s="13"/>
      <c r="AT1965" s="251" t="s">
        <v>184</v>
      </c>
      <c r="AU1965" s="251" t="s">
        <v>102</v>
      </c>
      <c r="AV1965" s="13" t="s">
        <v>82</v>
      </c>
      <c r="AW1965" s="13" t="s">
        <v>5</v>
      </c>
      <c r="AX1965" s="13" t="s">
        <v>75</v>
      </c>
      <c r="AY1965" s="251" t="s">
        <v>175</v>
      </c>
    </row>
    <row r="1966" s="13" customFormat="1">
      <c r="A1966" s="13"/>
      <c r="B1966" s="242"/>
      <c r="C1966" s="243"/>
      <c r="D1966" s="237" t="s">
        <v>184</v>
      </c>
      <c r="E1966" s="244" t="s">
        <v>1</v>
      </c>
      <c r="F1966" s="245" t="s">
        <v>1861</v>
      </c>
      <c r="G1966" s="243"/>
      <c r="H1966" s="244" t="s">
        <v>1</v>
      </c>
      <c r="I1966" s="246"/>
      <c r="J1966" s="246"/>
      <c r="K1966" s="243"/>
      <c r="L1966" s="243"/>
      <c r="M1966" s="247"/>
      <c r="N1966" s="248"/>
      <c r="O1966" s="249"/>
      <c r="P1966" s="249"/>
      <c r="Q1966" s="249"/>
      <c r="R1966" s="249"/>
      <c r="S1966" s="249"/>
      <c r="T1966" s="249"/>
      <c r="U1966" s="249"/>
      <c r="V1966" s="249"/>
      <c r="W1966" s="249"/>
      <c r="X1966" s="249"/>
      <c r="Y1966" s="250"/>
      <c r="Z1966" s="13"/>
      <c r="AA1966" s="13"/>
      <c r="AB1966" s="13"/>
      <c r="AC1966" s="13"/>
      <c r="AD1966" s="13"/>
      <c r="AE1966" s="13"/>
      <c r="AT1966" s="251" t="s">
        <v>184</v>
      </c>
      <c r="AU1966" s="251" t="s">
        <v>102</v>
      </c>
      <c r="AV1966" s="13" t="s">
        <v>82</v>
      </c>
      <c r="AW1966" s="13" t="s">
        <v>5</v>
      </c>
      <c r="AX1966" s="13" t="s">
        <v>75</v>
      </c>
      <c r="AY1966" s="251" t="s">
        <v>175</v>
      </c>
    </row>
    <row r="1967" s="14" customFormat="1">
      <c r="A1967" s="14"/>
      <c r="B1967" s="252"/>
      <c r="C1967" s="253"/>
      <c r="D1967" s="237" t="s">
        <v>184</v>
      </c>
      <c r="E1967" s="254" t="s">
        <v>1</v>
      </c>
      <c r="F1967" s="255" t="s">
        <v>1862</v>
      </c>
      <c r="G1967" s="253"/>
      <c r="H1967" s="256">
        <v>730.125</v>
      </c>
      <c r="I1967" s="257"/>
      <c r="J1967" s="257"/>
      <c r="K1967" s="253"/>
      <c r="L1967" s="253"/>
      <c r="M1967" s="258"/>
      <c r="N1967" s="259"/>
      <c r="O1967" s="260"/>
      <c r="P1967" s="260"/>
      <c r="Q1967" s="260"/>
      <c r="R1967" s="260"/>
      <c r="S1967" s="260"/>
      <c r="T1967" s="260"/>
      <c r="U1967" s="260"/>
      <c r="V1967" s="260"/>
      <c r="W1967" s="260"/>
      <c r="X1967" s="260"/>
      <c r="Y1967" s="261"/>
      <c r="Z1967" s="14"/>
      <c r="AA1967" s="14"/>
      <c r="AB1967" s="14"/>
      <c r="AC1967" s="14"/>
      <c r="AD1967" s="14"/>
      <c r="AE1967" s="14"/>
      <c r="AT1967" s="262" t="s">
        <v>184</v>
      </c>
      <c r="AU1967" s="262" t="s">
        <v>102</v>
      </c>
      <c r="AV1967" s="14" t="s">
        <v>102</v>
      </c>
      <c r="AW1967" s="14" t="s">
        <v>5</v>
      </c>
      <c r="AX1967" s="14" t="s">
        <v>75</v>
      </c>
      <c r="AY1967" s="262" t="s">
        <v>175</v>
      </c>
    </row>
    <row r="1968" s="15" customFormat="1">
      <c r="A1968" s="15"/>
      <c r="B1968" s="263"/>
      <c r="C1968" s="264"/>
      <c r="D1968" s="237" t="s">
        <v>184</v>
      </c>
      <c r="E1968" s="265" t="s">
        <v>1</v>
      </c>
      <c r="F1968" s="266" t="s">
        <v>189</v>
      </c>
      <c r="G1968" s="264"/>
      <c r="H1968" s="267">
        <v>730.125</v>
      </c>
      <c r="I1968" s="268"/>
      <c r="J1968" s="268"/>
      <c r="K1968" s="264"/>
      <c r="L1968" s="264"/>
      <c r="M1968" s="269"/>
      <c r="N1968" s="270"/>
      <c r="O1968" s="271"/>
      <c r="P1968" s="271"/>
      <c r="Q1968" s="271"/>
      <c r="R1968" s="271"/>
      <c r="S1968" s="271"/>
      <c r="T1968" s="271"/>
      <c r="U1968" s="271"/>
      <c r="V1968" s="271"/>
      <c r="W1968" s="271"/>
      <c r="X1968" s="271"/>
      <c r="Y1968" s="272"/>
      <c r="Z1968" s="15"/>
      <c r="AA1968" s="15"/>
      <c r="AB1968" s="15"/>
      <c r="AC1968" s="15"/>
      <c r="AD1968" s="15"/>
      <c r="AE1968" s="15"/>
      <c r="AT1968" s="273" t="s">
        <v>184</v>
      </c>
      <c r="AU1968" s="273" t="s">
        <v>102</v>
      </c>
      <c r="AV1968" s="15" t="s">
        <v>181</v>
      </c>
      <c r="AW1968" s="15" t="s">
        <v>5</v>
      </c>
      <c r="AX1968" s="15" t="s">
        <v>82</v>
      </c>
      <c r="AY1968" s="273" t="s">
        <v>175</v>
      </c>
    </row>
    <row r="1969" s="2" customFormat="1" ht="24.15" customHeight="1">
      <c r="A1969" s="39"/>
      <c r="B1969" s="40"/>
      <c r="C1969" s="274" t="s">
        <v>1052</v>
      </c>
      <c r="D1969" s="274" t="s">
        <v>315</v>
      </c>
      <c r="E1969" s="275" t="s">
        <v>1863</v>
      </c>
      <c r="F1969" s="276" t="s">
        <v>1864</v>
      </c>
      <c r="G1969" s="277" t="s">
        <v>1260</v>
      </c>
      <c r="H1969" s="278">
        <v>788.53499999999997</v>
      </c>
      <c r="I1969" s="279"/>
      <c r="J1969" s="280"/>
      <c r="K1969" s="281">
        <f>ROUND(P1969*H1969,2)</f>
        <v>0</v>
      </c>
      <c r="L1969" s="280"/>
      <c r="M1969" s="282"/>
      <c r="N1969" s="283" t="s">
        <v>1</v>
      </c>
      <c r="O1969" s="231" t="s">
        <v>39</v>
      </c>
      <c r="P1969" s="232">
        <f>I1969+J1969</f>
        <v>0</v>
      </c>
      <c r="Q1969" s="232">
        <f>ROUND(I1969*H1969,2)</f>
        <v>0</v>
      </c>
      <c r="R1969" s="232">
        <f>ROUND(J1969*H1969,2)</f>
        <v>0</v>
      </c>
      <c r="S1969" s="92"/>
      <c r="T1969" s="233">
        <f>S1969*H1969</f>
        <v>0</v>
      </c>
      <c r="U1969" s="233">
        <v>0</v>
      </c>
      <c r="V1969" s="233">
        <f>U1969*H1969</f>
        <v>0</v>
      </c>
      <c r="W1969" s="233">
        <v>0</v>
      </c>
      <c r="X1969" s="233">
        <f>W1969*H1969</f>
        <v>0</v>
      </c>
      <c r="Y1969" s="234" t="s">
        <v>1</v>
      </c>
      <c r="Z1969" s="39"/>
      <c r="AA1969" s="39"/>
      <c r="AB1969" s="39"/>
      <c r="AC1969" s="39"/>
      <c r="AD1969" s="39"/>
      <c r="AE1969" s="39"/>
      <c r="AR1969" s="235" t="s">
        <v>270</v>
      </c>
      <c r="AT1969" s="235" t="s">
        <v>315</v>
      </c>
      <c r="AU1969" s="235" t="s">
        <v>102</v>
      </c>
      <c r="AY1969" s="18" t="s">
        <v>175</v>
      </c>
      <c r="BE1969" s="236">
        <f>IF(O1969="základní",K1969,0)</f>
        <v>0</v>
      </c>
      <c r="BF1969" s="236">
        <f>IF(O1969="snížená",K1969,0)</f>
        <v>0</v>
      </c>
      <c r="BG1969" s="236">
        <f>IF(O1969="zákl. přenesená",K1969,0)</f>
        <v>0</v>
      </c>
      <c r="BH1969" s="236">
        <f>IF(O1969="sníž. přenesená",K1969,0)</f>
        <v>0</v>
      </c>
      <c r="BI1969" s="236">
        <f>IF(O1969="nulová",K1969,0)</f>
        <v>0</v>
      </c>
      <c r="BJ1969" s="18" t="s">
        <v>102</v>
      </c>
      <c r="BK1969" s="236">
        <f>ROUND(P1969*H1969,2)</f>
        <v>0</v>
      </c>
      <c r="BL1969" s="18" t="s">
        <v>229</v>
      </c>
      <c r="BM1969" s="235" t="s">
        <v>1865</v>
      </c>
    </row>
    <row r="1970" s="14" customFormat="1">
      <c r="A1970" s="14"/>
      <c r="B1970" s="252"/>
      <c r="C1970" s="253"/>
      <c r="D1970" s="237" t="s">
        <v>184</v>
      </c>
      <c r="E1970" s="254" t="s">
        <v>1</v>
      </c>
      <c r="F1970" s="255" t="s">
        <v>1866</v>
      </c>
      <c r="G1970" s="253"/>
      <c r="H1970" s="256">
        <v>788.53499999999997</v>
      </c>
      <c r="I1970" s="257"/>
      <c r="J1970" s="257"/>
      <c r="K1970" s="253"/>
      <c r="L1970" s="253"/>
      <c r="M1970" s="258"/>
      <c r="N1970" s="259"/>
      <c r="O1970" s="260"/>
      <c r="P1970" s="260"/>
      <c r="Q1970" s="260"/>
      <c r="R1970" s="260"/>
      <c r="S1970" s="260"/>
      <c r="T1970" s="260"/>
      <c r="U1970" s="260"/>
      <c r="V1970" s="260"/>
      <c r="W1970" s="260"/>
      <c r="X1970" s="260"/>
      <c r="Y1970" s="261"/>
      <c r="Z1970" s="14"/>
      <c r="AA1970" s="14"/>
      <c r="AB1970" s="14"/>
      <c r="AC1970" s="14"/>
      <c r="AD1970" s="14"/>
      <c r="AE1970" s="14"/>
      <c r="AT1970" s="262" t="s">
        <v>184</v>
      </c>
      <c r="AU1970" s="262" t="s">
        <v>102</v>
      </c>
      <c r="AV1970" s="14" t="s">
        <v>102</v>
      </c>
      <c r="AW1970" s="14" t="s">
        <v>5</v>
      </c>
      <c r="AX1970" s="14" t="s">
        <v>75</v>
      </c>
      <c r="AY1970" s="262" t="s">
        <v>175</v>
      </c>
    </row>
    <row r="1971" s="15" customFormat="1">
      <c r="A1971" s="15"/>
      <c r="B1971" s="263"/>
      <c r="C1971" s="264"/>
      <c r="D1971" s="237" t="s">
        <v>184</v>
      </c>
      <c r="E1971" s="265" t="s">
        <v>1</v>
      </c>
      <c r="F1971" s="266" t="s">
        <v>189</v>
      </c>
      <c r="G1971" s="264"/>
      <c r="H1971" s="267">
        <v>788.53499999999997</v>
      </c>
      <c r="I1971" s="268"/>
      <c r="J1971" s="268"/>
      <c r="K1971" s="264"/>
      <c r="L1971" s="264"/>
      <c r="M1971" s="269"/>
      <c r="N1971" s="270"/>
      <c r="O1971" s="271"/>
      <c r="P1971" s="271"/>
      <c r="Q1971" s="271"/>
      <c r="R1971" s="271"/>
      <c r="S1971" s="271"/>
      <c r="T1971" s="271"/>
      <c r="U1971" s="271"/>
      <c r="V1971" s="271"/>
      <c r="W1971" s="271"/>
      <c r="X1971" s="271"/>
      <c r="Y1971" s="272"/>
      <c r="Z1971" s="15"/>
      <c r="AA1971" s="15"/>
      <c r="AB1971" s="15"/>
      <c r="AC1971" s="15"/>
      <c r="AD1971" s="15"/>
      <c r="AE1971" s="15"/>
      <c r="AT1971" s="273" t="s">
        <v>184</v>
      </c>
      <c r="AU1971" s="273" t="s">
        <v>102</v>
      </c>
      <c r="AV1971" s="15" t="s">
        <v>181</v>
      </c>
      <c r="AW1971" s="15" t="s">
        <v>5</v>
      </c>
      <c r="AX1971" s="15" t="s">
        <v>82</v>
      </c>
      <c r="AY1971" s="273" t="s">
        <v>175</v>
      </c>
    </row>
    <row r="1972" s="2" customFormat="1" ht="24.15" customHeight="1">
      <c r="A1972" s="39"/>
      <c r="B1972" s="40"/>
      <c r="C1972" s="222" t="s">
        <v>1867</v>
      </c>
      <c r="D1972" s="222" t="s">
        <v>177</v>
      </c>
      <c r="E1972" s="223" t="s">
        <v>1868</v>
      </c>
      <c r="F1972" s="224" t="s">
        <v>1869</v>
      </c>
      <c r="G1972" s="225" t="s">
        <v>1260</v>
      </c>
      <c r="H1972" s="226">
        <v>630.64999999999998</v>
      </c>
      <c r="I1972" s="227"/>
      <c r="J1972" s="227"/>
      <c r="K1972" s="228">
        <f>ROUND(P1972*H1972,2)</f>
        <v>0</v>
      </c>
      <c r="L1972" s="229"/>
      <c r="M1972" s="45"/>
      <c r="N1972" s="230" t="s">
        <v>1</v>
      </c>
      <c r="O1972" s="231" t="s">
        <v>39</v>
      </c>
      <c r="P1972" s="232">
        <f>I1972+J1972</f>
        <v>0</v>
      </c>
      <c r="Q1972" s="232">
        <f>ROUND(I1972*H1972,2)</f>
        <v>0</v>
      </c>
      <c r="R1972" s="232">
        <f>ROUND(J1972*H1972,2)</f>
        <v>0</v>
      </c>
      <c r="S1972" s="92"/>
      <c r="T1972" s="233">
        <f>S1972*H1972</f>
        <v>0</v>
      </c>
      <c r="U1972" s="233">
        <v>0</v>
      </c>
      <c r="V1972" s="233">
        <f>U1972*H1972</f>
        <v>0</v>
      </c>
      <c r="W1972" s="233">
        <v>0</v>
      </c>
      <c r="X1972" s="233">
        <f>W1972*H1972</f>
        <v>0</v>
      </c>
      <c r="Y1972" s="234" t="s">
        <v>1</v>
      </c>
      <c r="Z1972" s="39"/>
      <c r="AA1972" s="39"/>
      <c r="AB1972" s="39"/>
      <c r="AC1972" s="39"/>
      <c r="AD1972" s="39"/>
      <c r="AE1972" s="39"/>
      <c r="AR1972" s="235" t="s">
        <v>229</v>
      </c>
      <c r="AT1972" s="235" t="s">
        <v>177</v>
      </c>
      <c r="AU1972" s="235" t="s">
        <v>102</v>
      </c>
      <c r="AY1972" s="18" t="s">
        <v>175</v>
      </c>
      <c r="BE1972" s="236">
        <f>IF(O1972="základní",K1972,0)</f>
        <v>0</v>
      </c>
      <c r="BF1972" s="236">
        <f>IF(O1972="snížená",K1972,0)</f>
        <v>0</v>
      </c>
      <c r="BG1972" s="236">
        <f>IF(O1972="zákl. přenesená",K1972,0)</f>
        <v>0</v>
      </c>
      <c r="BH1972" s="236">
        <f>IF(O1972="sníž. přenesená",K1972,0)</f>
        <v>0</v>
      </c>
      <c r="BI1972" s="236">
        <f>IF(O1972="nulová",K1972,0)</f>
        <v>0</v>
      </c>
      <c r="BJ1972" s="18" t="s">
        <v>102</v>
      </c>
      <c r="BK1972" s="236">
        <f>ROUND(P1972*H1972,2)</f>
        <v>0</v>
      </c>
      <c r="BL1972" s="18" t="s">
        <v>229</v>
      </c>
      <c r="BM1972" s="235" t="s">
        <v>1870</v>
      </c>
    </row>
    <row r="1973" s="2" customFormat="1">
      <c r="A1973" s="39"/>
      <c r="B1973" s="40"/>
      <c r="C1973" s="41"/>
      <c r="D1973" s="237" t="s">
        <v>182</v>
      </c>
      <c r="E1973" s="41"/>
      <c r="F1973" s="238" t="s">
        <v>1850</v>
      </c>
      <c r="G1973" s="41"/>
      <c r="H1973" s="41"/>
      <c r="I1973" s="239"/>
      <c r="J1973" s="239"/>
      <c r="K1973" s="41"/>
      <c r="L1973" s="41"/>
      <c r="M1973" s="45"/>
      <c r="N1973" s="240"/>
      <c r="O1973" s="241"/>
      <c r="P1973" s="92"/>
      <c r="Q1973" s="92"/>
      <c r="R1973" s="92"/>
      <c r="S1973" s="92"/>
      <c r="T1973" s="92"/>
      <c r="U1973" s="92"/>
      <c r="V1973" s="92"/>
      <c r="W1973" s="92"/>
      <c r="X1973" s="92"/>
      <c r="Y1973" s="93"/>
      <c r="Z1973" s="39"/>
      <c r="AA1973" s="39"/>
      <c r="AB1973" s="39"/>
      <c r="AC1973" s="39"/>
      <c r="AD1973" s="39"/>
      <c r="AE1973" s="39"/>
      <c r="AT1973" s="18" t="s">
        <v>182</v>
      </c>
      <c r="AU1973" s="18" t="s">
        <v>102</v>
      </c>
    </row>
    <row r="1974" s="13" customFormat="1">
      <c r="A1974" s="13"/>
      <c r="B1974" s="242"/>
      <c r="C1974" s="243"/>
      <c r="D1974" s="237" t="s">
        <v>184</v>
      </c>
      <c r="E1974" s="244" t="s">
        <v>1</v>
      </c>
      <c r="F1974" s="245" t="s">
        <v>222</v>
      </c>
      <c r="G1974" s="243"/>
      <c r="H1974" s="244" t="s">
        <v>1</v>
      </c>
      <c r="I1974" s="246"/>
      <c r="J1974" s="246"/>
      <c r="K1974" s="243"/>
      <c r="L1974" s="243"/>
      <c r="M1974" s="247"/>
      <c r="N1974" s="248"/>
      <c r="O1974" s="249"/>
      <c r="P1974" s="249"/>
      <c r="Q1974" s="249"/>
      <c r="R1974" s="249"/>
      <c r="S1974" s="249"/>
      <c r="T1974" s="249"/>
      <c r="U1974" s="249"/>
      <c r="V1974" s="249"/>
      <c r="W1974" s="249"/>
      <c r="X1974" s="249"/>
      <c r="Y1974" s="250"/>
      <c r="Z1974" s="13"/>
      <c r="AA1974" s="13"/>
      <c r="AB1974" s="13"/>
      <c r="AC1974" s="13"/>
      <c r="AD1974" s="13"/>
      <c r="AE1974" s="13"/>
      <c r="AT1974" s="251" t="s">
        <v>184</v>
      </c>
      <c r="AU1974" s="251" t="s">
        <v>102</v>
      </c>
      <c r="AV1974" s="13" t="s">
        <v>82</v>
      </c>
      <c r="AW1974" s="13" t="s">
        <v>5</v>
      </c>
      <c r="AX1974" s="13" t="s">
        <v>75</v>
      </c>
      <c r="AY1974" s="251" t="s">
        <v>175</v>
      </c>
    </row>
    <row r="1975" s="13" customFormat="1">
      <c r="A1975" s="13"/>
      <c r="B1975" s="242"/>
      <c r="C1975" s="243"/>
      <c r="D1975" s="237" t="s">
        <v>184</v>
      </c>
      <c r="E1975" s="244" t="s">
        <v>1</v>
      </c>
      <c r="F1975" s="245" t="s">
        <v>1871</v>
      </c>
      <c r="G1975" s="243"/>
      <c r="H1975" s="244" t="s">
        <v>1</v>
      </c>
      <c r="I1975" s="246"/>
      <c r="J1975" s="246"/>
      <c r="K1975" s="243"/>
      <c r="L1975" s="243"/>
      <c r="M1975" s="247"/>
      <c r="N1975" s="248"/>
      <c r="O1975" s="249"/>
      <c r="P1975" s="249"/>
      <c r="Q1975" s="249"/>
      <c r="R1975" s="249"/>
      <c r="S1975" s="249"/>
      <c r="T1975" s="249"/>
      <c r="U1975" s="249"/>
      <c r="V1975" s="249"/>
      <c r="W1975" s="249"/>
      <c r="X1975" s="249"/>
      <c r="Y1975" s="250"/>
      <c r="Z1975" s="13"/>
      <c r="AA1975" s="13"/>
      <c r="AB1975" s="13"/>
      <c r="AC1975" s="13"/>
      <c r="AD1975" s="13"/>
      <c r="AE1975" s="13"/>
      <c r="AT1975" s="251" t="s">
        <v>184</v>
      </c>
      <c r="AU1975" s="251" t="s">
        <v>102</v>
      </c>
      <c r="AV1975" s="13" t="s">
        <v>82</v>
      </c>
      <c r="AW1975" s="13" t="s">
        <v>5</v>
      </c>
      <c r="AX1975" s="13" t="s">
        <v>75</v>
      </c>
      <c r="AY1975" s="251" t="s">
        <v>175</v>
      </c>
    </row>
    <row r="1976" s="14" customFormat="1">
      <c r="A1976" s="14"/>
      <c r="B1976" s="252"/>
      <c r="C1976" s="253"/>
      <c r="D1976" s="237" t="s">
        <v>184</v>
      </c>
      <c r="E1976" s="254" t="s">
        <v>1</v>
      </c>
      <c r="F1976" s="255" t="s">
        <v>1872</v>
      </c>
      <c r="G1976" s="253"/>
      <c r="H1976" s="256">
        <v>630.64999999999998</v>
      </c>
      <c r="I1976" s="257"/>
      <c r="J1976" s="257"/>
      <c r="K1976" s="253"/>
      <c r="L1976" s="253"/>
      <c r="M1976" s="258"/>
      <c r="N1976" s="259"/>
      <c r="O1976" s="260"/>
      <c r="P1976" s="260"/>
      <c r="Q1976" s="260"/>
      <c r="R1976" s="260"/>
      <c r="S1976" s="260"/>
      <c r="T1976" s="260"/>
      <c r="U1976" s="260"/>
      <c r="V1976" s="260"/>
      <c r="W1976" s="260"/>
      <c r="X1976" s="260"/>
      <c r="Y1976" s="261"/>
      <c r="Z1976" s="14"/>
      <c r="AA1976" s="14"/>
      <c r="AB1976" s="14"/>
      <c r="AC1976" s="14"/>
      <c r="AD1976" s="14"/>
      <c r="AE1976" s="14"/>
      <c r="AT1976" s="262" t="s">
        <v>184</v>
      </c>
      <c r="AU1976" s="262" t="s">
        <v>102</v>
      </c>
      <c r="AV1976" s="14" t="s">
        <v>102</v>
      </c>
      <c r="AW1976" s="14" t="s">
        <v>5</v>
      </c>
      <c r="AX1976" s="14" t="s">
        <v>75</v>
      </c>
      <c r="AY1976" s="262" t="s">
        <v>175</v>
      </c>
    </row>
    <row r="1977" s="15" customFormat="1">
      <c r="A1977" s="15"/>
      <c r="B1977" s="263"/>
      <c r="C1977" s="264"/>
      <c r="D1977" s="237" t="s">
        <v>184</v>
      </c>
      <c r="E1977" s="265" t="s">
        <v>1</v>
      </c>
      <c r="F1977" s="266" t="s">
        <v>189</v>
      </c>
      <c r="G1977" s="264"/>
      <c r="H1977" s="267">
        <v>630.64999999999998</v>
      </c>
      <c r="I1977" s="268"/>
      <c r="J1977" s="268"/>
      <c r="K1977" s="264"/>
      <c r="L1977" s="264"/>
      <c r="M1977" s="269"/>
      <c r="N1977" s="270"/>
      <c r="O1977" s="271"/>
      <c r="P1977" s="271"/>
      <c r="Q1977" s="271"/>
      <c r="R1977" s="271"/>
      <c r="S1977" s="271"/>
      <c r="T1977" s="271"/>
      <c r="U1977" s="271"/>
      <c r="V1977" s="271"/>
      <c r="W1977" s="271"/>
      <c r="X1977" s="271"/>
      <c r="Y1977" s="272"/>
      <c r="Z1977" s="15"/>
      <c r="AA1977" s="15"/>
      <c r="AB1977" s="15"/>
      <c r="AC1977" s="15"/>
      <c r="AD1977" s="15"/>
      <c r="AE1977" s="15"/>
      <c r="AT1977" s="273" t="s">
        <v>184</v>
      </c>
      <c r="AU1977" s="273" t="s">
        <v>102</v>
      </c>
      <c r="AV1977" s="15" t="s">
        <v>181</v>
      </c>
      <c r="AW1977" s="15" t="s">
        <v>5</v>
      </c>
      <c r="AX1977" s="15" t="s">
        <v>82</v>
      </c>
      <c r="AY1977" s="273" t="s">
        <v>175</v>
      </c>
    </row>
    <row r="1978" s="2" customFormat="1" ht="24.15" customHeight="1">
      <c r="A1978" s="39"/>
      <c r="B1978" s="40"/>
      <c r="C1978" s="274" t="s">
        <v>1058</v>
      </c>
      <c r="D1978" s="274" t="s">
        <v>315</v>
      </c>
      <c r="E1978" s="275" t="s">
        <v>1873</v>
      </c>
      <c r="F1978" s="276" t="s">
        <v>1874</v>
      </c>
      <c r="G1978" s="277" t="s">
        <v>1260</v>
      </c>
      <c r="H1978" s="278">
        <v>630.64999999999998</v>
      </c>
      <c r="I1978" s="279"/>
      <c r="J1978" s="280"/>
      <c r="K1978" s="281">
        <f>ROUND(P1978*H1978,2)</f>
        <v>0</v>
      </c>
      <c r="L1978" s="280"/>
      <c r="M1978" s="282"/>
      <c r="N1978" s="283" t="s">
        <v>1</v>
      </c>
      <c r="O1978" s="231" t="s">
        <v>39</v>
      </c>
      <c r="P1978" s="232">
        <f>I1978+J1978</f>
        <v>0</v>
      </c>
      <c r="Q1978" s="232">
        <f>ROUND(I1978*H1978,2)</f>
        <v>0</v>
      </c>
      <c r="R1978" s="232">
        <f>ROUND(J1978*H1978,2)</f>
        <v>0</v>
      </c>
      <c r="S1978" s="92"/>
      <c r="T1978" s="233">
        <f>S1978*H1978</f>
        <v>0</v>
      </c>
      <c r="U1978" s="233">
        <v>0</v>
      </c>
      <c r="V1978" s="233">
        <f>U1978*H1978</f>
        <v>0</v>
      </c>
      <c r="W1978" s="233">
        <v>0</v>
      </c>
      <c r="X1978" s="233">
        <f>W1978*H1978</f>
        <v>0</v>
      </c>
      <c r="Y1978" s="234" t="s">
        <v>1</v>
      </c>
      <c r="Z1978" s="39"/>
      <c r="AA1978" s="39"/>
      <c r="AB1978" s="39"/>
      <c r="AC1978" s="39"/>
      <c r="AD1978" s="39"/>
      <c r="AE1978" s="39"/>
      <c r="AR1978" s="235" t="s">
        <v>270</v>
      </c>
      <c r="AT1978" s="235" t="s">
        <v>315</v>
      </c>
      <c r="AU1978" s="235" t="s">
        <v>102</v>
      </c>
      <c r="AY1978" s="18" t="s">
        <v>175</v>
      </c>
      <c r="BE1978" s="236">
        <f>IF(O1978="základní",K1978,0)</f>
        <v>0</v>
      </c>
      <c r="BF1978" s="236">
        <f>IF(O1978="snížená",K1978,0)</f>
        <v>0</v>
      </c>
      <c r="BG1978" s="236">
        <f>IF(O1978="zákl. přenesená",K1978,0)</f>
        <v>0</v>
      </c>
      <c r="BH1978" s="236">
        <f>IF(O1978="sníž. přenesená",K1978,0)</f>
        <v>0</v>
      </c>
      <c r="BI1978" s="236">
        <f>IF(O1978="nulová",K1978,0)</f>
        <v>0</v>
      </c>
      <c r="BJ1978" s="18" t="s">
        <v>102</v>
      </c>
      <c r="BK1978" s="236">
        <f>ROUND(P1978*H1978,2)</f>
        <v>0</v>
      </c>
      <c r="BL1978" s="18" t="s">
        <v>229</v>
      </c>
      <c r="BM1978" s="235" t="s">
        <v>1875</v>
      </c>
    </row>
    <row r="1979" s="2" customFormat="1" ht="24.15" customHeight="1">
      <c r="A1979" s="39"/>
      <c r="B1979" s="40"/>
      <c r="C1979" s="274" t="s">
        <v>1876</v>
      </c>
      <c r="D1979" s="274" t="s">
        <v>315</v>
      </c>
      <c r="E1979" s="275" t="s">
        <v>1877</v>
      </c>
      <c r="F1979" s="276" t="s">
        <v>1878</v>
      </c>
      <c r="G1979" s="277" t="s">
        <v>377</v>
      </c>
      <c r="H1979" s="278">
        <v>16</v>
      </c>
      <c r="I1979" s="279"/>
      <c r="J1979" s="280"/>
      <c r="K1979" s="281">
        <f>ROUND(P1979*H1979,2)</f>
        <v>0</v>
      </c>
      <c r="L1979" s="280"/>
      <c r="M1979" s="282"/>
      <c r="N1979" s="283" t="s">
        <v>1</v>
      </c>
      <c r="O1979" s="231" t="s">
        <v>39</v>
      </c>
      <c r="P1979" s="232">
        <f>I1979+J1979</f>
        <v>0</v>
      </c>
      <c r="Q1979" s="232">
        <f>ROUND(I1979*H1979,2)</f>
        <v>0</v>
      </c>
      <c r="R1979" s="232">
        <f>ROUND(J1979*H1979,2)</f>
        <v>0</v>
      </c>
      <c r="S1979" s="92"/>
      <c r="T1979" s="233">
        <f>S1979*H1979</f>
        <v>0</v>
      </c>
      <c r="U1979" s="233">
        <v>0</v>
      </c>
      <c r="V1979" s="233">
        <f>U1979*H1979</f>
        <v>0</v>
      </c>
      <c r="W1979" s="233">
        <v>0</v>
      </c>
      <c r="X1979" s="233">
        <f>W1979*H1979</f>
        <v>0</v>
      </c>
      <c r="Y1979" s="234" t="s">
        <v>1</v>
      </c>
      <c r="Z1979" s="39"/>
      <c r="AA1979" s="39"/>
      <c r="AB1979" s="39"/>
      <c r="AC1979" s="39"/>
      <c r="AD1979" s="39"/>
      <c r="AE1979" s="39"/>
      <c r="AR1979" s="235" t="s">
        <v>270</v>
      </c>
      <c r="AT1979" s="235" t="s">
        <v>315</v>
      </c>
      <c r="AU1979" s="235" t="s">
        <v>102</v>
      </c>
      <c r="AY1979" s="18" t="s">
        <v>175</v>
      </c>
      <c r="BE1979" s="236">
        <f>IF(O1979="základní",K1979,0)</f>
        <v>0</v>
      </c>
      <c r="BF1979" s="236">
        <f>IF(O1979="snížená",K1979,0)</f>
        <v>0</v>
      </c>
      <c r="BG1979" s="236">
        <f>IF(O1979="zákl. přenesená",K1979,0)</f>
        <v>0</v>
      </c>
      <c r="BH1979" s="236">
        <f>IF(O1979="sníž. přenesená",K1979,0)</f>
        <v>0</v>
      </c>
      <c r="BI1979" s="236">
        <f>IF(O1979="nulová",K1979,0)</f>
        <v>0</v>
      </c>
      <c r="BJ1979" s="18" t="s">
        <v>102</v>
      </c>
      <c r="BK1979" s="236">
        <f>ROUND(P1979*H1979,2)</f>
        <v>0</v>
      </c>
      <c r="BL1979" s="18" t="s">
        <v>229</v>
      </c>
      <c r="BM1979" s="235" t="s">
        <v>1879</v>
      </c>
    </row>
    <row r="1980" s="2" customFormat="1" ht="24.15" customHeight="1">
      <c r="A1980" s="39"/>
      <c r="B1980" s="40"/>
      <c r="C1980" s="274" t="s">
        <v>1062</v>
      </c>
      <c r="D1980" s="274" t="s">
        <v>315</v>
      </c>
      <c r="E1980" s="275" t="s">
        <v>1880</v>
      </c>
      <c r="F1980" s="276" t="s">
        <v>1881</v>
      </c>
      <c r="G1980" s="277" t="s">
        <v>377</v>
      </c>
      <c r="H1980" s="278">
        <v>80</v>
      </c>
      <c r="I1980" s="279"/>
      <c r="J1980" s="280"/>
      <c r="K1980" s="281">
        <f>ROUND(P1980*H1980,2)</f>
        <v>0</v>
      </c>
      <c r="L1980" s="280"/>
      <c r="M1980" s="282"/>
      <c r="N1980" s="283" t="s">
        <v>1</v>
      </c>
      <c r="O1980" s="231" t="s">
        <v>39</v>
      </c>
      <c r="P1980" s="232">
        <f>I1980+J1980</f>
        <v>0</v>
      </c>
      <c r="Q1980" s="232">
        <f>ROUND(I1980*H1980,2)</f>
        <v>0</v>
      </c>
      <c r="R1980" s="232">
        <f>ROUND(J1980*H1980,2)</f>
        <v>0</v>
      </c>
      <c r="S1980" s="92"/>
      <c r="T1980" s="233">
        <f>S1980*H1980</f>
        <v>0</v>
      </c>
      <c r="U1980" s="233">
        <v>0</v>
      </c>
      <c r="V1980" s="233">
        <f>U1980*H1980</f>
        <v>0</v>
      </c>
      <c r="W1980" s="233">
        <v>0</v>
      </c>
      <c r="X1980" s="233">
        <f>W1980*H1980</f>
        <v>0</v>
      </c>
      <c r="Y1980" s="234" t="s">
        <v>1</v>
      </c>
      <c r="Z1980" s="39"/>
      <c r="AA1980" s="39"/>
      <c r="AB1980" s="39"/>
      <c r="AC1980" s="39"/>
      <c r="AD1980" s="39"/>
      <c r="AE1980" s="39"/>
      <c r="AR1980" s="235" t="s">
        <v>270</v>
      </c>
      <c r="AT1980" s="235" t="s">
        <v>315</v>
      </c>
      <c r="AU1980" s="235" t="s">
        <v>102</v>
      </c>
      <c r="AY1980" s="18" t="s">
        <v>175</v>
      </c>
      <c r="BE1980" s="236">
        <f>IF(O1980="základní",K1980,0)</f>
        <v>0</v>
      </c>
      <c r="BF1980" s="236">
        <f>IF(O1980="snížená",K1980,0)</f>
        <v>0</v>
      </c>
      <c r="BG1980" s="236">
        <f>IF(O1980="zákl. přenesená",K1980,0)</f>
        <v>0</v>
      </c>
      <c r="BH1980" s="236">
        <f>IF(O1980="sníž. přenesená",K1980,0)</f>
        <v>0</v>
      </c>
      <c r="BI1980" s="236">
        <f>IF(O1980="nulová",K1980,0)</f>
        <v>0</v>
      </c>
      <c r="BJ1980" s="18" t="s">
        <v>102</v>
      </c>
      <c r="BK1980" s="236">
        <f>ROUND(P1980*H1980,2)</f>
        <v>0</v>
      </c>
      <c r="BL1980" s="18" t="s">
        <v>229</v>
      </c>
      <c r="BM1980" s="235" t="s">
        <v>1882</v>
      </c>
    </row>
    <row r="1981" s="2" customFormat="1" ht="49.05" customHeight="1">
      <c r="A1981" s="39"/>
      <c r="B1981" s="40"/>
      <c r="C1981" s="222" t="s">
        <v>1883</v>
      </c>
      <c r="D1981" s="222" t="s">
        <v>177</v>
      </c>
      <c r="E1981" s="223" t="s">
        <v>1884</v>
      </c>
      <c r="F1981" s="224" t="s">
        <v>1885</v>
      </c>
      <c r="G1981" s="225" t="s">
        <v>377</v>
      </c>
      <c r="H1981" s="226">
        <v>2</v>
      </c>
      <c r="I1981" s="227"/>
      <c r="J1981" s="227"/>
      <c r="K1981" s="228">
        <f>ROUND(P1981*H1981,2)</f>
        <v>0</v>
      </c>
      <c r="L1981" s="229"/>
      <c r="M1981" s="45"/>
      <c r="N1981" s="230" t="s">
        <v>1</v>
      </c>
      <c r="O1981" s="231" t="s">
        <v>39</v>
      </c>
      <c r="P1981" s="232">
        <f>I1981+J1981</f>
        <v>0</v>
      </c>
      <c r="Q1981" s="232">
        <f>ROUND(I1981*H1981,2)</f>
        <v>0</v>
      </c>
      <c r="R1981" s="232">
        <f>ROUND(J1981*H1981,2)</f>
        <v>0</v>
      </c>
      <c r="S1981" s="92"/>
      <c r="T1981" s="233">
        <f>S1981*H1981</f>
        <v>0</v>
      </c>
      <c r="U1981" s="233">
        <v>0</v>
      </c>
      <c r="V1981" s="233">
        <f>U1981*H1981</f>
        <v>0</v>
      </c>
      <c r="W1981" s="233">
        <v>0</v>
      </c>
      <c r="X1981" s="233">
        <f>W1981*H1981</f>
        <v>0</v>
      </c>
      <c r="Y1981" s="234" t="s">
        <v>1</v>
      </c>
      <c r="Z1981" s="39"/>
      <c r="AA1981" s="39"/>
      <c r="AB1981" s="39"/>
      <c r="AC1981" s="39"/>
      <c r="AD1981" s="39"/>
      <c r="AE1981" s="39"/>
      <c r="AR1981" s="235" t="s">
        <v>229</v>
      </c>
      <c r="AT1981" s="235" t="s">
        <v>177</v>
      </c>
      <c r="AU1981" s="235" t="s">
        <v>102</v>
      </c>
      <c r="AY1981" s="18" t="s">
        <v>175</v>
      </c>
      <c r="BE1981" s="236">
        <f>IF(O1981="základní",K1981,0)</f>
        <v>0</v>
      </c>
      <c r="BF1981" s="236">
        <f>IF(O1981="snížená",K1981,0)</f>
        <v>0</v>
      </c>
      <c r="BG1981" s="236">
        <f>IF(O1981="zákl. přenesená",K1981,0)</f>
        <v>0</v>
      </c>
      <c r="BH1981" s="236">
        <f>IF(O1981="sníž. přenesená",K1981,0)</f>
        <v>0</v>
      </c>
      <c r="BI1981" s="236">
        <f>IF(O1981="nulová",K1981,0)</f>
        <v>0</v>
      </c>
      <c r="BJ1981" s="18" t="s">
        <v>102</v>
      </c>
      <c r="BK1981" s="236">
        <f>ROUND(P1981*H1981,2)</f>
        <v>0</v>
      </c>
      <c r="BL1981" s="18" t="s">
        <v>229</v>
      </c>
      <c r="BM1981" s="235" t="s">
        <v>1886</v>
      </c>
    </row>
    <row r="1982" s="2" customFormat="1" ht="49.05" customHeight="1">
      <c r="A1982" s="39"/>
      <c r="B1982" s="40"/>
      <c r="C1982" s="222" t="s">
        <v>1068</v>
      </c>
      <c r="D1982" s="222" t="s">
        <v>177</v>
      </c>
      <c r="E1982" s="223" t="s">
        <v>1887</v>
      </c>
      <c r="F1982" s="224" t="s">
        <v>1888</v>
      </c>
      <c r="G1982" s="225" t="s">
        <v>203</v>
      </c>
      <c r="H1982" s="226">
        <v>2.7370000000000001</v>
      </c>
      <c r="I1982" s="227"/>
      <c r="J1982" s="227"/>
      <c r="K1982" s="228">
        <f>ROUND(P1982*H1982,2)</f>
        <v>0</v>
      </c>
      <c r="L1982" s="229"/>
      <c r="M1982" s="45"/>
      <c r="N1982" s="230" t="s">
        <v>1</v>
      </c>
      <c r="O1982" s="231" t="s">
        <v>39</v>
      </c>
      <c r="P1982" s="232">
        <f>I1982+J1982</f>
        <v>0</v>
      </c>
      <c r="Q1982" s="232">
        <f>ROUND(I1982*H1982,2)</f>
        <v>0</v>
      </c>
      <c r="R1982" s="232">
        <f>ROUND(J1982*H1982,2)</f>
        <v>0</v>
      </c>
      <c r="S1982" s="92"/>
      <c r="T1982" s="233">
        <f>S1982*H1982</f>
        <v>0</v>
      </c>
      <c r="U1982" s="233">
        <v>0</v>
      </c>
      <c r="V1982" s="233">
        <f>U1982*H1982</f>
        <v>0</v>
      </c>
      <c r="W1982" s="233">
        <v>0</v>
      </c>
      <c r="X1982" s="233">
        <f>W1982*H1982</f>
        <v>0</v>
      </c>
      <c r="Y1982" s="234" t="s">
        <v>1</v>
      </c>
      <c r="Z1982" s="39"/>
      <c r="AA1982" s="39"/>
      <c r="AB1982" s="39"/>
      <c r="AC1982" s="39"/>
      <c r="AD1982" s="39"/>
      <c r="AE1982" s="39"/>
      <c r="AR1982" s="235" t="s">
        <v>229</v>
      </c>
      <c r="AT1982" s="235" t="s">
        <v>177</v>
      </c>
      <c r="AU1982" s="235" t="s">
        <v>102</v>
      </c>
      <c r="AY1982" s="18" t="s">
        <v>175</v>
      </c>
      <c r="BE1982" s="236">
        <f>IF(O1982="základní",K1982,0)</f>
        <v>0</v>
      </c>
      <c r="BF1982" s="236">
        <f>IF(O1982="snížená",K1982,0)</f>
        <v>0</v>
      </c>
      <c r="BG1982" s="236">
        <f>IF(O1982="zákl. přenesená",K1982,0)</f>
        <v>0</v>
      </c>
      <c r="BH1982" s="236">
        <f>IF(O1982="sníž. přenesená",K1982,0)</f>
        <v>0</v>
      </c>
      <c r="BI1982" s="236">
        <f>IF(O1982="nulová",K1982,0)</f>
        <v>0</v>
      </c>
      <c r="BJ1982" s="18" t="s">
        <v>102</v>
      </c>
      <c r="BK1982" s="236">
        <f>ROUND(P1982*H1982,2)</f>
        <v>0</v>
      </c>
      <c r="BL1982" s="18" t="s">
        <v>229</v>
      </c>
      <c r="BM1982" s="235" t="s">
        <v>1889</v>
      </c>
    </row>
    <row r="1983" s="2" customFormat="1">
      <c r="A1983" s="39"/>
      <c r="B1983" s="40"/>
      <c r="C1983" s="41"/>
      <c r="D1983" s="237" t="s">
        <v>182</v>
      </c>
      <c r="E1983" s="41"/>
      <c r="F1983" s="238" t="s">
        <v>1890</v>
      </c>
      <c r="G1983" s="41"/>
      <c r="H1983" s="41"/>
      <c r="I1983" s="239"/>
      <c r="J1983" s="239"/>
      <c r="K1983" s="41"/>
      <c r="L1983" s="41"/>
      <c r="M1983" s="45"/>
      <c r="N1983" s="240"/>
      <c r="O1983" s="241"/>
      <c r="P1983" s="92"/>
      <c r="Q1983" s="92"/>
      <c r="R1983" s="92"/>
      <c r="S1983" s="92"/>
      <c r="T1983" s="92"/>
      <c r="U1983" s="92"/>
      <c r="V1983" s="92"/>
      <c r="W1983" s="92"/>
      <c r="X1983" s="92"/>
      <c r="Y1983" s="93"/>
      <c r="Z1983" s="39"/>
      <c r="AA1983" s="39"/>
      <c r="AB1983" s="39"/>
      <c r="AC1983" s="39"/>
      <c r="AD1983" s="39"/>
      <c r="AE1983" s="39"/>
      <c r="AT1983" s="18" t="s">
        <v>182</v>
      </c>
      <c r="AU1983" s="18" t="s">
        <v>102</v>
      </c>
    </row>
    <row r="1984" s="12" customFormat="1" ht="22.8" customHeight="1">
      <c r="A1984" s="12"/>
      <c r="B1984" s="205"/>
      <c r="C1984" s="206"/>
      <c r="D1984" s="207" t="s">
        <v>74</v>
      </c>
      <c r="E1984" s="220" t="s">
        <v>1891</v>
      </c>
      <c r="F1984" s="220" t="s">
        <v>1892</v>
      </c>
      <c r="G1984" s="206"/>
      <c r="H1984" s="206"/>
      <c r="I1984" s="209"/>
      <c r="J1984" s="209"/>
      <c r="K1984" s="221">
        <f>BK1984</f>
        <v>0</v>
      </c>
      <c r="L1984" s="206"/>
      <c r="M1984" s="211"/>
      <c r="N1984" s="212"/>
      <c r="O1984" s="213"/>
      <c r="P1984" s="213"/>
      <c r="Q1984" s="214">
        <f>SUM(Q1985:Q2120)</f>
        <v>0</v>
      </c>
      <c r="R1984" s="214">
        <f>SUM(R1985:R2120)</f>
        <v>0</v>
      </c>
      <c r="S1984" s="213"/>
      <c r="T1984" s="215">
        <f>SUM(T1985:T2120)</f>
        <v>0</v>
      </c>
      <c r="U1984" s="213"/>
      <c r="V1984" s="215">
        <f>SUM(V1985:V2120)</f>
        <v>0</v>
      </c>
      <c r="W1984" s="213"/>
      <c r="X1984" s="215">
        <f>SUM(X1985:X2120)</f>
        <v>0</v>
      </c>
      <c r="Y1984" s="216"/>
      <c r="Z1984" s="12"/>
      <c r="AA1984" s="12"/>
      <c r="AB1984" s="12"/>
      <c r="AC1984" s="12"/>
      <c r="AD1984" s="12"/>
      <c r="AE1984" s="12"/>
      <c r="AR1984" s="217" t="s">
        <v>102</v>
      </c>
      <c r="AT1984" s="218" t="s">
        <v>74</v>
      </c>
      <c r="AU1984" s="218" t="s">
        <v>82</v>
      </c>
      <c r="AY1984" s="217" t="s">
        <v>175</v>
      </c>
      <c r="BK1984" s="219">
        <f>SUM(BK1985:BK2120)</f>
        <v>0</v>
      </c>
    </row>
    <row r="1985" s="2" customFormat="1" ht="24.15" customHeight="1">
      <c r="A1985" s="39"/>
      <c r="B1985" s="40"/>
      <c r="C1985" s="222" t="s">
        <v>1893</v>
      </c>
      <c r="D1985" s="222" t="s">
        <v>177</v>
      </c>
      <c r="E1985" s="223" t="s">
        <v>1894</v>
      </c>
      <c r="F1985" s="224" t="s">
        <v>1895</v>
      </c>
      <c r="G1985" s="225" t="s">
        <v>228</v>
      </c>
      <c r="H1985" s="226">
        <v>42.130000000000003</v>
      </c>
      <c r="I1985" s="227"/>
      <c r="J1985" s="227"/>
      <c r="K1985" s="228">
        <f>ROUND(P1985*H1985,2)</f>
        <v>0</v>
      </c>
      <c r="L1985" s="229"/>
      <c r="M1985" s="45"/>
      <c r="N1985" s="230" t="s">
        <v>1</v>
      </c>
      <c r="O1985" s="231" t="s">
        <v>39</v>
      </c>
      <c r="P1985" s="232">
        <f>I1985+J1985</f>
        <v>0</v>
      </c>
      <c r="Q1985" s="232">
        <f>ROUND(I1985*H1985,2)</f>
        <v>0</v>
      </c>
      <c r="R1985" s="232">
        <f>ROUND(J1985*H1985,2)</f>
        <v>0</v>
      </c>
      <c r="S1985" s="92"/>
      <c r="T1985" s="233">
        <f>S1985*H1985</f>
        <v>0</v>
      </c>
      <c r="U1985" s="233">
        <v>0</v>
      </c>
      <c r="V1985" s="233">
        <f>U1985*H1985</f>
        <v>0</v>
      </c>
      <c r="W1985" s="233">
        <v>0</v>
      </c>
      <c r="X1985" s="233">
        <f>W1985*H1985</f>
        <v>0</v>
      </c>
      <c r="Y1985" s="234" t="s">
        <v>1</v>
      </c>
      <c r="Z1985" s="39"/>
      <c r="AA1985" s="39"/>
      <c r="AB1985" s="39"/>
      <c r="AC1985" s="39"/>
      <c r="AD1985" s="39"/>
      <c r="AE1985" s="39"/>
      <c r="AR1985" s="235" t="s">
        <v>229</v>
      </c>
      <c r="AT1985" s="235" t="s">
        <v>177</v>
      </c>
      <c r="AU1985" s="235" t="s">
        <v>102</v>
      </c>
      <c r="AY1985" s="18" t="s">
        <v>175</v>
      </c>
      <c r="BE1985" s="236">
        <f>IF(O1985="základní",K1985,0)</f>
        <v>0</v>
      </c>
      <c r="BF1985" s="236">
        <f>IF(O1985="snížená",K1985,0)</f>
        <v>0</v>
      </c>
      <c r="BG1985" s="236">
        <f>IF(O1985="zákl. přenesená",K1985,0)</f>
        <v>0</v>
      </c>
      <c r="BH1985" s="236">
        <f>IF(O1985="sníž. přenesená",K1985,0)</f>
        <v>0</v>
      </c>
      <c r="BI1985" s="236">
        <f>IF(O1985="nulová",K1985,0)</f>
        <v>0</v>
      </c>
      <c r="BJ1985" s="18" t="s">
        <v>102</v>
      </c>
      <c r="BK1985" s="236">
        <f>ROUND(P1985*H1985,2)</f>
        <v>0</v>
      </c>
      <c r="BL1985" s="18" t="s">
        <v>229</v>
      </c>
      <c r="BM1985" s="235" t="s">
        <v>1896</v>
      </c>
    </row>
    <row r="1986" s="2" customFormat="1">
      <c r="A1986" s="39"/>
      <c r="B1986" s="40"/>
      <c r="C1986" s="41"/>
      <c r="D1986" s="237" t="s">
        <v>182</v>
      </c>
      <c r="E1986" s="41"/>
      <c r="F1986" s="238" t="s">
        <v>1897</v>
      </c>
      <c r="G1986" s="41"/>
      <c r="H1986" s="41"/>
      <c r="I1986" s="239"/>
      <c r="J1986" s="239"/>
      <c r="K1986" s="41"/>
      <c r="L1986" s="41"/>
      <c r="M1986" s="45"/>
      <c r="N1986" s="240"/>
      <c r="O1986" s="241"/>
      <c r="P1986" s="92"/>
      <c r="Q1986" s="92"/>
      <c r="R1986" s="92"/>
      <c r="S1986" s="92"/>
      <c r="T1986" s="92"/>
      <c r="U1986" s="92"/>
      <c r="V1986" s="92"/>
      <c r="W1986" s="92"/>
      <c r="X1986" s="92"/>
      <c r="Y1986" s="93"/>
      <c r="Z1986" s="39"/>
      <c r="AA1986" s="39"/>
      <c r="AB1986" s="39"/>
      <c r="AC1986" s="39"/>
      <c r="AD1986" s="39"/>
      <c r="AE1986" s="39"/>
      <c r="AT1986" s="18" t="s">
        <v>182</v>
      </c>
      <c r="AU1986" s="18" t="s">
        <v>102</v>
      </c>
    </row>
    <row r="1987" s="2" customFormat="1" ht="24.15" customHeight="1">
      <c r="A1987" s="39"/>
      <c r="B1987" s="40"/>
      <c r="C1987" s="222" t="s">
        <v>1072</v>
      </c>
      <c r="D1987" s="222" t="s">
        <v>177</v>
      </c>
      <c r="E1987" s="223" t="s">
        <v>1898</v>
      </c>
      <c r="F1987" s="224" t="s">
        <v>1899</v>
      </c>
      <c r="G1987" s="225" t="s">
        <v>228</v>
      </c>
      <c r="H1987" s="226">
        <v>48.255000000000003</v>
      </c>
      <c r="I1987" s="227"/>
      <c r="J1987" s="227"/>
      <c r="K1987" s="228">
        <f>ROUND(P1987*H1987,2)</f>
        <v>0</v>
      </c>
      <c r="L1987" s="229"/>
      <c r="M1987" s="45"/>
      <c r="N1987" s="230" t="s">
        <v>1</v>
      </c>
      <c r="O1987" s="231" t="s">
        <v>39</v>
      </c>
      <c r="P1987" s="232">
        <f>I1987+J1987</f>
        <v>0</v>
      </c>
      <c r="Q1987" s="232">
        <f>ROUND(I1987*H1987,2)</f>
        <v>0</v>
      </c>
      <c r="R1987" s="232">
        <f>ROUND(J1987*H1987,2)</f>
        <v>0</v>
      </c>
      <c r="S1987" s="92"/>
      <c r="T1987" s="233">
        <f>S1987*H1987</f>
        <v>0</v>
      </c>
      <c r="U1987" s="233">
        <v>0</v>
      </c>
      <c r="V1987" s="233">
        <f>U1987*H1987</f>
        <v>0</v>
      </c>
      <c r="W1987" s="233">
        <v>0</v>
      </c>
      <c r="X1987" s="233">
        <f>W1987*H1987</f>
        <v>0</v>
      </c>
      <c r="Y1987" s="234" t="s">
        <v>1</v>
      </c>
      <c r="Z1987" s="39"/>
      <c r="AA1987" s="39"/>
      <c r="AB1987" s="39"/>
      <c r="AC1987" s="39"/>
      <c r="AD1987" s="39"/>
      <c r="AE1987" s="39"/>
      <c r="AR1987" s="235" t="s">
        <v>229</v>
      </c>
      <c r="AT1987" s="235" t="s">
        <v>177</v>
      </c>
      <c r="AU1987" s="235" t="s">
        <v>102</v>
      </c>
      <c r="AY1987" s="18" t="s">
        <v>175</v>
      </c>
      <c r="BE1987" s="236">
        <f>IF(O1987="základní",K1987,0)</f>
        <v>0</v>
      </c>
      <c r="BF1987" s="236">
        <f>IF(O1987="snížená",K1987,0)</f>
        <v>0</v>
      </c>
      <c r="BG1987" s="236">
        <f>IF(O1987="zákl. přenesená",K1987,0)</f>
        <v>0</v>
      </c>
      <c r="BH1987" s="236">
        <f>IF(O1987="sníž. přenesená",K1987,0)</f>
        <v>0</v>
      </c>
      <c r="BI1987" s="236">
        <f>IF(O1987="nulová",K1987,0)</f>
        <v>0</v>
      </c>
      <c r="BJ1987" s="18" t="s">
        <v>102</v>
      </c>
      <c r="BK1987" s="236">
        <f>ROUND(P1987*H1987,2)</f>
        <v>0</v>
      </c>
      <c r="BL1987" s="18" t="s">
        <v>229</v>
      </c>
      <c r="BM1987" s="235" t="s">
        <v>1900</v>
      </c>
    </row>
    <row r="1988" s="2" customFormat="1">
      <c r="A1988" s="39"/>
      <c r="B1988" s="40"/>
      <c r="C1988" s="41"/>
      <c r="D1988" s="237" t="s">
        <v>182</v>
      </c>
      <c r="E1988" s="41"/>
      <c r="F1988" s="238" t="s">
        <v>1897</v>
      </c>
      <c r="G1988" s="41"/>
      <c r="H1988" s="41"/>
      <c r="I1988" s="239"/>
      <c r="J1988" s="239"/>
      <c r="K1988" s="41"/>
      <c r="L1988" s="41"/>
      <c r="M1988" s="45"/>
      <c r="N1988" s="240"/>
      <c r="O1988" s="241"/>
      <c r="P1988" s="92"/>
      <c r="Q1988" s="92"/>
      <c r="R1988" s="92"/>
      <c r="S1988" s="92"/>
      <c r="T1988" s="92"/>
      <c r="U1988" s="92"/>
      <c r="V1988" s="92"/>
      <c r="W1988" s="92"/>
      <c r="X1988" s="92"/>
      <c r="Y1988" s="93"/>
      <c r="Z1988" s="39"/>
      <c r="AA1988" s="39"/>
      <c r="AB1988" s="39"/>
      <c r="AC1988" s="39"/>
      <c r="AD1988" s="39"/>
      <c r="AE1988" s="39"/>
      <c r="AT1988" s="18" t="s">
        <v>182</v>
      </c>
      <c r="AU1988" s="18" t="s">
        <v>102</v>
      </c>
    </row>
    <row r="1989" s="2" customFormat="1" ht="37.8" customHeight="1">
      <c r="A1989" s="39"/>
      <c r="B1989" s="40"/>
      <c r="C1989" s="222" t="s">
        <v>1901</v>
      </c>
      <c r="D1989" s="222" t="s">
        <v>177</v>
      </c>
      <c r="E1989" s="223" t="s">
        <v>1902</v>
      </c>
      <c r="F1989" s="224" t="s">
        <v>1903</v>
      </c>
      <c r="G1989" s="225" t="s">
        <v>228</v>
      </c>
      <c r="H1989" s="226">
        <v>9</v>
      </c>
      <c r="I1989" s="227"/>
      <c r="J1989" s="227"/>
      <c r="K1989" s="228">
        <f>ROUND(P1989*H1989,2)</f>
        <v>0</v>
      </c>
      <c r="L1989" s="229"/>
      <c r="M1989" s="45"/>
      <c r="N1989" s="230" t="s">
        <v>1</v>
      </c>
      <c r="O1989" s="231" t="s">
        <v>39</v>
      </c>
      <c r="P1989" s="232">
        <f>I1989+J1989</f>
        <v>0</v>
      </c>
      <c r="Q1989" s="232">
        <f>ROUND(I1989*H1989,2)</f>
        <v>0</v>
      </c>
      <c r="R1989" s="232">
        <f>ROUND(J1989*H1989,2)</f>
        <v>0</v>
      </c>
      <c r="S1989" s="92"/>
      <c r="T1989" s="233">
        <f>S1989*H1989</f>
        <v>0</v>
      </c>
      <c r="U1989" s="233">
        <v>0</v>
      </c>
      <c r="V1989" s="233">
        <f>U1989*H1989</f>
        <v>0</v>
      </c>
      <c r="W1989" s="233">
        <v>0</v>
      </c>
      <c r="X1989" s="233">
        <f>W1989*H1989</f>
        <v>0</v>
      </c>
      <c r="Y1989" s="234" t="s">
        <v>1</v>
      </c>
      <c r="Z1989" s="39"/>
      <c r="AA1989" s="39"/>
      <c r="AB1989" s="39"/>
      <c r="AC1989" s="39"/>
      <c r="AD1989" s="39"/>
      <c r="AE1989" s="39"/>
      <c r="AR1989" s="235" t="s">
        <v>229</v>
      </c>
      <c r="AT1989" s="235" t="s">
        <v>177</v>
      </c>
      <c r="AU1989" s="235" t="s">
        <v>102</v>
      </c>
      <c r="AY1989" s="18" t="s">
        <v>175</v>
      </c>
      <c r="BE1989" s="236">
        <f>IF(O1989="základní",K1989,0)</f>
        <v>0</v>
      </c>
      <c r="BF1989" s="236">
        <f>IF(O1989="snížená",K1989,0)</f>
        <v>0</v>
      </c>
      <c r="BG1989" s="236">
        <f>IF(O1989="zákl. přenesená",K1989,0)</f>
        <v>0</v>
      </c>
      <c r="BH1989" s="236">
        <f>IF(O1989="sníž. přenesená",K1989,0)</f>
        <v>0</v>
      </c>
      <c r="BI1989" s="236">
        <f>IF(O1989="nulová",K1989,0)</f>
        <v>0</v>
      </c>
      <c r="BJ1989" s="18" t="s">
        <v>102</v>
      </c>
      <c r="BK1989" s="236">
        <f>ROUND(P1989*H1989,2)</f>
        <v>0</v>
      </c>
      <c r="BL1989" s="18" t="s">
        <v>229</v>
      </c>
      <c r="BM1989" s="235" t="s">
        <v>1904</v>
      </c>
    </row>
    <row r="1990" s="2" customFormat="1">
      <c r="A1990" s="39"/>
      <c r="B1990" s="40"/>
      <c r="C1990" s="41"/>
      <c r="D1990" s="237" t="s">
        <v>182</v>
      </c>
      <c r="E1990" s="41"/>
      <c r="F1990" s="238" t="s">
        <v>1897</v>
      </c>
      <c r="G1990" s="41"/>
      <c r="H1990" s="41"/>
      <c r="I1990" s="239"/>
      <c r="J1990" s="239"/>
      <c r="K1990" s="41"/>
      <c r="L1990" s="41"/>
      <c r="M1990" s="45"/>
      <c r="N1990" s="240"/>
      <c r="O1990" s="241"/>
      <c r="P1990" s="92"/>
      <c r="Q1990" s="92"/>
      <c r="R1990" s="92"/>
      <c r="S1990" s="92"/>
      <c r="T1990" s="92"/>
      <c r="U1990" s="92"/>
      <c r="V1990" s="92"/>
      <c r="W1990" s="92"/>
      <c r="X1990" s="92"/>
      <c r="Y1990" s="93"/>
      <c r="Z1990" s="39"/>
      <c r="AA1990" s="39"/>
      <c r="AB1990" s="39"/>
      <c r="AC1990" s="39"/>
      <c r="AD1990" s="39"/>
      <c r="AE1990" s="39"/>
      <c r="AT1990" s="18" t="s">
        <v>182</v>
      </c>
      <c r="AU1990" s="18" t="s">
        <v>102</v>
      </c>
    </row>
    <row r="1991" s="2" customFormat="1" ht="37.8" customHeight="1">
      <c r="A1991" s="39"/>
      <c r="B1991" s="40"/>
      <c r="C1991" s="222" t="s">
        <v>1077</v>
      </c>
      <c r="D1991" s="222" t="s">
        <v>177</v>
      </c>
      <c r="E1991" s="223" t="s">
        <v>1905</v>
      </c>
      <c r="F1991" s="224" t="s">
        <v>1906</v>
      </c>
      <c r="G1991" s="225" t="s">
        <v>228</v>
      </c>
      <c r="H1991" s="226">
        <v>5.0999999999999996</v>
      </c>
      <c r="I1991" s="227"/>
      <c r="J1991" s="227"/>
      <c r="K1991" s="228">
        <f>ROUND(P1991*H1991,2)</f>
        <v>0</v>
      </c>
      <c r="L1991" s="229"/>
      <c r="M1991" s="45"/>
      <c r="N1991" s="230" t="s">
        <v>1</v>
      </c>
      <c r="O1991" s="231" t="s">
        <v>39</v>
      </c>
      <c r="P1991" s="232">
        <f>I1991+J1991</f>
        <v>0</v>
      </c>
      <c r="Q1991" s="232">
        <f>ROUND(I1991*H1991,2)</f>
        <v>0</v>
      </c>
      <c r="R1991" s="232">
        <f>ROUND(J1991*H1991,2)</f>
        <v>0</v>
      </c>
      <c r="S1991" s="92"/>
      <c r="T1991" s="233">
        <f>S1991*H1991</f>
        <v>0</v>
      </c>
      <c r="U1991" s="233">
        <v>0</v>
      </c>
      <c r="V1991" s="233">
        <f>U1991*H1991</f>
        <v>0</v>
      </c>
      <c r="W1991" s="233">
        <v>0</v>
      </c>
      <c r="X1991" s="233">
        <f>W1991*H1991</f>
        <v>0</v>
      </c>
      <c r="Y1991" s="234" t="s">
        <v>1</v>
      </c>
      <c r="Z1991" s="39"/>
      <c r="AA1991" s="39"/>
      <c r="AB1991" s="39"/>
      <c r="AC1991" s="39"/>
      <c r="AD1991" s="39"/>
      <c r="AE1991" s="39"/>
      <c r="AR1991" s="235" t="s">
        <v>229</v>
      </c>
      <c r="AT1991" s="235" t="s">
        <v>177</v>
      </c>
      <c r="AU1991" s="235" t="s">
        <v>102</v>
      </c>
      <c r="AY1991" s="18" t="s">
        <v>175</v>
      </c>
      <c r="BE1991" s="236">
        <f>IF(O1991="základní",K1991,0)</f>
        <v>0</v>
      </c>
      <c r="BF1991" s="236">
        <f>IF(O1991="snížená",K1991,0)</f>
        <v>0</v>
      </c>
      <c r="BG1991" s="236">
        <f>IF(O1991="zákl. přenesená",K1991,0)</f>
        <v>0</v>
      </c>
      <c r="BH1991" s="236">
        <f>IF(O1991="sníž. přenesená",K1991,0)</f>
        <v>0</v>
      </c>
      <c r="BI1991" s="236">
        <f>IF(O1991="nulová",K1991,0)</f>
        <v>0</v>
      </c>
      <c r="BJ1991" s="18" t="s">
        <v>102</v>
      </c>
      <c r="BK1991" s="236">
        <f>ROUND(P1991*H1991,2)</f>
        <v>0</v>
      </c>
      <c r="BL1991" s="18" t="s">
        <v>229</v>
      </c>
      <c r="BM1991" s="235" t="s">
        <v>1907</v>
      </c>
    </row>
    <row r="1992" s="2" customFormat="1">
      <c r="A1992" s="39"/>
      <c r="B1992" s="40"/>
      <c r="C1992" s="41"/>
      <c r="D1992" s="237" t="s">
        <v>182</v>
      </c>
      <c r="E1992" s="41"/>
      <c r="F1992" s="238" t="s">
        <v>1897</v>
      </c>
      <c r="G1992" s="41"/>
      <c r="H1992" s="41"/>
      <c r="I1992" s="239"/>
      <c r="J1992" s="239"/>
      <c r="K1992" s="41"/>
      <c r="L1992" s="41"/>
      <c r="M1992" s="45"/>
      <c r="N1992" s="240"/>
      <c r="O1992" s="241"/>
      <c r="P1992" s="92"/>
      <c r="Q1992" s="92"/>
      <c r="R1992" s="92"/>
      <c r="S1992" s="92"/>
      <c r="T1992" s="92"/>
      <c r="U1992" s="92"/>
      <c r="V1992" s="92"/>
      <c r="W1992" s="92"/>
      <c r="X1992" s="92"/>
      <c r="Y1992" s="93"/>
      <c r="Z1992" s="39"/>
      <c r="AA1992" s="39"/>
      <c r="AB1992" s="39"/>
      <c r="AC1992" s="39"/>
      <c r="AD1992" s="39"/>
      <c r="AE1992" s="39"/>
      <c r="AT1992" s="18" t="s">
        <v>182</v>
      </c>
      <c r="AU1992" s="18" t="s">
        <v>102</v>
      </c>
    </row>
    <row r="1993" s="2" customFormat="1" ht="37.8" customHeight="1">
      <c r="A1993" s="39"/>
      <c r="B1993" s="40"/>
      <c r="C1993" s="222" t="s">
        <v>1908</v>
      </c>
      <c r="D1993" s="222" t="s">
        <v>177</v>
      </c>
      <c r="E1993" s="223" t="s">
        <v>1909</v>
      </c>
      <c r="F1993" s="224" t="s">
        <v>1910</v>
      </c>
      <c r="G1993" s="225" t="s">
        <v>228</v>
      </c>
      <c r="H1993" s="226">
        <v>24.82</v>
      </c>
      <c r="I1993" s="227"/>
      <c r="J1993" s="227"/>
      <c r="K1993" s="228">
        <f>ROUND(P1993*H1993,2)</f>
        <v>0</v>
      </c>
      <c r="L1993" s="229"/>
      <c r="M1993" s="45"/>
      <c r="N1993" s="230" t="s">
        <v>1</v>
      </c>
      <c r="O1993" s="231" t="s">
        <v>39</v>
      </c>
      <c r="P1993" s="232">
        <f>I1993+J1993</f>
        <v>0</v>
      </c>
      <c r="Q1993" s="232">
        <f>ROUND(I1993*H1993,2)</f>
        <v>0</v>
      </c>
      <c r="R1993" s="232">
        <f>ROUND(J1993*H1993,2)</f>
        <v>0</v>
      </c>
      <c r="S1993" s="92"/>
      <c r="T1993" s="233">
        <f>S1993*H1993</f>
        <v>0</v>
      </c>
      <c r="U1993" s="233">
        <v>0</v>
      </c>
      <c r="V1993" s="233">
        <f>U1993*H1993</f>
        <v>0</v>
      </c>
      <c r="W1993" s="233">
        <v>0</v>
      </c>
      <c r="X1993" s="233">
        <f>W1993*H1993</f>
        <v>0</v>
      </c>
      <c r="Y1993" s="234" t="s">
        <v>1</v>
      </c>
      <c r="Z1993" s="39"/>
      <c r="AA1993" s="39"/>
      <c r="AB1993" s="39"/>
      <c r="AC1993" s="39"/>
      <c r="AD1993" s="39"/>
      <c r="AE1993" s="39"/>
      <c r="AR1993" s="235" t="s">
        <v>229</v>
      </c>
      <c r="AT1993" s="235" t="s">
        <v>177</v>
      </c>
      <c r="AU1993" s="235" t="s">
        <v>102</v>
      </c>
      <c r="AY1993" s="18" t="s">
        <v>175</v>
      </c>
      <c r="BE1993" s="236">
        <f>IF(O1993="základní",K1993,0)</f>
        <v>0</v>
      </c>
      <c r="BF1993" s="236">
        <f>IF(O1993="snížená",K1993,0)</f>
        <v>0</v>
      </c>
      <c r="BG1993" s="236">
        <f>IF(O1993="zákl. přenesená",K1993,0)</f>
        <v>0</v>
      </c>
      <c r="BH1993" s="236">
        <f>IF(O1993="sníž. přenesená",K1993,0)</f>
        <v>0</v>
      </c>
      <c r="BI1993" s="236">
        <f>IF(O1993="nulová",K1993,0)</f>
        <v>0</v>
      </c>
      <c r="BJ1993" s="18" t="s">
        <v>102</v>
      </c>
      <c r="BK1993" s="236">
        <f>ROUND(P1993*H1993,2)</f>
        <v>0</v>
      </c>
      <c r="BL1993" s="18" t="s">
        <v>229</v>
      </c>
      <c r="BM1993" s="235" t="s">
        <v>1911</v>
      </c>
    </row>
    <row r="1994" s="2" customFormat="1">
      <c r="A1994" s="39"/>
      <c r="B1994" s="40"/>
      <c r="C1994" s="41"/>
      <c r="D1994" s="237" t="s">
        <v>182</v>
      </c>
      <c r="E1994" s="41"/>
      <c r="F1994" s="238" t="s">
        <v>1897</v>
      </c>
      <c r="G1994" s="41"/>
      <c r="H1994" s="41"/>
      <c r="I1994" s="239"/>
      <c r="J1994" s="239"/>
      <c r="K1994" s="41"/>
      <c r="L1994" s="41"/>
      <c r="M1994" s="45"/>
      <c r="N1994" s="240"/>
      <c r="O1994" s="241"/>
      <c r="P1994" s="92"/>
      <c r="Q1994" s="92"/>
      <c r="R1994" s="92"/>
      <c r="S1994" s="92"/>
      <c r="T1994" s="92"/>
      <c r="U1994" s="92"/>
      <c r="V1994" s="92"/>
      <c r="W1994" s="92"/>
      <c r="X1994" s="92"/>
      <c r="Y1994" s="93"/>
      <c r="Z1994" s="39"/>
      <c r="AA1994" s="39"/>
      <c r="AB1994" s="39"/>
      <c r="AC1994" s="39"/>
      <c r="AD1994" s="39"/>
      <c r="AE1994" s="39"/>
      <c r="AT1994" s="18" t="s">
        <v>182</v>
      </c>
      <c r="AU1994" s="18" t="s">
        <v>102</v>
      </c>
    </row>
    <row r="1995" s="2" customFormat="1" ht="37.8" customHeight="1">
      <c r="A1995" s="39"/>
      <c r="B1995" s="40"/>
      <c r="C1995" s="222" t="s">
        <v>1085</v>
      </c>
      <c r="D1995" s="222" t="s">
        <v>177</v>
      </c>
      <c r="E1995" s="223" t="s">
        <v>1912</v>
      </c>
      <c r="F1995" s="224" t="s">
        <v>1913</v>
      </c>
      <c r="G1995" s="225" t="s">
        <v>369</v>
      </c>
      <c r="H1995" s="226">
        <v>9.5999999999999996</v>
      </c>
      <c r="I1995" s="227"/>
      <c r="J1995" s="227"/>
      <c r="K1995" s="228">
        <f>ROUND(P1995*H1995,2)</f>
        <v>0</v>
      </c>
      <c r="L1995" s="229"/>
      <c r="M1995" s="45"/>
      <c r="N1995" s="230" t="s">
        <v>1</v>
      </c>
      <c r="O1995" s="231" t="s">
        <v>39</v>
      </c>
      <c r="P1995" s="232">
        <f>I1995+J1995</f>
        <v>0</v>
      </c>
      <c r="Q1995" s="232">
        <f>ROUND(I1995*H1995,2)</f>
        <v>0</v>
      </c>
      <c r="R1995" s="232">
        <f>ROUND(J1995*H1995,2)</f>
        <v>0</v>
      </c>
      <c r="S1995" s="92"/>
      <c r="T1995" s="233">
        <f>S1995*H1995</f>
        <v>0</v>
      </c>
      <c r="U1995" s="233">
        <v>0</v>
      </c>
      <c r="V1995" s="233">
        <f>U1995*H1995</f>
        <v>0</v>
      </c>
      <c r="W1995" s="233">
        <v>0</v>
      </c>
      <c r="X1995" s="233">
        <f>W1995*H1995</f>
        <v>0</v>
      </c>
      <c r="Y1995" s="234" t="s">
        <v>1</v>
      </c>
      <c r="Z1995" s="39"/>
      <c r="AA1995" s="39"/>
      <c r="AB1995" s="39"/>
      <c r="AC1995" s="39"/>
      <c r="AD1995" s="39"/>
      <c r="AE1995" s="39"/>
      <c r="AR1995" s="235" t="s">
        <v>229</v>
      </c>
      <c r="AT1995" s="235" t="s">
        <v>177</v>
      </c>
      <c r="AU1995" s="235" t="s">
        <v>102</v>
      </c>
      <c r="AY1995" s="18" t="s">
        <v>175</v>
      </c>
      <c r="BE1995" s="236">
        <f>IF(O1995="základní",K1995,0)</f>
        <v>0</v>
      </c>
      <c r="BF1995" s="236">
        <f>IF(O1995="snížená",K1995,0)</f>
        <v>0</v>
      </c>
      <c r="BG1995" s="236">
        <f>IF(O1995="zákl. přenesená",K1995,0)</f>
        <v>0</v>
      </c>
      <c r="BH1995" s="236">
        <f>IF(O1995="sníž. přenesená",K1995,0)</f>
        <v>0</v>
      </c>
      <c r="BI1995" s="236">
        <f>IF(O1995="nulová",K1995,0)</f>
        <v>0</v>
      </c>
      <c r="BJ1995" s="18" t="s">
        <v>102</v>
      </c>
      <c r="BK1995" s="236">
        <f>ROUND(P1995*H1995,2)</f>
        <v>0</v>
      </c>
      <c r="BL1995" s="18" t="s">
        <v>229</v>
      </c>
      <c r="BM1995" s="235" t="s">
        <v>1914</v>
      </c>
    </row>
    <row r="1996" s="2" customFormat="1">
      <c r="A1996" s="39"/>
      <c r="B1996" s="40"/>
      <c r="C1996" s="41"/>
      <c r="D1996" s="237" t="s">
        <v>182</v>
      </c>
      <c r="E1996" s="41"/>
      <c r="F1996" s="238" t="s">
        <v>1897</v>
      </c>
      <c r="G1996" s="41"/>
      <c r="H1996" s="41"/>
      <c r="I1996" s="239"/>
      <c r="J1996" s="239"/>
      <c r="K1996" s="41"/>
      <c r="L1996" s="41"/>
      <c r="M1996" s="45"/>
      <c r="N1996" s="240"/>
      <c r="O1996" s="241"/>
      <c r="P1996" s="92"/>
      <c r="Q1996" s="92"/>
      <c r="R1996" s="92"/>
      <c r="S1996" s="92"/>
      <c r="T1996" s="92"/>
      <c r="U1996" s="92"/>
      <c r="V1996" s="92"/>
      <c r="W1996" s="92"/>
      <c r="X1996" s="92"/>
      <c r="Y1996" s="93"/>
      <c r="Z1996" s="39"/>
      <c r="AA1996" s="39"/>
      <c r="AB1996" s="39"/>
      <c r="AC1996" s="39"/>
      <c r="AD1996" s="39"/>
      <c r="AE1996" s="39"/>
      <c r="AT1996" s="18" t="s">
        <v>182</v>
      </c>
      <c r="AU1996" s="18" t="s">
        <v>102</v>
      </c>
    </row>
    <row r="1997" s="13" customFormat="1">
      <c r="A1997" s="13"/>
      <c r="B1997" s="242"/>
      <c r="C1997" s="243"/>
      <c r="D1997" s="237" t="s">
        <v>184</v>
      </c>
      <c r="E1997" s="244" t="s">
        <v>1</v>
      </c>
      <c r="F1997" s="245" t="s">
        <v>193</v>
      </c>
      <c r="G1997" s="243"/>
      <c r="H1997" s="244" t="s">
        <v>1</v>
      </c>
      <c r="I1997" s="246"/>
      <c r="J1997" s="246"/>
      <c r="K1997" s="243"/>
      <c r="L1997" s="243"/>
      <c r="M1997" s="247"/>
      <c r="N1997" s="248"/>
      <c r="O1997" s="249"/>
      <c r="P1997" s="249"/>
      <c r="Q1997" s="249"/>
      <c r="R1997" s="249"/>
      <c r="S1997" s="249"/>
      <c r="T1997" s="249"/>
      <c r="U1997" s="249"/>
      <c r="V1997" s="249"/>
      <c r="W1997" s="249"/>
      <c r="X1997" s="249"/>
      <c r="Y1997" s="250"/>
      <c r="Z1997" s="13"/>
      <c r="AA1997" s="13"/>
      <c r="AB1997" s="13"/>
      <c r="AC1997" s="13"/>
      <c r="AD1997" s="13"/>
      <c r="AE1997" s="13"/>
      <c r="AT1997" s="251" t="s">
        <v>184</v>
      </c>
      <c r="AU1997" s="251" t="s">
        <v>102</v>
      </c>
      <c r="AV1997" s="13" t="s">
        <v>82</v>
      </c>
      <c r="AW1997" s="13" t="s">
        <v>5</v>
      </c>
      <c r="AX1997" s="13" t="s">
        <v>75</v>
      </c>
      <c r="AY1997" s="251" t="s">
        <v>175</v>
      </c>
    </row>
    <row r="1998" s="13" customFormat="1">
      <c r="A1998" s="13"/>
      <c r="B1998" s="242"/>
      <c r="C1998" s="243"/>
      <c r="D1998" s="237" t="s">
        <v>184</v>
      </c>
      <c r="E1998" s="244" t="s">
        <v>1</v>
      </c>
      <c r="F1998" s="245" t="s">
        <v>1915</v>
      </c>
      <c r="G1998" s="243"/>
      <c r="H1998" s="244" t="s">
        <v>1</v>
      </c>
      <c r="I1998" s="246"/>
      <c r="J1998" s="246"/>
      <c r="K1998" s="243"/>
      <c r="L1998" s="243"/>
      <c r="M1998" s="247"/>
      <c r="N1998" s="248"/>
      <c r="O1998" s="249"/>
      <c r="P1998" s="249"/>
      <c r="Q1998" s="249"/>
      <c r="R1998" s="249"/>
      <c r="S1998" s="249"/>
      <c r="T1998" s="249"/>
      <c r="U1998" s="249"/>
      <c r="V1998" s="249"/>
      <c r="W1998" s="249"/>
      <c r="X1998" s="249"/>
      <c r="Y1998" s="250"/>
      <c r="Z1998" s="13"/>
      <c r="AA1998" s="13"/>
      <c r="AB1998" s="13"/>
      <c r="AC1998" s="13"/>
      <c r="AD1998" s="13"/>
      <c r="AE1998" s="13"/>
      <c r="AT1998" s="251" t="s">
        <v>184</v>
      </c>
      <c r="AU1998" s="251" t="s">
        <v>102</v>
      </c>
      <c r="AV1998" s="13" t="s">
        <v>82</v>
      </c>
      <c r="AW1998" s="13" t="s">
        <v>5</v>
      </c>
      <c r="AX1998" s="13" t="s">
        <v>75</v>
      </c>
      <c r="AY1998" s="251" t="s">
        <v>175</v>
      </c>
    </row>
    <row r="1999" s="14" customFormat="1">
      <c r="A1999" s="14"/>
      <c r="B1999" s="252"/>
      <c r="C1999" s="253"/>
      <c r="D1999" s="237" t="s">
        <v>184</v>
      </c>
      <c r="E1999" s="254" t="s">
        <v>1</v>
      </c>
      <c r="F1999" s="255" t="s">
        <v>1916</v>
      </c>
      <c r="G1999" s="253"/>
      <c r="H1999" s="256">
        <v>9.5999999999999996</v>
      </c>
      <c r="I1999" s="257"/>
      <c r="J1999" s="257"/>
      <c r="K1999" s="253"/>
      <c r="L1999" s="253"/>
      <c r="M1999" s="258"/>
      <c r="N1999" s="259"/>
      <c r="O1999" s="260"/>
      <c r="P1999" s="260"/>
      <c r="Q1999" s="260"/>
      <c r="R1999" s="260"/>
      <c r="S1999" s="260"/>
      <c r="T1999" s="260"/>
      <c r="U1999" s="260"/>
      <c r="V1999" s="260"/>
      <c r="W1999" s="260"/>
      <c r="X1999" s="260"/>
      <c r="Y1999" s="261"/>
      <c r="Z1999" s="14"/>
      <c r="AA1999" s="14"/>
      <c r="AB1999" s="14"/>
      <c r="AC1999" s="14"/>
      <c r="AD1999" s="14"/>
      <c r="AE1999" s="14"/>
      <c r="AT1999" s="262" t="s">
        <v>184</v>
      </c>
      <c r="AU1999" s="262" t="s">
        <v>102</v>
      </c>
      <c r="AV1999" s="14" t="s">
        <v>102</v>
      </c>
      <c r="AW1999" s="14" t="s">
        <v>5</v>
      </c>
      <c r="AX1999" s="14" t="s">
        <v>75</v>
      </c>
      <c r="AY1999" s="262" t="s">
        <v>175</v>
      </c>
    </row>
    <row r="2000" s="15" customFormat="1">
      <c r="A2000" s="15"/>
      <c r="B2000" s="263"/>
      <c r="C2000" s="264"/>
      <c r="D2000" s="237" t="s">
        <v>184</v>
      </c>
      <c r="E2000" s="265" t="s">
        <v>1</v>
      </c>
      <c r="F2000" s="266" t="s">
        <v>189</v>
      </c>
      <c r="G2000" s="264"/>
      <c r="H2000" s="267">
        <v>9.5999999999999996</v>
      </c>
      <c r="I2000" s="268"/>
      <c r="J2000" s="268"/>
      <c r="K2000" s="264"/>
      <c r="L2000" s="264"/>
      <c r="M2000" s="269"/>
      <c r="N2000" s="270"/>
      <c r="O2000" s="271"/>
      <c r="P2000" s="271"/>
      <c r="Q2000" s="271"/>
      <c r="R2000" s="271"/>
      <c r="S2000" s="271"/>
      <c r="T2000" s="271"/>
      <c r="U2000" s="271"/>
      <c r="V2000" s="271"/>
      <c r="W2000" s="271"/>
      <c r="X2000" s="271"/>
      <c r="Y2000" s="272"/>
      <c r="Z2000" s="15"/>
      <c r="AA2000" s="15"/>
      <c r="AB2000" s="15"/>
      <c r="AC2000" s="15"/>
      <c r="AD2000" s="15"/>
      <c r="AE2000" s="15"/>
      <c r="AT2000" s="273" t="s">
        <v>184</v>
      </c>
      <c r="AU2000" s="273" t="s">
        <v>102</v>
      </c>
      <c r="AV2000" s="15" t="s">
        <v>181</v>
      </c>
      <c r="AW2000" s="15" t="s">
        <v>5</v>
      </c>
      <c r="AX2000" s="15" t="s">
        <v>82</v>
      </c>
      <c r="AY2000" s="273" t="s">
        <v>175</v>
      </c>
    </row>
    <row r="2001" s="2" customFormat="1" ht="33" customHeight="1">
      <c r="A2001" s="39"/>
      <c r="B2001" s="40"/>
      <c r="C2001" s="274" t="s">
        <v>1917</v>
      </c>
      <c r="D2001" s="274" t="s">
        <v>315</v>
      </c>
      <c r="E2001" s="275" t="s">
        <v>1918</v>
      </c>
      <c r="F2001" s="276" t="s">
        <v>1919</v>
      </c>
      <c r="G2001" s="277" t="s">
        <v>369</v>
      </c>
      <c r="H2001" s="278">
        <v>9.5999999999999996</v>
      </c>
      <c r="I2001" s="279"/>
      <c r="J2001" s="280"/>
      <c r="K2001" s="281">
        <f>ROUND(P2001*H2001,2)</f>
        <v>0</v>
      </c>
      <c r="L2001" s="280"/>
      <c r="M2001" s="282"/>
      <c r="N2001" s="283" t="s">
        <v>1</v>
      </c>
      <c r="O2001" s="231" t="s">
        <v>39</v>
      </c>
      <c r="P2001" s="232">
        <f>I2001+J2001</f>
        <v>0</v>
      </c>
      <c r="Q2001" s="232">
        <f>ROUND(I2001*H2001,2)</f>
        <v>0</v>
      </c>
      <c r="R2001" s="232">
        <f>ROUND(J2001*H2001,2)</f>
        <v>0</v>
      </c>
      <c r="S2001" s="92"/>
      <c r="T2001" s="233">
        <f>S2001*H2001</f>
        <v>0</v>
      </c>
      <c r="U2001" s="233">
        <v>0</v>
      </c>
      <c r="V2001" s="233">
        <f>U2001*H2001</f>
        <v>0</v>
      </c>
      <c r="W2001" s="233">
        <v>0</v>
      </c>
      <c r="X2001" s="233">
        <f>W2001*H2001</f>
        <v>0</v>
      </c>
      <c r="Y2001" s="234" t="s">
        <v>1</v>
      </c>
      <c r="Z2001" s="39"/>
      <c r="AA2001" s="39"/>
      <c r="AB2001" s="39"/>
      <c r="AC2001" s="39"/>
      <c r="AD2001" s="39"/>
      <c r="AE2001" s="39"/>
      <c r="AR2001" s="235" t="s">
        <v>270</v>
      </c>
      <c r="AT2001" s="235" t="s">
        <v>315</v>
      </c>
      <c r="AU2001" s="235" t="s">
        <v>102</v>
      </c>
      <c r="AY2001" s="18" t="s">
        <v>175</v>
      </c>
      <c r="BE2001" s="236">
        <f>IF(O2001="základní",K2001,0)</f>
        <v>0</v>
      </c>
      <c r="BF2001" s="236">
        <f>IF(O2001="snížená",K2001,0)</f>
        <v>0</v>
      </c>
      <c r="BG2001" s="236">
        <f>IF(O2001="zákl. přenesená",K2001,0)</f>
        <v>0</v>
      </c>
      <c r="BH2001" s="236">
        <f>IF(O2001="sníž. přenesená",K2001,0)</f>
        <v>0</v>
      </c>
      <c r="BI2001" s="236">
        <f>IF(O2001="nulová",K2001,0)</f>
        <v>0</v>
      </c>
      <c r="BJ2001" s="18" t="s">
        <v>102</v>
      </c>
      <c r="BK2001" s="236">
        <f>ROUND(P2001*H2001,2)</f>
        <v>0</v>
      </c>
      <c r="BL2001" s="18" t="s">
        <v>229</v>
      </c>
      <c r="BM2001" s="235" t="s">
        <v>1920</v>
      </c>
    </row>
    <row r="2002" s="2" customFormat="1" ht="37.8" customHeight="1">
      <c r="A2002" s="39"/>
      <c r="B2002" s="40"/>
      <c r="C2002" s="222" t="s">
        <v>1093</v>
      </c>
      <c r="D2002" s="222" t="s">
        <v>177</v>
      </c>
      <c r="E2002" s="223" t="s">
        <v>1921</v>
      </c>
      <c r="F2002" s="224" t="s">
        <v>1922</v>
      </c>
      <c r="G2002" s="225" t="s">
        <v>369</v>
      </c>
      <c r="H2002" s="226">
        <v>12.25</v>
      </c>
      <c r="I2002" s="227"/>
      <c r="J2002" s="227"/>
      <c r="K2002" s="228">
        <f>ROUND(P2002*H2002,2)</f>
        <v>0</v>
      </c>
      <c r="L2002" s="229"/>
      <c r="M2002" s="45"/>
      <c r="N2002" s="230" t="s">
        <v>1</v>
      </c>
      <c r="O2002" s="231" t="s">
        <v>39</v>
      </c>
      <c r="P2002" s="232">
        <f>I2002+J2002</f>
        <v>0</v>
      </c>
      <c r="Q2002" s="232">
        <f>ROUND(I2002*H2002,2)</f>
        <v>0</v>
      </c>
      <c r="R2002" s="232">
        <f>ROUND(J2002*H2002,2)</f>
        <v>0</v>
      </c>
      <c r="S2002" s="92"/>
      <c r="T2002" s="233">
        <f>S2002*H2002</f>
        <v>0</v>
      </c>
      <c r="U2002" s="233">
        <v>0</v>
      </c>
      <c r="V2002" s="233">
        <f>U2002*H2002</f>
        <v>0</v>
      </c>
      <c r="W2002" s="233">
        <v>0</v>
      </c>
      <c r="X2002" s="233">
        <f>W2002*H2002</f>
        <v>0</v>
      </c>
      <c r="Y2002" s="234" t="s">
        <v>1</v>
      </c>
      <c r="Z2002" s="39"/>
      <c r="AA2002" s="39"/>
      <c r="AB2002" s="39"/>
      <c r="AC2002" s="39"/>
      <c r="AD2002" s="39"/>
      <c r="AE2002" s="39"/>
      <c r="AR2002" s="235" t="s">
        <v>229</v>
      </c>
      <c r="AT2002" s="235" t="s">
        <v>177</v>
      </c>
      <c r="AU2002" s="235" t="s">
        <v>102</v>
      </c>
      <c r="AY2002" s="18" t="s">
        <v>175</v>
      </c>
      <c r="BE2002" s="236">
        <f>IF(O2002="základní",K2002,0)</f>
        <v>0</v>
      </c>
      <c r="BF2002" s="236">
        <f>IF(O2002="snížená",K2002,0)</f>
        <v>0</v>
      </c>
      <c r="BG2002" s="236">
        <f>IF(O2002="zákl. přenesená",K2002,0)</f>
        <v>0</v>
      </c>
      <c r="BH2002" s="236">
        <f>IF(O2002="sníž. přenesená",K2002,0)</f>
        <v>0</v>
      </c>
      <c r="BI2002" s="236">
        <f>IF(O2002="nulová",K2002,0)</f>
        <v>0</v>
      </c>
      <c r="BJ2002" s="18" t="s">
        <v>102</v>
      </c>
      <c r="BK2002" s="236">
        <f>ROUND(P2002*H2002,2)</f>
        <v>0</v>
      </c>
      <c r="BL2002" s="18" t="s">
        <v>229</v>
      </c>
      <c r="BM2002" s="235" t="s">
        <v>1923</v>
      </c>
    </row>
    <row r="2003" s="2" customFormat="1">
      <c r="A2003" s="39"/>
      <c r="B2003" s="40"/>
      <c r="C2003" s="41"/>
      <c r="D2003" s="237" t="s">
        <v>182</v>
      </c>
      <c r="E2003" s="41"/>
      <c r="F2003" s="238" t="s">
        <v>1897</v>
      </c>
      <c r="G2003" s="41"/>
      <c r="H2003" s="41"/>
      <c r="I2003" s="239"/>
      <c r="J2003" s="239"/>
      <c r="K2003" s="41"/>
      <c r="L2003" s="41"/>
      <c r="M2003" s="45"/>
      <c r="N2003" s="240"/>
      <c r="O2003" s="241"/>
      <c r="P2003" s="92"/>
      <c r="Q2003" s="92"/>
      <c r="R2003" s="92"/>
      <c r="S2003" s="92"/>
      <c r="T2003" s="92"/>
      <c r="U2003" s="92"/>
      <c r="V2003" s="92"/>
      <c r="W2003" s="92"/>
      <c r="X2003" s="92"/>
      <c r="Y2003" s="93"/>
      <c r="Z2003" s="39"/>
      <c r="AA2003" s="39"/>
      <c r="AB2003" s="39"/>
      <c r="AC2003" s="39"/>
      <c r="AD2003" s="39"/>
      <c r="AE2003" s="39"/>
      <c r="AT2003" s="18" t="s">
        <v>182</v>
      </c>
      <c r="AU2003" s="18" t="s">
        <v>102</v>
      </c>
    </row>
    <row r="2004" s="13" customFormat="1">
      <c r="A2004" s="13"/>
      <c r="B2004" s="242"/>
      <c r="C2004" s="243"/>
      <c r="D2004" s="237" t="s">
        <v>184</v>
      </c>
      <c r="E2004" s="244" t="s">
        <v>1</v>
      </c>
      <c r="F2004" s="245" t="s">
        <v>193</v>
      </c>
      <c r="G2004" s="243"/>
      <c r="H2004" s="244" t="s">
        <v>1</v>
      </c>
      <c r="I2004" s="246"/>
      <c r="J2004" s="246"/>
      <c r="K2004" s="243"/>
      <c r="L2004" s="243"/>
      <c r="M2004" s="247"/>
      <c r="N2004" s="248"/>
      <c r="O2004" s="249"/>
      <c r="P2004" s="249"/>
      <c r="Q2004" s="249"/>
      <c r="R2004" s="249"/>
      <c r="S2004" s="249"/>
      <c r="T2004" s="249"/>
      <c r="U2004" s="249"/>
      <c r="V2004" s="249"/>
      <c r="W2004" s="249"/>
      <c r="X2004" s="249"/>
      <c r="Y2004" s="250"/>
      <c r="Z2004" s="13"/>
      <c r="AA2004" s="13"/>
      <c r="AB2004" s="13"/>
      <c r="AC2004" s="13"/>
      <c r="AD2004" s="13"/>
      <c r="AE2004" s="13"/>
      <c r="AT2004" s="251" t="s">
        <v>184</v>
      </c>
      <c r="AU2004" s="251" t="s">
        <v>102</v>
      </c>
      <c r="AV2004" s="13" t="s">
        <v>82</v>
      </c>
      <c r="AW2004" s="13" t="s">
        <v>5</v>
      </c>
      <c r="AX2004" s="13" t="s">
        <v>75</v>
      </c>
      <c r="AY2004" s="251" t="s">
        <v>175</v>
      </c>
    </row>
    <row r="2005" s="14" customFormat="1">
      <c r="A2005" s="14"/>
      <c r="B2005" s="252"/>
      <c r="C2005" s="253"/>
      <c r="D2005" s="237" t="s">
        <v>184</v>
      </c>
      <c r="E2005" s="254" t="s">
        <v>1</v>
      </c>
      <c r="F2005" s="255" t="s">
        <v>1924</v>
      </c>
      <c r="G2005" s="253"/>
      <c r="H2005" s="256">
        <v>12.25</v>
      </c>
      <c r="I2005" s="257"/>
      <c r="J2005" s="257"/>
      <c r="K2005" s="253"/>
      <c r="L2005" s="253"/>
      <c r="M2005" s="258"/>
      <c r="N2005" s="259"/>
      <c r="O2005" s="260"/>
      <c r="P2005" s="260"/>
      <c r="Q2005" s="260"/>
      <c r="R2005" s="260"/>
      <c r="S2005" s="260"/>
      <c r="T2005" s="260"/>
      <c r="U2005" s="260"/>
      <c r="V2005" s="260"/>
      <c r="W2005" s="260"/>
      <c r="X2005" s="260"/>
      <c r="Y2005" s="261"/>
      <c r="Z2005" s="14"/>
      <c r="AA2005" s="14"/>
      <c r="AB2005" s="14"/>
      <c r="AC2005" s="14"/>
      <c r="AD2005" s="14"/>
      <c r="AE2005" s="14"/>
      <c r="AT2005" s="262" t="s">
        <v>184</v>
      </c>
      <c r="AU2005" s="262" t="s">
        <v>102</v>
      </c>
      <c r="AV2005" s="14" t="s">
        <v>102</v>
      </c>
      <c r="AW2005" s="14" t="s">
        <v>5</v>
      </c>
      <c r="AX2005" s="14" t="s">
        <v>75</v>
      </c>
      <c r="AY2005" s="262" t="s">
        <v>175</v>
      </c>
    </row>
    <row r="2006" s="15" customFormat="1">
      <c r="A2006" s="15"/>
      <c r="B2006" s="263"/>
      <c r="C2006" s="264"/>
      <c r="D2006" s="237" t="s">
        <v>184</v>
      </c>
      <c r="E2006" s="265" t="s">
        <v>1</v>
      </c>
      <c r="F2006" s="266" t="s">
        <v>189</v>
      </c>
      <c r="G2006" s="264"/>
      <c r="H2006" s="267">
        <v>12.25</v>
      </c>
      <c r="I2006" s="268"/>
      <c r="J2006" s="268"/>
      <c r="K2006" s="264"/>
      <c r="L2006" s="264"/>
      <c r="M2006" s="269"/>
      <c r="N2006" s="270"/>
      <c r="O2006" s="271"/>
      <c r="P2006" s="271"/>
      <c r="Q2006" s="271"/>
      <c r="R2006" s="271"/>
      <c r="S2006" s="271"/>
      <c r="T2006" s="271"/>
      <c r="U2006" s="271"/>
      <c r="V2006" s="271"/>
      <c r="W2006" s="271"/>
      <c r="X2006" s="271"/>
      <c r="Y2006" s="272"/>
      <c r="Z2006" s="15"/>
      <c r="AA2006" s="15"/>
      <c r="AB2006" s="15"/>
      <c r="AC2006" s="15"/>
      <c r="AD2006" s="15"/>
      <c r="AE2006" s="15"/>
      <c r="AT2006" s="273" t="s">
        <v>184</v>
      </c>
      <c r="AU2006" s="273" t="s">
        <v>102</v>
      </c>
      <c r="AV2006" s="15" t="s">
        <v>181</v>
      </c>
      <c r="AW2006" s="15" t="s">
        <v>5</v>
      </c>
      <c r="AX2006" s="15" t="s">
        <v>82</v>
      </c>
      <c r="AY2006" s="273" t="s">
        <v>175</v>
      </c>
    </row>
    <row r="2007" s="2" customFormat="1" ht="16.5" customHeight="1">
      <c r="A2007" s="39"/>
      <c r="B2007" s="40"/>
      <c r="C2007" s="274" t="s">
        <v>1925</v>
      </c>
      <c r="D2007" s="274" t="s">
        <v>315</v>
      </c>
      <c r="E2007" s="275" t="s">
        <v>1926</v>
      </c>
      <c r="F2007" s="276" t="s">
        <v>1927</v>
      </c>
      <c r="G2007" s="277" t="s">
        <v>369</v>
      </c>
      <c r="H2007" s="278">
        <v>13.475</v>
      </c>
      <c r="I2007" s="279"/>
      <c r="J2007" s="280"/>
      <c r="K2007" s="281">
        <f>ROUND(P2007*H2007,2)</f>
        <v>0</v>
      </c>
      <c r="L2007" s="280"/>
      <c r="M2007" s="282"/>
      <c r="N2007" s="283" t="s">
        <v>1</v>
      </c>
      <c r="O2007" s="231" t="s">
        <v>39</v>
      </c>
      <c r="P2007" s="232">
        <f>I2007+J2007</f>
        <v>0</v>
      </c>
      <c r="Q2007" s="232">
        <f>ROUND(I2007*H2007,2)</f>
        <v>0</v>
      </c>
      <c r="R2007" s="232">
        <f>ROUND(J2007*H2007,2)</f>
        <v>0</v>
      </c>
      <c r="S2007" s="92"/>
      <c r="T2007" s="233">
        <f>S2007*H2007</f>
        <v>0</v>
      </c>
      <c r="U2007" s="233">
        <v>0</v>
      </c>
      <c r="V2007" s="233">
        <f>U2007*H2007</f>
        <v>0</v>
      </c>
      <c r="W2007" s="233">
        <v>0</v>
      </c>
      <c r="X2007" s="233">
        <f>W2007*H2007</f>
        <v>0</v>
      </c>
      <c r="Y2007" s="234" t="s">
        <v>1</v>
      </c>
      <c r="Z2007" s="39"/>
      <c r="AA2007" s="39"/>
      <c r="AB2007" s="39"/>
      <c r="AC2007" s="39"/>
      <c r="AD2007" s="39"/>
      <c r="AE2007" s="39"/>
      <c r="AR2007" s="235" t="s">
        <v>270</v>
      </c>
      <c r="AT2007" s="235" t="s">
        <v>315</v>
      </c>
      <c r="AU2007" s="235" t="s">
        <v>102</v>
      </c>
      <c r="AY2007" s="18" t="s">
        <v>175</v>
      </c>
      <c r="BE2007" s="236">
        <f>IF(O2007="základní",K2007,0)</f>
        <v>0</v>
      </c>
      <c r="BF2007" s="236">
        <f>IF(O2007="snížená",K2007,0)</f>
        <v>0</v>
      </c>
      <c r="BG2007" s="236">
        <f>IF(O2007="zákl. přenesená",K2007,0)</f>
        <v>0</v>
      </c>
      <c r="BH2007" s="236">
        <f>IF(O2007="sníž. přenesená",K2007,0)</f>
        <v>0</v>
      </c>
      <c r="BI2007" s="236">
        <f>IF(O2007="nulová",K2007,0)</f>
        <v>0</v>
      </c>
      <c r="BJ2007" s="18" t="s">
        <v>102</v>
      </c>
      <c r="BK2007" s="236">
        <f>ROUND(P2007*H2007,2)</f>
        <v>0</v>
      </c>
      <c r="BL2007" s="18" t="s">
        <v>229</v>
      </c>
      <c r="BM2007" s="235" t="s">
        <v>1928</v>
      </c>
    </row>
    <row r="2008" s="14" customFormat="1">
      <c r="A2008" s="14"/>
      <c r="B2008" s="252"/>
      <c r="C2008" s="253"/>
      <c r="D2008" s="237" t="s">
        <v>184</v>
      </c>
      <c r="E2008" s="254" t="s">
        <v>1</v>
      </c>
      <c r="F2008" s="255" t="s">
        <v>1929</v>
      </c>
      <c r="G2008" s="253"/>
      <c r="H2008" s="256">
        <v>13.475</v>
      </c>
      <c r="I2008" s="257"/>
      <c r="J2008" s="257"/>
      <c r="K2008" s="253"/>
      <c r="L2008" s="253"/>
      <c r="M2008" s="258"/>
      <c r="N2008" s="259"/>
      <c r="O2008" s="260"/>
      <c r="P2008" s="260"/>
      <c r="Q2008" s="260"/>
      <c r="R2008" s="260"/>
      <c r="S2008" s="260"/>
      <c r="T2008" s="260"/>
      <c r="U2008" s="260"/>
      <c r="V2008" s="260"/>
      <c r="W2008" s="260"/>
      <c r="X2008" s="260"/>
      <c r="Y2008" s="261"/>
      <c r="Z2008" s="14"/>
      <c r="AA2008" s="14"/>
      <c r="AB2008" s="14"/>
      <c r="AC2008" s="14"/>
      <c r="AD2008" s="14"/>
      <c r="AE2008" s="14"/>
      <c r="AT2008" s="262" t="s">
        <v>184</v>
      </c>
      <c r="AU2008" s="262" t="s">
        <v>102</v>
      </c>
      <c r="AV2008" s="14" t="s">
        <v>102</v>
      </c>
      <c r="AW2008" s="14" t="s">
        <v>5</v>
      </c>
      <c r="AX2008" s="14" t="s">
        <v>75</v>
      </c>
      <c r="AY2008" s="262" t="s">
        <v>175</v>
      </c>
    </row>
    <row r="2009" s="15" customFormat="1">
      <c r="A2009" s="15"/>
      <c r="B2009" s="263"/>
      <c r="C2009" s="264"/>
      <c r="D2009" s="237" t="s">
        <v>184</v>
      </c>
      <c r="E2009" s="265" t="s">
        <v>1</v>
      </c>
      <c r="F2009" s="266" t="s">
        <v>189</v>
      </c>
      <c r="G2009" s="264"/>
      <c r="H2009" s="267">
        <v>13.475</v>
      </c>
      <c r="I2009" s="268"/>
      <c r="J2009" s="268"/>
      <c r="K2009" s="264"/>
      <c r="L2009" s="264"/>
      <c r="M2009" s="269"/>
      <c r="N2009" s="270"/>
      <c r="O2009" s="271"/>
      <c r="P2009" s="271"/>
      <c r="Q2009" s="271"/>
      <c r="R2009" s="271"/>
      <c r="S2009" s="271"/>
      <c r="T2009" s="271"/>
      <c r="U2009" s="271"/>
      <c r="V2009" s="271"/>
      <c r="W2009" s="271"/>
      <c r="X2009" s="271"/>
      <c r="Y2009" s="272"/>
      <c r="Z2009" s="15"/>
      <c r="AA2009" s="15"/>
      <c r="AB2009" s="15"/>
      <c r="AC2009" s="15"/>
      <c r="AD2009" s="15"/>
      <c r="AE2009" s="15"/>
      <c r="AT2009" s="273" t="s">
        <v>184</v>
      </c>
      <c r="AU2009" s="273" t="s">
        <v>102</v>
      </c>
      <c r="AV2009" s="15" t="s">
        <v>181</v>
      </c>
      <c r="AW2009" s="15" t="s">
        <v>5</v>
      </c>
      <c r="AX2009" s="15" t="s">
        <v>82</v>
      </c>
      <c r="AY2009" s="273" t="s">
        <v>175</v>
      </c>
    </row>
    <row r="2010" s="2" customFormat="1" ht="33" customHeight="1">
      <c r="A2010" s="39"/>
      <c r="B2010" s="40"/>
      <c r="C2010" s="222" t="s">
        <v>1097</v>
      </c>
      <c r="D2010" s="222" t="s">
        <v>177</v>
      </c>
      <c r="E2010" s="223" t="s">
        <v>1930</v>
      </c>
      <c r="F2010" s="224" t="s">
        <v>1931</v>
      </c>
      <c r="G2010" s="225" t="s">
        <v>369</v>
      </c>
      <c r="H2010" s="226">
        <v>20.859999999999999</v>
      </c>
      <c r="I2010" s="227"/>
      <c r="J2010" s="227"/>
      <c r="K2010" s="228">
        <f>ROUND(P2010*H2010,2)</f>
        <v>0</v>
      </c>
      <c r="L2010" s="229"/>
      <c r="M2010" s="45"/>
      <c r="N2010" s="230" t="s">
        <v>1</v>
      </c>
      <c r="O2010" s="231" t="s">
        <v>39</v>
      </c>
      <c r="P2010" s="232">
        <f>I2010+J2010</f>
        <v>0</v>
      </c>
      <c r="Q2010" s="232">
        <f>ROUND(I2010*H2010,2)</f>
        <v>0</v>
      </c>
      <c r="R2010" s="232">
        <f>ROUND(J2010*H2010,2)</f>
        <v>0</v>
      </c>
      <c r="S2010" s="92"/>
      <c r="T2010" s="233">
        <f>S2010*H2010</f>
        <v>0</v>
      </c>
      <c r="U2010" s="233">
        <v>0</v>
      </c>
      <c r="V2010" s="233">
        <f>U2010*H2010</f>
        <v>0</v>
      </c>
      <c r="W2010" s="233">
        <v>0</v>
      </c>
      <c r="X2010" s="233">
        <f>W2010*H2010</f>
        <v>0</v>
      </c>
      <c r="Y2010" s="234" t="s">
        <v>1</v>
      </c>
      <c r="Z2010" s="39"/>
      <c r="AA2010" s="39"/>
      <c r="AB2010" s="39"/>
      <c r="AC2010" s="39"/>
      <c r="AD2010" s="39"/>
      <c r="AE2010" s="39"/>
      <c r="AR2010" s="235" t="s">
        <v>229</v>
      </c>
      <c r="AT2010" s="235" t="s">
        <v>177</v>
      </c>
      <c r="AU2010" s="235" t="s">
        <v>102</v>
      </c>
      <c r="AY2010" s="18" t="s">
        <v>175</v>
      </c>
      <c r="BE2010" s="236">
        <f>IF(O2010="základní",K2010,0)</f>
        <v>0</v>
      </c>
      <c r="BF2010" s="236">
        <f>IF(O2010="snížená",K2010,0)</f>
        <v>0</v>
      </c>
      <c r="BG2010" s="236">
        <f>IF(O2010="zákl. přenesená",K2010,0)</f>
        <v>0</v>
      </c>
      <c r="BH2010" s="236">
        <f>IF(O2010="sníž. přenesená",K2010,0)</f>
        <v>0</v>
      </c>
      <c r="BI2010" s="236">
        <f>IF(O2010="nulová",K2010,0)</f>
        <v>0</v>
      </c>
      <c r="BJ2010" s="18" t="s">
        <v>102</v>
      </c>
      <c r="BK2010" s="236">
        <f>ROUND(P2010*H2010,2)</f>
        <v>0</v>
      </c>
      <c r="BL2010" s="18" t="s">
        <v>229</v>
      </c>
      <c r="BM2010" s="235" t="s">
        <v>1932</v>
      </c>
    </row>
    <row r="2011" s="2" customFormat="1">
      <c r="A2011" s="39"/>
      <c r="B2011" s="40"/>
      <c r="C2011" s="41"/>
      <c r="D2011" s="237" t="s">
        <v>182</v>
      </c>
      <c r="E2011" s="41"/>
      <c r="F2011" s="238" t="s">
        <v>1897</v>
      </c>
      <c r="G2011" s="41"/>
      <c r="H2011" s="41"/>
      <c r="I2011" s="239"/>
      <c r="J2011" s="239"/>
      <c r="K2011" s="41"/>
      <c r="L2011" s="41"/>
      <c r="M2011" s="45"/>
      <c r="N2011" s="240"/>
      <c r="O2011" s="241"/>
      <c r="P2011" s="92"/>
      <c r="Q2011" s="92"/>
      <c r="R2011" s="92"/>
      <c r="S2011" s="92"/>
      <c r="T2011" s="92"/>
      <c r="U2011" s="92"/>
      <c r="V2011" s="92"/>
      <c r="W2011" s="92"/>
      <c r="X2011" s="92"/>
      <c r="Y2011" s="93"/>
      <c r="Z2011" s="39"/>
      <c r="AA2011" s="39"/>
      <c r="AB2011" s="39"/>
      <c r="AC2011" s="39"/>
      <c r="AD2011" s="39"/>
      <c r="AE2011" s="39"/>
      <c r="AT2011" s="18" t="s">
        <v>182</v>
      </c>
      <c r="AU2011" s="18" t="s">
        <v>102</v>
      </c>
    </row>
    <row r="2012" s="13" customFormat="1">
      <c r="A2012" s="13"/>
      <c r="B2012" s="242"/>
      <c r="C2012" s="243"/>
      <c r="D2012" s="237" t="s">
        <v>184</v>
      </c>
      <c r="E2012" s="244" t="s">
        <v>1</v>
      </c>
      <c r="F2012" s="245" t="s">
        <v>193</v>
      </c>
      <c r="G2012" s="243"/>
      <c r="H2012" s="244" t="s">
        <v>1</v>
      </c>
      <c r="I2012" s="246"/>
      <c r="J2012" s="246"/>
      <c r="K2012" s="243"/>
      <c r="L2012" s="243"/>
      <c r="M2012" s="247"/>
      <c r="N2012" s="248"/>
      <c r="O2012" s="249"/>
      <c r="P2012" s="249"/>
      <c r="Q2012" s="249"/>
      <c r="R2012" s="249"/>
      <c r="S2012" s="249"/>
      <c r="T2012" s="249"/>
      <c r="U2012" s="249"/>
      <c r="V2012" s="249"/>
      <c r="W2012" s="249"/>
      <c r="X2012" s="249"/>
      <c r="Y2012" s="250"/>
      <c r="Z2012" s="13"/>
      <c r="AA2012" s="13"/>
      <c r="AB2012" s="13"/>
      <c r="AC2012" s="13"/>
      <c r="AD2012" s="13"/>
      <c r="AE2012" s="13"/>
      <c r="AT2012" s="251" t="s">
        <v>184</v>
      </c>
      <c r="AU2012" s="251" t="s">
        <v>102</v>
      </c>
      <c r="AV2012" s="13" t="s">
        <v>82</v>
      </c>
      <c r="AW2012" s="13" t="s">
        <v>5</v>
      </c>
      <c r="AX2012" s="13" t="s">
        <v>75</v>
      </c>
      <c r="AY2012" s="251" t="s">
        <v>175</v>
      </c>
    </row>
    <row r="2013" s="14" customFormat="1">
      <c r="A2013" s="14"/>
      <c r="B2013" s="252"/>
      <c r="C2013" s="253"/>
      <c r="D2013" s="237" t="s">
        <v>184</v>
      </c>
      <c r="E2013" s="254" t="s">
        <v>1</v>
      </c>
      <c r="F2013" s="255" t="s">
        <v>1933</v>
      </c>
      <c r="G2013" s="253"/>
      <c r="H2013" s="256">
        <v>20.859999999999999</v>
      </c>
      <c r="I2013" s="257"/>
      <c r="J2013" s="257"/>
      <c r="K2013" s="253"/>
      <c r="L2013" s="253"/>
      <c r="M2013" s="258"/>
      <c r="N2013" s="259"/>
      <c r="O2013" s="260"/>
      <c r="P2013" s="260"/>
      <c r="Q2013" s="260"/>
      <c r="R2013" s="260"/>
      <c r="S2013" s="260"/>
      <c r="T2013" s="260"/>
      <c r="U2013" s="260"/>
      <c r="V2013" s="260"/>
      <c r="W2013" s="260"/>
      <c r="X2013" s="260"/>
      <c r="Y2013" s="261"/>
      <c r="Z2013" s="14"/>
      <c r="AA2013" s="14"/>
      <c r="AB2013" s="14"/>
      <c r="AC2013" s="14"/>
      <c r="AD2013" s="14"/>
      <c r="AE2013" s="14"/>
      <c r="AT2013" s="262" t="s">
        <v>184</v>
      </c>
      <c r="AU2013" s="262" t="s">
        <v>102</v>
      </c>
      <c r="AV2013" s="14" t="s">
        <v>102</v>
      </c>
      <c r="AW2013" s="14" t="s">
        <v>5</v>
      </c>
      <c r="AX2013" s="14" t="s">
        <v>75</v>
      </c>
      <c r="AY2013" s="262" t="s">
        <v>175</v>
      </c>
    </row>
    <row r="2014" s="15" customFormat="1">
      <c r="A2014" s="15"/>
      <c r="B2014" s="263"/>
      <c r="C2014" s="264"/>
      <c r="D2014" s="237" t="s">
        <v>184</v>
      </c>
      <c r="E2014" s="265" t="s">
        <v>1</v>
      </c>
      <c r="F2014" s="266" t="s">
        <v>189</v>
      </c>
      <c r="G2014" s="264"/>
      <c r="H2014" s="267">
        <v>20.859999999999999</v>
      </c>
      <c r="I2014" s="268"/>
      <c r="J2014" s="268"/>
      <c r="K2014" s="264"/>
      <c r="L2014" s="264"/>
      <c r="M2014" s="269"/>
      <c r="N2014" s="270"/>
      <c r="O2014" s="271"/>
      <c r="P2014" s="271"/>
      <c r="Q2014" s="271"/>
      <c r="R2014" s="271"/>
      <c r="S2014" s="271"/>
      <c r="T2014" s="271"/>
      <c r="U2014" s="271"/>
      <c r="V2014" s="271"/>
      <c r="W2014" s="271"/>
      <c r="X2014" s="271"/>
      <c r="Y2014" s="272"/>
      <c r="Z2014" s="15"/>
      <c r="AA2014" s="15"/>
      <c r="AB2014" s="15"/>
      <c r="AC2014" s="15"/>
      <c r="AD2014" s="15"/>
      <c r="AE2014" s="15"/>
      <c r="AT2014" s="273" t="s">
        <v>184</v>
      </c>
      <c r="AU2014" s="273" t="s">
        <v>102</v>
      </c>
      <c r="AV2014" s="15" t="s">
        <v>181</v>
      </c>
      <c r="AW2014" s="15" t="s">
        <v>5</v>
      </c>
      <c r="AX2014" s="15" t="s">
        <v>82</v>
      </c>
      <c r="AY2014" s="273" t="s">
        <v>175</v>
      </c>
    </row>
    <row r="2015" s="2" customFormat="1" ht="24.15" customHeight="1">
      <c r="A2015" s="39"/>
      <c r="B2015" s="40"/>
      <c r="C2015" s="274" t="s">
        <v>1934</v>
      </c>
      <c r="D2015" s="274" t="s">
        <v>315</v>
      </c>
      <c r="E2015" s="275" t="s">
        <v>1935</v>
      </c>
      <c r="F2015" s="276" t="s">
        <v>1936</v>
      </c>
      <c r="G2015" s="277" t="s">
        <v>369</v>
      </c>
      <c r="H2015" s="278">
        <v>22.946000000000002</v>
      </c>
      <c r="I2015" s="279"/>
      <c r="J2015" s="280"/>
      <c r="K2015" s="281">
        <f>ROUND(P2015*H2015,2)</f>
        <v>0</v>
      </c>
      <c r="L2015" s="280"/>
      <c r="M2015" s="282"/>
      <c r="N2015" s="283" t="s">
        <v>1</v>
      </c>
      <c r="O2015" s="231" t="s">
        <v>39</v>
      </c>
      <c r="P2015" s="232">
        <f>I2015+J2015</f>
        <v>0</v>
      </c>
      <c r="Q2015" s="232">
        <f>ROUND(I2015*H2015,2)</f>
        <v>0</v>
      </c>
      <c r="R2015" s="232">
        <f>ROUND(J2015*H2015,2)</f>
        <v>0</v>
      </c>
      <c r="S2015" s="92"/>
      <c r="T2015" s="233">
        <f>S2015*H2015</f>
        <v>0</v>
      </c>
      <c r="U2015" s="233">
        <v>0</v>
      </c>
      <c r="V2015" s="233">
        <f>U2015*H2015</f>
        <v>0</v>
      </c>
      <c r="W2015" s="233">
        <v>0</v>
      </c>
      <c r="X2015" s="233">
        <f>W2015*H2015</f>
        <v>0</v>
      </c>
      <c r="Y2015" s="234" t="s">
        <v>1</v>
      </c>
      <c r="Z2015" s="39"/>
      <c r="AA2015" s="39"/>
      <c r="AB2015" s="39"/>
      <c r="AC2015" s="39"/>
      <c r="AD2015" s="39"/>
      <c r="AE2015" s="39"/>
      <c r="AR2015" s="235" t="s">
        <v>270</v>
      </c>
      <c r="AT2015" s="235" t="s">
        <v>315</v>
      </c>
      <c r="AU2015" s="235" t="s">
        <v>102</v>
      </c>
      <c r="AY2015" s="18" t="s">
        <v>175</v>
      </c>
      <c r="BE2015" s="236">
        <f>IF(O2015="základní",K2015,0)</f>
        <v>0</v>
      </c>
      <c r="BF2015" s="236">
        <f>IF(O2015="snížená",K2015,0)</f>
        <v>0</v>
      </c>
      <c r="BG2015" s="236">
        <f>IF(O2015="zákl. přenesená",K2015,0)</f>
        <v>0</v>
      </c>
      <c r="BH2015" s="236">
        <f>IF(O2015="sníž. přenesená",K2015,0)</f>
        <v>0</v>
      </c>
      <c r="BI2015" s="236">
        <f>IF(O2015="nulová",K2015,0)</f>
        <v>0</v>
      </c>
      <c r="BJ2015" s="18" t="s">
        <v>102</v>
      </c>
      <c r="BK2015" s="236">
        <f>ROUND(P2015*H2015,2)</f>
        <v>0</v>
      </c>
      <c r="BL2015" s="18" t="s">
        <v>229</v>
      </c>
      <c r="BM2015" s="235" t="s">
        <v>1937</v>
      </c>
    </row>
    <row r="2016" s="14" customFormat="1">
      <c r="A2016" s="14"/>
      <c r="B2016" s="252"/>
      <c r="C2016" s="253"/>
      <c r="D2016" s="237" t="s">
        <v>184</v>
      </c>
      <c r="E2016" s="254" t="s">
        <v>1</v>
      </c>
      <c r="F2016" s="255" t="s">
        <v>1938</v>
      </c>
      <c r="G2016" s="253"/>
      <c r="H2016" s="256">
        <v>22.946000000000002</v>
      </c>
      <c r="I2016" s="257"/>
      <c r="J2016" s="257"/>
      <c r="K2016" s="253"/>
      <c r="L2016" s="253"/>
      <c r="M2016" s="258"/>
      <c r="N2016" s="259"/>
      <c r="O2016" s="260"/>
      <c r="P2016" s="260"/>
      <c r="Q2016" s="260"/>
      <c r="R2016" s="260"/>
      <c r="S2016" s="260"/>
      <c r="T2016" s="260"/>
      <c r="U2016" s="260"/>
      <c r="V2016" s="260"/>
      <c r="W2016" s="260"/>
      <c r="X2016" s="260"/>
      <c r="Y2016" s="261"/>
      <c r="Z2016" s="14"/>
      <c r="AA2016" s="14"/>
      <c r="AB2016" s="14"/>
      <c r="AC2016" s="14"/>
      <c r="AD2016" s="14"/>
      <c r="AE2016" s="14"/>
      <c r="AT2016" s="262" t="s">
        <v>184</v>
      </c>
      <c r="AU2016" s="262" t="s">
        <v>102</v>
      </c>
      <c r="AV2016" s="14" t="s">
        <v>102</v>
      </c>
      <c r="AW2016" s="14" t="s">
        <v>5</v>
      </c>
      <c r="AX2016" s="14" t="s">
        <v>75</v>
      </c>
      <c r="AY2016" s="262" t="s">
        <v>175</v>
      </c>
    </row>
    <row r="2017" s="15" customFormat="1">
      <c r="A2017" s="15"/>
      <c r="B2017" s="263"/>
      <c r="C2017" s="264"/>
      <c r="D2017" s="237" t="s">
        <v>184</v>
      </c>
      <c r="E2017" s="265" t="s">
        <v>1</v>
      </c>
      <c r="F2017" s="266" t="s">
        <v>189</v>
      </c>
      <c r="G2017" s="264"/>
      <c r="H2017" s="267">
        <v>22.946000000000002</v>
      </c>
      <c r="I2017" s="268"/>
      <c r="J2017" s="268"/>
      <c r="K2017" s="264"/>
      <c r="L2017" s="264"/>
      <c r="M2017" s="269"/>
      <c r="N2017" s="270"/>
      <c r="O2017" s="271"/>
      <c r="P2017" s="271"/>
      <c r="Q2017" s="271"/>
      <c r="R2017" s="271"/>
      <c r="S2017" s="271"/>
      <c r="T2017" s="271"/>
      <c r="U2017" s="271"/>
      <c r="V2017" s="271"/>
      <c r="W2017" s="271"/>
      <c r="X2017" s="271"/>
      <c r="Y2017" s="272"/>
      <c r="Z2017" s="15"/>
      <c r="AA2017" s="15"/>
      <c r="AB2017" s="15"/>
      <c r="AC2017" s="15"/>
      <c r="AD2017" s="15"/>
      <c r="AE2017" s="15"/>
      <c r="AT2017" s="273" t="s">
        <v>184</v>
      </c>
      <c r="AU2017" s="273" t="s">
        <v>102</v>
      </c>
      <c r="AV2017" s="15" t="s">
        <v>181</v>
      </c>
      <c r="AW2017" s="15" t="s">
        <v>5</v>
      </c>
      <c r="AX2017" s="15" t="s">
        <v>82</v>
      </c>
      <c r="AY2017" s="273" t="s">
        <v>175</v>
      </c>
    </row>
    <row r="2018" s="2" customFormat="1" ht="44.25" customHeight="1">
      <c r="A2018" s="39"/>
      <c r="B2018" s="40"/>
      <c r="C2018" s="222" t="s">
        <v>1102</v>
      </c>
      <c r="D2018" s="222" t="s">
        <v>177</v>
      </c>
      <c r="E2018" s="223" t="s">
        <v>1939</v>
      </c>
      <c r="F2018" s="224" t="s">
        <v>1940</v>
      </c>
      <c r="G2018" s="225" t="s">
        <v>369</v>
      </c>
      <c r="H2018" s="226">
        <v>12.25</v>
      </c>
      <c r="I2018" s="227"/>
      <c r="J2018" s="227"/>
      <c r="K2018" s="228">
        <f>ROUND(P2018*H2018,2)</f>
        <v>0</v>
      </c>
      <c r="L2018" s="229"/>
      <c r="M2018" s="45"/>
      <c r="N2018" s="230" t="s">
        <v>1</v>
      </c>
      <c r="O2018" s="231" t="s">
        <v>39</v>
      </c>
      <c r="P2018" s="232">
        <f>I2018+J2018</f>
        <v>0</v>
      </c>
      <c r="Q2018" s="232">
        <f>ROUND(I2018*H2018,2)</f>
        <v>0</v>
      </c>
      <c r="R2018" s="232">
        <f>ROUND(J2018*H2018,2)</f>
        <v>0</v>
      </c>
      <c r="S2018" s="92"/>
      <c r="T2018" s="233">
        <f>S2018*H2018</f>
        <v>0</v>
      </c>
      <c r="U2018" s="233">
        <v>0</v>
      </c>
      <c r="V2018" s="233">
        <f>U2018*H2018</f>
        <v>0</v>
      </c>
      <c r="W2018" s="233">
        <v>0</v>
      </c>
      <c r="X2018" s="233">
        <f>W2018*H2018</f>
        <v>0</v>
      </c>
      <c r="Y2018" s="234" t="s">
        <v>1</v>
      </c>
      <c r="Z2018" s="39"/>
      <c r="AA2018" s="39"/>
      <c r="AB2018" s="39"/>
      <c r="AC2018" s="39"/>
      <c r="AD2018" s="39"/>
      <c r="AE2018" s="39"/>
      <c r="AR2018" s="235" t="s">
        <v>229</v>
      </c>
      <c r="AT2018" s="235" t="s">
        <v>177</v>
      </c>
      <c r="AU2018" s="235" t="s">
        <v>102</v>
      </c>
      <c r="AY2018" s="18" t="s">
        <v>175</v>
      </c>
      <c r="BE2018" s="236">
        <f>IF(O2018="základní",K2018,0)</f>
        <v>0</v>
      </c>
      <c r="BF2018" s="236">
        <f>IF(O2018="snížená",K2018,0)</f>
        <v>0</v>
      </c>
      <c r="BG2018" s="236">
        <f>IF(O2018="zákl. přenesená",K2018,0)</f>
        <v>0</v>
      </c>
      <c r="BH2018" s="236">
        <f>IF(O2018="sníž. přenesená",K2018,0)</f>
        <v>0</v>
      </c>
      <c r="BI2018" s="236">
        <f>IF(O2018="nulová",K2018,0)</f>
        <v>0</v>
      </c>
      <c r="BJ2018" s="18" t="s">
        <v>102</v>
      </c>
      <c r="BK2018" s="236">
        <f>ROUND(P2018*H2018,2)</f>
        <v>0</v>
      </c>
      <c r="BL2018" s="18" t="s">
        <v>229</v>
      </c>
      <c r="BM2018" s="235" t="s">
        <v>1941</v>
      </c>
    </row>
    <row r="2019" s="2" customFormat="1">
      <c r="A2019" s="39"/>
      <c r="B2019" s="40"/>
      <c r="C2019" s="41"/>
      <c r="D2019" s="237" t="s">
        <v>182</v>
      </c>
      <c r="E2019" s="41"/>
      <c r="F2019" s="238" t="s">
        <v>1942</v>
      </c>
      <c r="G2019" s="41"/>
      <c r="H2019" s="41"/>
      <c r="I2019" s="239"/>
      <c r="J2019" s="239"/>
      <c r="K2019" s="41"/>
      <c r="L2019" s="41"/>
      <c r="M2019" s="45"/>
      <c r="N2019" s="240"/>
      <c r="O2019" s="241"/>
      <c r="P2019" s="92"/>
      <c r="Q2019" s="92"/>
      <c r="R2019" s="92"/>
      <c r="S2019" s="92"/>
      <c r="T2019" s="92"/>
      <c r="U2019" s="92"/>
      <c r="V2019" s="92"/>
      <c r="W2019" s="92"/>
      <c r="X2019" s="92"/>
      <c r="Y2019" s="93"/>
      <c r="Z2019" s="39"/>
      <c r="AA2019" s="39"/>
      <c r="AB2019" s="39"/>
      <c r="AC2019" s="39"/>
      <c r="AD2019" s="39"/>
      <c r="AE2019" s="39"/>
      <c r="AT2019" s="18" t="s">
        <v>182</v>
      </c>
      <c r="AU2019" s="18" t="s">
        <v>102</v>
      </c>
    </row>
    <row r="2020" s="13" customFormat="1">
      <c r="A2020" s="13"/>
      <c r="B2020" s="242"/>
      <c r="C2020" s="243"/>
      <c r="D2020" s="237" t="s">
        <v>184</v>
      </c>
      <c r="E2020" s="244" t="s">
        <v>1</v>
      </c>
      <c r="F2020" s="245" t="s">
        <v>193</v>
      </c>
      <c r="G2020" s="243"/>
      <c r="H2020" s="244" t="s">
        <v>1</v>
      </c>
      <c r="I2020" s="246"/>
      <c r="J2020" s="246"/>
      <c r="K2020" s="243"/>
      <c r="L2020" s="243"/>
      <c r="M2020" s="247"/>
      <c r="N2020" s="248"/>
      <c r="O2020" s="249"/>
      <c r="P2020" s="249"/>
      <c r="Q2020" s="249"/>
      <c r="R2020" s="249"/>
      <c r="S2020" s="249"/>
      <c r="T2020" s="249"/>
      <c r="U2020" s="249"/>
      <c r="V2020" s="249"/>
      <c r="W2020" s="249"/>
      <c r="X2020" s="249"/>
      <c r="Y2020" s="250"/>
      <c r="Z2020" s="13"/>
      <c r="AA2020" s="13"/>
      <c r="AB2020" s="13"/>
      <c r="AC2020" s="13"/>
      <c r="AD2020" s="13"/>
      <c r="AE2020" s="13"/>
      <c r="AT2020" s="251" t="s">
        <v>184</v>
      </c>
      <c r="AU2020" s="251" t="s">
        <v>102</v>
      </c>
      <c r="AV2020" s="13" t="s">
        <v>82</v>
      </c>
      <c r="AW2020" s="13" t="s">
        <v>5</v>
      </c>
      <c r="AX2020" s="13" t="s">
        <v>75</v>
      </c>
      <c r="AY2020" s="251" t="s">
        <v>175</v>
      </c>
    </row>
    <row r="2021" s="14" customFormat="1">
      <c r="A2021" s="14"/>
      <c r="B2021" s="252"/>
      <c r="C2021" s="253"/>
      <c r="D2021" s="237" t="s">
        <v>184</v>
      </c>
      <c r="E2021" s="254" t="s">
        <v>1</v>
      </c>
      <c r="F2021" s="255" t="s">
        <v>1924</v>
      </c>
      <c r="G2021" s="253"/>
      <c r="H2021" s="256">
        <v>12.25</v>
      </c>
      <c r="I2021" s="257"/>
      <c r="J2021" s="257"/>
      <c r="K2021" s="253"/>
      <c r="L2021" s="253"/>
      <c r="M2021" s="258"/>
      <c r="N2021" s="259"/>
      <c r="O2021" s="260"/>
      <c r="P2021" s="260"/>
      <c r="Q2021" s="260"/>
      <c r="R2021" s="260"/>
      <c r="S2021" s="260"/>
      <c r="T2021" s="260"/>
      <c r="U2021" s="260"/>
      <c r="V2021" s="260"/>
      <c r="W2021" s="260"/>
      <c r="X2021" s="260"/>
      <c r="Y2021" s="261"/>
      <c r="Z2021" s="14"/>
      <c r="AA2021" s="14"/>
      <c r="AB2021" s="14"/>
      <c r="AC2021" s="14"/>
      <c r="AD2021" s="14"/>
      <c r="AE2021" s="14"/>
      <c r="AT2021" s="262" t="s">
        <v>184</v>
      </c>
      <c r="AU2021" s="262" t="s">
        <v>102</v>
      </c>
      <c r="AV2021" s="14" t="s">
        <v>102</v>
      </c>
      <c r="AW2021" s="14" t="s">
        <v>5</v>
      </c>
      <c r="AX2021" s="14" t="s">
        <v>75</v>
      </c>
      <c r="AY2021" s="262" t="s">
        <v>175</v>
      </c>
    </row>
    <row r="2022" s="15" customFormat="1">
      <c r="A2022" s="15"/>
      <c r="B2022" s="263"/>
      <c r="C2022" s="264"/>
      <c r="D2022" s="237" t="s">
        <v>184</v>
      </c>
      <c r="E2022" s="265" t="s">
        <v>1</v>
      </c>
      <c r="F2022" s="266" t="s">
        <v>189</v>
      </c>
      <c r="G2022" s="264"/>
      <c r="H2022" s="267">
        <v>12.25</v>
      </c>
      <c r="I2022" s="268"/>
      <c r="J2022" s="268"/>
      <c r="K2022" s="264"/>
      <c r="L2022" s="264"/>
      <c r="M2022" s="269"/>
      <c r="N2022" s="270"/>
      <c r="O2022" s="271"/>
      <c r="P2022" s="271"/>
      <c r="Q2022" s="271"/>
      <c r="R2022" s="271"/>
      <c r="S2022" s="271"/>
      <c r="T2022" s="271"/>
      <c r="U2022" s="271"/>
      <c r="V2022" s="271"/>
      <c r="W2022" s="271"/>
      <c r="X2022" s="271"/>
      <c r="Y2022" s="272"/>
      <c r="Z2022" s="15"/>
      <c r="AA2022" s="15"/>
      <c r="AB2022" s="15"/>
      <c r="AC2022" s="15"/>
      <c r="AD2022" s="15"/>
      <c r="AE2022" s="15"/>
      <c r="AT2022" s="273" t="s">
        <v>184</v>
      </c>
      <c r="AU2022" s="273" t="s">
        <v>102</v>
      </c>
      <c r="AV2022" s="15" t="s">
        <v>181</v>
      </c>
      <c r="AW2022" s="15" t="s">
        <v>5</v>
      </c>
      <c r="AX2022" s="15" t="s">
        <v>82</v>
      </c>
      <c r="AY2022" s="273" t="s">
        <v>175</v>
      </c>
    </row>
    <row r="2023" s="2" customFormat="1" ht="37.8" customHeight="1">
      <c r="A2023" s="39"/>
      <c r="B2023" s="40"/>
      <c r="C2023" s="274" t="s">
        <v>1943</v>
      </c>
      <c r="D2023" s="274" t="s">
        <v>315</v>
      </c>
      <c r="E2023" s="275" t="s">
        <v>1944</v>
      </c>
      <c r="F2023" s="276" t="s">
        <v>1945</v>
      </c>
      <c r="G2023" s="277" t="s">
        <v>228</v>
      </c>
      <c r="H2023" s="278">
        <v>6.7380000000000004</v>
      </c>
      <c r="I2023" s="279"/>
      <c r="J2023" s="280"/>
      <c r="K2023" s="281">
        <f>ROUND(P2023*H2023,2)</f>
        <v>0</v>
      </c>
      <c r="L2023" s="280"/>
      <c r="M2023" s="282"/>
      <c r="N2023" s="283" t="s">
        <v>1</v>
      </c>
      <c r="O2023" s="231" t="s">
        <v>39</v>
      </c>
      <c r="P2023" s="232">
        <f>I2023+J2023</f>
        <v>0</v>
      </c>
      <c r="Q2023" s="232">
        <f>ROUND(I2023*H2023,2)</f>
        <v>0</v>
      </c>
      <c r="R2023" s="232">
        <f>ROUND(J2023*H2023,2)</f>
        <v>0</v>
      </c>
      <c r="S2023" s="92"/>
      <c r="T2023" s="233">
        <f>S2023*H2023</f>
        <v>0</v>
      </c>
      <c r="U2023" s="233">
        <v>0</v>
      </c>
      <c r="V2023" s="233">
        <f>U2023*H2023</f>
        <v>0</v>
      </c>
      <c r="W2023" s="233">
        <v>0</v>
      </c>
      <c r="X2023" s="233">
        <f>W2023*H2023</f>
        <v>0</v>
      </c>
      <c r="Y2023" s="234" t="s">
        <v>1</v>
      </c>
      <c r="Z2023" s="39"/>
      <c r="AA2023" s="39"/>
      <c r="AB2023" s="39"/>
      <c r="AC2023" s="39"/>
      <c r="AD2023" s="39"/>
      <c r="AE2023" s="39"/>
      <c r="AR2023" s="235" t="s">
        <v>270</v>
      </c>
      <c r="AT2023" s="235" t="s">
        <v>315</v>
      </c>
      <c r="AU2023" s="235" t="s">
        <v>102</v>
      </c>
      <c r="AY2023" s="18" t="s">
        <v>175</v>
      </c>
      <c r="BE2023" s="236">
        <f>IF(O2023="základní",K2023,0)</f>
        <v>0</v>
      </c>
      <c r="BF2023" s="236">
        <f>IF(O2023="snížená",K2023,0)</f>
        <v>0</v>
      </c>
      <c r="BG2023" s="236">
        <f>IF(O2023="zákl. přenesená",K2023,0)</f>
        <v>0</v>
      </c>
      <c r="BH2023" s="236">
        <f>IF(O2023="sníž. přenesená",K2023,0)</f>
        <v>0</v>
      </c>
      <c r="BI2023" s="236">
        <f>IF(O2023="nulová",K2023,0)</f>
        <v>0</v>
      </c>
      <c r="BJ2023" s="18" t="s">
        <v>102</v>
      </c>
      <c r="BK2023" s="236">
        <f>ROUND(P2023*H2023,2)</f>
        <v>0</v>
      </c>
      <c r="BL2023" s="18" t="s">
        <v>229</v>
      </c>
      <c r="BM2023" s="235" t="s">
        <v>1946</v>
      </c>
    </row>
    <row r="2024" s="13" customFormat="1">
      <c r="A2024" s="13"/>
      <c r="B2024" s="242"/>
      <c r="C2024" s="243"/>
      <c r="D2024" s="237" t="s">
        <v>184</v>
      </c>
      <c r="E2024" s="244" t="s">
        <v>1</v>
      </c>
      <c r="F2024" s="245" t="s">
        <v>1947</v>
      </c>
      <c r="G2024" s="243"/>
      <c r="H2024" s="244" t="s">
        <v>1</v>
      </c>
      <c r="I2024" s="246"/>
      <c r="J2024" s="246"/>
      <c r="K2024" s="243"/>
      <c r="L2024" s="243"/>
      <c r="M2024" s="247"/>
      <c r="N2024" s="248"/>
      <c r="O2024" s="249"/>
      <c r="P2024" s="249"/>
      <c r="Q2024" s="249"/>
      <c r="R2024" s="249"/>
      <c r="S2024" s="249"/>
      <c r="T2024" s="249"/>
      <c r="U2024" s="249"/>
      <c r="V2024" s="249"/>
      <c r="W2024" s="249"/>
      <c r="X2024" s="249"/>
      <c r="Y2024" s="250"/>
      <c r="Z2024" s="13"/>
      <c r="AA2024" s="13"/>
      <c r="AB2024" s="13"/>
      <c r="AC2024" s="13"/>
      <c r="AD2024" s="13"/>
      <c r="AE2024" s="13"/>
      <c r="AT2024" s="251" t="s">
        <v>184</v>
      </c>
      <c r="AU2024" s="251" t="s">
        <v>102</v>
      </c>
      <c r="AV2024" s="13" t="s">
        <v>82</v>
      </c>
      <c r="AW2024" s="13" t="s">
        <v>5</v>
      </c>
      <c r="AX2024" s="13" t="s">
        <v>75</v>
      </c>
      <c r="AY2024" s="251" t="s">
        <v>175</v>
      </c>
    </row>
    <row r="2025" s="14" customFormat="1">
      <c r="A2025" s="14"/>
      <c r="B2025" s="252"/>
      <c r="C2025" s="253"/>
      <c r="D2025" s="237" t="s">
        <v>184</v>
      </c>
      <c r="E2025" s="254" t="s">
        <v>1</v>
      </c>
      <c r="F2025" s="255" t="s">
        <v>1948</v>
      </c>
      <c r="G2025" s="253"/>
      <c r="H2025" s="256">
        <v>3.6749999999999998</v>
      </c>
      <c r="I2025" s="257"/>
      <c r="J2025" s="257"/>
      <c r="K2025" s="253"/>
      <c r="L2025" s="253"/>
      <c r="M2025" s="258"/>
      <c r="N2025" s="259"/>
      <c r="O2025" s="260"/>
      <c r="P2025" s="260"/>
      <c r="Q2025" s="260"/>
      <c r="R2025" s="260"/>
      <c r="S2025" s="260"/>
      <c r="T2025" s="260"/>
      <c r="U2025" s="260"/>
      <c r="V2025" s="260"/>
      <c r="W2025" s="260"/>
      <c r="X2025" s="260"/>
      <c r="Y2025" s="261"/>
      <c r="Z2025" s="14"/>
      <c r="AA2025" s="14"/>
      <c r="AB2025" s="14"/>
      <c r="AC2025" s="14"/>
      <c r="AD2025" s="14"/>
      <c r="AE2025" s="14"/>
      <c r="AT2025" s="262" t="s">
        <v>184</v>
      </c>
      <c r="AU2025" s="262" t="s">
        <v>102</v>
      </c>
      <c r="AV2025" s="14" t="s">
        <v>102</v>
      </c>
      <c r="AW2025" s="14" t="s">
        <v>5</v>
      </c>
      <c r="AX2025" s="14" t="s">
        <v>75</v>
      </c>
      <c r="AY2025" s="262" t="s">
        <v>175</v>
      </c>
    </row>
    <row r="2026" s="13" customFormat="1">
      <c r="A2026" s="13"/>
      <c r="B2026" s="242"/>
      <c r="C2026" s="243"/>
      <c r="D2026" s="237" t="s">
        <v>184</v>
      </c>
      <c r="E2026" s="244" t="s">
        <v>1</v>
      </c>
      <c r="F2026" s="245" t="s">
        <v>1949</v>
      </c>
      <c r="G2026" s="243"/>
      <c r="H2026" s="244" t="s">
        <v>1</v>
      </c>
      <c r="I2026" s="246"/>
      <c r="J2026" s="246"/>
      <c r="K2026" s="243"/>
      <c r="L2026" s="243"/>
      <c r="M2026" s="247"/>
      <c r="N2026" s="248"/>
      <c r="O2026" s="249"/>
      <c r="P2026" s="249"/>
      <c r="Q2026" s="249"/>
      <c r="R2026" s="249"/>
      <c r="S2026" s="249"/>
      <c r="T2026" s="249"/>
      <c r="U2026" s="249"/>
      <c r="V2026" s="249"/>
      <c r="W2026" s="249"/>
      <c r="X2026" s="249"/>
      <c r="Y2026" s="250"/>
      <c r="Z2026" s="13"/>
      <c r="AA2026" s="13"/>
      <c r="AB2026" s="13"/>
      <c r="AC2026" s="13"/>
      <c r="AD2026" s="13"/>
      <c r="AE2026" s="13"/>
      <c r="AT2026" s="251" t="s">
        <v>184</v>
      </c>
      <c r="AU2026" s="251" t="s">
        <v>102</v>
      </c>
      <c r="AV2026" s="13" t="s">
        <v>82</v>
      </c>
      <c r="AW2026" s="13" t="s">
        <v>5</v>
      </c>
      <c r="AX2026" s="13" t="s">
        <v>75</v>
      </c>
      <c r="AY2026" s="251" t="s">
        <v>175</v>
      </c>
    </row>
    <row r="2027" s="14" customFormat="1">
      <c r="A2027" s="14"/>
      <c r="B2027" s="252"/>
      <c r="C2027" s="253"/>
      <c r="D2027" s="237" t="s">
        <v>184</v>
      </c>
      <c r="E2027" s="254" t="s">
        <v>1</v>
      </c>
      <c r="F2027" s="255" t="s">
        <v>1950</v>
      </c>
      <c r="G2027" s="253"/>
      <c r="H2027" s="256">
        <v>2.4500000000000002</v>
      </c>
      <c r="I2027" s="257"/>
      <c r="J2027" s="257"/>
      <c r="K2027" s="253"/>
      <c r="L2027" s="253"/>
      <c r="M2027" s="258"/>
      <c r="N2027" s="259"/>
      <c r="O2027" s="260"/>
      <c r="P2027" s="260"/>
      <c r="Q2027" s="260"/>
      <c r="R2027" s="260"/>
      <c r="S2027" s="260"/>
      <c r="T2027" s="260"/>
      <c r="U2027" s="260"/>
      <c r="V2027" s="260"/>
      <c r="W2027" s="260"/>
      <c r="X2027" s="260"/>
      <c r="Y2027" s="261"/>
      <c r="Z2027" s="14"/>
      <c r="AA2027" s="14"/>
      <c r="AB2027" s="14"/>
      <c r="AC2027" s="14"/>
      <c r="AD2027" s="14"/>
      <c r="AE2027" s="14"/>
      <c r="AT2027" s="262" t="s">
        <v>184</v>
      </c>
      <c r="AU2027" s="262" t="s">
        <v>102</v>
      </c>
      <c r="AV2027" s="14" t="s">
        <v>102</v>
      </c>
      <c r="AW2027" s="14" t="s">
        <v>5</v>
      </c>
      <c r="AX2027" s="14" t="s">
        <v>75</v>
      </c>
      <c r="AY2027" s="262" t="s">
        <v>175</v>
      </c>
    </row>
    <row r="2028" s="15" customFormat="1">
      <c r="A2028" s="15"/>
      <c r="B2028" s="263"/>
      <c r="C2028" s="264"/>
      <c r="D2028" s="237" t="s">
        <v>184</v>
      </c>
      <c r="E2028" s="265" t="s">
        <v>1</v>
      </c>
      <c r="F2028" s="266" t="s">
        <v>189</v>
      </c>
      <c r="G2028" s="264"/>
      <c r="H2028" s="267">
        <v>6.125</v>
      </c>
      <c r="I2028" s="268"/>
      <c r="J2028" s="268"/>
      <c r="K2028" s="264"/>
      <c r="L2028" s="264"/>
      <c r="M2028" s="269"/>
      <c r="N2028" s="270"/>
      <c r="O2028" s="271"/>
      <c r="P2028" s="271"/>
      <c r="Q2028" s="271"/>
      <c r="R2028" s="271"/>
      <c r="S2028" s="271"/>
      <c r="T2028" s="271"/>
      <c r="U2028" s="271"/>
      <c r="V2028" s="271"/>
      <c r="W2028" s="271"/>
      <c r="X2028" s="271"/>
      <c r="Y2028" s="272"/>
      <c r="Z2028" s="15"/>
      <c r="AA2028" s="15"/>
      <c r="AB2028" s="15"/>
      <c r="AC2028" s="15"/>
      <c r="AD2028" s="15"/>
      <c r="AE2028" s="15"/>
      <c r="AT2028" s="273" t="s">
        <v>184</v>
      </c>
      <c r="AU2028" s="273" t="s">
        <v>102</v>
      </c>
      <c r="AV2028" s="15" t="s">
        <v>181</v>
      </c>
      <c r="AW2028" s="15" t="s">
        <v>5</v>
      </c>
      <c r="AX2028" s="15" t="s">
        <v>75</v>
      </c>
      <c r="AY2028" s="273" t="s">
        <v>175</v>
      </c>
    </row>
    <row r="2029" s="14" customFormat="1">
      <c r="A2029" s="14"/>
      <c r="B2029" s="252"/>
      <c r="C2029" s="253"/>
      <c r="D2029" s="237" t="s">
        <v>184</v>
      </c>
      <c r="E2029" s="254" t="s">
        <v>1</v>
      </c>
      <c r="F2029" s="255" t="s">
        <v>1951</v>
      </c>
      <c r="G2029" s="253"/>
      <c r="H2029" s="256">
        <v>6.7380000000000004</v>
      </c>
      <c r="I2029" s="257"/>
      <c r="J2029" s="257"/>
      <c r="K2029" s="253"/>
      <c r="L2029" s="253"/>
      <c r="M2029" s="258"/>
      <c r="N2029" s="259"/>
      <c r="O2029" s="260"/>
      <c r="P2029" s="260"/>
      <c r="Q2029" s="260"/>
      <c r="R2029" s="260"/>
      <c r="S2029" s="260"/>
      <c r="T2029" s="260"/>
      <c r="U2029" s="260"/>
      <c r="V2029" s="260"/>
      <c r="W2029" s="260"/>
      <c r="X2029" s="260"/>
      <c r="Y2029" s="261"/>
      <c r="Z2029" s="14"/>
      <c r="AA2029" s="14"/>
      <c r="AB2029" s="14"/>
      <c r="AC2029" s="14"/>
      <c r="AD2029" s="14"/>
      <c r="AE2029" s="14"/>
      <c r="AT2029" s="262" t="s">
        <v>184</v>
      </c>
      <c r="AU2029" s="262" t="s">
        <v>102</v>
      </c>
      <c r="AV2029" s="14" t="s">
        <v>102</v>
      </c>
      <c r="AW2029" s="14" t="s">
        <v>5</v>
      </c>
      <c r="AX2029" s="14" t="s">
        <v>75</v>
      </c>
      <c r="AY2029" s="262" t="s">
        <v>175</v>
      </c>
    </row>
    <row r="2030" s="15" customFormat="1">
      <c r="A2030" s="15"/>
      <c r="B2030" s="263"/>
      <c r="C2030" s="264"/>
      <c r="D2030" s="237" t="s">
        <v>184</v>
      </c>
      <c r="E2030" s="265" t="s">
        <v>1</v>
      </c>
      <c r="F2030" s="266" t="s">
        <v>189</v>
      </c>
      <c r="G2030" s="264"/>
      <c r="H2030" s="267">
        <v>6.7380000000000004</v>
      </c>
      <c r="I2030" s="268"/>
      <c r="J2030" s="268"/>
      <c r="K2030" s="264"/>
      <c r="L2030" s="264"/>
      <c r="M2030" s="269"/>
      <c r="N2030" s="270"/>
      <c r="O2030" s="271"/>
      <c r="P2030" s="271"/>
      <c r="Q2030" s="271"/>
      <c r="R2030" s="271"/>
      <c r="S2030" s="271"/>
      <c r="T2030" s="271"/>
      <c r="U2030" s="271"/>
      <c r="V2030" s="271"/>
      <c r="W2030" s="271"/>
      <c r="X2030" s="271"/>
      <c r="Y2030" s="272"/>
      <c r="Z2030" s="15"/>
      <c r="AA2030" s="15"/>
      <c r="AB2030" s="15"/>
      <c r="AC2030" s="15"/>
      <c r="AD2030" s="15"/>
      <c r="AE2030" s="15"/>
      <c r="AT2030" s="273" t="s">
        <v>184</v>
      </c>
      <c r="AU2030" s="273" t="s">
        <v>102</v>
      </c>
      <c r="AV2030" s="15" t="s">
        <v>181</v>
      </c>
      <c r="AW2030" s="15" t="s">
        <v>5</v>
      </c>
      <c r="AX2030" s="15" t="s">
        <v>82</v>
      </c>
      <c r="AY2030" s="273" t="s">
        <v>175</v>
      </c>
    </row>
    <row r="2031" s="2" customFormat="1" ht="44.25" customHeight="1">
      <c r="A2031" s="39"/>
      <c r="B2031" s="40"/>
      <c r="C2031" s="222" t="s">
        <v>1106</v>
      </c>
      <c r="D2031" s="222" t="s">
        <v>177</v>
      </c>
      <c r="E2031" s="223" t="s">
        <v>1952</v>
      </c>
      <c r="F2031" s="224" t="s">
        <v>1953</v>
      </c>
      <c r="G2031" s="225" t="s">
        <v>369</v>
      </c>
      <c r="H2031" s="226">
        <v>12.25</v>
      </c>
      <c r="I2031" s="227"/>
      <c r="J2031" s="227"/>
      <c r="K2031" s="228">
        <f>ROUND(P2031*H2031,2)</f>
        <v>0</v>
      </c>
      <c r="L2031" s="229"/>
      <c r="M2031" s="45"/>
      <c r="N2031" s="230" t="s">
        <v>1</v>
      </c>
      <c r="O2031" s="231" t="s">
        <v>39</v>
      </c>
      <c r="P2031" s="232">
        <f>I2031+J2031</f>
        <v>0</v>
      </c>
      <c r="Q2031" s="232">
        <f>ROUND(I2031*H2031,2)</f>
        <v>0</v>
      </c>
      <c r="R2031" s="232">
        <f>ROUND(J2031*H2031,2)</f>
        <v>0</v>
      </c>
      <c r="S2031" s="92"/>
      <c r="T2031" s="233">
        <f>S2031*H2031</f>
        <v>0</v>
      </c>
      <c r="U2031" s="233">
        <v>0</v>
      </c>
      <c r="V2031" s="233">
        <f>U2031*H2031</f>
        <v>0</v>
      </c>
      <c r="W2031" s="233">
        <v>0</v>
      </c>
      <c r="X2031" s="233">
        <f>W2031*H2031</f>
        <v>0</v>
      </c>
      <c r="Y2031" s="234" t="s">
        <v>1</v>
      </c>
      <c r="Z2031" s="39"/>
      <c r="AA2031" s="39"/>
      <c r="AB2031" s="39"/>
      <c r="AC2031" s="39"/>
      <c r="AD2031" s="39"/>
      <c r="AE2031" s="39"/>
      <c r="AR2031" s="235" t="s">
        <v>229</v>
      </c>
      <c r="AT2031" s="235" t="s">
        <v>177</v>
      </c>
      <c r="AU2031" s="235" t="s">
        <v>102</v>
      </c>
      <c r="AY2031" s="18" t="s">
        <v>175</v>
      </c>
      <c r="BE2031" s="236">
        <f>IF(O2031="základní",K2031,0)</f>
        <v>0</v>
      </c>
      <c r="BF2031" s="236">
        <f>IF(O2031="snížená",K2031,0)</f>
        <v>0</v>
      </c>
      <c r="BG2031" s="236">
        <f>IF(O2031="zákl. přenesená",K2031,0)</f>
        <v>0</v>
      </c>
      <c r="BH2031" s="236">
        <f>IF(O2031="sníž. přenesená",K2031,0)</f>
        <v>0</v>
      </c>
      <c r="BI2031" s="236">
        <f>IF(O2031="nulová",K2031,0)</f>
        <v>0</v>
      </c>
      <c r="BJ2031" s="18" t="s">
        <v>102</v>
      </c>
      <c r="BK2031" s="236">
        <f>ROUND(P2031*H2031,2)</f>
        <v>0</v>
      </c>
      <c r="BL2031" s="18" t="s">
        <v>229</v>
      </c>
      <c r="BM2031" s="235" t="s">
        <v>1954</v>
      </c>
    </row>
    <row r="2032" s="2" customFormat="1">
      <c r="A2032" s="39"/>
      <c r="B2032" s="40"/>
      <c r="C2032" s="41"/>
      <c r="D2032" s="237" t="s">
        <v>182</v>
      </c>
      <c r="E2032" s="41"/>
      <c r="F2032" s="238" t="s">
        <v>1942</v>
      </c>
      <c r="G2032" s="41"/>
      <c r="H2032" s="41"/>
      <c r="I2032" s="239"/>
      <c r="J2032" s="239"/>
      <c r="K2032" s="41"/>
      <c r="L2032" s="41"/>
      <c r="M2032" s="45"/>
      <c r="N2032" s="240"/>
      <c r="O2032" s="241"/>
      <c r="P2032" s="92"/>
      <c r="Q2032" s="92"/>
      <c r="R2032" s="92"/>
      <c r="S2032" s="92"/>
      <c r="T2032" s="92"/>
      <c r="U2032" s="92"/>
      <c r="V2032" s="92"/>
      <c r="W2032" s="92"/>
      <c r="X2032" s="92"/>
      <c r="Y2032" s="93"/>
      <c r="Z2032" s="39"/>
      <c r="AA2032" s="39"/>
      <c r="AB2032" s="39"/>
      <c r="AC2032" s="39"/>
      <c r="AD2032" s="39"/>
      <c r="AE2032" s="39"/>
      <c r="AT2032" s="18" t="s">
        <v>182</v>
      </c>
      <c r="AU2032" s="18" t="s">
        <v>102</v>
      </c>
    </row>
    <row r="2033" s="2" customFormat="1" ht="33" customHeight="1">
      <c r="A2033" s="39"/>
      <c r="B2033" s="40"/>
      <c r="C2033" s="222" t="s">
        <v>1955</v>
      </c>
      <c r="D2033" s="222" t="s">
        <v>177</v>
      </c>
      <c r="E2033" s="223" t="s">
        <v>1956</v>
      </c>
      <c r="F2033" s="224" t="s">
        <v>1957</v>
      </c>
      <c r="G2033" s="225" t="s">
        <v>369</v>
      </c>
      <c r="H2033" s="226">
        <v>65.372</v>
      </c>
      <c r="I2033" s="227"/>
      <c r="J2033" s="227"/>
      <c r="K2033" s="228">
        <f>ROUND(P2033*H2033,2)</f>
        <v>0</v>
      </c>
      <c r="L2033" s="229"/>
      <c r="M2033" s="45"/>
      <c r="N2033" s="230" t="s">
        <v>1</v>
      </c>
      <c r="O2033" s="231" t="s">
        <v>39</v>
      </c>
      <c r="P2033" s="232">
        <f>I2033+J2033</f>
        <v>0</v>
      </c>
      <c r="Q2033" s="232">
        <f>ROUND(I2033*H2033,2)</f>
        <v>0</v>
      </c>
      <c r="R2033" s="232">
        <f>ROUND(J2033*H2033,2)</f>
        <v>0</v>
      </c>
      <c r="S2033" s="92"/>
      <c r="T2033" s="233">
        <f>S2033*H2033</f>
        <v>0</v>
      </c>
      <c r="U2033" s="233">
        <v>0</v>
      </c>
      <c r="V2033" s="233">
        <f>U2033*H2033</f>
        <v>0</v>
      </c>
      <c r="W2033" s="233">
        <v>0</v>
      </c>
      <c r="X2033" s="233">
        <f>W2033*H2033</f>
        <v>0</v>
      </c>
      <c r="Y2033" s="234" t="s">
        <v>1</v>
      </c>
      <c r="Z2033" s="39"/>
      <c r="AA2033" s="39"/>
      <c r="AB2033" s="39"/>
      <c r="AC2033" s="39"/>
      <c r="AD2033" s="39"/>
      <c r="AE2033" s="39"/>
      <c r="AR2033" s="235" t="s">
        <v>229</v>
      </c>
      <c r="AT2033" s="235" t="s">
        <v>177</v>
      </c>
      <c r="AU2033" s="235" t="s">
        <v>102</v>
      </c>
      <c r="AY2033" s="18" t="s">
        <v>175</v>
      </c>
      <c r="BE2033" s="236">
        <f>IF(O2033="základní",K2033,0)</f>
        <v>0</v>
      </c>
      <c r="BF2033" s="236">
        <f>IF(O2033="snížená",K2033,0)</f>
        <v>0</v>
      </c>
      <c r="BG2033" s="236">
        <f>IF(O2033="zákl. přenesená",K2033,0)</f>
        <v>0</v>
      </c>
      <c r="BH2033" s="236">
        <f>IF(O2033="sníž. přenesená",K2033,0)</f>
        <v>0</v>
      </c>
      <c r="BI2033" s="236">
        <f>IF(O2033="nulová",K2033,0)</f>
        <v>0</v>
      </c>
      <c r="BJ2033" s="18" t="s">
        <v>102</v>
      </c>
      <c r="BK2033" s="236">
        <f>ROUND(P2033*H2033,2)</f>
        <v>0</v>
      </c>
      <c r="BL2033" s="18" t="s">
        <v>229</v>
      </c>
      <c r="BM2033" s="235" t="s">
        <v>1958</v>
      </c>
    </row>
    <row r="2034" s="13" customFormat="1">
      <c r="A2034" s="13"/>
      <c r="B2034" s="242"/>
      <c r="C2034" s="243"/>
      <c r="D2034" s="237" t="s">
        <v>184</v>
      </c>
      <c r="E2034" s="244" t="s">
        <v>1</v>
      </c>
      <c r="F2034" s="245" t="s">
        <v>193</v>
      </c>
      <c r="G2034" s="243"/>
      <c r="H2034" s="244" t="s">
        <v>1</v>
      </c>
      <c r="I2034" s="246"/>
      <c r="J2034" s="246"/>
      <c r="K2034" s="243"/>
      <c r="L2034" s="243"/>
      <c r="M2034" s="247"/>
      <c r="N2034" s="248"/>
      <c r="O2034" s="249"/>
      <c r="P2034" s="249"/>
      <c r="Q2034" s="249"/>
      <c r="R2034" s="249"/>
      <c r="S2034" s="249"/>
      <c r="T2034" s="249"/>
      <c r="U2034" s="249"/>
      <c r="V2034" s="249"/>
      <c r="W2034" s="249"/>
      <c r="X2034" s="249"/>
      <c r="Y2034" s="250"/>
      <c r="Z2034" s="13"/>
      <c r="AA2034" s="13"/>
      <c r="AB2034" s="13"/>
      <c r="AC2034" s="13"/>
      <c r="AD2034" s="13"/>
      <c r="AE2034" s="13"/>
      <c r="AT2034" s="251" t="s">
        <v>184</v>
      </c>
      <c r="AU2034" s="251" t="s">
        <v>102</v>
      </c>
      <c r="AV2034" s="13" t="s">
        <v>82</v>
      </c>
      <c r="AW2034" s="13" t="s">
        <v>5</v>
      </c>
      <c r="AX2034" s="13" t="s">
        <v>75</v>
      </c>
      <c r="AY2034" s="251" t="s">
        <v>175</v>
      </c>
    </row>
    <row r="2035" s="14" customFormat="1">
      <c r="A2035" s="14"/>
      <c r="B2035" s="252"/>
      <c r="C2035" s="253"/>
      <c r="D2035" s="237" t="s">
        <v>184</v>
      </c>
      <c r="E2035" s="254" t="s">
        <v>1</v>
      </c>
      <c r="F2035" s="255" t="s">
        <v>1959</v>
      </c>
      <c r="G2035" s="253"/>
      <c r="H2035" s="256">
        <v>10.892</v>
      </c>
      <c r="I2035" s="257"/>
      <c r="J2035" s="257"/>
      <c r="K2035" s="253"/>
      <c r="L2035" s="253"/>
      <c r="M2035" s="258"/>
      <c r="N2035" s="259"/>
      <c r="O2035" s="260"/>
      <c r="P2035" s="260"/>
      <c r="Q2035" s="260"/>
      <c r="R2035" s="260"/>
      <c r="S2035" s="260"/>
      <c r="T2035" s="260"/>
      <c r="U2035" s="260"/>
      <c r="V2035" s="260"/>
      <c r="W2035" s="260"/>
      <c r="X2035" s="260"/>
      <c r="Y2035" s="261"/>
      <c r="Z2035" s="14"/>
      <c r="AA2035" s="14"/>
      <c r="AB2035" s="14"/>
      <c r="AC2035" s="14"/>
      <c r="AD2035" s="14"/>
      <c r="AE2035" s="14"/>
      <c r="AT2035" s="262" t="s">
        <v>184</v>
      </c>
      <c r="AU2035" s="262" t="s">
        <v>102</v>
      </c>
      <c r="AV2035" s="14" t="s">
        <v>102</v>
      </c>
      <c r="AW2035" s="14" t="s">
        <v>5</v>
      </c>
      <c r="AX2035" s="14" t="s">
        <v>75</v>
      </c>
      <c r="AY2035" s="262" t="s">
        <v>175</v>
      </c>
    </row>
    <row r="2036" s="14" customFormat="1">
      <c r="A2036" s="14"/>
      <c r="B2036" s="252"/>
      <c r="C2036" s="253"/>
      <c r="D2036" s="237" t="s">
        <v>184</v>
      </c>
      <c r="E2036" s="254" t="s">
        <v>1</v>
      </c>
      <c r="F2036" s="255" t="s">
        <v>1960</v>
      </c>
      <c r="G2036" s="253"/>
      <c r="H2036" s="256">
        <v>28.800000000000001</v>
      </c>
      <c r="I2036" s="257"/>
      <c r="J2036" s="257"/>
      <c r="K2036" s="253"/>
      <c r="L2036" s="253"/>
      <c r="M2036" s="258"/>
      <c r="N2036" s="259"/>
      <c r="O2036" s="260"/>
      <c r="P2036" s="260"/>
      <c r="Q2036" s="260"/>
      <c r="R2036" s="260"/>
      <c r="S2036" s="260"/>
      <c r="T2036" s="260"/>
      <c r="U2036" s="260"/>
      <c r="V2036" s="260"/>
      <c r="W2036" s="260"/>
      <c r="X2036" s="260"/>
      <c r="Y2036" s="261"/>
      <c r="Z2036" s="14"/>
      <c r="AA2036" s="14"/>
      <c r="AB2036" s="14"/>
      <c r="AC2036" s="14"/>
      <c r="AD2036" s="14"/>
      <c r="AE2036" s="14"/>
      <c r="AT2036" s="262" t="s">
        <v>184</v>
      </c>
      <c r="AU2036" s="262" t="s">
        <v>102</v>
      </c>
      <c r="AV2036" s="14" t="s">
        <v>102</v>
      </c>
      <c r="AW2036" s="14" t="s">
        <v>5</v>
      </c>
      <c r="AX2036" s="14" t="s">
        <v>75</v>
      </c>
      <c r="AY2036" s="262" t="s">
        <v>175</v>
      </c>
    </row>
    <row r="2037" s="14" customFormat="1">
      <c r="A2037" s="14"/>
      <c r="B2037" s="252"/>
      <c r="C2037" s="253"/>
      <c r="D2037" s="237" t="s">
        <v>184</v>
      </c>
      <c r="E2037" s="254" t="s">
        <v>1</v>
      </c>
      <c r="F2037" s="255" t="s">
        <v>1961</v>
      </c>
      <c r="G2037" s="253"/>
      <c r="H2037" s="256">
        <v>12.74</v>
      </c>
      <c r="I2037" s="257"/>
      <c r="J2037" s="257"/>
      <c r="K2037" s="253"/>
      <c r="L2037" s="253"/>
      <c r="M2037" s="258"/>
      <c r="N2037" s="259"/>
      <c r="O2037" s="260"/>
      <c r="P2037" s="260"/>
      <c r="Q2037" s="260"/>
      <c r="R2037" s="260"/>
      <c r="S2037" s="260"/>
      <c r="T2037" s="260"/>
      <c r="U2037" s="260"/>
      <c r="V2037" s="260"/>
      <c r="W2037" s="260"/>
      <c r="X2037" s="260"/>
      <c r="Y2037" s="261"/>
      <c r="Z2037" s="14"/>
      <c r="AA2037" s="14"/>
      <c r="AB2037" s="14"/>
      <c r="AC2037" s="14"/>
      <c r="AD2037" s="14"/>
      <c r="AE2037" s="14"/>
      <c r="AT2037" s="262" t="s">
        <v>184</v>
      </c>
      <c r="AU2037" s="262" t="s">
        <v>102</v>
      </c>
      <c r="AV2037" s="14" t="s">
        <v>102</v>
      </c>
      <c r="AW2037" s="14" t="s">
        <v>5</v>
      </c>
      <c r="AX2037" s="14" t="s">
        <v>75</v>
      </c>
      <c r="AY2037" s="262" t="s">
        <v>175</v>
      </c>
    </row>
    <row r="2038" s="14" customFormat="1">
      <c r="A2038" s="14"/>
      <c r="B2038" s="252"/>
      <c r="C2038" s="253"/>
      <c r="D2038" s="237" t="s">
        <v>184</v>
      </c>
      <c r="E2038" s="254" t="s">
        <v>1</v>
      </c>
      <c r="F2038" s="255" t="s">
        <v>1962</v>
      </c>
      <c r="G2038" s="253"/>
      <c r="H2038" s="256">
        <v>12.94</v>
      </c>
      <c r="I2038" s="257"/>
      <c r="J2038" s="257"/>
      <c r="K2038" s="253"/>
      <c r="L2038" s="253"/>
      <c r="M2038" s="258"/>
      <c r="N2038" s="259"/>
      <c r="O2038" s="260"/>
      <c r="P2038" s="260"/>
      <c r="Q2038" s="260"/>
      <c r="R2038" s="260"/>
      <c r="S2038" s="260"/>
      <c r="T2038" s="260"/>
      <c r="U2038" s="260"/>
      <c r="V2038" s="260"/>
      <c r="W2038" s="260"/>
      <c r="X2038" s="260"/>
      <c r="Y2038" s="261"/>
      <c r="Z2038" s="14"/>
      <c r="AA2038" s="14"/>
      <c r="AB2038" s="14"/>
      <c r="AC2038" s="14"/>
      <c r="AD2038" s="14"/>
      <c r="AE2038" s="14"/>
      <c r="AT2038" s="262" t="s">
        <v>184</v>
      </c>
      <c r="AU2038" s="262" t="s">
        <v>102</v>
      </c>
      <c r="AV2038" s="14" t="s">
        <v>102</v>
      </c>
      <c r="AW2038" s="14" t="s">
        <v>5</v>
      </c>
      <c r="AX2038" s="14" t="s">
        <v>75</v>
      </c>
      <c r="AY2038" s="262" t="s">
        <v>175</v>
      </c>
    </row>
    <row r="2039" s="15" customFormat="1">
      <c r="A2039" s="15"/>
      <c r="B2039" s="263"/>
      <c r="C2039" s="264"/>
      <c r="D2039" s="237" t="s">
        <v>184</v>
      </c>
      <c r="E2039" s="265" t="s">
        <v>1</v>
      </c>
      <c r="F2039" s="266" t="s">
        <v>189</v>
      </c>
      <c r="G2039" s="264"/>
      <c r="H2039" s="267">
        <v>65.372</v>
      </c>
      <c r="I2039" s="268"/>
      <c r="J2039" s="268"/>
      <c r="K2039" s="264"/>
      <c r="L2039" s="264"/>
      <c r="M2039" s="269"/>
      <c r="N2039" s="270"/>
      <c r="O2039" s="271"/>
      <c r="P2039" s="271"/>
      <c r="Q2039" s="271"/>
      <c r="R2039" s="271"/>
      <c r="S2039" s="271"/>
      <c r="T2039" s="271"/>
      <c r="U2039" s="271"/>
      <c r="V2039" s="271"/>
      <c r="W2039" s="271"/>
      <c r="X2039" s="271"/>
      <c r="Y2039" s="272"/>
      <c r="Z2039" s="15"/>
      <c r="AA2039" s="15"/>
      <c r="AB2039" s="15"/>
      <c r="AC2039" s="15"/>
      <c r="AD2039" s="15"/>
      <c r="AE2039" s="15"/>
      <c r="AT2039" s="273" t="s">
        <v>184</v>
      </c>
      <c r="AU2039" s="273" t="s">
        <v>102</v>
      </c>
      <c r="AV2039" s="15" t="s">
        <v>181</v>
      </c>
      <c r="AW2039" s="15" t="s">
        <v>5</v>
      </c>
      <c r="AX2039" s="15" t="s">
        <v>82</v>
      </c>
      <c r="AY2039" s="273" t="s">
        <v>175</v>
      </c>
    </row>
    <row r="2040" s="2" customFormat="1" ht="16.5" customHeight="1">
      <c r="A2040" s="39"/>
      <c r="B2040" s="40"/>
      <c r="C2040" s="274" t="s">
        <v>1110</v>
      </c>
      <c r="D2040" s="274" t="s">
        <v>315</v>
      </c>
      <c r="E2040" s="275" t="s">
        <v>1963</v>
      </c>
      <c r="F2040" s="276" t="s">
        <v>1964</v>
      </c>
      <c r="G2040" s="277" t="s">
        <v>369</v>
      </c>
      <c r="H2040" s="278">
        <v>71.909000000000006</v>
      </c>
      <c r="I2040" s="279"/>
      <c r="J2040" s="280"/>
      <c r="K2040" s="281">
        <f>ROUND(P2040*H2040,2)</f>
        <v>0</v>
      </c>
      <c r="L2040" s="280"/>
      <c r="M2040" s="282"/>
      <c r="N2040" s="283" t="s">
        <v>1</v>
      </c>
      <c r="O2040" s="231" t="s">
        <v>39</v>
      </c>
      <c r="P2040" s="232">
        <f>I2040+J2040</f>
        <v>0</v>
      </c>
      <c r="Q2040" s="232">
        <f>ROUND(I2040*H2040,2)</f>
        <v>0</v>
      </c>
      <c r="R2040" s="232">
        <f>ROUND(J2040*H2040,2)</f>
        <v>0</v>
      </c>
      <c r="S2040" s="92"/>
      <c r="T2040" s="233">
        <f>S2040*H2040</f>
        <v>0</v>
      </c>
      <c r="U2040" s="233">
        <v>0</v>
      </c>
      <c r="V2040" s="233">
        <f>U2040*H2040</f>
        <v>0</v>
      </c>
      <c r="W2040" s="233">
        <v>0</v>
      </c>
      <c r="X2040" s="233">
        <f>W2040*H2040</f>
        <v>0</v>
      </c>
      <c r="Y2040" s="234" t="s">
        <v>1</v>
      </c>
      <c r="Z2040" s="39"/>
      <c r="AA2040" s="39"/>
      <c r="AB2040" s="39"/>
      <c r="AC2040" s="39"/>
      <c r="AD2040" s="39"/>
      <c r="AE2040" s="39"/>
      <c r="AR2040" s="235" t="s">
        <v>270</v>
      </c>
      <c r="AT2040" s="235" t="s">
        <v>315</v>
      </c>
      <c r="AU2040" s="235" t="s">
        <v>102</v>
      </c>
      <c r="AY2040" s="18" t="s">
        <v>175</v>
      </c>
      <c r="BE2040" s="236">
        <f>IF(O2040="základní",K2040,0)</f>
        <v>0</v>
      </c>
      <c r="BF2040" s="236">
        <f>IF(O2040="snížená",K2040,0)</f>
        <v>0</v>
      </c>
      <c r="BG2040" s="236">
        <f>IF(O2040="zákl. přenesená",K2040,0)</f>
        <v>0</v>
      </c>
      <c r="BH2040" s="236">
        <f>IF(O2040="sníž. přenesená",K2040,0)</f>
        <v>0</v>
      </c>
      <c r="BI2040" s="236">
        <f>IF(O2040="nulová",K2040,0)</f>
        <v>0</v>
      </c>
      <c r="BJ2040" s="18" t="s">
        <v>102</v>
      </c>
      <c r="BK2040" s="236">
        <f>ROUND(P2040*H2040,2)</f>
        <v>0</v>
      </c>
      <c r="BL2040" s="18" t="s">
        <v>229</v>
      </c>
      <c r="BM2040" s="235" t="s">
        <v>1965</v>
      </c>
    </row>
    <row r="2041" s="14" customFormat="1">
      <c r="A2041" s="14"/>
      <c r="B2041" s="252"/>
      <c r="C2041" s="253"/>
      <c r="D2041" s="237" t="s">
        <v>184</v>
      </c>
      <c r="E2041" s="254" t="s">
        <v>1</v>
      </c>
      <c r="F2041" s="255" t="s">
        <v>1966</v>
      </c>
      <c r="G2041" s="253"/>
      <c r="H2041" s="256">
        <v>71.909000000000006</v>
      </c>
      <c r="I2041" s="257"/>
      <c r="J2041" s="257"/>
      <c r="K2041" s="253"/>
      <c r="L2041" s="253"/>
      <c r="M2041" s="258"/>
      <c r="N2041" s="259"/>
      <c r="O2041" s="260"/>
      <c r="P2041" s="260"/>
      <c r="Q2041" s="260"/>
      <c r="R2041" s="260"/>
      <c r="S2041" s="260"/>
      <c r="T2041" s="260"/>
      <c r="U2041" s="260"/>
      <c r="V2041" s="260"/>
      <c r="W2041" s="260"/>
      <c r="X2041" s="260"/>
      <c r="Y2041" s="261"/>
      <c r="Z2041" s="14"/>
      <c r="AA2041" s="14"/>
      <c r="AB2041" s="14"/>
      <c r="AC2041" s="14"/>
      <c r="AD2041" s="14"/>
      <c r="AE2041" s="14"/>
      <c r="AT2041" s="262" t="s">
        <v>184</v>
      </c>
      <c r="AU2041" s="262" t="s">
        <v>102</v>
      </c>
      <c r="AV2041" s="14" t="s">
        <v>102</v>
      </c>
      <c r="AW2041" s="14" t="s">
        <v>5</v>
      </c>
      <c r="AX2041" s="14" t="s">
        <v>75</v>
      </c>
      <c r="AY2041" s="262" t="s">
        <v>175</v>
      </c>
    </row>
    <row r="2042" s="15" customFormat="1">
      <c r="A2042" s="15"/>
      <c r="B2042" s="263"/>
      <c r="C2042" s="264"/>
      <c r="D2042" s="237" t="s">
        <v>184</v>
      </c>
      <c r="E2042" s="265" t="s">
        <v>1</v>
      </c>
      <c r="F2042" s="266" t="s">
        <v>189</v>
      </c>
      <c r="G2042" s="264"/>
      <c r="H2042" s="267">
        <v>71.909000000000006</v>
      </c>
      <c r="I2042" s="268"/>
      <c r="J2042" s="268"/>
      <c r="K2042" s="264"/>
      <c r="L2042" s="264"/>
      <c r="M2042" s="269"/>
      <c r="N2042" s="270"/>
      <c r="O2042" s="271"/>
      <c r="P2042" s="271"/>
      <c r="Q2042" s="271"/>
      <c r="R2042" s="271"/>
      <c r="S2042" s="271"/>
      <c r="T2042" s="271"/>
      <c r="U2042" s="271"/>
      <c r="V2042" s="271"/>
      <c r="W2042" s="271"/>
      <c r="X2042" s="271"/>
      <c r="Y2042" s="272"/>
      <c r="Z2042" s="15"/>
      <c r="AA2042" s="15"/>
      <c r="AB2042" s="15"/>
      <c r="AC2042" s="15"/>
      <c r="AD2042" s="15"/>
      <c r="AE2042" s="15"/>
      <c r="AT2042" s="273" t="s">
        <v>184</v>
      </c>
      <c r="AU2042" s="273" t="s">
        <v>102</v>
      </c>
      <c r="AV2042" s="15" t="s">
        <v>181</v>
      </c>
      <c r="AW2042" s="15" t="s">
        <v>5</v>
      </c>
      <c r="AX2042" s="15" t="s">
        <v>82</v>
      </c>
      <c r="AY2042" s="273" t="s">
        <v>175</v>
      </c>
    </row>
    <row r="2043" s="2" customFormat="1" ht="24.15" customHeight="1">
      <c r="A2043" s="39"/>
      <c r="B2043" s="40"/>
      <c r="C2043" s="222" t="s">
        <v>1967</v>
      </c>
      <c r="D2043" s="222" t="s">
        <v>177</v>
      </c>
      <c r="E2043" s="223" t="s">
        <v>1968</v>
      </c>
      <c r="F2043" s="224" t="s">
        <v>1969</v>
      </c>
      <c r="G2043" s="225" t="s">
        <v>228</v>
      </c>
      <c r="H2043" s="226">
        <v>45.299999999999997</v>
      </c>
      <c r="I2043" s="227"/>
      <c r="J2043" s="227"/>
      <c r="K2043" s="228">
        <f>ROUND(P2043*H2043,2)</f>
        <v>0</v>
      </c>
      <c r="L2043" s="229"/>
      <c r="M2043" s="45"/>
      <c r="N2043" s="230" t="s">
        <v>1</v>
      </c>
      <c r="O2043" s="231" t="s">
        <v>39</v>
      </c>
      <c r="P2043" s="232">
        <f>I2043+J2043</f>
        <v>0</v>
      </c>
      <c r="Q2043" s="232">
        <f>ROUND(I2043*H2043,2)</f>
        <v>0</v>
      </c>
      <c r="R2043" s="232">
        <f>ROUND(J2043*H2043,2)</f>
        <v>0</v>
      </c>
      <c r="S2043" s="92"/>
      <c r="T2043" s="233">
        <f>S2043*H2043</f>
        <v>0</v>
      </c>
      <c r="U2043" s="233">
        <v>0</v>
      </c>
      <c r="V2043" s="233">
        <f>U2043*H2043</f>
        <v>0</v>
      </c>
      <c r="W2043" s="233">
        <v>0</v>
      </c>
      <c r="X2043" s="233">
        <f>W2043*H2043</f>
        <v>0</v>
      </c>
      <c r="Y2043" s="234" t="s">
        <v>1</v>
      </c>
      <c r="Z2043" s="39"/>
      <c r="AA2043" s="39"/>
      <c r="AB2043" s="39"/>
      <c r="AC2043" s="39"/>
      <c r="AD2043" s="39"/>
      <c r="AE2043" s="39"/>
      <c r="AR2043" s="235" t="s">
        <v>229</v>
      </c>
      <c r="AT2043" s="235" t="s">
        <v>177</v>
      </c>
      <c r="AU2043" s="235" t="s">
        <v>102</v>
      </c>
      <c r="AY2043" s="18" t="s">
        <v>175</v>
      </c>
      <c r="BE2043" s="236">
        <f>IF(O2043="základní",K2043,0)</f>
        <v>0</v>
      </c>
      <c r="BF2043" s="236">
        <f>IF(O2043="snížená",K2043,0)</f>
        <v>0</v>
      </c>
      <c r="BG2043" s="236">
        <f>IF(O2043="zákl. přenesená",K2043,0)</f>
        <v>0</v>
      </c>
      <c r="BH2043" s="236">
        <f>IF(O2043="sníž. přenesená",K2043,0)</f>
        <v>0</v>
      </c>
      <c r="BI2043" s="236">
        <f>IF(O2043="nulová",K2043,0)</f>
        <v>0</v>
      </c>
      <c r="BJ2043" s="18" t="s">
        <v>102</v>
      </c>
      <c r="BK2043" s="236">
        <f>ROUND(P2043*H2043,2)</f>
        <v>0</v>
      </c>
      <c r="BL2043" s="18" t="s">
        <v>229</v>
      </c>
      <c r="BM2043" s="235" t="s">
        <v>1970</v>
      </c>
    </row>
    <row r="2044" s="13" customFormat="1">
      <c r="A2044" s="13"/>
      <c r="B2044" s="242"/>
      <c r="C2044" s="243"/>
      <c r="D2044" s="237" t="s">
        <v>184</v>
      </c>
      <c r="E2044" s="244" t="s">
        <v>1</v>
      </c>
      <c r="F2044" s="245" t="s">
        <v>352</v>
      </c>
      <c r="G2044" s="243"/>
      <c r="H2044" s="244" t="s">
        <v>1</v>
      </c>
      <c r="I2044" s="246"/>
      <c r="J2044" s="246"/>
      <c r="K2044" s="243"/>
      <c r="L2044" s="243"/>
      <c r="M2044" s="247"/>
      <c r="N2044" s="248"/>
      <c r="O2044" s="249"/>
      <c r="P2044" s="249"/>
      <c r="Q2044" s="249"/>
      <c r="R2044" s="249"/>
      <c r="S2044" s="249"/>
      <c r="T2044" s="249"/>
      <c r="U2044" s="249"/>
      <c r="V2044" s="249"/>
      <c r="W2044" s="249"/>
      <c r="X2044" s="249"/>
      <c r="Y2044" s="250"/>
      <c r="Z2044" s="13"/>
      <c r="AA2044" s="13"/>
      <c r="AB2044" s="13"/>
      <c r="AC2044" s="13"/>
      <c r="AD2044" s="13"/>
      <c r="AE2044" s="13"/>
      <c r="AT2044" s="251" t="s">
        <v>184</v>
      </c>
      <c r="AU2044" s="251" t="s">
        <v>102</v>
      </c>
      <c r="AV2044" s="13" t="s">
        <v>82</v>
      </c>
      <c r="AW2044" s="13" t="s">
        <v>5</v>
      </c>
      <c r="AX2044" s="13" t="s">
        <v>75</v>
      </c>
      <c r="AY2044" s="251" t="s">
        <v>175</v>
      </c>
    </row>
    <row r="2045" s="13" customFormat="1">
      <c r="A2045" s="13"/>
      <c r="B2045" s="242"/>
      <c r="C2045" s="243"/>
      <c r="D2045" s="237" t="s">
        <v>184</v>
      </c>
      <c r="E2045" s="244" t="s">
        <v>1</v>
      </c>
      <c r="F2045" s="245" t="s">
        <v>286</v>
      </c>
      <c r="G2045" s="243"/>
      <c r="H2045" s="244" t="s">
        <v>1</v>
      </c>
      <c r="I2045" s="246"/>
      <c r="J2045" s="246"/>
      <c r="K2045" s="243"/>
      <c r="L2045" s="243"/>
      <c r="M2045" s="247"/>
      <c r="N2045" s="248"/>
      <c r="O2045" s="249"/>
      <c r="P2045" s="249"/>
      <c r="Q2045" s="249"/>
      <c r="R2045" s="249"/>
      <c r="S2045" s="249"/>
      <c r="T2045" s="249"/>
      <c r="U2045" s="249"/>
      <c r="V2045" s="249"/>
      <c r="W2045" s="249"/>
      <c r="X2045" s="249"/>
      <c r="Y2045" s="250"/>
      <c r="Z2045" s="13"/>
      <c r="AA2045" s="13"/>
      <c r="AB2045" s="13"/>
      <c r="AC2045" s="13"/>
      <c r="AD2045" s="13"/>
      <c r="AE2045" s="13"/>
      <c r="AT2045" s="251" t="s">
        <v>184</v>
      </c>
      <c r="AU2045" s="251" t="s">
        <v>102</v>
      </c>
      <c r="AV2045" s="13" t="s">
        <v>82</v>
      </c>
      <c r="AW2045" s="13" t="s">
        <v>5</v>
      </c>
      <c r="AX2045" s="13" t="s">
        <v>75</v>
      </c>
      <c r="AY2045" s="251" t="s">
        <v>175</v>
      </c>
    </row>
    <row r="2046" s="14" customFormat="1">
      <c r="A2046" s="14"/>
      <c r="B2046" s="252"/>
      <c r="C2046" s="253"/>
      <c r="D2046" s="237" t="s">
        <v>184</v>
      </c>
      <c r="E2046" s="254" t="s">
        <v>1</v>
      </c>
      <c r="F2046" s="255" t="s">
        <v>1971</v>
      </c>
      <c r="G2046" s="253"/>
      <c r="H2046" s="256">
        <v>5.6500000000000004</v>
      </c>
      <c r="I2046" s="257"/>
      <c r="J2046" s="257"/>
      <c r="K2046" s="253"/>
      <c r="L2046" s="253"/>
      <c r="M2046" s="258"/>
      <c r="N2046" s="259"/>
      <c r="O2046" s="260"/>
      <c r="P2046" s="260"/>
      <c r="Q2046" s="260"/>
      <c r="R2046" s="260"/>
      <c r="S2046" s="260"/>
      <c r="T2046" s="260"/>
      <c r="U2046" s="260"/>
      <c r="V2046" s="260"/>
      <c r="W2046" s="260"/>
      <c r="X2046" s="260"/>
      <c r="Y2046" s="261"/>
      <c r="Z2046" s="14"/>
      <c r="AA2046" s="14"/>
      <c r="AB2046" s="14"/>
      <c r="AC2046" s="14"/>
      <c r="AD2046" s="14"/>
      <c r="AE2046" s="14"/>
      <c r="AT2046" s="262" t="s">
        <v>184</v>
      </c>
      <c r="AU2046" s="262" t="s">
        <v>102</v>
      </c>
      <c r="AV2046" s="14" t="s">
        <v>102</v>
      </c>
      <c r="AW2046" s="14" t="s">
        <v>5</v>
      </c>
      <c r="AX2046" s="14" t="s">
        <v>75</v>
      </c>
      <c r="AY2046" s="262" t="s">
        <v>175</v>
      </c>
    </row>
    <row r="2047" s="14" customFormat="1">
      <c r="A2047" s="14"/>
      <c r="B2047" s="252"/>
      <c r="C2047" s="253"/>
      <c r="D2047" s="237" t="s">
        <v>184</v>
      </c>
      <c r="E2047" s="254" t="s">
        <v>1</v>
      </c>
      <c r="F2047" s="255" t="s">
        <v>1364</v>
      </c>
      <c r="G2047" s="253"/>
      <c r="H2047" s="256">
        <v>2.9900000000000002</v>
      </c>
      <c r="I2047" s="257"/>
      <c r="J2047" s="257"/>
      <c r="K2047" s="253"/>
      <c r="L2047" s="253"/>
      <c r="M2047" s="258"/>
      <c r="N2047" s="259"/>
      <c r="O2047" s="260"/>
      <c r="P2047" s="260"/>
      <c r="Q2047" s="260"/>
      <c r="R2047" s="260"/>
      <c r="S2047" s="260"/>
      <c r="T2047" s="260"/>
      <c r="U2047" s="260"/>
      <c r="V2047" s="260"/>
      <c r="W2047" s="260"/>
      <c r="X2047" s="260"/>
      <c r="Y2047" s="261"/>
      <c r="Z2047" s="14"/>
      <c r="AA2047" s="14"/>
      <c r="AB2047" s="14"/>
      <c r="AC2047" s="14"/>
      <c r="AD2047" s="14"/>
      <c r="AE2047" s="14"/>
      <c r="AT2047" s="262" t="s">
        <v>184</v>
      </c>
      <c r="AU2047" s="262" t="s">
        <v>102</v>
      </c>
      <c r="AV2047" s="14" t="s">
        <v>102</v>
      </c>
      <c r="AW2047" s="14" t="s">
        <v>5</v>
      </c>
      <c r="AX2047" s="14" t="s">
        <v>75</v>
      </c>
      <c r="AY2047" s="262" t="s">
        <v>175</v>
      </c>
    </row>
    <row r="2048" s="14" customFormat="1">
      <c r="A2048" s="14"/>
      <c r="B2048" s="252"/>
      <c r="C2048" s="253"/>
      <c r="D2048" s="237" t="s">
        <v>184</v>
      </c>
      <c r="E2048" s="254" t="s">
        <v>1</v>
      </c>
      <c r="F2048" s="255" t="s">
        <v>1364</v>
      </c>
      <c r="G2048" s="253"/>
      <c r="H2048" s="256">
        <v>2.9900000000000002</v>
      </c>
      <c r="I2048" s="257"/>
      <c r="J2048" s="257"/>
      <c r="K2048" s="253"/>
      <c r="L2048" s="253"/>
      <c r="M2048" s="258"/>
      <c r="N2048" s="259"/>
      <c r="O2048" s="260"/>
      <c r="P2048" s="260"/>
      <c r="Q2048" s="260"/>
      <c r="R2048" s="260"/>
      <c r="S2048" s="260"/>
      <c r="T2048" s="260"/>
      <c r="U2048" s="260"/>
      <c r="V2048" s="260"/>
      <c r="W2048" s="260"/>
      <c r="X2048" s="260"/>
      <c r="Y2048" s="261"/>
      <c r="Z2048" s="14"/>
      <c r="AA2048" s="14"/>
      <c r="AB2048" s="14"/>
      <c r="AC2048" s="14"/>
      <c r="AD2048" s="14"/>
      <c r="AE2048" s="14"/>
      <c r="AT2048" s="262" t="s">
        <v>184</v>
      </c>
      <c r="AU2048" s="262" t="s">
        <v>102</v>
      </c>
      <c r="AV2048" s="14" t="s">
        <v>102</v>
      </c>
      <c r="AW2048" s="14" t="s">
        <v>5</v>
      </c>
      <c r="AX2048" s="14" t="s">
        <v>75</v>
      </c>
      <c r="AY2048" s="262" t="s">
        <v>175</v>
      </c>
    </row>
    <row r="2049" s="14" customFormat="1">
      <c r="A2049" s="14"/>
      <c r="B2049" s="252"/>
      <c r="C2049" s="253"/>
      <c r="D2049" s="237" t="s">
        <v>184</v>
      </c>
      <c r="E2049" s="254" t="s">
        <v>1</v>
      </c>
      <c r="F2049" s="255" t="s">
        <v>1363</v>
      </c>
      <c r="G2049" s="253"/>
      <c r="H2049" s="256">
        <v>3.3399999999999999</v>
      </c>
      <c r="I2049" s="257"/>
      <c r="J2049" s="257"/>
      <c r="K2049" s="253"/>
      <c r="L2049" s="253"/>
      <c r="M2049" s="258"/>
      <c r="N2049" s="259"/>
      <c r="O2049" s="260"/>
      <c r="P2049" s="260"/>
      <c r="Q2049" s="260"/>
      <c r="R2049" s="260"/>
      <c r="S2049" s="260"/>
      <c r="T2049" s="260"/>
      <c r="U2049" s="260"/>
      <c r="V2049" s="260"/>
      <c r="W2049" s="260"/>
      <c r="X2049" s="260"/>
      <c r="Y2049" s="261"/>
      <c r="Z2049" s="14"/>
      <c r="AA2049" s="14"/>
      <c r="AB2049" s="14"/>
      <c r="AC2049" s="14"/>
      <c r="AD2049" s="14"/>
      <c r="AE2049" s="14"/>
      <c r="AT2049" s="262" t="s">
        <v>184</v>
      </c>
      <c r="AU2049" s="262" t="s">
        <v>102</v>
      </c>
      <c r="AV2049" s="14" t="s">
        <v>102</v>
      </c>
      <c r="AW2049" s="14" t="s">
        <v>5</v>
      </c>
      <c r="AX2049" s="14" t="s">
        <v>75</v>
      </c>
      <c r="AY2049" s="262" t="s">
        <v>175</v>
      </c>
    </row>
    <row r="2050" s="14" customFormat="1">
      <c r="A2050" s="14"/>
      <c r="B2050" s="252"/>
      <c r="C2050" s="253"/>
      <c r="D2050" s="237" t="s">
        <v>184</v>
      </c>
      <c r="E2050" s="254" t="s">
        <v>1</v>
      </c>
      <c r="F2050" s="255" t="s">
        <v>1972</v>
      </c>
      <c r="G2050" s="253"/>
      <c r="H2050" s="256">
        <v>3.5099999999999998</v>
      </c>
      <c r="I2050" s="257"/>
      <c r="J2050" s="257"/>
      <c r="K2050" s="253"/>
      <c r="L2050" s="253"/>
      <c r="M2050" s="258"/>
      <c r="N2050" s="259"/>
      <c r="O2050" s="260"/>
      <c r="P2050" s="260"/>
      <c r="Q2050" s="260"/>
      <c r="R2050" s="260"/>
      <c r="S2050" s="260"/>
      <c r="T2050" s="260"/>
      <c r="U2050" s="260"/>
      <c r="V2050" s="260"/>
      <c r="W2050" s="260"/>
      <c r="X2050" s="260"/>
      <c r="Y2050" s="261"/>
      <c r="Z2050" s="14"/>
      <c r="AA2050" s="14"/>
      <c r="AB2050" s="14"/>
      <c r="AC2050" s="14"/>
      <c r="AD2050" s="14"/>
      <c r="AE2050" s="14"/>
      <c r="AT2050" s="262" t="s">
        <v>184</v>
      </c>
      <c r="AU2050" s="262" t="s">
        <v>102</v>
      </c>
      <c r="AV2050" s="14" t="s">
        <v>102</v>
      </c>
      <c r="AW2050" s="14" t="s">
        <v>5</v>
      </c>
      <c r="AX2050" s="14" t="s">
        <v>75</v>
      </c>
      <c r="AY2050" s="262" t="s">
        <v>175</v>
      </c>
    </row>
    <row r="2051" s="13" customFormat="1">
      <c r="A2051" s="13"/>
      <c r="B2051" s="242"/>
      <c r="C2051" s="243"/>
      <c r="D2051" s="237" t="s">
        <v>184</v>
      </c>
      <c r="E2051" s="244" t="s">
        <v>1</v>
      </c>
      <c r="F2051" s="245" t="s">
        <v>290</v>
      </c>
      <c r="G2051" s="243"/>
      <c r="H2051" s="244" t="s">
        <v>1</v>
      </c>
      <c r="I2051" s="246"/>
      <c r="J2051" s="246"/>
      <c r="K2051" s="243"/>
      <c r="L2051" s="243"/>
      <c r="M2051" s="247"/>
      <c r="N2051" s="248"/>
      <c r="O2051" s="249"/>
      <c r="P2051" s="249"/>
      <c r="Q2051" s="249"/>
      <c r="R2051" s="249"/>
      <c r="S2051" s="249"/>
      <c r="T2051" s="249"/>
      <c r="U2051" s="249"/>
      <c r="V2051" s="249"/>
      <c r="W2051" s="249"/>
      <c r="X2051" s="249"/>
      <c r="Y2051" s="250"/>
      <c r="Z2051" s="13"/>
      <c r="AA2051" s="13"/>
      <c r="AB2051" s="13"/>
      <c r="AC2051" s="13"/>
      <c r="AD2051" s="13"/>
      <c r="AE2051" s="13"/>
      <c r="AT2051" s="251" t="s">
        <v>184</v>
      </c>
      <c r="AU2051" s="251" t="s">
        <v>102</v>
      </c>
      <c r="AV2051" s="13" t="s">
        <v>82</v>
      </c>
      <c r="AW2051" s="13" t="s">
        <v>5</v>
      </c>
      <c r="AX2051" s="13" t="s">
        <v>75</v>
      </c>
      <c r="AY2051" s="251" t="s">
        <v>175</v>
      </c>
    </row>
    <row r="2052" s="14" customFormat="1">
      <c r="A2052" s="14"/>
      <c r="B2052" s="252"/>
      <c r="C2052" s="253"/>
      <c r="D2052" s="237" t="s">
        <v>184</v>
      </c>
      <c r="E2052" s="254" t="s">
        <v>1</v>
      </c>
      <c r="F2052" s="255" t="s">
        <v>1973</v>
      </c>
      <c r="G2052" s="253"/>
      <c r="H2052" s="256">
        <v>5.8700000000000001</v>
      </c>
      <c r="I2052" s="257"/>
      <c r="J2052" s="257"/>
      <c r="K2052" s="253"/>
      <c r="L2052" s="253"/>
      <c r="M2052" s="258"/>
      <c r="N2052" s="259"/>
      <c r="O2052" s="260"/>
      <c r="P2052" s="260"/>
      <c r="Q2052" s="260"/>
      <c r="R2052" s="260"/>
      <c r="S2052" s="260"/>
      <c r="T2052" s="260"/>
      <c r="U2052" s="260"/>
      <c r="V2052" s="260"/>
      <c r="W2052" s="260"/>
      <c r="X2052" s="260"/>
      <c r="Y2052" s="261"/>
      <c r="Z2052" s="14"/>
      <c r="AA2052" s="14"/>
      <c r="AB2052" s="14"/>
      <c r="AC2052" s="14"/>
      <c r="AD2052" s="14"/>
      <c r="AE2052" s="14"/>
      <c r="AT2052" s="262" t="s">
        <v>184</v>
      </c>
      <c r="AU2052" s="262" t="s">
        <v>102</v>
      </c>
      <c r="AV2052" s="14" t="s">
        <v>102</v>
      </c>
      <c r="AW2052" s="14" t="s">
        <v>5</v>
      </c>
      <c r="AX2052" s="14" t="s">
        <v>75</v>
      </c>
      <c r="AY2052" s="262" t="s">
        <v>175</v>
      </c>
    </row>
    <row r="2053" s="14" customFormat="1">
      <c r="A2053" s="14"/>
      <c r="B2053" s="252"/>
      <c r="C2053" s="253"/>
      <c r="D2053" s="237" t="s">
        <v>184</v>
      </c>
      <c r="E2053" s="254" t="s">
        <v>1</v>
      </c>
      <c r="F2053" s="255" t="s">
        <v>1364</v>
      </c>
      <c r="G2053" s="253"/>
      <c r="H2053" s="256">
        <v>2.9900000000000002</v>
      </c>
      <c r="I2053" s="257"/>
      <c r="J2053" s="257"/>
      <c r="K2053" s="253"/>
      <c r="L2053" s="253"/>
      <c r="M2053" s="258"/>
      <c r="N2053" s="259"/>
      <c r="O2053" s="260"/>
      <c r="P2053" s="260"/>
      <c r="Q2053" s="260"/>
      <c r="R2053" s="260"/>
      <c r="S2053" s="260"/>
      <c r="T2053" s="260"/>
      <c r="U2053" s="260"/>
      <c r="V2053" s="260"/>
      <c r="W2053" s="260"/>
      <c r="X2053" s="260"/>
      <c r="Y2053" s="261"/>
      <c r="Z2053" s="14"/>
      <c r="AA2053" s="14"/>
      <c r="AB2053" s="14"/>
      <c r="AC2053" s="14"/>
      <c r="AD2053" s="14"/>
      <c r="AE2053" s="14"/>
      <c r="AT2053" s="262" t="s">
        <v>184</v>
      </c>
      <c r="AU2053" s="262" t="s">
        <v>102</v>
      </c>
      <c r="AV2053" s="14" t="s">
        <v>102</v>
      </c>
      <c r="AW2053" s="14" t="s">
        <v>5</v>
      </c>
      <c r="AX2053" s="14" t="s">
        <v>75</v>
      </c>
      <c r="AY2053" s="262" t="s">
        <v>175</v>
      </c>
    </row>
    <row r="2054" s="14" customFormat="1">
      <c r="A2054" s="14"/>
      <c r="B2054" s="252"/>
      <c r="C2054" s="253"/>
      <c r="D2054" s="237" t="s">
        <v>184</v>
      </c>
      <c r="E2054" s="254" t="s">
        <v>1</v>
      </c>
      <c r="F2054" s="255" t="s">
        <v>1364</v>
      </c>
      <c r="G2054" s="253"/>
      <c r="H2054" s="256">
        <v>2.9900000000000002</v>
      </c>
      <c r="I2054" s="257"/>
      <c r="J2054" s="257"/>
      <c r="K2054" s="253"/>
      <c r="L2054" s="253"/>
      <c r="M2054" s="258"/>
      <c r="N2054" s="259"/>
      <c r="O2054" s="260"/>
      <c r="P2054" s="260"/>
      <c r="Q2054" s="260"/>
      <c r="R2054" s="260"/>
      <c r="S2054" s="260"/>
      <c r="T2054" s="260"/>
      <c r="U2054" s="260"/>
      <c r="V2054" s="260"/>
      <c r="W2054" s="260"/>
      <c r="X2054" s="260"/>
      <c r="Y2054" s="261"/>
      <c r="Z2054" s="14"/>
      <c r="AA2054" s="14"/>
      <c r="AB2054" s="14"/>
      <c r="AC2054" s="14"/>
      <c r="AD2054" s="14"/>
      <c r="AE2054" s="14"/>
      <c r="AT2054" s="262" t="s">
        <v>184</v>
      </c>
      <c r="AU2054" s="262" t="s">
        <v>102</v>
      </c>
      <c r="AV2054" s="14" t="s">
        <v>102</v>
      </c>
      <c r="AW2054" s="14" t="s">
        <v>5</v>
      </c>
      <c r="AX2054" s="14" t="s">
        <v>75</v>
      </c>
      <c r="AY2054" s="262" t="s">
        <v>175</v>
      </c>
    </row>
    <row r="2055" s="14" customFormat="1">
      <c r="A2055" s="14"/>
      <c r="B2055" s="252"/>
      <c r="C2055" s="253"/>
      <c r="D2055" s="237" t="s">
        <v>184</v>
      </c>
      <c r="E2055" s="254" t="s">
        <v>1</v>
      </c>
      <c r="F2055" s="255" t="s">
        <v>1363</v>
      </c>
      <c r="G2055" s="253"/>
      <c r="H2055" s="256">
        <v>3.3399999999999999</v>
      </c>
      <c r="I2055" s="257"/>
      <c r="J2055" s="257"/>
      <c r="K2055" s="253"/>
      <c r="L2055" s="253"/>
      <c r="M2055" s="258"/>
      <c r="N2055" s="259"/>
      <c r="O2055" s="260"/>
      <c r="P2055" s="260"/>
      <c r="Q2055" s="260"/>
      <c r="R2055" s="260"/>
      <c r="S2055" s="260"/>
      <c r="T2055" s="260"/>
      <c r="U2055" s="260"/>
      <c r="V2055" s="260"/>
      <c r="W2055" s="260"/>
      <c r="X2055" s="260"/>
      <c r="Y2055" s="261"/>
      <c r="Z2055" s="14"/>
      <c r="AA2055" s="14"/>
      <c r="AB2055" s="14"/>
      <c r="AC2055" s="14"/>
      <c r="AD2055" s="14"/>
      <c r="AE2055" s="14"/>
      <c r="AT2055" s="262" t="s">
        <v>184</v>
      </c>
      <c r="AU2055" s="262" t="s">
        <v>102</v>
      </c>
      <c r="AV2055" s="14" t="s">
        <v>102</v>
      </c>
      <c r="AW2055" s="14" t="s">
        <v>5</v>
      </c>
      <c r="AX2055" s="14" t="s">
        <v>75</v>
      </c>
      <c r="AY2055" s="262" t="s">
        <v>175</v>
      </c>
    </row>
    <row r="2056" s="14" customFormat="1">
      <c r="A2056" s="14"/>
      <c r="B2056" s="252"/>
      <c r="C2056" s="253"/>
      <c r="D2056" s="237" t="s">
        <v>184</v>
      </c>
      <c r="E2056" s="254" t="s">
        <v>1</v>
      </c>
      <c r="F2056" s="255" t="s">
        <v>1974</v>
      </c>
      <c r="G2056" s="253"/>
      <c r="H2056" s="256">
        <v>11.630000000000001</v>
      </c>
      <c r="I2056" s="257"/>
      <c r="J2056" s="257"/>
      <c r="K2056" s="253"/>
      <c r="L2056" s="253"/>
      <c r="M2056" s="258"/>
      <c r="N2056" s="259"/>
      <c r="O2056" s="260"/>
      <c r="P2056" s="260"/>
      <c r="Q2056" s="260"/>
      <c r="R2056" s="260"/>
      <c r="S2056" s="260"/>
      <c r="T2056" s="260"/>
      <c r="U2056" s="260"/>
      <c r="V2056" s="260"/>
      <c r="W2056" s="260"/>
      <c r="X2056" s="260"/>
      <c r="Y2056" s="261"/>
      <c r="Z2056" s="14"/>
      <c r="AA2056" s="14"/>
      <c r="AB2056" s="14"/>
      <c r="AC2056" s="14"/>
      <c r="AD2056" s="14"/>
      <c r="AE2056" s="14"/>
      <c r="AT2056" s="262" t="s">
        <v>184</v>
      </c>
      <c r="AU2056" s="262" t="s">
        <v>102</v>
      </c>
      <c r="AV2056" s="14" t="s">
        <v>102</v>
      </c>
      <c r="AW2056" s="14" t="s">
        <v>5</v>
      </c>
      <c r="AX2056" s="14" t="s">
        <v>75</v>
      </c>
      <c r="AY2056" s="262" t="s">
        <v>175</v>
      </c>
    </row>
    <row r="2057" s="15" customFormat="1">
      <c r="A2057" s="15"/>
      <c r="B2057" s="263"/>
      <c r="C2057" s="264"/>
      <c r="D2057" s="237" t="s">
        <v>184</v>
      </c>
      <c r="E2057" s="265" t="s">
        <v>1</v>
      </c>
      <c r="F2057" s="266" t="s">
        <v>189</v>
      </c>
      <c r="G2057" s="264"/>
      <c r="H2057" s="267">
        <v>45.300000000000004</v>
      </c>
      <c r="I2057" s="268"/>
      <c r="J2057" s="268"/>
      <c r="K2057" s="264"/>
      <c r="L2057" s="264"/>
      <c r="M2057" s="269"/>
      <c r="N2057" s="270"/>
      <c r="O2057" s="271"/>
      <c r="P2057" s="271"/>
      <c r="Q2057" s="271"/>
      <c r="R2057" s="271"/>
      <c r="S2057" s="271"/>
      <c r="T2057" s="271"/>
      <c r="U2057" s="271"/>
      <c r="V2057" s="271"/>
      <c r="W2057" s="271"/>
      <c r="X2057" s="271"/>
      <c r="Y2057" s="272"/>
      <c r="Z2057" s="15"/>
      <c r="AA2057" s="15"/>
      <c r="AB2057" s="15"/>
      <c r="AC2057" s="15"/>
      <c r="AD2057" s="15"/>
      <c r="AE2057" s="15"/>
      <c r="AT2057" s="273" t="s">
        <v>184</v>
      </c>
      <c r="AU2057" s="273" t="s">
        <v>102</v>
      </c>
      <c r="AV2057" s="15" t="s">
        <v>181</v>
      </c>
      <c r="AW2057" s="15" t="s">
        <v>5</v>
      </c>
      <c r="AX2057" s="15" t="s">
        <v>82</v>
      </c>
      <c r="AY2057" s="273" t="s">
        <v>175</v>
      </c>
    </row>
    <row r="2058" s="2" customFormat="1" ht="44.25" customHeight="1">
      <c r="A2058" s="39"/>
      <c r="B2058" s="40"/>
      <c r="C2058" s="222" t="s">
        <v>1117</v>
      </c>
      <c r="D2058" s="222" t="s">
        <v>177</v>
      </c>
      <c r="E2058" s="223" t="s">
        <v>1975</v>
      </c>
      <c r="F2058" s="224" t="s">
        <v>1976</v>
      </c>
      <c r="G2058" s="225" t="s">
        <v>228</v>
      </c>
      <c r="H2058" s="226">
        <v>12.33</v>
      </c>
      <c r="I2058" s="227"/>
      <c r="J2058" s="227"/>
      <c r="K2058" s="228">
        <f>ROUND(P2058*H2058,2)</f>
        <v>0</v>
      </c>
      <c r="L2058" s="229"/>
      <c r="M2058" s="45"/>
      <c r="N2058" s="230" t="s">
        <v>1</v>
      </c>
      <c r="O2058" s="231" t="s">
        <v>39</v>
      </c>
      <c r="P2058" s="232">
        <f>I2058+J2058</f>
        <v>0</v>
      </c>
      <c r="Q2058" s="232">
        <f>ROUND(I2058*H2058,2)</f>
        <v>0</v>
      </c>
      <c r="R2058" s="232">
        <f>ROUND(J2058*H2058,2)</f>
        <v>0</v>
      </c>
      <c r="S2058" s="92"/>
      <c r="T2058" s="233">
        <f>S2058*H2058</f>
        <v>0</v>
      </c>
      <c r="U2058" s="233">
        <v>0</v>
      </c>
      <c r="V2058" s="233">
        <f>U2058*H2058</f>
        <v>0</v>
      </c>
      <c r="W2058" s="233">
        <v>0</v>
      </c>
      <c r="X2058" s="233">
        <f>W2058*H2058</f>
        <v>0</v>
      </c>
      <c r="Y2058" s="234" t="s">
        <v>1</v>
      </c>
      <c r="Z2058" s="39"/>
      <c r="AA2058" s="39"/>
      <c r="AB2058" s="39"/>
      <c r="AC2058" s="39"/>
      <c r="AD2058" s="39"/>
      <c r="AE2058" s="39"/>
      <c r="AR2058" s="235" t="s">
        <v>229</v>
      </c>
      <c r="AT2058" s="235" t="s">
        <v>177</v>
      </c>
      <c r="AU2058" s="235" t="s">
        <v>102</v>
      </c>
      <c r="AY2058" s="18" t="s">
        <v>175</v>
      </c>
      <c r="BE2058" s="236">
        <f>IF(O2058="základní",K2058,0)</f>
        <v>0</v>
      </c>
      <c r="BF2058" s="236">
        <f>IF(O2058="snížená",K2058,0)</f>
        <v>0</v>
      </c>
      <c r="BG2058" s="236">
        <f>IF(O2058="zákl. přenesená",K2058,0)</f>
        <v>0</v>
      </c>
      <c r="BH2058" s="236">
        <f>IF(O2058="sníž. přenesená",K2058,0)</f>
        <v>0</v>
      </c>
      <c r="BI2058" s="236">
        <f>IF(O2058="nulová",K2058,0)</f>
        <v>0</v>
      </c>
      <c r="BJ2058" s="18" t="s">
        <v>102</v>
      </c>
      <c r="BK2058" s="236">
        <f>ROUND(P2058*H2058,2)</f>
        <v>0</v>
      </c>
      <c r="BL2058" s="18" t="s">
        <v>229</v>
      </c>
      <c r="BM2058" s="235" t="s">
        <v>1977</v>
      </c>
    </row>
    <row r="2059" s="2" customFormat="1">
      <c r="A2059" s="39"/>
      <c r="B2059" s="40"/>
      <c r="C2059" s="41"/>
      <c r="D2059" s="237" t="s">
        <v>182</v>
      </c>
      <c r="E2059" s="41"/>
      <c r="F2059" s="238" t="s">
        <v>1978</v>
      </c>
      <c r="G2059" s="41"/>
      <c r="H2059" s="41"/>
      <c r="I2059" s="239"/>
      <c r="J2059" s="239"/>
      <c r="K2059" s="41"/>
      <c r="L2059" s="41"/>
      <c r="M2059" s="45"/>
      <c r="N2059" s="240"/>
      <c r="O2059" s="241"/>
      <c r="P2059" s="92"/>
      <c r="Q2059" s="92"/>
      <c r="R2059" s="92"/>
      <c r="S2059" s="92"/>
      <c r="T2059" s="92"/>
      <c r="U2059" s="92"/>
      <c r="V2059" s="92"/>
      <c r="W2059" s="92"/>
      <c r="X2059" s="92"/>
      <c r="Y2059" s="93"/>
      <c r="Z2059" s="39"/>
      <c r="AA2059" s="39"/>
      <c r="AB2059" s="39"/>
      <c r="AC2059" s="39"/>
      <c r="AD2059" s="39"/>
      <c r="AE2059" s="39"/>
      <c r="AT2059" s="18" t="s">
        <v>182</v>
      </c>
      <c r="AU2059" s="18" t="s">
        <v>102</v>
      </c>
    </row>
    <row r="2060" s="13" customFormat="1">
      <c r="A2060" s="13"/>
      <c r="B2060" s="242"/>
      <c r="C2060" s="243"/>
      <c r="D2060" s="237" t="s">
        <v>184</v>
      </c>
      <c r="E2060" s="244" t="s">
        <v>1</v>
      </c>
      <c r="F2060" s="245" t="s">
        <v>193</v>
      </c>
      <c r="G2060" s="243"/>
      <c r="H2060" s="244" t="s">
        <v>1</v>
      </c>
      <c r="I2060" s="246"/>
      <c r="J2060" s="246"/>
      <c r="K2060" s="243"/>
      <c r="L2060" s="243"/>
      <c r="M2060" s="247"/>
      <c r="N2060" s="248"/>
      <c r="O2060" s="249"/>
      <c r="P2060" s="249"/>
      <c r="Q2060" s="249"/>
      <c r="R2060" s="249"/>
      <c r="S2060" s="249"/>
      <c r="T2060" s="249"/>
      <c r="U2060" s="249"/>
      <c r="V2060" s="249"/>
      <c r="W2060" s="249"/>
      <c r="X2060" s="249"/>
      <c r="Y2060" s="250"/>
      <c r="Z2060" s="13"/>
      <c r="AA2060" s="13"/>
      <c r="AB2060" s="13"/>
      <c r="AC2060" s="13"/>
      <c r="AD2060" s="13"/>
      <c r="AE2060" s="13"/>
      <c r="AT2060" s="251" t="s">
        <v>184</v>
      </c>
      <c r="AU2060" s="251" t="s">
        <v>102</v>
      </c>
      <c r="AV2060" s="13" t="s">
        <v>82</v>
      </c>
      <c r="AW2060" s="13" t="s">
        <v>5</v>
      </c>
      <c r="AX2060" s="13" t="s">
        <v>75</v>
      </c>
      <c r="AY2060" s="251" t="s">
        <v>175</v>
      </c>
    </row>
    <row r="2061" s="14" customFormat="1">
      <c r="A2061" s="14"/>
      <c r="B2061" s="252"/>
      <c r="C2061" s="253"/>
      <c r="D2061" s="237" t="s">
        <v>184</v>
      </c>
      <c r="E2061" s="254" t="s">
        <v>1</v>
      </c>
      <c r="F2061" s="255" t="s">
        <v>526</v>
      </c>
      <c r="G2061" s="253"/>
      <c r="H2061" s="256">
        <v>3.52</v>
      </c>
      <c r="I2061" s="257"/>
      <c r="J2061" s="257"/>
      <c r="K2061" s="253"/>
      <c r="L2061" s="253"/>
      <c r="M2061" s="258"/>
      <c r="N2061" s="259"/>
      <c r="O2061" s="260"/>
      <c r="P2061" s="260"/>
      <c r="Q2061" s="260"/>
      <c r="R2061" s="260"/>
      <c r="S2061" s="260"/>
      <c r="T2061" s="260"/>
      <c r="U2061" s="260"/>
      <c r="V2061" s="260"/>
      <c r="W2061" s="260"/>
      <c r="X2061" s="260"/>
      <c r="Y2061" s="261"/>
      <c r="Z2061" s="14"/>
      <c r="AA2061" s="14"/>
      <c r="AB2061" s="14"/>
      <c r="AC2061" s="14"/>
      <c r="AD2061" s="14"/>
      <c r="AE2061" s="14"/>
      <c r="AT2061" s="262" t="s">
        <v>184</v>
      </c>
      <c r="AU2061" s="262" t="s">
        <v>102</v>
      </c>
      <c r="AV2061" s="14" t="s">
        <v>102</v>
      </c>
      <c r="AW2061" s="14" t="s">
        <v>5</v>
      </c>
      <c r="AX2061" s="14" t="s">
        <v>75</v>
      </c>
      <c r="AY2061" s="262" t="s">
        <v>175</v>
      </c>
    </row>
    <row r="2062" s="14" customFormat="1">
      <c r="A2062" s="14"/>
      <c r="B2062" s="252"/>
      <c r="C2062" s="253"/>
      <c r="D2062" s="237" t="s">
        <v>184</v>
      </c>
      <c r="E2062" s="254" t="s">
        <v>1</v>
      </c>
      <c r="F2062" s="255" t="s">
        <v>1979</v>
      </c>
      <c r="G2062" s="253"/>
      <c r="H2062" s="256">
        <v>8.8100000000000005</v>
      </c>
      <c r="I2062" s="257"/>
      <c r="J2062" s="257"/>
      <c r="K2062" s="253"/>
      <c r="L2062" s="253"/>
      <c r="M2062" s="258"/>
      <c r="N2062" s="259"/>
      <c r="O2062" s="260"/>
      <c r="P2062" s="260"/>
      <c r="Q2062" s="260"/>
      <c r="R2062" s="260"/>
      <c r="S2062" s="260"/>
      <c r="T2062" s="260"/>
      <c r="U2062" s="260"/>
      <c r="V2062" s="260"/>
      <c r="W2062" s="260"/>
      <c r="X2062" s="260"/>
      <c r="Y2062" s="261"/>
      <c r="Z2062" s="14"/>
      <c r="AA2062" s="14"/>
      <c r="AB2062" s="14"/>
      <c r="AC2062" s="14"/>
      <c r="AD2062" s="14"/>
      <c r="AE2062" s="14"/>
      <c r="AT2062" s="262" t="s">
        <v>184</v>
      </c>
      <c r="AU2062" s="262" t="s">
        <v>102</v>
      </c>
      <c r="AV2062" s="14" t="s">
        <v>102</v>
      </c>
      <c r="AW2062" s="14" t="s">
        <v>5</v>
      </c>
      <c r="AX2062" s="14" t="s">
        <v>75</v>
      </c>
      <c r="AY2062" s="262" t="s">
        <v>175</v>
      </c>
    </row>
    <row r="2063" s="16" customFormat="1">
      <c r="A2063" s="16"/>
      <c r="B2063" s="284"/>
      <c r="C2063" s="285"/>
      <c r="D2063" s="237" t="s">
        <v>184</v>
      </c>
      <c r="E2063" s="286" t="s">
        <v>1</v>
      </c>
      <c r="F2063" s="287" t="s">
        <v>453</v>
      </c>
      <c r="G2063" s="285"/>
      <c r="H2063" s="288">
        <v>12.33</v>
      </c>
      <c r="I2063" s="289"/>
      <c r="J2063" s="289"/>
      <c r="K2063" s="285"/>
      <c r="L2063" s="285"/>
      <c r="M2063" s="290"/>
      <c r="N2063" s="291"/>
      <c r="O2063" s="292"/>
      <c r="P2063" s="292"/>
      <c r="Q2063" s="292"/>
      <c r="R2063" s="292"/>
      <c r="S2063" s="292"/>
      <c r="T2063" s="292"/>
      <c r="U2063" s="292"/>
      <c r="V2063" s="292"/>
      <c r="W2063" s="292"/>
      <c r="X2063" s="292"/>
      <c r="Y2063" s="293"/>
      <c r="Z2063" s="16"/>
      <c r="AA2063" s="16"/>
      <c r="AB2063" s="16"/>
      <c r="AC2063" s="16"/>
      <c r="AD2063" s="16"/>
      <c r="AE2063" s="16"/>
      <c r="AT2063" s="294" t="s">
        <v>184</v>
      </c>
      <c r="AU2063" s="294" t="s">
        <v>102</v>
      </c>
      <c r="AV2063" s="16" t="s">
        <v>196</v>
      </c>
      <c r="AW2063" s="16" t="s">
        <v>5</v>
      </c>
      <c r="AX2063" s="16" t="s">
        <v>75</v>
      </c>
      <c r="AY2063" s="294" t="s">
        <v>175</v>
      </c>
    </row>
    <row r="2064" s="15" customFormat="1">
      <c r="A2064" s="15"/>
      <c r="B2064" s="263"/>
      <c r="C2064" s="264"/>
      <c r="D2064" s="237" t="s">
        <v>184</v>
      </c>
      <c r="E2064" s="265" t="s">
        <v>1</v>
      </c>
      <c r="F2064" s="266" t="s">
        <v>189</v>
      </c>
      <c r="G2064" s="264"/>
      <c r="H2064" s="267">
        <v>12.33</v>
      </c>
      <c r="I2064" s="268"/>
      <c r="J2064" s="268"/>
      <c r="K2064" s="264"/>
      <c r="L2064" s="264"/>
      <c r="M2064" s="269"/>
      <c r="N2064" s="270"/>
      <c r="O2064" s="271"/>
      <c r="P2064" s="271"/>
      <c r="Q2064" s="271"/>
      <c r="R2064" s="271"/>
      <c r="S2064" s="271"/>
      <c r="T2064" s="271"/>
      <c r="U2064" s="271"/>
      <c r="V2064" s="271"/>
      <c r="W2064" s="271"/>
      <c r="X2064" s="271"/>
      <c r="Y2064" s="272"/>
      <c r="Z2064" s="15"/>
      <c r="AA2064" s="15"/>
      <c r="AB2064" s="15"/>
      <c r="AC2064" s="15"/>
      <c r="AD2064" s="15"/>
      <c r="AE2064" s="15"/>
      <c r="AT2064" s="273" t="s">
        <v>184</v>
      </c>
      <c r="AU2064" s="273" t="s">
        <v>102</v>
      </c>
      <c r="AV2064" s="15" t="s">
        <v>181</v>
      </c>
      <c r="AW2064" s="15" t="s">
        <v>5</v>
      </c>
      <c r="AX2064" s="15" t="s">
        <v>82</v>
      </c>
      <c r="AY2064" s="273" t="s">
        <v>175</v>
      </c>
    </row>
    <row r="2065" s="2" customFormat="1" ht="33" customHeight="1">
      <c r="A2065" s="39"/>
      <c r="B2065" s="40"/>
      <c r="C2065" s="274" t="s">
        <v>1980</v>
      </c>
      <c r="D2065" s="274" t="s">
        <v>315</v>
      </c>
      <c r="E2065" s="275" t="s">
        <v>1981</v>
      </c>
      <c r="F2065" s="276" t="s">
        <v>1982</v>
      </c>
      <c r="G2065" s="277" t="s">
        <v>228</v>
      </c>
      <c r="H2065" s="278">
        <v>13.563000000000001</v>
      </c>
      <c r="I2065" s="279"/>
      <c r="J2065" s="280"/>
      <c r="K2065" s="281">
        <f>ROUND(P2065*H2065,2)</f>
        <v>0</v>
      </c>
      <c r="L2065" s="280"/>
      <c r="M2065" s="282"/>
      <c r="N2065" s="283" t="s">
        <v>1</v>
      </c>
      <c r="O2065" s="231" t="s">
        <v>39</v>
      </c>
      <c r="P2065" s="232">
        <f>I2065+J2065</f>
        <v>0</v>
      </c>
      <c r="Q2065" s="232">
        <f>ROUND(I2065*H2065,2)</f>
        <v>0</v>
      </c>
      <c r="R2065" s="232">
        <f>ROUND(J2065*H2065,2)</f>
        <v>0</v>
      </c>
      <c r="S2065" s="92"/>
      <c r="T2065" s="233">
        <f>S2065*H2065</f>
        <v>0</v>
      </c>
      <c r="U2065" s="233">
        <v>0</v>
      </c>
      <c r="V2065" s="233">
        <f>U2065*H2065</f>
        <v>0</v>
      </c>
      <c r="W2065" s="233">
        <v>0</v>
      </c>
      <c r="X2065" s="233">
        <f>W2065*H2065</f>
        <v>0</v>
      </c>
      <c r="Y2065" s="234" t="s">
        <v>1</v>
      </c>
      <c r="Z2065" s="39"/>
      <c r="AA2065" s="39"/>
      <c r="AB2065" s="39"/>
      <c r="AC2065" s="39"/>
      <c r="AD2065" s="39"/>
      <c r="AE2065" s="39"/>
      <c r="AR2065" s="235" t="s">
        <v>270</v>
      </c>
      <c r="AT2065" s="235" t="s">
        <v>315</v>
      </c>
      <c r="AU2065" s="235" t="s">
        <v>102</v>
      </c>
      <c r="AY2065" s="18" t="s">
        <v>175</v>
      </c>
      <c r="BE2065" s="236">
        <f>IF(O2065="základní",K2065,0)</f>
        <v>0</v>
      </c>
      <c r="BF2065" s="236">
        <f>IF(O2065="snížená",K2065,0)</f>
        <v>0</v>
      </c>
      <c r="BG2065" s="236">
        <f>IF(O2065="zákl. přenesená",K2065,0)</f>
        <v>0</v>
      </c>
      <c r="BH2065" s="236">
        <f>IF(O2065="sníž. přenesená",K2065,0)</f>
        <v>0</v>
      </c>
      <c r="BI2065" s="236">
        <f>IF(O2065="nulová",K2065,0)</f>
        <v>0</v>
      </c>
      <c r="BJ2065" s="18" t="s">
        <v>102</v>
      </c>
      <c r="BK2065" s="236">
        <f>ROUND(P2065*H2065,2)</f>
        <v>0</v>
      </c>
      <c r="BL2065" s="18" t="s">
        <v>229</v>
      </c>
      <c r="BM2065" s="235" t="s">
        <v>1983</v>
      </c>
    </row>
    <row r="2066" s="14" customFormat="1">
      <c r="A2066" s="14"/>
      <c r="B2066" s="252"/>
      <c r="C2066" s="253"/>
      <c r="D2066" s="237" t="s">
        <v>184</v>
      </c>
      <c r="E2066" s="254" t="s">
        <v>1</v>
      </c>
      <c r="F2066" s="255" t="s">
        <v>1984</v>
      </c>
      <c r="G2066" s="253"/>
      <c r="H2066" s="256">
        <v>13.563000000000001</v>
      </c>
      <c r="I2066" s="257"/>
      <c r="J2066" s="257"/>
      <c r="K2066" s="253"/>
      <c r="L2066" s="253"/>
      <c r="M2066" s="258"/>
      <c r="N2066" s="259"/>
      <c r="O2066" s="260"/>
      <c r="P2066" s="260"/>
      <c r="Q2066" s="260"/>
      <c r="R2066" s="260"/>
      <c r="S2066" s="260"/>
      <c r="T2066" s="260"/>
      <c r="U2066" s="260"/>
      <c r="V2066" s="260"/>
      <c r="W2066" s="260"/>
      <c r="X2066" s="260"/>
      <c r="Y2066" s="261"/>
      <c r="Z2066" s="14"/>
      <c r="AA2066" s="14"/>
      <c r="AB2066" s="14"/>
      <c r="AC2066" s="14"/>
      <c r="AD2066" s="14"/>
      <c r="AE2066" s="14"/>
      <c r="AT2066" s="262" t="s">
        <v>184</v>
      </c>
      <c r="AU2066" s="262" t="s">
        <v>102</v>
      </c>
      <c r="AV2066" s="14" t="s">
        <v>102</v>
      </c>
      <c r="AW2066" s="14" t="s">
        <v>5</v>
      </c>
      <c r="AX2066" s="14" t="s">
        <v>75</v>
      </c>
      <c r="AY2066" s="262" t="s">
        <v>175</v>
      </c>
    </row>
    <row r="2067" s="15" customFormat="1">
      <c r="A2067" s="15"/>
      <c r="B2067" s="263"/>
      <c r="C2067" s="264"/>
      <c r="D2067" s="237" t="s">
        <v>184</v>
      </c>
      <c r="E2067" s="265" t="s">
        <v>1</v>
      </c>
      <c r="F2067" s="266" t="s">
        <v>189</v>
      </c>
      <c r="G2067" s="264"/>
      <c r="H2067" s="267">
        <v>13.563000000000001</v>
      </c>
      <c r="I2067" s="268"/>
      <c r="J2067" s="268"/>
      <c r="K2067" s="264"/>
      <c r="L2067" s="264"/>
      <c r="M2067" s="269"/>
      <c r="N2067" s="270"/>
      <c r="O2067" s="271"/>
      <c r="P2067" s="271"/>
      <c r="Q2067" s="271"/>
      <c r="R2067" s="271"/>
      <c r="S2067" s="271"/>
      <c r="T2067" s="271"/>
      <c r="U2067" s="271"/>
      <c r="V2067" s="271"/>
      <c r="W2067" s="271"/>
      <c r="X2067" s="271"/>
      <c r="Y2067" s="272"/>
      <c r="Z2067" s="15"/>
      <c r="AA2067" s="15"/>
      <c r="AB2067" s="15"/>
      <c r="AC2067" s="15"/>
      <c r="AD2067" s="15"/>
      <c r="AE2067" s="15"/>
      <c r="AT2067" s="273" t="s">
        <v>184</v>
      </c>
      <c r="AU2067" s="273" t="s">
        <v>102</v>
      </c>
      <c r="AV2067" s="15" t="s">
        <v>181</v>
      </c>
      <c r="AW2067" s="15" t="s">
        <v>5</v>
      </c>
      <c r="AX2067" s="15" t="s">
        <v>82</v>
      </c>
      <c r="AY2067" s="273" t="s">
        <v>175</v>
      </c>
    </row>
    <row r="2068" s="2" customFormat="1" ht="44.25" customHeight="1">
      <c r="A2068" s="39"/>
      <c r="B2068" s="40"/>
      <c r="C2068" s="222" t="s">
        <v>1122</v>
      </c>
      <c r="D2068" s="222" t="s">
        <v>177</v>
      </c>
      <c r="E2068" s="223" t="s">
        <v>1985</v>
      </c>
      <c r="F2068" s="224" t="s">
        <v>1986</v>
      </c>
      <c r="G2068" s="225" t="s">
        <v>228</v>
      </c>
      <c r="H2068" s="226">
        <v>34.899999999999999</v>
      </c>
      <c r="I2068" s="227"/>
      <c r="J2068" s="227"/>
      <c r="K2068" s="228">
        <f>ROUND(P2068*H2068,2)</f>
        <v>0</v>
      </c>
      <c r="L2068" s="229"/>
      <c r="M2068" s="45"/>
      <c r="N2068" s="230" t="s">
        <v>1</v>
      </c>
      <c r="O2068" s="231" t="s">
        <v>39</v>
      </c>
      <c r="P2068" s="232">
        <f>I2068+J2068</f>
        <v>0</v>
      </c>
      <c r="Q2068" s="232">
        <f>ROUND(I2068*H2068,2)</f>
        <v>0</v>
      </c>
      <c r="R2068" s="232">
        <f>ROUND(J2068*H2068,2)</f>
        <v>0</v>
      </c>
      <c r="S2068" s="92"/>
      <c r="T2068" s="233">
        <f>S2068*H2068</f>
        <v>0</v>
      </c>
      <c r="U2068" s="233">
        <v>0</v>
      </c>
      <c r="V2068" s="233">
        <f>U2068*H2068</f>
        <v>0</v>
      </c>
      <c r="W2068" s="233">
        <v>0</v>
      </c>
      <c r="X2068" s="233">
        <f>W2068*H2068</f>
        <v>0</v>
      </c>
      <c r="Y2068" s="234" t="s">
        <v>1</v>
      </c>
      <c r="Z2068" s="39"/>
      <c r="AA2068" s="39"/>
      <c r="AB2068" s="39"/>
      <c r="AC2068" s="39"/>
      <c r="AD2068" s="39"/>
      <c r="AE2068" s="39"/>
      <c r="AR2068" s="235" t="s">
        <v>229</v>
      </c>
      <c r="AT2068" s="235" t="s">
        <v>177</v>
      </c>
      <c r="AU2068" s="235" t="s">
        <v>102</v>
      </c>
      <c r="AY2068" s="18" t="s">
        <v>175</v>
      </c>
      <c r="BE2068" s="236">
        <f>IF(O2068="základní",K2068,0)</f>
        <v>0</v>
      </c>
      <c r="BF2068" s="236">
        <f>IF(O2068="snížená",K2068,0)</f>
        <v>0</v>
      </c>
      <c r="BG2068" s="236">
        <f>IF(O2068="zákl. přenesená",K2068,0)</f>
        <v>0</v>
      </c>
      <c r="BH2068" s="236">
        <f>IF(O2068="sníž. přenesená",K2068,0)</f>
        <v>0</v>
      </c>
      <c r="BI2068" s="236">
        <f>IF(O2068="nulová",K2068,0)</f>
        <v>0</v>
      </c>
      <c r="BJ2068" s="18" t="s">
        <v>102</v>
      </c>
      <c r="BK2068" s="236">
        <f>ROUND(P2068*H2068,2)</f>
        <v>0</v>
      </c>
      <c r="BL2068" s="18" t="s">
        <v>229</v>
      </c>
      <c r="BM2068" s="235" t="s">
        <v>1987</v>
      </c>
    </row>
    <row r="2069" s="2" customFormat="1">
      <c r="A2069" s="39"/>
      <c r="B2069" s="40"/>
      <c r="C2069" s="41"/>
      <c r="D2069" s="237" t="s">
        <v>182</v>
      </c>
      <c r="E2069" s="41"/>
      <c r="F2069" s="238" t="s">
        <v>1978</v>
      </c>
      <c r="G2069" s="41"/>
      <c r="H2069" s="41"/>
      <c r="I2069" s="239"/>
      <c r="J2069" s="239"/>
      <c r="K2069" s="41"/>
      <c r="L2069" s="41"/>
      <c r="M2069" s="45"/>
      <c r="N2069" s="240"/>
      <c r="O2069" s="241"/>
      <c r="P2069" s="92"/>
      <c r="Q2069" s="92"/>
      <c r="R2069" s="92"/>
      <c r="S2069" s="92"/>
      <c r="T2069" s="92"/>
      <c r="U2069" s="92"/>
      <c r="V2069" s="92"/>
      <c r="W2069" s="92"/>
      <c r="X2069" s="92"/>
      <c r="Y2069" s="93"/>
      <c r="Z2069" s="39"/>
      <c r="AA2069" s="39"/>
      <c r="AB2069" s="39"/>
      <c r="AC2069" s="39"/>
      <c r="AD2069" s="39"/>
      <c r="AE2069" s="39"/>
      <c r="AT2069" s="18" t="s">
        <v>182</v>
      </c>
      <c r="AU2069" s="18" t="s">
        <v>102</v>
      </c>
    </row>
    <row r="2070" s="13" customFormat="1">
      <c r="A2070" s="13"/>
      <c r="B2070" s="242"/>
      <c r="C2070" s="243"/>
      <c r="D2070" s="237" t="s">
        <v>184</v>
      </c>
      <c r="E2070" s="244" t="s">
        <v>1</v>
      </c>
      <c r="F2070" s="245" t="s">
        <v>193</v>
      </c>
      <c r="G2070" s="243"/>
      <c r="H2070" s="244" t="s">
        <v>1</v>
      </c>
      <c r="I2070" s="246"/>
      <c r="J2070" s="246"/>
      <c r="K2070" s="243"/>
      <c r="L2070" s="243"/>
      <c r="M2070" s="247"/>
      <c r="N2070" s="248"/>
      <c r="O2070" s="249"/>
      <c r="P2070" s="249"/>
      <c r="Q2070" s="249"/>
      <c r="R2070" s="249"/>
      <c r="S2070" s="249"/>
      <c r="T2070" s="249"/>
      <c r="U2070" s="249"/>
      <c r="V2070" s="249"/>
      <c r="W2070" s="249"/>
      <c r="X2070" s="249"/>
      <c r="Y2070" s="250"/>
      <c r="Z2070" s="13"/>
      <c r="AA2070" s="13"/>
      <c r="AB2070" s="13"/>
      <c r="AC2070" s="13"/>
      <c r="AD2070" s="13"/>
      <c r="AE2070" s="13"/>
      <c r="AT2070" s="251" t="s">
        <v>184</v>
      </c>
      <c r="AU2070" s="251" t="s">
        <v>102</v>
      </c>
      <c r="AV2070" s="13" t="s">
        <v>82</v>
      </c>
      <c r="AW2070" s="13" t="s">
        <v>5</v>
      </c>
      <c r="AX2070" s="13" t="s">
        <v>75</v>
      </c>
      <c r="AY2070" s="251" t="s">
        <v>175</v>
      </c>
    </row>
    <row r="2071" s="14" customFormat="1">
      <c r="A2071" s="14"/>
      <c r="B2071" s="252"/>
      <c r="C2071" s="253"/>
      <c r="D2071" s="237" t="s">
        <v>184</v>
      </c>
      <c r="E2071" s="254" t="s">
        <v>1</v>
      </c>
      <c r="F2071" s="255" t="s">
        <v>1988</v>
      </c>
      <c r="G2071" s="253"/>
      <c r="H2071" s="256">
        <v>5.0999999999999996</v>
      </c>
      <c r="I2071" s="257"/>
      <c r="J2071" s="257"/>
      <c r="K2071" s="253"/>
      <c r="L2071" s="253"/>
      <c r="M2071" s="258"/>
      <c r="N2071" s="259"/>
      <c r="O2071" s="260"/>
      <c r="P2071" s="260"/>
      <c r="Q2071" s="260"/>
      <c r="R2071" s="260"/>
      <c r="S2071" s="260"/>
      <c r="T2071" s="260"/>
      <c r="U2071" s="260"/>
      <c r="V2071" s="260"/>
      <c r="W2071" s="260"/>
      <c r="X2071" s="260"/>
      <c r="Y2071" s="261"/>
      <c r="Z2071" s="14"/>
      <c r="AA2071" s="14"/>
      <c r="AB2071" s="14"/>
      <c r="AC2071" s="14"/>
      <c r="AD2071" s="14"/>
      <c r="AE2071" s="14"/>
      <c r="AT2071" s="262" t="s">
        <v>184</v>
      </c>
      <c r="AU2071" s="262" t="s">
        <v>102</v>
      </c>
      <c r="AV2071" s="14" t="s">
        <v>102</v>
      </c>
      <c r="AW2071" s="14" t="s">
        <v>5</v>
      </c>
      <c r="AX2071" s="14" t="s">
        <v>75</v>
      </c>
      <c r="AY2071" s="262" t="s">
        <v>175</v>
      </c>
    </row>
    <row r="2072" s="16" customFormat="1">
      <c r="A2072" s="16"/>
      <c r="B2072" s="284"/>
      <c r="C2072" s="285"/>
      <c r="D2072" s="237" t="s">
        <v>184</v>
      </c>
      <c r="E2072" s="286" t="s">
        <v>1</v>
      </c>
      <c r="F2072" s="287" t="s">
        <v>453</v>
      </c>
      <c r="G2072" s="285"/>
      <c r="H2072" s="288">
        <v>5.0999999999999996</v>
      </c>
      <c r="I2072" s="289"/>
      <c r="J2072" s="289"/>
      <c r="K2072" s="285"/>
      <c r="L2072" s="285"/>
      <c r="M2072" s="290"/>
      <c r="N2072" s="291"/>
      <c r="O2072" s="292"/>
      <c r="P2072" s="292"/>
      <c r="Q2072" s="292"/>
      <c r="R2072" s="292"/>
      <c r="S2072" s="292"/>
      <c r="T2072" s="292"/>
      <c r="U2072" s="292"/>
      <c r="V2072" s="292"/>
      <c r="W2072" s="292"/>
      <c r="X2072" s="292"/>
      <c r="Y2072" s="293"/>
      <c r="Z2072" s="16"/>
      <c r="AA2072" s="16"/>
      <c r="AB2072" s="16"/>
      <c r="AC2072" s="16"/>
      <c r="AD2072" s="16"/>
      <c r="AE2072" s="16"/>
      <c r="AT2072" s="294" t="s">
        <v>184</v>
      </c>
      <c r="AU2072" s="294" t="s">
        <v>102</v>
      </c>
      <c r="AV2072" s="16" t="s">
        <v>196</v>
      </c>
      <c r="AW2072" s="16" t="s">
        <v>5</v>
      </c>
      <c r="AX2072" s="16" t="s">
        <v>75</v>
      </c>
      <c r="AY2072" s="294" t="s">
        <v>175</v>
      </c>
    </row>
    <row r="2073" s="14" customFormat="1">
      <c r="A2073" s="14"/>
      <c r="B2073" s="252"/>
      <c r="C2073" s="253"/>
      <c r="D2073" s="237" t="s">
        <v>184</v>
      </c>
      <c r="E2073" s="254" t="s">
        <v>1</v>
      </c>
      <c r="F2073" s="255" t="s">
        <v>1989</v>
      </c>
      <c r="G2073" s="253"/>
      <c r="H2073" s="256">
        <v>6.5800000000000001</v>
      </c>
      <c r="I2073" s="257"/>
      <c r="J2073" s="257"/>
      <c r="K2073" s="253"/>
      <c r="L2073" s="253"/>
      <c r="M2073" s="258"/>
      <c r="N2073" s="259"/>
      <c r="O2073" s="260"/>
      <c r="P2073" s="260"/>
      <c r="Q2073" s="260"/>
      <c r="R2073" s="260"/>
      <c r="S2073" s="260"/>
      <c r="T2073" s="260"/>
      <c r="U2073" s="260"/>
      <c r="V2073" s="260"/>
      <c r="W2073" s="260"/>
      <c r="X2073" s="260"/>
      <c r="Y2073" s="261"/>
      <c r="Z2073" s="14"/>
      <c r="AA2073" s="14"/>
      <c r="AB2073" s="14"/>
      <c r="AC2073" s="14"/>
      <c r="AD2073" s="14"/>
      <c r="AE2073" s="14"/>
      <c r="AT2073" s="262" t="s">
        <v>184</v>
      </c>
      <c r="AU2073" s="262" t="s">
        <v>102</v>
      </c>
      <c r="AV2073" s="14" t="s">
        <v>102</v>
      </c>
      <c r="AW2073" s="14" t="s">
        <v>5</v>
      </c>
      <c r="AX2073" s="14" t="s">
        <v>75</v>
      </c>
      <c r="AY2073" s="262" t="s">
        <v>175</v>
      </c>
    </row>
    <row r="2074" s="14" customFormat="1">
      <c r="A2074" s="14"/>
      <c r="B2074" s="252"/>
      <c r="C2074" s="253"/>
      <c r="D2074" s="237" t="s">
        <v>184</v>
      </c>
      <c r="E2074" s="254" t="s">
        <v>1</v>
      </c>
      <c r="F2074" s="255" t="s">
        <v>1990</v>
      </c>
      <c r="G2074" s="253"/>
      <c r="H2074" s="256">
        <v>6.4199999999999999</v>
      </c>
      <c r="I2074" s="257"/>
      <c r="J2074" s="257"/>
      <c r="K2074" s="253"/>
      <c r="L2074" s="253"/>
      <c r="M2074" s="258"/>
      <c r="N2074" s="259"/>
      <c r="O2074" s="260"/>
      <c r="P2074" s="260"/>
      <c r="Q2074" s="260"/>
      <c r="R2074" s="260"/>
      <c r="S2074" s="260"/>
      <c r="T2074" s="260"/>
      <c r="U2074" s="260"/>
      <c r="V2074" s="260"/>
      <c r="W2074" s="260"/>
      <c r="X2074" s="260"/>
      <c r="Y2074" s="261"/>
      <c r="Z2074" s="14"/>
      <c r="AA2074" s="14"/>
      <c r="AB2074" s="14"/>
      <c r="AC2074" s="14"/>
      <c r="AD2074" s="14"/>
      <c r="AE2074" s="14"/>
      <c r="AT2074" s="262" t="s">
        <v>184</v>
      </c>
      <c r="AU2074" s="262" t="s">
        <v>102</v>
      </c>
      <c r="AV2074" s="14" t="s">
        <v>102</v>
      </c>
      <c r="AW2074" s="14" t="s">
        <v>5</v>
      </c>
      <c r="AX2074" s="14" t="s">
        <v>75</v>
      </c>
      <c r="AY2074" s="262" t="s">
        <v>175</v>
      </c>
    </row>
    <row r="2075" s="16" customFormat="1">
      <c r="A2075" s="16"/>
      <c r="B2075" s="284"/>
      <c r="C2075" s="285"/>
      <c r="D2075" s="237" t="s">
        <v>184</v>
      </c>
      <c r="E2075" s="286" t="s">
        <v>1</v>
      </c>
      <c r="F2075" s="287" t="s">
        <v>453</v>
      </c>
      <c r="G2075" s="285"/>
      <c r="H2075" s="288">
        <v>13</v>
      </c>
      <c r="I2075" s="289"/>
      <c r="J2075" s="289"/>
      <c r="K2075" s="285"/>
      <c r="L2075" s="285"/>
      <c r="M2075" s="290"/>
      <c r="N2075" s="291"/>
      <c r="O2075" s="292"/>
      <c r="P2075" s="292"/>
      <c r="Q2075" s="292"/>
      <c r="R2075" s="292"/>
      <c r="S2075" s="292"/>
      <c r="T2075" s="292"/>
      <c r="U2075" s="292"/>
      <c r="V2075" s="292"/>
      <c r="W2075" s="292"/>
      <c r="X2075" s="292"/>
      <c r="Y2075" s="293"/>
      <c r="Z2075" s="16"/>
      <c r="AA2075" s="16"/>
      <c r="AB2075" s="16"/>
      <c r="AC2075" s="16"/>
      <c r="AD2075" s="16"/>
      <c r="AE2075" s="16"/>
      <c r="AT2075" s="294" t="s">
        <v>184</v>
      </c>
      <c r="AU2075" s="294" t="s">
        <v>102</v>
      </c>
      <c r="AV2075" s="16" t="s">
        <v>196</v>
      </c>
      <c r="AW2075" s="16" t="s">
        <v>5</v>
      </c>
      <c r="AX2075" s="16" t="s">
        <v>75</v>
      </c>
      <c r="AY2075" s="294" t="s">
        <v>175</v>
      </c>
    </row>
    <row r="2076" s="14" customFormat="1">
      <c r="A2076" s="14"/>
      <c r="B2076" s="252"/>
      <c r="C2076" s="253"/>
      <c r="D2076" s="237" t="s">
        <v>184</v>
      </c>
      <c r="E2076" s="254" t="s">
        <v>1</v>
      </c>
      <c r="F2076" s="255" t="s">
        <v>1991</v>
      </c>
      <c r="G2076" s="253"/>
      <c r="H2076" s="256">
        <v>8.4000000000000004</v>
      </c>
      <c r="I2076" s="257"/>
      <c r="J2076" s="257"/>
      <c r="K2076" s="253"/>
      <c r="L2076" s="253"/>
      <c r="M2076" s="258"/>
      <c r="N2076" s="259"/>
      <c r="O2076" s="260"/>
      <c r="P2076" s="260"/>
      <c r="Q2076" s="260"/>
      <c r="R2076" s="260"/>
      <c r="S2076" s="260"/>
      <c r="T2076" s="260"/>
      <c r="U2076" s="260"/>
      <c r="V2076" s="260"/>
      <c r="W2076" s="260"/>
      <c r="X2076" s="260"/>
      <c r="Y2076" s="261"/>
      <c r="Z2076" s="14"/>
      <c r="AA2076" s="14"/>
      <c r="AB2076" s="14"/>
      <c r="AC2076" s="14"/>
      <c r="AD2076" s="14"/>
      <c r="AE2076" s="14"/>
      <c r="AT2076" s="262" t="s">
        <v>184</v>
      </c>
      <c r="AU2076" s="262" t="s">
        <v>102</v>
      </c>
      <c r="AV2076" s="14" t="s">
        <v>102</v>
      </c>
      <c r="AW2076" s="14" t="s">
        <v>5</v>
      </c>
      <c r="AX2076" s="14" t="s">
        <v>75</v>
      </c>
      <c r="AY2076" s="262" t="s">
        <v>175</v>
      </c>
    </row>
    <row r="2077" s="14" customFormat="1">
      <c r="A2077" s="14"/>
      <c r="B2077" s="252"/>
      <c r="C2077" s="253"/>
      <c r="D2077" s="237" t="s">
        <v>184</v>
      </c>
      <c r="E2077" s="254" t="s">
        <v>1</v>
      </c>
      <c r="F2077" s="255" t="s">
        <v>1991</v>
      </c>
      <c r="G2077" s="253"/>
      <c r="H2077" s="256">
        <v>8.4000000000000004</v>
      </c>
      <c r="I2077" s="257"/>
      <c r="J2077" s="257"/>
      <c r="K2077" s="253"/>
      <c r="L2077" s="253"/>
      <c r="M2077" s="258"/>
      <c r="N2077" s="259"/>
      <c r="O2077" s="260"/>
      <c r="P2077" s="260"/>
      <c r="Q2077" s="260"/>
      <c r="R2077" s="260"/>
      <c r="S2077" s="260"/>
      <c r="T2077" s="260"/>
      <c r="U2077" s="260"/>
      <c r="V2077" s="260"/>
      <c r="W2077" s="260"/>
      <c r="X2077" s="260"/>
      <c r="Y2077" s="261"/>
      <c r="Z2077" s="14"/>
      <c r="AA2077" s="14"/>
      <c r="AB2077" s="14"/>
      <c r="AC2077" s="14"/>
      <c r="AD2077" s="14"/>
      <c r="AE2077" s="14"/>
      <c r="AT2077" s="262" t="s">
        <v>184</v>
      </c>
      <c r="AU2077" s="262" t="s">
        <v>102</v>
      </c>
      <c r="AV2077" s="14" t="s">
        <v>102</v>
      </c>
      <c r="AW2077" s="14" t="s">
        <v>5</v>
      </c>
      <c r="AX2077" s="14" t="s">
        <v>75</v>
      </c>
      <c r="AY2077" s="262" t="s">
        <v>175</v>
      </c>
    </row>
    <row r="2078" s="16" customFormat="1">
      <c r="A2078" s="16"/>
      <c r="B2078" s="284"/>
      <c r="C2078" s="285"/>
      <c r="D2078" s="237" t="s">
        <v>184</v>
      </c>
      <c r="E2078" s="286" t="s">
        <v>1</v>
      </c>
      <c r="F2078" s="287" t="s">
        <v>453</v>
      </c>
      <c r="G2078" s="285"/>
      <c r="H2078" s="288">
        <v>16.800000000000001</v>
      </c>
      <c r="I2078" s="289"/>
      <c r="J2078" s="289"/>
      <c r="K2078" s="285"/>
      <c r="L2078" s="285"/>
      <c r="M2078" s="290"/>
      <c r="N2078" s="291"/>
      <c r="O2078" s="292"/>
      <c r="P2078" s="292"/>
      <c r="Q2078" s="292"/>
      <c r="R2078" s="292"/>
      <c r="S2078" s="292"/>
      <c r="T2078" s="292"/>
      <c r="U2078" s="292"/>
      <c r="V2078" s="292"/>
      <c r="W2078" s="292"/>
      <c r="X2078" s="292"/>
      <c r="Y2078" s="293"/>
      <c r="Z2078" s="16"/>
      <c r="AA2078" s="16"/>
      <c r="AB2078" s="16"/>
      <c r="AC2078" s="16"/>
      <c r="AD2078" s="16"/>
      <c r="AE2078" s="16"/>
      <c r="AT2078" s="294" t="s">
        <v>184</v>
      </c>
      <c r="AU2078" s="294" t="s">
        <v>102</v>
      </c>
      <c r="AV2078" s="16" t="s">
        <v>196</v>
      </c>
      <c r="AW2078" s="16" t="s">
        <v>5</v>
      </c>
      <c r="AX2078" s="16" t="s">
        <v>75</v>
      </c>
      <c r="AY2078" s="294" t="s">
        <v>175</v>
      </c>
    </row>
    <row r="2079" s="15" customFormat="1">
      <c r="A2079" s="15"/>
      <c r="B2079" s="263"/>
      <c r="C2079" s="264"/>
      <c r="D2079" s="237" t="s">
        <v>184</v>
      </c>
      <c r="E2079" s="265" t="s">
        <v>1</v>
      </c>
      <c r="F2079" s="266" t="s">
        <v>189</v>
      </c>
      <c r="G2079" s="264"/>
      <c r="H2079" s="267">
        <v>34.899999999999999</v>
      </c>
      <c r="I2079" s="268"/>
      <c r="J2079" s="268"/>
      <c r="K2079" s="264"/>
      <c r="L2079" s="264"/>
      <c r="M2079" s="269"/>
      <c r="N2079" s="270"/>
      <c r="O2079" s="271"/>
      <c r="P2079" s="271"/>
      <c r="Q2079" s="271"/>
      <c r="R2079" s="271"/>
      <c r="S2079" s="271"/>
      <c r="T2079" s="271"/>
      <c r="U2079" s="271"/>
      <c r="V2079" s="271"/>
      <c r="W2079" s="271"/>
      <c r="X2079" s="271"/>
      <c r="Y2079" s="272"/>
      <c r="Z2079" s="15"/>
      <c r="AA2079" s="15"/>
      <c r="AB2079" s="15"/>
      <c r="AC2079" s="15"/>
      <c r="AD2079" s="15"/>
      <c r="AE2079" s="15"/>
      <c r="AT2079" s="273" t="s">
        <v>184</v>
      </c>
      <c r="AU2079" s="273" t="s">
        <v>102</v>
      </c>
      <c r="AV2079" s="15" t="s">
        <v>181</v>
      </c>
      <c r="AW2079" s="15" t="s">
        <v>5</v>
      </c>
      <c r="AX2079" s="15" t="s">
        <v>82</v>
      </c>
      <c r="AY2079" s="273" t="s">
        <v>175</v>
      </c>
    </row>
    <row r="2080" s="2" customFormat="1" ht="33" customHeight="1">
      <c r="A2080" s="39"/>
      <c r="B2080" s="40"/>
      <c r="C2080" s="274" t="s">
        <v>1992</v>
      </c>
      <c r="D2080" s="274" t="s">
        <v>315</v>
      </c>
      <c r="E2080" s="275" t="s">
        <v>1993</v>
      </c>
      <c r="F2080" s="276" t="s">
        <v>1994</v>
      </c>
      <c r="G2080" s="277" t="s">
        <v>228</v>
      </c>
      <c r="H2080" s="278">
        <v>38.390000000000001</v>
      </c>
      <c r="I2080" s="279"/>
      <c r="J2080" s="280"/>
      <c r="K2080" s="281">
        <f>ROUND(P2080*H2080,2)</f>
        <v>0</v>
      </c>
      <c r="L2080" s="280"/>
      <c r="M2080" s="282"/>
      <c r="N2080" s="283" t="s">
        <v>1</v>
      </c>
      <c r="O2080" s="231" t="s">
        <v>39</v>
      </c>
      <c r="P2080" s="232">
        <f>I2080+J2080</f>
        <v>0</v>
      </c>
      <c r="Q2080" s="232">
        <f>ROUND(I2080*H2080,2)</f>
        <v>0</v>
      </c>
      <c r="R2080" s="232">
        <f>ROUND(J2080*H2080,2)</f>
        <v>0</v>
      </c>
      <c r="S2080" s="92"/>
      <c r="T2080" s="233">
        <f>S2080*H2080</f>
        <v>0</v>
      </c>
      <c r="U2080" s="233">
        <v>0</v>
      </c>
      <c r="V2080" s="233">
        <f>U2080*H2080</f>
        <v>0</v>
      </c>
      <c r="W2080" s="233">
        <v>0</v>
      </c>
      <c r="X2080" s="233">
        <f>W2080*H2080</f>
        <v>0</v>
      </c>
      <c r="Y2080" s="234" t="s">
        <v>1</v>
      </c>
      <c r="Z2080" s="39"/>
      <c r="AA2080" s="39"/>
      <c r="AB2080" s="39"/>
      <c r="AC2080" s="39"/>
      <c r="AD2080" s="39"/>
      <c r="AE2080" s="39"/>
      <c r="AR2080" s="235" t="s">
        <v>270</v>
      </c>
      <c r="AT2080" s="235" t="s">
        <v>315</v>
      </c>
      <c r="AU2080" s="235" t="s">
        <v>102</v>
      </c>
      <c r="AY2080" s="18" t="s">
        <v>175</v>
      </c>
      <c r="BE2080" s="236">
        <f>IF(O2080="základní",K2080,0)</f>
        <v>0</v>
      </c>
      <c r="BF2080" s="236">
        <f>IF(O2080="snížená",K2080,0)</f>
        <v>0</v>
      </c>
      <c r="BG2080" s="236">
        <f>IF(O2080="zákl. přenesená",K2080,0)</f>
        <v>0</v>
      </c>
      <c r="BH2080" s="236">
        <f>IF(O2080="sníž. přenesená",K2080,0)</f>
        <v>0</v>
      </c>
      <c r="BI2080" s="236">
        <f>IF(O2080="nulová",K2080,0)</f>
        <v>0</v>
      </c>
      <c r="BJ2080" s="18" t="s">
        <v>102</v>
      </c>
      <c r="BK2080" s="236">
        <f>ROUND(P2080*H2080,2)</f>
        <v>0</v>
      </c>
      <c r="BL2080" s="18" t="s">
        <v>229</v>
      </c>
      <c r="BM2080" s="235" t="s">
        <v>1995</v>
      </c>
    </row>
    <row r="2081" s="14" customFormat="1">
      <c r="A2081" s="14"/>
      <c r="B2081" s="252"/>
      <c r="C2081" s="253"/>
      <c r="D2081" s="237" t="s">
        <v>184</v>
      </c>
      <c r="E2081" s="254" t="s">
        <v>1</v>
      </c>
      <c r="F2081" s="255" t="s">
        <v>1996</v>
      </c>
      <c r="G2081" s="253"/>
      <c r="H2081" s="256">
        <v>38.390000000000001</v>
      </c>
      <c r="I2081" s="257"/>
      <c r="J2081" s="257"/>
      <c r="K2081" s="253"/>
      <c r="L2081" s="253"/>
      <c r="M2081" s="258"/>
      <c r="N2081" s="259"/>
      <c r="O2081" s="260"/>
      <c r="P2081" s="260"/>
      <c r="Q2081" s="260"/>
      <c r="R2081" s="260"/>
      <c r="S2081" s="260"/>
      <c r="T2081" s="260"/>
      <c r="U2081" s="260"/>
      <c r="V2081" s="260"/>
      <c r="W2081" s="260"/>
      <c r="X2081" s="260"/>
      <c r="Y2081" s="261"/>
      <c r="Z2081" s="14"/>
      <c r="AA2081" s="14"/>
      <c r="AB2081" s="14"/>
      <c r="AC2081" s="14"/>
      <c r="AD2081" s="14"/>
      <c r="AE2081" s="14"/>
      <c r="AT2081" s="262" t="s">
        <v>184</v>
      </c>
      <c r="AU2081" s="262" t="s">
        <v>102</v>
      </c>
      <c r="AV2081" s="14" t="s">
        <v>102</v>
      </c>
      <c r="AW2081" s="14" t="s">
        <v>5</v>
      </c>
      <c r="AX2081" s="14" t="s">
        <v>75</v>
      </c>
      <c r="AY2081" s="262" t="s">
        <v>175</v>
      </c>
    </row>
    <row r="2082" s="15" customFormat="1">
      <c r="A2082" s="15"/>
      <c r="B2082" s="263"/>
      <c r="C2082" s="264"/>
      <c r="D2082" s="237" t="s">
        <v>184</v>
      </c>
      <c r="E2082" s="265" t="s">
        <v>1</v>
      </c>
      <c r="F2082" s="266" t="s">
        <v>189</v>
      </c>
      <c r="G2082" s="264"/>
      <c r="H2082" s="267">
        <v>38.390000000000001</v>
      </c>
      <c r="I2082" s="268"/>
      <c r="J2082" s="268"/>
      <c r="K2082" s="264"/>
      <c r="L2082" s="264"/>
      <c r="M2082" s="269"/>
      <c r="N2082" s="270"/>
      <c r="O2082" s="271"/>
      <c r="P2082" s="271"/>
      <c r="Q2082" s="271"/>
      <c r="R2082" s="271"/>
      <c r="S2082" s="271"/>
      <c r="T2082" s="271"/>
      <c r="U2082" s="271"/>
      <c r="V2082" s="271"/>
      <c r="W2082" s="271"/>
      <c r="X2082" s="271"/>
      <c r="Y2082" s="272"/>
      <c r="Z2082" s="15"/>
      <c r="AA2082" s="15"/>
      <c r="AB2082" s="15"/>
      <c r="AC2082" s="15"/>
      <c r="AD2082" s="15"/>
      <c r="AE2082" s="15"/>
      <c r="AT2082" s="273" t="s">
        <v>184</v>
      </c>
      <c r="AU2082" s="273" t="s">
        <v>102</v>
      </c>
      <c r="AV2082" s="15" t="s">
        <v>181</v>
      </c>
      <c r="AW2082" s="15" t="s">
        <v>5</v>
      </c>
      <c r="AX2082" s="15" t="s">
        <v>82</v>
      </c>
      <c r="AY2082" s="273" t="s">
        <v>175</v>
      </c>
    </row>
    <row r="2083" s="2" customFormat="1" ht="49.05" customHeight="1">
      <c r="A2083" s="39"/>
      <c r="B2083" s="40"/>
      <c r="C2083" s="222" t="s">
        <v>1126</v>
      </c>
      <c r="D2083" s="222" t="s">
        <v>177</v>
      </c>
      <c r="E2083" s="223" t="s">
        <v>1997</v>
      </c>
      <c r="F2083" s="224" t="s">
        <v>1998</v>
      </c>
      <c r="G2083" s="225" t="s">
        <v>228</v>
      </c>
      <c r="H2083" s="226">
        <v>27.77</v>
      </c>
      <c r="I2083" s="227"/>
      <c r="J2083" s="227"/>
      <c r="K2083" s="228">
        <f>ROUND(P2083*H2083,2)</f>
        <v>0</v>
      </c>
      <c r="L2083" s="229"/>
      <c r="M2083" s="45"/>
      <c r="N2083" s="230" t="s">
        <v>1</v>
      </c>
      <c r="O2083" s="231" t="s">
        <v>39</v>
      </c>
      <c r="P2083" s="232">
        <f>I2083+J2083</f>
        <v>0</v>
      </c>
      <c r="Q2083" s="232">
        <f>ROUND(I2083*H2083,2)</f>
        <v>0</v>
      </c>
      <c r="R2083" s="232">
        <f>ROUND(J2083*H2083,2)</f>
        <v>0</v>
      </c>
      <c r="S2083" s="92"/>
      <c r="T2083" s="233">
        <f>S2083*H2083</f>
        <v>0</v>
      </c>
      <c r="U2083" s="233">
        <v>0</v>
      </c>
      <c r="V2083" s="233">
        <f>U2083*H2083</f>
        <v>0</v>
      </c>
      <c r="W2083" s="233">
        <v>0</v>
      </c>
      <c r="X2083" s="233">
        <f>W2083*H2083</f>
        <v>0</v>
      </c>
      <c r="Y2083" s="234" t="s">
        <v>1</v>
      </c>
      <c r="Z2083" s="39"/>
      <c r="AA2083" s="39"/>
      <c r="AB2083" s="39"/>
      <c r="AC2083" s="39"/>
      <c r="AD2083" s="39"/>
      <c r="AE2083" s="39"/>
      <c r="AR2083" s="235" t="s">
        <v>229</v>
      </c>
      <c r="AT2083" s="235" t="s">
        <v>177</v>
      </c>
      <c r="AU2083" s="235" t="s">
        <v>102</v>
      </c>
      <c r="AY2083" s="18" t="s">
        <v>175</v>
      </c>
      <c r="BE2083" s="236">
        <f>IF(O2083="základní",K2083,0)</f>
        <v>0</v>
      </c>
      <c r="BF2083" s="236">
        <f>IF(O2083="snížená",K2083,0)</f>
        <v>0</v>
      </c>
      <c r="BG2083" s="236">
        <f>IF(O2083="zákl. přenesená",K2083,0)</f>
        <v>0</v>
      </c>
      <c r="BH2083" s="236">
        <f>IF(O2083="sníž. přenesená",K2083,0)</f>
        <v>0</v>
      </c>
      <c r="BI2083" s="236">
        <f>IF(O2083="nulová",K2083,0)</f>
        <v>0</v>
      </c>
      <c r="BJ2083" s="18" t="s">
        <v>102</v>
      </c>
      <c r="BK2083" s="236">
        <f>ROUND(P2083*H2083,2)</f>
        <v>0</v>
      </c>
      <c r="BL2083" s="18" t="s">
        <v>229</v>
      </c>
      <c r="BM2083" s="235" t="s">
        <v>1999</v>
      </c>
    </row>
    <row r="2084" s="2" customFormat="1">
      <c r="A2084" s="39"/>
      <c r="B2084" s="40"/>
      <c r="C2084" s="41"/>
      <c r="D2084" s="237" t="s">
        <v>182</v>
      </c>
      <c r="E2084" s="41"/>
      <c r="F2084" s="238" t="s">
        <v>1978</v>
      </c>
      <c r="G2084" s="41"/>
      <c r="H2084" s="41"/>
      <c r="I2084" s="239"/>
      <c r="J2084" s="239"/>
      <c r="K2084" s="41"/>
      <c r="L2084" s="41"/>
      <c r="M2084" s="45"/>
      <c r="N2084" s="240"/>
      <c r="O2084" s="241"/>
      <c r="P2084" s="92"/>
      <c r="Q2084" s="92"/>
      <c r="R2084" s="92"/>
      <c r="S2084" s="92"/>
      <c r="T2084" s="92"/>
      <c r="U2084" s="92"/>
      <c r="V2084" s="92"/>
      <c r="W2084" s="92"/>
      <c r="X2084" s="92"/>
      <c r="Y2084" s="93"/>
      <c r="Z2084" s="39"/>
      <c r="AA2084" s="39"/>
      <c r="AB2084" s="39"/>
      <c r="AC2084" s="39"/>
      <c r="AD2084" s="39"/>
      <c r="AE2084" s="39"/>
      <c r="AT2084" s="18" t="s">
        <v>182</v>
      </c>
      <c r="AU2084" s="18" t="s">
        <v>102</v>
      </c>
    </row>
    <row r="2085" s="13" customFormat="1">
      <c r="A2085" s="13"/>
      <c r="B2085" s="242"/>
      <c r="C2085" s="243"/>
      <c r="D2085" s="237" t="s">
        <v>184</v>
      </c>
      <c r="E2085" s="244" t="s">
        <v>1</v>
      </c>
      <c r="F2085" s="245" t="s">
        <v>193</v>
      </c>
      <c r="G2085" s="243"/>
      <c r="H2085" s="244" t="s">
        <v>1</v>
      </c>
      <c r="I2085" s="246"/>
      <c r="J2085" s="246"/>
      <c r="K2085" s="243"/>
      <c r="L2085" s="243"/>
      <c r="M2085" s="247"/>
      <c r="N2085" s="248"/>
      <c r="O2085" s="249"/>
      <c r="P2085" s="249"/>
      <c r="Q2085" s="249"/>
      <c r="R2085" s="249"/>
      <c r="S2085" s="249"/>
      <c r="T2085" s="249"/>
      <c r="U2085" s="249"/>
      <c r="V2085" s="249"/>
      <c r="W2085" s="249"/>
      <c r="X2085" s="249"/>
      <c r="Y2085" s="250"/>
      <c r="Z2085" s="13"/>
      <c r="AA2085" s="13"/>
      <c r="AB2085" s="13"/>
      <c r="AC2085" s="13"/>
      <c r="AD2085" s="13"/>
      <c r="AE2085" s="13"/>
      <c r="AT2085" s="251" t="s">
        <v>184</v>
      </c>
      <c r="AU2085" s="251" t="s">
        <v>102</v>
      </c>
      <c r="AV2085" s="13" t="s">
        <v>82</v>
      </c>
      <c r="AW2085" s="13" t="s">
        <v>5</v>
      </c>
      <c r="AX2085" s="13" t="s">
        <v>75</v>
      </c>
      <c r="AY2085" s="251" t="s">
        <v>175</v>
      </c>
    </row>
    <row r="2086" s="14" customFormat="1">
      <c r="A2086" s="14"/>
      <c r="B2086" s="252"/>
      <c r="C2086" s="253"/>
      <c r="D2086" s="237" t="s">
        <v>184</v>
      </c>
      <c r="E2086" s="254" t="s">
        <v>1</v>
      </c>
      <c r="F2086" s="255" t="s">
        <v>637</v>
      </c>
      <c r="G2086" s="253"/>
      <c r="H2086" s="256">
        <v>12.41</v>
      </c>
      <c r="I2086" s="257"/>
      <c r="J2086" s="257"/>
      <c r="K2086" s="253"/>
      <c r="L2086" s="253"/>
      <c r="M2086" s="258"/>
      <c r="N2086" s="259"/>
      <c r="O2086" s="260"/>
      <c r="P2086" s="260"/>
      <c r="Q2086" s="260"/>
      <c r="R2086" s="260"/>
      <c r="S2086" s="260"/>
      <c r="T2086" s="260"/>
      <c r="U2086" s="260"/>
      <c r="V2086" s="260"/>
      <c r="W2086" s="260"/>
      <c r="X2086" s="260"/>
      <c r="Y2086" s="261"/>
      <c r="Z2086" s="14"/>
      <c r="AA2086" s="14"/>
      <c r="AB2086" s="14"/>
      <c r="AC2086" s="14"/>
      <c r="AD2086" s="14"/>
      <c r="AE2086" s="14"/>
      <c r="AT2086" s="262" t="s">
        <v>184</v>
      </c>
      <c r="AU2086" s="262" t="s">
        <v>102</v>
      </c>
      <c r="AV2086" s="14" t="s">
        <v>102</v>
      </c>
      <c r="AW2086" s="14" t="s">
        <v>5</v>
      </c>
      <c r="AX2086" s="14" t="s">
        <v>75</v>
      </c>
      <c r="AY2086" s="262" t="s">
        <v>175</v>
      </c>
    </row>
    <row r="2087" s="16" customFormat="1">
      <c r="A2087" s="16"/>
      <c r="B2087" s="284"/>
      <c r="C2087" s="285"/>
      <c r="D2087" s="237" t="s">
        <v>184</v>
      </c>
      <c r="E2087" s="286" t="s">
        <v>1</v>
      </c>
      <c r="F2087" s="287" t="s">
        <v>453</v>
      </c>
      <c r="G2087" s="285"/>
      <c r="H2087" s="288">
        <v>12.41</v>
      </c>
      <c r="I2087" s="289"/>
      <c r="J2087" s="289"/>
      <c r="K2087" s="285"/>
      <c r="L2087" s="285"/>
      <c r="M2087" s="290"/>
      <c r="N2087" s="291"/>
      <c r="O2087" s="292"/>
      <c r="P2087" s="292"/>
      <c r="Q2087" s="292"/>
      <c r="R2087" s="292"/>
      <c r="S2087" s="292"/>
      <c r="T2087" s="292"/>
      <c r="U2087" s="292"/>
      <c r="V2087" s="292"/>
      <c r="W2087" s="292"/>
      <c r="X2087" s="292"/>
      <c r="Y2087" s="293"/>
      <c r="Z2087" s="16"/>
      <c r="AA2087" s="16"/>
      <c r="AB2087" s="16"/>
      <c r="AC2087" s="16"/>
      <c r="AD2087" s="16"/>
      <c r="AE2087" s="16"/>
      <c r="AT2087" s="294" t="s">
        <v>184</v>
      </c>
      <c r="AU2087" s="294" t="s">
        <v>102</v>
      </c>
      <c r="AV2087" s="16" t="s">
        <v>196</v>
      </c>
      <c r="AW2087" s="16" t="s">
        <v>5</v>
      </c>
      <c r="AX2087" s="16" t="s">
        <v>75</v>
      </c>
      <c r="AY2087" s="294" t="s">
        <v>175</v>
      </c>
    </row>
    <row r="2088" s="14" customFormat="1">
      <c r="A2088" s="14"/>
      <c r="B2088" s="252"/>
      <c r="C2088" s="253"/>
      <c r="D2088" s="237" t="s">
        <v>184</v>
      </c>
      <c r="E2088" s="254" t="s">
        <v>1</v>
      </c>
      <c r="F2088" s="255" t="s">
        <v>2000</v>
      </c>
      <c r="G2088" s="253"/>
      <c r="H2088" s="256">
        <v>2.9500000000000002</v>
      </c>
      <c r="I2088" s="257"/>
      <c r="J2088" s="257"/>
      <c r="K2088" s="253"/>
      <c r="L2088" s="253"/>
      <c r="M2088" s="258"/>
      <c r="N2088" s="259"/>
      <c r="O2088" s="260"/>
      <c r="P2088" s="260"/>
      <c r="Q2088" s="260"/>
      <c r="R2088" s="260"/>
      <c r="S2088" s="260"/>
      <c r="T2088" s="260"/>
      <c r="U2088" s="260"/>
      <c r="V2088" s="260"/>
      <c r="W2088" s="260"/>
      <c r="X2088" s="260"/>
      <c r="Y2088" s="261"/>
      <c r="Z2088" s="14"/>
      <c r="AA2088" s="14"/>
      <c r="AB2088" s="14"/>
      <c r="AC2088" s="14"/>
      <c r="AD2088" s="14"/>
      <c r="AE2088" s="14"/>
      <c r="AT2088" s="262" t="s">
        <v>184</v>
      </c>
      <c r="AU2088" s="262" t="s">
        <v>102</v>
      </c>
      <c r="AV2088" s="14" t="s">
        <v>102</v>
      </c>
      <c r="AW2088" s="14" t="s">
        <v>5</v>
      </c>
      <c r="AX2088" s="14" t="s">
        <v>75</v>
      </c>
      <c r="AY2088" s="262" t="s">
        <v>175</v>
      </c>
    </row>
    <row r="2089" s="16" customFormat="1">
      <c r="A2089" s="16"/>
      <c r="B2089" s="284"/>
      <c r="C2089" s="285"/>
      <c r="D2089" s="237" t="s">
        <v>184</v>
      </c>
      <c r="E2089" s="286" t="s">
        <v>1</v>
      </c>
      <c r="F2089" s="287" t="s">
        <v>453</v>
      </c>
      <c r="G2089" s="285"/>
      <c r="H2089" s="288">
        <v>2.9500000000000002</v>
      </c>
      <c r="I2089" s="289"/>
      <c r="J2089" s="289"/>
      <c r="K2089" s="285"/>
      <c r="L2089" s="285"/>
      <c r="M2089" s="290"/>
      <c r="N2089" s="291"/>
      <c r="O2089" s="292"/>
      <c r="P2089" s="292"/>
      <c r="Q2089" s="292"/>
      <c r="R2089" s="292"/>
      <c r="S2089" s="292"/>
      <c r="T2089" s="292"/>
      <c r="U2089" s="292"/>
      <c r="V2089" s="292"/>
      <c r="W2089" s="292"/>
      <c r="X2089" s="292"/>
      <c r="Y2089" s="293"/>
      <c r="Z2089" s="16"/>
      <c r="AA2089" s="16"/>
      <c r="AB2089" s="16"/>
      <c r="AC2089" s="16"/>
      <c r="AD2089" s="16"/>
      <c r="AE2089" s="16"/>
      <c r="AT2089" s="294" t="s">
        <v>184</v>
      </c>
      <c r="AU2089" s="294" t="s">
        <v>102</v>
      </c>
      <c r="AV2089" s="16" t="s">
        <v>196</v>
      </c>
      <c r="AW2089" s="16" t="s">
        <v>5</v>
      </c>
      <c r="AX2089" s="16" t="s">
        <v>75</v>
      </c>
      <c r="AY2089" s="294" t="s">
        <v>175</v>
      </c>
    </row>
    <row r="2090" s="14" customFormat="1">
      <c r="A2090" s="14"/>
      <c r="B2090" s="252"/>
      <c r="C2090" s="253"/>
      <c r="D2090" s="237" t="s">
        <v>184</v>
      </c>
      <c r="E2090" s="254" t="s">
        <v>1</v>
      </c>
      <c r="F2090" s="255" t="s">
        <v>637</v>
      </c>
      <c r="G2090" s="253"/>
      <c r="H2090" s="256">
        <v>12.41</v>
      </c>
      <c r="I2090" s="257"/>
      <c r="J2090" s="257"/>
      <c r="K2090" s="253"/>
      <c r="L2090" s="253"/>
      <c r="M2090" s="258"/>
      <c r="N2090" s="259"/>
      <c r="O2090" s="260"/>
      <c r="P2090" s="260"/>
      <c r="Q2090" s="260"/>
      <c r="R2090" s="260"/>
      <c r="S2090" s="260"/>
      <c r="T2090" s="260"/>
      <c r="U2090" s="260"/>
      <c r="V2090" s="260"/>
      <c r="W2090" s="260"/>
      <c r="X2090" s="260"/>
      <c r="Y2090" s="261"/>
      <c r="Z2090" s="14"/>
      <c r="AA2090" s="14"/>
      <c r="AB2090" s="14"/>
      <c r="AC2090" s="14"/>
      <c r="AD2090" s="14"/>
      <c r="AE2090" s="14"/>
      <c r="AT2090" s="262" t="s">
        <v>184</v>
      </c>
      <c r="AU2090" s="262" t="s">
        <v>102</v>
      </c>
      <c r="AV2090" s="14" t="s">
        <v>102</v>
      </c>
      <c r="AW2090" s="14" t="s">
        <v>5</v>
      </c>
      <c r="AX2090" s="14" t="s">
        <v>75</v>
      </c>
      <c r="AY2090" s="262" t="s">
        <v>175</v>
      </c>
    </row>
    <row r="2091" s="16" customFormat="1">
      <c r="A2091" s="16"/>
      <c r="B2091" s="284"/>
      <c r="C2091" s="285"/>
      <c r="D2091" s="237" t="s">
        <v>184</v>
      </c>
      <c r="E2091" s="286" t="s">
        <v>1</v>
      </c>
      <c r="F2091" s="287" t="s">
        <v>453</v>
      </c>
      <c r="G2091" s="285"/>
      <c r="H2091" s="288">
        <v>12.41</v>
      </c>
      <c r="I2091" s="289"/>
      <c r="J2091" s="289"/>
      <c r="K2091" s="285"/>
      <c r="L2091" s="285"/>
      <c r="M2091" s="290"/>
      <c r="N2091" s="291"/>
      <c r="O2091" s="292"/>
      <c r="P2091" s="292"/>
      <c r="Q2091" s="292"/>
      <c r="R2091" s="292"/>
      <c r="S2091" s="292"/>
      <c r="T2091" s="292"/>
      <c r="U2091" s="292"/>
      <c r="V2091" s="292"/>
      <c r="W2091" s="292"/>
      <c r="X2091" s="292"/>
      <c r="Y2091" s="293"/>
      <c r="Z2091" s="16"/>
      <c r="AA2091" s="16"/>
      <c r="AB2091" s="16"/>
      <c r="AC2091" s="16"/>
      <c r="AD2091" s="16"/>
      <c r="AE2091" s="16"/>
      <c r="AT2091" s="294" t="s">
        <v>184</v>
      </c>
      <c r="AU2091" s="294" t="s">
        <v>102</v>
      </c>
      <c r="AV2091" s="16" t="s">
        <v>196</v>
      </c>
      <c r="AW2091" s="16" t="s">
        <v>5</v>
      </c>
      <c r="AX2091" s="16" t="s">
        <v>75</v>
      </c>
      <c r="AY2091" s="294" t="s">
        <v>175</v>
      </c>
    </row>
    <row r="2092" s="15" customFormat="1">
      <c r="A2092" s="15"/>
      <c r="B2092" s="263"/>
      <c r="C2092" s="264"/>
      <c r="D2092" s="237" t="s">
        <v>184</v>
      </c>
      <c r="E2092" s="265" t="s">
        <v>1</v>
      </c>
      <c r="F2092" s="266" t="s">
        <v>189</v>
      </c>
      <c r="G2092" s="264"/>
      <c r="H2092" s="267">
        <v>27.77</v>
      </c>
      <c r="I2092" s="268"/>
      <c r="J2092" s="268"/>
      <c r="K2092" s="264"/>
      <c r="L2092" s="264"/>
      <c r="M2092" s="269"/>
      <c r="N2092" s="270"/>
      <c r="O2092" s="271"/>
      <c r="P2092" s="271"/>
      <c r="Q2092" s="271"/>
      <c r="R2092" s="271"/>
      <c r="S2092" s="271"/>
      <c r="T2092" s="271"/>
      <c r="U2092" s="271"/>
      <c r="V2092" s="271"/>
      <c r="W2092" s="271"/>
      <c r="X2092" s="271"/>
      <c r="Y2092" s="272"/>
      <c r="Z2092" s="15"/>
      <c r="AA2092" s="15"/>
      <c r="AB2092" s="15"/>
      <c r="AC2092" s="15"/>
      <c r="AD2092" s="15"/>
      <c r="AE2092" s="15"/>
      <c r="AT2092" s="273" t="s">
        <v>184</v>
      </c>
      <c r="AU2092" s="273" t="s">
        <v>102</v>
      </c>
      <c r="AV2092" s="15" t="s">
        <v>181</v>
      </c>
      <c r="AW2092" s="15" t="s">
        <v>5</v>
      </c>
      <c r="AX2092" s="15" t="s">
        <v>82</v>
      </c>
      <c r="AY2092" s="273" t="s">
        <v>175</v>
      </c>
    </row>
    <row r="2093" s="2" customFormat="1" ht="37.8" customHeight="1">
      <c r="A2093" s="39"/>
      <c r="B2093" s="40"/>
      <c r="C2093" s="274" t="s">
        <v>2001</v>
      </c>
      <c r="D2093" s="274" t="s">
        <v>315</v>
      </c>
      <c r="E2093" s="275" t="s">
        <v>1944</v>
      </c>
      <c r="F2093" s="276" t="s">
        <v>1945</v>
      </c>
      <c r="G2093" s="277" t="s">
        <v>228</v>
      </c>
      <c r="H2093" s="278">
        <v>30.547000000000001</v>
      </c>
      <c r="I2093" s="279"/>
      <c r="J2093" s="280"/>
      <c r="K2093" s="281">
        <f>ROUND(P2093*H2093,2)</f>
        <v>0</v>
      </c>
      <c r="L2093" s="280"/>
      <c r="M2093" s="282"/>
      <c r="N2093" s="283" t="s">
        <v>1</v>
      </c>
      <c r="O2093" s="231" t="s">
        <v>39</v>
      </c>
      <c r="P2093" s="232">
        <f>I2093+J2093</f>
        <v>0</v>
      </c>
      <c r="Q2093" s="232">
        <f>ROUND(I2093*H2093,2)</f>
        <v>0</v>
      </c>
      <c r="R2093" s="232">
        <f>ROUND(J2093*H2093,2)</f>
        <v>0</v>
      </c>
      <c r="S2093" s="92"/>
      <c r="T2093" s="233">
        <f>S2093*H2093</f>
        <v>0</v>
      </c>
      <c r="U2093" s="233">
        <v>0</v>
      </c>
      <c r="V2093" s="233">
        <f>U2093*H2093</f>
        <v>0</v>
      </c>
      <c r="W2093" s="233">
        <v>0</v>
      </c>
      <c r="X2093" s="233">
        <f>W2093*H2093</f>
        <v>0</v>
      </c>
      <c r="Y2093" s="234" t="s">
        <v>1</v>
      </c>
      <c r="Z2093" s="39"/>
      <c r="AA2093" s="39"/>
      <c r="AB2093" s="39"/>
      <c r="AC2093" s="39"/>
      <c r="AD2093" s="39"/>
      <c r="AE2093" s="39"/>
      <c r="AR2093" s="235" t="s">
        <v>270</v>
      </c>
      <c r="AT2093" s="235" t="s">
        <v>315</v>
      </c>
      <c r="AU2093" s="235" t="s">
        <v>102</v>
      </c>
      <c r="AY2093" s="18" t="s">
        <v>175</v>
      </c>
      <c r="BE2093" s="236">
        <f>IF(O2093="základní",K2093,0)</f>
        <v>0</v>
      </c>
      <c r="BF2093" s="236">
        <f>IF(O2093="snížená",K2093,0)</f>
        <v>0</v>
      </c>
      <c r="BG2093" s="236">
        <f>IF(O2093="zákl. přenesená",K2093,0)</f>
        <v>0</v>
      </c>
      <c r="BH2093" s="236">
        <f>IF(O2093="sníž. přenesená",K2093,0)</f>
        <v>0</v>
      </c>
      <c r="BI2093" s="236">
        <f>IF(O2093="nulová",K2093,0)</f>
        <v>0</v>
      </c>
      <c r="BJ2093" s="18" t="s">
        <v>102</v>
      </c>
      <c r="BK2093" s="236">
        <f>ROUND(P2093*H2093,2)</f>
        <v>0</v>
      </c>
      <c r="BL2093" s="18" t="s">
        <v>229</v>
      </c>
      <c r="BM2093" s="235" t="s">
        <v>2002</v>
      </c>
    </row>
    <row r="2094" s="14" customFormat="1">
      <c r="A2094" s="14"/>
      <c r="B2094" s="252"/>
      <c r="C2094" s="253"/>
      <c r="D2094" s="237" t="s">
        <v>184</v>
      </c>
      <c r="E2094" s="254" t="s">
        <v>1</v>
      </c>
      <c r="F2094" s="255" t="s">
        <v>2003</v>
      </c>
      <c r="G2094" s="253"/>
      <c r="H2094" s="256">
        <v>30.547000000000001</v>
      </c>
      <c r="I2094" s="257"/>
      <c r="J2094" s="257"/>
      <c r="K2094" s="253"/>
      <c r="L2094" s="253"/>
      <c r="M2094" s="258"/>
      <c r="N2094" s="259"/>
      <c r="O2094" s="260"/>
      <c r="P2094" s="260"/>
      <c r="Q2094" s="260"/>
      <c r="R2094" s="260"/>
      <c r="S2094" s="260"/>
      <c r="T2094" s="260"/>
      <c r="U2094" s="260"/>
      <c r="V2094" s="260"/>
      <c r="W2094" s="260"/>
      <c r="X2094" s="260"/>
      <c r="Y2094" s="261"/>
      <c r="Z2094" s="14"/>
      <c r="AA2094" s="14"/>
      <c r="AB2094" s="14"/>
      <c r="AC2094" s="14"/>
      <c r="AD2094" s="14"/>
      <c r="AE2094" s="14"/>
      <c r="AT2094" s="262" t="s">
        <v>184</v>
      </c>
      <c r="AU2094" s="262" t="s">
        <v>102</v>
      </c>
      <c r="AV2094" s="14" t="s">
        <v>102</v>
      </c>
      <c r="AW2094" s="14" t="s">
        <v>5</v>
      </c>
      <c r="AX2094" s="14" t="s">
        <v>75</v>
      </c>
      <c r="AY2094" s="262" t="s">
        <v>175</v>
      </c>
    </row>
    <row r="2095" s="15" customFormat="1">
      <c r="A2095" s="15"/>
      <c r="B2095" s="263"/>
      <c r="C2095" s="264"/>
      <c r="D2095" s="237" t="s">
        <v>184</v>
      </c>
      <c r="E2095" s="265" t="s">
        <v>1</v>
      </c>
      <c r="F2095" s="266" t="s">
        <v>189</v>
      </c>
      <c r="G2095" s="264"/>
      <c r="H2095" s="267">
        <v>30.547000000000001</v>
      </c>
      <c r="I2095" s="268"/>
      <c r="J2095" s="268"/>
      <c r="K2095" s="264"/>
      <c r="L2095" s="264"/>
      <c r="M2095" s="269"/>
      <c r="N2095" s="270"/>
      <c r="O2095" s="271"/>
      <c r="P2095" s="271"/>
      <c r="Q2095" s="271"/>
      <c r="R2095" s="271"/>
      <c r="S2095" s="271"/>
      <c r="T2095" s="271"/>
      <c r="U2095" s="271"/>
      <c r="V2095" s="271"/>
      <c r="W2095" s="271"/>
      <c r="X2095" s="271"/>
      <c r="Y2095" s="272"/>
      <c r="Z2095" s="15"/>
      <c r="AA2095" s="15"/>
      <c r="AB2095" s="15"/>
      <c r="AC2095" s="15"/>
      <c r="AD2095" s="15"/>
      <c r="AE2095" s="15"/>
      <c r="AT2095" s="273" t="s">
        <v>184</v>
      </c>
      <c r="AU2095" s="273" t="s">
        <v>102</v>
      </c>
      <c r="AV2095" s="15" t="s">
        <v>181</v>
      </c>
      <c r="AW2095" s="15" t="s">
        <v>5</v>
      </c>
      <c r="AX2095" s="15" t="s">
        <v>82</v>
      </c>
      <c r="AY2095" s="273" t="s">
        <v>175</v>
      </c>
    </row>
    <row r="2096" s="2" customFormat="1" ht="37.8" customHeight="1">
      <c r="A2096" s="39"/>
      <c r="B2096" s="40"/>
      <c r="C2096" s="222" t="s">
        <v>1132</v>
      </c>
      <c r="D2096" s="222" t="s">
        <v>177</v>
      </c>
      <c r="E2096" s="223" t="s">
        <v>2004</v>
      </c>
      <c r="F2096" s="224" t="s">
        <v>2005</v>
      </c>
      <c r="G2096" s="225" t="s">
        <v>228</v>
      </c>
      <c r="H2096" s="226">
        <v>42.130000000000003</v>
      </c>
      <c r="I2096" s="227"/>
      <c r="J2096" s="227"/>
      <c r="K2096" s="228">
        <f>ROUND(P2096*H2096,2)</f>
        <v>0</v>
      </c>
      <c r="L2096" s="229"/>
      <c r="M2096" s="45"/>
      <c r="N2096" s="230" t="s">
        <v>1</v>
      </c>
      <c r="O2096" s="231" t="s">
        <v>39</v>
      </c>
      <c r="P2096" s="232">
        <f>I2096+J2096</f>
        <v>0</v>
      </c>
      <c r="Q2096" s="232">
        <f>ROUND(I2096*H2096,2)</f>
        <v>0</v>
      </c>
      <c r="R2096" s="232">
        <f>ROUND(J2096*H2096,2)</f>
        <v>0</v>
      </c>
      <c r="S2096" s="92"/>
      <c r="T2096" s="233">
        <f>S2096*H2096</f>
        <v>0</v>
      </c>
      <c r="U2096" s="233">
        <v>0</v>
      </c>
      <c r="V2096" s="233">
        <f>U2096*H2096</f>
        <v>0</v>
      </c>
      <c r="W2096" s="233">
        <v>0</v>
      </c>
      <c r="X2096" s="233">
        <f>W2096*H2096</f>
        <v>0</v>
      </c>
      <c r="Y2096" s="234" t="s">
        <v>1</v>
      </c>
      <c r="Z2096" s="39"/>
      <c r="AA2096" s="39"/>
      <c r="AB2096" s="39"/>
      <c r="AC2096" s="39"/>
      <c r="AD2096" s="39"/>
      <c r="AE2096" s="39"/>
      <c r="AR2096" s="235" t="s">
        <v>229</v>
      </c>
      <c r="AT2096" s="235" t="s">
        <v>177</v>
      </c>
      <c r="AU2096" s="235" t="s">
        <v>102</v>
      </c>
      <c r="AY2096" s="18" t="s">
        <v>175</v>
      </c>
      <c r="BE2096" s="236">
        <f>IF(O2096="základní",K2096,0)</f>
        <v>0</v>
      </c>
      <c r="BF2096" s="236">
        <f>IF(O2096="snížená",K2096,0)</f>
        <v>0</v>
      </c>
      <c r="BG2096" s="236">
        <f>IF(O2096="zákl. přenesená",K2096,0)</f>
        <v>0</v>
      </c>
      <c r="BH2096" s="236">
        <f>IF(O2096="sníž. přenesená",K2096,0)</f>
        <v>0</v>
      </c>
      <c r="BI2096" s="236">
        <f>IF(O2096="nulová",K2096,0)</f>
        <v>0</v>
      </c>
      <c r="BJ2096" s="18" t="s">
        <v>102</v>
      </c>
      <c r="BK2096" s="236">
        <f>ROUND(P2096*H2096,2)</f>
        <v>0</v>
      </c>
      <c r="BL2096" s="18" t="s">
        <v>229</v>
      </c>
      <c r="BM2096" s="235" t="s">
        <v>2006</v>
      </c>
    </row>
    <row r="2097" s="2" customFormat="1">
      <c r="A2097" s="39"/>
      <c r="B2097" s="40"/>
      <c r="C2097" s="41"/>
      <c r="D2097" s="237" t="s">
        <v>182</v>
      </c>
      <c r="E2097" s="41"/>
      <c r="F2097" s="238" t="s">
        <v>1978</v>
      </c>
      <c r="G2097" s="41"/>
      <c r="H2097" s="41"/>
      <c r="I2097" s="239"/>
      <c r="J2097" s="239"/>
      <c r="K2097" s="41"/>
      <c r="L2097" s="41"/>
      <c r="M2097" s="45"/>
      <c r="N2097" s="240"/>
      <c r="O2097" s="241"/>
      <c r="P2097" s="92"/>
      <c r="Q2097" s="92"/>
      <c r="R2097" s="92"/>
      <c r="S2097" s="92"/>
      <c r="T2097" s="92"/>
      <c r="U2097" s="92"/>
      <c r="V2097" s="92"/>
      <c r="W2097" s="92"/>
      <c r="X2097" s="92"/>
      <c r="Y2097" s="93"/>
      <c r="Z2097" s="39"/>
      <c r="AA2097" s="39"/>
      <c r="AB2097" s="39"/>
      <c r="AC2097" s="39"/>
      <c r="AD2097" s="39"/>
      <c r="AE2097" s="39"/>
      <c r="AT2097" s="18" t="s">
        <v>182</v>
      </c>
      <c r="AU2097" s="18" t="s">
        <v>102</v>
      </c>
    </row>
    <row r="2098" s="2" customFormat="1" ht="24.15" customHeight="1">
      <c r="A2098" s="39"/>
      <c r="B2098" s="40"/>
      <c r="C2098" s="222" t="s">
        <v>2007</v>
      </c>
      <c r="D2098" s="222" t="s">
        <v>177</v>
      </c>
      <c r="E2098" s="223" t="s">
        <v>2008</v>
      </c>
      <c r="F2098" s="224" t="s">
        <v>2009</v>
      </c>
      <c r="G2098" s="225" t="s">
        <v>228</v>
      </c>
      <c r="H2098" s="226">
        <v>29.920000000000002</v>
      </c>
      <c r="I2098" s="227"/>
      <c r="J2098" s="227"/>
      <c r="K2098" s="228">
        <f>ROUND(P2098*H2098,2)</f>
        <v>0</v>
      </c>
      <c r="L2098" s="229"/>
      <c r="M2098" s="45"/>
      <c r="N2098" s="230" t="s">
        <v>1</v>
      </c>
      <c r="O2098" s="231" t="s">
        <v>39</v>
      </c>
      <c r="P2098" s="232">
        <f>I2098+J2098</f>
        <v>0</v>
      </c>
      <c r="Q2098" s="232">
        <f>ROUND(I2098*H2098,2)</f>
        <v>0</v>
      </c>
      <c r="R2098" s="232">
        <f>ROUND(J2098*H2098,2)</f>
        <v>0</v>
      </c>
      <c r="S2098" s="92"/>
      <c r="T2098" s="233">
        <f>S2098*H2098</f>
        <v>0</v>
      </c>
      <c r="U2098" s="233">
        <v>0</v>
      </c>
      <c r="V2098" s="233">
        <f>U2098*H2098</f>
        <v>0</v>
      </c>
      <c r="W2098" s="233">
        <v>0</v>
      </c>
      <c r="X2098" s="233">
        <f>W2098*H2098</f>
        <v>0</v>
      </c>
      <c r="Y2098" s="234" t="s">
        <v>1</v>
      </c>
      <c r="Z2098" s="39"/>
      <c r="AA2098" s="39"/>
      <c r="AB2098" s="39"/>
      <c r="AC2098" s="39"/>
      <c r="AD2098" s="39"/>
      <c r="AE2098" s="39"/>
      <c r="AR2098" s="235" t="s">
        <v>229</v>
      </c>
      <c r="AT2098" s="235" t="s">
        <v>177</v>
      </c>
      <c r="AU2098" s="235" t="s">
        <v>102</v>
      </c>
      <c r="AY2098" s="18" t="s">
        <v>175</v>
      </c>
      <c r="BE2098" s="236">
        <f>IF(O2098="základní",K2098,0)</f>
        <v>0</v>
      </c>
      <c r="BF2098" s="236">
        <f>IF(O2098="snížená",K2098,0)</f>
        <v>0</v>
      </c>
      <c r="BG2098" s="236">
        <f>IF(O2098="zákl. přenesená",K2098,0)</f>
        <v>0</v>
      </c>
      <c r="BH2098" s="236">
        <f>IF(O2098="sníž. přenesená",K2098,0)</f>
        <v>0</v>
      </c>
      <c r="BI2098" s="236">
        <f>IF(O2098="nulová",K2098,0)</f>
        <v>0</v>
      </c>
      <c r="BJ2098" s="18" t="s">
        <v>102</v>
      </c>
      <c r="BK2098" s="236">
        <f>ROUND(P2098*H2098,2)</f>
        <v>0</v>
      </c>
      <c r="BL2098" s="18" t="s">
        <v>229</v>
      </c>
      <c r="BM2098" s="235" t="s">
        <v>2010</v>
      </c>
    </row>
    <row r="2099" s="2" customFormat="1">
      <c r="A2099" s="39"/>
      <c r="B2099" s="40"/>
      <c r="C2099" s="41"/>
      <c r="D2099" s="237" t="s">
        <v>182</v>
      </c>
      <c r="E2099" s="41"/>
      <c r="F2099" s="238" t="s">
        <v>2011</v>
      </c>
      <c r="G2099" s="41"/>
      <c r="H2099" s="41"/>
      <c r="I2099" s="239"/>
      <c r="J2099" s="239"/>
      <c r="K2099" s="41"/>
      <c r="L2099" s="41"/>
      <c r="M2099" s="45"/>
      <c r="N2099" s="240"/>
      <c r="O2099" s="241"/>
      <c r="P2099" s="92"/>
      <c r="Q2099" s="92"/>
      <c r="R2099" s="92"/>
      <c r="S2099" s="92"/>
      <c r="T2099" s="92"/>
      <c r="U2099" s="92"/>
      <c r="V2099" s="92"/>
      <c r="W2099" s="92"/>
      <c r="X2099" s="92"/>
      <c r="Y2099" s="93"/>
      <c r="Z2099" s="39"/>
      <c r="AA2099" s="39"/>
      <c r="AB2099" s="39"/>
      <c r="AC2099" s="39"/>
      <c r="AD2099" s="39"/>
      <c r="AE2099" s="39"/>
      <c r="AT2099" s="18" t="s">
        <v>182</v>
      </c>
      <c r="AU2099" s="18" t="s">
        <v>102</v>
      </c>
    </row>
    <row r="2100" s="2" customFormat="1" ht="16.5" customHeight="1">
      <c r="A2100" s="39"/>
      <c r="B2100" s="40"/>
      <c r="C2100" s="222" t="s">
        <v>1141</v>
      </c>
      <c r="D2100" s="222" t="s">
        <v>177</v>
      </c>
      <c r="E2100" s="223" t="s">
        <v>2012</v>
      </c>
      <c r="F2100" s="224" t="s">
        <v>2013</v>
      </c>
      <c r="G2100" s="225" t="s">
        <v>369</v>
      </c>
      <c r="H2100" s="226">
        <v>100</v>
      </c>
      <c r="I2100" s="227"/>
      <c r="J2100" s="227"/>
      <c r="K2100" s="228">
        <f>ROUND(P2100*H2100,2)</f>
        <v>0</v>
      </c>
      <c r="L2100" s="229"/>
      <c r="M2100" s="45"/>
      <c r="N2100" s="230" t="s">
        <v>1</v>
      </c>
      <c r="O2100" s="231" t="s">
        <v>39</v>
      </c>
      <c r="P2100" s="232">
        <f>I2100+J2100</f>
        <v>0</v>
      </c>
      <c r="Q2100" s="232">
        <f>ROUND(I2100*H2100,2)</f>
        <v>0</v>
      </c>
      <c r="R2100" s="232">
        <f>ROUND(J2100*H2100,2)</f>
        <v>0</v>
      </c>
      <c r="S2100" s="92"/>
      <c r="T2100" s="233">
        <f>S2100*H2100</f>
        <v>0</v>
      </c>
      <c r="U2100" s="233">
        <v>0</v>
      </c>
      <c r="V2100" s="233">
        <f>U2100*H2100</f>
        <v>0</v>
      </c>
      <c r="W2100" s="233">
        <v>0</v>
      </c>
      <c r="X2100" s="233">
        <f>W2100*H2100</f>
        <v>0</v>
      </c>
      <c r="Y2100" s="234" t="s">
        <v>1</v>
      </c>
      <c r="Z2100" s="39"/>
      <c r="AA2100" s="39"/>
      <c r="AB2100" s="39"/>
      <c r="AC2100" s="39"/>
      <c r="AD2100" s="39"/>
      <c r="AE2100" s="39"/>
      <c r="AR2100" s="235" t="s">
        <v>229</v>
      </c>
      <c r="AT2100" s="235" t="s">
        <v>177</v>
      </c>
      <c r="AU2100" s="235" t="s">
        <v>102</v>
      </c>
      <c r="AY2100" s="18" t="s">
        <v>175</v>
      </c>
      <c r="BE2100" s="236">
        <f>IF(O2100="základní",K2100,0)</f>
        <v>0</v>
      </c>
      <c r="BF2100" s="236">
        <f>IF(O2100="snížená",K2100,0)</f>
        <v>0</v>
      </c>
      <c r="BG2100" s="236">
        <f>IF(O2100="zákl. přenesená",K2100,0)</f>
        <v>0</v>
      </c>
      <c r="BH2100" s="236">
        <f>IF(O2100="sníž. přenesená",K2100,0)</f>
        <v>0</v>
      </c>
      <c r="BI2100" s="236">
        <f>IF(O2100="nulová",K2100,0)</f>
        <v>0</v>
      </c>
      <c r="BJ2100" s="18" t="s">
        <v>102</v>
      </c>
      <c r="BK2100" s="236">
        <f>ROUND(P2100*H2100,2)</f>
        <v>0</v>
      </c>
      <c r="BL2100" s="18" t="s">
        <v>229</v>
      </c>
      <c r="BM2100" s="235" t="s">
        <v>2014</v>
      </c>
    </row>
    <row r="2101" s="2" customFormat="1">
      <c r="A2101" s="39"/>
      <c r="B2101" s="40"/>
      <c r="C2101" s="41"/>
      <c r="D2101" s="237" t="s">
        <v>182</v>
      </c>
      <c r="E2101" s="41"/>
      <c r="F2101" s="238" t="s">
        <v>2015</v>
      </c>
      <c r="G2101" s="41"/>
      <c r="H2101" s="41"/>
      <c r="I2101" s="239"/>
      <c r="J2101" s="239"/>
      <c r="K2101" s="41"/>
      <c r="L2101" s="41"/>
      <c r="M2101" s="45"/>
      <c r="N2101" s="240"/>
      <c r="O2101" s="241"/>
      <c r="P2101" s="92"/>
      <c r="Q2101" s="92"/>
      <c r="R2101" s="92"/>
      <c r="S2101" s="92"/>
      <c r="T2101" s="92"/>
      <c r="U2101" s="92"/>
      <c r="V2101" s="92"/>
      <c r="W2101" s="92"/>
      <c r="X2101" s="92"/>
      <c r="Y2101" s="93"/>
      <c r="Z2101" s="39"/>
      <c r="AA2101" s="39"/>
      <c r="AB2101" s="39"/>
      <c r="AC2101" s="39"/>
      <c r="AD2101" s="39"/>
      <c r="AE2101" s="39"/>
      <c r="AT2101" s="18" t="s">
        <v>182</v>
      </c>
      <c r="AU2101" s="18" t="s">
        <v>102</v>
      </c>
    </row>
    <row r="2102" s="2" customFormat="1" ht="37.8" customHeight="1">
      <c r="A2102" s="39"/>
      <c r="B2102" s="40"/>
      <c r="C2102" s="222" t="s">
        <v>2016</v>
      </c>
      <c r="D2102" s="222" t="s">
        <v>177</v>
      </c>
      <c r="E2102" s="223" t="s">
        <v>2017</v>
      </c>
      <c r="F2102" s="224" t="s">
        <v>2018</v>
      </c>
      <c r="G2102" s="225" t="s">
        <v>228</v>
      </c>
      <c r="H2102" s="226">
        <v>46.719999999999999</v>
      </c>
      <c r="I2102" s="227"/>
      <c r="J2102" s="227"/>
      <c r="K2102" s="228">
        <f>ROUND(P2102*H2102,2)</f>
        <v>0</v>
      </c>
      <c r="L2102" s="229"/>
      <c r="M2102" s="45"/>
      <c r="N2102" s="230" t="s">
        <v>1</v>
      </c>
      <c r="O2102" s="231" t="s">
        <v>39</v>
      </c>
      <c r="P2102" s="232">
        <f>I2102+J2102</f>
        <v>0</v>
      </c>
      <c r="Q2102" s="232">
        <f>ROUND(I2102*H2102,2)</f>
        <v>0</v>
      </c>
      <c r="R2102" s="232">
        <f>ROUND(J2102*H2102,2)</f>
        <v>0</v>
      </c>
      <c r="S2102" s="92"/>
      <c r="T2102" s="233">
        <f>S2102*H2102</f>
        <v>0</v>
      </c>
      <c r="U2102" s="233">
        <v>0</v>
      </c>
      <c r="V2102" s="233">
        <f>U2102*H2102</f>
        <v>0</v>
      </c>
      <c r="W2102" s="233">
        <v>0</v>
      </c>
      <c r="X2102" s="233">
        <f>W2102*H2102</f>
        <v>0</v>
      </c>
      <c r="Y2102" s="234" t="s">
        <v>1</v>
      </c>
      <c r="Z2102" s="39"/>
      <c r="AA2102" s="39"/>
      <c r="AB2102" s="39"/>
      <c r="AC2102" s="39"/>
      <c r="AD2102" s="39"/>
      <c r="AE2102" s="39"/>
      <c r="AR2102" s="235" t="s">
        <v>229</v>
      </c>
      <c r="AT2102" s="235" t="s">
        <v>177</v>
      </c>
      <c r="AU2102" s="235" t="s">
        <v>102</v>
      </c>
      <c r="AY2102" s="18" t="s">
        <v>175</v>
      </c>
      <c r="BE2102" s="236">
        <f>IF(O2102="základní",K2102,0)</f>
        <v>0</v>
      </c>
      <c r="BF2102" s="236">
        <f>IF(O2102="snížená",K2102,0)</f>
        <v>0</v>
      </c>
      <c r="BG2102" s="236">
        <f>IF(O2102="zákl. přenesená",K2102,0)</f>
        <v>0</v>
      </c>
      <c r="BH2102" s="236">
        <f>IF(O2102="sníž. přenesená",K2102,0)</f>
        <v>0</v>
      </c>
      <c r="BI2102" s="236">
        <f>IF(O2102="nulová",K2102,0)</f>
        <v>0</v>
      </c>
      <c r="BJ2102" s="18" t="s">
        <v>102</v>
      </c>
      <c r="BK2102" s="236">
        <f>ROUND(P2102*H2102,2)</f>
        <v>0</v>
      </c>
      <c r="BL2102" s="18" t="s">
        <v>229</v>
      </c>
      <c r="BM2102" s="235" t="s">
        <v>2019</v>
      </c>
    </row>
    <row r="2103" s="2" customFormat="1">
      <c r="A2103" s="39"/>
      <c r="B2103" s="40"/>
      <c r="C2103" s="41"/>
      <c r="D2103" s="237" t="s">
        <v>182</v>
      </c>
      <c r="E2103" s="41"/>
      <c r="F2103" s="238" t="s">
        <v>2011</v>
      </c>
      <c r="G2103" s="41"/>
      <c r="H2103" s="41"/>
      <c r="I2103" s="239"/>
      <c r="J2103" s="239"/>
      <c r="K2103" s="41"/>
      <c r="L2103" s="41"/>
      <c r="M2103" s="45"/>
      <c r="N2103" s="240"/>
      <c r="O2103" s="241"/>
      <c r="P2103" s="92"/>
      <c r="Q2103" s="92"/>
      <c r="R2103" s="92"/>
      <c r="S2103" s="92"/>
      <c r="T2103" s="92"/>
      <c r="U2103" s="92"/>
      <c r="V2103" s="92"/>
      <c r="W2103" s="92"/>
      <c r="X2103" s="92"/>
      <c r="Y2103" s="93"/>
      <c r="Z2103" s="39"/>
      <c r="AA2103" s="39"/>
      <c r="AB2103" s="39"/>
      <c r="AC2103" s="39"/>
      <c r="AD2103" s="39"/>
      <c r="AE2103" s="39"/>
      <c r="AT2103" s="18" t="s">
        <v>182</v>
      </c>
      <c r="AU2103" s="18" t="s">
        <v>102</v>
      </c>
    </row>
    <row r="2104" s="2" customFormat="1" ht="24.15" customHeight="1">
      <c r="A2104" s="39"/>
      <c r="B2104" s="40"/>
      <c r="C2104" s="222" t="s">
        <v>1167</v>
      </c>
      <c r="D2104" s="222" t="s">
        <v>177</v>
      </c>
      <c r="E2104" s="223" t="s">
        <v>2020</v>
      </c>
      <c r="F2104" s="224" t="s">
        <v>2021</v>
      </c>
      <c r="G2104" s="225" t="s">
        <v>369</v>
      </c>
      <c r="H2104" s="226">
        <v>88.879999999999995</v>
      </c>
      <c r="I2104" s="227"/>
      <c r="J2104" s="227"/>
      <c r="K2104" s="228">
        <f>ROUND(P2104*H2104,2)</f>
        <v>0</v>
      </c>
      <c r="L2104" s="229"/>
      <c r="M2104" s="45"/>
      <c r="N2104" s="230" t="s">
        <v>1</v>
      </c>
      <c r="O2104" s="231" t="s">
        <v>39</v>
      </c>
      <c r="P2104" s="232">
        <f>I2104+J2104</f>
        <v>0</v>
      </c>
      <c r="Q2104" s="232">
        <f>ROUND(I2104*H2104,2)</f>
        <v>0</v>
      </c>
      <c r="R2104" s="232">
        <f>ROUND(J2104*H2104,2)</f>
        <v>0</v>
      </c>
      <c r="S2104" s="92"/>
      <c r="T2104" s="233">
        <f>S2104*H2104</f>
        <v>0</v>
      </c>
      <c r="U2104" s="233">
        <v>0</v>
      </c>
      <c r="V2104" s="233">
        <f>U2104*H2104</f>
        <v>0</v>
      </c>
      <c r="W2104" s="233">
        <v>0</v>
      </c>
      <c r="X2104" s="233">
        <f>W2104*H2104</f>
        <v>0</v>
      </c>
      <c r="Y2104" s="234" t="s">
        <v>1</v>
      </c>
      <c r="Z2104" s="39"/>
      <c r="AA2104" s="39"/>
      <c r="AB2104" s="39"/>
      <c r="AC2104" s="39"/>
      <c r="AD2104" s="39"/>
      <c r="AE2104" s="39"/>
      <c r="AR2104" s="235" t="s">
        <v>229</v>
      </c>
      <c r="AT2104" s="235" t="s">
        <v>177</v>
      </c>
      <c r="AU2104" s="235" t="s">
        <v>102</v>
      </c>
      <c r="AY2104" s="18" t="s">
        <v>175</v>
      </c>
      <c r="BE2104" s="236">
        <f>IF(O2104="základní",K2104,0)</f>
        <v>0</v>
      </c>
      <c r="BF2104" s="236">
        <f>IF(O2104="snížená",K2104,0)</f>
        <v>0</v>
      </c>
      <c r="BG2104" s="236">
        <f>IF(O2104="zákl. přenesená",K2104,0)</f>
        <v>0</v>
      </c>
      <c r="BH2104" s="236">
        <f>IF(O2104="sníž. přenesená",K2104,0)</f>
        <v>0</v>
      </c>
      <c r="BI2104" s="236">
        <f>IF(O2104="nulová",K2104,0)</f>
        <v>0</v>
      </c>
      <c r="BJ2104" s="18" t="s">
        <v>102</v>
      </c>
      <c r="BK2104" s="236">
        <f>ROUND(P2104*H2104,2)</f>
        <v>0</v>
      </c>
      <c r="BL2104" s="18" t="s">
        <v>229</v>
      </c>
      <c r="BM2104" s="235" t="s">
        <v>2022</v>
      </c>
    </row>
    <row r="2105" s="2" customFormat="1">
      <c r="A2105" s="39"/>
      <c r="B2105" s="40"/>
      <c r="C2105" s="41"/>
      <c r="D2105" s="237" t="s">
        <v>182</v>
      </c>
      <c r="E2105" s="41"/>
      <c r="F2105" s="238" t="s">
        <v>2011</v>
      </c>
      <c r="G2105" s="41"/>
      <c r="H2105" s="41"/>
      <c r="I2105" s="239"/>
      <c r="J2105" s="239"/>
      <c r="K2105" s="41"/>
      <c r="L2105" s="41"/>
      <c r="M2105" s="45"/>
      <c r="N2105" s="240"/>
      <c r="O2105" s="241"/>
      <c r="P2105" s="92"/>
      <c r="Q2105" s="92"/>
      <c r="R2105" s="92"/>
      <c r="S2105" s="92"/>
      <c r="T2105" s="92"/>
      <c r="U2105" s="92"/>
      <c r="V2105" s="92"/>
      <c r="W2105" s="92"/>
      <c r="X2105" s="92"/>
      <c r="Y2105" s="93"/>
      <c r="Z2105" s="39"/>
      <c r="AA2105" s="39"/>
      <c r="AB2105" s="39"/>
      <c r="AC2105" s="39"/>
      <c r="AD2105" s="39"/>
      <c r="AE2105" s="39"/>
      <c r="AT2105" s="18" t="s">
        <v>182</v>
      </c>
      <c r="AU2105" s="18" t="s">
        <v>102</v>
      </c>
    </row>
    <row r="2106" s="13" customFormat="1">
      <c r="A2106" s="13"/>
      <c r="B2106" s="242"/>
      <c r="C2106" s="243"/>
      <c r="D2106" s="237" t="s">
        <v>184</v>
      </c>
      <c r="E2106" s="244" t="s">
        <v>1</v>
      </c>
      <c r="F2106" s="245" t="s">
        <v>193</v>
      </c>
      <c r="G2106" s="243"/>
      <c r="H2106" s="244" t="s">
        <v>1</v>
      </c>
      <c r="I2106" s="246"/>
      <c r="J2106" s="246"/>
      <c r="K2106" s="243"/>
      <c r="L2106" s="243"/>
      <c r="M2106" s="247"/>
      <c r="N2106" s="248"/>
      <c r="O2106" s="249"/>
      <c r="P2106" s="249"/>
      <c r="Q2106" s="249"/>
      <c r="R2106" s="249"/>
      <c r="S2106" s="249"/>
      <c r="T2106" s="249"/>
      <c r="U2106" s="249"/>
      <c r="V2106" s="249"/>
      <c r="W2106" s="249"/>
      <c r="X2106" s="249"/>
      <c r="Y2106" s="250"/>
      <c r="Z2106" s="13"/>
      <c r="AA2106" s="13"/>
      <c r="AB2106" s="13"/>
      <c r="AC2106" s="13"/>
      <c r="AD2106" s="13"/>
      <c r="AE2106" s="13"/>
      <c r="AT2106" s="251" t="s">
        <v>184</v>
      </c>
      <c r="AU2106" s="251" t="s">
        <v>102</v>
      </c>
      <c r="AV2106" s="13" t="s">
        <v>82</v>
      </c>
      <c r="AW2106" s="13" t="s">
        <v>5</v>
      </c>
      <c r="AX2106" s="13" t="s">
        <v>75</v>
      </c>
      <c r="AY2106" s="251" t="s">
        <v>175</v>
      </c>
    </row>
    <row r="2107" s="14" customFormat="1">
      <c r="A2107" s="14"/>
      <c r="B2107" s="252"/>
      <c r="C2107" s="253"/>
      <c r="D2107" s="237" t="s">
        <v>184</v>
      </c>
      <c r="E2107" s="254" t="s">
        <v>1</v>
      </c>
      <c r="F2107" s="255" t="s">
        <v>2023</v>
      </c>
      <c r="G2107" s="253"/>
      <c r="H2107" s="256">
        <v>34.399999999999999</v>
      </c>
      <c r="I2107" s="257"/>
      <c r="J2107" s="257"/>
      <c r="K2107" s="253"/>
      <c r="L2107" s="253"/>
      <c r="M2107" s="258"/>
      <c r="N2107" s="259"/>
      <c r="O2107" s="260"/>
      <c r="P2107" s="260"/>
      <c r="Q2107" s="260"/>
      <c r="R2107" s="260"/>
      <c r="S2107" s="260"/>
      <c r="T2107" s="260"/>
      <c r="U2107" s="260"/>
      <c r="V2107" s="260"/>
      <c r="W2107" s="260"/>
      <c r="X2107" s="260"/>
      <c r="Y2107" s="261"/>
      <c r="Z2107" s="14"/>
      <c r="AA2107" s="14"/>
      <c r="AB2107" s="14"/>
      <c r="AC2107" s="14"/>
      <c r="AD2107" s="14"/>
      <c r="AE2107" s="14"/>
      <c r="AT2107" s="262" t="s">
        <v>184</v>
      </c>
      <c r="AU2107" s="262" t="s">
        <v>102</v>
      </c>
      <c r="AV2107" s="14" t="s">
        <v>102</v>
      </c>
      <c r="AW2107" s="14" t="s">
        <v>5</v>
      </c>
      <c r="AX2107" s="14" t="s">
        <v>75</v>
      </c>
      <c r="AY2107" s="262" t="s">
        <v>175</v>
      </c>
    </row>
    <row r="2108" s="13" customFormat="1">
      <c r="A2108" s="13"/>
      <c r="B2108" s="242"/>
      <c r="C2108" s="243"/>
      <c r="D2108" s="237" t="s">
        <v>184</v>
      </c>
      <c r="E2108" s="244" t="s">
        <v>1</v>
      </c>
      <c r="F2108" s="245" t="s">
        <v>2024</v>
      </c>
      <c r="G2108" s="243"/>
      <c r="H2108" s="244" t="s">
        <v>1</v>
      </c>
      <c r="I2108" s="246"/>
      <c r="J2108" s="246"/>
      <c r="K2108" s="243"/>
      <c r="L2108" s="243"/>
      <c r="M2108" s="247"/>
      <c r="N2108" s="248"/>
      <c r="O2108" s="249"/>
      <c r="P2108" s="249"/>
      <c r="Q2108" s="249"/>
      <c r="R2108" s="249"/>
      <c r="S2108" s="249"/>
      <c r="T2108" s="249"/>
      <c r="U2108" s="249"/>
      <c r="V2108" s="249"/>
      <c r="W2108" s="249"/>
      <c r="X2108" s="249"/>
      <c r="Y2108" s="250"/>
      <c r="Z2108" s="13"/>
      <c r="AA2108" s="13"/>
      <c r="AB2108" s="13"/>
      <c r="AC2108" s="13"/>
      <c r="AD2108" s="13"/>
      <c r="AE2108" s="13"/>
      <c r="AT2108" s="251" t="s">
        <v>184</v>
      </c>
      <c r="AU2108" s="251" t="s">
        <v>102</v>
      </c>
      <c r="AV2108" s="13" t="s">
        <v>82</v>
      </c>
      <c r="AW2108" s="13" t="s">
        <v>5</v>
      </c>
      <c r="AX2108" s="13" t="s">
        <v>75</v>
      </c>
      <c r="AY2108" s="251" t="s">
        <v>175</v>
      </c>
    </row>
    <row r="2109" s="14" customFormat="1">
      <c r="A2109" s="14"/>
      <c r="B2109" s="252"/>
      <c r="C2109" s="253"/>
      <c r="D2109" s="237" t="s">
        <v>184</v>
      </c>
      <c r="E2109" s="254" t="s">
        <v>1</v>
      </c>
      <c r="F2109" s="255" t="s">
        <v>1960</v>
      </c>
      <c r="G2109" s="253"/>
      <c r="H2109" s="256">
        <v>28.800000000000001</v>
      </c>
      <c r="I2109" s="257"/>
      <c r="J2109" s="257"/>
      <c r="K2109" s="253"/>
      <c r="L2109" s="253"/>
      <c r="M2109" s="258"/>
      <c r="N2109" s="259"/>
      <c r="O2109" s="260"/>
      <c r="P2109" s="260"/>
      <c r="Q2109" s="260"/>
      <c r="R2109" s="260"/>
      <c r="S2109" s="260"/>
      <c r="T2109" s="260"/>
      <c r="U2109" s="260"/>
      <c r="V2109" s="260"/>
      <c r="W2109" s="260"/>
      <c r="X2109" s="260"/>
      <c r="Y2109" s="261"/>
      <c r="Z2109" s="14"/>
      <c r="AA2109" s="14"/>
      <c r="AB2109" s="14"/>
      <c r="AC2109" s="14"/>
      <c r="AD2109" s="14"/>
      <c r="AE2109" s="14"/>
      <c r="AT2109" s="262" t="s">
        <v>184</v>
      </c>
      <c r="AU2109" s="262" t="s">
        <v>102</v>
      </c>
      <c r="AV2109" s="14" t="s">
        <v>102</v>
      </c>
      <c r="AW2109" s="14" t="s">
        <v>5</v>
      </c>
      <c r="AX2109" s="14" t="s">
        <v>75</v>
      </c>
      <c r="AY2109" s="262" t="s">
        <v>175</v>
      </c>
    </row>
    <row r="2110" s="14" customFormat="1">
      <c r="A2110" s="14"/>
      <c r="B2110" s="252"/>
      <c r="C2110" s="253"/>
      <c r="D2110" s="237" t="s">
        <v>184</v>
      </c>
      <c r="E2110" s="254" t="s">
        <v>1</v>
      </c>
      <c r="F2110" s="255" t="s">
        <v>1961</v>
      </c>
      <c r="G2110" s="253"/>
      <c r="H2110" s="256">
        <v>12.74</v>
      </c>
      <c r="I2110" s="257"/>
      <c r="J2110" s="257"/>
      <c r="K2110" s="253"/>
      <c r="L2110" s="253"/>
      <c r="M2110" s="258"/>
      <c r="N2110" s="259"/>
      <c r="O2110" s="260"/>
      <c r="P2110" s="260"/>
      <c r="Q2110" s="260"/>
      <c r="R2110" s="260"/>
      <c r="S2110" s="260"/>
      <c r="T2110" s="260"/>
      <c r="U2110" s="260"/>
      <c r="V2110" s="260"/>
      <c r="W2110" s="260"/>
      <c r="X2110" s="260"/>
      <c r="Y2110" s="261"/>
      <c r="Z2110" s="14"/>
      <c r="AA2110" s="14"/>
      <c r="AB2110" s="14"/>
      <c r="AC2110" s="14"/>
      <c r="AD2110" s="14"/>
      <c r="AE2110" s="14"/>
      <c r="AT2110" s="262" t="s">
        <v>184</v>
      </c>
      <c r="AU2110" s="262" t="s">
        <v>102</v>
      </c>
      <c r="AV2110" s="14" t="s">
        <v>102</v>
      </c>
      <c r="AW2110" s="14" t="s">
        <v>5</v>
      </c>
      <c r="AX2110" s="14" t="s">
        <v>75</v>
      </c>
      <c r="AY2110" s="262" t="s">
        <v>175</v>
      </c>
    </row>
    <row r="2111" s="14" customFormat="1">
      <c r="A2111" s="14"/>
      <c r="B2111" s="252"/>
      <c r="C2111" s="253"/>
      <c r="D2111" s="237" t="s">
        <v>184</v>
      </c>
      <c r="E2111" s="254" t="s">
        <v>1</v>
      </c>
      <c r="F2111" s="255" t="s">
        <v>1962</v>
      </c>
      <c r="G2111" s="253"/>
      <c r="H2111" s="256">
        <v>12.94</v>
      </c>
      <c r="I2111" s="257"/>
      <c r="J2111" s="257"/>
      <c r="K2111" s="253"/>
      <c r="L2111" s="253"/>
      <c r="M2111" s="258"/>
      <c r="N2111" s="259"/>
      <c r="O2111" s="260"/>
      <c r="P2111" s="260"/>
      <c r="Q2111" s="260"/>
      <c r="R2111" s="260"/>
      <c r="S2111" s="260"/>
      <c r="T2111" s="260"/>
      <c r="U2111" s="260"/>
      <c r="V2111" s="260"/>
      <c r="W2111" s="260"/>
      <c r="X2111" s="260"/>
      <c r="Y2111" s="261"/>
      <c r="Z2111" s="14"/>
      <c r="AA2111" s="14"/>
      <c r="AB2111" s="14"/>
      <c r="AC2111" s="14"/>
      <c r="AD2111" s="14"/>
      <c r="AE2111" s="14"/>
      <c r="AT2111" s="262" t="s">
        <v>184</v>
      </c>
      <c r="AU2111" s="262" t="s">
        <v>102</v>
      </c>
      <c r="AV2111" s="14" t="s">
        <v>102</v>
      </c>
      <c r="AW2111" s="14" t="s">
        <v>5</v>
      </c>
      <c r="AX2111" s="14" t="s">
        <v>75</v>
      </c>
      <c r="AY2111" s="262" t="s">
        <v>175</v>
      </c>
    </row>
    <row r="2112" s="15" customFormat="1">
      <c r="A2112" s="15"/>
      <c r="B2112" s="263"/>
      <c r="C2112" s="264"/>
      <c r="D2112" s="237" t="s">
        <v>184</v>
      </c>
      <c r="E2112" s="265" t="s">
        <v>1</v>
      </c>
      <c r="F2112" s="266" t="s">
        <v>189</v>
      </c>
      <c r="G2112" s="264"/>
      <c r="H2112" s="267">
        <v>88.879999999999995</v>
      </c>
      <c r="I2112" s="268"/>
      <c r="J2112" s="268"/>
      <c r="K2112" s="264"/>
      <c r="L2112" s="264"/>
      <c r="M2112" s="269"/>
      <c r="N2112" s="270"/>
      <c r="O2112" s="271"/>
      <c r="P2112" s="271"/>
      <c r="Q2112" s="271"/>
      <c r="R2112" s="271"/>
      <c r="S2112" s="271"/>
      <c r="T2112" s="271"/>
      <c r="U2112" s="271"/>
      <c r="V2112" s="271"/>
      <c r="W2112" s="271"/>
      <c r="X2112" s="271"/>
      <c r="Y2112" s="272"/>
      <c r="Z2112" s="15"/>
      <c r="AA2112" s="15"/>
      <c r="AB2112" s="15"/>
      <c r="AC2112" s="15"/>
      <c r="AD2112" s="15"/>
      <c r="AE2112" s="15"/>
      <c r="AT2112" s="273" t="s">
        <v>184</v>
      </c>
      <c r="AU2112" s="273" t="s">
        <v>102</v>
      </c>
      <c r="AV2112" s="15" t="s">
        <v>181</v>
      </c>
      <c r="AW2112" s="15" t="s">
        <v>5</v>
      </c>
      <c r="AX2112" s="15" t="s">
        <v>82</v>
      </c>
      <c r="AY2112" s="273" t="s">
        <v>175</v>
      </c>
    </row>
    <row r="2113" s="2" customFormat="1" ht="24.15" customHeight="1">
      <c r="A2113" s="39"/>
      <c r="B2113" s="40"/>
      <c r="C2113" s="222" t="s">
        <v>2025</v>
      </c>
      <c r="D2113" s="222" t="s">
        <v>177</v>
      </c>
      <c r="E2113" s="223" t="s">
        <v>2026</v>
      </c>
      <c r="F2113" s="224" t="s">
        <v>2027</v>
      </c>
      <c r="G2113" s="225" t="s">
        <v>369</v>
      </c>
      <c r="H2113" s="226">
        <v>20.859999999999999</v>
      </c>
      <c r="I2113" s="227"/>
      <c r="J2113" s="227"/>
      <c r="K2113" s="228">
        <f>ROUND(P2113*H2113,2)</f>
        <v>0</v>
      </c>
      <c r="L2113" s="229"/>
      <c r="M2113" s="45"/>
      <c r="N2113" s="230" t="s">
        <v>1</v>
      </c>
      <c r="O2113" s="231" t="s">
        <v>39</v>
      </c>
      <c r="P2113" s="232">
        <f>I2113+J2113</f>
        <v>0</v>
      </c>
      <c r="Q2113" s="232">
        <f>ROUND(I2113*H2113,2)</f>
        <v>0</v>
      </c>
      <c r="R2113" s="232">
        <f>ROUND(J2113*H2113,2)</f>
        <v>0</v>
      </c>
      <c r="S2113" s="92"/>
      <c r="T2113" s="233">
        <f>S2113*H2113</f>
        <v>0</v>
      </c>
      <c r="U2113" s="233">
        <v>0</v>
      </c>
      <c r="V2113" s="233">
        <f>U2113*H2113</f>
        <v>0</v>
      </c>
      <c r="W2113" s="233">
        <v>0</v>
      </c>
      <c r="X2113" s="233">
        <f>W2113*H2113</f>
        <v>0</v>
      </c>
      <c r="Y2113" s="234" t="s">
        <v>1</v>
      </c>
      <c r="Z2113" s="39"/>
      <c r="AA2113" s="39"/>
      <c r="AB2113" s="39"/>
      <c r="AC2113" s="39"/>
      <c r="AD2113" s="39"/>
      <c r="AE2113" s="39"/>
      <c r="AR2113" s="235" t="s">
        <v>229</v>
      </c>
      <c r="AT2113" s="235" t="s">
        <v>177</v>
      </c>
      <c r="AU2113" s="235" t="s">
        <v>102</v>
      </c>
      <c r="AY2113" s="18" t="s">
        <v>175</v>
      </c>
      <c r="BE2113" s="236">
        <f>IF(O2113="základní",K2113,0)</f>
        <v>0</v>
      </c>
      <c r="BF2113" s="236">
        <f>IF(O2113="snížená",K2113,0)</f>
        <v>0</v>
      </c>
      <c r="BG2113" s="236">
        <f>IF(O2113="zákl. přenesená",K2113,0)</f>
        <v>0</v>
      </c>
      <c r="BH2113" s="236">
        <f>IF(O2113="sníž. přenesená",K2113,0)</f>
        <v>0</v>
      </c>
      <c r="BI2113" s="236">
        <f>IF(O2113="nulová",K2113,0)</f>
        <v>0</v>
      </c>
      <c r="BJ2113" s="18" t="s">
        <v>102</v>
      </c>
      <c r="BK2113" s="236">
        <f>ROUND(P2113*H2113,2)</f>
        <v>0</v>
      </c>
      <c r="BL2113" s="18" t="s">
        <v>229</v>
      </c>
      <c r="BM2113" s="235" t="s">
        <v>2028</v>
      </c>
    </row>
    <row r="2114" s="2" customFormat="1">
      <c r="A2114" s="39"/>
      <c r="B2114" s="40"/>
      <c r="C2114" s="41"/>
      <c r="D2114" s="237" t="s">
        <v>182</v>
      </c>
      <c r="E2114" s="41"/>
      <c r="F2114" s="238" t="s">
        <v>2011</v>
      </c>
      <c r="G2114" s="41"/>
      <c r="H2114" s="41"/>
      <c r="I2114" s="239"/>
      <c r="J2114" s="239"/>
      <c r="K2114" s="41"/>
      <c r="L2114" s="41"/>
      <c r="M2114" s="45"/>
      <c r="N2114" s="240"/>
      <c r="O2114" s="241"/>
      <c r="P2114" s="92"/>
      <c r="Q2114" s="92"/>
      <c r="R2114" s="92"/>
      <c r="S2114" s="92"/>
      <c r="T2114" s="92"/>
      <c r="U2114" s="92"/>
      <c r="V2114" s="92"/>
      <c r="W2114" s="92"/>
      <c r="X2114" s="92"/>
      <c r="Y2114" s="93"/>
      <c r="Z2114" s="39"/>
      <c r="AA2114" s="39"/>
      <c r="AB2114" s="39"/>
      <c r="AC2114" s="39"/>
      <c r="AD2114" s="39"/>
      <c r="AE2114" s="39"/>
      <c r="AT2114" s="18" t="s">
        <v>182</v>
      </c>
      <c r="AU2114" s="18" t="s">
        <v>102</v>
      </c>
    </row>
    <row r="2115" s="13" customFormat="1">
      <c r="A2115" s="13"/>
      <c r="B2115" s="242"/>
      <c r="C2115" s="243"/>
      <c r="D2115" s="237" t="s">
        <v>184</v>
      </c>
      <c r="E2115" s="244" t="s">
        <v>1</v>
      </c>
      <c r="F2115" s="245" t="s">
        <v>193</v>
      </c>
      <c r="G2115" s="243"/>
      <c r="H2115" s="244" t="s">
        <v>1</v>
      </c>
      <c r="I2115" s="246"/>
      <c r="J2115" s="246"/>
      <c r="K2115" s="243"/>
      <c r="L2115" s="243"/>
      <c r="M2115" s="247"/>
      <c r="N2115" s="248"/>
      <c r="O2115" s="249"/>
      <c r="P2115" s="249"/>
      <c r="Q2115" s="249"/>
      <c r="R2115" s="249"/>
      <c r="S2115" s="249"/>
      <c r="T2115" s="249"/>
      <c r="U2115" s="249"/>
      <c r="V2115" s="249"/>
      <c r="W2115" s="249"/>
      <c r="X2115" s="249"/>
      <c r="Y2115" s="250"/>
      <c r="Z2115" s="13"/>
      <c r="AA2115" s="13"/>
      <c r="AB2115" s="13"/>
      <c r="AC2115" s="13"/>
      <c r="AD2115" s="13"/>
      <c r="AE2115" s="13"/>
      <c r="AT2115" s="251" t="s">
        <v>184</v>
      </c>
      <c r="AU2115" s="251" t="s">
        <v>102</v>
      </c>
      <c r="AV2115" s="13" t="s">
        <v>82</v>
      </c>
      <c r="AW2115" s="13" t="s">
        <v>5</v>
      </c>
      <c r="AX2115" s="13" t="s">
        <v>75</v>
      </c>
      <c r="AY2115" s="251" t="s">
        <v>175</v>
      </c>
    </row>
    <row r="2116" s="14" customFormat="1">
      <c r="A2116" s="14"/>
      <c r="B2116" s="252"/>
      <c r="C2116" s="253"/>
      <c r="D2116" s="237" t="s">
        <v>184</v>
      </c>
      <c r="E2116" s="254" t="s">
        <v>1</v>
      </c>
      <c r="F2116" s="255" t="s">
        <v>1933</v>
      </c>
      <c r="G2116" s="253"/>
      <c r="H2116" s="256">
        <v>20.859999999999999</v>
      </c>
      <c r="I2116" s="257"/>
      <c r="J2116" s="257"/>
      <c r="K2116" s="253"/>
      <c r="L2116" s="253"/>
      <c r="M2116" s="258"/>
      <c r="N2116" s="259"/>
      <c r="O2116" s="260"/>
      <c r="P2116" s="260"/>
      <c r="Q2116" s="260"/>
      <c r="R2116" s="260"/>
      <c r="S2116" s="260"/>
      <c r="T2116" s="260"/>
      <c r="U2116" s="260"/>
      <c r="V2116" s="260"/>
      <c r="W2116" s="260"/>
      <c r="X2116" s="260"/>
      <c r="Y2116" s="261"/>
      <c r="Z2116" s="14"/>
      <c r="AA2116" s="14"/>
      <c r="AB2116" s="14"/>
      <c r="AC2116" s="14"/>
      <c r="AD2116" s="14"/>
      <c r="AE2116" s="14"/>
      <c r="AT2116" s="262" t="s">
        <v>184</v>
      </c>
      <c r="AU2116" s="262" t="s">
        <v>102</v>
      </c>
      <c r="AV2116" s="14" t="s">
        <v>102</v>
      </c>
      <c r="AW2116" s="14" t="s">
        <v>5</v>
      </c>
      <c r="AX2116" s="14" t="s">
        <v>75</v>
      </c>
      <c r="AY2116" s="262" t="s">
        <v>175</v>
      </c>
    </row>
    <row r="2117" s="15" customFormat="1">
      <c r="A2117" s="15"/>
      <c r="B2117" s="263"/>
      <c r="C2117" s="264"/>
      <c r="D2117" s="237" t="s">
        <v>184</v>
      </c>
      <c r="E2117" s="265" t="s">
        <v>1</v>
      </c>
      <c r="F2117" s="266" t="s">
        <v>189</v>
      </c>
      <c r="G2117" s="264"/>
      <c r="H2117" s="267">
        <v>20.859999999999999</v>
      </c>
      <c r="I2117" s="268"/>
      <c r="J2117" s="268"/>
      <c r="K2117" s="264"/>
      <c r="L2117" s="264"/>
      <c r="M2117" s="269"/>
      <c r="N2117" s="270"/>
      <c r="O2117" s="271"/>
      <c r="P2117" s="271"/>
      <c r="Q2117" s="271"/>
      <c r="R2117" s="271"/>
      <c r="S2117" s="271"/>
      <c r="T2117" s="271"/>
      <c r="U2117" s="271"/>
      <c r="V2117" s="271"/>
      <c r="W2117" s="271"/>
      <c r="X2117" s="271"/>
      <c r="Y2117" s="272"/>
      <c r="Z2117" s="15"/>
      <c r="AA2117" s="15"/>
      <c r="AB2117" s="15"/>
      <c r="AC2117" s="15"/>
      <c r="AD2117" s="15"/>
      <c r="AE2117" s="15"/>
      <c r="AT2117" s="273" t="s">
        <v>184</v>
      </c>
      <c r="AU2117" s="273" t="s">
        <v>102</v>
      </c>
      <c r="AV2117" s="15" t="s">
        <v>181</v>
      </c>
      <c r="AW2117" s="15" t="s">
        <v>5</v>
      </c>
      <c r="AX2117" s="15" t="s">
        <v>82</v>
      </c>
      <c r="AY2117" s="273" t="s">
        <v>175</v>
      </c>
    </row>
    <row r="2118" s="2" customFormat="1" ht="24.15" customHeight="1">
      <c r="A2118" s="39"/>
      <c r="B2118" s="40"/>
      <c r="C2118" s="222" t="s">
        <v>1173</v>
      </c>
      <c r="D2118" s="222" t="s">
        <v>177</v>
      </c>
      <c r="E2118" s="223" t="s">
        <v>2029</v>
      </c>
      <c r="F2118" s="224" t="s">
        <v>2030</v>
      </c>
      <c r="G2118" s="225" t="s">
        <v>228</v>
      </c>
      <c r="H2118" s="226">
        <v>75</v>
      </c>
      <c r="I2118" s="227"/>
      <c r="J2118" s="227"/>
      <c r="K2118" s="228">
        <f>ROUND(P2118*H2118,2)</f>
        <v>0</v>
      </c>
      <c r="L2118" s="229"/>
      <c r="M2118" s="45"/>
      <c r="N2118" s="230" t="s">
        <v>1</v>
      </c>
      <c r="O2118" s="231" t="s">
        <v>39</v>
      </c>
      <c r="P2118" s="232">
        <f>I2118+J2118</f>
        <v>0</v>
      </c>
      <c r="Q2118" s="232">
        <f>ROUND(I2118*H2118,2)</f>
        <v>0</v>
      </c>
      <c r="R2118" s="232">
        <f>ROUND(J2118*H2118,2)</f>
        <v>0</v>
      </c>
      <c r="S2118" s="92"/>
      <c r="T2118" s="233">
        <f>S2118*H2118</f>
        <v>0</v>
      </c>
      <c r="U2118" s="233">
        <v>0</v>
      </c>
      <c r="V2118" s="233">
        <f>U2118*H2118</f>
        <v>0</v>
      </c>
      <c r="W2118" s="233">
        <v>0</v>
      </c>
      <c r="X2118" s="233">
        <f>W2118*H2118</f>
        <v>0</v>
      </c>
      <c r="Y2118" s="234" t="s">
        <v>1</v>
      </c>
      <c r="Z2118" s="39"/>
      <c r="AA2118" s="39"/>
      <c r="AB2118" s="39"/>
      <c r="AC2118" s="39"/>
      <c r="AD2118" s="39"/>
      <c r="AE2118" s="39"/>
      <c r="AR2118" s="235" t="s">
        <v>229</v>
      </c>
      <c r="AT2118" s="235" t="s">
        <v>177</v>
      </c>
      <c r="AU2118" s="235" t="s">
        <v>102</v>
      </c>
      <c r="AY2118" s="18" t="s">
        <v>175</v>
      </c>
      <c r="BE2118" s="236">
        <f>IF(O2118="základní",K2118,0)</f>
        <v>0</v>
      </c>
      <c r="BF2118" s="236">
        <f>IF(O2118="snížená",K2118,0)</f>
        <v>0</v>
      </c>
      <c r="BG2118" s="236">
        <f>IF(O2118="zákl. přenesená",K2118,0)</f>
        <v>0</v>
      </c>
      <c r="BH2118" s="236">
        <f>IF(O2118="sníž. přenesená",K2118,0)</f>
        <v>0</v>
      </c>
      <c r="BI2118" s="236">
        <f>IF(O2118="nulová",K2118,0)</f>
        <v>0</v>
      </c>
      <c r="BJ2118" s="18" t="s">
        <v>102</v>
      </c>
      <c r="BK2118" s="236">
        <f>ROUND(P2118*H2118,2)</f>
        <v>0</v>
      </c>
      <c r="BL2118" s="18" t="s">
        <v>229</v>
      </c>
      <c r="BM2118" s="235" t="s">
        <v>1211</v>
      </c>
    </row>
    <row r="2119" s="2" customFormat="1" ht="49.05" customHeight="1">
      <c r="A2119" s="39"/>
      <c r="B2119" s="40"/>
      <c r="C2119" s="222" t="s">
        <v>2031</v>
      </c>
      <c r="D2119" s="222" t="s">
        <v>177</v>
      </c>
      <c r="E2119" s="223" t="s">
        <v>2032</v>
      </c>
      <c r="F2119" s="224" t="s">
        <v>2033</v>
      </c>
      <c r="G2119" s="225" t="s">
        <v>203</v>
      </c>
      <c r="H2119" s="226">
        <v>3.8980000000000001</v>
      </c>
      <c r="I2119" s="227"/>
      <c r="J2119" s="227"/>
      <c r="K2119" s="228">
        <f>ROUND(P2119*H2119,2)</f>
        <v>0</v>
      </c>
      <c r="L2119" s="229"/>
      <c r="M2119" s="45"/>
      <c r="N2119" s="230" t="s">
        <v>1</v>
      </c>
      <c r="O2119" s="231" t="s">
        <v>39</v>
      </c>
      <c r="P2119" s="232">
        <f>I2119+J2119</f>
        <v>0</v>
      </c>
      <c r="Q2119" s="232">
        <f>ROUND(I2119*H2119,2)</f>
        <v>0</v>
      </c>
      <c r="R2119" s="232">
        <f>ROUND(J2119*H2119,2)</f>
        <v>0</v>
      </c>
      <c r="S2119" s="92"/>
      <c r="T2119" s="233">
        <f>S2119*H2119</f>
        <v>0</v>
      </c>
      <c r="U2119" s="233">
        <v>0</v>
      </c>
      <c r="V2119" s="233">
        <f>U2119*H2119</f>
        <v>0</v>
      </c>
      <c r="W2119" s="233">
        <v>0</v>
      </c>
      <c r="X2119" s="233">
        <f>W2119*H2119</f>
        <v>0</v>
      </c>
      <c r="Y2119" s="234" t="s">
        <v>1</v>
      </c>
      <c r="Z2119" s="39"/>
      <c r="AA2119" s="39"/>
      <c r="AB2119" s="39"/>
      <c r="AC2119" s="39"/>
      <c r="AD2119" s="39"/>
      <c r="AE2119" s="39"/>
      <c r="AR2119" s="235" t="s">
        <v>229</v>
      </c>
      <c r="AT2119" s="235" t="s">
        <v>177</v>
      </c>
      <c r="AU2119" s="235" t="s">
        <v>102</v>
      </c>
      <c r="AY2119" s="18" t="s">
        <v>175</v>
      </c>
      <c r="BE2119" s="236">
        <f>IF(O2119="základní",K2119,0)</f>
        <v>0</v>
      </c>
      <c r="BF2119" s="236">
        <f>IF(O2119="snížená",K2119,0)</f>
        <v>0</v>
      </c>
      <c r="BG2119" s="236">
        <f>IF(O2119="zákl. přenesená",K2119,0)</f>
        <v>0</v>
      </c>
      <c r="BH2119" s="236">
        <f>IF(O2119="sníž. přenesená",K2119,0)</f>
        <v>0</v>
      </c>
      <c r="BI2119" s="236">
        <f>IF(O2119="nulová",K2119,0)</f>
        <v>0</v>
      </c>
      <c r="BJ2119" s="18" t="s">
        <v>102</v>
      </c>
      <c r="BK2119" s="236">
        <f>ROUND(P2119*H2119,2)</f>
        <v>0</v>
      </c>
      <c r="BL2119" s="18" t="s">
        <v>229</v>
      </c>
      <c r="BM2119" s="235" t="s">
        <v>2034</v>
      </c>
    </row>
    <row r="2120" s="2" customFormat="1">
      <c r="A2120" s="39"/>
      <c r="B2120" s="40"/>
      <c r="C2120" s="41"/>
      <c r="D2120" s="237" t="s">
        <v>182</v>
      </c>
      <c r="E2120" s="41"/>
      <c r="F2120" s="238" t="s">
        <v>1210</v>
      </c>
      <c r="G2120" s="41"/>
      <c r="H2120" s="41"/>
      <c r="I2120" s="239"/>
      <c r="J2120" s="239"/>
      <c r="K2120" s="41"/>
      <c r="L2120" s="41"/>
      <c r="M2120" s="45"/>
      <c r="N2120" s="240"/>
      <c r="O2120" s="241"/>
      <c r="P2120" s="92"/>
      <c r="Q2120" s="92"/>
      <c r="R2120" s="92"/>
      <c r="S2120" s="92"/>
      <c r="T2120" s="92"/>
      <c r="U2120" s="92"/>
      <c r="V2120" s="92"/>
      <c r="W2120" s="92"/>
      <c r="X2120" s="92"/>
      <c r="Y2120" s="93"/>
      <c r="Z2120" s="39"/>
      <c r="AA2120" s="39"/>
      <c r="AB2120" s="39"/>
      <c r="AC2120" s="39"/>
      <c r="AD2120" s="39"/>
      <c r="AE2120" s="39"/>
      <c r="AT2120" s="18" t="s">
        <v>182</v>
      </c>
      <c r="AU2120" s="18" t="s">
        <v>102</v>
      </c>
    </row>
    <row r="2121" s="12" customFormat="1" ht="22.8" customHeight="1">
      <c r="A2121" s="12"/>
      <c r="B2121" s="205"/>
      <c r="C2121" s="206"/>
      <c r="D2121" s="207" t="s">
        <v>74</v>
      </c>
      <c r="E2121" s="220" t="s">
        <v>2035</v>
      </c>
      <c r="F2121" s="220" t="s">
        <v>2036</v>
      </c>
      <c r="G2121" s="206"/>
      <c r="H2121" s="206"/>
      <c r="I2121" s="209"/>
      <c r="J2121" s="209"/>
      <c r="K2121" s="221">
        <f>BK2121</f>
        <v>0</v>
      </c>
      <c r="L2121" s="206"/>
      <c r="M2121" s="211"/>
      <c r="N2121" s="212"/>
      <c r="O2121" s="213"/>
      <c r="P2121" s="213"/>
      <c r="Q2121" s="214">
        <f>SUM(Q2122:Q2129)</f>
        <v>0</v>
      </c>
      <c r="R2121" s="214">
        <f>SUM(R2122:R2129)</f>
        <v>0</v>
      </c>
      <c r="S2121" s="213"/>
      <c r="T2121" s="215">
        <f>SUM(T2122:T2129)</f>
        <v>0</v>
      </c>
      <c r="U2121" s="213"/>
      <c r="V2121" s="215">
        <f>SUM(V2122:V2129)</f>
        <v>0</v>
      </c>
      <c r="W2121" s="213"/>
      <c r="X2121" s="215">
        <f>SUM(X2122:X2129)</f>
        <v>0</v>
      </c>
      <c r="Y2121" s="216"/>
      <c r="Z2121" s="12"/>
      <c r="AA2121" s="12"/>
      <c r="AB2121" s="12"/>
      <c r="AC2121" s="12"/>
      <c r="AD2121" s="12"/>
      <c r="AE2121" s="12"/>
      <c r="AR2121" s="217" t="s">
        <v>102</v>
      </c>
      <c r="AT2121" s="218" t="s">
        <v>74</v>
      </c>
      <c r="AU2121" s="218" t="s">
        <v>82</v>
      </c>
      <c r="AY2121" s="217" t="s">
        <v>175</v>
      </c>
      <c r="BK2121" s="219">
        <f>SUM(BK2122:BK2129)</f>
        <v>0</v>
      </c>
    </row>
    <row r="2122" s="2" customFormat="1" ht="24.15" customHeight="1">
      <c r="A2122" s="39"/>
      <c r="B2122" s="40"/>
      <c r="C2122" s="222" t="s">
        <v>1178</v>
      </c>
      <c r="D2122" s="222" t="s">
        <v>177</v>
      </c>
      <c r="E2122" s="223" t="s">
        <v>2037</v>
      </c>
      <c r="F2122" s="224" t="s">
        <v>2038</v>
      </c>
      <c r="G2122" s="225" t="s">
        <v>228</v>
      </c>
      <c r="H2122" s="226">
        <v>18.510000000000002</v>
      </c>
      <c r="I2122" s="227"/>
      <c r="J2122" s="227"/>
      <c r="K2122" s="228">
        <f>ROUND(P2122*H2122,2)</f>
        <v>0</v>
      </c>
      <c r="L2122" s="229"/>
      <c r="M2122" s="45"/>
      <c r="N2122" s="230" t="s">
        <v>1</v>
      </c>
      <c r="O2122" s="231" t="s">
        <v>39</v>
      </c>
      <c r="P2122" s="232">
        <f>I2122+J2122</f>
        <v>0</v>
      </c>
      <c r="Q2122" s="232">
        <f>ROUND(I2122*H2122,2)</f>
        <v>0</v>
      </c>
      <c r="R2122" s="232">
        <f>ROUND(J2122*H2122,2)</f>
        <v>0</v>
      </c>
      <c r="S2122" s="92"/>
      <c r="T2122" s="233">
        <f>S2122*H2122</f>
        <v>0</v>
      </c>
      <c r="U2122" s="233">
        <v>0</v>
      </c>
      <c r="V2122" s="233">
        <f>U2122*H2122</f>
        <v>0</v>
      </c>
      <c r="W2122" s="233">
        <v>0</v>
      </c>
      <c r="X2122" s="233">
        <f>W2122*H2122</f>
        <v>0</v>
      </c>
      <c r="Y2122" s="234" t="s">
        <v>1</v>
      </c>
      <c r="Z2122" s="39"/>
      <c r="AA2122" s="39"/>
      <c r="AB2122" s="39"/>
      <c r="AC2122" s="39"/>
      <c r="AD2122" s="39"/>
      <c r="AE2122" s="39"/>
      <c r="AR2122" s="235" t="s">
        <v>229</v>
      </c>
      <c r="AT2122" s="235" t="s">
        <v>177</v>
      </c>
      <c r="AU2122" s="235" t="s">
        <v>102</v>
      </c>
      <c r="AY2122" s="18" t="s">
        <v>175</v>
      </c>
      <c r="BE2122" s="236">
        <f>IF(O2122="základní",K2122,0)</f>
        <v>0</v>
      </c>
      <c r="BF2122" s="236">
        <f>IF(O2122="snížená",K2122,0)</f>
        <v>0</v>
      </c>
      <c r="BG2122" s="236">
        <f>IF(O2122="zákl. přenesená",K2122,0)</f>
        <v>0</v>
      </c>
      <c r="BH2122" s="236">
        <f>IF(O2122="sníž. přenesená",K2122,0)</f>
        <v>0</v>
      </c>
      <c r="BI2122" s="236">
        <f>IF(O2122="nulová",K2122,0)</f>
        <v>0</v>
      </c>
      <c r="BJ2122" s="18" t="s">
        <v>102</v>
      </c>
      <c r="BK2122" s="236">
        <f>ROUND(P2122*H2122,2)</f>
        <v>0</v>
      </c>
      <c r="BL2122" s="18" t="s">
        <v>229</v>
      </c>
      <c r="BM2122" s="235" t="s">
        <v>2039</v>
      </c>
    </row>
    <row r="2123" s="13" customFormat="1">
      <c r="A2123" s="13"/>
      <c r="B2123" s="242"/>
      <c r="C2123" s="243"/>
      <c r="D2123" s="237" t="s">
        <v>184</v>
      </c>
      <c r="E2123" s="244" t="s">
        <v>1</v>
      </c>
      <c r="F2123" s="245" t="s">
        <v>193</v>
      </c>
      <c r="G2123" s="243"/>
      <c r="H2123" s="244" t="s">
        <v>1</v>
      </c>
      <c r="I2123" s="246"/>
      <c r="J2123" s="246"/>
      <c r="K2123" s="243"/>
      <c r="L2123" s="243"/>
      <c r="M2123" s="247"/>
      <c r="N2123" s="248"/>
      <c r="O2123" s="249"/>
      <c r="P2123" s="249"/>
      <c r="Q2123" s="249"/>
      <c r="R2123" s="249"/>
      <c r="S2123" s="249"/>
      <c r="T2123" s="249"/>
      <c r="U2123" s="249"/>
      <c r="V2123" s="249"/>
      <c r="W2123" s="249"/>
      <c r="X2123" s="249"/>
      <c r="Y2123" s="250"/>
      <c r="Z2123" s="13"/>
      <c r="AA2123" s="13"/>
      <c r="AB2123" s="13"/>
      <c r="AC2123" s="13"/>
      <c r="AD2123" s="13"/>
      <c r="AE2123" s="13"/>
      <c r="AT2123" s="251" t="s">
        <v>184</v>
      </c>
      <c r="AU2123" s="251" t="s">
        <v>102</v>
      </c>
      <c r="AV2123" s="13" t="s">
        <v>82</v>
      </c>
      <c r="AW2123" s="13" t="s">
        <v>5</v>
      </c>
      <c r="AX2123" s="13" t="s">
        <v>75</v>
      </c>
      <c r="AY2123" s="251" t="s">
        <v>175</v>
      </c>
    </row>
    <row r="2124" s="13" customFormat="1">
      <c r="A2124" s="13"/>
      <c r="B2124" s="242"/>
      <c r="C2124" s="243"/>
      <c r="D2124" s="237" t="s">
        <v>184</v>
      </c>
      <c r="E2124" s="244" t="s">
        <v>1</v>
      </c>
      <c r="F2124" s="245" t="s">
        <v>2040</v>
      </c>
      <c r="G2124" s="243"/>
      <c r="H2124" s="244" t="s">
        <v>1</v>
      </c>
      <c r="I2124" s="246"/>
      <c r="J2124" s="246"/>
      <c r="K2124" s="243"/>
      <c r="L2124" s="243"/>
      <c r="M2124" s="247"/>
      <c r="N2124" s="248"/>
      <c r="O2124" s="249"/>
      <c r="P2124" s="249"/>
      <c r="Q2124" s="249"/>
      <c r="R2124" s="249"/>
      <c r="S2124" s="249"/>
      <c r="T2124" s="249"/>
      <c r="U2124" s="249"/>
      <c r="V2124" s="249"/>
      <c r="W2124" s="249"/>
      <c r="X2124" s="249"/>
      <c r="Y2124" s="250"/>
      <c r="Z2124" s="13"/>
      <c r="AA2124" s="13"/>
      <c r="AB2124" s="13"/>
      <c r="AC2124" s="13"/>
      <c r="AD2124" s="13"/>
      <c r="AE2124" s="13"/>
      <c r="AT2124" s="251" t="s">
        <v>184</v>
      </c>
      <c r="AU2124" s="251" t="s">
        <v>102</v>
      </c>
      <c r="AV2124" s="13" t="s">
        <v>82</v>
      </c>
      <c r="AW2124" s="13" t="s">
        <v>5</v>
      </c>
      <c r="AX2124" s="13" t="s">
        <v>75</v>
      </c>
      <c r="AY2124" s="251" t="s">
        <v>175</v>
      </c>
    </row>
    <row r="2125" s="14" customFormat="1">
      <c r="A2125" s="14"/>
      <c r="B2125" s="252"/>
      <c r="C2125" s="253"/>
      <c r="D2125" s="237" t="s">
        <v>184</v>
      </c>
      <c r="E2125" s="254" t="s">
        <v>1</v>
      </c>
      <c r="F2125" s="255" t="s">
        <v>531</v>
      </c>
      <c r="G2125" s="253"/>
      <c r="H2125" s="256">
        <v>7.96</v>
      </c>
      <c r="I2125" s="257"/>
      <c r="J2125" s="257"/>
      <c r="K2125" s="253"/>
      <c r="L2125" s="253"/>
      <c r="M2125" s="258"/>
      <c r="N2125" s="259"/>
      <c r="O2125" s="260"/>
      <c r="P2125" s="260"/>
      <c r="Q2125" s="260"/>
      <c r="R2125" s="260"/>
      <c r="S2125" s="260"/>
      <c r="T2125" s="260"/>
      <c r="U2125" s="260"/>
      <c r="V2125" s="260"/>
      <c r="W2125" s="260"/>
      <c r="X2125" s="260"/>
      <c r="Y2125" s="261"/>
      <c r="Z2125" s="14"/>
      <c r="AA2125" s="14"/>
      <c r="AB2125" s="14"/>
      <c r="AC2125" s="14"/>
      <c r="AD2125" s="14"/>
      <c r="AE2125" s="14"/>
      <c r="AT2125" s="262" t="s">
        <v>184</v>
      </c>
      <c r="AU2125" s="262" t="s">
        <v>102</v>
      </c>
      <c r="AV2125" s="14" t="s">
        <v>102</v>
      </c>
      <c r="AW2125" s="14" t="s">
        <v>5</v>
      </c>
      <c r="AX2125" s="14" t="s">
        <v>75</v>
      </c>
      <c r="AY2125" s="262" t="s">
        <v>175</v>
      </c>
    </row>
    <row r="2126" s="14" customFormat="1">
      <c r="A2126" s="14"/>
      <c r="B2126" s="252"/>
      <c r="C2126" s="253"/>
      <c r="D2126" s="237" t="s">
        <v>184</v>
      </c>
      <c r="E2126" s="254" t="s">
        <v>1</v>
      </c>
      <c r="F2126" s="255" t="s">
        <v>532</v>
      </c>
      <c r="G2126" s="253"/>
      <c r="H2126" s="256">
        <v>5.9000000000000004</v>
      </c>
      <c r="I2126" s="257"/>
      <c r="J2126" s="257"/>
      <c r="K2126" s="253"/>
      <c r="L2126" s="253"/>
      <c r="M2126" s="258"/>
      <c r="N2126" s="259"/>
      <c r="O2126" s="260"/>
      <c r="P2126" s="260"/>
      <c r="Q2126" s="260"/>
      <c r="R2126" s="260"/>
      <c r="S2126" s="260"/>
      <c r="T2126" s="260"/>
      <c r="U2126" s="260"/>
      <c r="V2126" s="260"/>
      <c r="W2126" s="260"/>
      <c r="X2126" s="260"/>
      <c r="Y2126" s="261"/>
      <c r="Z2126" s="14"/>
      <c r="AA2126" s="14"/>
      <c r="AB2126" s="14"/>
      <c r="AC2126" s="14"/>
      <c r="AD2126" s="14"/>
      <c r="AE2126" s="14"/>
      <c r="AT2126" s="262" t="s">
        <v>184</v>
      </c>
      <c r="AU2126" s="262" t="s">
        <v>102</v>
      </c>
      <c r="AV2126" s="14" t="s">
        <v>102</v>
      </c>
      <c r="AW2126" s="14" t="s">
        <v>5</v>
      </c>
      <c r="AX2126" s="14" t="s">
        <v>75</v>
      </c>
      <c r="AY2126" s="262" t="s">
        <v>175</v>
      </c>
    </row>
    <row r="2127" s="14" customFormat="1">
      <c r="A2127" s="14"/>
      <c r="B2127" s="252"/>
      <c r="C2127" s="253"/>
      <c r="D2127" s="237" t="s">
        <v>184</v>
      </c>
      <c r="E2127" s="254" t="s">
        <v>1</v>
      </c>
      <c r="F2127" s="255" t="s">
        <v>2041</v>
      </c>
      <c r="G2127" s="253"/>
      <c r="H2127" s="256">
        <v>4.6500000000000004</v>
      </c>
      <c r="I2127" s="257"/>
      <c r="J2127" s="257"/>
      <c r="K2127" s="253"/>
      <c r="L2127" s="253"/>
      <c r="M2127" s="258"/>
      <c r="N2127" s="259"/>
      <c r="O2127" s="260"/>
      <c r="P2127" s="260"/>
      <c r="Q2127" s="260"/>
      <c r="R2127" s="260"/>
      <c r="S2127" s="260"/>
      <c r="T2127" s="260"/>
      <c r="U2127" s="260"/>
      <c r="V2127" s="260"/>
      <c r="W2127" s="260"/>
      <c r="X2127" s="260"/>
      <c r="Y2127" s="261"/>
      <c r="Z2127" s="14"/>
      <c r="AA2127" s="14"/>
      <c r="AB2127" s="14"/>
      <c r="AC2127" s="14"/>
      <c r="AD2127" s="14"/>
      <c r="AE2127" s="14"/>
      <c r="AT2127" s="262" t="s">
        <v>184</v>
      </c>
      <c r="AU2127" s="262" t="s">
        <v>102</v>
      </c>
      <c r="AV2127" s="14" t="s">
        <v>102</v>
      </c>
      <c r="AW2127" s="14" t="s">
        <v>5</v>
      </c>
      <c r="AX2127" s="14" t="s">
        <v>75</v>
      </c>
      <c r="AY2127" s="262" t="s">
        <v>175</v>
      </c>
    </row>
    <row r="2128" s="16" customFormat="1">
      <c r="A2128" s="16"/>
      <c r="B2128" s="284"/>
      <c r="C2128" s="285"/>
      <c r="D2128" s="237" t="s">
        <v>184</v>
      </c>
      <c r="E2128" s="286" t="s">
        <v>1</v>
      </c>
      <c r="F2128" s="287" t="s">
        <v>453</v>
      </c>
      <c r="G2128" s="285"/>
      <c r="H2128" s="288">
        <v>18.509999999999998</v>
      </c>
      <c r="I2128" s="289"/>
      <c r="J2128" s="289"/>
      <c r="K2128" s="285"/>
      <c r="L2128" s="285"/>
      <c r="M2128" s="290"/>
      <c r="N2128" s="291"/>
      <c r="O2128" s="292"/>
      <c r="P2128" s="292"/>
      <c r="Q2128" s="292"/>
      <c r="R2128" s="292"/>
      <c r="S2128" s="292"/>
      <c r="T2128" s="292"/>
      <c r="U2128" s="292"/>
      <c r="V2128" s="292"/>
      <c r="W2128" s="292"/>
      <c r="X2128" s="292"/>
      <c r="Y2128" s="293"/>
      <c r="Z2128" s="16"/>
      <c r="AA2128" s="16"/>
      <c r="AB2128" s="16"/>
      <c r="AC2128" s="16"/>
      <c r="AD2128" s="16"/>
      <c r="AE2128" s="16"/>
      <c r="AT2128" s="294" t="s">
        <v>184</v>
      </c>
      <c r="AU2128" s="294" t="s">
        <v>102</v>
      </c>
      <c r="AV2128" s="16" t="s">
        <v>196</v>
      </c>
      <c r="AW2128" s="16" t="s">
        <v>5</v>
      </c>
      <c r="AX2128" s="16" t="s">
        <v>75</v>
      </c>
      <c r="AY2128" s="294" t="s">
        <v>175</v>
      </c>
    </row>
    <row r="2129" s="15" customFormat="1">
      <c r="A2129" s="15"/>
      <c r="B2129" s="263"/>
      <c r="C2129" s="264"/>
      <c r="D2129" s="237" t="s">
        <v>184</v>
      </c>
      <c r="E2129" s="265" t="s">
        <v>1</v>
      </c>
      <c r="F2129" s="266" t="s">
        <v>189</v>
      </c>
      <c r="G2129" s="264"/>
      <c r="H2129" s="267">
        <v>18.509999999999998</v>
      </c>
      <c r="I2129" s="268"/>
      <c r="J2129" s="268"/>
      <c r="K2129" s="264"/>
      <c r="L2129" s="264"/>
      <c r="M2129" s="269"/>
      <c r="N2129" s="270"/>
      <c r="O2129" s="271"/>
      <c r="P2129" s="271"/>
      <c r="Q2129" s="271"/>
      <c r="R2129" s="271"/>
      <c r="S2129" s="271"/>
      <c r="T2129" s="271"/>
      <c r="U2129" s="271"/>
      <c r="V2129" s="271"/>
      <c r="W2129" s="271"/>
      <c r="X2129" s="271"/>
      <c r="Y2129" s="272"/>
      <c r="Z2129" s="15"/>
      <c r="AA2129" s="15"/>
      <c r="AB2129" s="15"/>
      <c r="AC2129" s="15"/>
      <c r="AD2129" s="15"/>
      <c r="AE2129" s="15"/>
      <c r="AT2129" s="273" t="s">
        <v>184</v>
      </c>
      <c r="AU2129" s="273" t="s">
        <v>102</v>
      </c>
      <c r="AV2129" s="15" t="s">
        <v>181</v>
      </c>
      <c r="AW2129" s="15" t="s">
        <v>5</v>
      </c>
      <c r="AX2129" s="15" t="s">
        <v>82</v>
      </c>
      <c r="AY2129" s="273" t="s">
        <v>175</v>
      </c>
    </row>
    <row r="2130" s="12" customFormat="1" ht="22.8" customHeight="1">
      <c r="A2130" s="12"/>
      <c r="B2130" s="205"/>
      <c r="C2130" s="206"/>
      <c r="D2130" s="207" t="s">
        <v>74</v>
      </c>
      <c r="E2130" s="220" t="s">
        <v>2042</v>
      </c>
      <c r="F2130" s="220" t="s">
        <v>2043</v>
      </c>
      <c r="G2130" s="206"/>
      <c r="H2130" s="206"/>
      <c r="I2130" s="209"/>
      <c r="J2130" s="209"/>
      <c r="K2130" s="221">
        <f>BK2130</f>
        <v>0</v>
      </c>
      <c r="L2130" s="206"/>
      <c r="M2130" s="211"/>
      <c r="N2130" s="212"/>
      <c r="O2130" s="213"/>
      <c r="P2130" s="213"/>
      <c r="Q2130" s="214">
        <f>SUM(Q2131:Q2143)</f>
        <v>0</v>
      </c>
      <c r="R2130" s="214">
        <f>SUM(R2131:R2143)</f>
        <v>0</v>
      </c>
      <c r="S2130" s="213"/>
      <c r="T2130" s="215">
        <f>SUM(T2131:T2143)</f>
        <v>0</v>
      </c>
      <c r="U2130" s="213"/>
      <c r="V2130" s="215">
        <f>SUM(V2131:V2143)</f>
        <v>0</v>
      </c>
      <c r="W2130" s="213"/>
      <c r="X2130" s="215">
        <f>SUM(X2131:X2143)</f>
        <v>0</v>
      </c>
      <c r="Y2130" s="216"/>
      <c r="Z2130" s="12"/>
      <c r="AA2130" s="12"/>
      <c r="AB2130" s="12"/>
      <c r="AC2130" s="12"/>
      <c r="AD2130" s="12"/>
      <c r="AE2130" s="12"/>
      <c r="AR2130" s="217" t="s">
        <v>102</v>
      </c>
      <c r="AT2130" s="218" t="s">
        <v>74</v>
      </c>
      <c r="AU2130" s="218" t="s">
        <v>82</v>
      </c>
      <c r="AY2130" s="217" t="s">
        <v>175</v>
      </c>
      <c r="BK2130" s="219">
        <f>SUM(BK2131:BK2143)</f>
        <v>0</v>
      </c>
    </row>
    <row r="2131" s="2" customFormat="1" ht="24.15" customHeight="1">
      <c r="A2131" s="39"/>
      <c r="B2131" s="40"/>
      <c r="C2131" s="222" t="s">
        <v>2044</v>
      </c>
      <c r="D2131" s="222" t="s">
        <v>177</v>
      </c>
      <c r="E2131" s="223" t="s">
        <v>2045</v>
      </c>
      <c r="F2131" s="224" t="s">
        <v>2046</v>
      </c>
      <c r="G2131" s="225" t="s">
        <v>228</v>
      </c>
      <c r="H2131" s="226">
        <v>262.01999999999998</v>
      </c>
      <c r="I2131" s="227"/>
      <c r="J2131" s="227"/>
      <c r="K2131" s="228">
        <f>ROUND(P2131*H2131,2)</f>
        <v>0</v>
      </c>
      <c r="L2131" s="229"/>
      <c r="M2131" s="45"/>
      <c r="N2131" s="230" t="s">
        <v>1</v>
      </c>
      <c r="O2131" s="231" t="s">
        <v>39</v>
      </c>
      <c r="P2131" s="232">
        <f>I2131+J2131</f>
        <v>0</v>
      </c>
      <c r="Q2131" s="232">
        <f>ROUND(I2131*H2131,2)</f>
        <v>0</v>
      </c>
      <c r="R2131" s="232">
        <f>ROUND(J2131*H2131,2)</f>
        <v>0</v>
      </c>
      <c r="S2131" s="92"/>
      <c r="T2131" s="233">
        <f>S2131*H2131</f>
        <v>0</v>
      </c>
      <c r="U2131" s="233">
        <v>0</v>
      </c>
      <c r="V2131" s="233">
        <f>U2131*H2131</f>
        <v>0</v>
      </c>
      <c r="W2131" s="233">
        <v>0</v>
      </c>
      <c r="X2131" s="233">
        <f>W2131*H2131</f>
        <v>0</v>
      </c>
      <c r="Y2131" s="234" t="s">
        <v>1</v>
      </c>
      <c r="Z2131" s="39"/>
      <c r="AA2131" s="39"/>
      <c r="AB2131" s="39"/>
      <c r="AC2131" s="39"/>
      <c r="AD2131" s="39"/>
      <c r="AE2131" s="39"/>
      <c r="AR2131" s="235" t="s">
        <v>229</v>
      </c>
      <c r="AT2131" s="235" t="s">
        <v>177</v>
      </c>
      <c r="AU2131" s="235" t="s">
        <v>102</v>
      </c>
      <c r="AY2131" s="18" t="s">
        <v>175</v>
      </c>
      <c r="BE2131" s="236">
        <f>IF(O2131="základní",K2131,0)</f>
        <v>0</v>
      </c>
      <c r="BF2131" s="236">
        <f>IF(O2131="snížená",K2131,0)</f>
        <v>0</v>
      </c>
      <c r="BG2131" s="236">
        <f>IF(O2131="zákl. přenesená",K2131,0)</f>
        <v>0</v>
      </c>
      <c r="BH2131" s="236">
        <f>IF(O2131="sníž. přenesená",K2131,0)</f>
        <v>0</v>
      </c>
      <c r="BI2131" s="236">
        <f>IF(O2131="nulová",K2131,0)</f>
        <v>0</v>
      </c>
      <c r="BJ2131" s="18" t="s">
        <v>102</v>
      </c>
      <c r="BK2131" s="236">
        <f>ROUND(P2131*H2131,2)</f>
        <v>0</v>
      </c>
      <c r="BL2131" s="18" t="s">
        <v>229</v>
      </c>
      <c r="BM2131" s="235" t="s">
        <v>2047</v>
      </c>
    </row>
    <row r="2132" s="2" customFormat="1">
      <c r="A2132" s="39"/>
      <c r="B2132" s="40"/>
      <c r="C2132" s="41"/>
      <c r="D2132" s="237" t="s">
        <v>182</v>
      </c>
      <c r="E2132" s="41"/>
      <c r="F2132" s="238" t="s">
        <v>2048</v>
      </c>
      <c r="G2132" s="41"/>
      <c r="H2132" s="41"/>
      <c r="I2132" s="239"/>
      <c r="J2132" s="239"/>
      <c r="K2132" s="41"/>
      <c r="L2132" s="41"/>
      <c r="M2132" s="45"/>
      <c r="N2132" s="240"/>
      <c r="O2132" s="241"/>
      <c r="P2132" s="92"/>
      <c r="Q2132" s="92"/>
      <c r="R2132" s="92"/>
      <c r="S2132" s="92"/>
      <c r="T2132" s="92"/>
      <c r="U2132" s="92"/>
      <c r="V2132" s="92"/>
      <c r="W2132" s="92"/>
      <c r="X2132" s="92"/>
      <c r="Y2132" s="93"/>
      <c r="Z2132" s="39"/>
      <c r="AA2132" s="39"/>
      <c r="AB2132" s="39"/>
      <c r="AC2132" s="39"/>
      <c r="AD2132" s="39"/>
      <c r="AE2132" s="39"/>
      <c r="AT2132" s="18" t="s">
        <v>182</v>
      </c>
      <c r="AU2132" s="18" t="s">
        <v>102</v>
      </c>
    </row>
    <row r="2133" s="2" customFormat="1" ht="16.5" customHeight="1">
      <c r="A2133" s="39"/>
      <c r="B2133" s="40"/>
      <c r="C2133" s="274" t="s">
        <v>1182</v>
      </c>
      <c r="D2133" s="274" t="s">
        <v>315</v>
      </c>
      <c r="E2133" s="275" t="s">
        <v>2049</v>
      </c>
      <c r="F2133" s="276" t="s">
        <v>2050</v>
      </c>
      <c r="G2133" s="277" t="s">
        <v>228</v>
      </c>
      <c r="H2133" s="278">
        <v>262.01999999999998</v>
      </c>
      <c r="I2133" s="279"/>
      <c r="J2133" s="280"/>
      <c r="K2133" s="281">
        <f>ROUND(P2133*H2133,2)</f>
        <v>0</v>
      </c>
      <c r="L2133" s="280"/>
      <c r="M2133" s="282"/>
      <c r="N2133" s="283" t="s">
        <v>1</v>
      </c>
      <c r="O2133" s="231" t="s">
        <v>39</v>
      </c>
      <c r="P2133" s="232">
        <f>I2133+J2133</f>
        <v>0</v>
      </c>
      <c r="Q2133" s="232">
        <f>ROUND(I2133*H2133,2)</f>
        <v>0</v>
      </c>
      <c r="R2133" s="232">
        <f>ROUND(J2133*H2133,2)</f>
        <v>0</v>
      </c>
      <c r="S2133" s="92"/>
      <c r="T2133" s="233">
        <f>S2133*H2133</f>
        <v>0</v>
      </c>
      <c r="U2133" s="233">
        <v>0</v>
      </c>
      <c r="V2133" s="233">
        <f>U2133*H2133</f>
        <v>0</v>
      </c>
      <c r="W2133" s="233">
        <v>0</v>
      </c>
      <c r="X2133" s="233">
        <f>W2133*H2133</f>
        <v>0</v>
      </c>
      <c r="Y2133" s="234" t="s">
        <v>1</v>
      </c>
      <c r="Z2133" s="39"/>
      <c r="AA2133" s="39"/>
      <c r="AB2133" s="39"/>
      <c r="AC2133" s="39"/>
      <c r="AD2133" s="39"/>
      <c r="AE2133" s="39"/>
      <c r="AR2133" s="235" t="s">
        <v>270</v>
      </c>
      <c r="AT2133" s="235" t="s">
        <v>315</v>
      </c>
      <c r="AU2133" s="235" t="s">
        <v>102</v>
      </c>
      <c r="AY2133" s="18" t="s">
        <v>175</v>
      </c>
      <c r="BE2133" s="236">
        <f>IF(O2133="základní",K2133,0)</f>
        <v>0</v>
      </c>
      <c r="BF2133" s="236">
        <f>IF(O2133="snížená",K2133,0)</f>
        <v>0</v>
      </c>
      <c r="BG2133" s="236">
        <f>IF(O2133="zákl. přenesená",K2133,0)</f>
        <v>0</v>
      </c>
      <c r="BH2133" s="236">
        <f>IF(O2133="sníž. přenesená",K2133,0)</f>
        <v>0</v>
      </c>
      <c r="BI2133" s="236">
        <f>IF(O2133="nulová",K2133,0)</f>
        <v>0</v>
      </c>
      <c r="BJ2133" s="18" t="s">
        <v>102</v>
      </c>
      <c r="BK2133" s="236">
        <f>ROUND(P2133*H2133,2)</f>
        <v>0</v>
      </c>
      <c r="BL2133" s="18" t="s">
        <v>229</v>
      </c>
      <c r="BM2133" s="235" t="s">
        <v>2051</v>
      </c>
    </row>
    <row r="2134" s="2" customFormat="1" ht="24.15" customHeight="1">
      <c r="A2134" s="39"/>
      <c r="B2134" s="40"/>
      <c r="C2134" s="222" t="s">
        <v>2052</v>
      </c>
      <c r="D2134" s="222" t="s">
        <v>177</v>
      </c>
      <c r="E2134" s="223" t="s">
        <v>2053</v>
      </c>
      <c r="F2134" s="224" t="s">
        <v>2054</v>
      </c>
      <c r="G2134" s="225" t="s">
        <v>228</v>
      </c>
      <c r="H2134" s="226">
        <v>262.01999999999998</v>
      </c>
      <c r="I2134" s="227"/>
      <c r="J2134" s="227"/>
      <c r="K2134" s="228">
        <f>ROUND(P2134*H2134,2)</f>
        <v>0</v>
      </c>
      <c r="L2134" s="229"/>
      <c r="M2134" s="45"/>
      <c r="N2134" s="230" t="s">
        <v>1</v>
      </c>
      <c r="O2134" s="231" t="s">
        <v>39</v>
      </c>
      <c r="P2134" s="232">
        <f>I2134+J2134</f>
        <v>0</v>
      </c>
      <c r="Q2134" s="232">
        <f>ROUND(I2134*H2134,2)</f>
        <v>0</v>
      </c>
      <c r="R2134" s="232">
        <f>ROUND(J2134*H2134,2)</f>
        <v>0</v>
      </c>
      <c r="S2134" s="92"/>
      <c r="T2134" s="233">
        <f>S2134*H2134</f>
        <v>0</v>
      </c>
      <c r="U2134" s="233">
        <v>0</v>
      </c>
      <c r="V2134" s="233">
        <f>U2134*H2134</f>
        <v>0</v>
      </c>
      <c r="W2134" s="233">
        <v>0</v>
      </c>
      <c r="X2134" s="233">
        <f>W2134*H2134</f>
        <v>0</v>
      </c>
      <c r="Y2134" s="234" t="s">
        <v>1</v>
      </c>
      <c r="Z2134" s="39"/>
      <c r="AA2134" s="39"/>
      <c r="AB2134" s="39"/>
      <c r="AC2134" s="39"/>
      <c r="AD2134" s="39"/>
      <c r="AE2134" s="39"/>
      <c r="AR2134" s="235" t="s">
        <v>229</v>
      </c>
      <c r="AT2134" s="235" t="s">
        <v>177</v>
      </c>
      <c r="AU2134" s="235" t="s">
        <v>102</v>
      </c>
      <c r="AY2134" s="18" t="s">
        <v>175</v>
      </c>
      <c r="BE2134" s="236">
        <f>IF(O2134="základní",K2134,0)</f>
        <v>0</v>
      </c>
      <c r="BF2134" s="236">
        <f>IF(O2134="snížená",K2134,0)</f>
        <v>0</v>
      </c>
      <c r="BG2134" s="236">
        <f>IF(O2134="zákl. přenesená",K2134,0)</f>
        <v>0</v>
      </c>
      <c r="BH2134" s="236">
        <f>IF(O2134="sníž. přenesená",K2134,0)</f>
        <v>0</v>
      </c>
      <c r="BI2134" s="236">
        <f>IF(O2134="nulová",K2134,0)</f>
        <v>0</v>
      </c>
      <c r="BJ2134" s="18" t="s">
        <v>102</v>
      </c>
      <c r="BK2134" s="236">
        <f>ROUND(P2134*H2134,2)</f>
        <v>0</v>
      </c>
      <c r="BL2134" s="18" t="s">
        <v>229</v>
      </c>
      <c r="BM2134" s="235" t="s">
        <v>2055</v>
      </c>
    </row>
    <row r="2135" s="2" customFormat="1">
      <c r="A2135" s="39"/>
      <c r="B2135" s="40"/>
      <c r="C2135" s="41"/>
      <c r="D2135" s="237" t="s">
        <v>182</v>
      </c>
      <c r="E2135" s="41"/>
      <c r="F2135" s="238" t="s">
        <v>2056</v>
      </c>
      <c r="G2135" s="41"/>
      <c r="H2135" s="41"/>
      <c r="I2135" s="239"/>
      <c r="J2135" s="239"/>
      <c r="K2135" s="41"/>
      <c r="L2135" s="41"/>
      <c r="M2135" s="45"/>
      <c r="N2135" s="240"/>
      <c r="O2135" s="241"/>
      <c r="P2135" s="92"/>
      <c r="Q2135" s="92"/>
      <c r="R2135" s="92"/>
      <c r="S2135" s="92"/>
      <c r="T2135" s="92"/>
      <c r="U2135" s="92"/>
      <c r="V2135" s="92"/>
      <c r="W2135" s="92"/>
      <c r="X2135" s="92"/>
      <c r="Y2135" s="93"/>
      <c r="Z2135" s="39"/>
      <c r="AA2135" s="39"/>
      <c r="AB2135" s="39"/>
      <c r="AC2135" s="39"/>
      <c r="AD2135" s="39"/>
      <c r="AE2135" s="39"/>
      <c r="AT2135" s="18" t="s">
        <v>182</v>
      </c>
      <c r="AU2135" s="18" t="s">
        <v>102</v>
      </c>
    </row>
    <row r="2136" s="2" customFormat="1" ht="24.15" customHeight="1">
      <c r="A2136" s="39"/>
      <c r="B2136" s="40"/>
      <c r="C2136" s="222" t="s">
        <v>1187</v>
      </c>
      <c r="D2136" s="222" t="s">
        <v>177</v>
      </c>
      <c r="E2136" s="223" t="s">
        <v>2057</v>
      </c>
      <c r="F2136" s="224" t="s">
        <v>2058</v>
      </c>
      <c r="G2136" s="225" t="s">
        <v>228</v>
      </c>
      <c r="H2136" s="226">
        <v>262.01999999999998</v>
      </c>
      <c r="I2136" s="227"/>
      <c r="J2136" s="227"/>
      <c r="K2136" s="228">
        <f>ROUND(P2136*H2136,2)</f>
        <v>0</v>
      </c>
      <c r="L2136" s="229"/>
      <c r="M2136" s="45"/>
      <c r="N2136" s="230" t="s">
        <v>1</v>
      </c>
      <c r="O2136" s="231" t="s">
        <v>39</v>
      </c>
      <c r="P2136" s="232">
        <f>I2136+J2136</f>
        <v>0</v>
      </c>
      <c r="Q2136" s="232">
        <f>ROUND(I2136*H2136,2)</f>
        <v>0</v>
      </c>
      <c r="R2136" s="232">
        <f>ROUND(J2136*H2136,2)</f>
        <v>0</v>
      </c>
      <c r="S2136" s="92"/>
      <c r="T2136" s="233">
        <f>S2136*H2136</f>
        <v>0</v>
      </c>
      <c r="U2136" s="233">
        <v>0</v>
      </c>
      <c r="V2136" s="233">
        <f>U2136*H2136</f>
        <v>0</v>
      </c>
      <c r="W2136" s="233">
        <v>0</v>
      </c>
      <c r="X2136" s="233">
        <f>W2136*H2136</f>
        <v>0</v>
      </c>
      <c r="Y2136" s="234" t="s">
        <v>1</v>
      </c>
      <c r="Z2136" s="39"/>
      <c r="AA2136" s="39"/>
      <c r="AB2136" s="39"/>
      <c r="AC2136" s="39"/>
      <c r="AD2136" s="39"/>
      <c r="AE2136" s="39"/>
      <c r="AR2136" s="235" t="s">
        <v>229</v>
      </c>
      <c r="AT2136" s="235" t="s">
        <v>177</v>
      </c>
      <c r="AU2136" s="235" t="s">
        <v>102</v>
      </c>
      <c r="AY2136" s="18" t="s">
        <v>175</v>
      </c>
      <c r="BE2136" s="236">
        <f>IF(O2136="základní",K2136,0)</f>
        <v>0</v>
      </c>
      <c r="BF2136" s="236">
        <f>IF(O2136="snížená",K2136,0)</f>
        <v>0</v>
      </c>
      <c r="BG2136" s="236">
        <f>IF(O2136="zákl. přenesená",K2136,0)</f>
        <v>0</v>
      </c>
      <c r="BH2136" s="236">
        <f>IF(O2136="sníž. přenesená",K2136,0)</f>
        <v>0</v>
      </c>
      <c r="BI2136" s="236">
        <f>IF(O2136="nulová",K2136,0)</f>
        <v>0</v>
      </c>
      <c r="BJ2136" s="18" t="s">
        <v>102</v>
      </c>
      <c r="BK2136" s="236">
        <f>ROUND(P2136*H2136,2)</f>
        <v>0</v>
      </c>
      <c r="BL2136" s="18" t="s">
        <v>229</v>
      </c>
      <c r="BM2136" s="235" t="s">
        <v>2059</v>
      </c>
    </row>
    <row r="2137" s="13" customFormat="1">
      <c r="A2137" s="13"/>
      <c r="B2137" s="242"/>
      <c r="C2137" s="243"/>
      <c r="D2137" s="237" t="s">
        <v>184</v>
      </c>
      <c r="E2137" s="244" t="s">
        <v>1</v>
      </c>
      <c r="F2137" s="245" t="s">
        <v>193</v>
      </c>
      <c r="G2137" s="243"/>
      <c r="H2137" s="244" t="s">
        <v>1</v>
      </c>
      <c r="I2137" s="246"/>
      <c r="J2137" s="246"/>
      <c r="K2137" s="243"/>
      <c r="L2137" s="243"/>
      <c r="M2137" s="247"/>
      <c r="N2137" s="248"/>
      <c r="O2137" s="249"/>
      <c r="P2137" s="249"/>
      <c r="Q2137" s="249"/>
      <c r="R2137" s="249"/>
      <c r="S2137" s="249"/>
      <c r="T2137" s="249"/>
      <c r="U2137" s="249"/>
      <c r="V2137" s="249"/>
      <c r="W2137" s="249"/>
      <c r="X2137" s="249"/>
      <c r="Y2137" s="250"/>
      <c r="Z2137" s="13"/>
      <c r="AA2137" s="13"/>
      <c r="AB2137" s="13"/>
      <c r="AC2137" s="13"/>
      <c r="AD2137" s="13"/>
      <c r="AE2137" s="13"/>
      <c r="AT2137" s="251" t="s">
        <v>184</v>
      </c>
      <c r="AU2137" s="251" t="s">
        <v>102</v>
      </c>
      <c r="AV2137" s="13" t="s">
        <v>82</v>
      </c>
      <c r="AW2137" s="13" t="s">
        <v>5</v>
      </c>
      <c r="AX2137" s="13" t="s">
        <v>75</v>
      </c>
      <c r="AY2137" s="251" t="s">
        <v>175</v>
      </c>
    </row>
    <row r="2138" s="14" customFormat="1">
      <c r="A2138" s="14"/>
      <c r="B2138" s="252"/>
      <c r="C2138" s="253"/>
      <c r="D2138" s="237" t="s">
        <v>184</v>
      </c>
      <c r="E2138" s="254" t="s">
        <v>1</v>
      </c>
      <c r="F2138" s="255" t="s">
        <v>2060</v>
      </c>
      <c r="G2138" s="253"/>
      <c r="H2138" s="256">
        <v>126.88</v>
      </c>
      <c r="I2138" s="257"/>
      <c r="J2138" s="257"/>
      <c r="K2138" s="253"/>
      <c r="L2138" s="253"/>
      <c r="M2138" s="258"/>
      <c r="N2138" s="259"/>
      <c r="O2138" s="260"/>
      <c r="P2138" s="260"/>
      <c r="Q2138" s="260"/>
      <c r="R2138" s="260"/>
      <c r="S2138" s="260"/>
      <c r="T2138" s="260"/>
      <c r="U2138" s="260"/>
      <c r="V2138" s="260"/>
      <c r="W2138" s="260"/>
      <c r="X2138" s="260"/>
      <c r="Y2138" s="261"/>
      <c r="Z2138" s="14"/>
      <c r="AA2138" s="14"/>
      <c r="AB2138" s="14"/>
      <c r="AC2138" s="14"/>
      <c r="AD2138" s="14"/>
      <c r="AE2138" s="14"/>
      <c r="AT2138" s="262" t="s">
        <v>184</v>
      </c>
      <c r="AU2138" s="262" t="s">
        <v>102</v>
      </c>
      <c r="AV2138" s="14" t="s">
        <v>102</v>
      </c>
      <c r="AW2138" s="14" t="s">
        <v>5</v>
      </c>
      <c r="AX2138" s="14" t="s">
        <v>75</v>
      </c>
      <c r="AY2138" s="262" t="s">
        <v>175</v>
      </c>
    </row>
    <row r="2139" s="14" customFormat="1">
      <c r="A2139" s="14"/>
      <c r="B2139" s="252"/>
      <c r="C2139" s="253"/>
      <c r="D2139" s="237" t="s">
        <v>184</v>
      </c>
      <c r="E2139" s="254" t="s">
        <v>1</v>
      </c>
      <c r="F2139" s="255" t="s">
        <v>2061</v>
      </c>
      <c r="G2139" s="253"/>
      <c r="H2139" s="256">
        <v>135.13999999999999</v>
      </c>
      <c r="I2139" s="257"/>
      <c r="J2139" s="257"/>
      <c r="K2139" s="253"/>
      <c r="L2139" s="253"/>
      <c r="M2139" s="258"/>
      <c r="N2139" s="259"/>
      <c r="O2139" s="260"/>
      <c r="P2139" s="260"/>
      <c r="Q2139" s="260"/>
      <c r="R2139" s="260"/>
      <c r="S2139" s="260"/>
      <c r="T2139" s="260"/>
      <c r="U2139" s="260"/>
      <c r="V2139" s="260"/>
      <c r="W2139" s="260"/>
      <c r="X2139" s="260"/>
      <c r="Y2139" s="261"/>
      <c r="Z2139" s="14"/>
      <c r="AA2139" s="14"/>
      <c r="AB2139" s="14"/>
      <c r="AC2139" s="14"/>
      <c r="AD2139" s="14"/>
      <c r="AE2139" s="14"/>
      <c r="AT2139" s="262" t="s">
        <v>184</v>
      </c>
      <c r="AU2139" s="262" t="s">
        <v>102</v>
      </c>
      <c r="AV2139" s="14" t="s">
        <v>102</v>
      </c>
      <c r="AW2139" s="14" t="s">
        <v>5</v>
      </c>
      <c r="AX2139" s="14" t="s">
        <v>75</v>
      </c>
      <c r="AY2139" s="262" t="s">
        <v>175</v>
      </c>
    </row>
    <row r="2140" s="16" customFormat="1">
      <c r="A2140" s="16"/>
      <c r="B2140" s="284"/>
      <c r="C2140" s="285"/>
      <c r="D2140" s="237" t="s">
        <v>184</v>
      </c>
      <c r="E2140" s="286" t="s">
        <v>1</v>
      </c>
      <c r="F2140" s="287" t="s">
        <v>453</v>
      </c>
      <c r="G2140" s="285"/>
      <c r="H2140" s="288">
        <v>262.01999999999998</v>
      </c>
      <c r="I2140" s="289"/>
      <c r="J2140" s="289"/>
      <c r="K2140" s="285"/>
      <c r="L2140" s="285"/>
      <c r="M2140" s="290"/>
      <c r="N2140" s="291"/>
      <c r="O2140" s="292"/>
      <c r="P2140" s="292"/>
      <c r="Q2140" s="292"/>
      <c r="R2140" s="292"/>
      <c r="S2140" s="292"/>
      <c r="T2140" s="292"/>
      <c r="U2140" s="292"/>
      <c r="V2140" s="292"/>
      <c r="W2140" s="292"/>
      <c r="X2140" s="292"/>
      <c r="Y2140" s="293"/>
      <c r="Z2140" s="16"/>
      <c r="AA2140" s="16"/>
      <c r="AB2140" s="16"/>
      <c r="AC2140" s="16"/>
      <c r="AD2140" s="16"/>
      <c r="AE2140" s="16"/>
      <c r="AT2140" s="294" t="s">
        <v>184</v>
      </c>
      <c r="AU2140" s="294" t="s">
        <v>102</v>
      </c>
      <c r="AV2140" s="16" t="s">
        <v>196</v>
      </c>
      <c r="AW2140" s="16" t="s">
        <v>5</v>
      </c>
      <c r="AX2140" s="16" t="s">
        <v>75</v>
      </c>
      <c r="AY2140" s="294" t="s">
        <v>175</v>
      </c>
    </row>
    <row r="2141" s="15" customFormat="1">
      <c r="A2141" s="15"/>
      <c r="B2141" s="263"/>
      <c r="C2141" s="264"/>
      <c r="D2141" s="237" t="s">
        <v>184</v>
      </c>
      <c r="E2141" s="265" t="s">
        <v>1</v>
      </c>
      <c r="F2141" s="266" t="s">
        <v>189</v>
      </c>
      <c r="G2141" s="264"/>
      <c r="H2141" s="267">
        <v>262.01999999999998</v>
      </c>
      <c r="I2141" s="268"/>
      <c r="J2141" s="268"/>
      <c r="K2141" s="264"/>
      <c r="L2141" s="264"/>
      <c r="M2141" s="269"/>
      <c r="N2141" s="270"/>
      <c r="O2141" s="271"/>
      <c r="P2141" s="271"/>
      <c r="Q2141" s="271"/>
      <c r="R2141" s="271"/>
      <c r="S2141" s="271"/>
      <c r="T2141" s="271"/>
      <c r="U2141" s="271"/>
      <c r="V2141" s="271"/>
      <c r="W2141" s="271"/>
      <c r="X2141" s="271"/>
      <c r="Y2141" s="272"/>
      <c r="Z2141" s="15"/>
      <c r="AA2141" s="15"/>
      <c r="AB2141" s="15"/>
      <c r="AC2141" s="15"/>
      <c r="AD2141" s="15"/>
      <c r="AE2141" s="15"/>
      <c r="AT2141" s="273" t="s">
        <v>184</v>
      </c>
      <c r="AU2141" s="273" t="s">
        <v>102</v>
      </c>
      <c r="AV2141" s="15" t="s">
        <v>181</v>
      </c>
      <c r="AW2141" s="15" t="s">
        <v>5</v>
      </c>
      <c r="AX2141" s="15" t="s">
        <v>82</v>
      </c>
      <c r="AY2141" s="273" t="s">
        <v>175</v>
      </c>
    </row>
    <row r="2142" s="2" customFormat="1" ht="49.05" customHeight="1">
      <c r="A2142" s="39"/>
      <c r="B2142" s="40"/>
      <c r="C2142" s="222" t="s">
        <v>2062</v>
      </c>
      <c r="D2142" s="222" t="s">
        <v>177</v>
      </c>
      <c r="E2142" s="223" t="s">
        <v>2063</v>
      </c>
      <c r="F2142" s="224" t="s">
        <v>2064</v>
      </c>
      <c r="G2142" s="225" t="s">
        <v>203</v>
      </c>
      <c r="H2142" s="226">
        <v>2.7879999999999998</v>
      </c>
      <c r="I2142" s="227"/>
      <c r="J2142" s="227"/>
      <c r="K2142" s="228">
        <f>ROUND(P2142*H2142,2)</f>
        <v>0</v>
      </c>
      <c r="L2142" s="229"/>
      <c r="M2142" s="45"/>
      <c r="N2142" s="230" t="s">
        <v>1</v>
      </c>
      <c r="O2142" s="231" t="s">
        <v>39</v>
      </c>
      <c r="P2142" s="232">
        <f>I2142+J2142</f>
        <v>0</v>
      </c>
      <c r="Q2142" s="232">
        <f>ROUND(I2142*H2142,2)</f>
        <v>0</v>
      </c>
      <c r="R2142" s="232">
        <f>ROUND(J2142*H2142,2)</f>
        <v>0</v>
      </c>
      <c r="S2142" s="92"/>
      <c r="T2142" s="233">
        <f>S2142*H2142</f>
        <v>0</v>
      </c>
      <c r="U2142" s="233">
        <v>0</v>
      </c>
      <c r="V2142" s="233">
        <f>U2142*H2142</f>
        <v>0</v>
      </c>
      <c r="W2142" s="233">
        <v>0</v>
      </c>
      <c r="X2142" s="233">
        <f>W2142*H2142</f>
        <v>0</v>
      </c>
      <c r="Y2142" s="234" t="s">
        <v>1</v>
      </c>
      <c r="Z2142" s="39"/>
      <c r="AA2142" s="39"/>
      <c r="AB2142" s="39"/>
      <c r="AC2142" s="39"/>
      <c r="AD2142" s="39"/>
      <c r="AE2142" s="39"/>
      <c r="AR2142" s="235" t="s">
        <v>229</v>
      </c>
      <c r="AT2142" s="235" t="s">
        <v>177</v>
      </c>
      <c r="AU2142" s="235" t="s">
        <v>102</v>
      </c>
      <c r="AY2142" s="18" t="s">
        <v>175</v>
      </c>
      <c r="BE2142" s="236">
        <f>IF(O2142="základní",K2142,0)</f>
        <v>0</v>
      </c>
      <c r="BF2142" s="236">
        <f>IF(O2142="snížená",K2142,0)</f>
        <v>0</v>
      </c>
      <c r="BG2142" s="236">
        <f>IF(O2142="zákl. přenesená",K2142,0)</f>
        <v>0</v>
      </c>
      <c r="BH2142" s="236">
        <f>IF(O2142="sníž. přenesená",K2142,0)</f>
        <v>0</v>
      </c>
      <c r="BI2142" s="236">
        <f>IF(O2142="nulová",K2142,0)</f>
        <v>0</v>
      </c>
      <c r="BJ2142" s="18" t="s">
        <v>102</v>
      </c>
      <c r="BK2142" s="236">
        <f>ROUND(P2142*H2142,2)</f>
        <v>0</v>
      </c>
      <c r="BL2142" s="18" t="s">
        <v>229</v>
      </c>
      <c r="BM2142" s="235" t="s">
        <v>2065</v>
      </c>
    </row>
    <row r="2143" s="2" customFormat="1">
      <c r="A2143" s="39"/>
      <c r="B2143" s="40"/>
      <c r="C2143" s="41"/>
      <c r="D2143" s="237" t="s">
        <v>182</v>
      </c>
      <c r="E2143" s="41"/>
      <c r="F2143" s="238" t="s">
        <v>2066</v>
      </c>
      <c r="G2143" s="41"/>
      <c r="H2143" s="41"/>
      <c r="I2143" s="239"/>
      <c r="J2143" s="239"/>
      <c r="K2143" s="41"/>
      <c r="L2143" s="41"/>
      <c r="M2143" s="45"/>
      <c r="N2143" s="240"/>
      <c r="O2143" s="241"/>
      <c r="P2143" s="92"/>
      <c r="Q2143" s="92"/>
      <c r="R2143" s="92"/>
      <c r="S2143" s="92"/>
      <c r="T2143" s="92"/>
      <c r="U2143" s="92"/>
      <c r="V2143" s="92"/>
      <c r="W2143" s="92"/>
      <c r="X2143" s="92"/>
      <c r="Y2143" s="93"/>
      <c r="Z2143" s="39"/>
      <c r="AA2143" s="39"/>
      <c r="AB2143" s="39"/>
      <c r="AC2143" s="39"/>
      <c r="AD2143" s="39"/>
      <c r="AE2143" s="39"/>
      <c r="AT2143" s="18" t="s">
        <v>182</v>
      </c>
      <c r="AU2143" s="18" t="s">
        <v>102</v>
      </c>
    </row>
    <row r="2144" s="12" customFormat="1" ht="22.8" customHeight="1">
      <c r="A2144" s="12"/>
      <c r="B2144" s="205"/>
      <c r="C2144" s="206"/>
      <c r="D2144" s="207" t="s">
        <v>74</v>
      </c>
      <c r="E2144" s="220" t="s">
        <v>2067</v>
      </c>
      <c r="F2144" s="220" t="s">
        <v>2068</v>
      </c>
      <c r="G2144" s="206"/>
      <c r="H2144" s="206"/>
      <c r="I2144" s="209"/>
      <c r="J2144" s="209"/>
      <c r="K2144" s="221">
        <f>BK2144</f>
        <v>0</v>
      </c>
      <c r="L2144" s="206"/>
      <c r="M2144" s="211"/>
      <c r="N2144" s="212"/>
      <c r="O2144" s="213"/>
      <c r="P2144" s="213"/>
      <c r="Q2144" s="214">
        <f>SUM(Q2145:Q2175)</f>
        <v>0</v>
      </c>
      <c r="R2144" s="214">
        <f>SUM(R2145:R2175)</f>
        <v>0</v>
      </c>
      <c r="S2144" s="213"/>
      <c r="T2144" s="215">
        <f>SUM(T2145:T2175)</f>
        <v>0</v>
      </c>
      <c r="U2144" s="213"/>
      <c r="V2144" s="215">
        <f>SUM(V2145:V2175)</f>
        <v>0</v>
      </c>
      <c r="W2144" s="213"/>
      <c r="X2144" s="215">
        <f>SUM(X2145:X2175)</f>
        <v>0</v>
      </c>
      <c r="Y2144" s="216"/>
      <c r="Z2144" s="12"/>
      <c r="AA2144" s="12"/>
      <c r="AB2144" s="12"/>
      <c r="AC2144" s="12"/>
      <c r="AD2144" s="12"/>
      <c r="AE2144" s="12"/>
      <c r="AR2144" s="217" t="s">
        <v>102</v>
      </c>
      <c r="AT2144" s="218" t="s">
        <v>74</v>
      </c>
      <c r="AU2144" s="218" t="s">
        <v>82</v>
      </c>
      <c r="AY2144" s="217" t="s">
        <v>175</v>
      </c>
      <c r="BK2144" s="219">
        <f>SUM(BK2145:BK2175)</f>
        <v>0</v>
      </c>
    </row>
    <row r="2145" s="2" customFormat="1" ht="16.5" customHeight="1">
      <c r="A2145" s="39"/>
      <c r="B2145" s="40"/>
      <c r="C2145" s="222" t="s">
        <v>1193</v>
      </c>
      <c r="D2145" s="222" t="s">
        <v>177</v>
      </c>
      <c r="E2145" s="223" t="s">
        <v>2069</v>
      </c>
      <c r="F2145" s="224" t="s">
        <v>2070</v>
      </c>
      <c r="G2145" s="225" t="s">
        <v>228</v>
      </c>
      <c r="H2145" s="226">
        <v>310.88</v>
      </c>
      <c r="I2145" s="227"/>
      <c r="J2145" s="227"/>
      <c r="K2145" s="228">
        <f>ROUND(P2145*H2145,2)</f>
        <v>0</v>
      </c>
      <c r="L2145" s="229"/>
      <c r="M2145" s="45"/>
      <c r="N2145" s="230" t="s">
        <v>1</v>
      </c>
      <c r="O2145" s="231" t="s">
        <v>39</v>
      </c>
      <c r="P2145" s="232">
        <f>I2145+J2145</f>
        <v>0</v>
      </c>
      <c r="Q2145" s="232">
        <f>ROUND(I2145*H2145,2)</f>
        <v>0</v>
      </c>
      <c r="R2145" s="232">
        <f>ROUND(J2145*H2145,2)</f>
        <v>0</v>
      </c>
      <c r="S2145" s="92"/>
      <c r="T2145" s="233">
        <f>S2145*H2145</f>
        <v>0</v>
      </c>
      <c r="U2145" s="233">
        <v>0</v>
      </c>
      <c r="V2145" s="233">
        <f>U2145*H2145</f>
        <v>0</v>
      </c>
      <c r="W2145" s="233">
        <v>0</v>
      </c>
      <c r="X2145" s="233">
        <f>W2145*H2145</f>
        <v>0</v>
      </c>
      <c r="Y2145" s="234" t="s">
        <v>1</v>
      </c>
      <c r="Z2145" s="39"/>
      <c r="AA2145" s="39"/>
      <c r="AB2145" s="39"/>
      <c r="AC2145" s="39"/>
      <c r="AD2145" s="39"/>
      <c r="AE2145" s="39"/>
      <c r="AR2145" s="235" t="s">
        <v>229</v>
      </c>
      <c r="AT2145" s="235" t="s">
        <v>177</v>
      </c>
      <c r="AU2145" s="235" t="s">
        <v>102</v>
      </c>
      <c r="AY2145" s="18" t="s">
        <v>175</v>
      </c>
      <c r="BE2145" s="236">
        <f>IF(O2145="základní",K2145,0)</f>
        <v>0</v>
      </c>
      <c r="BF2145" s="236">
        <f>IF(O2145="snížená",K2145,0)</f>
        <v>0</v>
      </c>
      <c r="BG2145" s="236">
        <f>IF(O2145="zákl. přenesená",K2145,0)</f>
        <v>0</v>
      </c>
      <c r="BH2145" s="236">
        <f>IF(O2145="sníž. přenesená",K2145,0)</f>
        <v>0</v>
      </c>
      <c r="BI2145" s="236">
        <f>IF(O2145="nulová",K2145,0)</f>
        <v>0</v>
      </c>
      <c r="BJ2145" s="18" t="s">
        <v>102</v>
      </c>
      <c r="BK2145" s="236">
        <f>ROUND(P2145*H2145,2)</f>
        <v>0</v>
      </c>
      <c r="BL2145" s="18" t="s">
        <v>229</v>
      </c>
      <c r="BM2145" s="235" t="s">
        <v>2071</v>
      </c>
    </row>
    <row r="2146" s="2" customFormat="1">
      <c r="A2146" s="39"/>
      <c r="B2146" s="40"/>
      <c r="C2146" s="41"/>
      <c r="D2146" s="237" t="s">
        <v>182</v>
      </c>
      <c r="E2146" s="41"/>
      <c r="F2146" s="238" t="s">
        <v>2072</v>
      </c>
      <c r="G2146" s="41"/>
      <c r="H2146" s="41"/>
      <c r="I2146" s="239"/>
      <c r="J2146" s="239"/>
      <c r="K2146" s="41"/>
      <c r="L2146" s="41"/>
      <c r="M2146" s="45"/>
      <c r="N2146" s="240"/>
      <c r="O2146" s="241"/>
      <c r="P2146" s="92"/>
      <c r="Q2146" s="92"/>
      <c r="R2146" s="92"/>
      <c r="S2146" s="92"/>
      <c r="T2146" s="92"/>
      <c r="U2146" s="92"/>
      <c r="V2146" s="92"/>
      <c r="W2146" s="92"/>
      <c r="X2146" s="92"/>
      <c r="Y2146" s="93"/>
      <c r="Z2146" s="39"/>
      <c r="AA2146" s="39"/>
      <c r="AB2146" s="39"/>
      <c r="AC2146" s="39"/>
      <c r="AD2146" s="39"/>
      <c r="AE2146" s="39"/>
      <c r="AT2146" s="18" t="s">
        <v>182</v>
      </c>
      <c r="AU2146" s="18" t="s">
        <v>102</v>
      </c>
    </row>
    <row r="2147" s="2" customFormat="1" ht="33" customHeight="1">
      <c r="A2147" s="39"/>
      <c r="B2147" s="40"/>
      <c r="C2147" s="222" t="s">
        <v>2073</v>
      </c>
      <c r="D2147" s="222" t="s">
        <v>177</v>
      </c>
      <c r="E2147" s="223" t="s">
        <v>2074</v>
      </c>
      <c r="F2147" s="224" t="s">
        <v>2075</v>
      </c>
      <c r="G2147" s="225" t="s">
        <v>228</v>
      </c>
      <c r="H2147" s="226">
        <v>48.859999999999999</v>
      </c>
      <c r="I2147" s="227"/>
      <c r="J2147" s="227"/>
      <c r="K2147" s="228">
        <f>ROUND(P2147*H2147,2)</f>
        <v>0</v>
      </c>
      <c r="L2147" s="229"/>
      <c r="M2147" s="45"/>
      <c r="N2147" s="230" t="s">
        <v>1</v>
      </c>
      <c r="O2147" s="231" t="s">
        <v>39</v>
      </c>
      <c r="P2147" s="232">
        <f>I2147+J2147</f>
        <v>0</v>
      </c>
      <c r="Q2147" s="232">
        <f>ROUND(I2147*H2147,2)</f>
        <v>0</v>
      </c>
      <c r="R2147" s="232">
        <f>ROUND(J2147*H2147,2)</f>
        <v>0</v>
      </c>
      <c r="S2147" s="92"/>
      <c r="T2147" s="233">
        <f>S2147*H2147</f>
        <v>0</v>
      </c>
      <c r="U2147" s="233">
        <v>0</v>
      </c>
      <c r="V2147" s="233">
        <f>U2147*H2147</f>
        <v>0</v>
      </c>
      <c r="W2147" s="233">
        <v>0</v>
      </c>
      <c r="X2147" s="233">
        <f>W2147*H2147</f>
        <v>0</v>
      </c>
      <c r="Y2147" s="234" t="s">
        <v>1</v>
      </c>
      <c r="Z2147" s="39"/>
      <c r="AA2147" s="39"/>
      <c r="AB2147" s="39"/>
      <c r="AC2147" s="39"/>
      <c r="AD2147" s="39"/>
      <c r="AE2147" s="39"/>
      <c r="AR2147" s="235" t="s">
        <v>229</v>
      </c>
      <c r="AT2147" s="235" t="s">
        <v>177</v>
      </c>
      <c r="AU2147" s="235" t="s">
        <v>102</v>
      </c>
      <c r="AY2147" s="18" t="s">
        <v>175</v>
      </c>
      <c r="BE2147" s="236">
        <f>IF(O2147="základní",K2147,0)</f>
        <v>0</v>
      </c>
      <c r="BF2147" s="236">
        <f>IF(O2147="snížená",K2147,0)</f>
        <v>0</v>
      </c>
      <c r="BG2147" s="236">
        <f>IF(O2147="zákl. přenesená",K2147,0)</f>
        <v>0</v>
      </c>
      <c r="BH2147" s="236">
        <f>IF(O2147="sníž. přenesená",K2147,0)</f>
        <v>0</v>
      </c>
      <c r="BI2147" s="236">
        <f>IF(O2147="nulová",K2147,0)</f>
        <v>0</v>
      </c>
      <c r="BJ2147" s="18" t="s">
        <v>102</v>
      </c>
      <c r="BK2147" s="236">
        <f>ROUND(P2147*H2147,2)</f>
        <v>0</v>
      </c>
      <c r="BL2147" s="18" t="s">
        <v>229</v>
      </c>
      <c r="BM2147" s="235" t="s">
        <v>2076</v>
      </c>
    </row>
    <row r="2148" s="2" customFormat="1">
      <c r="A2148" s="39"/>
      <c r="B2148" s="40"/>
      <c r="C2148" s="41"/>
      <c r="D2148" s="237" t="s">
        <v>182</v>
      </c>
      <c r="E2148" s="41"/>
      <c r="F2148" s="238" t="s">
        <v>2072</v>
      </c>
      <c r="G2148" s="41"/>
      <c r="H2148" s="41"/>
      <c r="I2148" s="239"/>
      <c r="J2148" s="239"/>
      <c r="K2148" s="41"/>
      <c r="L2148" s="41"/>
      <c r="M2148" s="45"/>
      <c r="N2148" s="240"/>
      <c r="O2148" s="241"/>
      <c r="P2148" s="92"/>
      <c r="Q2148" s="92"/>
      <c r="R2148" s="92"/>
      <c r="S2148" s="92"/>
      <c r="T2148" s="92"/>
      <c r="U2148" s="92"/>
      <c r="V2148" s="92"/>
      <c r="W2148" s="92"/>
      <c r="X2148" s="92"/>
      <c r="Y2148" s="93"/>
      <c r="Z2148" s="39"/>
      <c r="AA2148" s="39"/>
      <c r="AB2148" s="39"/>
      <c r="AC2148" s="39"/>
      <c r="AD2148" s="39"/>
      <c r="AE2148" s="39"/>
      <c r="AT2148" s="18" t="s">
        <v>182</v>
      </c>
      <c r="AU2148" s="18" t="s">
        <v>102</v>
      </c>
    </row>
    <row r="2149" s="2" customFormat="1" ht="24.15" customHeight="1">
      <c r="A2149" s="39"/>
      <c r="B2149" s="40"/>
      <c r="C2149" s="222" t="s">
        <v>1202</v>
      </c>
      <c r="D2149" s="222" t="s">
        <v>177</v>
      </c>
      <c r="E2149" s="223" t="s">
        <v>2077</v>
      </c>
      <c r="F2149" s="224" t="s">
        <v>2078</v>
      </c>
      <c r="G2149" s="225" t="s">
        <v>228</v>
      </c>
      <c r="H2149" s="226">
        <v>130.72999999999999</v>
      </c>
      <c r="I2149" s="227"/>
      <c r="J2149" s="227"/>
      <c r="K2149" s="228">
        <f>ROUND(P2149*H2149,2)</f>
        <v>0</v>
      </c>
      <c r="L2149" s="229"/>
      <c r="M2149" s="45"/>
      <c r="N2149" s="230" t="s">
        <v>1</v>
      </c>
      <c r="O2149" s="231" t="s">
        <v>39</v>
      </c>
      <c r="P2149" s="232">
        <f>I2149+J2149</f>
        <v>0</v>
      </c>
      <c r="Q2149" s="232">
        <f>ROUND(I2149*H2149,2)</f>
        <v>0</v>
      </c>
      <c r="R2149" s="232">
        <f>ROUND(J2149*H2149,2)</f>
        <v>0</v>
      </c>
      <c r="S2149" s="92"/>
      <c r="T2149" s="233">
        <f>S2149*H2149</f>
        <v>0</v>
      </c>
      <c r="U2149" s="233">
        <v>0</v>
      </c>
      <c r="V2149" s="233">
        <f>U2149*H2149</f>
        <v>0</v>
      </c>
      <c r="W2149" s="233">
        <v>0</v>
      </c>
      <c r="X2149" s="233">
        <f>W2149*H2149</f>
        <v>0</v>
      </c>
      <c r="Y2149" s="234" t="s">
        <v>1</v>
      </c>
      <c r="Z2149" s="39"/>
      <c r="AA2149" s="39"/>
      <c r="AB2149" s="39"/>
      <c r="AC2149" s="39"/>
      <c r="AD2149" s="39"/>
      <c r="AE2149" s="39"/>
      <c r="AR2149" s="235" t="s">
        <v>229</v>
      </c>
      <c r="AT2149" s="235" t="s">
        <v>177</v>
      </c>
      <c r="AU2149" s="235" t="s">
        <v>102</v>
      </c>
      <c r="AY2149" s="18" t="s">
        <v>175</v>
      </c>
      <c r="BE2149" s="236">
        <f>IF(O2149="základní",K2149,0)</f>
        <v>0</v>
      </c>
      <c r="BF2149" s="236">
        <f>IF(O2149="snížená",K2149,0)</f>
        <v>0</v>
      </c>
      <c r="BG2149" s="236">
        <f>IF(O2149="zákl. přenesená",K2149,0)</f>
        <v>0</v>
      </c>
      <c r="BH2149" s="236">
        <f>IF(O2149="sníž. přenesená",K2149,0)</f>
        <v>0</v>
      </c>
      <c r="BI2149" s="236">
        <f>IF(O2149="nulová",K2149,0)</f>
        <v>0</v>
      </c>
      <c r="BJ2149" s="18" t="s">
        <v>102</v>
      </c>
      <c r="BK2149" s="236">
        <f>ROUND(P2149*H2149,2)</f>
        <v>0</v>
      </c>
      <c r="BL2149" s="18" t="s">
        <v>229</v>
      </c>
      <c r="BM2149" s="235" t="s">
        <v>2079</v>
      </c>
    </row>
    <row r="2150" s="13" customFormat="1">
      <c r="A2150" s="13"/>
      <c r="B2150" s="242"/>
      <c r="C2150" s="243"/>
      <c r="D2150" s="237" t="s">
        <v>184</v>
      </c>
      <c r="E2150" s="244" t="s">
        <v>1</v>
      </c>
      <c r="F2150" s="245" t="s">
        <v>352</v>
      </c>
      <c r="G2150" s="243"/>
      <c r="H2150" s="244" t="s">
        <v>1</v>
      </c>
      <c r="I2150" s="246"/>
      <c r="J2150" s="246"/>
      <c r="K2150" s="243"/>
      <c r="L2150" s="243"/>
      <c r="M2150" s="247"/>
      <c r="N2150" s="248"/>
      <c r="O2150" s="249"/>
      <c r="P2150" s="249"/>
      <c r="Q2150" s="249"/>
      <c r="R2150" s="249"/>
      <c r="S2150" s="249"/>
      <c r="T2150" s="249"/>
      <c r="U2150" s="249"/>
      <c r="V2150" s="249"/>
      <c r="W2150" s="249"/>
      <c r="X2150" s="249"/>
      <c r="Y2150" s="250"/>
      <c r="Z2150" s="13"/>
      <c r="AA2150" s="13"/>
      <c r="AB2150" s="13"/>
      <c r="AC2150" s="13"/>
      <c r="AD2150" s="13"/>
      <c r="AE2150" s="13"/>
      <c r="AT2150" s="251" t="s">
        <v>184</v>
      </c>
      <c r="AU2150" s="251" t="s">
        <v>102</v>
      </c>
      <c r="AV2150" s="13" t="s">
        <v>82</v>
      </c>
      <c r="AW2150" s="13" t="s">
        <v>5</v>
      </c>
      <c r="AX2150" s="13" t="s">
        <v>75</v>
      </c>
      <c r="AY2150" s="251" t="s">
        <v>175</v>
      </c>
    </row>
    <row r="2151" s="13" customFormat="1">
      <c r="A2151" s="13"/>
      <c r="B2151" s="242"/>
      <c r="C2151" s="243"/>
      <c r="D2151" s="237" t="s">
        <v>184</v>
      </c>
      <c r="E2151" s="244" t="s">
        <v>1</v>
      </c>
      <c r="F2151" s="245" t="s">
        <v>286</v>
      </c>
      <c r="G2151" s="243"/>
      <c r="H2151" s="244" t="s">
        <v>1</v>
      </c>
      <c r="I2151" s="246"/>
      <c r="J2151" s="246"/>
      <c r="K2151" s="243"/>
      <c r="L2151" s="243"/>
      <c r="M2151" s="247"/>
      <c r="N2151" s="248"/>
      <c r="O2151" s="249"/>
      <c r="P2151" s="249"/>
      <c r="Q2151" s="249"/>
      <c r="R2151" s="249"/>
      <c r="S2151" s="249"/>
      <c r="T2151" s="249"/>
      <c r="U2151" s="249"/>
      <c r="V2151" s="249"/>
      <c r="W2151" s="249"/>
      <c r="X2151" s="249"/>
      <c r="Y2151" s="250"/>
      <c r="Z2151" s="13"/>
      <c r="AA2151" s="13"/>
      <c r="AB2151" s="13"/>
      <c r="AC2151" s="13"/>
      <c r="AD2151" s="13"/>
      <c r="AE2151" s="13"/>
      <c r="AT2151" s="251" t="s">
        <v>184</v>
      </c>
      <c r="AU2151" s="251" t="s">
        <v>102</v>
      </c>
      <c r="AV2151" s="13" t="s">
        <v>82</v>
      </c>
      <c r="AW2151" s="13" t="s">
        <v>5</v>
      </c>
      <c r="AX2151" s="13" t="s">
        <v>75</v>
      </c>
      <c r="AY2151" s="251" t="s">
        <v>175</v>
      </c>
    </row>
    <row r="2152" s="14" customFormat="1">
      <c r="A2152" s="14"/>
      <c r="B2152" s="252"/>
      <c r="C2152" s="253"/>
      <c r="D2152" s="237" t="s">
        <v>184</v>
      </c>
      <c r="E2152" s="254" t="s">
        <v>1</v>
      </c>
      <c r="F2152" s="255" t="s">
        <v>2080</v>
      </c>
      <c r="G2152" s="253"/>
      <c r="H2152" s="256">
        <v>64.060000000000002</v>
      </c>
      <c r="I2152" s="257"/>
      <c r="J2152" s="257"/>
      <c r="K2152" s="253"/>
      <c r="L2152" s="253"/>
      <c r="M2152" s="258"/>
      <c r="N2152" s="259"/>
      <c r="O2152" s="260"/>
      <c r="P2152" s="260"/>
      <c r="Q2152" s="260"/>
      <c r="R2152" s="260"/>
      <c r="S2152" s="260"/>
      <c r="T2152" s="260"/>
      <c r="U2152" s="260"/>
      <c r="V2152" s="260"/>
      <c r="W2152" s="260"/>
      <c r="X2152" s="260"/>
      <c r="Y2152" s="261"/>
      <c r="Z2152" s="14"/>
      <c r="AA2152" s="14"/>
      <c r="AB2152" s="14"/>
      <c r="AC2152" s="14"/>
      <c r="AD2152" s="14"/>
      <c r="AE2152" s="14"/>
      <c r="AT2152" s="262" t="s">
        <v>184</v>
      </c>
      <c r="AU2152" s="262" t="s">
        <v>102</v>
      </c>
      <c r="AV2152" s="14" t="s">
        <v>102</v>
      </c>
      <c r="AW2152" s="14" t="s">
        <v>5</v>
      </c>
      <c r="AX2152" s="14" t="s">
        <v>75</v>
      </c>
      <c r="AY2152" s="262" t="s">
        <v>175</v>
      </c>
    </row>
    <row r="2153" s="13" customFormat="1">
      <c r="A2153" s="13"/>
      <c r="B2153" s="242"/>
      <c r="C2153" s="243"/>
      <c r="D2153" s="237" t="s">
        <v>184</v>
      </c>
      <c r="E2153" s="244" t="s">
        <v>1</v>
      </c>
      <c r="F2153" s="245" t="s">
        <v>290</v>
      </c>
      <c r="G2153" s="243"/>
      <c r="H2153" s="244" t="s">
        <v>1</v>
      </c>
      <c r="I2153" s="246"/>
      <c r="J2153" s="246"/>
      <c r="K2153" s="243"/>
      <c r="L2153" s="243"/>
      <c r="M2153" s="247"/>
      <c r="N2153" s="248"/>
      <c r="O2153" s="249"/>
      <c r="P2153" s="249"/>
      <c r="Q2153" s="249"/>
      <c r="R2153" s="249"/>
      <c r="S2153" s="249"/>
      <c r="T2153" s="249"/>
      <c r="U2153" s="249"/>
      <c r="V2153" s="249"/>
      <c r="W2153" s="249"/>
      <c r="X2153" s="249"/>
      <c r="Y2153" s="250"/>
      <c r="Z2153" s="13"/>
      <c r="AA2153" s="13"/>
      <c r="AB2153" s="13"/>
      <c r="AC2153" s="13"/>
      <c r="AD2153" s="13"/>
      <c r="AE2153" s="13"/>
      <c r="AT2153" s="251" t="s">
        <v>184</v>
      </c>
      <c r="AU2153" s="251" t="s">
        <v>102</v>
      </c>
      <c r="AV2153" s="13" t="s">
        <v>82</v>
      </c>
      <c r="AW2153" s="13" t="s">
        <v>5</v>
      </c>
      <c r="AX2153" s="13" t="s">
        <v>75</v>
      </c>
      <c r="AY2153" s="251" t="s">
        <v>175</v>
      </c>
    </row>
    <row r="2154" s="14" customFormat="1">
      <c r="A2154" s="14"/>
      <c r="B2154" s="252"/>
      <c r="C2154" s="253"/>
      <c r="D2154" s="237" t="s">
        <v>184</v>
      </c>
      <c r="E2154" s="254" t="s">
        <v>1</v>
      </c>
      <c r="F2154" s="255" t="s">
        <v>2081</v>
      </c>
      <c r="G2154" s="253"/>
      <c r="H2154" s="256">
        <v>66.670000000000002</v>
      </c>
      <c r="I2154" s="257"/>
      <c r="J2154" s="257"/>
      <c r="K2154" s="253"/>
      <c r="L2154" s="253"/>
      <c r="M2154" s="258"/>
      <c r="N2154" s="259"/>
      <c r="O2154" s="260"/>
      <c r="P2154" s="260"/>
      <c r="Q2154" s="260"/>
      <c r="R2154" s="260"/>
      <c r="S2154" s="260"/>
      <c r="T2154" s="260"/>
      <c r="U2154" s="260"/>
      <c r="V2154" s="260"/>
      <c r="W2154" s="260"/>
      <c r="X2154" s="260"/>
      <c r="Y2154" s="261"/>
      <c r="Z2154" s="14"/>
      <c r="AA2154" s="14"/>
      <c r="AB2154" s="14"/>
      <c r="AC2154" s="14"/>
      <c r="AD2154" s="14"/>
      <c r="AE2154" s="14"/>
      <c r="AT2154" s="262" t="s">
        <v>184</v>
      </c>
      <c r="AU2154" s="262" t="s">
        <v>102</v>
      </c>
      <c r="AV2154" s="14" t="s">
        <v>102</v>
      </c>
      <c r="AW2154" s="14" t="s">
        <v>5</v>
      </c>
      <c r="AX2154" s="14" t="s">
        <v>75</v>
      </c>
      <c r="AY2154" s="262" t="s">
        <v>175</v>
      </c>
    </row>
    <row r="2155" s="15" customFormat="1">
      <c r="A2155" s="15"/>
      <c r="B2155" s="263"/>
      <c r="C2155" s="264"/>
      <c r="D2155" s="237" t="s">
        <v>184</v>
      </c>
      <c r="E2155" s="265" t="s">
        <v>1</v>
      </c>
      <c r="F2155" s="266" t="s">
        <v>189</v>
      </c>
      <c r="G2155" s="264"/>
      <c r="H2155" s="267">
        <v>130.73000000000002</v>
      </c>
      <c r="I2155" s="268"/>
      <c r="J2155" s="268"/>
      <c r="K2155" s="264"/>
      <c r="L2155" s="264"/>
      <c r="M2155" s="269"/>
      <c r="N2155" s="270"/>
      <c r="O2155" s="271"/>
      <c r="P2155" s="271"/>
      <c r="Q2155" s="271"/>
      <c r="R2155" s="271"/>
      <c r="S2155" s="271"/>
      <c r="T2155" s="271"/>
      <c r="U2155" s="271"/>
      <c r="V2155" s="271"/>
      <c r="W2155" s="271"/>
      <c r="X2155" s="271"/>
      <c r="Y2155" s="272"/>
      <c r="Z2155" s="15"/>
      <c r="AA2155" s="15"/>
      <c r="AB2155" s="15"/>
      <c r="AC2155" s="15"/>
      <c r="AD2155" s="15"/>
      <c r="AE2155" s="15"/>
      <c r="AT2155" s="273" t="s">
        <v>184</v>
      </c>
      <c r="AU2155" s="273" t="s">
        <v>102</v>
      </c>
      <c r="AV2155" s="15" t="s">
        <v>181</v>
      </c>
      <c r="AW2155" s="15" t="s">
        <v>5</v>
      </c>
      <c r="AX2155" s="15" t="s">
        <v>82</v>
      </c>
      <c r="AY2155" s="273" t="s">
        <v>175</v>
      </c>
    </row>
    <row r="2156" s="2" customFormat="1" ht="24.15" customHeight="1">
      <c r="A2156" s="39"/>
      <c r="B2156" s="40"/>
      <c r="C2156" s="222" t="s">
        <v>2082</v>
      </c>
      <c r="D2156" s="222" t="s">
        <v>177</v>
      </c>
      <c r="E2156" s="223" t="s">
        <v>2083</v>
      </c>
      <c r="F2156" s="224" t="s">
        <v>2084</v>
      </c>
      <c r="G2156" s="225" t="s">
        <v>228</v>
      </c>
      <c r="H2156" s="226">
        <v>48.859999999999999</v>
      </c>
      <c r="I2156" s="227"/>
      <c r="J2156" s="227"/>
      <c r="K2156" s="228">
        <f>ROUND(P2156*H2156,2)</f>
        <v>0</v>
      </c>
      <c r="L2156" s="229"/>
      <c r="M2156" s="45"/>
      <c r="N2156" s="230" t="s">
        <v>1</v>
      </c>
      <c r="O2156" s="231" t="s">
        <v>39</v>
      </c>
      <c r="P2156" s="232">
        <f>I2156+J2156</f>
        <v>0</v>
      </c>
      <c r="Q2156" s="232">
        <f>ROUND(I2156*H2156,2)</f>
        <v>0</v>
      </c>
      <c r="R2156" s="232">
        <f>ROUND(J2156*H2156,2)</f>
        <v>0</v>
      </c>
      <c r="S2156" s="92"/>
      <c r="T2156" s="233">
        <f>S2156*H2156</f>
        <v>0</v>
      </c>
      <c r="U2156" s="233">
        <v>0</v>
      </c>
      <c r="V2156" s="233">
        <f>U2156*H2156</f>
        <v>0</v>
      </c>
      <c r="W2156" s="233">
        <v>0</v>
      </c>
      <c r="X2156" s="233">
        <f>W2156*H2156</f>
        <v>0</v>
      </c>
      <c r="Y2156" s="234" t="s">
        <v>1</v>
      </c>
      <c r="Z2156" s="39"/>
      <c r="AA2156" s="39"/>
      <c r="AB2156" s="39"/>
      <c r="AC2156" s="39"/>
      <c r="AD2156" s="39"/>
      <c r="AE2156" s="39"/>
      <c r="AR2156" s="235" t="s">
        <v>229</v>
      </c>
      <c r="AT2156" s="235" t="s">
        <v>177</v>
      </c>
      <c r="AU2156" s="235" t="s">
        <v>102</v>
      </c>
      <c r="AY2156" s="18" t="s">
        <v>175</v>
      </c>
      <c r="BE2156" s="236">
        <f>IF(O2156="základní",K2156,0)</f>
        <v>0</v>
      </c>
      <c r="BF2156" s="236">
        <f>IF(O2156="snížená",K2156,0)</f>
        <v>0</v>
      </c>
      <c r="BG2156" s="236">
        <f>IF(O2156="zákl. přenesená",K2156,0)</f>
        <v>0</v>
      </c>
      <c r="BH2156" s="236">
        <f>IF(O2156="sníž. přenesená",K2156,0)</f>
        <v>0</v>
      </c>
      <c r="BI2156" s="236">
        <f>IF(O2156="nulová",K2156,0)</f>
        <v>0</v>
      </c>
      <c r="BJ2156" s="18" t="s">
        <v>102</v>
      </c>
      <c r="BK2156" s="236">
        <f>ROUND(P2156*H2156,2)</f>
        <v>0</v>
      </c>
      <c r="BL2156" s="18" t="s">
        <v>229</v>
      </c>
      <c r="BM2156" s="235" t="s">
        <v>2085</v>
      </c>
    </row>
    <row r="2157" s="13" customFormat="1">
      <c r="A2157" s="13"/>
      <c r="B2157" s="242"/>
      <c r="C2157" s="243"/>
      <c r="D2157" s="237" t="s">
        <v>184</v>
      </c>
      <c r="E2157" s="244" t="s">
        <v>1</v>
      </c>
      <c r="F2157" s="245" t="s">
        <v>193</v>
      </c>
      <c r="G2157" s="243"/>
      <c r="H2157" s="244" t="s">
        <v>1</v>
      </c>
      <c r="I2157" s="246"/>
      <c r="J2157" s="246"/>
      <c r="K2157" s="243"/>
      <c r="L2157" s="243"/>
      <c r="M2157" s="247"/>
      <c r="N2157" s="248"/>
      <c r="O2157" s="249"/>
      <c r="P2157" s="249"/>
      <c r="Q2157" s="249"/>
      <c r="R2157" s="249"/>
      <c r="S2157" s="249"/>
      <c r="T2157" s="249"/>
      <c r="U2157" s="249"/>
      <c r="V2157" s="249"/>
      <c r="W2157" s="249"/>
      <c r="X2157" s="249"/>
      <c r="Y2157" s="250"/>
      <c r="Z2157" s="13"/>
      <c r="AA2157" s="13"/>
      <c r="AB2157" s="13"/>
      <c r="AC2157" s="13"/>
      <c r="AD2157" s="13"/>
      <c r="AE2157" s="13"/>
      <c r="AT2157" s="251" t="s">
        <v>184</v>
      </c>
      <c r="AU2157" s="251" t="s">
        <v>102</v>
      </c>
      <c r="AV2157" s="13" t="s">
        <v>82</v>
      </c>
      <c r="AW2157" s="13" t="s">
        <v>5</v>
      </c>
      <c r="AX2157" s="13" t="s">
        <v>75</v>
      </c>
      <c r="AY2157" s="251" t="s">
        <v>175</v>
      </c>
    </row>
    <row r="2158" s="14" customFormat="1">
      <c r="A2158" s="14"/>
      <c r="B2158" s="252"/>
      <c r="C2158" s="253"/>
      <c r="D2158" s="237" t="s">
        <v>184</v>
      </c>
      <c r="E2158" s="254" t="s">
        <v>1</v>
      </c>
      <c r="F2158" s="255" t="s">
        <v>2086</v>
      </c>
      <c r="G2158" s="253"/>
      <c r="H2158" s="256">
        <v>23.82</v>
      </c>
      <c r="I2158" s="257"/>
      <c r="J2158" s="257"/>
      <c r="K2158" s="253"/>
      <c r="L2158" s="253"/>
      <c r="M2158" s="258"/>
      <c r="N2158" s="259"/>
      <c r="O2158" s="260"/>
      <c r="P2158" s="260"/>
      <c r="Q2158" s="260"/>
      <c r="R2158" s="260"/>
      <c r="S2158" s="260"/>
      <c r="T2158" s="260"/>
      <c r="U2158" s="260"/>
      <c r="V2158" s="260"/>
      <c r="W2158" s="260"/>
      <c r="X2158" s="260"/>
      <c r="Y2158" s="261"/>
      <c r="Z2158" s="14"/>
      <c r="AA2158" s="14"/>
      <c r="AB2158" s="14"/>
      <c r="AC2158" s="14"/>
      <c r="AD2158" s="14"/>
      <c r="AE2158" s="14"/>
      <c r="AT2158" s="262" t="s">
        <v>184</v>
      </c>
      <c r="AU2158" s="262" t="s">
        <v>102</v>
      </c>
      <c r="AV2158" s="14" t="s">
        <v>102</v>
      </c>
      <c r="AW2158" s="14" t="s">
        <v>5</v>
      </c>
      <c r="AX2158" s="14" t="s">
        <v>75</v>
      </c>
      <c r="AY2158" s="262" t="s">
        <v>175</v>
      </c>
    </row>
    <row r="2159" s="14" customFormat="1">
      <c r="A2159" s="14"/>
      <c r="B2159" s="252"/>
      <c r="C2159" s="253"/>
      <c r="D2159" s="237" t="s">
        <v>184</v>
      </c>
      <c r="E2159" s="254" t="s">
        <v>1</v>
      </c>
      <c r="F2159" s="255" t="s">
        <v>2087</v>
      </c>
      <c r="G2159" s="253"/>
      <c r="H2159" s="256">
        <v>25.039999999999999</v>
      </c>
      <c r="I2159" s="257"/>
      <c r="J2159" s="257"/>
      <c r="K2159" s="253"/>
      <c r="L2159" s="253"/>
      <c r="M2159" s="258"/>
      <c r="N2159" s="259"/>
      <c r="O2159" s="260"/>
      <c r="P2159" s="260"/>
      <c r="Q2159" s="260"/>
      <c r="R2159" s="260"/>
      <c r="S2159" s="260"/>
      <c r="T2159" s="260"/>
      <c r="U2159" s="260"/>
      <c r="V2159" s="260"/>
      <c r="W2159" s="260"/>
      <c r="X2159" s="260"/>
      <c r="Y2159" s="261"/>
      <c r="Z2159" s="14"/>
      <c r="AA2159" s="14"/>
      <c r="AB2159" s="14"/>
      <c r="AC2159" s="14"/>
      <c r="AD2159" s="14"/>
      <c r="AE2159" s="14"/>
      <c r="AT2159" s="262" t="s">
        <v>184</v>
      </c>
      <c r="AU2159" s="262" t="s">
        <v>102</v>
      </c>
      <c r="AV2159" s="14" t="s">
        <v>102</v>
      </c>
      <c r="AW2159" s="14" t="s">
        <v>5</v>
      </c>
      <c r="AX2159" s="14" t="s">
        <v>75</v>
      </c>
      <c r="AY2159" s="262" t="s">
        <v>175</v>
      </c>
    </row>
    <row r="2160" s="16" customFormat="1">
      <c r="A2160" s="16"/>
      <c r="B2160" s="284"/>
      <c r="C2160" s="285"/>
      <c r="D2160" s="237" t="s">
        <v>184</v>
      </c>
      <c r="E2160" s="286" t="s">
        <v>1</v>
      </c>
      <c r="F2160" s="287" t="s">
        <v>453</v>
      </c>
      <c r="G2160" s="285"/>
      <c r="H2160" s="288">
        <v>48.859999999999999</v>
      </c>
      <c r="I2160" s="289"/>
      <c r="J2160" s="289"/>
      <c r="K2160" s="285"/>
      <c r="L2160" s="285"/>
      <c r="M2160" s="290"/>
      <c r="N2160" s="291"/>
      <c r="O2160" s="292"/>
      <c r="P2160" s="292"/>
      <c r="Q2160" s="292"/>
      <c r="R2160" s="292"/>
      <c r="S2160" s="292"/>
      <c r="T2160" s="292"/>
      <c r="U2160" s="292"/>
      <c r="V2160" s="292"/>
      <c r="W2160" s="292"/>
      <c r="X2160" s="292"/>
      <c r="Y2160" s="293"/>
      <c r="Z2160" s="16"/>
      <c r="AA2160" s="16"/>
      <c r="AB2160" s="16"/>
      <c r="AC2160" s="16"/>
      <c r="AD2160" s="16"/>
      <c r="AE2160" s="16"/>
      <c r="AT2160" s="294" t="s">
        <v>184</v>
      </c>
      <c r="AU2160" s="294" t="s">
        <v>102</v>
      </c>
      <c r="AV2160" s="16" t="s">
        <v>196</v>
      </c>
      <c r="AW2160" s="16" t="s">
        <v>5</v>
      </c>
      <c r="AX2160" s="16" t="s">
        <v>75</v>
      </c>
      <c r="AY2160" s="294" t="s">
        <v>175</v>
      </c>
    </row>
    <row r="2161" s="15" customFormat="1">
      <c r="A2161" s="15"/>
      <c r="B2161" s="263"/>
      <c r="C2161" s="264"/>
      <c r="D2161" s="237" t="s">
        <v>184</v>
      </c>
      <c r="E2161" s="265" t="s">
        <v>1</v>
      </c>
      <c r="F2161" s="266" t="s">
        <v>189</v>
      </c>
      <c r="G2161" s="264"/>
      <c r="H2161" s="267">
        <v>48.859999999999999</v>
      </c>
      <c r="I2161" s="268"/>
      <c r="J2161" s="268"/>
      <c r="K2161" s="264"/>
      <c r="L2161" s="264"/>
      <c r="M2161" s="269"/>
      <c r="N2161" s="270"/>
      <c r="O2161" s="271"/>
      <c r="P2161" s="271"/>
      <c r="Q2161" s="271"/>
      <c r="R2161" s="271"/>
      <c r="S2161" s="271"/>
      <c r="T2161" s="271"/>
      <c r="U2161" s="271"/>
      <c r="V2161" s="271"/>
      <c r="W2161" s="271"/>
      <c r="X2161" s="271"/>
      <c r="Y2161" s="272"/>
      <c r="Z2161" s="15"/>
      <c r="AA2161" s="15"/>
      <c r="AB2161" s="15"/>
      <c r="AC2161" s="15"/>
      <c r="AD2161" s="15"/>
      <c r="AE2161" s="15"/>
      <c r="AT2161" s="273" t="s">
        <v>184</v>
      </c>
      <c r="AU2161" s="273" t="s">
        <v>102</v>
      </c>
      <c r="AV2161" s="15" t="s">
        <v>181</v>
      </c>
      <c r="AW2161" s="15" t="s">
        <v>5</v>
      </c>
      <c r="AX2161" s="15" t="s">
        <v>82</v>
      </c>
      <c r="AY2161" s="273" t="s">
        <v>175</v>
      </c>
    </row>
    <row r="2162" s="2" customFormat="1" ht="24.15" customHeight="1">
      <c r="A2162" s="39"/>
      <c r="B2162" s="40"/>
      <c r="C2162" s="274" t="s">
        <v>1205</v>
      </c>
      <c r="D2162" s="274" t="s">
        <v>315</v>
      </c>
      <c r="E2162" s="275" t="s">
        <v>2088</v>
      </c>
      <c r="F2162" s="276" t="s">
        <v>2089</v>
      </c>
      <c r="G2162" s="277" t="s">
        <v>228</v>
      </c>
      <c r="H2162" s="278">
        <v>53.746000000000002</v>
      </c>
      <c r="I2162" s="279"/>
      <c r="J2162" s="280"/>
      <c r="K2162" s="281">
        <f>ROUND(P2162*H2162,2)</f>
        <v>0</v>
      </c>
      <c r="L2162" s="280"/>
      <c r="M2162" s="282"/>
      <c r="N2162" s="283" t="s">
        <v>1</v>
      </c>
      <c r="O2162" s="231" t="s">
        <v>39</v>
      </c>
      <c r="P2162" s="232">
        <f>I2162+J2162</f>
        <v>0</v>
      </c>
      <c r="Q2162" s="232">
        <f>ROUND(I2162*H2162,2)</f>
        <v>0</v>
      </c>
      <c r="R2162" s="232">
        <f>ROUND(J2162*H2162,2)</f>
        <v>0</v>
      </c>
      <c r="S2162" s="92"/>
      <c r="T2162" s="233">
        <f>S2162*H2162</f>
        <v>0</v>
      </c>
      <c r="U2162" s="233">
        <v>0</v>
      </c>
      <c r="V2162" s="233">
        <f>U2162*H2162</f>
        <v>0</v>
      </c>
      <c r="W2162" s="233">
        <v>0</v>
      </c>
      <c r="X2162" s="233">
        <f>W2162*H2162</f>
        <v>0</v>
      </c>
      <c r="Y2162" s="234" t="s">
        <v>1</v>
      </c>
      <c r="Z2162" s="39"/>
      <c r="AA2162" s="39"/>
      <c r="AB2162" s="39"/>
      <c r="AC2162" s="39"/>
      <c r="AD2162" s="39"/>
      <c r="AE2162" s="39"/>
      <c r="AR2162" s="235" t="s">
        <v>270</v>
      </c>
      <c r="AT2162" s="235" t="s">
        <v>315</v>
      </c>
      <c r="AU2162" s="235" t="s">
        <v>102</v>
      </c>
      <c r="AY2162" s="18" t="s">
        <v>175</v>
      </c>
      <c r="BE2162" s="236">
        <f>IF(O2162="základní",K2162,0)</f>
        <v>0</v>
      </c>
      <c r="BF2162" s="236">
        <f>IF(O2162="snížená",K2162,0)</f>
        <v>0</v>
      </c>
      <c r="BG2162" s="236">
        <f>IF(O2162="zákl. přenesená",K2162,0)</f>
        <v>0</v>
      </c>
      <c r="BH2162" s="236">
        <f>IF(O2162="sníž. přenesená",K2162,0)</f>
        <v>0</v>
      </c>
      <c r="BI2162" s="236">
        <f>IF(O2162="nulová",K2162,0)</f>
        <v>0</v>
      </c>
      <c r="BJ2162" s="18" t="s">
        <v>102</v>
      </c>
      <c r="BK2162" s="236">
        <f>ROUND(P2162*H2162,2)</f>
        <v>0</v>
      </c>
      <c r="BL2162" s="18" t="s">
        <v>229</v>
      </c>
      <c r="BM2162" s="235" t="s">
        <v>2090</v>
      </c>
    </row>
    <row r="2163" s="14" customFormat="1">
      <c r="A2163" s="14"/>
      <c r="B2163" s="252"/>
      <c r="C2163" s="253"/>
      <c r="D2163" s="237" t="s">
        <v>184</v>
      </c>
      <c r="E2163" s="254" t="s">
        <v>1</v>
      </c>
      <c r="F2163" s="255" t="s">
        <v>2091</v>
      </c>
      <c r="G2163" s="253"/>
      <c r="H2163" s="256">
        <v>53.746000000000002</v>
      </c>
      <c r="I2163" s="257"/>
      <c r="J2163" s="257"/>
      <c r="K2163" s="253"/>
      <c r="L2163" s="253"/>
      <c r="M2163" s="258"/>
      <c r="N2163" s="259"/>
      <c r="O2163" s="260"/>
      <c r="P2163" s="260"/>
      <c r="Q2163" s="260"/>
      <c r="R2163" s="260"/>
      <c r="S2163" s="260"/>
      <c r="T2163" s="260"/>
      <c r="U2163" s="260"/>
      <c r="V2163" s="260"/>
      <c r="W2163" s="260"/>
      <c r="X2163" s="260"/>
      <c r="Y2163" s="261"/>
      <c r="Z2163" s="14"/>
      <c r="AA2163" s="14"/>
      <c r="AB2163" s="14"/>
      <c r="AC2163" s="14"/>
      <c r="AD2163" s="14"/>
      <c r="AE2163" s="14"/>
      <c r="AT2163" s="262" t="s">
        <v>184</v>
      </c>
      <c r="AU2163" s="262" t="s">
        <v>102</v>
      </c>
      <c r="AV2163" s="14" t="s">
        <v>102</v>
      </c>
      <c r="AW2163" s="14" t="s">
        <v>5</v>
      </c>
      <c r="AX2163" s="14" t="s">
        <v>75</v>
      </c>
      <c r="AY2163" s="262" t="s">
        <v>175</v>
      </c>
    </row>
    <row r="2164" s="15" customFormat="1">
      <c r="A2164" s="15"/>
      <c r="B2164" s="263"/>
      <c r="C2164" s="264"/>
      <c r="D2164" s="237" t="s">
        <v>184</v>
      </c>
      <c r="E2164" s="265" t="s">
        <v>1</v>
      </c>
      <c r="F2164" s="266" t="s">
        <v>189</v>
      </c>
      <c r="G2164" s="264"/>
      <c r="H2164" s="267">
        <v>53.746000000000002</v>
      </c>
      <c r="I2164" s="268"/>
      <c r="J2164" s="268"/>
      <c r="K2164" s="264"/>
      <c r="L2164" s="264"/>
      <c r="M2164" s="269"/>
      <c r="N2164" s="270"/>
      <c r="O2164" s="271"/>
      <c r="P2164" s="271"/>
      <c r="Q2164" s="271"/>
      <c r="R2164" s="271"/>
      <c r="S2164" s="271"/>
      <c r="T2164" s="271"/>
      <c r="U2164" s="271"/>
      <c r="V2164" s="271"/>
      <c r="W2164" s="271"/>
      <c r="X2164" s="271"/>
      <c r="Y2164" s="272"/>
      <c r="Z2164" s="15"/>
      <c r="AA2164" s="15"/>
      <c r="AB2164" s="15"/>
      <c r="AC2164" s="15"/>
      <c r="AD2164" s="15"/>
      <c r="AE2164" s="15"/>
      <c r="AT2164" s="273" t="s">
        <v>184</v>
      </c>
      <c r="AU2164" s="273" t="s">
        <v>102</v>
      </c>
      <c r="AV2164" s="15" t="s">
        <v>181</v>
      </c>
      <c r="AW2164" s="15" t="s">
        <v>5</v>
      </c>
      <c r="AX2164" s="15" t="s">
        <v>82</v>
      </c>
      <c r="AY2164" s="273" t="s">
        <v>175</v>
      </c>
    </row>
    <row r="2165" s="2" customFormat="1" ht="24.15" customHeight="1">
      <c r="A2165" s="39"/>
      <c r="B2165" s="40"/>
      <c r="C2165" s="222" t="s">
        <v>2092</v>
      </c>
      <c r="D2165" s="222" t="s">
        <v>177</v>
      </c>
      <c r="E2165" s="223" t="s">
        <v>2093</v>
      </c>
      <c r="F2165" s="224" t="s">
        <v>2094</v>
      </c>
      <c r="G2165" s="225" t="s">
        <v>369</v>
      </c>
      <c r="H2165" s="226">
        <v>30</v>
      </c>
      <c r="I2165" s="227"/>
      <c r="J2165" s="227"/>
      <c r="K2165" s="228">
        <f>ROUND(P2165*H2165,2)</f>
        <v>0</v>
      </c>
      <c r="L2165" s="229"/>
      <c r="M2165" s="45"/>
      <c r="N2165" s="230" t="s">
        <v>1</v>
      </c>
      <c r="O2165" s="231" t="s">
        <v>39</v>
      </c>
      <c r="P2165" s="232">
        <f>I2165+J2165</f>
        <v>0</v>
      </c>
      <c r="Q2165" s="232">
        <f>ROUND(I2165*H2165,2)</f>
        <v>0</v>
      </c>
      <c r="R2165" s="232">
        <f>ROUND(J2165*H2165,2)</f>
        <v>0</v>
      </c>
      <c r="S2165" s="92"/>
      <c r="T2165" s="233">
        <f>S2165*H2165</f>
        <v>0</v>
      </c>
      <c r="U2165" s="233">
        <v>0</v>
      </c>
      <c r="V2165" s="233">
        <f>U2165*H2165</f>
        <v>0</v>
      </c>
      <c r="W2165" s="233">
        <v>0</v>
      </c>
      <c r="X2165" s="233">
        <f>W2165*H2165</f>
        <v>0</v>
      </c>
      <c r="Y2165" s="234" t="s">
        <v>1</v>
      </c>
      <c r="Z2165" s="39"/>
      <c r="AA2165" s="39"/>
      <c r="AB2165" s="39"/>
      <c r="AC2165" s="39"/>
      <c r="AD2165" s="39"/>
      <c r="AE2165" s="39"/>
      <c r="AR2165" s="235" t="s">
        <v>229</v>
      </c>
      <c r="AT2165" s="235" t="s">
        <v>177</v>
      </c>
      <c r="AU2165" s="235" t="s">
        <v>102</v>
      </c>
      <c r="AY2165" s="18" t="s">
        <v>175</v>
      </c>
      <c r="BE2165" s="236">
        <f>IF(O2165="základní",K2165,0)</f>
        <v>0</v>
      </c>
      <c r="BF2165" s="236">
        <f>IF(O2165="snížená",K2165,0)</f>
        <v>0</v>
      </c>
      <c r="BG2165" s="236">
        <f>IF(O2165="zákl. přenesená",K2165,0)</f>
        <v>0</v>
      </c>
      <c r="BH2165" s="236">
        <f>IF(O2165="sníž. přenesená",K2165,0)</f>
        <v>0</v>
      </c>
      <c r="BI2165" s="236">
        <f>IF(O2165="nulová",K2165,0)</f>
        <v>0</v>
      </c>
      <c r="BJ2165" s="18" t="s">
        <v>102</v>
      </c>
      <c r="BK2165" s="236">
        <f>ROUND(P2165*H2165,2)</f>
        <v>0</v>
      </c>
      <c r="BL2165" s="18" t="s">
        <v>229</v>
      </c>
      <c r="BM2165" s="235" t="s">
        <v>2095</v>
      </c>
    </row>
    <row r="2166" s="2" customFormat="1" ht="21.75" customHeight="1">
      <c r="A2166" s="39"/>
      <c r="B2166" s="40"/>
      <c r="C2166" s="222" t="s">
        <v>1209</v>
      </c>
      <c r="D2166" s="222" t="s">
        <v>177</v>
      </c>
      <c r="E2166" s="223" t="s">
        <v>2096</v>
      </c>
      <c r="F2166" s="224" t="s">
        <v>2097</v>
      </c>
      <c r="G2166" s="225" t="s">
        <v>369</v>
      </c>
      <c r="H2166" s="226">
        <v>55</v>
      </c>
      <c r="I2166" s="227"/>
      <c r="J2166" s="227"/>
      <c r="K2166" s="228">
        <f>ROUND(P2166*H2166,2)</f>
        <v>0</v>
      </c>
      <c r="L2166" s="229"/>
      <c r="M2166" s="45"/>
      <c r="N2166" s="230" t="s">
        <v>1</v>
      </c>
      <c r="O2166" s="231" t="s">
        <v>39</v>
      </c>
      <c r="P2166" s="232">
        <f>I2166+J2166</f>
        <v>0</v>
      </c>
      <c r="Q2166" s="232">
        <f>ROUND(I2166*H2166,2)</f>
        <v>0</v>
      </c>
      <c r="R2166" s="232">
        <f>ROUND(J2166*H2166,2)</f>
        <v>0</v>
      </c>
      <c r="S2166" s="92"/>
      <c r="T2166" s="233">
        <f>S2166*H2166</f>
        <v>0</v>
      </c>
      <c r="U2166" s="233">
        <v>0</v>
      </c>
      <c r="V2166" s="233">
        <f>U2166*H2166</f>
        <v>0</v>
      </c>
      <c r="W2166" s="233">
        <v>0</v>
      </c>
      <c r="X2166" s="233">
        <f>W2166*H2166</f>
        <v>0</v>
      </c>
      <c r="Y2166" s="234" t="s">
        <v>1</v>
      </c>
      <c r="Z2166" s="39"/>
      <c r="AA2166" s="39"/>
      <c r="AB2166" s="39"/>
      <c r="AC2166" s="39"/>
      <c r="AD2166" s="39"/>
      <c r="AE2166" s="39"/>
      <c r="AR2166" s="235" t="s">
        <v>229</v>
      </c>
      <c r="AT2166" s="235" t="s">
        <v>177</v>
      </c>
      <c r="AU2166" s="235" t="s">
        <v>102</v>
      </c>
      <c r="AY2166" s="18" t="s">
        <v>175</v>
      </c>
      <c r="BE2166" s="236">
        <f>IF(O2166="základní",K2166,0)</f>
        <v>0</v>
      </c>
      <c r="BF2166" s="236">
        <f>IF(O2166="snížená",K2166,0)</f>
        <v>0</v>
      </c>
      <c r="BG2166" s="236">
        <f>IF(O2166="zákl. přenesená",K2166,0)</f>
        <v>0</v>
      </c>
      <c r="BH2166" s="236">
        <f>IF(O2166="sníž. přenesená",K2166,0)</f>
        <v>0</v>
      </c>
      <c r="BI2166" s="236">
        <f>IF(O2166="nulová",K2166,0)</f>
        <v>0</v>
      </c>
      <c r="BJ2166" s="18" t="s">
        <v>102</v>
      </c>
      <c r="BK2166" s="236">
        <f>ROUND(P2166*H2166,2)</f>
        <v>0</v>
      </c>
      <c r="BL2166" s="18" t="s">
        <v>229</v>
      </c>
      <c r="BM2166" s="235" t="s">
        <v>2098</v>
      </c>
    </row>
    <row r="2167" s="2" customFormat="1" ht="16.5" customHeight="1">
      <c r="A2167" s="39"/>
      <c r="B2167" s="40"/>
      <c r="C2167" s="274" t="s">
        <v>2099</v>
      </c>
      <c r="D2167" s="274" t="s">
        <v>315</v>
      </c>
      <c r="E2167" s="275" t="s">
        <v>2100</v>
      </c>
      <c r="F2167" s="276" t="s">
        <v>2101</v>
      </c>
      <c r="G2167" s="277" t="s">
        <v>369</v>
      </c>
      <c r="H2167" s="278">
        <v>56.100000000000001</v>
      </c>
      <c r="I2167" s="279"/>
      <c r="J2167" s="280"/>
      <c r="K2167" s="281">
        <f>ROUND(P2167*H2167,2)</f>
        <v>0</v>
      </c>
      <c r="L2167" s="280"/>
      <c r="M2167" s="282"/>
      <c r="N2167" s="283" t="s">
        <v>1</v>
      </c>
      <c r="O2167" s="231" t="s">
        <v>39</v>
      </c>
      <c r="P2167" s="232">
        <f>I2167+J2167</f>
        <v>0</v>
      </c>
      <c r="Q2167" s="232">
        <f>ROUND(I2167*H2167,2)</f>
        <v>0</v>
      </c>
      <c r="R2167" s="232">
        <f>ROUND(J2167*H2167,2)</f>
        <v>0</v>
      </c>
      <c r="S2167" s="92"/>
      <c r="T2167" s="233">
        <f>S2167*H2167</f>
        <v>0</v>
      </c>
      <c r="U2167" s="233">
        <v>0</v>
      </c>
      <c r="V2167" s="233">
        <f>U2167*H2167</f>
        <v>0</v>
      </c>
      <c r="W2167" s="233">
        <v>0</v>
      </c>
      <c r="X2167" s="233">
        <f>W2167*H2167</f>
        <v>0</v>
      </c>
      <c r="Y2167" s="234" t="s">
        <v>1</v>
      </c>
      <c r="Z2167" s="39"/>
      <c r="AA2167" s="39"/>
      <c r="AB2167" s="39"/>
      <c r="AC2167" s="39"/>
      <c r="AD2167" s="39"/>
      <c r="AE2167" s="39"/>
      <c r="AR2167" s="235" t="s">
        <v>270</v>
      </c>
      <c r="AT2167" s="235" t="s">
        <v>315</v>
      </c>
      <c r="AU2167" s="235" t="s">
        <v>102</v>
      </c>
      <c r="AY2167" s="18" t="s">
        <v>175</v>
      </c>
      <c r="BE2167" s="236">
        <f>IF(O2167="základní",K2167,0)</f>
        <v>0</v>
      </c>
      <c r="BF2167" s="236">
        <f>IF(O2167="snížená",K2167,0)</f>
        <v>0</v>
      </c>
      <c r="BG2167" s="236">
        <f>IF(O2167="zákl. přenesená",K2167,0)</f>
        <v>0</v>
      </c>
      <c r="BH2167" s="236">
        <f>IF(O2167="sníž. přenesená",K2167,0)</f>
        <v>0</v>
      </c>
      <c r="BI2167" s="236">
        <f>IF(O2167="nulová",K2167,0)</f>
        <v>0</v>
      </c>
      <c r="BJ2167" s="18" t="s">
        <v>102</v>
      </c>
      <c r="BK2167" s="236">
        <f>ROUND(P2167*H2167,2)</f>
        <v>0</v>
      </c>
      <c r="BL2167" s="18" t="s">
        <v>229</v>
      </c>
      <c r="BM2167" s="235" t="s">
        <v>2102</v>
      </c>
    </row>
    <row r="2168" s="14" customFormat="1">
      <c r="A2168" s="14"/>
      <c r="B2168" s="252"/>
      <c r="C2168" s="253"/>
      <c r="D2168" s="237" t="s">
        <v>184</v>
      </c>
      <c r="E2168" s="254" t="s">
        <v>1</v>
      </c>
      <c r="F2168" s="255" t="s">
        <v>2103</v>
      </c>
      <c r="G2168" s="253"/>
      <c r="H2168" s="256">
        <v>56.100000000000001</v>
      </c>
      <c r="I2168" s="257"/>
      <c r="J2168" s="257"/>
      <c r="K2168" s="253"/>
      <c r="L2168" s="253"/>
      <c r="M2168" s="258"/>
      <c r="N2168" s="259"/>
      <c r="O2168" s="260"/>
      <c r="P2168" s="260"/>
      <c r="Q2168" s="260"/>
      <c r="R2168" s="260"/>
      <c r="S2168" s="260"/>
      <c r="T2168" s="260"/>
      <c r="U2168" s="260"/>
      <c r="V2168" s="260"/>
      <c r="W2168" s="260"/>
      <c r="X2168" s="260"/>
      <c r="Y2168" s="261"/>
      <c r="Z2168" s="14"/>
      <c r="AA2168" s="14"/>
      <c r="AB2168" s="14"/>
      <c r="AC2168" s="14"/>
      <c r="AD2168" s="14"/>
      <c r="AE2168" s="14"/>
      <c r="AT2168" s="262" t="s">
        <v>184</v>
      </c>
      <c r="AU2168" s="262" t="s">
        <v>102</v>
      </c>
      <c r="AV2168" s="14" t="s">
        <v>102</v>
      </c>
      <c r="AW2168" s="14" t="s">
        <v>5</v>
      </c>
      <c r="AX2168" s="14" t="s">
        <v>75</v>
      </c>
      <c r="AY2168" s="262" t="s">
        <v>175</v>
      </c>
    </row>
    <row r="2169" s="15" customFormat="1">
      <c r="A2169" s="15"/>
      <c r="B2169" s="263"/>
      <c r="C2169" s="264"/>
      <c r="D2169" s="237" t="s">
        <v>184</v>
      </c>
      <c r="E2169" s="265" t="s">
        <v>1</v>
      </c>
      <c r="F2169" s="266" t="s">
        <v>189</v>
      </c>
      <c r="G2169" s="264"/>
      <c r="H2169" s="267">
        <v>56.100000000000001</v>
      </c>
      <c r="I2169" s="268"/>
      <c r="J2169" s="268"/>
      <c r="K2169" s="264"/>
      <c r="L2169" s="264"/>
      <c r="M2169" s="269"/>
      <c r="N2169" s="270"/>
      <c r="O2169" s="271"/>
      <c r="P2169" s="271"/>
      <c r="Q2169" s="271"/>
      <c r="R2169" s="271"/>
      <c r="S2169" s="271"/>
      <c r="T2169" s="271"/>
      <c r="U2169" s="271"/>
      <c r="V2169" s="271"/>
      <c r="W2169" s="271"/>
      <c r="X2169" s="271"/>
      <c r="Y2169" s="272"/>
      <c r="Z2169" s="15"/>
      <c r="AA2169" s="15"/>
      <c r="AB2169" s="15"/>
      <c r="AC2169" s="15"/>
      <c r="AD2169" s="15"/>
      <c r="AE2169" s="15"/>
      <c r="AT2169" s="273" t="s">
        <v>184</v>
      </c>
      <c r="AU2169" s="273" t="s">
        <v>102</v>
      </c>
      <c r="AV2169" s="15" t="s">
        <v>181</v>
      </c>
      <c r="AW2169" s="15" t="s">
        <v>5</v>
      </c>
      <c r="AX2169" s="15" t="s">
        <v>82</v>
      </c>
      <c r="AY2169" s="273" t="s">
        <v>175</v>
      </c>
    </row>
    <row r="2170" s="2" customFormat="1" ht="24.15" customHeight="1">
      <c r="A2170" s="39"/>
      <c r="B2170" s="40"/>
      <c r="C2170" s="222" t="s">
        <v>1215</v>
      </c>
      <c r="D2170" s="222" t="s">
        <v>177</v>
      </c>
      <c r="E2170" s="223" t="s">
        <v>2104</v>
      </c>
      <c r="F2170" s="224" t="s">
        <v>2105</v>
      </c>
      <c r="G2170" s="225" t="s">
        <v>228</v>
      </c>
      <c r="H2170" s="226">
        <v>48.859999999999999</v>
      </c>
      <c r="I2170" s="227"/>
      <c r="J2170" s="227"/>
      <c r="K2170" s="228">
        <f>ROUND(P2170*H2170,2)</f>
        <v>0</v>
      </c>
      <c r="L2170" s="229"/>
      <c r="M2170" s="45"/>
      <c r="N2170" s="230" t="s">
        <v>1</v>
      </c>
      <c r="O2170" s="231" t="s">
        <v>39</v>
      </c>
      <c r="P2170" s="232">
        <f>I2170+J2170</f>
        <v>0</v>
      </c>
      <c r="Q2170" s="232">
        <f>ROUND(I2170*H2170,2)</f>
        <v>0</v>
      </c>
      <c r="R2170" s="232">
        <f>ROUND(J2170*H2170,2)</f>
        <v>0</v>
      </c>
      <c r="S2170" s="92"/>
      <c r="T2170" s="233">
        <f>S2170*H2170</f>
        <v>0</v>
      </c>
      <c r="U2170" s="233">
        <v>0</v>
      </c>
      <c r="V2170" s="233">
        <f>U2170*H2170</f>
        <v>0</v>
      </c>
      <c r="W2170" s="233">
        <v>0</v>
      </c>
      <c r="X2170" s="233">
        <f>W2170*H2170</f>
        <v>0</v>
      </c>
      <c r="Y2170" s="234" t="s">
        <v>1</v>
      </c>
      <c r="Z2170" s="39"/>
      <c r="AA2170" s="39"/>
      <c r="AB2170" s="39"/>
      <c r="AC2170" s="39"/>
      <c r="AD2170" s="39"/>
      <c r="AE2170" s="39"/>
      <c r="AR2170" s="235" t="s">
        <v>229</v>
      </c>
      <c r="AT2170" s="235" t="s">
        <v>177</v>
      </c>
      <c r="AU2170" s="235" t="s">
        <v>102</v>
      </c>
      <c r="AY2170" s="18" t="s">
        <v>175</v>
      </c>
      <c r="BE2170" s="236">
        <f>IF(O2170="základní",K2170,0)</f>
        <v>0</v>
      </c>
      <c r="BF2170" s="236">
        <f>IF(O2170="snížená",K2170,0)</f>
        <v>0</v>
      </c>
      <c r="BG2170" s="236">
        <f>IF(O2170="zákl. přenesená",K2170,0)</f>
        <v>0</v>
      </c>
      <c r="BH2170" s="236">
        <f>IF(O2170="sníž. přenesená",K2170,0)</f>
        <v>0</v>
      </c>
      <c r="BI2170" s="236">
        <f>IF(O2170="nulová",K2170,0)</f>
        <v>0</v>
      </c>
      <c r="BJ2170" s="18" t="s">
        <v>102</v>
      </c>
      <c r="BK2170" s="236">
        <f>ROUND(P2170*H2170,2)</f>
        <v>0</v>
      </c>
      <c r="BL2170" s="18" t="s">
        <v>229</v>
      </c>
      <c r="BM2170" s="235" t="s">
        <v>2106</v>
      </c>
    </row>
    <row r="2171" s="2" customFormat="1">
      <c r="A2171" s="39"/>
      <c r="B2171" s="40"/>
      <c r="C2171" s="41"/>
      <c r="D2171" s="237" t="s">
        <v>182</v>
      </c>
      <c r="E2171" s="41"/>
      <c r="F2171" s="238" t="s">
        <v>2107</v>
      </c>
      <c r="G2171" s="41"/>
      <c r="H2171" s="41"/>
      <c r="I2171" s="239"/>
      <c r="J2171" s="239"/>
      <c r="K2171" s="41"/>
      <c r="L2171" s="41"/>
      <c r="M2171" s="45"/>
      <c r="N2171" s="240"/>
      <c r="O2171" s="241"/>
      <c r="P2171" s="92"/>
      <c r="Q2171" s="92"/>
      <c r="R2171" s="92"/>
      <c r="S2171" s="92"/>
      <c r="T2171" s="92"/>
      <c r="U2171" s="92"/>
      <c r="V2171" s="92"/>
      <c r="W2171" s="92"/>
      <c r="X2171" s="92"/>
      <c r="Y2171" s="93"/>
      <c r="Z2171" s="39"/>
      <c r="AA2171" s="39"/>
      <c r="AB2171" s="39"/>
      <c r="AC2171" s="39"/>
      <c r="AD2171" s="39"/>
      <c r="AE2171" s="39"/>
      <c r="AT2171" s="18" t="s">
        <v>182</v>
      </c>
      <c r="AU2171" s="18" t="s">
        <v>102</v>
      </c>
    </row>
    <row r="2172" s="2" customFormat="1" ht="24.15" customHeight="1">
      <c r="A2172" s="39"/>
      <c r="B2172" s="40"/>
      <c r="C2172" s="222" t="s">
        <v>2108</v>
      </c>
      <c r="D2172" s="222" t="s">
        <v>177</v>
      </c>
      <c r="E2172" s="223" t="s">
        <v>2109</v>
      </c>
      <c r="F2172" s="224" t="s">
        <v>2110</v>
      </c>
      <c r="G2172" s="225" t="s">
        <v>228</v>
      </c>
      <c r="H2172" s="226">
        <v>48.859999999999999</v>
      </c>
      <c r="I2172" s="227"/>
      <c r="J2172" s="227"/>
      <c r="K2172" s="228">
        <f>ROUND(P2172*H2172,2)</f>
        <v>0</v>
      </c>
      <c r="L2172" s="229"/>
      <c r="M2172" s="45"/>
      <c r="N2172" s="230" t="s">
        <v>1</v>
      </c>
      <c r="O2172" s="231" t="s">
        <v>39</v>
      </c>
      <c r="P2172" s="232">
        <f>I2172+J2172</f>
        <v>0</v>
      </c>
      <c r="Q2172" s="232">
        <f>ROUND(I2172*H2172,2)</f>
        <v>0</v>
      </c>
      <c r="R2172" s="232">
        <f>ROUND(J2172*H2172,2)</f>
        <v>0</v>
      </c>
      <c r="S2172" s="92"/>
      <c r="T2172" s="233">
        <f>S2172*H2172</f>
        <v>0</v>
      </c>
      <c r="U2172" s="233">
        <v>0</v>
      </c>
      <c r="V2172" s="233">
        <f>U2172*H2172</f>
        <v>0</v>
      </c>
      <c r="W2172" s="233">
        <v>0</v>
      </c>
      <c r="X2172" s="233">
        <f>W2172*H2172</f>
        <v>0</v>
      </c>
      <c r="Y2172" s="234" t="s">
        <v>1</v>
      </c>
      <c r="Z2172" s="39"/>
      <c r="AA2172" s="39"/>
      <c r="AB2172" s="39"/>
      <c r="AC2172" s="39"/>
      <c r="AD2172" s="39"/>
      <c r="AE2172" s="39"/>
      <c r="AR2172" s="235" t="s">
        <v>229</v>
      </c>
      <c r="AT2172" s="235" t="s">
        <v>177</v>
      </c>
      <c r="AU2172" s="235" t="s">
        <v>102</v>
      </c>
      <c r="AY2172" s="18" t="s">
        <v>175</v>
      </c>
      <c r="BE2172" s="236">
        <f>IF(O2172="základní",K2172,0)</f>
        <v>0</v>
      </c>
      <c r="BF2172" s="236">
        <f>IF(O2172="snížená",K2172,0)</f>
        <v>0</v>
      </c>
      <c r="BG2172" s="236">
        <f>IF(O2172="zákl. přenesená",K2172,0)</f>
        <v>0</v>
      </c>
      <c r="BH2172" s="236">
        <f>IF(O2172="sníž. přenesená",K2172,0)</f>
        <v>0</v>
      </c>
      <c r="BI2172" s="236">
        <f>IF(O2172="nulová",K2172,0)</f>
        <v>0</v>
      </c>
      <c r="BJ2172" s="18" t="s">
        <v>102</v>
      </c>
      <c r="BK2172" s="236">
        <f>ROUND(P2172*H2172,2)</f>
        <v>0</v>
      </c>
      <c r="BL2172" s="18" t="s">
        <v>229</v>
      </c>
      <c r="BM2172" s="235" t="s">
        <v>2111</v>
      </c>
    </row>
    <row r="2173" s="2" customFormat="1">
      <c r="A2173" s="39"/>
      <c r="B2173" s="40"/>
      <c r="C2173" s="41"/>
      <c r="D2173" s="237" t="s">
        <v>182</v>
      </c>
      <c r="E2173" s="41"/>
      <c r="F2173" s="238" t="s">
        <v>2107</v>
      </c>
      <c r="G2173" s="41"/>
      <c r="H2173" s="41"/>
      <c r="I2173" s="239"/>
      <c r="J2173" s="239"/>
      <c r="K2173" s="41"/>
      <c r="L2173" s="41"/>
      <c r="M2173" s="45"/>
      <c r="N2173" s="240"/>
      <c r="O2173" s="241"/>
      <c r="P2173" s="92"/>
      <c r="Q2173" s="92"/>
      <c r="R2173" s="92"/>
      <c r="S2173" s="92"/>
      <c r="T2173" s="92"/>
      <c r="U2173" s="92"/>
      <c r="V2173" s="92"/>
      <c r="W2173" s="92"/>
      <c r="X2173" s="92"/>
      <c r="Y2173" s="93"/>
      <c r="Z2173" s="39"/>
      <c r="AA2173" s="39"/>
      <c r="AB2173" s="39"/>
      <c r="AC2173" s="39"/>
      <c r="AD2173" s="39"/>
      <c r="AE2173" s="39"/>
      <c r="AT2173" s="18" t="s">
        <v>182</v>
      </c>
      <c r="AU2173" s="18" t="s">
        <v>102</v>
      </c>
    </row>
    <row r="2174" s="2" customFormat="1" ht="49.05" customHeight="1">
      <c r="A2174" s="39"/>
      <c r="B2174" s="40"/>
      <c r="C2174" s="222" t="s">
        <v>1222</v>
      </c>
      <c r="D2174" s="222" t="s">
        <v>177</v>
      </c>
      <c r="E2174" s="223" t="s">
        <v>2112</v>
      </c>
      <c r="F2174" s="224" t="s">
        <v>2113</v>
      </c>
      <c r="G2174" s="225" t="s">
        <v>203</v>
      </c>
      <c r="H2174" s="226">
        <v>0.19</v>
      </c>
      <c r="I2174" s="227"/>
      <c r="J2174" s="227"/>
      <c r="K2174" s="228">
        <f>ROUND(P2174*H2174,2)</f>
        <v>0</v>
      </c>
      <c r="L2174" s="229"/>
      <c r="M2174" s="45"/>
      <c r="N2174" s="230" t="s">
        <v>1</v>
      </c>
      <c r="O2174" s="231" t="s">
        <v>39</v>
      </c>
      <c r="P2174" s="232">
        <f>I2174+J2174</f>
        <v>0</v>
      </c>
      <c r="Q2174" s="232">
        <f>ROUND(I2174*H2174,2)</f>
        <v>0</v>
      </c>
      <c r="R2174" s="232">
        <f>ROUND(J2174*H2174,2)</f>
        <v>0</v>
      </c>
      <c r="S2174" s="92"/>
      <c r="T2174" s="233">
        <f>S2174*H2174</f>
        <v>0</v>
      </c>
      <c r="U2174" s="233">
        <v>0</v>
      </c>
      <c r="V2174" s="233">
        <f>U2174*H2174</f>
        <v>0</v>
      </c>
      <c r="W2174" s="233">
        <v>0</v>
      </c>
      <c r="X2174" s="233">
        <f>W2174*H2174</f>
        <v>0</v>
      </c>
      <c r="Y2174" s="234" t="s">
        <v>1</v>
      </c>
      <c r="Z2174" s="39"/>
      <c r="AA2174" s="39"/>
      <c r="AB2174" s="39"/>
      <c r="AC2174" s="39"/>
      <c r="AD2174" s="39"/>
      <c r="AE2174" s="39"/>
      <c r="AR2174" s="235" t="s">
        <v>229</v>
      </c>
      <c r="AT2174" s="235" t="s">
        <v>177</v>
      </c>
      <c r="AU2174" s="235" t="s">
        <v>102</v>
      </c>
      <c r="AY2174" s="18" t="s">
        <v>175</v>
      </c>
      <c r="BE2174" s="236">
        <f>IF(O2174="základní",K2174,0)</f>
        <v>0</v>
      </c>
      <c r="BF2174" s="236">
        <f>IF(O2174="snížená",K2174,0)</f>
        <v>0</v>
      </c>
      <c r="BG2174" s="236">
        <f>IF(O2174="zákl. přenesená",K2174,0)</f>
        <v>0</v>
      </c>
      <c r="BH2174" s="236">
        <f>IF(O2174="sníž. přenesená",K2174,0)</f>
        <v>0</v>
      </c>
      <c r="BI2174" s="236">
        <f>IF(O2174="nulová",K2174,0)</f>
        <v>0</v>
      </c>
      <c r="BJ2174" s="18" t="s">
        <v>102</v>
      </c>
      <c r="BK2174" s="236">
        <f>ROUND(P2174*H2174,2)</f>
        <v>0</v>
      </c>
      <c r="BL2174" s="18" t="s">
        <v>229</v>
      </c>
      <c r="BM2174" s="235" t="s">
        <v>2114</v>
      </c>
    </row>
    <row r="2175" s="2" customFormat="1">
      <c r="A2175" s="39"/>
      <c r="B2175" s="40"/>
      <c r="C2175" s="41"/>
      <c r="D2175" s="237" t="s">
        <v>182</v>
      </c>
      <c r="E2175" s="41"/>
      <c r="F2175" s="238" t="s">
        <v>1786</v>
      </c>
      <c r="G2175" s="41"/>
      <c r="H2175" s="41"/>
      <c r="I2175" s="239"/>
      <c r="J2175" s="239"/>
      <c r="K2175" s="41"/>
      <c r="L2175" s="41"/>
      <c r="M2175" s="45"/>
      <c r="N2175" s="240"/>
      <c r="O2175" s="241"/>
      <c r="P2175" s="92"/>
      <c r="Q2175" s="92"/>
      <c r="R2175" s="92"/>
      <c r="S2175" s="92"/>
      <c r="T2175" s="92"/>
      <c r="U2175" s="92"/>
      <c r="V2175" s="92"/>
      <c r="W2175" s="92"/>
      <c r="X2175" s="92"/>
      <c r="Y2175" s="93"/>
      <c r="Z2175" s="39"/>
      <c r="AA2175" s="39"/>
      <c r="AB2175" s="39"/>
      <c r="AC2175" s="39"/>
      <c r="AD2175" s="39"/>
      <c r="AE2175" s="39"/>
      <c r="AT2175" s="18" t="s">
        <v>182</v>
      </c>
      <c r="AU2175" s="18" t="s">
        <v>102</v>
      </c>
    </row>
    <row r="2176" s="12" customFormat="1" ht="22.8" customHeight="1">
      <c r="A2176" s="12"/>
      <c r="B2176" s="205"/>
      <c r="C2176" s="206"/>
      <c r="D2176" s="207" t="s">
        <v>74</v>
      </c>
      <c r="E2176" s="220" t="s">
        <v>2115</v>
      </c>
      <c r="F2176" s="220" t="s">
        <v>2116</v>
      </c>
      <c r="G2176" s="206"/>
      <c r="H2176" s="206"/>
      <c r="I2176" s="209"/>
      <c r="J2176" s="209"/>
      <c r="K2176" s="221">
        <f>BK2176</f>
        <v>0</v>
      </c>
      <c r="L2176" s="206"/>
      <c r="M2176" s="211"/>
      <c r="N2176" s="212"/>
      <c r="O2176" s="213"/>
      <c r="P2176" s="213"/>
      <c r="Q2176" s="214">
        <f>SUM(Q2177:Q2251)</f>
        <v>0</v>
      </c>
      <c r="R2176" s="214">
        <f>SUM(R2177:R2251)</f>
        <v>0</v>
      </c>
      <c r="S2176" s="213"/>
      <c r="T2176" s="215">
        <f>SUM(T2177:T2251)</f>
        <v>0</v>
      </c>
      <c r="U2176" s="213"/>
      <c r="V2176" s="215">
        <f>SUM(V2177:V2251)</f>
        <v>0</v>
      </c>
      <c r="W2176" s="213"/>
      <c r="X2176" s="215">
        <f>SUM(X2177:X2251)</f>
        <v>0</v>
      </c>
      <c r="Y2176" s="216"/>
      <c r="Z2176" s="12"/>
      <c r="AA2176" s="12"/>
      <c r="AB2176" s="12"/>
      <c r="AC2176" s="12"/>
      <c r="AD2176" s="12"/>
      <c r="AE2176" s="12"/>
      <c r="AR2176" s="217" t="s">
        <v>102</v>
      </c>
      <c r="AT2176" s="218" t="s">
        <v>74</v>
      </c>
      <c r="AU2176" s="218" t="s">
        <v>82</v>
      </c>
      <c r="AY2176" s="217" t="s">
        <v>175</v>
      </c>
      <c r="BK2176" s="219">
        <f>SUM(BK2177:BK2251)</f>
        <v>0</v>
      </c>
    </row>
    <row r="2177" s="2" customFormat="1" ht="24.15" customHeight="1">
      <c r="A2177" s="39"/>
      <c r="B2177" s="40"/>
      <c r="C2177" s="222" t="s">
        <v>2117</v>
      </c>
      <c r="D2177" s="222" t="s">
        <v>177</v>
      </c>
      <c r="E2177" s="223" t="s">
        <v>2118</v>
      </c>
      <c r="F2177" s="224" t="s">
        <v>2119</v>
      </c>
      <c r="G2177" s="225" t="s">
        <v>228</v>
      </c>
      <c r="H2177" s="226">
        <v>155.73599999999999</v>
      </c>
      <c r="I2177" s="227"/>
      <c r="J2177" s="227"/>
      <c r="K2177" s="228">
        <f>ROUND(P2177*H2177,2)</f>
        <v>0</v>
      </c>
      <c r="L2177" s="229"/>
      <c r="M2177" s="45"/>
      <c r="N2177" s="230" t="s">
        <v>1</v>
      </c>
      <c r="O2177" s="231" t="s">
        <v>39</v>
      </c>
      <c r="P2177" s="232">
        <f>I2177+J2177</f>
        <v>0</v>
      </c>
      <c r="Q2177" s="232">
        <f>ROUND(I2177*H2177,2)</f>
        <v>0</v>
      </c>
      <c r="R2177" s="232">
        <f>ROUND(J2177*H2177,2)</f>
        <v>0</v>
      </c>
      <c r="S2177" s="92"/>
      <c r="T2177" s="233">
        <f>S2177*H2177</f>
        <v>0</v>
      </c>
      <c r="U2177" s="233">
        <v>0</v>
      </c>
      <c r="V2177" s="233">
        <f>U2177*H2177</f>
        <v>0</v>
      </c>
      <c r="W2177" s="233">
        <v>0</v>
      </c>
      <c r="X2177" s="233">
        <f>W2177*H2177</f>
        <v>0</v>
      </c>
      <c r="Y2177" s="234" t="s">
        <v>1</v>
      </c>
      <c r="Z2177" s="39"/>
      <c r="AA2177" s="39"/>
      <c r="AB2177" s="39"/>
      <c r="AC2177" s="39"/>
      <c r="AD2177" s="39"/>
      <c r="AE2177" s="39"/>
      <c r="AR2177" s="235" t="s">
        <v>229</v>
      </c>
      <c r="AT2177" s="235" t="s">
        <v>177</v>
      </c>
      <c r="AU2177" s="235" t="s">
        <v>102</v>
      </c>
      <c r="AY2177" s="18" t="s">
        <v>175</v>
      </c>
      <c r="BE2177" s="236">
        <f>IF(O2177="základní",K2177,0)</f>
        <v>0</v>
      </c>
      <c r="BF2177" s="236">
        <f>IF(O2177="snížená",K2177,0)</f>
        <v>0</v>
      </c>
      <c r="BG2177" s="236">
        <f>IF(O2177="zákl. přenesená",K2177,0)</f>
        <v>0</v>
      </c>
      <c r="BH2177" s="236">
        <f>IF(O2177="sníž. přenesená",K2177,0)</f>
        <v>0</v>
      </c>
      <c r="BI2177" s="236">
        <f>IF(O2177="nulová",K2177,0)</f>
        <v>0</v>
      </c>
      <c r="BJ2177" s="18" t="s">
        <v>102</v>
      </c>
      <c r="BK2177" s="236">
        <f>ROUND(P2177*H2177,2)</f>
        <v>0</v>
      </c>
      <c r="BL2177" s="18" t="s">
        <v>229</v>
      </c>
      <c r="BM2177" s="235" t="s">
        <v>2120</v>
      </c>
    </row>
    <row r="2178" s="2" customFormat="1">
      <c r="A2178" s="39"/>
      <c r="B2178" s="40"/>
      <c r="C2178" s="41"/>
      <c r="D2178" s="237" t="s">
        <v>182</v>
      </c>
      <c r="E2178" s="41"/>
      <c r="F2178" s="238" t="s">
        <v>2121</v>
      </c>
      <c r="G2178" s="41"/>
      <c r="H2178" s="41"/>
      <c r="I2178" s="239"/>
      <c r="J2178" s="239"/>
      <c r="K2178" s="41"/>
      <c r="L2178" s="41"/>
      <c r="M2178" s="45"/>
      <c r="N2178" s="240"/>
      <c r="O2178" s="241"/>
      <c r="P2178" s="92"/>
      <c r="Q2178" s="92"/>
      <c r="R2178" s="92"/>
      <c r="S2178" s="92"/>
      <c r="T2178" s="92"/>
      <c r="U2178" s="92"/>
      <c r="V2178" s="92"/>
      <c r="W2178" s="92"/>
      <c r="X2178" s="92"/>
      <c r="Y2178" s="93"/>
      <c r="Z2178" s="39"/>
      <c r="AA2178" s="39"/>
      <c r="AB2178" s="39"/>
      <c r="AC2178" s="39"/>
      <c r="AD2178" s="39"/>
      <c r="AE2178" s="39"/>
      <c r="AT2178" s="18" t="s">
        <v>182</v>
      </c>
      <c r="AU2178" s="18" t="s">
        <v>102</v>
      </c>
    </row>
    <row r="2179" s="13" customFormat="1">
      <c r="A2179" s="13"/>
      <c r="B2179" s="242"/>
      <c r="C2179" s="243"/>
      <c r="D2179" s="237" t="s">
        <v>184</v>
      </c>
      <c r="E2179" s="244" t="s">
        <v>1</v>
      </c>
      <c r="F2179" s="245" t="s">
        <v>193</v>
      </c>
      <c r="G2179" s="243"/>
      <c r="H2179" s="244" t="s">
        <v>1</v>
      </c>
      <c r="I2179" s="246"/>
      <c r="J2179" s="246"/>
      <c r="K2179" s="243"/>
      <c r="L2179" s="243"/>
      <c r="M2179" s="247"/>
      <c r="N2179" s="248"/>
      <c r="O2179" s="249"/>
      <c r="P2179" s="249"/>
      <c r="Q2179" s="249"/>
      <c r="R2179" s="249"/>
      <c r="S2179" s="249"/>
      <c r="T2179" s="249"/>
      <c r="U2179" s="249"/>
      <c r="V2179" s="249"/>
      <c r="W2179" s="249"/>
      <c r="X2179" s="249"/>
      <c r="Y2179" s="250"/>
      <c r="Z2179" s="13"/>
      <c r="AA2179" s="13"/>
      <c r="AB2179" s="13"/>
      <c r="AC2179" s="13"/>
      <c r="AD2179" s="13"/>
      <c r="AE2179" s="13"/>
      <c r="AT2179" s="251" t="s">
        <v>184</v>
      </c>
      <c r="AU2179" s="251" t="s">
        <v>102</v>
      </c>
      <c r="AV2179" s="13" t="s">
        <v>82</v>
      </c>
      <c r="AW2179" s="13" t="s">
        <v>5</v>
      </c>
      <c r="AX2179" s="13" t="s">
        <v>75</v>
      </c>
      <c r="AY2179" s="251" t="s">
        <v>175</v>
      </c>
    </row>
    <row r="2180" s="14" customFormat="1">
      <c r="A2180" s="14"/>
      <c r="B2180" s="252"/>
      <c r="C2180" s="253"/>
      <c r="D2180" s="237" t="s">
        <v>184</v>
      </c>
      <c r="E2180" s="254" t="s">
        <v>1</v>
      </c>
      <c r="F2180" s="255" t="s">
        <v>2122</v>
      </c>
      <c r="G2180" s="253"/>
      <c r="H2180" s="256">
        <v>155.73599999999999</v>
      </c>
      <c r="I2180" s="257"/>
      <c r="J2180" s="257"/>
      <c r="K2180" s="253"/>
      <c r="L2180" s="253"/>
      <c r="M2180" s="258"/>
      <c r="N2180" s="259"/>
      <c r="O2180" s="260"/>
      <c r="P2180" s="260"/>
      <c r="Q2180" s="260"/>
      <c r="R2180" s="260"/>
      <c r="S2180" s="260"/>
      <c r="T2180" s="260"/>
      <c r="U2180" s="260"/>
      <c r="V2180" s="260"/>
      <c r="W2180" s="260"/>
      <c r="X2180" s="260"/>
      <c r="Y2180" s="261"/>
      <c r="Z2180" s="14"/>
      <c r="AA2180" s="14"/>
      <c r="AB2180" s="14"/>
      <c r="AC2180" s="14"/>
      <c r="AD2180" s="14"/>
      <c r="AE2180" s="14"/>
      <c r="AT2180" s="262" t="s">
        <v>184</v>
      </c>
      <c r="AU2180" s="262" t="s">
        <v>102</v>
      </c>
      <c r="AV2180" s="14" t="s">
        <v>102</v>
      </c>
      <c r="AW2180" s="14" t="s">
        <v>5</v>
      </c>
      <c r="AX2180" s="14" t="s">
        <v>75</v>
      </c>
      <c r="AY2180" s="262" t="s">
        <v>175</v>
      </c>
    </row>
    <row r="2181" s="15" customFormat="1">
      <c r="A2181" s="15"/>
      <c r="B2181" s="263"/>
      <c r="C2181" s="264"/>
      <c r="D2181" s="237" t="s">
        <v>184</v>
      </c>
      <c r="E2181" s="265" t="s">
        <v>1</v>
      </c>
      <c r="F2181" s="266" t="s">
        <v>189</v>
      </c>
      <c r="G2181" s="264"/>
      <c r="H2181" s="267">
        <v>155.73599999999999</v>
      </c>
      <c r="I2181" s="268"/>
      <c r="J2181" s="268"/>
      <c r="K2181" s="264"/>
      <c r="L2181" s="264"/>
      <c r="M2181" s="269"/>
      <c r="N2181" s="270"/>
      <c r="O2181" s="271"/>
      <c r="P2181" s="271"/>
      <c r="Q2181" s="271"/>
      <c r="R2181" s="271"/>
      <c r="S2181" s="271"/>
      <c r="T2181" s="271"/>
      <c r="U2181" s="271"/>
      <c r="V2181" s="271"/>
      <c r="W2181" s="271"/>
      <c r="X2181" s="271"/>
      <c r="Y2181" s="272"/>
      <c r="Z2181" s="15"/>
      <c r="AA2181" s="15"/>
      <c r="AB2181" s="15"/>
      <c r="AC2181" s="15"/>
      <c r="AD2181" s="15"/>
      <c r="AE2181" s="15"/>
      <c r="AT2181" s="273" t="s">
        <v>184</v>
      </c>
      <c r="AU2181" s="273" t="s">
        <v>102</v>
      </c>
      <c r="AV2181" s="15" t="s">
        <v>181</v>
      </c>
      <c r="AW2181" s="15" t="s">
        <v>5</v>
      </c>
      <c r="AX2181" s="15" t="s">
        <v>82</v>
      </c>
      <c r="AY2181" s="273" t="s">
        <v>175</v>
      </c>
    </row>
    <row r="2182" s="2" customFormat="1" ht="24.15" customHeight="1">
      <c r="A2182" s="39"/>
      <c r="B2182" s="40"/>
      <c r="C2182" s="222" t="s">
        <v>1225</v>
      </c>
      <c r="D2182" s="222" t="s">
        <v>177</v>
      </c>
      <c r="E2182" s="223" t="s">
        <v>2123</v>
      </c>
      <c r="F2182" s="224" t="s">
        <v>2124</v>
      </c>
      <c r="G2182" s="225" t="s">
        <v>228</v>
      </c>
      <c r="H2182" s="226">
        <v>155.73599999999999</v>
      </c>
      <c r="I2182" s="227"/>
      <c r="J2182" s="227"/>
      <c r="K2182" s="228">
        <f>ROUND(P2182*H2182,2)</f>
        <v>0</v>
      </c>
      <c r="L2182" s="229"/>
      <c r="M2182" s="45"/>
      <c r="N2182" s="230" t="s">
        <v>1</v>
      </c>
      <c r="O2182" s="231" t="s">
        <v>39</v>
      </c>
      <c r="P2182" s="232">
        <f>I2182+J2182</f>
        <v>0</v>
      </c>
      <c r="Q2182" s="232">
        <f>ROUND(I2182*H2182,2)</f>
        <v>0</v>
      </c>
      <c r="R2182" s="232">
        <f>ROUND(J2182*H2182,2)</f>
        <v>0</v>
      </c>
      <c r="S2182" s="92"/>
      <c r="T2182" s="233">
        <f>S2182*H2182</f>
        <v>0</v>
      </c>
      <c r="U2182" s="233">
        <v>0</v>
      </c>
      <c r="V2182" s="233">
        <f>U2182*H2182</f>
        <v>0</v>
      </c>
      <c r="W2182" s="233">
        <v>0</v>
      </c>
      <c r="X2182" s="233">
        <f>W2182*H2182</f>
        <v>0</v>
      </c>
      <c r="Y2182" s="234" t="s">
        <v>1</v>
      </c>
      <c r="Z2182" s="39"/>
      <c r="AA2182" s="39"/>
      <c r="AB2182" s="39"/>
      <c r="AC2182" s="39"/>
      <c r="AD2182" s="39"/>
      <c r="AE2182" s="39"/>
      <c r="AR2182" s="235" t="s">
        <v>229</v>
      </c>
      <c r="AT2182" s="235" t="s">
        <v>177</v>
      </c>
      <c r="AU2182" s="235" t="s">
        <v>102</v>
      </c>
      <c r="AY2182" s="18" t="s">
        <v>175</v>
      </c>
      <c r="BE2182" s="236">
        <f>IF(O2182="základní",K2182,0)</f>
        <v>0</v>
      </c>
      <c r="BF2182" s="236">
        <f>IF(O2182="snížená",K2182,0)</f>
        <v>0</v>
      </c>
      <c r="BG2182" s="236">
        <f>IF(O2182="zákl. přenesená",K2182,0)</f>
        <v>0</v>
      </c>
      <c r="BH2182" s="236">
        <f>IF(O2182="sníž. přenesená",K2182,0)</f>
        <v>0</v>
      </c>
      <c r="BI2182" s="236">
        <f>IF(O2182="nulová",K2182,0)</f>
        <v>0</v>
      </c>
      <c r="BJ2182" s="18" t="s">
        <v>102</v>
      </c>
      <c r="BK2182" s="236">
        <f>ROUND(P2182*H2182,2)</f>
        <v>0</v>
      </c>
      <c r="BL2182" s="18" t="s">
        <v>229</v>
      </c>
      <c r="BM2182" s="235" t="s">
        <v>2125</v>
      </c>
    </row>
    <row r="2183" s="2" customFormat="1">
      <c r="A2183" s="39"/>
      <c r="B2183" s="40"/>
      <c r="C2183" s="41"/>
      <c r="D2183" s="237" t="s">
        <v>182</v>
      </c>
      <c r="E2183" s="41"/>
      <c r="F2183" s="238" t="s">
        <v>2121</v>
      </c>
      <c r="G2183" s="41"/>
      <c r="H2183" s="41"/>
      <c r="I2183" s="239"/>
      <c r="J2183" s="239"/>
      <c r="K2183" s="41"/>
      <c r="L2183" s="41"/>
      <c r="M2183" s="45"/>
      <c r="N2183" s="240"/>
      <c r="O2183" s="241"/>
      <c r="P2183" s="92"/>
      <c r="Q2183" s="92"/>
      <c r="R2183" s="92"/>
      <c r="S2183" s="92"/>
      <c r="T2183" s="92"/>
      <c r="U2183" s="92"/>
      <c r="V2183" s="92"/>
      <c r="W2183" s="92"/>
      <c r="X2183" s="92"/>
      <c r="Y2183" s="93"/>
      <c r="Z2183" s="39"/>
      <c r="AA2183" s="39"/>
      <c r="AB2183" s="39"/>
      <c r="AC2183" s="39"/>
      <c r="AD2183" s="39"/>
      <c r="AE2183" s="39"/>
      <c r="AT2183" s="18" t="s">
        <v>182</v>
      </c>
      <c r="AU2183" s="18" t="s">
        <v>102</v>
      </c>
    </row>
    <row r="2184" s="13" customFormat="1">
      <c r="A2184" s="13"/>
      <c r="B2184" s="242"/>
      <c r="C2184" s="243"/>
      <c r="D2184" s="237" t="s">
        <v>184</v>
      </c>
      <c r="E2184" s="244" t="s">
        <v>1</v>
      </c>
      <c r="F2184" s="245" t="s">
        <v>193</v>
      </c>
      <c r="G2184" s="243"/>
      <c r="H2184" s="244" t="s">
        <v>1</v>
      </c>
      <c r="I2184" s="246"/>
      <c r="J2184" s="246"/>
      <c r="K2184" s="243"/>
      <c r="L2184" s="243"/>
      <c r="M2184" s="247"/>
      <c r="N2184" s="248"/>
      <c r="O2184" s="249"/>
      <c r="P2184" s="249"/>
      <c r="Q2184" s="249"/>
      <c r="R2184" s="249"/>
      <c r="S2184" s="249"/>
      <c r="T2184" s="249"/>
      <c r="U2184" s="249"/>
      <c r="V2184" s="249"/>
      <c r="W2184" s="249"/>
      <c r="X2184" s="249"/>
      <c r="Y2184" s="250"/>
      <c r="Z2184" s="13"/>
      <c r="AA2184" s="13"/>
      <c r="AB2184" s="13"/>
      <c r="AC2184" s="13"/>
      <c r="AD2184" s="13"/>
      <c r="AE2184" s="13"/>
      <c r="AT2184" s="251" t="s">
        <v>184</v>
      </c>
      <c r="AU2184" s="251" t="s">
        <v>102</v>
      </c>
      <c r="AV2184" s="13" t="s">
        <v>82</v>
      </c>
      <c r="AW2184" s="13" t="s">
        <v>5</v>
      </c>
      <c r="AX2184" s="13" t="s">
        <v>75</v>
      </c>
      <c r="AY2184" s="251" t="s">
        <v>175</v>
      </c>
    </row>
    <row r="2185" s="14" customFormat="1">
      <c r="A2185" s="14"/>
      <c r="B2185" s="252"/>
      <c r="C2185" s="253"/>
      <c r="D2185" s="237" t="s">
        <v>184</v>
      </c>
      <c r="E2185" s="254" t="s">
        <v>1</v>
      </c>
      <c r="F2185" s="255" t="s">
        <v>2122</v>
      </c>
      <c r="G2185" s="253"/>
      <c r="H2185" s="256">
        <v>155.73599999999999</v>
      </c>
      <c r="I2185" s="257"/>
      <c r="J2185" s="257"/>
      <c r="K2185" s="253"/>
      <c r="L2185" s="253"/>
      <c r="M2185" s="258"/>
      <c r="N2185" s="259"/>
      <c r="O2185" s="260"/>
      <c r="P2185" s="260"/>
      <c r="Q2185" s="260"/>
      <c r="R2185" s="260"/>
      <c r="S2185" s="260"/>
      <c r="T2185" s="260"/>
      <c r="U2185" s="260"/>
      <c r="V2185" s="260"/>
      <c r="W2185" s="260"/>
      <c r="X2185" s="260"/>
      <c r="Y2185" s="261"/>
      <c r="Z2185" s="14"/>
      <c r="AA2185" s="14"/>
      <c r="AB2185" s="14"/>
      <c r="AC2185" s="14"/>
      <c r="AD2185" s="14"/>
      <c r="AE2185" s="14"/>
      <c r="AT2185" s="262" t="s">
        <v>184</v>
      </c>
      <c r="AU2185" s="262" t="s">
        <v>102</v>
      </c>
      <c r="AV2185" s="14" t="s">
        <v>102</v>
      </c>
      <c r="AW2185" s="14" t="s">
        <v>5</v>
      </c>
      <c r="AX2185" s="14" t="s">
        <v>75</v>
      </c>
      <c r="AY2185" s="262" t="s">
        <v>175</v>
      </c>
    </row>
    <row r="2186" s="15" customFormat="1">
      <c r="A2186" s="15"/>
      <c r="B2186" s="263"/>
      <c r="C2186" s="264"/>
      <c r="D2186" s="237" t="s">
        <v>184</v>
      </c>
      <c r="E2186" s="265" t="s">
        <v>1</v>
      </c>
      <c r="F2186" s="266" t="s">
        <v>189</v>
      </c>
      <c r="G2186" s="264"/>
      <c r="H2186" s="267">
        <v>155.73599999999999</v>
      </c>
      <c r="I2186" s="268"/>
      <c r="J2186" s="268"/>
      <c r="K2186" s="264"/>
      <c r="L2186" s="264"/>
      <c r="M2186" s="269"/>
      <c r="N2186" s="270"/>
      <c r="O2186" s="271"/>
      <c r="P2186" s="271"/>
      <c r="Q2186" s="271"/>
      <c r="R2186" s="271"/>
      <c r="S2186" s="271"/>
      <c r="T2186" s="271"/>
      <c r="U2186" s="271"/>
      <c r="V2186" s="271"/>
      <c r="W2186" s="271"/>
      <c r="X2186" s="271"/>
      <c r="Y2186" s="272"/>
      <c r="Z2186" s="15"/>
      <c r="AA2186" s="15"/>
      <c r="AB2186" s="15"/>
      <c r="AC2186" s="15"/>
      <c r="AD2186" s="15"/>
      <c r="AE2186" s="15"/>
      <c r="AT2186" s="273" t="s">
        <v>184</v>
      </c>
      <c r="AU2186" s="273" t="s">
        <v>102</v>
      </c>
      <c r="AV2186" s="15" t="s">
        <v>181</v>
      </c>
      <c r="AW2186" s="15" t="s">
        <v>5</v>
      </c>
      <c r="AX2186" s="15" t="s">
        <v>82</v>
      </c>
      <c r="AY2186" s="273" t="s">
        <v>175</v>
      </c>
    </row>
    <row r="2187" s="2" customFormat="1" ht="37.8" customHeight="1">
      <c r="A2187" s="39"/>
      <c r="B2187" s="40"/>
      <c r="C2187" s="222" t="s">
        <v>2126</v>
      </c>
      <c r="D2187" s="222" t="s">
        <v>177</v>
      </c>
      <c r="E2187" s="223" t="s">
        <v>2127</v>
      </c>
      <c r="F2187" s="224" t="s">
        <v>2128</v>
      </c>
      <c r="G2187" s="225" t="s">
        <v>228</v>
      </c>
      <c r="H2187" s="226">
        <v>136.17599999999999</v>
      </c>
      <c r="I2187" s="227"/>
      <c r="J2187" s="227"/>
      <c r="K2187" s="228">
        <f>ROUND(P2187*H2187,2)</f>
        <v>0</v>
      </c>
      <c r="L2187" s="229"/>
      <c r="M2187" s="45"/>
      <c r="N2187" s="230" t="s">
        <v>1</v>
      </c>
      <c r="O2187" s="231" t="s">
        <v>39</v>
      </c>
      <c r="P2187" s="232">
        <f>I2187+J2187</f>
        <v>0</v>
      </c>
      <c r="Q2187" s="232">
        <f>ROUND(I2187*H2187,2)</f>
        <v>0</v>
      </c>
      <c r="R2187" s="232">
        <f>ROUND(J2187*H2187,2)</f>
        <v>0</v>
      </c>
      <c r="S2187" s="92"/>
      <c r="T2187" s="233">
        <f>S2187*H2187</f>
        <v>0</v>
      </c>
      <c r="U2187" s="233">
        <v>0</v>
      </c>
      <c r="V2187" s="233">
        <f>U2187*H2187</f>
        <v>0</v>
      </c>
      <c r="W2187" s="233">
        <v>0</v>
      </c>
      <c r="X2187" s="233">
        <f>W2187*H2187</f>
        <v>0</v>
      </c>
      <c r="Y2187" s="234" t="s">
        <v>1</v>
      </c>
      <c r="Z2187" s="39"/>
      <c r="AA2187" s="39"/>
      <c r="AB2187" s="39"/>
      <c r="AC2187" s="39"/>
      <c r="AD2187" s="39"/>
      <c r="AE2187" s="39"/>
      <c r="AR2187" s="235" t="s">
        <v>229</v>
      </c>
      <c r="AT2187" s="235" t="s">
        <v>177</v>
      </c>
      <c r="AU2187" s="235" t="s">
        <v>102</v>
      </c>
      <c r="AY2187" s="18" t="s">
        <v>175</v>
      </c>
      <c r="BE2187" s="236">
        <f>IF(O2187="základní",K2187,0)</f>
        <v>0</v>
      </c>
      <c r="BF2187" s="236">
        <f>IF(O2187="snížená",K2187,0)</f>
        <v>0</v>
      </c>
      <c r="BG2187" s="236">
        <f>IF(O2187="zákl. přenesená",K2187,0)</f>
        <v>0</v>
      </c>
      <c r="BH2187" s="236">
        <f>IF(O2187="sníž. přenesená",K2187,0)</f>
        <v>0</v>
      </c>
      <c r="BI2187" s="236">
        <f>IF(O2187="nulová",K2187,0)</f>
        <v>0</v>
      </c>
      <c r="BJ2187" s="18" t="s">
        <v>102</v>
      </c>
      <c r="BK2187" s="236">
        <f>ROUND(P2187*H2187,2)</f>
        <v>0</v>
      </c>
      <c r="BL2187" s="18" t="s">
        <v>229</v>
      </c>
      <c r="BM2187" s="235" t="s">
        <v>2129</v>
      </c>
    </row>
    <row r="2188" s="2" customFormat="1">
      <c r="A2188" s="39"/>
      <c r="B2188" s="40"/>
      <c r="C2188" s="41"/>
      <c r="D2188" s="237" t="s">
        <v>182</v>
      </c>
      <c r="E2188" s="41"/>
      <c r="F2188" s="238" t="s">
        <v>2130</v>
      </c>
      <c r="G2188" s="41"/>
      <c r="H2188" s="41"/>
      <c r="I2188" s="239"/>
      <c r="J2188" s="239"/>
      <c r="K2188" s="41"/>
      <c r="L2188" s="41"/>
      <c r="M2188" s="45"/>
      <c r="N2188" s="240"/>
      <c r="O2188" s="241"/>
      <c r="P2188" s="92"/>
      <c r="Q2188" s="92"/>
      <c r="R2188" s="92"/>
      <c r="S2188" s="92"/>
      <c r="T2188" s="92"/>
      <c r="U2188" s="92"/>
      <c r="V2188" s="92"/>
      <c r="W2188" s="92"/>
      <c r="X2188" s="92"/>
      <c r="Y2188" s="93"/>
      <c r="Z2188" s="39"/>
      <c r="AA2188" s="39"/>
      <c r="AB2188" s="39"/>
      <c r="AC2188" s="39"/>
      <c r="AD2188" s="39"/>
      <c r="AE2188" s="39"/>
      <c r="AT2188" s="18" t="s">
        <v>182</v>
      </c>
      <c r="AU2188" s="18" t="s">
        <v>102</v>
      </c>
    </row>
    <row r="2189" s="13" customFormat="1">
      <c r="A2189" s="13"/>
      <c r="B2189" s="242"/>
      <c r="C2189" s="243"/>
      <c r="D2189" s="237" t="s">
        <v>184</v>
      </c>
      <c r="E2189" s="244" t="s">
        <v>1</v>
      </c>
      <c r="F2189" s="245" t="s">
        <v>193</v>
      </c>
      <c r="G2189" s="243"/>
      <c r="H2189" s="244" t="s">
        <v>1</v>
      </c>
      <c r="I2189" s="246"/>
      <c r="J2189" s="246"/>
      <c r="K2189" s="243"/>
      <c r="L2189" s="243"/>
      <c r="M2189" s="247"/>
      <c r="N2189" s="248"/>
      <c r="O2189" s="249"/>
      <c r="P2189" s="249"/>
      <c r="Q2189" s="249"/>
      <c r="R2189" s="249"/>
      <c r="S2189" s="249"/>
      <c r="T2189" s="249"/>
      <c r="U2189" s="249"/>
      <c r="V2189" s="249"/>
      <c r="W2189" s="249"/>
      <c r="X2189" s="249"/>
      <c r="Y2189" s="250"/>
      <c r="Z2189" s="13"/>
      <c r="AA2189" s="13"/>
      <c r="AB2189" s="13"/>
      <c r="AC2189" s="13"/>
      <c r="AD2189" s="13"/>
      <c r="AE2189" s="13"/>
      <c r="AT2189" s="251" t="s">
        <v>184</v>
      </c>
      <c r="AU2189" s="251" t="s">
        <v>102</v>
      </c>
      <c r="AV2189" s="13" t="s">
        <v>82</v>
      </c>
      <c r="AW2189" s="13" t="s">
        <v>5</v>
      </c>
      <c r="AX2189" s="13" t="s">
        <v>75</v>
      </c>
      <c r="AY2189" s="251" t="s">
        <v>175</v>
      </c>
    </row>
    <row r="2190" s="13" customFormat="1">
      <c r="A2190" s="13"/>
      <c r="B2190" s="242"/>
      <c r="C2190" s="243"/>
      <c r="D2190" s="237" t="s">
        <v>184</v>
      </c>
      <c r="E2190" s="244" t="s">
        <v>1</v>
      </c>
      <c r="F2190" s="245" t="s">
        <v>286</v>
      </c>
      <c r="G2190" s="243"/>
      <c r="H2190" s="244" t="s">
        <v>1</v>
      </c>
      <c r="I2190" s="246"/>
      <c r="J2190" s="246"/>
      <c r="K2190" s="243"/>
      <c r="L2190" s="243"/>
      <c r="M2190" s="247"/>
      <c r="N2190" s="248"/>
      <c r="O2190" s="249"/>
      <c r="P2190" s="249"/>
      <c r="Q2190" s="249"/>
      <c r="R2190" s="249"/>
      <c r="S2190" s="249"/>
      <c r="T2190" s="249"/>
      <c r="U2190" s="249"/>
      <c r="V2190" s="249"/>
      <c r="W2190" s="249"/>
      <c r="X2190" s="249"/>
      <c r="Y2190" s="250"/>
      <c r="Z2190" s="13"/>
      <c r="AA2190" s="13"/>
      <c r="AB2190" s="13"/>
      <c r="AC2190" s="13"/>
      <c r="AD2190" s="13"/>
      <c r="AE2190" s="13"/>
      <c r="AT2190" s="251" t="s">
        <v>184</v>
      </c>
      <c r="AU2190" s="251" t="s">
        <v>102</v>
      </c>
      <c r="AV2190" s="13" t="s">
        <v>82</v>
      </c>
      <c r="AW2190" s="13" t="s">
        <v>5</v>
      </c>
      <c r="AX2190" s="13" t="s">
        <v>75</v>
      </c>
      <c r="AY2190" s="251" t="s">
        <v>175</v>
      </c>
    </row>
    <row r="2191" s="14" customFormat="1">
      <c r="A2191" s="14"/>
      <c r="B2191" s="252"/>
      <c r="C2191" s="253"/>
      <c r="D2191" s="237" t="s">
        <v>184</v>
      </c>
      <c r="E2191" s="254" t="s">
        <v>1</v>
      </c>
      <c r="F2191" s="255" t="s">
        <v>2131</v>
      </c>
      <c r="G2191" s="253"/>
      <c r="H2191" s="256">
        <v>37.966000000000001</v>
      </c>
      <c r="I2191" s="257"/>
      <c r="J2191" s="257"/>
      <c r="K2191" s="253"/>
      <c r="L2191" s="253"/>
      <c r="M2191" s="258"/>
      <c r="N2191" s="259"/>
      <c r="O2191" s="260"/>
      <c r="P2191" s="260"/>
      <c r="Q2191" s="260"/>
      <c r="R2191" s="260"/>
      <c r="S2191" s="260"/>
      <c r="T2191" s="260"/>
      <c r="U2191" s="260"/>
      <c r="V2191" s="260"/>
      <c r="W2191" s="260"/>
      <c r="X2191" s="260"/>
      <c r="Y2191" s="261"/>
      <c r="Z2191" s="14"/>
      <c r="AA2191" s="14"/>
      <c r="AB2191" s="14"/>
      <c r="AC2191" s="14"/>
      <c r="AD2191" s="14"/>
      <c r="AE2191" s="14"/>
      <c r="AT2191" s="262" t="s">
        <v>184</v>
      </c>
      <c r="AU2191" s="262" t="s">
        <v>102</v>
      </c>
      <c r="AV2191" s="14" t="s">
        <v>102</v>
      </c>
      <c r="AW2191" s="14" t="s">
        <v>5</v>
      </c>
      <c r="AX2191" s="14" t="s">
        <v>75</v>
      </c>
      <c r="AY2191" s="262" t="s">
        <v>175</v>
      </c>
    </row>
    <row r="2192" s="14" customFormat="1">
      <c r="A2192" s="14"/>
      <c r="B2192" s="252"/>
      <c r="C2192" s="253"/>
      <c r="D2192" s="237" t="s">
        <v>184</v>
      </c>
      <c r="E2192" s="254" t="s">
        <v>1</v>
      </c>
      <c r="F2192" s="255" t="s">
        <v>365</v>
      </c>
      <c r="G2192" s="253"/>
      <c r="H2192" s="256">
        <v>-2.758</v>
      </c>
      <c r="I2192" s="257"/>
      <c r="J2192" s="257"/>
      <c r="K2192" s="253"/>
      <c r="L2192" s="253"/>
      <c r="M2192" s="258"/>
      <c r="N2192" s="259"/>
      <c r="O2192" s="260"/>
      <c r="P2192" s="260"/>
      <c r="Q2192" s="260"/>
      <c r="R2192" s="260"/>
      <c r="S2192" s="260"/>
      <c r="T2192" s="260"/>
      <c r="U2192" s="260"/>
      <c r="V2192" s="260"/>
      <c r="W2192" s="260"/>
      <c r="X2192" s="260"/>
      <c r="Y2192" s="261"/>
      <c r="Z2192" s="14"/>
      <c r="AA2192" s="14"/>
      <c r="AB2192" s="14"/>
      <c r="AC2192" s="14"/>
      <c r="AD2192" s="14"/>
      <c r="AE2192" s="14"/>
      <c r="AT2192" s="262" t="s">
        <v>184</v>
      </c>
      <c r="AU2192" s="262" t="s">
        <v>102</v>
      </c>
      <c r="AV2192" s="14" t="s">
        <v>102</v>
      </c>
      <c r="AW2192" s="14" t="s">
        <v>5</v>
      </c>
      <c r="AX2192" s="14" t="s">
        <v>75</v>
      </c>
      <c r="AY2192" s="262" t="s">
        <v>175</v>
      </c>
    </row>
    <row r="2193" s="14" customFormat="1">
      <c r="A2193" s="14"/>
      <c r="B2193" s="252"/>
      <c r="C2193" s="253"/>
      <c r="D2193" s="237" t="s">
        <v>184</v>
      </c>
      <c r="E2193" s="254" t="s">
        <v>1</v>
      </c>
      <c r="F2193" s="255" t="s">
        <v>2132</v>
      </c>
      <c r="G2193" s="253"/>
      <c r="H2193" s="256">
        <v>35.259999999999998</v>
      </c>
      <c r="I2193" s="257"/>
      <c r="J2193" s="257"/>
      <c r="K2193" s="253"/>
      <c r="L2193" s="253"/>
      <c r="M2193" s="258"/>
      <c r="N2193" s="259"/>
      <c r="O2193" s="260"/>
      <c r="P2193" s="260"/>
      <c r="Q2193" s="260"/>
      <c r="R2193" s="260"/>
      <c r="S2193" s="260"/>
      <c r="T2193" s="260"/>
      <c r="U2193" s="260"/>
      <c r="V2193" s="260"/>
      <c r="W2193" s="260"/>
      <c r="X2193" s="260"/>
      <c r="Y2193" s="261"/>
      <c r="Z2193" s="14"/>
      <c r="AA2193" s="14"/>
      <c r="AB2193" s="14"/>
      <c r="AC2193" s="14"/>
      <c r="AD2193" s="14"/>
      <c r="AE2193" s="14"/>
      <c r="AT2193" s="262" t="s">
        <v>184</v>
      </c>
      <c r="AU2193" s="262" t="s">
        <v>102</v>
      </c>
      <c r="AV2193" s="14" t="s">
        <v>102</v>
      </c>
      <c r="AW2193" s="14" t="s">
        <v>5</v>
      </c>
      <c r="AX2193" s="14" t="s">
        <v>75</v>
      </c>
      <c r="AY2193" s="262" t="s">
        <v>175</v>
      </c>
    </row>
    <row r="2194" s="14" customFormat="1">
      <c r="A2194" s="14"/>
      <c r="B2194" s="252"/>
      <c r="C2194" s="253"/>
      <c r="D2194" s="237" t="s">
        <v>184</v>
      </c>
      <c r="E2194" s="254" t="s">
        <v>1</v>
      </c>
      <c r="F2194" s="255" t="s">
        <v>2133</v>
      </c>
      <c r="G2194" s="253"/>
      <c r="H2194" s="256">
        <v>-2.3799999999999999</v>
      </c>
      <c r="I2194" s="257"/>
      <c r="J2194" s="257"/>
      <c r="K2194" s="253"/>
      <c r="L2194" s="253"/>
      <c r="M2194" s="258"/>
      <c r="N2194" s="259"/>
      <c r="O2194" s="260"/>
      <c r="P2194" s="260"/>
      <c r="Q2194" s="260"/>
      <c r="R2194" s="260"/>
      <c r="S2194" s="260"/>
      <c r="T2194" s="260"/>
      <c r="U2194" s="260"/>
      <c r="V2194" s="260"/>
      <c r="W2194" s="260"/>
      <c r="X2194" s="260"/>
      <c r="Y2194" s="261"/>
      <c r="Z2194" s="14"/>
      <c r="AA2194" s="14"/>
      <c r="AB2194" s="14"/>
      <c r="AC2194" s="14"/>
      <c r="AD2194" s="14"/>
      <c r="AE2194" s="14"/>
      <c r="AT2194" s="262" t="s">
        <v>184</v>
      </c>
      <c r="AU2194" s="262" t="s">
        <v>102</v>
      </c>
      <c r="AV2194" s="14" t="s">
        <v>102</v>
      </c>
      <c r="AW2194" s="14" t="s">
        <v>5</v>
      </c>
      <c r="AX2194" s="14" t="s">
        <v>75</v>
      </c>
      <c r="AY2194" s="262" t="s">
        <v>175</v>
      </c>
    </row>
    <row r="2195" s="13" customFormat="1">
      <c r="A2195" s="13"/>
      <c r="B2195" s="242"/>
      <c r="C2195" s="243"/>
      <c r="D2195" s="237" t="s">
        <v>184</v>
      </c>
      <c r="E2195" s="244" t="s">
        <v>1</v>
      </c>
      <c r="F2195" s="245" t="s">
        <v>290</v>
      </c>
      <c r="G2195" s="243"/>
      <c r="H2195" s="244" t="s">
        <v>1</v>
      </c>
      <c r="I2195" s="246"/>
      <c r="J2195" s="246"/>
      <c r="K2195" s="243"/>
      <c r="L2195" s="243"/>
      <c r="M2195" s="247"/>
      <c r="N2195" s="248"/>
      <c r="O2195" s="249"/>
      <c r="P2195" s="249"/>
      <c r="Q2195" s="249"/>
      <c r="R2195" s="249"/>
      <c r="S2195" s="249"/>
      <c r="T2195" s="249"/>
      <c r="U2195" s="249"/>
      <c r="V2195" s="249"/>
      <c r="W2195" s="249"/>
      <c r="X2195" s="249"/>
      <c r="Y2195" s="250"/>
      <c r="Z2195" s="13"/>
      <c r="AA2195" s="13"/>
      <c r="AB2195" s="13"/>
      <c r="AC2195" s="13"/>
      <c r="AD2195" s="13"/>
      <c r="AE2195" s="13"/>
      <c r="AT2195" s="251" t="s">
        <v>184</v>
      </c>
      <c r="AU2195" s="251" t="s">
        <v>102</v>
      </c>
      <c r="AV2195" s="13" t="s">
        <v>82</v>
      </c>
      <c r="AW2195" s="13" t="s">
        <v>5</v>
      </c>
      <c r="AX2195" s="13" t="s">
        <v>75</v>
      </c>
      <c r="AY2195" s="251" t="s">
        <v>175</v>
      </c>
    </row>
    <row r="2196" s="14" customFormat="1">
      <c r="A2196" s="14"/>
      <c r="B2196" s="252"/>
      <c r="C2196" s="253"/>
      <c r="D2196" s="237" t="s">
        <v>184</v>
      </c>
      <c r="E2196" s="254" t="s">
        <v>1</v>
      </c>
      <c r="F2196" s="255" t="s">
        <v>2131</v>
      </c>
      <c r="G2196" s="253"/>
      <c r="H2196" s="256">
        <v>37.966000000000001</v>
      </c>
      <c r="I2196" s="257"/>
      <c r="J2196" s="257"/>
      <c r="K2196" s="253"/>
      <c r="L2196" s="253"/>
      <c r="M2196" s="258"/>
      <c r="N2196" s="259"/>
      <c r="O2196" s="260"/>
      <c r="P2196" s="260"/>
      <c r="Q2196" s="260"/>
      <c r="R2196" s="260"/>
      <c r="S2196" s="260"/>
      <c r="T2196" s="260"/>
      <c r="U2196" s="260"/>
      <c r="V2196" s="260"/>
      <c r="W2196" s="260"/>
      <c r="X2196" s="260"/>
      <c r="Y2196" s="261"/>
      <c r="Z2196" s="14"/>
      <c r="AA2196" s="14"/>
      <c r="AB2196" s="14"/>
      <c r="AC2196" s="14"/>
      <c r="AD2196" s="14"/>
      <c r="AE2196" s="14"/>
      <c r="AT2196" s="262" t="s">
        <v>184</v>
      </c>
      <c r="AU2196" s="262" t="s">
        <v>102</v>
      </c>
      <c r="AV2196" s="14" t="s">
        <v>102</v>
      </c>
      <c r="AW2196" s="14" t="s">
        <v>5</v>
      </c>
      <c r="AX2196" s="14" t="s">
        <v>75</v>
      </c>
      <c r="AY2196" s="262" t="s">
        <v>175</v>
      </c>
    </row>
    <row r="2197" s="14" customFormat="1">
      <c r="A2197" s="14"/>
      <c r="B2197" s="252"/>
      <c r="C2197" s="253"/>
      <c r="D2197" s="237" t="s">
        <v>184</v>
      </c>
      <c r="E2197" s="254" t="s">
        <v>1</v>
      </c>
      <c r="F2197" s="255" t="s">
        <v>365</v>
      </c>
      <c r="G2197" s="253"/>
      <c r="H2197" s="256">
        <v>-2.758</v>
      </c>
      <c r="I2197" s="257"/>
      <c r="J2197" s="257"/>
      <c r="K2197" s="253"/>
      <c r="L2197" s="253"/>
      <c r="M2197" s="258"/>
      <c r="N2197" s="259"/>
      <c r="O2197" s="260"/>
      <c r="P2197" s="260"/>
      <c r="Q2197" s="260"/>
      <c r="R2197" s="260"/>
      <c r="S2197" s="260"/>
      <c r="T2197" s="260"/>
      <c r="U2197" s="260"/>
      <c r="V2197" s="260"/>
      <c r="W2197" s="260"/>
      <c r="X2197" s="260"/>
      <c r="Y2197" s="261"/>
      <c r="Z2197" s="14"/>
      <c r="AA2197" s="14"/>
      <c r="AB2197" s="14"/>
      <c r="AC2197" s="14"/>
      <c r="AD2197" s="14"/>
      <c r="AE2197" s="14"/>
      <c r="AT2197" s="262" t="s">
        <v>184</v>
      </c>
      <c r="AU2197" s="262" t="s">
        <v>102</v>
      </c>
      <c r="AV2197" s="14" t="s">
        <v>102</v>
      </c>
      <c r="AW2197" s="14" t="s">
        <v>5</v>
      </c>
      <c r="AX2197" s="14" t="s">
        <v>75</v>
      </c>
      <c r="AY2197" s="262" t="s">
        <v>175</v>
      </c>
    </row>
    <row r="2198" s="14" customFormat="1">
      <c r="A2198" s="14"/>
      <c r="B2198" s="252"/>
      <c r="C2198" s="253"/>
      <c r="D2198" s="237" t="s">
        <v>184</v>
      </c>
      <c r="E2198" s="254" t="s">
        <v>1</v>
      </c>
      <c r="F2198" s="255" t="s">
        <v>2132</v>
      </c>
      <c r="G2198" s="253"/>
      <c r="H2198" s="256">
        <v>35.259999999999998</v>
      </c>
      <c r="I2198" s="257"/>
      <c r="J2198" s="257"/>
      <c r="K2198" s="253"/>
      <c r="L2198" s="253"/>
      <c r="M2198" s="258"/>
      <c r="N2198" s="259"/>
      <c r="O2198" s="260"/>
      <c r="P2198" s="260"/>
      <c r="Q2198" s="260"/>
      <c r="R2198" s="260"/>
      <c r="S2198" s="260"/>
      <c r="T2198" s="260"/>
      <c r="U2198" s="260"/>
      <c r="V2198" s="260"/>
      <c r="W2198" s="260"/>
      <c r="X2198" s="260"/>
      <c r="Y2198" s="261"/>
      <c r="Z2198" s="14"/>
      <c r="AA2198" s="14"/>
      <c r="AB2198" s="14"/>
      <c r="AC2198" s="14"/>
      <c r="AD2198" s="14"/>
      <c r="AE2198" s="14"/>
      <c r="AT2198" s="262" t="s">
        <v>184</v>
      </c>
      <c r="AU2198" s="262" t="s">
        <v>102</v>
      </c>
      <c r="AV2198" s="14" t="s">
        <v>102</v>
      </c>
      <c r="AW2198" s="14" t="s">
        <v>5</v>
      </c>
      <c r="AX2198" s="14" t="s">
        <v>75</v>
      </c>
      <c r="AY2198" s="262" t="s">
        <v>175</v>
      </c>
    </row>
    <row r="2199" s="14" customFormat="1">
      <c r="A2199" s="14"/>
      <c r="B2199" s="252"/>
      <c r="C2199" s="253"/>
      <c r="D2199" s="237" t="s">
        <v>184</v>
      </c>
      <c r="E2199" s="254" t="s">
        <v>1</v>
      </c>
      <c r="F2199" s="255" t="s">
        <v>2133</v>
      </c>
      <c r="G2199" s="253"/>
      <c r="H2199" s="256">
        <v>-2.3799999999999999</v>
      </c>
      <c r="I2199" s="257"/>
      <c r="J2199" s="257"/>
      <c r="K2199" s="253"/>
      <c r="L2199" s="253"/>
      <c r="M2199" s="258"/>
      <c r="N2199" s="259"/>
      <c r="O2199" s="260"/>
      <c r="P2199" s="260"/>
      <c r="Q2199" s="260"/>
      <c r="R2199" s="260"/>
      <c r="S2199" s="260"/>
      <c r="T2199" s="260"/>
      <c r="U2199" s="260"/>
      <c r="V2199" s="260"/>
      <c r="W2199" s="260"/>
      <c r="X2199" s="260"/>
      <c r="Y2199" s="261"/>
      <c r="Z2199" s="14"/>
      <c r="AA2199" s="14"/>
      <c r="AB2199" s="14"/>
      <c r="AC2199" s="14"/>
      <c r="AD2199" s="14"/>
      <c r="AE2199" s="14"/>
      <c r="AT2199" s="262" t="s">
        <v>184</v>
      </c>
      <c r="AU2199" s="262" t="s">
        <v>102</v>
      </c>
      <c r="AV2199" s="14" t="s">
        <v>102</v>
      </c>
      <c r="AW2199" s="14" t="s">
        <v>5</v>
      </c>
      <c r="AX2199" s="14" t="s">
        <v>75</v>
      </c>
      <c r="AY2199" s="262" t="s">
        <v>175</v>
      </c>
    </row>
    <row r="2200" s="15" customFormat="1">
      <c r="A2200" s="15"/>
      <c r="B2200" s="263"/>
      <c r="C2200" s="264"/>
      <c r="D2200" s="237" t="s">
        <v>184</v>
      </c>
      <c r="E2200" s="265" t="s">
        <v>1</v>
      </c>
      <c r="F2200" s="266" t="s">
        <v>189</v>
      </c>
      <c r="G2200" s="264"/>
      <c r="H2200" s="267">
        <v>136.17600000000002</v>
      </c>
      <c r="I2200" s="268"/>
      <c r="J2200" s="268"/>
      <c r="K2200" s="264"/>
      <c r="L2200" s="264"/>
      <c r="M2200" s="269"/>
      <c r="N2200" s="270"/>
      <c r="O2200" s="271"/>
      <c r="P2200" s="271"/>
      <c r="Q2200" s="271"/>
      <c r="R2200" s="271"/>
      <c r="S2200" s="271"/>
      <c r="T2200" s="271"/>
      <c r="U2200" s="271"/>
      <c r="V2200" s="271"/>
      <c r="W2200" s="271"/>
      <c r="X2200" s="271"/>
      <c r="Y2200" s="272"/>
      <c r="Z2200" s="15"/>
      <c r="AA2200" s="15"/>
      <c r="AB2200" s="15"/>
      <c r="AC2200" s="15"/>
      <c r="AD2200" s="15"/>
      <c r="AE2200" s="15"/>
      <c r="AT2200" s="273" t="s">
        <v>184</v>
      </c>
      <c r="AU2200" s="273" t="s">
        <v>102</v>
      </c>
      <c r="AV2200" s="15" t="s">
        <v>181</v>
      </c>
      <c r="AW2200" s="15" t="s">
        <v>5</v>
      </c>
      <c r="AX2200" s="15" t="s">
        <v>82</v>
      </c>
      <c r="AY2200" s="273" t="s">
        <v>175</v>
      </c>
    </row>
    <row r="2201" s="2" customFormat="1" ht="16.5" customHeight="1">
      <c r="A2201" s="39"/>
      <c r="B2201" s="40"/>
      <c r="C2201" s="274" t="s">
        <v>1230</v>
      </c>
      <c r="D2201" s="274" t="s">
        <v>315</v>
      </c>
      <c r="E2201" s="275" t="s">
        <v>2134</v>
      </c>
      <c r="F2201" s="276" t="s">
        <v>2135</v>
      </c>
      <c r="G2201" s="277" t="s">
        <v>228</v>
      </c>
      <c r="H2201" s="278">
        <v>149.79400000000001</v>
      </c>
      <c r="I2201" s="279"/>
      <c r="J2201" s="280"/>
      <c r="K2201" s="281">
        <f>ROUND(P2201*H2201,2)</f>
        <v>0</v>
      </c>
      <c r="L2201" s="280"/>
      <c r="M2201" s="282"/>
      <c r="N2201" s="283" t="s">
        <v>1</v>
      </c>
      <c r="O2201" s="231" t="s">
        <v>39</v>
      </c>
      <c r="P2201" s="232">
        <f>I2201+J2201</f>
        <v>0</v>
      </c>
      <c r="Q2201" s="232">
        <f>ROUND(I2201*H2201,2)</f>
        <v>0</v>
      </c>
      <c r="R2201" s="232">
        <f>ROUND(J2201*H2201,2)</f>
        <v>0</v>
      </c>
      <c r="S2201" s="92"/>
      <c r="T2201" s="233">
        <f>S2201*H2201</f>
        <v>0</v>
      </c>
      <c r="U2201" s="233">
        <v>0</v>
      </c>
      <c r="V2201" s="233">
        <f>U2201*H2201</f>
        <v>0</v>
      </c>
      <c r="W2201" s="233">
        <v>0</v>
      </c>
      <c r="X2201" s="233">
        <f>W2201*H2201</f>
        <v>0</v>
      </c>
      <c r="Y2201" s="234" t="s">
        <v>1</v>
      </c>
      <c r="Z2201" s="39"/>
      <c r="AA2201" s="39"/>
      <c r="AB2201" s="39"/>
      <c r="AC2201" s="39"/>
      <c r="AD2201" s="39"/>
      <c r="AE2201" s="39"/>
      <c r="AR2201" s="235" t="s">
        <v>270</v>
      </c>
      <c r="AT2201" s="235" t="s">
        <v>315</v>
      </c>
      <c r="AU2201" s="235" t="s">
        <v>102</v>
      </c>
      <c r="AY2201" s="18" t="s">
        <v>175</v>
      </c>
      <c r="BE2201" s="236">
        <f>IF(O2201="základní",K2201,0)</f>
        <v>0</v>
      </c>
      <c r="BF2201" s="236">
        <f>IF(O2201="snížená",K2201,0)</f>
        <v>0</v>
      </c>
      <c r="BG2201" s="236">
        <f>IF(O2201="zákl. přenesená",K2201,0)</f>
        <v>0</v>
      </c>
      <c r="BH2201" s="236">
        <f>IF(O2201="sníž. přenesená",K2201,0)</f>
        <v>0</v>
      </c>
      <c r="BI2201" s="236">
        <f>IF(O2201="nulová",K2201,0)</f>
        <v>0</v>
      </c>
      <c r="BJ2201" s="18" t="s">
        <v>102</v>
      </c>
      <c r="BK2201" s="236">
        <f>ROUND(P2201*H2201,2)</f>
        <v>0</v>
      </c>
      <c r="BL2201" s="18" t="s">
        <v>229</v>
      </c>
      <c r="BM2201" s="235" t="s">
        <v>2136</v>
      </c>
    </row>
    <row r="2202" s="14" customFormat="1">
      <c r="A2202" s="14"/>
      <c r="B2202" s="252"/>
      <c r="C2202" s="253"/>
      <c r="D2202" s="237" t="s">
        <v>184</v>
      </c>
      <c r="E2202" s="254" t="s">
        <v>1</v>
      </c>
      <c r="F2202" s="255" t="s">
        <v>2137</v>
      </c>
      <c r="G2202" s="253"/>
      <c r="H2202" s="256">
        <v>149.79400000000001</v>
      </c>
      <c r="I2202" s="257"/>
      <c r="J2202" s="257"/>
      <c r="K2202" s="253"/>
      <c r="L2202" s="253"/>
      <c r="M2202" s="258"/>
      <c r="N2202" s="259"/>
      <c r="O2202" s="260"/>
      <c r="P2202" s="260"/>
      <c r="Q2202" s="260"/>
      <c r="R2202" s="260"/>
      <c r="S2202" s="260"/>
      <c r="T2202" s="260"/>
      <c r="U2202" s="260"/>
      <c r="V2202" s="260"/>
      <c r="W2202" s="260"/>
      <c r="X2202" s="260"/>
      <c r="Y2202" s="261"/>
      <c r="Z2202" s="14"/>
      <c r="AA2202" s="14"/>
      <c r="AB2202" s="14"/>
      <c r="AC2202" s="14"/>
      <c r="AD2202" s="14"/>
      <c r="AE2202" s="14"/>
      <c r="AT2202" s="262" t="s">
        <v>184</v>
      </c>
      <c r="AU2202" s="262" t="s">
        <v>102</v>
      </c>
      <c r="AV2202" s="14" t="s">
        <v>102</v>
      </c>
      <c r="AW2202" s="14" t="s">
        <v>5</v>
      </c>
      <c r="AX2202" s="14" t="s">
        <v>75</v>
      </c>
      <c r="AY2202" s="262" t="s">
        <v>175</v>
      </c>
    </row>
    <row r="2203" s="15" customFormat="1">
      <c r="A2203" s="15"/>
      <c r="B2203" s="263"/>
      <c r="C2203" s="264"/>
      <c r="D2203" s="237" t="s">
        <v>184</v>
      </c>
      <c r="E2203" s="265" t="s">
        <v>1</v>
      </c>
      <c r="F2203" s="266" t="s">
        <v>189</v>
      </c>
      <c r="G2203" s="264"/>
      <c r="H2203" s="267">
        <v>149.79400000000001</v>
      </c>
      <c r="I2203" s="268"/>
      <c r="J2203" s="268"/>
      <c r="K2203" s="264"/>
      <c r="L2203" s="264"/>
      <c r="M2203" s="269"/>
      <c r="N2203" s="270"/>
      <c r="O2203" s="271"/>
      <c r="P2203" s="271"/>
      <c r="Q2203" s="271"/>
      <c r="R2203" s="271"/>
      <c r="S2203" s="271"/>
      <c r="T2203" s="271"/>
      <c r="U2203" s="271"/>
      <c r="V2203" s="271"/>
      <c r="W2203" s="271"/>
      <c r="X2203" s="271"/>
      <c r="Y2203" s="272"/>
      <c r="Z2203" s="15"/>
      <c r="AA2203" s="15"/>
      <c r="AB2203" s="15"/>
      <c r="AC2203" s="15"/>
      <c r="AD2203" s="15"/>
      <c r="AE2203" s="15"/>
      <c r="AT2203" s="273" t="s">
        <v>184</v>
      </c>
      <c r="AU2203" s="273" t="s">
        <v>102</v>
      </c>
      <c r="AV2203" s="15" t="s">
        <v>181</v>
      </c>
      <c r="AW2203" s="15" t="s">
        <v>5</v>
      </c>
      <c r="AX2203" s="15" t="s">
        <v>82</v>
      </c>
      <c r="AY2203" s="273" t="s">
        <v>175</v>
      </c>
    </row>
    <row r="2204" s="2" customFormat="1" ht="37.8" customHeight="1">
      <c r="A2204" s="39"/>
      <c r="B2204" s="40"/>
      <c r="C2204" s="222" t="s">
        <v>2138</v>
      </c>
      <c r="D2204" s="222" t="s">
        <v>177</v>
      </c>
      <c r="E2204" s="223" t="s">
        <v>2139</v>
      </c>
      <c r="F2204" s="224" t="s">
        <v>2140</v>
      </c>
      <c r="G2204" s="225" t="s">
        <v>228</v>
      </c>
      <c r="H2204" s="226">
        <v>19.559999999999999</v>
      </c>
      <c r="I2204" s="227"/>
      <c r="J2204" s="227"/>
      <c r="K2204" s="228">
        <f>ROUND(P2204*H2204,2)</f>
        <v>0</v>
      </c>
      <c r="L2204" s="229"/>
      <c r="M2204" s="45"/>
      <c r="N2204" s="230" t="s">
        <v>1</v>
      </c>
      <c r="O2204" s="231" t="s">
        <v>39</v>
      </c>
      <c r="P2204" s="232">
        <f>I2204+J2204</f>
        <v>0</v>
      </c>
      <c r="Q2204" s="232">
        <f>ROUND(I2204*H2204,2)</f>
        <v>0</v>
      </c>
      <c r="R2204" s="232">
        <f>ROUND(J2204*H2204,2)</f>
        <v>0</v>
      </c>
      <c r="S2204" s="92"/>
      <c r="T2204" s="233">
        <f>S2204*H2204</f>
        <v>0</v>
      </c>
      <c r="U2204" s="233">
        <v>0</v>
      </c>
      <c r="V2204" s="233">
        <f>U2204*H2204</f>
        <v>0</v>
      </c>
      <c r="W2204" s="233">
        <v>0</v>
      </c>
      <c r="X2204" s="233">
        <f>W2204*H2204</f>
        <v>0</v>
      </c>
      <c r="Y2204" s="234" t="s">
        <v>1</v>
      </c>
      <c r="Z2204" s="39"/>
      <c r="AA2204" s="39"/>
      <c r="AB2204" s="39"/>
      <c r="AC2204" s="39"/>
      <c r="AD2204" s="39"/>
      <c r="AE2204" s="39"/>
      <c r="AR2204" s="235" t="s">
        <v>229</v>
      </c>
      <c r="AT2204" s="235" t="s">
        <v>177</v>
      </c>
      <c r="AU2204" s="235" t="s">
        <v>102</v>
      </c>
      <c r="AY2204" s="18" t="s">
        <v>175</v>
      </c>
      <c r="BE2204" s="236">
        <f>IF(O2204="základní",K2204,0)</f>
        <v>0</v>
      </c>
      <c r="BF2204" s="236">
        <f>IF(O2204="snížená",K2204,0)</f>
        <v>0</v>
      </c>
      <c r="BG2204" s="236">
        <f>IF(O2204="zákl. přenesená",K2204,0)</f>
        <v>0</v>
      </c>
      <c r="BH2204" s="236">
        <f>IF(O2204="sníž. přenesená",K2204,0)</f>
        <v>0</v>
      </c>
      <c r="BI2204" s="236">
        <f>IF(O2204="nulová",K2204,0)</f>
        <v>0</v>
      </c>
      <c r="BJ2204" s="18" t="s">
        <v>102</v>
      </c>
      <c r="BK2204" s="236">
        <f>ROUND(P2204*H2204,2)</f>
        <v>0</v>
      </c>
      <c r="BL2204" s="18" t="s">
        <v>229</v>
      </c>
      <c r="BM2204" s="235" t="s">
        <v>2141</v>
      </c>
    </row>
    <row r="2205" s="2" customFormat="1">
      <c r="A2205" s="39"/>
      <c r="B2205" s="40"/>
      <c r="C2205" s="41"/>
      <c r="D2205" s="237" t="s">
        <v>182</v>
      </c>
      <c r="E2205" s="41"/>
      <c r="F2205" s="238" t="s">
        <v>2130</v>
      </c>
      <c r="G2205" s="41"/>
      <c r="H2205" s="41"/>
      <c r="I2205" s="239"/>
      <c r="J2205" s="239"/>
      <c r="K2205" s="41"/>
      <c r="L2205" s="41"/>
      <c r="M2205" s="45"/>
      <c r="N2205" s="240"/>
      <c r="O2205" s="241"/>
      <c r="P2205" s="92"/>
      <c r="Q2205" s="92"/>
      <c r="R2205" s="92"/>
      <c r="S2205" s="92"/>
      <c r="T2205" s="92"/>
      <c r="U2205" s="92"/>
      <c r="V2205" s="92"/>
      <c r="W2205" s="92"/>
      <c r="X2205" s="92"/>
      <c r="Y2205" s="93"/>
      <c r="Z2205" s="39"/>
      <c r="AA2205" s="39"/>
      <c r="AB2205" s="39"/>
      <c r="AC2205" s="39"/>
      <c r="AD2205" s="39"/>
      <c r="AE2205" s="39"/>
      <c r="AT2205" s="18" t="s">
        <v>182</v>
      </c>
      <c r="AU2205" s="18" t="s">
        <v>102</v>
      </c>
    </row>
    <row r="2206" s="13" customFormat="1">
      <c r="A2206" s="13"/>
      <c r="B2206" s="242"/>
      <c r="C2206" s="243"/>
      <c r="D2206" s="237" t="s">
        <v>184</v>
      </c>
      <c r="E2206" s="244" t="s">
        <v>1</v>
      </c>
      <c r="F2206" s="245" t="s">
        <v>193</v>
      </c>
      <c r="G2206" s="243"/>
      <c r="H2206" s="244" t="s">
        <v>1</v>
      </c>
      <c r="I2206" s="246"/>
      <c r="J2206" s="246"/>
      <c r="K2206" s="243"/>
      <c r="L2206" s="243"/>
      <c r="M2206" s="247"/>
      <c r="N2206" s="248"/>
      <c r="O2206" s="249"/>
      <c r="P2206" s="249"/>
      <c r="Q2206" s="249"/>
      <c r="R2206" s="249"/>
      <c r="S2206" s="249"/>
      <c r="T2206" s="249"/>
      <c r="U2206" s="249"/>
      <c r="V2206" s="249"/>
      <c r="W2206" s="249"/>
      <c r="X2206" s="249"/>
      <c r="Y2206" s="250"/>
      <c r="Z2206" s="13"/>
      <c r="AA2206" s="13"/>
      <c r="AB2206" s="13"/>
      <c r="AC2206" s="13"/>
      <c r="AD2206" s="13"/>
      <c r="AE2206" s="13"/>
      <c r="AT2206" s="251" t="s">
        <v>184</v>
      </c>
      <c r="AU2206" s="251" t="s">
        <v>102</v>
      </c>
      <c r="AV2206" s="13" t="s">
        <v>82</v>
      </c>
      <c r="AW2206" s="13" t="s">
        <v>5</v>
      </c>
      <c r="AX2206" s="13" t="s">
        <v>75</v>
      </c>
      <c r="AY2206" s="251" t="s">
        <v>175</v>
      </c>
    </row>
    <row r="2207" s="13" customFormat="1">
      <c r="A2207" s="13"/>
      <c r="B2207" s="242"/>
      <c r="C2207" s="243"/>
      <c r="D2207" s="237" t="s">
        <v>184</v>
      </c>
      <c r="E2207" s="244" t="s">
        <v>1</v>
      </c>
      <c r="F2207" s="245" t="s">
        <v>286</v>
      </c>
      <c r="G2207" s="243"/>
      <c r="H2207" s="244" t="s">
        <v>1</v>
      </c>
      <c r="I2207" s="246"/>
      <c r="J2207" s="246"/>
      <c r="K2207" s="243"/>
      <c r="L2207" s="243"/>
      <c r="M2207" s="247"/>
      <c r="N2207" s="248"/>
      <c r="O2207" s="249"/>
      <c r="P2207" s="249"/>
      <c r="Q2207" s="249"/>
      <c r="R2207" s="249"/>
      <c r="S2207" s="249"/>
      <c r="T2207" s="249"/>
      <c r="U2207" s="249"/>
      <c r="V2207" s="249"/>
      <c r="W2207" s="249"/>
      <c r="X2207" s="249"/>
      <c r="Y2207" s="250"/>
      <c r="Z2207" s="13"/>
      <c r="AA2207" s="13"/>
      <c r="AB2207" s="13"/>
      <c r="AC2207" s="13"/>
      <c r="AD2207" s="13"/>
      <c r="AE2207" s="13"/>
      <c r="AT2207" s="251" t="s">
        <v>184</v>
      </c>
      <c r="AU2207" s="251" t="s">
        <v>102</v>
      </c>
      <c r="AV2207" s="13" t="s">
        <v>82</v>
      </c>
      <c r="AW2207" s="13" t="s">
        <v>5</v>
      </c>
      <c r="AX2207" s="13" t="s">
        <v>75</v>
      </c>
      <c r="AY2207" s="251" t="s">
        <v>175</v>
      </c>
    </row>
    <row r="2208" s="14" customFormat="1">
      <c r="A2208" s="14"/>
      <c r="B2208" s="252"/>
      <c r="C2208" s="253"/>
      <c r="D2208" s="237" t="s">
        <v>184</v>
      </c>
      <c r="E2208" s="254" t="s">
        <v>1</v>
      </c>
      <c r="F2208" s="255" t="s">
        <v>2142</v>
      </c>
      <c r="G2208" s="253"/>
      <c r="H2208" s="256">
        <v>4.7400000000000002</v>
      </c>
      <c r="I2208" s="257"/>
      <c r="J2208" s="257"/>
      <c r="K2208" s="253"/>
      <c r="L2208" s="253"/>
      <c r="M2208" s="258"/>
      <c r="N2208" s="259"/>
      <c r="O2208" s="260"/>
      <c r="P2208" s="260"/>
      <c r="Q2208" s="260"/>
      <c r="R2208" s="260"/>
      <c r="S2208" s="260"/>
      <c r="T2208" s="260"/>
      <c r="U2208" s="260"/>
      <c r="V2208" s="260"/>
      <c r="W2208" s="260"/>
      <c r="X2208" s="260"/>
      <c r="Y2208" s="261"/>
      <c r="Z2208" s="14"/>
      <c r="AA2208" s="14"/>
      <c r="AB2208" s="14"/>
      <c r="AC2208" s="14"/>
      <c r="AD2208" s="14"/>
      <c r="AE2208" s="14"/>
      <c r="AT2208" s="262" t="s">
        <v>184</v>
      </c>
      <c r="AU2208" s="262" t="s">
        <v>102</v>
      </c>
      <c r="AV2208" s="14" t="s">
        <v>102</v>
      </c>
      <c r="AW2208" s="14" t="s">
        <v>5</v>
      </c>
      <c r="AX2208" s="14" t="s">
        <v>75</v>
      </c>
      <c r="AY2208" s="262" t="s">
        <v>175</v>
      </c>
    </row>
    <row r="2209" s="14" customFormat="1">
      <c r="A2209" s="14"/>
      <c r="B2209" s="252"/>
      <c r="C2209" s="253"/>
      <c r="D2209" s="237" t="s">
        <v>184</v>
      </c>
      <c r="E2209" s="254" t="s">
        <v>1</v>
      </c>
      <c r="F2209" s="255" t="s">
        <v>2143</v>
      </c>
      <c r="G2209" s="253"/>
      <c r="H2209" s="256">
        <v>5.04</v>
      </c>
      <c r="I2209" s="257"/>
      <c r="J2209" s="257"/>
      <c r="K2209" s="253"/>
      <c r="L2209" s="253"/>
      <c r="M2209" s="258"/>
      <c r="N2209" s="259"/>
      <c r="O2209" s="260"/>
      <c r="P2209" s="260"/>
      <c r="Q2209" s="260"/>
      <c r="R2209" s="260"/>
      <c r="S2209" s="260"/>
      <c r="T2209" s="260"/>
      <c r="U2209" s="260"/>
      <c r="V2209" s="260"/>
      <c r="W2209" s="260"/>
      <c r="X2209" s="260"/>
      <c r="Y2209" s="261"/>
      <c r="Z2209" s="14"/>
      <c r="AA2209" s="14"/>
      <c r="AB2209" s="14"/>
      <c r="AC2209" s="14"/>
      <c r="AD2209" s="14"/>
      <c r="AE2209" s="14"/>
      <c r="AT2209" s="262" t="s">
        <v>184</v>
      </c>
      <c r="AU2209" s="262" t="s">
        <v>102</v>
      </c>
      <c r="AV2209" s="14" t="s">
        <v>102</v>
      </c>
      <c r="AW2209" s="14" t="s">
        <v>5</v>
      </c>
      <c r="AX2209" s="14" t="s">
        <v>75</v>
      </c>
      <c r="AY2209" s="262" t="s">
        <v>175</v>
      </c>
    </row>
    <row r="2210" s="13" customFormat="1">
      <c r="A2210" s="13"/>
      <c r="B2210" s="242"/>
      <c r="C2210" s="243"/>
      <c r="D2210" s="237" t="s">
        <v>184</v>
      </c>
      <c r="E2210" s="244" t="s">
        <v>1</v>
      </c>
      <c r="F2210" s="245" t="s">
        <v>290</v>
      </c>
      <c r="G2210" s="243"/>
      <c r="H2210" s="244" t="s">
        <v>1</v>
      </c>
      <c r="I2210" s="246"/>
      <c r="J2210" s="246"/>
      <c r="K2210" s="243"/>
      <c r="L2210" s="243"/>
      <c r="M2210" s="247"/>
      <c r="N2210" s="248"/>
      <c r="O2210" s="249"/>
      <c r="P2210" s="249"/>
      <c r="Q2210" s="249"/>
      <c r="R2210" s="249"/>
      <c r="S2210" s="249"/>
      <c r="T2210" s="249"/>
      <c r="U2210" s="249"/>
      <c r="V2210" s="249"/>
      <c r="W2210" s="249"/>
      <c r="X2210" s="249"/>
      <c r="Y2210" s="250"/>
      <c r="Z2210" s="13"/>
      <c r="AA2210" s="13"/>
      <c r="AB2210" s="13"/>
      <c r="AC2210" s="13"/>
      <c r="AD2210" s="13"/>
      <c r="AE2210" s="13"/>
      <c r="AT2210" s="251" t="s">
        <v>184</v>
      </c>
      <c r="AU2210" s="251" t="s">
        <v>102</v>
      </c>
      <c r="AV2210" s="13" t="s">
        <v>82</v>
      </c>
      <c r="AW2210" s="13" t="s">
        <v>5</v>
      </c>
      <c r="AX2210" s="13" t="s">
        <v>75</v>
      </c>
      <c r="AY2210" s="251" t="s">
        <v>175</v>
      </c>
    </row>
    <row r="2211" s="14" customFormat="1">
      <c r="A2211" s="14"/>
      <c r="B2211" s="252"/>
      <c r="C2211" s="253"/>
      <c r="D2211" s="237" t="s">
        <v>184</v>
      </c>
      <c r="E2211" s="254" t="s">
        <v>1</v>
      </c>
      <c r="F2211" s="255" t="s">
        <v>2142</v>
      </c>
      <c r="G2211" s="253"/>
      <c r="H2211" s="256">
        <v>4.7400000000000002</v>
      </c>
      <c r="I2211" s="257"/>
      <c r="J2211" s="257"/>
      <c r="K2211" s="253"/>
      <c r="L2211" s="253"/>
      <c r="M2211" s="258"/>
      <c r="N2211" s="259"/>
      <c r="O2211" s="260"/>
      <c r="P2211" s="260"/>
      <c r="Q2211" s="260"/>
      <c r="R2211" s="260"/>
      <c r="S2211" s="260"/>
      <c r="T2211" s="260"/>
      <c r="U2211" s="260"/>
      <c r="V2211" s="260"/>
      <c r="W2211" s="260"/>
      <c r="X2211" s="260"/>
      <c r="Y2211" s="261"/>
      <c r="Z2211" s="14"/>
      <c r="AA2211" s="14"/>
      <c r="AB2211" s="14"/>
      <c r="AC2211" s="14"/>
      <c r="AD2211" s="14"/>
      <c r="AE2211" s="14"/>
      <c r="AT2211" s="262" t="s">
        <v>184</v>
      </c>
      <c r="AU2211" s="262" t="s">
        <v>102</v>
      </c>
      <c r="AV2211" s="14" t="s">
        <v>102</v>
      </c>
      <c r="AW2211" s="14" t="s">
        <v>5</v>
      </c>
      <c r="AX2211" s="14" t="s">
        <v>75</v>
      </c>
      <c r="AY2211" s="262" t="s">
        <v>175</v>
      </c>
    </row>
    <row r="2212" s="14" customFormat="1">
      <c r="A2212" s="14"/>
      <c r="B2212" s="252"/>
      <c r="C2212" s="253"/>
      <c r="D2212" s="237" t="s">
        <v>184</v>
      </c>
      <c r="E2212" s="254" t="s">
        <v>1</v>
      </c>
      <c r="F2212" s="255" t="s">
        <v>2143</v>
      </c>
      <c r="G2212" s="253"/>
      <c r="H2212" s="256">
        <v>5.04</v>
      </c>
      <c r="I2212" s="257"/>
      <c r="J2212" s="257"/>
      <c r="K2212" s="253"/>
      <c r="L2212" s="253"/>
      <c r="M2212" s="258"/>
      <c r="N2212" s="259"/>
      <c r="O2212" s="260"/>
      <c r="P2212" s="260"/>
      <c r="Q2212" s="260"/>
      <c r="R2212" s="260"/>
      <c r="S2212" s="260"/>
      <c r="T2212" s="260"/>
      <c r="U2212" s="260"/>
      <c r="V2212" s="260"/>
      <c r="W2212" s="260"/>
      <c r="X2212" s="260"/>
      <c r="Y2212" s="261"/>
      <c r="Z2212" s="14"/>
      <c r="AA2212" s="14"/>
      <c r="AB2212" s="14"/>
      <c r="AC2212" s="14"/>
      <c r="AD2212" s="14"/>
      <c r="AE2212" s="14"/>
      <c r="AT2212" s="262" t="s">
        <v>184</v>
      </c>
      <c r="AU2212" s="262" t="s">
        <v>102</v>
      </c>
      <c r="AV2212" s="14" t="s">
        <v>102</v>
      </c>
      <c r="AW2212" s="14" t="s">
        <v>5</v>
      </c>
      <c r="AX2212" s="14" t="s">
        <v>75</v>
      </c>
      <c r="AY2212" s="262" t="s">
        <v>175</v>
      </c>
    </row>
    <row r="2213" s="15" customFormat="1">
      <c r="A2213" s="15"/>
      <c r="B2213" s="263"/>
      <c r="C2213" s="264"/>
      <c r="D2213" s="237" t="s">
        <v>184</v>
      </c>
      <c r="E2213" s="265" t="s">
        <v>1</v>
      </c>
      <c r="F2213" s="266" t="s">
        <v>189</v>
      </c>
      <c r="G2213" s="264"/>
      <c r="H2213" s="267">
        <v>19.560000000000002</v>
      </c>
      <c r="I2213" s="268"/>
      <c r="J2213" s="268"/>
      <c r="K2213" s="264"/>
      <c r="L2213" s="264"/>
      <c r="M2213" s="269"/>
      <c r="N2213" s="270"/>
      <c r="O2213" s="271"/>
      <c r="P2213" s="271"/>
      <c r="Q2213" s="271"/>
      <c r="R2213" s="271"/>
      <c r="S2213" s="271"/>
      <c r="T2213" s="271"/>
      <c r="U2213" s="271"/>
      <c r="V2213" s="271"/>
      <c r="W2213" s="271"/>
      <c r="X2213" s="271"/>
      <c r="Y2213" s="272"/>
      <c r="Z2213" s="15"/>
      <c r="AA2213" s="15"/>
      <c r="AB2213" s="15"/>
      <c r="AC2213" s="15"/>
      <c r="AD2213" s="15"/>
      <c r="AE2213" s="15"/>
      <c r="AT2213" s="273" t="s">
        <v>184</v>
      </c>
      <c r="AU2213" s="273" t="s">
        <v>102</v>
      </c>
      <c r="AV2213" s="15" t="s">
        <v>181</v>
      </c>
      <c r="AW2213" s="15" t="s">
        <v>5</v>
      </c>
      <c r="AX2213" s="15" t="s">
        <v>82</v>
      </c>
      <c r="AY2213" s="273" t="s">
        <v>175</v>
      </c>
    </row>
    <row r="2214" s="2" customFormat="1" ht="16.5" customHeight="1">
      <c r="A2214" s="39"/>
      <c r="B2214" s="40"/>
      <c r="C2214" s="274" t="s">
        <v>1234</v>
      </c>
      <c r="D2214" s="274" t="s">
        <v>315</v>
      </c>
      <c r="E2214" s="275" t="s">
        <v>2144</v>
      </c>
      <c r="F2214" s="276" t="s">
        <v>2145</v>
      </c>
      <c r="G2214" s="277" t="s">
        <v>228</v>
      </c>
      <c r="H2214" s="278">
        <v>21.515999999999998</v>
      </c>
      <c r="I2214" s="279"/>
      <c r="J2214" s="280"/>
      <c r="K2214" s="281">
        <f>ROUND(P2214*H2214,2)</f>
        <v>0</v>
      </c>
      <c r="L2214" s="280"/>
      <c r="M2214" s="282"/>
      <c r="N2214" s="283" t="s">
        <v>1</v>
      </c>
      <c r="O2214" s="231" t="s">
        <v>39</v>
      </c>
      <c r="P2214" s="232">
        <f>I2214+J2214</f>
        <v>0</v>
      </c>
      <c r="Q2214" s="232">
        <f>ROUND(I2214*H2214,2)</f>
        <v>0</v>
      </c>
      <c r="R2214" s="232">
        <f>ROUND(J2214*H2214,2)</f>
        <v>0</v>
      </c>
      <c r="S2214" s="92"/>
      <c r="T2214" s="233">
        <f>S2214*H2214</f>
        <v>0</v>
      </c>
      <c r="U2214" s="233">
        <v>0</v>
      </c>
      <c r="V2214" s="233">
        <f>U2214*H2214</f>
        <v>0</v>
      </c>
      <c r="W2214" s="233">
        <v>0</v>
      </c>
      <c r="X2214" s="233">
        <f>W2214*H2214</f>
        <v>0</v>
      </c>
      <c r="Y2214" s="234" t="s">
        <v>1</v>
      </c>
      <c r="Z2214" s="39"/>
      <c r="AA2214" s="39"/>
      <c r="AB2214" s="39"/>
      <c r="AC2214" s="39"/>
      <c r="AD2214" s="39"/>
      <c r="AE2214" s="39"/>
      <c r="AR2214" s="235" t="s">
        <v>270</v>
      </c>
      <c r="AT2214" s="235" t="s">
        <v>315</v>
      </c>
      <c r="AU2214" s="235" t="s">
        <v>102</v>
      </c>
      <c r="AY2214" s="18" t="s">
        <v>175</v>
      </c>
      <c r="BE2214" s="236">
        <f>IF(O2214="základní",K2214,0)</f>
        <v>0</v>
      </c>
      <c r="BF2214" s="236">
        <f>IF(O2214="snížená",K2214,0)</f>
        <v>0</v>
      </c>
      <c r="BG2214" s="236">
        <f>IF(O2214="zákl. přenesená",K2214,0)</f>
        <v>0</v>
      </c>
      <c r="BH2214" s="236">
        <f>IF(O2214="sníž. přenesená",K2214,0)</f>
        <v>0</v>
      </c>
      <c r="BI2214" s="236">
        <f>IF(O2214="nulová",K2214,0)</f>
        <v>0</v>
      </c>
      <c r="BJ2214" s="18" t="s">
        <v>102</v>
      </c>
      <c r="BK2214" s="236">
        <f>ROUND(P2214*H2214,2)</f>
        <v>0</v>
      </c>
      <c r="BL2214" s="18" t="s">
        <v>229</v>
      </c>
      <c r="BM2214" s="235" t="s">
        <v>2146</v>
      </c>
    </row>
    <row r="2215" s="14" customFormat="1">
      <c r="A2215" s="14"/>
      <c r="B2215" s="252"/>
      <c r="C2215" s="253"/>
      <c r="D2215" s="237" t="s">
        <v>184</v>
      </c>
      <c r="E2215" s="254" t="s">
        <v>1</v>
      </c>
      <c r="F2215" s="255" t="s">
        <v>2147</v>
      </c>
      <c r="G2215" s="253"/>
      <c r="H2215" s="256">
        <v>21.515999999999998</v>
      </c>
      <c r="I2215" s="257"/>
      <c r="J2215" s="257"/>
      <c r="K2215" s="253"/>
      <c r="L2215" s="253"/>
      <c r="M2215" s="258"/>
      <c r="N2215" s="259"/>
      <c r="O2215" s="260"/>
      <c r="P2215" s="260"/>
      <c r="Q2215" s="260"/>
      <c r="R2215" s="260"/>
      <c r="S2215" s="260"/>
      <c r="T2215" s="260"/>
      <c r="U2215" s="260"/>
      <c r="V2215" s="260"/>
      <c r="W2215" s="260"/>
      <c r="X2215" s="260"/>
      <c r="Y2215" s="261"/>
      <c r="Z2215" s="14"/>
      <c r="AA2215" s="14"/>
      <c r="AB2215" s="14"/>
      <c r="AC2215" s="14"/>
      <c r="AD2215" s="14"/>
      <c r="AE2215" s="14"/>
      <c r="AT2215" s="262" t="s">
        <v>184</v>
      </c>
      <c r="AU2215" s="262" t="s">
        <v>102</v>
      </c>
      <c r="AV2215" s="14" t="s">
        <v>102</v>
      </c>
      <c r="AW2215" s="14" t="s">
        <v>5</v>
      </c>
      <c r="AX2215" s="14" t="s">
        <v>75</v>
      </c>
      <c r="AY2215" s="262" t="s">
        <v>175</v>
      </c>
    </row>
    <row r="2216" s="15" customFormat="1">
      <c r="A2216" s="15"/>
      <c r="B2216" s="263"/>
      <c r="C2216" s="264"/>
      <c r="D2216" s="237" t="s">
        <v>184</v>
      </c>
      <c r="E2216" s="265" t="s">
        <v>1</v>
      </c>
      <c r="F2216" s="266" t="s">
        <v>189</v>
      </c>
      <c r="G2216" s="264"/>
      <c r="H2216" s="267">
        <v>21.515999999999998</v>
      </c>
      <c r="I2216" s="268"/>
      <c r="J2216" s="268"/>
      <c r="K2216" s="264"/>
      <c r="L2216" s="264"/>
      <c r="M2216" s="269"/>
      <c r="N2216" s="270"/>
      <c r="O2216" s="271"/>
      <c r="P2216" s="271"/>
      <c r="Q2216" s="271"/>
      <c r="R2216" s="271"/>
      <c r="S2216" s="271"/>
      <c r="T2216" s="271"/>
      <c r="U2216" s="271"/>
      <c r="V2216" s="271"/>
      <c r="W2216" s="271"/>
      <c r="X2216" s="271"/>
      <c r="Y2216" s="272"/>
      <c r="Z2216" s="15"/>
      <c r="AA2216" s="15"/>
      <c r="AB2216" s="15"/>
      <c r="AC2216" s="15"/>
      <c r="AD2216" s="15"/>
      <c r="AE2216" s="15"/>
      <c r="AT2216" s="273" t="s">
        <v>184</v>
      </c>
      <c r="AU2216" s="273" t="s">
        <v>102</v>
      </c>
      <c r="AV2216" s="15" t="s">
        <v>181</v>
      </c>
      <c r="AW2216" s="15" t="s">
        <v>5</v>
      </c>
      <c r="AX2216" s="15" t="s">
        <v>82</v>
      </c>
      <c r="AY2216" s="273" t="s">
        <v>175</v>
      </c>
    </row>
    <row r="2217" s="2" customFormat="1" ht="33" customHeight="1">
      <c r="A2217" s="39"/>
      <c r="B2217" s="40"/>
      <c r="C2217" s="222" t="s">
        <v>2148</v>
      </c>
      <c r="D2217" s="222" t="s">
        <v>177</v>
      </c>
      <c r="E2217" s="223" t="s">
        <v>2149</v>
      </c>
      <c r="F2217" s="224" t="s">
        <v>2150</v>
      </c>
      <c r="G2217" s="225" t="s">
        <v>228</v>
      </c>
      <c r="H2217" s="226">
        <v>19.559999999999999</v>
      </c>
      <c r="I2217" s="227"/>
      <c r="J2217" s="227"/>
      <c r="K2217" s="228">
        <f>ROUND(P2217*H2217,2)</f>
        <v>0</v>
      </c>
      <c r="L2217" s="229"/>
      <c r="M2217" s="45"/>
      <c r="N2217" s="230" t="s">
        <v>1</v>
      </c>
      <c r="O2217" s="231" t="s">
        <v>39</v>
      </c>
      <c r="P2217" s="232">
        <f>I2217+J2217</f>
        <v>0</v>
      </c>
      <c r="Q2217" s="232">
        <f>ROUND(I2217*H2217,2)</f>
        <v>0</v>
      </c>
      <c r="R2217" s="232">
        <f>ROUND(J2217*H2217,2)</f>
        <v>0</v>
      </c>
      <c r="S2217" s="92"/>
      <c r="T2217" s="233">
        <f>S2217*H2217</f>
        <v>0</v>
      </c>
      <c r="U2217" s="233">
        <v>0</v>
      </c>
      <c r="V2217" s="233">
        <f>U2217*H2217</f>
        <v>0</v>
      </c>
      <c r="W2217" s="233">
        <v>0</v>
      </c>
      <c r="X2217" s="233">
        <f>W2217*H2217</f>
        <v>0</v>
      </c>
      <c r="Y2217" s="234" t="s">
        <v>1</v>
      </c>
      <c r="Z2217" s="39"/>
      <c r="AA2217" s="39"/>
      <c r="AB2217" s="39"/>
      <c r="AC2217" s="39"/>
      <c r="AD2217" s="39"/>
      <c r="AE2217" s="39"/>
      <c r="AR2217" s="235" t="s">
        <v>229</v>
      </c>
      <c r="AT2217" s="235" t="s">
        <v>177</v>
      </c>
      <c r="AU2217" s="235" t="s">
        <v>102</v>
      </c>
      <c r="AY2217" s="18" t="s">
        <v>175</v>
      </c>
      <c r="BE2217" s="236">
        <f>IF(O2217="základní",K2217,0)</f>
        <v>0</v>
      </c>
      <c r="BF2217" s="236">
        <f>IF(O2217="snížená",K2217,0)</f>
        <v>0</v>
      </c>
      <c r="BG2217" s="236">
        <f>IF(O2217="zákl. přenesená",K2217,0)</f>
        <v>0</v>
      </c>
      <c r="BH2217" s="236">
        <f>IF(O2217="sníž. přenesená",K2217,0)</f>
        <v>0</v>
      </c>
      <c r="BI2217" s="236">
        <f>IF(O2217="nulová",K2217,0)</f>
        <v>0</v>
      </c>
      <c r="BJ2217" s="18" t="s">
        <v>102</v>
      </c>
      <c r="BK2217" s="236">
        <f>ROUND(P2217*H2217,2)</f>
        <v>0</v>
      </c>
      <c r="BL2217" s="18" t="s">
        <v>229</v>
      </c>
      <c r="BM2217" s="235" t="s">
        <v>1247</v>
      </c>
    </row>
    <row r="2218" s="2" customFormat="1">
      <c r="A2218" s="39"/>
      <c r="B2218" s="40"/>
      <c r="C2218" s="41"/>
      <c r="D2218" s="237" t="s">
        <v>182</v>
      </c>
      <c r="E2218" s="41"/>
      <c r="F2218" s="238" t="s">
        <v>2130</v>
      </c>
      <c r="G2218" s="41"/>
      <c r="H2218" s="41"/>
      <c r="I2218" s="239"/>
      <c r="J2218" s="239"/>
      <c r="K2218" s="41"/>
      <c r="L2218" s="41"/>
      <c r="M2218" s="45"/>
      <c r="N2218" s="240"/>
      <c r="O2218" s="241"/>
      <c r="P2218" s="92"/>
      <c r="Q2218" s="92"/>
      <c r="R2218" s="92"/>
      <c r="S2218" s="92"/>
      <c r="T2218" s="92"/>
      <c r="U2218" s="92"/>
      <c r="V2218" s="92"/>
      <c r="W2218" s="92"/>
      <c r="X2218" s="92"/>
      <c r="Y2218" s="93"/>
      <c r="Z2218" s="39"/>
      <c r="AA2218" s="39"/>
      <c r="AB2218" s="39"/>
      <c r="AC2218" s="39"/>
      <c r="AD2218" s="39"/>
      <c r="AE2218" s="39"/>
      <c r="AT2218" s="18" t="s">
        <v>182</v>
      </c>
      <c r="AU2218" s="18" t="s">
        <v>102</v>
      </c>
    </row>
    <row r="2219" s="2" customFormat="1" ht="24.15" customHeight="1">
      <c r="A2219" s="39"/>
      <c r="B2219" s="40"/>
      <c r="C2219" s="222" t="s">
        <v>1239</v>
      </c>
      <c r="D2219" s="222" t="s">
        <v>177</v>
      </c>
      <c r="E2219" s="223" t="s">
        <v>2151</v>
      </c>
      <c r="F2219" s="224" t="s">
        <v>2152</v>
      </c>
      <c r="G2219" s="225" t="s">
        <v>369</v>
      </c>
      <c r="H2219" s="226">
        <v>16.399999999999999</v>
      </c>
      <c r="I2219" s="227"/>
      <c r="J2219" s="227"/>
      <c r="K2219" s="228">
        <f>ROUND(P2219*H2219,2)</f>
        <v>0</v>
      </c>
      <c r="L2219" s="229"/>
      <c r="M2219" s="45"/>
      <c r="N2219" s="230" t="s">
        <v>1</v>
      </c>
      <c r="O2219" s="231" t="s">
        <v>39</v>
      </c>
      <c r="P2219" s="232">
        <f>I2219+J2219</f>
        <v>0</v>
      </c>
      <c r="Q2219" s="232">
        <f>ROUND(I2219*H2219,2)</f>
        <v>0</v>
      </c>
      <c r="R2219" s="232">
        <f>ROUND(J2219*H2219,2)</f>
        <v>0</v>
      </c>
      <c r="S2219" s="92"/>
      <c r="T2219" s="233">
        <f>S2219*H2219</f>
        <v>0</v>
      </c>
      <c r="U2219" s="233">
        <v>0</v>
      </c>
      <c r="V2219" s="233">
        <f>U2219*H2219</f>
        <v>0</v>
      </c>
      <c r="W2219" s="233">
        <v>0</v>
      </c>
      <c r="X2219" s="233">
        <f>W2219*H2219</f>
        <v>0</v>
      </c>
      <c r="Y2219" s="234" t="s">
        <v>1</v>
      </c>
      <c r="Z2219" s="39"/>
      <c r="AA2219" s="39"/>
      <c r="AB2219" s="39"/>
      <c r="AC2219" s="39"/>
      <c r="AD2219" s="39"/>
      <c r="AE2219" s="39"/>
      <c r="AR2219" s="235" t="s">
        <v>229</v>
      </c>
      <c r="AT2219" s="235" t="s">
        <v>177</v>
      </c>
      <c r="AU2219" s="235" t="s">
        <v>102</v>
      </c>
      <c r="AY2219" s="18" t="s">
        <v>175</v>
      </c>
      <c r="BE2219" s="236">
        <f>IF(O2219="základní",K2219,0)</f>
        <v>0</v>
      </c>
      <c r="BF2219" s="236">
        <f>IF(O2219="snížená",K2219,0)</f>
        <v>0</v>
      </c>
      <c r="BG2219" s="236">
        <f>IF(O2219="zákl. přenesená",K2219,0)</f>
        <v>0</v>
      </c>
      <c r="BH2219" s="236">
        <f>IF(O2219="sníž. přenesená",K2219,0)</f>
        <v>0</v>
      </c>
      <c r="BI2219" s="236">
        <f>IF(O2219="nulová",K2219,0)</f>
        <v>0</v>
      </c>
      <c r="BJ2219" s="18" t="s">
        <v>102</v>
      </c>
      <c r="BK2219" s="236">
        <f>ROUND(P2219*H2219,2)</f>
        <v>0</v>
      </c>
      <c r="BL2219" s="18" t="s">
        <v>229</v>
      </c>
      <c r="BM2219" s="235" t="s">
        <v>1499</v>
      </c>
    </row>
    <row r="2220" s="2" customFormat="1">
      <c r="A2220" s="39"/>
      <c r="B2220" s="40"/>
      <c r="C2220" s="41"/>
      <c r="D2220" s="237" t="s">
        <v>182</v>
      </c>
      <c r="E2220" s="41"/>
      <c r="F2220" s="238" t="s">
        <v>2153</v>
      </c>
      <c r="G2220" s="41"/>
      <c r="H2220" s="41"/>
      <c r="I2220" s="239"/>
      <c r="J2220" s="239"/>
      <c r="K2220" s="41"/>
      <c r="L2220" s="41"/>
      <c r="M2220" s="45"/>
      <c r="N2220" s="240"/>
      <c r="O2220" s="241"/>
      <c r="P2220" s="92"/>
      <c r="Q2220" s="92"/>
      <c r="R2220" s="92"/>
      <c r="S2220" s="92"/>
      <c r="T2220" s="92"/>
      <c r="U2220" s="92"/>
      <c r="V2220" s="92"/>
      <c r="W2220" s="92"/>
      <c r="X2220" s="92"/>
      <c r="Y2220" s="93"/>
      <c r="Z2220" s="39"/>
      <c r="AA2220" s="39"/>
      <c r="AB2220" s="39"/>
      <c r="AC2220" s="39"/>
      <c r="AD2220" s="39"/>
      <c r="AE2220" s="39"/>
      <c r="AT2220" s="18" t="s">
        <v>182</v>
      </c>
      <c r="AU2220" s="18" t="s">
        <v>102</v>
      </c>
    </row>
    <row r="2221" s="13" customFormat="1">
      <c r="A2221" s="13"/>
      <c r="B2221" s="242"/>
      <c r="C2221" s="243"/>
      <c r="D2221" s="237" t="s">
        <v>184</v>
      </c>
      <c r="E2221" s="244" t="s">
        <v>1</v>
      </c>
      <c r="F2221" s="245" t="s">
        <v>193</v>
      </c>
      <c r="G2221" s="243"/>
      <c r="H2221" s="244" t="s">
        <v>1</v>
      </c>
      <c r="I2221" s="246"/>
      <c r="J2221" s="246"/>
      <c r="K2221" s="243"/>
      <c r="L2221" s="243"/>
      <c r="M2221" s="247"/>
      <c r="N2221" s="248"/>
      <c r="O2221" s="249"/>
      <c r="P2221" s="249"/>
      <c r="Q2221" s="249"/>
      <c r="R2221" s="249"/>
      <c r="S2221" s="249"/>
      <c r="T2221" s="249"/>
      <c r="U2221" s="249"/>
      <c r="V2221" s="249"/>
      <c r="W2221" s="249"/>
      <c r="X2221" s="249"/>
      <c r="Y2221" s="250"/>
      <c r="Z2221" s="13"/>
      <c r="AA2221" s="13"/>
      <c r="AB2221" s="13"/>
      <c r="AC2221" s="13"/>
      <c r="AD2221" s="13"/>
      <c r="AE2221" s="13"/>
      <c r="AT2221" s="251" t="s">
        <v>184</v>
      </c>
      <c r="AU2221" s="251" t="s">
        <v>102</v>
      </c>
      <c r="AV2221" s="13" t="s">
        <v>82</v>
      </c>
      <c r="AW2221" s="13" t="s">
        <v>5</v>
      </c>
      <c r="AX2221" s="13" t="s">
        <v>75</v>
      </c>
      <c r="AY2221" s="251" t="s">
        <v>175</v>
      </c>
    </row>
    <row r="2222" s="13" customFormat="1">
      <c r="A2222" s="13"/>
      <c r="B2222" s="242"/>
      <c r="C2222" s="243"/>
      <c r="D2222" s="237" t="s">
        <v>184</v>
      </c>
      <c r="E2222" s="244" t="s">
        <v>1</v>
      </c>
      <c r="F2222" s="245" t="s">
        <v>286</v>
      </c>
      <c r="G2222" s="243"/>
      <c r="H2222" s="244" t="s">
        <v>1</v>
      </c>
      <c r="I2222" s="246"/>
      <c r="J2222" s="246"/>
      <c r="K2222" s="243"/>
      <c r="L2222" s="243"/>
      <c r="M2222" s="247"/>
      <c r="N2222" s="248"/>
      <c r="O2222" s="249"/>
      <c r="P2222" s="249"/>
      <c r="Q2222" s="249"/>
      <c r="R2222" s="249"/>
      <c r="S2222" s="249"/>
      <c r="T2222" s="249"/>
      <c r="U2222" s="249"/>
      <c r="V2222" s="249"/>
      <c r="W2222" s="249"/>
      <c r="X2222" s="249"/>
      <c r="Y2222" s="250"/>
      <c r="Z2222" s="13"/>
      <c r="AA2222" s="13"/>
      <c r="AB2222" s="13"/>
      <c r="AC2222" s="13"/>
      <c r="AD2222" s="13"/>
      <c r="AE2222" s="13"/>
      <c r="AT2222" s="251" t="s">
        <v>184</v>
      </c>
      <c r="AU2222" s="251" t="s">
        <v>102</v>
      </c>
      <c r="AV2222" s="13" t="s">
        <v>82</v>
      </c>
      <c r="AW2222" s="13" t="s">
        <v>5</v>
      </c>
      <c r="AX2222" s="13" t="s">
        <v>75</v>
      </c>
      <c r="AY2222" s="251" t="s">
        <v>175</v>
      </c>
    </row>
    <row r="2223" s="14" customFormat="1">
      <c r="A2223" s="14"/>
      <c r="B2223" s="252"/>
      <c r="C2223" s="253"/>
      <c r="D2223" s="237" t="s">
        <v>184</v>
      </c>
      <c r="E2223" s="254" t="s">
        <v>1</v>
      </c>
      <c r="F2223" s="255" t="s">
        <v>2154</v>
      </c>
      <c r="G2223" s="253"/>
      <c r="H2223" s="256">
        <v>8.1999999999999993</v>
      </c>
      <c r="I2223" s="257"/>
      <c r="J2223" s="257"/>
      <c r="K2223" s="253"/>
      <c r="L2223" s="253"/>
      <c r="M2223" s="258"/>
      <c r="N2223" s="259"/>
      <c r="O2223" s="260"/>
      <c r="P2223" s="260"/>
      <c r="Q2223" s="260"/>
      <c r="R2223" s="260"/>
      <c r="S2223" s="260"/>
      <c r="T2223" s="260"/>
      <c r="U2223" s="260"/>
      <c r="V2223" s="260"/>
      <c r="W2223" s="260"/>
      <c r="X2223" s="260"/>
      <c r="Y2223" s="261"/>
      <c r="Z2223" s="14"/>
      <c r="AA2223" s="14"/>
      <c r="AB2223" s="14"/>
      <c r="AC2223" s="14"/>
      <c r="AD2223" s="14"/>
      <c r="AE2223" s="14"/>
      <c r="AT2223" s="262" t="s">
        <v>184</v>
      </c>
      <c r="AU2223" s="262" t="s">
        <v>102</v>
      </c>
      <c r="AV2223" s="14" t="s">
        <v>102</v>
      </c>
      <c r="AW2223" s="14" t="s">
        <v>5</v>
      </c>
      <c r="AX2223" s="14" t="s">
        <v>75</v>
      </c>
      <c r="AY2223" s="262" t="s">
        <v>175</v>
      </c>
    </row>
    <row r="2224" s="13" customFormat="1">
      <c r="A2224" s="13"/>
      <c r="B2224" s="242"/>
      <c r="C2224" s="243"/>
      <c r="D2224" s="237" t="s">
        <v>184</v>
      </c>
      <c r="E2224" s="244" t="s">
        <v>1</v>
      </c>
      <c r="F2224" s="245" t="s">
        <v>290</v>
      </c>
      <c r="G2224" s="243"/>
      <c r="H2224" s="244" t="s">
        <v>1</v>
      </c>
      <c r="I2224" s="246"/>
      <c r="J2224" s="246"/>
      <c r="K2224" s="243"/>
      <c r="L2224" s="243"/>
      <c r="M2224" s="247"/>
      <c r="N2224" s="248"/>
      <c r="O2224" s="249"/>
      <c r="P2224" s="249"/>
      <c r="Q2224" s="249"/>
      <c r="R2224" s="249"/>
      <c r="S2224" s="249"/>
      <c r="T2224" s="249"/>
      <c r="U2224" s="249"/>
      <c r="V2224" s="249"/>
      <c r="W2224" s="249"/>
      <c r="X2224" s="249"/>
      <c r="Y2224" s="250"/>
      <c r="Z2224" s="13"/>
      <c r="AA2224" s="13"/>
      <c r="AB2224" s="13"/>
      <c r="AC2224" s="13"/>
      <c r="AD2224" s="13"/>
      <c r="AE2224" s="13"/>
      <c r="AT2224" s="251" t="s">
        <v>184</v>
      </c>
      <c r="AU2224" s="251" t="s">
        <v>102</v>
      </c>
      <c r="AV2224" s="13" t="s">
        <v>82</v>
      </c>
      <c r="AW2224" s="13" t="s">
        <v>5</v>
      </c>
      <c r="AX2224" s="13" t="s">
        <v>75</v>
      </c>
      <c r="AY2224" s="251" t="s">
        <v>175</v>
      </c>
    </row>
    <row r="2225" s="14" customFormat="1">
      <c r="A2225" s="14"/>
      <c r="B2225" s="252"/>
      <c r="C2225" s="253"/>
      <c r="D2225" s="237" t="s">
        <v>184</v>
      </c>
      <c r="E2225" s="254" t="s">
        <v>1</v>
      </c>
      <c r="F2225" s="255" t="s">
        <v>2154</v>
      </c>
      <c r="G2225" s="253"/>
      <c r="H2225" s="256">
        <v>8.1999999999999993</v>
      </c>
      <c r="I2225" s="257"/>
      <c r="J2225" s="257"/>
      <c r="K2225" s="253"/>
      <c r="L2225" s="253"/>
      <c r="M2225" s="258"/>
      <c r="N2225" s="259"/>
      <c r="O2225" s="260"/>
      <c r="P2225" s="260"/>
      <c r="Q2225" s="260"/>
      <c r="R2225" s="260"/>
      <c r="S2225" s="260"/>
      <c r="T2225" s="260"/>
      <c r="U2225" s="260"/>
      <c r="V2225" s="260"/>
      <c r="W2225" s="260"/>
      <c r="X2225" s="260"/>
      <c r="Y2225" s="261"/>
      <c r="Z2225" s="14"/>
      <c r="AA2225" s="14"/>
      <c r="AB2225" s="14"/>
      <c r="AC2225" s="14"/>
      <c r="AD2225" s="14"/>
      <c r="AE2225" s="14"/>
      <c r="AT2225" s="262" t="s">
        <v>184</v>
      </c>
      <c r="AU2225" s="262" t="s">
        <v>102</v>
      </c>
      <c r="AV2225" s="14" t="s">
        <v>102</v>
      </c>
      <c r="AW2225" s="14" t="s">
        <v>5</v>
      </c>
      <c r="AX2225" s="14" t="s">
        <v>75</v>
      </c>
      <c r="AY2225" s="262" t="s">
        <v>175</v>
      </c>
    </row>
    <row r="2226" s="15" customFormat="1">
      <c r="A2226" s="15"/>
      <c r="B2226" s="263"/>
      <c r="C2226" s="264"/>
      <c r="D2226" s="237" t="s">
        <v>184</v>
      </c>
      <c r="E2226" s="265" t="s">
        <v>1</v>
      </c>
      <c r="F2226" s="266" t="s">
        <v>189</v>
      </c>
      <c r="G2226" s="264"/>
      <c r="H2226" s="267">
        <v>16.399999999999999</v>
      </c>
      <c r="I2226" s="268"/>
      <c r="J2226" s="268"/>
      <c r="K2226" s="264"/>
      <c r="L2226" s="264"/>
      <c r="M2226" s="269"/>
      <c r="N2226" s="270"/>
      <c r="O2226" s="271"/>
      <c r="P2226" s="271"/>
      <c r="Q2226" s="271"/>
      <c r="R2226" s="271"/>
      <c r="S2226" s="271"/>
      <c r="T2226" s="271"/>
      <c r="U2226" s="271"/>
      <c r="V2226" s="271"/>
      <c r="W2226" s="271"/>
      <c r="X2226" s="271"/>
      <c r="Y2226" s="272"/>
      <c r="Z2226" s="15"/>
      <c r="AA2226" s="15"/>
      <c r="AB2226" s="15"/>
      <c r="AC2226" s="15"/>
      <c r="AD2226" s="15"/>
      <c r="AE2226" s="15"/>
      <c r="AT2226" s="273" t="s">
        <v>184</v>
      </c>
      <c r="AU2226" s="273" t="s">
        <v>102</v>
      </c>
      <c r="AV2226" s="15" t="s">
        <v>181</v>
      </c>
      <c r="AW2226" s="15" t="s">
        <v>5</v>
      </c>
      <c r="AX2226" s="15" t="s">
        <v>82</v>
      </c>
      <c r="AY2226" s="273" t="s">
        <v>175</v>
      </c>
    </row>
    <row r="2227" s="2" customFormat="1" ht="24.15" customHeight="1">
      <c r="A2227" s="39"/>
      <c r="B2227" s="40"/>
      <c r="C2227" s="222" t="s">
        <v>2155</v>
      </c>
      <c r="D2227" s="222" t="s">
        <v>177</v>
      </c>
      <c r="E2227" s="223" t="s">
        <v>2156</v>
      </c>
      <c r="F2227" s="224" t="s">
        <v>2157</v>
      </c>
      <c r="G2227" s="225" t="s">
        <v>369</v>
      </c>
      <c r="H2227" s="226">
        <v>81.040000000000006</v>
      </c>
      <c r="I2227" s="227"/>
      <c r="J2227" s="227"/>
      <c r="K2227" s="228">
        <f>ROUND(P2227*H2227,2)</f>
        <v>0</v>
      </c>
      <c r="L2227" s="229"/>
      <c r="M2227" s="45"/>
      <c r="N2227" s="230" t="s">
        <v>1</v>
      </c>
      <c r="O2227" s="231" t="s">
        <v>39</v>
      </c>
      <c r="P2227" s="232">
        <f>I2227+J2227</f>
        <v>0</v>
      </c>
      <c r="Q2227" s="232">
        <f>ROUND(I2227*H2227,2)</f>
        <v>0</v>
      </c>
      <c r="R2227" s="232">
        <f>ROUND(J2227*H2227,2)</f>
        <v>0</v>
      </c>
      <c r="S2227" s="92"/>
      <c r="T2227" s="233">
        <f>S2227*H2227</f>
        <v>0</v>
      </c>
      <c r="U2227" s="233">
        <v>0</v>
      </c>
      <c r="V2227" s="233">
        <f>U2227*H2227</f>
        <v>0</v>
      </c>
      <c r="W2227" s="233">
        <v>0</v>
      </c>
      <c r="X2227" s="233">
        <f>W2227*H2227</f>
        <v>0</v>
      </c>
      <c r="Y2227" s="234" t="s">
        <v>1</v>
      </c>
      <c r="Z2227" s="39"/>
      <c r="AA2227" s="39"/>
      <c r="AB2227" s="39"/>
      <c r="AC2227" s="39"/>
      <c r="AD2227" s="39"/>
      <c r="AE2227" s="39"/>
      <c r="AR2227" s="235" t="s">
        <v>229</v>
      </c>
      <c r="AT2227" s="235" t="s">
        <v>177</v>
      </c>
      <c r="AU2227" s="235" t="s">
        <v>102</v>
      </c>
      <c r="AY2227" s="18" t="s">
        <v>175</v>
      </c>
      <c r="BE2227" s="236">
        <f>IF(O2227="základní",K2227,0)</f>
        <v>0</v>
      </c>
      <c r="BF2227" s="236">
        <f>IF(O2227="snížená",K2227,0)</f>
        <v>0</v>
      </c>
      <c r="BG2227" s="236">
        <f>IF(O2227="zákl. přenesená",K2227,0)</f>
        <v>0</v>
      </c>
      <c r="BH2227" s="236">
        <f>IF(O2227="sníž. přenesená",K2227,0)</f>
        <v>0</v>
      </c>
      <c r="BI2227" s="236">
        <f>IF(O2227="nulová",K2227,0)</f>
        <v>0</v>
      </c>
      <c r="BJ2227" s="18" t="s">
        <v>102</v>
      </c>
      <c r="BK2227" s="236">
        <f>ROUND(P2227*H2227,2)</f>
        <v>0</v>
      </c>
      <c r="BL2227" s="18" t="s">
        <v>229</v>
      </c>
      <c r="BM2227" s="235" t="s">
        <v>1653</v>
      </c>
    </row>
    <row r="2228" s="2" customFormat="1">
      <c r="A2228" s="39"/>
      <c r="B2228" s="40"/>
      <c r="C2228" s="41"/>
      <c r="D2228" s="237" t="s">
        <v>182</v>
      </c>
      <c r="E2228" s="41"/>
      <c r="F2228" s="238" t="s">
        <v>2153</v>
      </c>
      <c r="G2228" s="41"/>
      <c r="H2228" s="41"/>
      <c r="I2228" s="239"/>
      <c r="J2228" s="239"/>
      <c r="K2228" s="41"/>
      <c r="L2228" s="41"/>
      <c r="M2228" s="45"/>
      <c r="N2228" s="240"/>
      <c r="O2228" s="241"/>
      <c r="P2228" s="92"/>
      <c r="Q2228" s="92"/>
      <c r="R2228" s="92"/>
      <c r="S2228" s="92"/>
      <c r="T2228" s="92"/>
      <c r="U2228" s="92"/>
      <c r="V2228" s="92"/>
      <c r="W2228" s="92"/>
      <c r="X2228" s="92"/>
      <c r="Y2228" s="93"/>
      <c r="Z2228" s="39"/>
      <c r="AA2228" s="39"/>
      <c r="AB2228" s="39"/>
      <c r="AC2228" s="39"/>
      <c r="AD2228" s="39"/>
      <c r="AE2228" s="39"/>
      <c r="AT2228" s="18" t="s">
        <v>182</v>
      </c>
      <c r="AU2228" s="18" t="s">
        <v>102</v>
      </c>
    </row>
    <row r="2229" s="13" customFormat="1">
      <c r="A2229" s="13"/>
      <c r="B2229" s="242"/>
      <c r="C2229" s="243"/>
      <c r="D2229" s="237" t="s">
        <v>184</v>
      </c>
      <c r="E2229" s="244" t="s">
        <v>1</v>
      </c>
      <c r="F2229" s="245" t="s">
        <v>193</v>
      </c>
      <c r="G2229" s="243"/>
      <c r="H2229" s="244" t="s">
        <v>1</v>
      </c>
      <c r="I2229" s="246"/>
      <c r="J2229" s="246"/>
      <c r="K2229" s="243"/>
      <c r="L2229" s="243"/>
      <c r="M2229" s="247"/>
      <c r="N2229" s="248"/>
      <c r="O2229" s="249"/>
      <c r="P2229" s="249"/>
      <c r="Q2229" s="249"/>
      <c r="R2229" s="249"/>
      <c r="S2229" s="249"/>
      <c r="T2229" s="249"/>
      <c r="U2229" s="249"/>
      <c r="V2229" s="249"/>
      <c r="W2229" s="249"/>
      <c r="X2229" s="249"/>
      <c r="Y2229" s="250"/>
      <c r="Z2229" s="13"/>
      <c r="AA2229" s="13"/>
      <c r="AB2229" s="13"/>
      <c r="AC2229" s="13"/>
      <c r="AD2229" s="13"/>
      <c r="AE2229" s="13"/>
      <c r="AT2229" s="251" t="s">
        <v>184</v>
      </c>
      <c r="AU2229" s="251" t="s">
        <v>102</v>
      </c>
      <c r="AV2229" s="13" t="s">
        <v>82</v>
      </c>
      <c r="AW2229" s="13" t="s">
        <v>5</v>
      </c>
      <c r="AX2229" s="13" t="s">
        <v>75</v>
      </c>
      <c r="AY2229" s="251" t="s">
        <v>175</v>
      </c>
    </row>
    <row r="2230" s="13" customFormat="1">
      <c r="A2230" s="13"/>
      <c r="B2230" s="242"/>
      <c r="C2230" s="243"/>
      <c r="D2230" s="237" t="s">
        <v>184</v>
      </c>
      <c r="E2230" s="244" t="s">
        <v>1</v>
      </c>
      <c r="F2230" s="245" t="s">
        <v>286</v>
      </c>
      <c r="G2230" s="243"/>
      <c r="H2230" s="244" t="s">
        <v>1</v>
      </c>
      <c r="I2230" s="246"/>
      <c r="J2230" s="246"/>
      <c r="K2230" s="243"/>
      <c r="L2230" s="243"/>
      <c r="M2230" s="247"/>
      <c r="N2230" s="248"/>
      <c r="O2230" s="249"/>
      <c r="P2230" s="249"/>
      <c r="Q2230" s="249"/>
      <c r="R2230" s="249"/>
      <c r="S2230" s="249"/>
      <c r="T2230" s="249"/>
      <c r="U2230" s="249"/>
      <c r="V2230" s="249"/>
      <c r="W2230" s="249"/>
      <c r="X2230" s="249"/>
      <c r="Y2230" s="250"/>
      <c r="Z2230" s="13"/>
      <c r="AA2230" s="13"/>
      <c r="AB2230" s="13"/>
      <c r="AC2230" s="13"/>
      <c r="AD2230" s="13"/>
      <c r="AE2230" s="13"/>
      <c r="AT2230" s="251" t="s">
        <v>184</v>
      </c>
      <c r="AU2230" s="251" t="s">
        <v>102</v>
      </c>
      <c r="AV2230" s="13" t="s">
        <v>82</v>
      </c>
      <c r="AW2230" s="13" t="s">
        <v>5</v>
      </c>
      <c r="AX2230" s="13" t="s">
        <v>75</v>
      </c>
      <c r="AY2230" s="251" t="s">
        <v>175</v>
      </c>
    </row>
    <row r="2231" s="14" customFormat="1">
      <c r="A2231" s="14"/>
      <c r="B2231" s="252"/>
      <c r="C2231" s="253"/>
      <c r="D2231" s="237" t="s">
        <v>184</v>
      </c>
      <c r="E2231" s="254" t="s">
        <v>1</v>
      </c>
      <c r="F2231" s="255" t="s">
        <v>2158</v>
      </c>
      <c r="G2231" s="253"/>
      <c r="H2231" s="256">
        <v>18.52</v>
      </c>
      <c r="I2231" s="257"/>
      <c r="J2231" s="257"/>
      <c r="K2231" s="253"/>
      <c r="L2231" s="253"/>
      <c r="M2231" s="258"/>
      <c r="N2231" s="259"/>
      <c r="O2231" s="260"/>
      <c r="P2231" s="260"/>
      <c r="Q2231" s="260"/>
      <c r="R2231" s="260"/>
      <c r="S2231" s="260"/>
      <c r="T2231" s="260"/>
      <c r="U2231" s="260"/>
      <c r="V2231" s="260"/>
      <c r="W2231" s="260"/>
      <c r="X2231" s="260"/>
      <c r="Y2231" s="261"/>
      <c r="Z2231" s="14"/>
      <c r="AA2231" s="14"/>
      <c r="AB2231" s="14"/>
      <c r="AC2231" s="14"/>
      <c r="AD2231" s="14"/>
      <c r="AE2231" s="14"/>
      <c r="AT2231" s="262" t="s">
        <v>184</v>
      </c>
      <c r="AU2231" s="262" t="s">
        <v>102</v>
      </c>
      <c r="AV2231" s="14" t="s">
        <v>102</v>
      </c>
      <c r="AW2231" s="14" t="s">
        <v>5</v>
      </c>
      <c r="AX2231" s="14" t="s">
        <v>75</v>
      </c>
      <c r="AY2231" s="262" t="s">
        <v>175</v>
      </c>
    </row>
    <row r="2232" s="14" customFormat="1">
      <c r="A2232" s="14"/>
      <c r="B2232" s="252"/>
      <c r="C2232" s="253"/>
      <c r="D2232" s="237" t="s">
        <v>184</v>
      </c>
      <c r="E2232" s="254" t="s">
        <v>1</v>
      </c>
      <c r="F2232" s="255" t="s">
        <v>2159</v>
      </c>
      <c r="G2232" s="253"/>
      <c r="H2232" s="256">
        <v>17.199999999999999</v>
      </c>
      <c r="I2232" s="257"/>
      <c r="J2232" s="257"/>
      <c r="K2232" s="253"/>
      <c r="L2232" s="253"/>
      <c r="M2232" s="258"/>
      <c r="N2232" s="259"/>
      <c r="O2232" s="260"/>
      <c r="P2232" s="260"/>
      <c r="Q2232" s="260"/>
      <c r="R2232" s="260"/>
      <c r="S2232" s="260"/>
      <c r="T2232" s="260"/>
      <c r="U2232" s="260"/>
      <c r="V2232" s="260"/>
      <c r="W2232" s="260"/>
      <c r="X2232" s="260"/>
      <c r="Y2232" s="261"/>
      <c r="Z2232" s="14"/>
      <c r="AA2232" s="14"/>
      <c r="AB2232" s="14"/>
      <c r="AC2232" s="14"/>
      <c r="AD2232" s="14"/>
      <c r="AE2232" s="14"/>
      <c r="AT2232" s="262" t="s">
        <v>184</v>
      </c>
      <c r="AU2232" s="262" t="s">
        <v>102</v>
      </c>
      <c r="AV2232" s="14" t="s">
        <v>102</v>
      </c>
      <c r="AW2232" s="14" t="s">
        <v>5</v>
      </c>
      <c r="AX2232" s="14" t="s">
        <v>75</v>
      </c>
      <c r="AY2232" s="262" t="s">
        <v>175</v>
      </c>
    </row>
    <row r="2233" s="14" customFormat="1">
      <c r="A2233" s="14"/>
      <c r="B2233" s="252"/>
      <c r="C2233" s="253"/>
      <c r="D2233" s="237" t="s">
        <v>184</v>
      </c>
      <c r="E2233" s="254" t="s">
        <v>1</v>
      </c>
      <c r="F2233" s="255" t="s">
        <v>2160</v>
      </c>
      <c r="G2233" s="253"/>
      <c r="H2233" s="256">
        <v>4.7999999999999998</v>
      </c>
      <c r="I2233" s="257"/>
      <c r="J2233" s="257"/>
      <c r="K2233" s="253"/>
      <c r="L2233" s="253"/>
      <c r="M2233" s="258"/>
      <c r="N2233" s="259"/>
      <c r="O2233" s="260"/>
      <c r="P2233" s="260"/>
      <c r="Q2233" s="260"/>
      <c r="R2233" s="260"/>
      <c r="S2233" s="260"/>
      <c r="T2233" s="260"/>
      <c r="U2233" s="260"/>
      <c r="V2233" s="260"/>
      <c r="W2233" s="260"/>
      <c r="X2233" s="260"/>
      <c r="Y2233" s="261"/>
      <c r="Z2233" s="14"/>
      <c r="AA2233" s="14"/>
      <c r="AB2233" s="14"/>
      <c r="AC2233" s="14"/>
      <c r="AD2233" s="14"/>
      <c r="AE2233" s="14"/>
      <c r="AT2233" s="262" t="s">
        <v>184</v>
      </c>
      <c r="AU2233" s="262" t="s">
        <v>102</v>
      </c>
      <c r="AV2233" s="14" t="s">
        <v>102</v>
      </c>
      <c r="AW2233" s="14" t="s">
        <v>5</v>
      </c>
      <c r="AX2233" s="14" t="s">
        <v>75</v>
      </c>
      <c r="AY2233" s="262" t="s">
        <v>175</v>
      </c>
    </row>
    <row r="2234" s="13" customFormat="1">
      <c r="A2234" s="13"/>
      <c r="B2234" s="242"/>
      <c r="C2234" s="243"/>
      <c r="D2234" s="237" t="s">
        <v>184</v>
      </c>
      <c r="E2234" s="244" t="s">
        <v>1</v>
      </c>
      <c r="F2234" s="245" t="s">
        <v>290</v>
      </c>
      <c r="G2234" s="243"/>
      <c r="H2234" s="244" t="s">
        <v>1</v>
      </c>
      <c r="I2234" s="246"/>
      <c r="J2234" s="246"/>
      <c r="K2234" s="243"/>
      <c r="L2234" s="243"/>
      <c r="M2234" s="247"/>
      <c r="N2234" s="248"/>
      <c r="O2234" s="249"/>
      <c r="P2234" s="249"/>
      <c r="Q2234" s="249"/>
      <c r="R2234" s="249"/>
      <c r="S2234" s="249"/>
      <c r="T2234" s="249"/>
      <c r="U2234" s="249"/>
      <c r="V2234" s="249"/>
      <c r="W2234" s="249"/>
      <c r="X2234" s="249"/>
      <c r="Y2234" s="250"/>
      <c r="Z2234" s="13"/>
      <c r="AA2234" s="13"/>
      <c r="AB2234" s="13"/>
      <c r="AC2234" s="13"/>
      <c r="AD2234" s="13"/>
      <c r="AE2234" s="13"/>
      <c r="AT2234" s="251" t="s">
        <v>184</v>
      </c>
      <c r="AU2234" s="251" t="s">
        <v>102</v>
      </c>
      <c r="AV2234" s="13" t="s">
        <v>82</v>
      </c>
      <c r="AW2234" s="13" t="s">
        <v>5</v>
      </c>
      <c r="AX2234" s="13" t="s">
        <v>75</v>
      </c>
      <c r="AY2234" s="251" t="s">
        <v>175</v>
      </c>
    </row>
    <row r="2235" s="14" customFormat="1">
      <c r="A2235" s="14"/>
      <c r="B2235" s="252"/>
      <c r="C2235" s="253"/>
      <c r="D2235" s="237" t="s">
        <v>184</v>
      </c>
      <c r="E2235" s="254" t="s">
        <v>1</v>
      </c>
      <c r="F2235" s="255" t="s">
        <v>2158</v>
      </c>
      <c r="G2235" s="253"/>
      <c r="H2235" s="256">
        <v>18.52</v>
      </c>
      <c r="I2235" s="257"/>
      <c r="J2235" s="257"/>
      <c r="K2235" s="253"/>
      <c r="L2235" s="253"/>
      <c r="M2235" s="258"/>
      <c r="N2235" s="259"/>
      <c r="O2235" s="260"/>
      <c r="P2235" s="260"/>
      <c r="Q2235" s="260"/>
      <c r="R2235" s="260"/>
      <c r="S2235" s="260"/>
      <c r="T2235" s="260"/>
      <c r="U2235" s="260"/>
      <c r="V2235" s="260"/>
      <c r="W2235" s="260"/>
      <c r="X2235" s="260"/>
      <c r="Y2235" s="261"/>
      <c r="Z2235" s="14"/>
      <c r="AA2235" s="14"/>
      <c r="AB2235" s="14"/>
      <c r="AC2235" s="14"/>
      <c r="AD2235" s="14"/>
      <c r="AE2235" s="14"/>
      <c r="AT2235" s="262" t="s">
        <v>184</v>
      </c>
      <c r="AU2235" s="262" t="s">
        <v>102</v>
      </c>
      <c r="AV2235" s="14" t="s">
        <v>102</v>
      </c>
      <c r="AW2235" s="14" t="s">
        <v>5</v>
      </c>
      <c r="AX2235" s="14" t="s">
        <v>75</v>
      </c>
      <c r="AY2235" s="262" t="s">
        <v>175</v>
      </c>
    </row>
    <row r="2236" s="14" customFormat="1">
      <c r="A2236" s="14"/>
      <c r="B2236" s="252"/>
      <c r="C2236" s="253"/>
      <c r="D2236" s="237" t="s">
        <v>184</v>
      </c>
      <c r="E2236" s="254" t="s">
        <v>1</v>
      </c>
      <c r="F2236" s="255" t="s">
        <v>2159</v>
      </c>
      <c r="G2236" s="253"/>
      <c r="H2236" s="256">
        <v>17.199999999999999</v>
      </c>
      <c r="I2236" s="257"/>
      <c r="J2236" s="257"/>
      <c r="K2236" s="253"/>
      <c r="L2236" s="253"/>
      <c r="M2236" s="258"/>
      <c r="N2236" s="259"/>
      <c r="O2236" s="260"/>
      <c r="P2236" s="260"/>
      <c r="Q2236" s="260"/>
      <c r="R2236" s="260"/>
      <c r="S2236" s="260"/>
      <c r="T2236" s="260"/>
      <c r="U2236" s="260"/>
      <c r="V2236" s="260"/>
      <c r="W2236" s="260"/>
      <c r="X2236" s="260"/>
      <c r="Y2236" s="261"/>
      <c r="Z2236" s="14"/>
      <c r="AA2236" s="14"/>
      <c r="AB2236" s="14"/>
      <c r="AC2236" s="14"/>
      <c r="AD2236" s="14"/>
      <c r="AE2236" s="14"/>
      <c r="AT2236" s="262" t="s">
        <v>184</v>
      </c>
      <c r="AU2236" s="262" t="s">
        <v>102</v>
      </c>
      <c r="AV2236" s="14" t="s">
        <v>102</v>
      </c>
      <c r="AW2236" s="14" t="s">
        <v>5</v>
      </c>
      <c r="AX2236" s="14" t="s">
        <v>75</v>
      </c>
      <c r="AY2236" s="262" t="s">
        <v>175</v>
      </c>
    </row>
    <row r="2237" s="14" customFormat="1">
      <c r="A2237" s="14"/>
      <c r="B2237" s="252"/>
      <c r="C2237" s="253"/>
      <c r="D2237" s="237" t="s">
        <v>184</v>
      </c>
      <c r="E2237" s="254" t="s">
        <v>1</v>
      </c>
      <c r="F2237" s="255" t="s">
        <v>2160</v>
      </c>
      <c r="G2237" s="253"/>
      <c r="H2237" s="256">
        <v>4.7999999999999998</v>
      </c>
      <c r="I2237" s="257"/>
      <c r="J2237" s="257"/>
      <c r="K2237" s="253"/>
      <c r="L2237" s="253"/>
      <c r="M2237" s="258"/>
      <c r="N2237" s="259"/>
      <c r="O2237" s="260"/>
      <c r="P2237" s="260"/>
      <c r="Q2237" s="260"/>
      <c r="R2237" s="260"/>
      <c r="S2237" s="260"/>
      <c r="T2237" s="260"/>
      <c r="U2237" s="260"/>
      <c r="V2237" s="260"/>
      <c r="W2237" s="260"/>
      <c r="X2237" s="260"/>
      <c r="Y2237" s="261"/>
      <c r="Z2237" s="14"/>
      <c r="AA2237" s="14"/>
      <c r="AB2237" s="14"/>
      <c r="AC2237" s="14"/>
      <c r="AD2237" s="14"/>
      <c r="AE2237" s="14"/>
      <c r="AT2237" s="262" t="s">
        <v>184</v>
      </c>
      <c r="AU2237" s="262" t="s">
        <v>102</v>
      </c>
      <c r="AV2237" s="14" t="s">
        <v>102</v>
      </c>
      <c r="AW2237" s="14" t="s">
        <v>5</v>
      </c>
      <c r="AX2237" s="14" t="s">
        <v>75</v>
      </c>
      <c r="AY2237" s="262" t="s">
        <v>175</v>
      </c>
    </row>
    <row r="2238" s="15" customFormat="1">
      <c r="A2238" s="15"/>
      <c r="B2238" s="263"/>
      <c r="C2238" s="264"/>
      <c r="D2238" s="237" t="s">
        <v>184</v>
      </c>
      <c r="E2238" s="265" t="s">
        <v>1</v>
      </c>
      <c r="F2238" s="266" t="s">
        <v>189</v>
      </c>
      <c r="G2238" s="264"/>
      <c r="H2238" s="267">
        <v>81.039999999999992</v>
      </c>
      <c r="I2238" s="268"/>
      <c r="J2238" s="268"/>
      <c r="K2238" s="264"/>
      <c r="L2238" s="264"/>
      <c r="M2238" s="269"/>
      <c r="N2238" s="270"/>
      <c r="O2238" s="271"/>
      <c r="P2238" s="271"/>
      <c r="Q2238" s="271"/>
      <c r="R2238" s="271"/>
      <c r="S2238" s="271"/>
      <c r="T2238" s="271"/>
      <c r="U2238" s="271"/>
      <c r="V2238" s="271"/>
      <c r="W2238" s="271"/>
      <c r="X2238" s="271"/>
      <c r="Y2238" s="272"/>
      <c r="Z2238" s="15"/>
      <c r="AA2238" s="15"/>
      <c r="AB2238" s="15"/>
      <c r="AC2238" s="15"/>
      <c r="AD2238" s="15"/>
      <c r="AE2238" s="15"/>
      <c r="AT2238" s="273" t="s">
        <v>184</v>
      </c>
      <c r="AU2238" s="273" t="s">
        <v>102</v>
      </c>
      <c r="AV2238" s="15" t="s">
        <v>181</v>
      </c>
      <c r="AW2238" s="15" t="s">
        <v>5</v>
      </c>
      <c r="AX2238" s="15" t="s">
        <v>82</v>
      </c>
      <c r="AY2238" s="273" t="s">
        <v>175</v>
      </c>
    </row>
    <row r="2239" s="2" customFormat="1" ht="24.15" customHeight="1">
      <c r="A2239" s="39"/>
      <c r="B2239" s="40"/>
      <c r="C2239" s="222" t="s">
        <v>1246</v>
      </c>
      <c r="D2239" s="222" t="s">
        <v>177</v>
      </c>
      <c r="E2239" s="223" t="s">
        <v>2161</v>
      </c>
      <c r="F2239" s="224" t="s">
        <v>2162</v>
      </c>
      <c r="G2239" s="225" t="s">
        <v>369</v>
      </c>
      <c r="H2239" s="226">
        <v>100</v>
      </c>
      <c r="I2239" s="227"/>
      <c r="J2239" s="227"/>
      <c r="K2239" s="228">
        <f>ROUND(P2239*H2239,2)</f>
        <v>0</v>
      </c>
      <c r="L2239" s="229"/>
      <c r="M2239" s="45"/>
      <c r="N2239" s="230" t="s">
        <v>1</v>
      </c>
      <c r="O2239" s="231" t="s">
        <v>39</v>
      </c>
      <c r="P2239" s="232">
        <f>I2239+J2239</f>
        <v>0</v>
      </c>
      <c r="Q2239" s="232">
        <f>ROUND(I2239*H2239,2)</f>
        <v>0</v>
      </c>
      <c r="R2239" s="232">
        <f>ROUND(J2239*H2239,2)</f>
        <v>0</v>
      </c>
      <c r="S2239" s="92"/>
      <c r="T2239" s="233">
        <f>S2239*H2239</f>
        <v>0</v>
      </c>
      <c r="U2239" s="233">
        <v>0</v>
      </c>
      <c r="V2239" s="233">
        <f>U2239*H2239</f>
        <v>0</v>
      </c>
      <c r="W2239" s="233">
        <v>0</v>
      </c>
      <c r="X2239" s="233">
        <f>W2239*H2239</f>
        <v>0</v>
      </c>
      <c r="Y2239" s="234" t="s">
        <v>1</v>
      </c>
      <c r="Z2239" s="39"/>
      <c r="AA2239" s="39"/>
      <c r="AB2239" s="39"/>
      <c r="AC2239" s="39"/>
      <c r="AD2239" s="39"/>
      <c r="AE2239" s="39"/>
      <c r="AR2239" s="235" t="s">
        <v>229</v>
      </c>
      <c r="AT2239" s="235" t="s">
        <v>177</v>
      </c>
      <c r="AU2239" s="235" t="s">
        <v>102</v>
      </c>
      <c r="AY2239" s="18" t="s">
        <v>175</v>
      </c>
      <c r="BE2239" s="236">
        <f>IF(O2239="základní",K2239,0)</f>
        <v>0</v>
      </c>
      <c r="BF2239" s="236">
        <f>IF(O2239="snížená",K2239,0)</f>
        <v>0</v>
      </c>
      <c r="BG2239" s="236">
        <f>IF(O2239="zákl. přenesená",K2239,0)</f>
        <v>0</v>
      </c>
      <c r="BH2239" s="236">
        <f>IF(O2239="sníž. přenesená",K2239,0)</f>
        <v>0</v>
      </c>
      <c r="BI2239" s="236">
        <f>IF(O2239="nulová",K2239,0)</f>
        <v>0</v>
      </c>
      <c r="BJ2239" s="18" t="s">
        <v>102</v>
      </c>
      <c r="BK2239" s="236">
        <f>ROUND(P2239*H2239,2)</f>
        <v>0</v>
      </c>
      <c r="BL2239" s="18" t="s">
        <v>229</v>
      </c>
      <c r="BM2239" s="235" t="s">
        <v>2163</v>
      </c>
    </row>
    <row r="2240" s="2" customFormat="1">
      <c r="A2240" s="39"/>
      <c r="B2240" s="40"/>
      <c r="C2240" s="41"/>
      <c r="D2240" s="237" t="s">
        <v>182</v>
      </c>
      <c r="E2240" s="41"/>
      <c r="F2240" s="238" t="s">
        <v>2153</v>
      </c>
      <c r="G2240" s="41"/>
      <c r="H2240" s="41"/>
      <c r="I2240" s="239"/>
      <c r="J2240" s="239"/>
      <c r="K2240" s="41"/>
      <c r="L2240" s="41"/>
      <c r="M2240" s="45"/>
      <c r="N2240" s="240"/>
      <c r="O2240" s="241"/>
      <c r="P2240" s="92"/>
      <c r="Q2240" s="92"/>
      <c r="R2240" s="92"/>
      <c r="S2240" s="92"/>
      <c r="T2240" s="92"/>
      <c r="U2240" s="92"/>
      <c r="V2240" s="92"/>
      <c r="W2240" s="92"/>
      <c r="X2240" s="92"/>
      <c r="Y2240" s="93"/>
      <c r="Z2240" s="39"/>
      <c r="AA2240" s="39"/>
      <c r="AB2240" s="39"/>
      <c r="AC2240" s="39"/>
      <c r="AD2240" s="39"/>
      <c r="AE2240" s="39"/>
      <c r="AT2240" s="18" t="s">
        <v>182</v>
      </c>
      <c r="AU2240" s="18" t="s">
        <v>102</v>
      </c>
    </row>
    <row r="2241" s="2" customFormat="1" ht="24.15" customHeight="1">
      <c r="A2241" s="39"/>
      <c r="B2241" s="40"/>
      <c r="C2241" s="222" t="s">
        <v>2164</v>
      </c>
      <c r="D2241" s="222" t="s">
        <v>177</v>
      </c>
      <c r="E2241" s="223" t="s">
        <v>2165</v>
      </c>
      <c r="F2241" s="224" t="s">
        <v>2166</v>
      </c>
      <c r="G2241" s="225" t="s">
        <v>228</v>
      </c>
      <c r="H2241" s="226">
        <v>155.73599999999999</v>
      </c>
      <c r="I2241" s="227"/>
      <c r="J2241" s="227"/>
      <c r="K2241" s="228">
        <f>ROUND(P2241*H2241,2)</f>
        <v>0</v>
      </c>
      <c r="L2241" s="229"/>
      <c r="M2241" s="45"/>
      <c r="N2241" s="230" t="s">
        <v>1</v>
      </c>
      <c r="O2241" s="231" t="s">
        <v>39</v>
      </c>
      <c r="P2241" s="232">
        <f>I2241+J2241</f>
        <v>0</v>
      </c>
      <c r="Q2241" s="232">
        <f>ROUND(I2241*H2241,2)</f>
        <v>0</v>
      </c>
      <c r="R2241" s="232">
        <f>ROUND(J2241*H2241,2)</f>
        <v>0</v>
      </c>
      <c r="S2241" s="92"/>
      <c r="T2241" s="233">
        <f>S2241*H2241</f>
        <v>0</v>
      </c>
      <c r="U2241" s="233">
        <v>0</v>
      </c>
      <c r="V2241" s="233">
        <f>U2241*H2241</f>
        <v>0</v>
      </c>
      <c r="W2241" s="233">
        <v>0</v>
      </c>
      <c r="X2241" s="233">
        <f>W2241*H2241</f>
        <v>0</v>
      </c>
      <c r="Y2241" s="234" t="s">
        <v>1</v>
      </c>
      <c r="Z2241" s="39"/>
      <c r="AA2241" s="39"/>
      <c r="AB2241" s="39"/>
      <c r="AC2241" s="39"/>
      <c r="AD2241" s="39"/>
      <c r="AE2241" s="39"/>
      <c r="AR2241" s="235" t="s">
        <v>229</v>
      </c>
      <c r="AT2241" s="235" t="s">
        <v>177</v>
      </c>
      <c r="AU2241" s="235" t="s">
        <v>102</v>
      </c>
      <c r="AY2241" s="18" t="s">
        <v>175</v>
      </c>
      <c r="BE2241" s="236">
        <f>IF(O2241="základní",K2241,0)</f>
        <v>0</v>
      </c>
      <c r="BF2241" s="236">
        <f>IF(O2241="snížená",K2241,0)</f>
        <v>0</v>
      </c>
      <c r="BG2241" s="236">
        <f>IF(O2241="zákl. přenesená",K2241,0)</f>
        <v>0</v>
      </c>
      <c r="BH2241" s="236">
        <f>IF(O2241="sníž. přenesená",K2241,0)</f>
        <v>0</v>
      </c>
      <c r="BI2241" s="236">
        <f>IF(O2241="nulová",K2241,0)</f>
        <v>0</v>
      </c>
      <c r="BJ2241" s="18" t="s">
        <v>102</v>
      </c>
      <c r="BK2241" s="236">
        <f>ROUND(P2241*H2241,2)</f>
        <v>0</v>
      </c>
      <c r="BL2241" s="18" t="s">
        <v>229</v>
      </c>
      <c r="BM2241" s="235" t="s">
        <v>2167</v>
      </c>
    </row>
    <row r="2242" s="13" customFormat="1">
      <c r="A2242" s="13"/>
      <c r="B2242" s="242"/>
      <c r="C2242" s="243"/>
      <c r="D2242" s="237" t="s">
        <v>184</v>
      </c>
      <c r="E2242" s="244" t="s">
        <v>1</v>
      </c>
      <c r="F2242" s="245" t="s">
        <v>193</v>
      </c>
      <c r="G2242" s="243"/>
      <c r="H2242" s="244" t="s">
        <v>1</v>
      </c>
      <c r="I2242" s="246"/>
      <c r="J2242" s="246"/>
      <c r="K2242" s="243"/>
      <c r="L2242" s="243"/>
      <c r="M2242" s="247"/>
      <c r="N2242" s="248"/>
      <c r="O2242" s="249"/>
      <c r="P2242" s="249"/>
      <c r="Q2242" s="249"/>
      <c r="R2242" s="249"/>
      <c r="S2242" s="249"/>
      <c r="T2242" s="249"/>
      <c r="U2242" s="249"/>
      <c r="V2242" s="249"/>
      <c r="W2242" s="249"/>
      <c r="X2242" s="249"/>
      <c r="Y2242" s="250"/>
      <c r="Z2242" s="13"/>
      <c r="AA2242" s="13"/>
      <c r="AB2242" s="13"/>
      <c r="AC2242" s="13"/>
      <c r="AD2242" s="13"/>
      <c r="AE2242" s="13"/>
      <c r="AT2242" s="251" t="s">
        <v>184</v>
      </c>
      <c r="AU2242" s="251" t="s">
        <v>102</v>
      </c>
      <c r="AV2242" s="13" t="s">
        <v>82</v>
      </c>
      <c r="AW2242" s="13" t="s">
        <v>5</v>
      </c>
      <c r="AX2242" s="13" t="s">
        <v>75</v>
      </c>
      <c r="AY2242" s="251" t="s">
        <v>175</v>
      </c>
    </row>
    <row r="2243" s="14" customFormat="1">
      <c r="A2243" s="14"/>
      <c r="B2243" s="252"/>
      <c r="C2243" s="253"/>
      <c r="D2243" s="237" t="s">
        <v>184</v>
      </c>
      <c r="E2243" s="254" t="s">
        <v>1</v>
      </c>
      <c r="F2243" s="255" t="s">
        <v>2122</v>
      </c>
      <c r="G2243" s="253"/>
      <c r="H2243" s="256">
        <v>155.73599999999999</v>
      </c>
      <c r="I2243" s="257"/>
      <c r="J2243" s="257"/>
      <c r="K2243" s="253"/>
      <c r="L2243" s="253"/>
      <c r="M2243" s="258"/>
      <c r="N2243" s="259"/>
      <c r="O2243" s="260"/>
      <c r="P2243" s="260"/>
      <c r="Q2243" s="260"/>
      <c r="R2243" s="260"/>
      <c r="S2243" s="260"/>
      <c r="T2243" s="260"/>
      <c r="U2243" s="260"/>
      <c r="V2243" s="260"/>
      <c r="W2243" s="260"/>
      <c r="X2243" s="260"/>
      <c r="Y2243" s="261"/>
      <c r="Z2243" s="14"/>
      <c r="AA2243" s="14"/>
      <c r="AB2243" s="14"/>
      <c r="AC2243" s="14"/>
      <c r="AD2243" s="14"/>
      <c r="AE2243" s="14"/>
      <c r="AT2243" s="262" t="s">
        <v>184</v>
      </c>
      <c r="AU2243" s="262" t="s">
        <v>102</v>
      </c>
      <c r="AV2243" s="14" t="s">
        <v>102</v>
      </c>
      <c r="AW2243" s="14" t="s">
        <v>5</v>
      </c>
      <c r="AX2243" s="14" t="s">
        <v>75</v>
      </c>
      <c r="AY2243" s="262" t="s">
        <v>175</v>
      </c>
    </row>
    <row r="2244" s="15" customFormat="1">
      <c r="A2244" s="15"/>
      <c r="B2244" s="263"/>
      <c r="C2244" s="264"/>
      <c r="D2244" s="237" t="s">
        <v>184</v>
      </c>
      <c r="E2244" s="265" t="s">
        <v>1</v>
      </c>
      <c r="F2244" s="266" t="s">
        <v>189</v>
      </c>
      <c r="G2244" s="264"/>
      <c r="H2244" s="267">
        <v>155.73599999999999</v>
      </c>
      <c r="I2244" s="268"/>
      <c r="J2244" s="268"/>
      <c r="K2244" s="264"/>
      <c r="L2244" s="264"/>
      <c r="M2244" s="269"/>
      <c r="N2244" s="270"/>
      <c r="O2244" s="271"/>
      <c r="P2244" s="271"/>
      <c r="Q2244" s="271"/>
      <c r="R2244" s="271"/>
      <c r="S2244" s="271"/>
      <c r="T2244" s="271"/>
      <c r="U2244" s="271"/>
      <c r="V2244" s="271"/>
      <c r="W2244" s="271"/>
      <c r="X2244" s="271"/>
      <c r="Y2244" s="272"/>
      <c r="Z2244" s="15"/>
      <c r="AA2244" s="15"/>
      <c r="AB2244" s="15"/>
      <c r="AC2244" s="15"/>
      <c r="AD2244" s="15"/>
      <c r="AE2244" s="15"/>
      <c r="AT2244" s="273" t="s">
        <v>184</v>
      </c>
      <c r="AU2244" s="273" t="s">
        <v>102</v>
      </c>
      <c r="AV2244" s="15" t="s">
        <v>181</v>
      </c>
      <c r="AW2244" s="15" t="s">
        <v>5</v>
      </c>
      <c r="AX2244" s="15" t="s">
        <v>82</v>
      </c>
      <c r="AY2244" s="273" t="s">
        <v>175</v>
      </c>
    </row>
    <row r="2245" s="2" customFormat="1" ht="37.8" customHeight="1">
      <c r="A2245" s="39"/>
      <c r="B2245" s="40"/>
      <c r="C2245" s="222" t="s">
        <v>1252</v>
      </c>
      <c r="D2245" s="222" t="s">
        <v>177</v>
      </c>
      <c r="E2245" s="223" t="s">
        <v>2168</v>
      </c>
      <c r="F2245" s="224" t="s">
        <v>2169</v>
      </c>
      <c r="G2245" s="225" t="s">
        <v>369</v>
      </c>
      <c r="H2245" s="226">
        <v>2.2000000000000002</v>
      </c>
      <c r="I2245" s="227"/>
      <c r="J2245" s="227"/>
      <c r="K2245" s="228">
        <f>ROUND(P2245*H2245,2)</f>
        <v>0</v>
      </c>
      <c r="L2245" s="229"/>
      <c r="M2245" s="45"/>
      <c r="N2245" s="230" t="s">
        <v>1</v>
      </c>
      <c r="O2245" s="231" t="s">
        <v>39</v>
      </c>
      <c r="P2245" s="232">
        <f>I2245+J2245</f>
        <v>0</v>
      </c>
      <c r="Q2245" s="232">
        <f>ROUND(I2245*H2245,2)</f>
        <v>0</v>
      </c>
      <c r="R2245" s="232">
        <f>ROUND(J2245*H2245,2)</f>
        <v>0</v>
      </c>
      <c r="S2245" s="92"/>
      <c r="T2245" s="233">
        <f>S2245*H2245</f>
        <v>0</v>
      </c>
      <c r="U2245" s="233">
        <v>0</v>
      </c>
      <c r="V2245" s="233">
        <f>U2245*H2245</f>
        <v>0</v>
      </c>
      <c r="W2245" s="233">
        <v>0</v>
      </c>
      <c r="X2245" s="233">
        <f>W2245*H2245</f>
        <v>0</v>
      </c>
      <c r="Y2245" s="234" t="s">
        <v>1</v>
      </c>
      <c r="Z2245" s="39"/>
      <c r="AA2245" s="39"/>
      <c r="AB2245" s="39"/>
      <c r="AC2245" s="39"/>
      <c r="AD2245" s="39"/>
      <c r="AE2245" s="39"/>
      <c r="AR2245" s="235" t="s">
        <v>229</v>
      </c>
      <c r="AT2245" s="235" t="s">
        <v>177</v>
      </c>
      <c r="AU2245" s="235" t="s">
        <v>102</v>
      </c>
      <c r="AY2245" s="18" t="s">
        <v>175</v>
      </c>
      <c r="BE2245" s="236">
        <f>IF(O2245="základní",K2245,0)</f>
        <v>0</v>
      </c>
      <c r="BF2245" s="236">
        <f>IF(O2245="snížená",K2245,0)</f>
        <v>0</v>
      </c>
      <c r="BG2245" s="236">
        <f>IF(O2245="zákl. přenesená",K2245,0)</f>
        <v>0</v>
      </c>
      <c r="BH2245" s="236">
        <f>IF(O2245="sníž. přenesená",K2245,0)</f>
        <v>0</v>
      </c>
      <c r="BI2245" s="236">
        <f>IF(O2245="nulová",K2245,0)</f>
        <v>0</v>
      </c>
      <c r="BJ2245" s="18" t="s">
        <v>102</v>
      </c>
      <c r="BK2245" s="236">
        <f>ROUND(P2245*H2245,2)</f>
        <v>0</v>
      </c>
      <c r="BL2245" s="18" t="s">
        <v>229</v>
      </c>
      <c r="BM2245" s="235" t="s">
        <v>2035</v>
      </c>
    </row>
    <row r="2246" s="13" customFormat="1">
      <c r="A2246" s="13"/>
      <c r="B2246" s="242"/>
      <c r="C2246" s="243"/>
      <c r="D2246" s="237" t="s">
        <v>184</v>
      </c>
      <c r="E2246" s="244" t="s">
        <v>1</v>
      </c>
      <c r="F2246" s="245" t="s">
        <v>193</v>
      </c>
      <c r="G2246" s="243"/>
      <c r="H2246" s="244" t="s">
        <v>1</v>
      </c>
      <c r="I2246" s="246"/>
      <c r="J2246" s="246"/>
      <c r="K2246" s="243"/>
      <c r="L2246" s="243"/>
      <c r="M2246" s="247"/>
      <c r="N2246" s="248"/>
      <c r="O2246" s="249"/>
      <c r="P2246" s="249"/>
      <c r="Q2246" s="249"/>
      <c r="R2246" s="249"/>
      <c r="S2246" s="249"/>
      <c r="T2246" s="249"/>
      <c r="U2246" s="249"/>
      <c r="V2246" s="249"/>
      <c r="W2246" s="249"/>
      <c r="X2246" s="249"/>
      <c r="Y2246" s="250"/>
      <c r="Z2246" s="13"/>
      <c r="AA2246" s="13"/>
      <c r="AB2246" s="13"/>
      <c r="AC2246" s="13"/>
      <c r="AD2246" s="13"/>
      <c r="AE2246" s="13"/>
      <c r="AT2246" s="251" t="s">
        <v>184</v>
      </c>
      <c r="AU2246" s="251" t="s">
        <v>102</v>
      </c>
      <c r="AV2246" s="13" t="s">
        <v>82</v>
      </c>
      <c r="AW2246" s="13" t="s">
        <v>5</v>
      </c>
      <c r="AX2246" s="13" t="s">
        <v>75</v>
      </c>
      <c r="AY2246" s="251" t="s">
        <v>175</v>
      </c>
    </row>
    <row r="2247" s="14" customFormat="1">
      <c r="A2247" s="14"/>
      <c r="B2247" s="252"/>
      <c r="C2247" s="253"/>
      <c r="D2247" s="237" t="s">
        <v>184</v>
      </c>
      <c r="E2247" s="254" t="s">
        <v>1</v>
      </c>
      <c r="F2247" s="255" t="s">
        <v>1595</v>
      </c>
      <c r="G2247" s="253"/>
      <c r="H2247" s="256">
        <v>2.2000000000000002</v>
      </c>
      <c r="I2247" s="257"/>
      <c r="J2247" s="257"/>
      <c r="K2247" s="253"/>
      <c r="L2247" s="253"/>
      <c r="M2247" s="258"/>
      <c r="N2247" s="259"/>
      <c r="O2247" s="260"/>
      <c r="P2247" s="260"/>
      <c r="Q2247" s="260"/>
      <c r="R2247" s="260"/>
      <c r="S2247" s="260"/>
      <c r="T2247" s="260"/>
      <c r="U2247" s="260"/>
      <c r="V2247" s="260"/>
      <c r="W2247" s="260"/>
      <c r="X2247" s="260"/>
      <c r="Y2247" s="261"/>
      <c r="Z2247" s="14"/>
      <c r="AA2247" s="14"/>
      <c r="AB2247" s="14"/>
      <c r="AC2247" s="14"/>
      <c r="AD2247" s="14"/>
      <c r="AE2247" s="14"/>
      <c r="AT2247" s="262" t="s">
        <v>184</v>
      </c>
      <c r="AU2247" s="262" t="s">
        <v>102</v>
      </c>
      <c r="AV2247" s="14" t="s">
        <v>102</v>
      </c>
      <c r="AW2247" s="14" t="s">
        <v>5</v>
      </c>
      <c r="AX2247" s="14" t="s">
        <v>75</v>
      </c>
      <c r="AY2247" s="262" t="s">
        <v>175</v>
      </c>
    </row>
    <row r="2248" s="15" customFormat="1">
      <c r="A2248" s="15"/>
      <c r="B2248" s="263"/>
      <c r="C2248" s="264"/>
      <c r="D2248" s="237" t="s">
        <v>184</v>
      </c>
      <c r="E2248" s="265" t="s">
        <v>1</v>
      </c>
      <c r="F2248" s="266" t="s">
        <v>189</v>
      </c>
      <c r="G2248" s="264"/>
      <c r="H2248" s="267">
        <v>2.2000000000000002</v>
      </c>
      <c r="I2248" s="268"/>
      <c r="J2248" s="268"/>
      <c r="K2248" s="264"/>
      <c r="L2248" s="264"/>
      <c r="M2248" s="269"/>
      <c r="N2248" s="270"/>
      <c r="O2248" s="271"/>
      <c r="P2248" s="271"/>
      <c r="Q2248" s="271"/>
      <c r="R2248" s="271"/>
      <c r="S2248" s="271"/>
      <c r="T2248" s="271"/>
      <c r="U2248" s="271"/>
      <c r="V2248" s="271"/>
      <c r="W2248" s="271"/>
      <c r="X2248" s="271"/>
      <c r="Y2248" s="272"/>
      <c r="Z2248" s="15"/>
      <c r="AA2248" s="15"/>
      <c r="AB2248" s="15"/>
      <c r="AC2248" s="15"/>
      <c r="AD2248" s="15"/>
      <c r="AE2248" s="15"/>
      <c r="AT2248" s="273" t="s">
        <v>184</v>
      </c>
      <c r="AU2248" s="273" t="s">
        <v>102</v>
      </c>
      <c r="AV2248" s="15" t="s">
        <v>181</v>
      </c>
      <c r="AW2248" s="15" t="s">
        <v>5</v>
      </c>
      <c r="AX2248" s="15" t="s">
        <v>82</v>
      </c>
      <c r="AY2248" s="273" t="s">
        <v>175</v>
      </c>
    </row>
    <row r="2249" s="2" customFormat="1" ht="16.5" customHeight="1">
      <c r="A2249" s="39"/>
      <c r="B2249" s="40"/>
      <c r="C2249" s="274" t="s">
        <v>2170</v>
      </c>
      <c r="D2249" s="274" t="s">
        <v>315</v>
      </c>
      <c r="E2249" s="275" t="s">
        <v>2134</v>
      </c>
      <c r="F2249" s="276" t="s">
        <v>2135</v>
      </c>
      <c r="G2249" s="277" t="s">
        <v>228</v>
      </c>
      <c r="H2249" s="278">
        <v>0.48399999999999999</v>
      </c>
      <c r="I2249" s="279"/>
      <c r="J2249" s="280"/>
      <c r="K2249" s="281">
        <f>ROUND(P2249*H2249,2)</f>
        <v>0</v>
      </c>
      <c r="L2249" s="280"/>
      <c r="M2249" s="282"/>
      <c r="N2249" s="283" t="s">
        <v>1</v>
      </c>
      <c r="O2249" s="231" t="s">
        <v>39</v>
      </c>
      <c r="P2249" s="232">
        <f>I2249+J2249</f>
        <v>0</v>
      </c>
      <c r="Q2249" s="232">
        <f>ROUND(I2249*H2249,2)</f>
        <v>0</v>
      </c>
      <c r="R2249" s="232">
        <f>ROUND(J2249*H2249,2)</f>
        <v>0</v>
      </c>
      <c r="S2249" s="92"/>
      <c r="T2249" s="233">
        <f>S2249*H2249</f>
        <v>0</v>
      </c>
      <c r="U2249" s="233">
        <v>0</v>
      </c>
      <c r="V2249" s="233">
        <f>U2249*H2249</f>
        <v>0</v>
      </c>
      <c r="W2249" s="233">
        <v>0</v>
      </c>
      <c r="X2249" s="233">
        <f>W2249*H2249</f>
        <v>0</v>
      </c>
      <c r="Y2249" s="234" t="s">
        <v>1</v>
      </c>
      <c r="Z2249" s="39"/>
      <c r="AA2249" s="39"/>
      <c r="AB2249" s="39"/>
      <c r="AC2249" s="39"/>
      <c r="AD2249" s="39"/>
      <c r="AE2249" s="39"/>
      <c r="AR2249" s="235" t="s">
        <v>270</v>
      </c>
      <c r="AT2249" s="235" t="s">
        <v>315</v>
      </c>
      <c r="AU2249" s="235" t="s">
        <v>102</v>
      </c>
      <c r="AY2249" s="18" t="s">
        <v>175</v>
      </c>
      <c r="BE2249" s="236">
        <f>IF(O2249="základní",K2249,0)</f>
        <v>0</v>
      </c>
      <c r="BF2249" s="236">
        <f>IF(O2249="snížená",K2249,0)</f>
        <v>0</v>
      </c>
      <c r="BG2249" s="236">
        <f>IF(O2249="zákl. přenesená",K2249,0)</f>
        <v>0</v>
      </c>
      <c r="BH2249" s="236">
        <f>IF(O2249="sníž. přenesená",K2249,0)</f>
        <v>0</v>
      </c>
      <c r="BI2249" s="236">
        <f>IF(O2249="nulová",K2249,0)</f>
        <v>0</v>
      </c>
      <c r="BJ2249" s="18" t="s">
        <v>102</v>
      </c>
      <c r="BK2249" s="236">
        <f>ROUND(P2249*H2249,2)</f>
        <v>0</v>
      </c>
      <c r="BL2249" s="18" t="s">
        <v>229</v>
      </c>
      <c r="BM2249" s="235" t="s">
        <v>2171</v>
      </c>
    </row>
    <row r="2250" s="2" customFormat="1" ht="49.05" customHeight="1">
      <c r="A2250" s="39"/>
      <c r="B2250" s="40"/>
      <c r="C2250" s="222" t="s">
        <v>1261</v>
      </c>
      <c r="D2250" s="222" t="s">
        <v>177</v>
      </c>
      <c r="E2250" s="223" t="s">
        <v>2172</v>
      </c>
      <c r="F2250" s="224" t="s">
        <v>2173</v>
      </c>
      <c r="G2250" s="225" t="s">
        <v>203</v>
      </c>
      <c r="H2250" s="226">
        <v>3.0190000000000001</v>
      </c>
      <c r="I2250" s="227"/>
      <c r="J2250" s="227"/>
      <c r="K2250" s="228">
        <f>ROUND(P2250*H2250,2)</f>
        <v>0</v>
      </c>
      <c r="L2250" s="229"/>
      <c r="M2250" s="45"/>
      <c r="N2250" s="230" t="s">
        <v>1</v>
      </c>
      <c r="O2250" s="231" t="s">
        <v>39</v>
      </c>
      <c r="P2250" s="232">
        <f>I2250+J2250</f>
        <v>0</v>
      </c>
      <c r="Q2250" s="232">
        <f>ROUND(I2250*H2250,2)</f>
        <v>0</v>
      </c>
      <c r="R2250" s="232">
        <f>ROUND(J2250*H2250,2)</f>
        <v>0</v>
      </c>
      <c r="S2250" s="92"/>
      <c r="T2250" s="233">
        <f>S2250*H2250</f>
        <v>0</v>
      </c>
      <c r="U2250" s="233">
        <v>0</v>
      </c>
      <c r="V2250" s="233">
        <f>U2250*H2250</f>
        <v>0</v>
      </c>
      <c r="W2250" s="233">
        <v>0</v>
      </c>
      <c r="X2250" s="233">
        <f>W2250*H2250</f>
        <v>0</v>
      </c>
      <c r="Y2250" s="234" t="s">
        <v>1</v>
      </c>
      <c r="Z2250" s="39"/>
      <c r="AA2250" s="39"/>
      <c r="AB2250" s="39"/>
      <c r="AC2250" s="39"/>
      <c r="AD2250" s="39"/>
      <c r="AE2250" s="39"/>
      <c r="AR2250" s="235" t="s">
        <v>229</v>
      </c>
      <c r="AT2250" s="235" t="s">
        <v>177</v>
      </c>
      <c r="AU2250" s="235" t="s">
        <v>102</v>
      </c>
      <c r="AY2250" s="18" t="s">
        <v>175</v>
      </c>
      <c r="BE2250" s="236">
        <f>IF(O2250="základní",K2250,0)</f>
        <v>0</v>
      </c>
      <c r="BF2250" s="236">
        <f>IF(O2250="snížená",K2250,0)</f>
        <v>0</v>
      </c>
      <c r="BG2250" s="236">
        <f>IF(O2250="zákl. přenesená",K2250,0)</f>
        <v>0</v>
      </c>
      <c r="BH2250" s="236">
        <f>IF(O2250="sníž. přenesená",K2250,0)</f>
        <v>0</v>
      </c>
      <c r="BI2250" s="236">
        <f>IF(O2250="nulová",K2250,0)</f>
        <v>0</v>
      </c>
      <c r="BJ2250" s="18" t="s">
        <v>102</v>
      </c>
      <c r="BK2250" s="236">
        <f>ROUND(P2250*H2250,2)</f>
        <v>0</v>
      </c>
      <c r="BL2250" s="18" t="s">
        <v>229</v>
      </c>
      <c r="BM2250" s="235" t="s">
        <v>2067</v>
      </c>
    </row>
    <row r="2251" s="2" customFormat="1">
      <c r="A2251" s="39"/>
      <c r="B2251" s="40"/>
      <c r="C2251" s="41"/>
      <c r="D2251" s="237" t="s">
        <v>182</v>
      </c>
      <c r="E2251" s="41"/>
      <c r="F2251" s="238" t="s">
        <v>1210</v>
      </c>
      <c r="G2251" s="41"/>
      <c r="H2251" s="41"/>
      <c r="I2251" s="239"/>
      <c r="J2251" s="239"/>
      <c r="K2251" s="41"/>
      <c r="L2251" s="41"/>
      <c r="M2251" s="45"/>
      <c r="N2251" s="240"/>
      <c r="O2251" s="241"/>
      <c r="P2251" s="92"/>
      <c r="Q2251" s="92"/>
      <c r="R2251" s="92"/>
      <c r="S2251" s="92"/>
      <c r="T2251" s="92"/>
      <c r="U2251" s="92"/>
      <c r="V2251" s="92"/>
      <c r="W2251" s="92"/>
      <c r="X2251" s="92"/>
      <c r="Y2251" s="93"/>
      <c r="Z2251" s="39"/>
      <c r="AA2251" s="39"/>
      <c r="AB2251" s="39"/>
      <c r="AC2251" s="39"/>
      <c r="AD2251" s="39"/>
      <c r="AE2251" s="39"/>
      <c r="AT2251" s="18" t="s">
        <v>182</v>
      </c>
      <c r="AU2251" s="18" t="s">
        <v>102</v>
      </c>
    </row>
    <row r="2252" s="12" customFormat="1" ht="22.8" customHeight="1">
      <c r="A2252" s="12"/>
      <c r="B2252" s="205"/>
      <c r="C2252" s="206"/>
      <c r="D2252" s="207" t="s">
        <v>74</v>
      </c>
      <c r="E2252" s="220" t="s">
        <v>2174</v>
      </c>
      <c r="F2252" s="220" t="s">
        <v>2175</v>
      </c>
      <c r="G2252" s="206"/>
      <c r="H2252" s="206"/>
      <c r="I2252" s="209"/>
      <c r="J2252" s="209"/>
      <c r="K2252" s="221">
        <f>BK2252</f>
        <v>0</v>
      </c>
      <c r="L2252" s="206"/>
      <c r="M2252" s="211"/>
      <c r="N2252" s="212"/>
      <c r="O2252" s="213"/>
      <c r="P2252" s="213"/>
      <c r="Q2252" s="214">
        <f>SUM(Q2253:Q2263)</f>
        <v>0</v>
      </c>
      <c r="R2252" s="214">
        <f>SUM(R2253:R2263)</f>
        <v>0</v>
      </c>
      <c r="S2252" s="213"/>
      <c r="T2252" s="215">
        <f>SUM(T2253:T2263)</f>
        <v>0</v>
      </c>
      <c r="U2252" s="213"/>
      <c r="V2252" s="215">
        <f>SUM(V2253:V2263)</f>
        <v>0</v>
      </c>
      <c r="W2252" s="213"/>
      <c r="X2252" s="215">
        <f>SUM(X2253:X2263)</f>
        <v>0</v>
      </c>
      <c r="Y2252" s="216"/>
      <c r="Z2252" s="12"/>
      <c r="AA2252" s="12"/>
      <c r="AB2252" s="12"/>
      <c r="AC2252" s="12"/>
      <c r="AD2252" s="12"/>
      <c r="AE2252" s="12"/>
      <c r="AR2252" s="217" t="s">
        <v>102</v>
      </c>
      <c r="AT2252" s="218" t="s">
        <v>74</v>
      </c>
      <c r="AU2252" s="218" t="s">
        <v>82</v>
      </c>
      <c r="AY2252" s="217" t="s">
        <v>175</v>
      </c>
      <c r="BK2252" s="219">
        <f>SUM(BK2253:BK2263)</f>
        <v>0</v>
      </c>
    </row>
    <row r="2253" s="2" customFormat="1" ht="24.15" customHeight="1">
      <c r="A2253" s="39"/>
      <c r="B2253" s="40"/>
      <c r="C2253" s="222" t="s">
        <v>2176</v>
      </c>
      <c r="D2253" s="222" t="s">
        <v>177</v>
      </c>
      <c r="E2253" s="223" t="s">
        <v>2177</v>
      </c>
      <c r="F2253" s="224" t="s">
        <v>2178</v>
      </c>
      <c r="G2253" s="225" t="s">
        <v>228</v>
      </c>
      <c r="H2253" s="226">
        <v>191.19</v>
      </c>
      <c r="I2253" s="227"/>
      <c r="J2253" s="227"/>
      <c r="K2253" s="228">
        <f>ROUND(P2253*H2253,2)</f>
        <v>0</v>
      </c>
      <c r="L2253" s="229"/>
      <c r="M2253" s="45"/>
      <c r="N2253" s="230" t="s">
        <v>1</v>
      </c>
      <c r="O2253" s="231" t="s">
        <v>39</v>
      </c>
      <c r="P2253" s="232">
        <f>I2253+J2253</f>
        <v>0</v>
      </c>
      <c r="Q2253" s="232">
        <f>ROUND(I2253*H2253,2)</f>
        <v>0</v>
      </c>
      <c r="R2253" s="232">
        <f>ROUND(J2253*H2253,2)</f>
        <v>0</v>
      </c>
      <c r="S2253" s="92"/>
      <c r="T2253" s="233">
        <f>S2253*H2253</f>
        <v>0</v>
      </c>
      <c r="U2253" s="233">
        <v>0</v>
      </c>
      <c r="V2253" s="233">
        <f>U2253*H2253</f>
        <v>0</v>
      </c>
      <c r="W2253" s="233">
        <v>0</v>
      </c>
      <c r="X2253" s="233">
        <f>W2253*H2253</f>
        <v>0</v>
      </c>
      <c r="Y2253" s="234" t="s">
        <v>1</v>
      </c>
      <c r="Z2253" s="39"/>
      <c r="AA2253" s="39"/>
      <c r="AB2253" s="39"/>
      <c r="AC2253" s="39"/>
      <c r="AD2253" s="39"/>
      <c r="AE2253" s="39"/>
      <c r="AR2253" s="235" t="s">
        <v>229</v>
      </c>
      <c r="AT2253" s="235" t="s">
        <v>177</v>
      </c>
      <c r="AU2253" s="235" t="s">
        <v>102</v>
      </c>
      <c r="AY2253" s="18" t="s">
        <v>175</v>
      </c>
      <c r="BE2253" s="236">
        <f>IF(O2253="základní",K2253,0)</f>
        <v>0</v>
      </c>
      <c r="BF2253" s="236">
        <f>IF(O2253="snížená",K2253,0)</f>
        <v>0</v>
      </c>
      <c r="BG2253" s="236">
        <f>IF(O2253="zákl. přenesená",K2253,0)</f>
        <v>0</v>
      </c>
      <c r="BH2253" s="236">
        <f>IF(O2253="sníž. přenesená",K2253,0)</f>
        <v>0</v>
      </c>
      <c r="BI2253" s="236">
        <f>IF(O2253="nulová",K2253,0)</f>
        <v>0</v>
      </c>
      <c r="BJ2253" s="18" t="s">
        <v>102</v>
      </c>
      <c r="BK2253" s="236">
        <f>ROUND(P2253*H2253,2)</f>
        <v>0</v>
      </c>
      <c r="BL2253" s="18" t="s">
        <v>229</v>
      </c>
      <c r="BM2253" s="235" t="s">
        <v>2179</v>
      </c>
    </row>
    <row r="2254" s="2" customFormat="1" ht="37.8" customHeight="1">
      <c r="A2254" s="39"/>
      <c r="B2254" s="40"/>
      <c r="C2254" s="222" t="s">
        <v>1266</v>
      </c>
      <c r="D2254" s="222" t="s">
        <v>177</v>
      </c>
      <c r="E2254" s="223" t="s">
        <v>2180</v>
      </c>
      <c r="F2254" s="224" t="s">
        <v>2181</v>
      </c>
      <c r="G2254" s="225" t="s">
        <v>228</v>
      </c>
      <c r="H2254" s="226">
        <v>191.19</v>
      </c>
      <c r="I2254" s="227"/>
      <c r="J2254" s="227"/>
      <c r="K2254" s="228">
        <f>ROUND(P2254*H2254,2)</f>
        <v>0</v>
      </c>
      <c r="L2254" s="229"/>
      <c r="M2254" s="45"/>
      <c r="N2254" s="230" t="s">
        <v>1</v>
      </c>
      <c r="O2254" s="231" t="s">
        <v>39</v>
      </c>
      <c r="P2254" s="232">
        <f>I2254+J2254</f>
        <v>0</v>
      </c>
      <c r="Q2254" s="232">
        <f>ROUND(I2254*H2254,2)</f>
        <v>0</v>
      </c>
      <c r="R2254" s="232">
        <f>ROUND(J2254*H2254,2)</f>
        <v>0</v>
      </c>
      <c r="S2254" s="92"/>
      <c r="T2254" s="233">
        <f>S2254*H2254</f>
        <v>0</v>
      </c>
      <c r="U2254" s="233">
        <v>0</v>
      </c>
      <c r="V2254" s="233">
        <f>U2254*H2254</f>
        <v>0</v>
      </c>
      <c r="W2254" s="233">
        <v>0</v>
      </c>
      <c r="X2254" s="233">
        <f>W2254*H2254</f>
        <v>0</v>
      </c>
      <c r="Y2254" s="234" t="s">
        <v>1</v>
      </c>
      <c r="Z2254" s="39"/>
      <c r="AA2254" s="39"/>
      <c r="AB2254" s="39"/>
      <c r="AC2254" s="39"/>
      <c r="AD2254" s="39"/>
      <c r="AE2254" s="39"/>
      <c r="AR2254" s="235" t="s">
        <v>229</v>
      </c>
      <c r="AT2254" s="235" t="s">
        <v>177</v>
      </c>
      <c r="AU2254" s="235" t="s">
        <v>102</v>
      </c>
      <c r="AY2254" s="18" t="s">
        <v>175</v>
      </c>
      <c r="BE2254" s="236">
        <f>IF(O2254="základní",K2254,0)</f>
        <v>0</v>
      </c>
      <c r="BF2254" s="236">
        <f>IF(O2254="snížená",K2254,0)</f>
        <v>0</v>
      </c>
      <c r="BG2254" s="236">
        <f>IF(O2254="zákl. přenesená",K2254,0)</f>
        <v>0</v>
      </c>
      <c r="BH2254" s="236">
        <f>IF(O2254="sníž. přenesená",K2254,0)</f>
        <v>0</v>
      </c>
      <c r="BI2254" s="236">
        <f>IF(O2254="nulová",K2254,0)</f>
        <v>0</v>
      </c>
      <c r="BJ2254" s="18" t="s">
        <v>102</v>
      </c>
      <c r="BK2254" s="236">
        <f>ROUND(P2254*H2254,2)</f>
        <v>0</v>
      </c>
      <c r="BL2254" s="18" t="s">
        <v>229</v>
      </c>
      <c r="BM2254" s="235" t="s">
        <v>2182</v>
      </c>
    </row>
    <row r="2255" s="2" customFormat="1">
      <c r="A2255" s="39"/>
      <c r="B2255" s="40"/>
      <c r="C2255" s="41"/>
      <c r="D2255" s="237" t="s">
        <v>182</v>
      </c>
      <c r="E2255" s="41"/>
      <c r="F2255" s="238" t="s">
        <v>2183</v>
      </c>
      <c r="G2255" s="41"/>
      <c r="H2255" s="41"/>
      <c r="I2255" s="239"/>
      <c r="J2255" s="239"/>
      <c r="K2255" s="41"/>
      <c r="L2255" s="41"/>
      <c r="M2255" s="45"/>
      <c r="N2255" s="240"/>
      <c r="O2255" s="241"/>
      <c r="P2255" s="92"/>
      <c r="Q2255" s="92"/>
      <c r="R2255" s="92"/>
      <c r="S2255" s="92"/>
      <c r="T2255" s="92"/>
      <c r="U2255" s="92"/>
      <c r="V2255" s="92"/>
      <c r="W2255" s="92"/>
      <c r="X2255" s="92"/>
      <c r="Y2255" s="93"/>
      <c r="Z2255" s="39"/>
      <c r="AA2255" s="39"/>
      <c r="AB2255" s="39"/>
      <c r="AC2255" s="39"/>
      <c r="AD2255" s="39"/>
      <c r="AE2255" s="39"/>
      <c r="AT2255" s="18" t="s">
        <v>182</v>
      </c>
      <c r="AU2255" s="18" t="s">
        <v>102</v>
      </c>
    </row>
    <row r="2256" s="2" customFormat="1" ht="37.8" customHeight="1">
      <c r="A2256" s="39"/>
      <c r="B2256" s="40"/>
      <c r="C2256" s="222" t="s">
        <v>2184</v>
      </c>
      <c r="D2256" s="222" t="s">
        <v>177</v>
      </c>
      <c r="E2256" s="223" t="s">
        <v>2185</v>
      </c>
      <c r="F2256" s="224" t="s">
        <v>2186</v>
      </c>
      <c r="G2256" s="225" t="s">
        <v>228</v>
      </c>
      <c r="H2256" s="226">
        <v>85</v>
      </c>
      <c r="I2256" s="227"/>
      <c r="J2256" s="227"/>
      <c r="K2256" s="228">
        <f>ROUND(P2256*H2256,2)</f>
        <v>0</v>
      </c>
      <c r="L2256" s="229"/>
      <c r="M2256" s="45"/>
      <c r="N2256" s="230" t="s">
        <v>1</v>
      </c>
      <c r="O2256" s="231" t="s">
        <v>39</v>
      </c>
      <c r="P2256" s="232">
        <f>I2256+J2256</f>
        <v>0</v>
      </c>
      <c r="Q2256" s="232">
        <f>ROUND(I2256*H2256,2)</f>
        <v>0</v>
      </c>
      <c r="R2256" s="232">
        <f>ROUND(J2256*H2256,2)</f>
        <v>0</v>
      </c>
      <c r="S2256" s="92"/>
      <c r="T2256" s="233">
        <f>S2256*H2256</f>
        <v>0</v>
      </c>
      <c r="U2256" s="233">
        <v>0</v>
      </c>
      <c r="V2256" s="233">
        <f>U2256*H2256</f>
        <v>0</v>
      </c>
      <c r="W2256" s="233">
        <v>0</v>
      </c>
      <c r="X2256" s="233">
        <f>W2256*H2256</f>
        <v>0</v>
      </c>
      <c r="Y2256" s="234" t="s">
        <v>1</v>
      </c>
      <c r="Z2256" s="39"/>
      <c r="AA2256" s="39"/>
      <c r="AB2256" s="39"/>
      <c r="AC2256" s="39"/>
      <c r="AD2256" s="39"/>
      <c r="AE2256" s="39"/>
      <c r="AR2256" s="235" t="s">
        <v>229</v>
      </c>
      <c r="AT2256" s="235" t="s">
        <v>177</v>
      </c>
      <c r="AU2256" s="235" t="s">
        <v>102</v>
      </c>
      <c r="AY2256" s="18" t="s">
        <v>175</v>
      </c>
      <c r="BE2256" s="236">
        <f>IF(O2256="základní",K2256,0)</f>
        <v>0</v>
      </c>
      <c r="BF2256" s="236">
        <f>IF(O2256="snížená",K2256,0)</f>
        <v>0</v>
      </c>
      <c r="BG2256" s="236">
        <f>IF(O2256="zákl. přenesená",K2256,0)</f>
        <v>0</v>
      </c>
      <c r="BH2256" s="236">
        <f>IF(O2256="sníž. přenesená",K2256,0)</f>
        <v>0</v>
      </c>
      <c r="BI2256" s="236">
        <f>IF(O2256="nulová",K2256,0)</f>
        <v>0</v>
      </c>
      <c r="BJ2256" s="18" t="s">
        <v>102</v>
      </c>
      <c r="BK2256" s="236">
        <f>ROUND(P2256*H2256,2)</f>
        <v>0</v>
      </c>
      <c r="BL2256" s="18" t="s">
        <v>229</v>
      </c>
      <c r="BM2256" s="235" t="s">
        <v>2187</v>
      </c>
    </row>
    <row r="2257" s="2" customFormat="1" ht="24.15" customHeight="1">
      <c r="A2257" s="39"/>
      <c r="B2257" s="40"/>
      <c r="C2257" s="222" t="s">
        <v>1269</v>
      </c>
      <c r="D2257" s="222" t="s">
        <v>177</v>
      </c>
      <c r="E2257" s="223" t="s">
        <v>2188</v>
      </c>
      <c r="F2257" s="224" t="s">
        <v>2189</v>
      </c>
      <c r="G2257" s="225" t="s">
        <v>228</v>
      </c>
      <c r="H2257" s="226">
        <v>85</v>
      </c>
      <c r="I2257" s="227"/>
      <c r="J2257" s="227"/>
      <c r="K2257" s="228">
        <f>ROUND(P2257*H2257,2)</f>
        <v>0</v>
      </c>
      <c r="L2257" s="229"/>
      <c r="M2257" s="45"/>
      <c r="N2257" s="230" t="s">
        <v>1</v>
      </c>
      <c r="O2257" s="231" t="s">
        <v>39</v>
      </c>
      <c r="P2257" s="232">
        <f>I2257+J2257</f>
        <v>0</v>
      </c>
      <c r="Q2257" s="232">
        <f>ROUND(I2257*H2257,2)</f>
        <v>0</v>
      </c>
      <c r="R2257" s="232">
        <f>ROUND(J2257*H2257,2)</f>
        <v>0</v>
      </c>
      <c r="S2257" s="92"/>
      <c r="T2257" s="233">
        <f>S2257*H2257</f>
        <v>0</v>
      </c>
      <c r="U2257" s="233">
        <v>0</v>
      </c>
      <c r="V2257" s="233">
        <f>U2257*H2257</f>
        <v>0</v>
      </c>
      <c r="W2257" s="233">
        <v>0</v>
      </c>
      <c r="X2257" s="233">
        <f>W2257*H2257</f>
        <v>0</v>
      </c>
      <c r="Y2257" s="234" t="s">
        <v>1</v>
      </c>
      <c r="Z2257" s="39"/>
      <c r="AA2257" s="39"/>
      <c r="AB2257" s="39"/>
      <c r="AC2257" s="39"/>
      <c r="AD2257" s="39"/>
      <c r="AE2257" s="39"/>
      <c r="AR2257" s="235" t="s">
        <v>229</v>
      </c>
      <c r="AT2257" s="235" t="s">
        <v>177</v>
      </c>
      <c r="AU2257" s="235" t="s">
        <v>102</v>
      </c>
      <c r="AY2257" s="18" t="s">
        <v>175</v>
      </c>
      <c r="BE2257" s="236">
        <f>IF(O2257="základní",K2257,0)</f>
        <v>0</v>
      </c>
      <c r="BF2257" s="236">
        <f>IF(O2257="snížená",K2257,0)</f>
        <v>0</v>
      </c>
      <c r="BG2257" s="236">
        <f>IF(O2257="zákl. přenesená",K2257,0)</f>
        <v>0</v>
      </c>
      <c r="BH2257" s="236">
        <f>IF(O2257="sníž. přenesená",K2257,0)</f>
        <v>0</v>
      </c>
      <c r="BI2257" s="236">
        <f>IF(O2257="nulová",K2257,0)</f>
        <v>0</v>
      </c>
      <c r="BJ2257" s="18" t="s">
        <v>102</v>
      </c>
      <c r="BK2257" s="236">
        <f>ROUND(P2257*H2257,2)</f>
        <v>0</v>
      </c>
      <c r="BL2257" s="18" t="s">
        <v>229</v>
      </c>
      <c r="BM2257" s="235" t="s">
        <v>2190</v>
      </c>
    </row>
    <row r="2258" s="2" customFormat="1" ht="24.15" customHeight="1">
      <c r="A2258" s="39"/>
      <c r="B2258" s="40"/>
      <c r="C2258" s="222" t="s">
        <v>2191</v>
      </c>
      <c r="D2258" s="222" t="s">
        <v>177</v>
      </c>
      <c r="E2258" s="223" t="s">
        <v>2192</v>
      </c>
      <c r="F2258" s="224" t="s">
        <v>2193</v>
      </c>
      <c r="G2258" s="225" t="s">
        <v>228</v>
      </c>
      <c r="H2258" s="226">
        <v>85</v>
      </c>
      <c r="I2258" s="227"/>
      <c r="J2258" s="227"/>
      <c r="K2258" s="228">
        <f>ROUND(P2258*H2258,2)</f>
        <v>0</v>
      </c>
      <c r="L2258" s="229"/>
      <c r="M2258" s="45"/>
      <c r="N2258" s="230" t="s">
        <v>1</v>
      </c>
      <c r="O2258" s="231" t="s">
        <v>39</v>
      </c>
      <c r="P2258" s="232">
        <f>I2258+J2258</f>
        <v>0</v>
      </c>
      <c r="Q2258" s="232">
        <f>ROUND(I2258*H2258,2)</f>
        <v>0</v>
      </c>
      <c r="R2258" s="232">
        <f>ROUND(J2258*H2258,2)</f>
        <v>0</v>
      </c>
      <c r="S2258" s="92"/>
      <c r="T2258" s="233">
        <f>S2258*H2258</f>
        <v>0</v>
      </c>
      <c r="U2258" s="233">
        <v>0</v>
      </c>
      <c r="V2258" s="233">
        <f>U2258*H2258</f>
        <v>0</v>
      </c>
      <c r="W2258" s="233">
        <v>0</v>
      </c>
      <c r="X2258" s="233">
        <f>W2258*H2258</f>
        <v>0</v>
      </c>
      <c r="Y2258" s="234" t="s">
        <v>1</v>
      </c>
      <c r="Z2258" s="39"/>
      <c r="AA2258" s="39"/>
      <c r="AB2258" s="39"/>
      <c r="AC2258" s="39"/>
      <c r="AD2258" s="39"/>
      <c r="AE2258" s="39"/>
      <c r="AR2258" s="235" t="s">
        <v>229</v>
      </c>
      <c r="AT2258" s="235" t="s">
        <v>177</v>
      </c>
      <c r="AU2258" s="235" t="s">
        <v>102</v>
      </c>
      <c r="AY2258" s="18" t="s">
        <v>175</v>
      </c>
      <c r="BE2258" s="236">
        <f>IF(O2258="základní",K2258,0)</f>
        <v>0</v>
      </c>
      <c r="BF2258" s="236">
        <f>IF(O2258="snížená",K2258,0)</f>
        <v>0</v>
      </c>
      <c r="BG2258" s="236">
        <f>IF(O2258="zákl. přenesená",K2258,0)</f>
        <v>0</v>
      </c>
      <c r="BH2258" s="236">
        <f>IF(O2258="sníž. přenesená",K2258,0)</f>
        <v>0</v>
      </c>
      <c r="BI2258" s="236">
        <f>IF(O2258="nulová",K2258,0)</f>
        <v>0</v>
      </c>
      <c r="BJ2258" s="18" t="s">
        <v>102</v>
      </c>
      <c r="BK2258" s="236">
        <f>ROUND(P2258*H2258,2)</f>
        <v>0</v>
      </c>
      <c r="BL2258" s="18" t="s">
        <v>229</v>
      </c>
      <c r="BM2258" s="235" t="s">
        <v>2194</v>
      </c>
    </row>
    <row r="2259" s="2" customFormat="1" ht="24.15" customHeight="1">
      <c r="A2259" s="39"/>
      <c r="B2259" s="40"/>
      <c r="C2259" s="222" t="s">
        <v>1275</v>
      </c>
      <c r="D2259" s="222" t="s">
        <v>177</v>
      </c>
      <c r="E2259" s="223" t="s">
        <v>2195</v>
      </c>
      <c r="F2259" s="224" t="s">
        <v>2196</v>
      </c>
      <c r="G2259" s="225" t="s">
        <v>228</v>
      </c>
      <c r="H2259" s="226">
        <v>85</v>
      </c>
      <c r="I2259" s="227"/>
      <c r="J2259" s="227"/>
      <c r="K2259" s="228">
        <f>ROUND(P2259*H2259,2)</f>
        <v>0</v>
      </c>
      <c r="L2259" s="229"/>
      <c r="M2259" s="45"/>
      <c r="N2259" s="230" t="s">
        <v>1</v>
      </c>
      <c r="O2259" s="231" t="s">
        <v>39</v>
      </c>
      <c r="P2259" s="232">
        <f>I2259+J2259</f>
        <v>0</v>
      </c>
      <c r="Q2259" s="232">
        <f>ROUND(I2259*H2259,2)</f>
        <v>0</v>
      </c>
      <c r="R2259" s="232">
        <f>ROUND(J2259*H2259,2)</f>
        <v>0</v>
      </c>
      <c r="S2259" s="92"/>
      <c r="T2259" s="233">
        <f>S2259*H2259</f>
        <v>0</v>
      </c>
      <c r="U2259" s="233">
        <v>0</v>
      </c>
      <c r="V2259" s="233">
        <f>U2259*H2259</f>
        <v>0</v>
      </c>
      <c r="W2259" s="233">
        <v>0</v>
      </c>
      <c r="X2259" s="233">
        <f>W2259*H2259</f>
        <v>0</v>
      </c>
      <c r="Y2259" s="234" t="s">
        <v>1</v>
      </c>
      <c r="Z2259" s="39"/>
      <c r="AA2259" s="39"/>
      <c r="AB2259" s="39"/>
      <c r="AC2259" s="39"/>
      <c r="AD2259" s="39"/>
      <c r="AE2259" s="39"/>
      <c r="AR2259" s="235" t="s">
        <v>229</v>
      </c>
      <c r="AT2259" s="235" t="s">
        <v>177</v>
      </c>
      <c r="AU2259" s="235" t="s">
        <v>102</v>
      </c>
      <c r="AY2259" s="18" t="s">
        <v>175</v>
      </c>
      <c r="BE2259" s="236">
        <f>IF(O2259="základní",K2259,0)</f>
        <v>0</v>
      </c>
      <c r="BF2259" s="236">
        <f>IF(O2259="snížená",K2259,0)</f>
        <v>0</v>
      </c>
      <c r="BG2259" s="236">
        <f>IF(O2259="zákl. přenesená",K2259,0)</f>
        <v>0</v>
      </c>
      <c r="BH2259" s="236">
        <f>IF(O2259="sníž. přenesená",K2259,0)</f>
        <v>0</v>
      </c>
      <c r="BI2259" s="236">
        <f>IF(O2259="nulová",K2259,0)</f>
        <v>0</v>
      </c>
      <c r="BJ2259" s="18" t="s">
        <v>102</v>
      </c>
      <c r="BK2259" s="236">
        <f>ROUND(P2259*H2259,2)</f>
        <v>0</v>
      </c>
      <c r="BL2259" s="18" t="s">
        <v>229</v>
      </c>
      <c r="BM2259" s="235" t="s">
        <v>2197</v>
      </c>
    </row>
    <row r="2260" s="2" customFormat="1" ht="24.15" customHeight="1">
      <c r="A2260" s="39"/>
      <c r="B2260" s="40"/>
      <c r="C2260" s="222" t="s">
        <v>2198</v>
      </c>
      <c r="D2260" s="222" t="s">
        <v>177</v>
      </c>
      <c r="E2260" s="223" t="s">
        <v>2199</v>
      </c>
      <c r="F2260" s="224" t="s">
        <v>2200</v>
      </c>
      <c r="G2260" s="225" t="s">
        <v>228</v>
      </c>
      <c r="H2260" s="226">
        <v>154.00999999999999</v>
      </c>
      <c r="I2260" s="227"/>
      <c r="J2260" s="227"/>
      <c r="K2260" s="228">
        <f>ROUND(P2260*H2260,2)</f>
        <v>0</v>
      </c>
      <c r="L2260" s="229"/>
      <c r="M2260" s="45"/>
      <c r="N2260" s="230" t="s">
        <v>1</v>
      </c>
      <c r="O2260" s="231" t="s">
        <v>39</v>
      </c>
      <c r="P2260" s="232">
        <f>I2260+J2260</f>
        <v>0</v>
      </c>
      <c r="Q2260" s="232">
        <f>ROUND(I2260*H2260,2)</f>
        <v>0</v>
      </c>
      <c r="R2260" s="232">
        <f>ROUND(J2260*H2260,2)</f>
        <v>0</v>
      </c>
      <c r="S2260" s="92"/>
      <c r="T2260" s="233">
        <f>S2260*H2260</f>
        <v>0</v>
      </c>
      <c r="U2260" s="233">
        <v>0</v>
      </c>
      <c r="V2260" s="233">
        <f>U2260*H2260</f>
        <v>0</v>
      </c>
      <c r="W2260" s="233">
        <v>0</v>
      </c>
      <c r="X2260" s="233">
        <f>W2260*H2260</f>
        <v>0</v>
      </c>
      <c r="Y2260" s="234" t="s">
        <v>1</v>
      </c>
      <c r="Z2260" s="39"/>
      <c r="AA2260" s="39"/>
      <c r="AB2260" s="39"/>
      <c r="AC2260" s="39"/>
      <c r="AD2260" s="39"/>
      <c r="AE2260" s="39"/>
      <c r="AR2260" s="235" t="s">
        <v>229</v>
      </c>
      <c r="AT2260" s="235" t="s">
        <v>177</v>
      </c>
      <c r="AU2260" s="235" t="s">
        <v>102</v>
      </c>
      <c r="AY2260" s="18" t="s">
        <v>175</v>
      </c>
      <c r="BE2260" s="236">
        <f>IF(O2260="základní",K2260,0)</f>
        <v>0</v>
      </c>
      <c r="BF2260" s="236">
        <f>IF(O2260="snížená",K2260,0)</f>
        <v>0</v>
      </c>
      <c r="BG2260" s="236">
        <f>IF(O2260="zákl. přenesená",K2260,0)</f>
        <v>0</v>
      </c>
      <c r="BH2260" s="236">
        <f>IF(O2260="sníž. přenesená",K2260,0)</f>
        <v>0</v>
      </c>
      <c r="BI2260" s="236">
        <f>IF(O2260="nulová",K2260,0)</f>
        <v>0</v>
      </c>
      <c r="BJ2260" s="18" t="s">
        <v>102</v>
      </c>
      <c r="BK2260" s="236">
        <f>ROUND(P2260*H2260,2)</f>
        <v>0</v>
      </c>
      <c r="BL2260" s="18" t="s">
        <v>229</v>
      </c>
      <c r="BM2260" s="235" t="s">
        <v>2201</v>
      </c>
    </row>
    <row r="2261" s="2" customFormat="1" ht="44.25" customHeight="1">
      <c r="A2261" s="39"/>
      <c r="B2261" s="40"/>
      <c r="C2261" s="222" t="s">
        <v>1279</v>
      </c>
      <c r="D2261" s="222" t="s">
        <v>177</v>
      </c>
      <c r="E2261" s="223" t="s">
        <v>2202</v>
      </c>
      <c r="F2261" s="224" t="s">
        <v>2203</v>
      </c>
      <c r="G2261" s="225" t="s">
        <v>228</v>
      </c>
      <c r="H2261" s="226">
        <v>154.00999999999999</v>
      </c>
      <c r="I2261" s="227"/>
      <c r="J2261" s="227"/>
      <c r="K2261" s="228">
        <f>ROUND(P2261*H2261,2)</f>
        <v>0</v>
      </c>
      <c r="L2261" s="229"/>
      <c r="M2261" s="45"/>
      <c r="N2261" s="230" t="s">
        <v>1</v>
      </c>
      <c r="O2261" s="231" t="s">
        <v>39</v>
      </c>
      <c r="P2261" s="232">
        <f>I2261+J2261</f>
        <v>0</v>
      </c>
      <c r="Q2261" s="232">
        <f>ROUND(I2261*H2261,2)</f>
        <v>0</v>
      </c>
      <c r="R2261" s="232">
        <f>ROUND(J2261*H2261,2)</f>
        <v>0</v>
      </c>
      <c r="S2261" s="92"/>
      <c r="T2261" s="233">
        <f>S2261*H2261</f>
        <v>0</v>
      </c>
      <c r="U2261" s="233">
        <v>0</v>
      </c>
      <c r="V2261" s="233">
        <f>U2261*H2261</f>
        <v>0</v>
      </c>
      <c r="W2261" s="233">
        <v>0</v>
      </c>
      <c r="X2261" s="233">
        <f>W2261*H2261</f>
        <v>0</v>
      </c>
      <c r="Y2261" s="234" t="s">
        <v>1</v>
      </c>
      <c r="Z2261" s="39"/>
      <c r="AA2261" s="39"/>
      <c r="AB2261" s="39"/>
      <c r="AC2261" s="39"/>
      <c r="AD2261" s="39"/>
      <c r="AE2261" s="39"/>
      <c r="AR2261" s="235" t="s">
        <v>229</v>
      </c>
      <c r="AT2261" s="235" t="s">
        <v>177</v>
      </c>
      <c r="AU2261" s="235" t="s">
        <v>102</v>
      </c>
      <c r="AY2261" s="18" t="s">
        <v>175</v>
      </c>
      <c r="BE2261" s="236">
        <f>IF(O2261="základní",K2261,0)</f>
        <v>0</v>
      </c>
      <c r="BF2261" s="236">
        <f>IF(O2261="snížená",K2261,0)</f>
        <v>0</v>
      </c>
      <c r="BG2261" s="236">
        <f>IF(O2261="zákl. přenesená",K2261,0)</f>
        <v>0</v>
      </c>
      <c r="BH2261" s="236">
        <f>IF(O2261="sníž. přenesená",K2261,0)</f>
        <v>0</v>
      </c>
      <c r="BI2261" s="236">
        <f>IF(O2261="nulová",K2261,0)</f>
        <v>0</v>
      </c>
      <c r="BJ2261" s="18" t="s">
        <v>102</v>
      </c>
      <c r="BK2261" s="236">
        <f>ROUND(P2261*H2261,2)</f>
        <v>0</v>
      </c>
      <c r="BL2261" s="18" t="s">
        <v>229</v>
      </c>
      <c r="BM2261" s="235" t="s">
        <v>2204</v>
      </c>
    </row>
    <row r="2262" s="2" customFormat="1" ht="37.8" customHeight="1">
      <c r="A2262" s="39"/>
      <c r="B2262" s="40"/>
      <c r="C2262" s="222" t="s">
        <v>2205</v>
      </c>
      <c r="D2262" s="222" t="s">
        <v>177</v>
      </c>
      <c r="E2262" s="223" t="s">
        <v>2206</v>
      </c>
      <c r="F2262" s="224" t="s">
        <v>2207</v>
      </c>
      <c r="G2262" s="225" t="s">
        <v>228</v>
      </c>
      <c r="H2262" s="226">
        <v>154.00999999999999</v>
      </c>
      <c r="I2262" s="227"/>
      <c r="J2262" s="227"/>
      <c r="K2262" s="228">
        <f>ROUND(P2262*H2262,2)</f>
        <v>0</v>
      </c>
      <c r="L2262" s="229"/>
      <c r="M2262" s="45"/>
      <c r="N2262" s="230" t="s">
        <v>1</v>
      </c>
      <c r="O2262" s="231" t="s">
        <v>39</v>
      </c>
      <c r="P2262" s="232">
        <f>I2262+J2262</f>
        <v>0</v>
      </c>
      <c r="Q2262" s="232">
        <f>ROUND(I2262*H2262,2)</f>
        <v>0</v>
      </c>
      <c r="R2262" s="232">
        <f>ROUND(J2262*H2262,2)</f>
        <v>0</v>
      </c>
      <c r="S2262" s="92"/>
      <c r="T2262" s="233">
        <f>S2262*H2262</f>
        <v>0</v>
      </c>
      <c r="U2262" s="233">
        <v>0</v>
      </c>
      <c r="V2262" s="233">
        <f>U2262*H2262</f>
        <v>0</v>
      </c>
      <c r="W2262" s="233">
        <v>0</v>
      </c>
      <c r="X2262" s="233">
        <f>W2262*H2262</f>
        <v>0</v>
      </c>
      <c r="Y2262" s="234" t="s">
        <v>1</v>
      </c>
      <c r="Z2262" s="39"/>
      <c r="AA2262" s="39"/>
      <c r="AB2262" s="39"/>
      <c r="AC2262" s="39"/>
      <c r="AD2262" s="39"/>
      <c r="AE2262" s="39"/>
      <c r="AR2262" s="235" t="s">
        <v>229</v>
      </c>
      <c r="AT2262" s="235" t="s">
        <v>177</v>
      </c>
      <c r="AU2262" s="235" t="s">
        <v>102</v>
      </c>
      <c r="AY2262" s="18" t="s">
        <v>175</v>
      </c>
      <c r="BE2262" s="236">
        <f>IF(O2262="základní",K2262,0)</f>
        <v>0</v>
      </c>
      <c r="BF2262" s="236">
        <f>IF(O2262="snížená",K2262,0)</f>
        <v>0</v>
      </c>
      <c r="BG2262" s="236">
        <f>IF(O2262="zákl. přenesená",K2262,0)</f>
        <v>0</v>
      </c>
      <c r="BH2262" s="236">
        <f>IF(O2262="sníž. přenesená",K2262,0)</f>
        <v>0</v>
      </c>
      <c r="BI2262" s="236">
        <f>IF(O2262="nulová",K2262,0)</f>
        <v>0</v>
      </c>
      <c r="BJ2262" s="18" t="s">
        <v>102</v>
      </c>
      <c r="BK2262" s="236">
        <f>ROUND(P2262*H2262,2)</f>
        <v>0</v>
      </c>
      <c r="BL2262" s="18" t="s">
        <v>229</v>
      </c>
      <c r="BM2262" s="235" t="s">
        <v>2208</v>
      </c>
    </row>
    <row r="2263" s="2" customFormat="1" ht="24.15" customHeight="1">
      <c r="A2263" s="39"/>
      <c r="B2263" s="40"/>
      <c r="C2263" s="222" t="s">
        <v>1284</v>
      </c>
      <c r="D2263" s="222" t="s">
        <v>177</v>
      </c>
      <c r="E2263" s="223" t="s">
        <v>2209</v>
      </c>
      <c r="F2263" s="224" t="s">
        <v>2210</v>
      </c>
      <c r="G2263" s="225" t="s">
        <v>228</v>
      </c>
      <c r="H2263" s="226">
        <v>154.00999999999999</v>
      </c>
      <c r="I2263" s="227"/>
      <c r="J2263" s="227"/>
      <c r="K2263" s="228">
        <f>ROUND(P2263*H2263,2)</f>
        <v>0</v>
      </c>
      <c r="L2263" s="229"/>
      <c r="M2263" s="45"/>
      <c r="N2263" s="230" t="s">
        <v>1</v>
      </c>
      <c r="O2263" s="231" t="s">
        <v>39</v>
      </c>
      <c r="P2263" s="232">
        <f>I2263+J2263</f>
        <v>0</v>
      </c>
      <c r="Q2263" s="232">
        <f>ROUND(I2263*H2263,2)</f>
        <v>0</v>
      </c>
      <c r="R2263" s="232">
        <f>ROUND(J2263*H2263,2)</f>
        <v>0</v>
      </c>
      <c r="S2263" s="92"/>
      <c r="T2263" s="233">
        <f>S2263*H2263</f>
        <v>0</v>
      </c>
      <c r="U2263" s="233">
        <v>0</v>
      </c>
      <c r="V2263" s="233">
        <f>U2263*H2263</f>
        <v>0</v>
      </c>
      <c r="W2263" s="233">
        <v>0</v>
      </c>
      <c r="X2263" s="233">
        <f>W2263*H2263</f>
        <v>0</v>
      </c>
      <c r="Y2263" s="234" t="s">
        <v>1</v>
      </c>
      <c r="Z2263" s="39"/>
      <c r="AA2263" s="39"/>
      <c r="AB2263" s="39"/>
      <c r="AC2263" s="39"/>
      <c r="AD2263" s="39"/>
      <c r="AE2263" s="39"/>
      <c r="AR2263" s="235" t="s">
        <v>229</v>
      </c>
      <c r="AT2263" s="235" t="s">
        <v>177</v>
      </c>
      <c r="AU2263" s="235" t="s">
        <v>102</v>
      </c>
      <c r="AY2263" s="18" t="s">
        <v>175</v>
      </c>
      <c r="BE2263" s="236">
        <f>IF(O2263="základní",K2263,0)</f>
        <v>0</v>
      </c>
      <c r="BF2263" s="236">
        <f>IF(O2263="snížená",K2263,0)</f>
        <v>0</v>
      </c>
      <c r="BG2263" s="236">
        <f>IF(O2263="zákl. přenesená",K2263,0)</f>
        <v>0</v>
      </c>
      <c r="BH2263" s="236">
        <f>IF(O2263="sníž. přenesená",K2263,0)</f>
        <v>0</v>
      </c>
      <c r="BI2263" s="236">
        <f>IF(O2263="nulová",K2263,0)</f>
        <v>0</v>
      </c>
      <c r="BJ2263" s="18" t="s">
        <v>102</v>
      </c>
      <c r="BK2263" s="236">
        <f>ROUND(P2263*H2263,2)</f>
        <v>0</v>
      </c>
      <c r="BL2263" s="18" t="s">
        <v>229</v>
      </c>
      <c r="BM2263" s="235" t="s">
        <v>2211</v>
      </c>
    </row>
    <row r="2264" s="12" customFormat="1" ht="22.8" customHeight="1">
      <c r="A2264" s="12"/>
      <c r="B2264" s="205"/>
      <c r="C2264" s="206"/>
      <c r="D2264" s="207" t="s">
        <v>74</v>
      </c>
      <c r="E2264" s="220" t="s">
        <v>2190</v>
      </c>
      <c r="F2264" s="220" t="s">
        <v>2212</v>
      </c>
      <c r="G2264" s="206"/>
      <c r="H2264" s="206"/>
      <c r="I2264" s="209"/>
      <c r="J2264" s="209"/>
      <c r="K2264" s="221">
        <f>BK2264</f>
        <v>0</v>
      </c>
      <c r="L2264" s="206"/>
      <c r="M2264" s="211"/>
      <c r="N2264" s="212"/>
      <c r="O2264" s="213"/>
      <c r="P2264" s="213"/>
      <c r="Q2264" s="214">
        <f>SUM(Q2265:Q2326)</f>
        <v>0</v>
      </c>
      <c r="R2264" s="214">
        <f>SUM(R2265:R2326)</f>
        <v>0</v>
      </c>
      <c r="S2264" s="213"/>
      <c r="T2264" s="215">
        <f>SUM(T2265:T2326)</f>
        <v>0</v>
      </c>
      <c r="U2264" s="213"/>
      <c r="V2264" s="215">
        <f>SUM(V2265:V2326)</f>
        <v>0</v>
      </c>
      <c r="W2264" s="213"/>
      <c r="X2264" s="215">
        <f>SUM(X2265:X2326)</f>
        <v>0</v>
      </c>
      <c r="Y2264" s="216"/>
      <c r="Z2264" s="12"/>
      <c r="AA2264" s="12"/>
      <c r="AB2264" s="12"/>
      <c r="AC2264" s="12"/>
      <c r="AD2264" s="12"/>
      <c r="AE2264" s="12"/>
      <c r="AR2264" s="217" t="s">
        <v>102</v>
      </c>
      <c r="AT2264" s="218" t="s">
        <v>74</v>
      </c>
      <c r="AU2264" s="218" t="s">
        <v>82</v>
      </c>
      <c r="AY2264" s="217" t="s">
        <v>175</v>
      </c>
      <c r="BK2264" s="219">
        <f>SUM(BK2265:BK2326)</f>
        <v>0</v>
      </c>
    </row>
    <row r="2265" s="2" customFormat="1" ht="24.15" customHeight="1">
      <c r="A2265" s="39"/>
      <c r="B2265" s="40"/>
      <c r="C2265" s="222" t="s">
        <v>2213</v>
      </c>
      <c r="D2265" s="222" t="s">
        <v>177</v>
      </c>
      <c r="E2265" s="223" t="s">
        <v>2214</v>
      </c>
      <c r="F2265" s="224" t="s">
        <v>2215</v>
      </c>
      <c r="G2265" s="225" t="s">
        <v>228</v>
      </c>
      <c r="H2265" s="226">
        <v>1615.8320000000001</v>
      </c>
      <c r="I2265" s="227"/>
      <c r="J2265" s="227"/>
      <c r="K2265" s="228">
        <f>ROUND(P2265*H2265,2)</f>
        <v>0</v>
      </c>
      <c r="L2265" s="229"/>
      <c r="M2265" s="45"/>
      <c r="N2265" s="230" t="s">
        <v>1</v>
      </c>
      <c r="O2265" s="231" t="s">
        <v>39</v>
      </c>
      <c r="P2265" s="232">
        <f>I2265+J2265</f>
        <v>0</v>
      </c>
      <c r="Q2265" s="232">
        <f>ROUND(I2265*H2265,2)</f>
        <v>0</v>
      </c>
      <c r="R2265" s="232">
        <f>ROUND(J2265*H2265,2)</f>
        <v>0</v>
      </c>
      <c r="S2265" s="92"/>
      <c r="T2265" s="233">
        <f>S2265*H2265</f>
        <v>0</v>
      </c>
      <c r="U2265" s="233">
        <v>0</v>
      </c>
      <c r="V2265" s="233">
        <f>U2265*H2265</f>
        <v>0</v>
      </c>
      <c r="W2265" s="233">
        <v>0</v>
      </c>
      <c r="X2265" s="233">
        <f>W2265*H2265</f>
        <v>0</v>
      </c>
      <c r="Y2265" s="234" t="s">
        <v>1</v>
      </c>
      <c r="Z2265" s="39"/>
      <c r="AA2265" s="39"/>
      <c r="AB2265" s="39"/>
      <c r="AC2265" s="39"/>
      <c r="AD2265" s="39"/>
      <c r="AE2265" s="39"/>
      <c r="AR2265" s="235" t="s">
        <v>229</v>
      </c>
      <c r="AT2265" s="235" t="s">
        <v>177</v>
      </c>
      <c r="AU2265" s="235" t="s">
        <v>102</v>
      </c>
      <c r="AY2265" s="18" t="s">
        <v>175</v>
      </c>
      <c r="BE2265" s="236">
        <f>IF(O2265="základní",K2265,0)</f>
        <v>0</v>
      </c>
      <c r="BF2265" s="236">
        <f>IF(O2265="snížená",K2265,0)</f>
        <v>0</v>
      </c>
      <c r="BG2265" s="236">
        <f>IF(O2265="zákl. přenesená",K2265,0)</f>
        <v>0</v>
      </c>
      <c r="BH2265" s="236">
        <f>IF(O2265="sníž. přenesená",K2265,0)</f>
        <v>0</v>
      </c>
      <c r="BI2265" s="236">
        <f>IF(O2265="nulová",K2265,0)</f>
        <v>0</v>
      </c>
      <c r="BJ2265" s="18" t="s">
        <v>102</v>
      </c>
      <c r="BK2265" s="236">
        <f>ROUND(P2265*H2265,2)</f>
        <v>0</v>
      </c>
      <c r="BL2265" s="18" t="s">
        <v>229</v>
      </c>
      <c r="BM2265" s="235" t="s">
        <v>2216</v>
      </c>
    </row>
    <row r="2266" s="13" customFormat="1">
      <c r="A2266" s="13"/>
      <c r="B2266" s="242"/>
      <c r="C2266" s="243"/>
      <c r="D2266" s="237" t="s">
        <v>184</v>
      </c>
      <c r="E2266" s="244" t="s">
        <v>1</v>
      </c>
      <c r="F2266" s="245" t="s">
        <v>193</v>
      </c>
      <c r="G2266" s="243"/>
      <c r="H2266" s="244" t="s">
        <v>1</v>
      </c>
      <c r="I2266" s="246"/>
      <c r="J2266" s="246"/>
      <c r="K2266" s="243"/>
      <c r="L2266" s="243"/>
      <c r="M2266" s="247"/>
      <c r="N2266" s="248"/>
      <c r="O2266" s="249"/>
      <c r="P2266" s="249"/>
      <c r="Q2266" s="249"/>
      <c r="R2266" s="249"/>
      <c r="S2266" s="249"/>
      <c r="T2266" s="249"/>
      <c r="U2266" s="249"/>
      <c r="V2266" s="249"/>
      <c r="W2266" s="249"/>
      <c r="X2266" s="249"/>
      <c r="Y2266" s="250"/>
      <c r="Z2266" s="13"/>
      <c r="AA2266" s="13"/>
      <c r="AB2266" s="13"/>
      <c r="AC2266" s="13"/>
      <c r="AD2266" s="13"/>
      <c r="AE2266" s="13"/>
      <c r="AT2266" s="251" t="s">
        <v>184</v>
      </c>
      <c r="AU2266" s="251" t="s">
        <v>102</v>
      </c>
      <c r="AV2266" s="13" t="s">
        <v>82</v>
      </c>
      <c r="AW2266" s="13" t="s">
        <v>5</v>
      </c>
      <c r="AX2266" s="13" t="s">
        <v>75</v>
      </c>
      <c r="AY2266" s="251" t="s">
        <v>175</v>
      </c>
    </row>
    <row r="2267" s="13" customFormat="1">
      <c r="A2267" s="13"/>
      <c r="B2267" s="242"/>
      <c r="C2267" s="243"/>
      <c r="D2267" s="237" t="s">
        <v>184</v>
      </c>
      <c r="E2267" s="244" t="s">
        <v>1</v>
      </c>
      <c r="F2267" s="245" t="s">
        <v>286</v>
      </c>
      <c r="G2267" s="243"/>
      <c r="H2267" s="244" t="s">
        <v>1</v>
      </c>
      <c r="I2267" s="246"/>
      <c r="J2267" s="246"/>
      <c r="K2267" s="243"/>
      <c r="L2267" s="243"/>
      <c r="M2267" s="247"/>
      <c r="N2267" s="248"/>
      <c r="O2267" s="249"/>
      <c r="P2267" s="249"/>
      <c r="Q2267" s="249"/>
      <c r="R2267" s="249"/>
      <c r="S2267" s="249"/>
      <c r="T2267" s="249"/>
      <c r="U2267" s="249"/>
      <c r="V2267" s="249"/>
      <c r="W2267" s="249"/>
      <c r="X2267" s="249"/>
      <c r="Y2267" s="250"/>
      <c r="Z2267" s="13"/>
      <c r="AA2267" s="13"/>
      <c r="AB2267" s="13"/>
      <c r="AC2267" s="13"/>
      <c r="AD2267" s="13"/>
      <c r="AE2267" s="13"/>
      <c r="AT2267" s="251" t="s">
        <v>184</v>
      </c>
      <c r="AU2267" s="251" t="s">
        <v>102</v>
      </c>
      <c r="AV2267" s="13" t="s">
        <v>82</v>
      </c>
      <c r="AW2267" s="13" t="s">
        <v>5</v>
      </c>
      <c r="AX2267" s="13" t="s">
        <v>75</v>
      </c>
      <c r="AY2267" s="251" t="s">
        <v>175</v>
      </c>
    </row>
    <row r="2268" s="14" customFormat="1">
      <c r="A2268" s="14"/>
      <c r="B2268" s="252"/>
      <c r="C2268" s="253"/>
      <c r="D2268" s="237" t="s">
        <v>184</v>
      </c>
      <c r="E2268" s="254" t="s">
        <v>1</v>
      </c>
      <c r="F2268" s="255" t="s">
        <v>559</v>
      </c>
      <c r="G2268" s="253"/>
      <c r="H2268" s="256">
        <v>104.31</v>
      </c>
      <c r="I2268" s="257"/>
      <c r="J2268" s="257"/>
      <c r="K2268" s="253"/>
      <c r="L2268" s="253"/>
      <c r="M2268" s="258"/>
      <c r="N2268" s="259"/>
      <c r="O2268" s="260"/>
      <c r="P2268" s="260"/>
      <c r="Q2268" s="260"/>
      <c r="R2268" s="260"/>
      <c r="S2268" s="260"/>
      <c r="T2268" s="260"/>
      <c r="U2268" s="260"/>
      <c r="V2268" s="260"/>
      <c r="W2268" s="260"/>
      <c r="X2268" s="260"/>
      <c r="Y2268" s="261"/>
      <c r="Z2268" s="14"/>
      <c r="AA2268" s="14"/>
      <c r="AB2268" s="14"/>
      <c r="AC2268" s="14"/>
      <c r="AD2268" s="14"/>
      <c r="AE2268" s="14"/>
      <c r="AT2268" s="262" t="s">
        <v>184</v>
      </c>
      <c r="AU2268" s="262" t="s">
        <v>102</v>
      </c>
      <c r="AV2268" s="14" t="s">
        <v>102</v>
      </c>
      <c r="AW2268" s="14" t="s">
        <v>5</v>
      </c>
      <c r="AX2268" s="14" t="s">
        <v>75</v>
      </c>
      <c r="AY2268" s="262" t="s">
        <v>175</v>
      </c>
    </row>
    <row r="2269" s="14" customFormat="1">
      <c r="A2269" s="14"/>
      <c r="B2269" s="252"/>
      <c r="C2269" s="253"/>
      <c r="D2269" s="237" t="s">
        <v>184</v>
      </c>
      <c r="E2269" s="254" t="s">
        <v>1</v>
      </c>
      <c r="F2269" s="255" t="s">
        <v>560</v>
      </c>
      <c r="G2269" s="253"/>
      <c r="H2269" s="256">
        <v>84.180000000000007</v>
      </c>
      <c r="I2269" s="257"/>
      <c r="J2269" s="257"/>
      <c r="K2269" s="253"/>
      <c r="L2269" s="253"/>
      <c r="M2269" s="258"/>
      <c r="N2269" s="259"/>
      <c r="O2269" s="260"/>
      <c r="P2269" s="260"/>
      <c r="Q2269" s="260"/>
      <c r="R2269" s="260"/>
      <c r="S2269" s="260"/>
      <c r="T2269" s="260"/>
      <c r="U2269" s="260"/>
      <c r="V2269" s="260"/>
      <c r="W2269" s="260"/>
      <c r="X2269" s="260"/>
      <c r="Y2269" s="261"/>
      <c r="Z2269" s="14"/>
      <c r="AA2269" s="14"/>
      <c r="AB2269" s="14"/>
      <c r="AC2269" s="14"/>
      <c r="AD2269" s="14"/>
      <c r="AE2269" s="14"/>
      <c r="AT2269" s="262" t="s">
        <v>184</v>
      </c>
      <c r="AU2269" s="262" t="s">
        <v>102</v>
      </c>
      <c r="AV2269" s="14" t="s">
        <v>102</v>
      </c>
      <c r="AW2269" s="14" t="s">
        <v>5</v>
      </c>
      <c r="AX2269" s="14" t="s">
        <v>75</v>
      </c>
      <c r="AY2269" s="262" t="s">
        <v>175</v>
      </c>
    </row>
    <row r="2270" s="14" customFormat="1">
      <c r="A2270" s="14"/>
      <c r="B2270" s="252"/>
      <c r="C2270" s="253"/>
      <c r="D2270" s="237" t="s">
        <v>184</v>
      </c>
      <c r="E2270" s="254" t="s">
        <v>1</v>
      </c>
      <c r="F2270" s="255" t="s">
        <v>563</v>
      </c>
      <c r="G2270" s="253"/>
      <c r="H2270" s="256">
        <v>12.199999999999999</v>
      </c>
      <c r="I2270" s="257"/>
      <c r="J2270" s="257"/>
      <c r="K2270" s="253"/>
      <c r="L2270" s="253"/>
      <c r="M2270" s="258"/>
      <c r="N2270" s="259"/>
      <c r="O2270" s="260"/>
      <c r="P2270" s="260"/>
      <c r="Q2270" s="260"/>
      <c r="R2270" s="260"/>
      <c r="S2270" s="260"/>
      <c r="T2270" s="260"/>
      <c r="U2270" s="260"/>
      <c r="V2270" s="260"/>
      <c r="W2270" s="260"/>
      <c r="X2270" s="260"/>
      <c r="Y2270" s="261"/>
      <c r="Z2270" s="14"/>
      <c r="AA2270" s="14"/>
      <c r="AB2270" s="14"/>
      <c r="AC2270" s="14"/>
      <c r="AD2270" s="14"/>
      <c r="AE2270" s="14"/>
      <c r="AT2270" s="262" t="s">
        <v>184</v>
      </c>
      <c r="AU2270" s="262" t="s">
        <v>102</v>
      </c>
      <c r="AV2270" s="14" t="s">
        <v>102</v>
      </c>
      <c r="AW2270" s="14" t="s">
        <v>5</v>
      </c>
      <c r="AX2270" s="14" t="s">
        <v>75</v>
      </c>
      <c r="AY2270" s="262" t="s">
        <v>175</v>
      </c>
    </row>
    <row r="2271" s="14" customFormat="1">
      <c r="A2271" s="14"/>
      <c r="B2271" s="252"/>
      <c r="C2271" s="253"/>
      <c r="D2271" s="237" t="s">
        <v>184</v>
      </c>
      <c r="E2271" s="254" t="s">
        <v>1</v>
      </c>
      <c r="F2271" s="255" t="s">
        <v>561</v>
      </c>
      <c r="G2271" s="253"/>
      <c r="H2271" s="256">
        <v>65.879999999999995</v>
      </c>
      <c r="I2271" s="257"/>
      <c r="J2271" s="257"/>
      <c r="K2271" s="253"/>
      <c r="L2271" s="253"/>
      <c r="M2271" s="258"/>
      <c r="N2271" s="259"/>
      <c r="O2271" s="260"/>
      <c r="P2271" s="260"/>
      <c r="Q2271" s="260"/>
      <c r="R2271" s="260"/>
      <c r="S2271" s="260"/>
      <c r="T2271" s="260"/>
      <c r="U2271" s="260"/>
      <c r="V2271" s="260"/>
      <c r="W2271" s="260"/>
      <c r="X2271" s="260"/>
      <c r="Y2271" s="261"/>
      <c r="Z2271" s="14"/>
      <c r="AA2271" s="14"/>
      <c r="AB2271" s="14"/>
      <c r="AC2271" s="14"/>
      <c r="AD2271" s="14"/>
      <c r="AE2271" s="14"/>
      <c r="AT2271" s="262" t="s">
        <v>184</v>
      </c>
      <c r="AU2271" s="262" t="s">
        <v>102</v>
      </c>
      <c r="AV2271" s="14" t="s">
        <v>102</v>
      </c>
      <c r="AW2271" s="14" t="s">
        <v>5</v>
      </c>
      <c r="AX2271" s="14" t="s">
        <v>75</v>
      </c>
      <c r="AY2271" s="262" t="s">
        <v>175</v>
      </c>
    </row>
    <row r="2272" s="14" customFormat="1">
      <c r="A2272" s="14"/>
      <c r="B2272" s="252"/>
      <c r="C2272" s="253"/>
      <c r="D2272" s="237" t="s">
        <v>184</v>
      </c>
      <c r="E2272" s="254" t="s">
        <v>1</v>
      </c>
      <c r="F2272" s="255" t="s">
        <v>562</v>
      </c>
      <c r="G2272" s="253"/>
      <c r="H2272" s="256">
        <v>233.02000000000001</v>
      </c>
      <c r="I2272" s="257"/>
      <c r="J2272" s="257"/>
      <c r="K2272" s="253"/>
      <c r="L2272" s="253"/>
      <c r="M2272" s="258"/>
      <c r="N2272" s="259"/>
      <c r="O2272" s="260"/>
      <c r="P2272" s="260"/>
      <c r="Q2272" s="260"/>
      <c r="R2272" s="260"/>
      <c r="S2272" s="260"/>
      <c r="T2272" s="260"/>
      <c r="U2272" s="260"/>
      <c r="V2272" s="260"/>
      <c r="W2272" s="260"/>
      <c r="X2272" s="260"/>
      <c r="Y2272" s="261"/>
      <c r="Z2272" s="14"/>
      <c r="AA2272" s="14"/>
      <c r="AB2272" s="14"/>
      <c r="AC2272" s="14"/>
      <c r="AD2272" s="14"/>
      <c r="AE2272" s="14"/>
      <c r="AT2272" s="262" t="s">
        <v>184</v>
      </c>
      <c r="AU2272" s="262" t="s">
        <v>102</v>
      </c>
      <c r="AV2272" s="14" t="s">
        <v>102</v>
      </c>
      <c r="AW2272" s="14" t="s">
        <v>5</v>
      </c>
      <c r="AX2272" s="14" t="s">
        <v>75</v>
      </c>
      <c r="AY2272" s="262" t="s">
        <v>175</v>
      </c>
    </row>
    <row r="2273" s="14" customFormat="1">
      <c r="A2273" s="14"/>
      <c r="B2273" s="252"/>
      <c r="C2273" s="253"/>
      <c r="D2273" s="237" t="s">
        <v>184</v>
      </c>
      <c r="E2273" s="254" t="s">
        <v>1</v>
      </c>
      <c r="F2273" s="255" t="s">
        <v>564</v>
      </c>
      <c r="G2273" s="253"/>
      <c r="H2273" s="256">
        <v>13.725</v>
      </c>
      <c r="I2273" s="257"/>
      <c r="J2273" s="257"/>
      <c r="K2273" s="253"/>
      <c r="L2273" s="253"/>
      <c r="M2273" s="258"/>
      <c r="N2273" s="259"/>
      <c r="O2273" s="260"/>
      <c r="P2273" s="260"/>
      <c r="Q2273" s="260"/>
      <c r="R2273" s="260"/>
      <c r="S2273" s="260"/>
      <c r="T2273" s="260"/>
      <c r="U2273" s="260"/>
      <c r="V2273" s="260"/>
      <c r="W2273" s="260"/>
      <c r="X2273" s="260"/>
      <c r="Y2273" s="261"/>
      <c r="Z2273" s="14"/>
      <c r="AA2273" s="14"/>
      <c r="AB2273" s="14"/>
      <c r="AC2273" s="14"/>
      <c r="AD2273" s="14"/>
      <c r="AE2273" s="14"/>
      <c r="AT2273" s="262" t="s">
        <v>184</v>
      </c>
      <c r="AU2273" s="262" t="s">
        <v>102</v>
      </c>
      <c r="AV2273" s="14" t="s">
        <v>102</v>
      </c>
      <c r="AW2273" s="14" t="s">
        <v>5</v>
      </c>
      <c r="AX2273" s="14" t="s">
        <v>75</v>
      </c>
      <c r="AY2273" s="262" t="s">
        <v>175</v>
      </c>
    </row>
    <row r="2274" s="14" customFormat="1">
      <c r="A2274" s="14"/>
      <c r="B2274" s="252"/>
      <c r="C2274" s="253"/>
      <c r="D2274" s="237" t="s">
        <v>184</v>
      </c>
      <c r="E2274" s="254" t="s">
        <v>1</v>
      </c>
      <c r="F2274" s="255" t="s">
        <v>565</v>
      </c>
      <c r="G2274" s="253"/>
      <c r="H2274" s="256">
        <v>3.8130000000000002</v>
      </c>
      <c r="I2274" s="257"/>
      <c r="J2274" s="257"/>
      <c r="K2274" s="253"/>
      <c r="L2274" s="253"/>
      <c r="M2274" s="258"/>
      <c r="N2274" s="259"/>
      <c r="O2274" s="260"/>
      <c r="P2274" s="260"/>
      <c r="Q2274" s="260"/>
      <c r="R2274" s="260"/>
      <c r="S2274" s="260"/>
      <c r="T2274" s="260"/>
      <c r="U2274" s="260"/>
      <c r="V2274" s="260"/>
      <c r="W2274" s="260"/>
      <c r="X2274" s="260"/>
      <c r="Y2274" s="261"/>
      <c r="Z2274" s="14"/>
      <c r="AA2274" s="14"/>
      <c r="AB2274" s="14"/>
      <c r="AC2274" s="14"/>
      <c r="AD2274" s="14"/>
      <c r="AE2274" s="14"/>
      <c r="AT2274" s="262" t="s">
        <v>184</v>
      </c>
      <c r="AU2274" s="262" t="s">
        <v>102</v>
      </c>
      <c r="AV2274" s="14" t="s">
        <v>102</v>
      </c>
      <c r="AW2274" s="14" t="s">
        <v>5</v>
      </c>
      <c r="AX2274" s="14" t="s">
        <v>75</v>
      </c>
      <c r="AY2274" s="262" t="s">
        <v>175</v>
      </c>
    </row>
    <row r="2275" s="14" customFormat="1">
      <c r="A2275" s="14"/>
      <c r="B2275" s="252"/>
      <c r="C2275" s="253"/>
      <c r="D2275" s="237" t="s">
        <v>184</v>
      </c>
      <c r="E2275" s="254" t="s">
        <v>1</v>
      </c>
      <c r="F2275" s="255" t="s">
        <v>566</v>
      </c>
      <c r="G2275" s="253"/>
      <c r="H2275" s="256">
        <v>49.68</v>
      </c>
      <c r="I2275" s="257"/>
      <c r="J2275" s="257"/>
      <c r="K2275" s="253"/>
      <c r="L2275" s="253"/>
      <c r="M2275" s="258"/>
      <c r="N2275" s="259"/>
      <c r="O2275" s="260"/>
      <c r="P2275" s="260"/>
      <c r="Q2275" s="260"/>
      <c r="R2275" s="260"/>
      <c r="S2275" s="260"/>
      <c r="T2275" s="260"/>
      <c r="U2275" s="260"/>
      <c r="V2275" s="260"/>
      <c r="W2275" s="260"/>
      <c r="X2275" s="260"/>
      <c r="Y2275" s="261"/>
      <c r="Z2275" s="14"/>
      <c r="AA2275" s="14"/>
      <c r="AB2275" s="14"/>
      <c r="AC2275" s="14"/>
      <c r="AD2275" s="14"/>
      <c r="AE2275" s="14"/>
      <c r="AT2275" s="262" t="s">
        <v>184</v>
      </c>
      <c r="AU2275" s="262" t="s">
        <v>102</v>
      </c>
      <c r="AV2275" s="14" t="s">
        <v>102</v>
      </c>
      <c r="AW2275" s="14" t="s">
        <v>5</v>
      </c>
      <c r="AX2275" s="14" t="s">
        <v>75</v>
      </c>
      <c r="AY2275" s="262" t="s">
        <v>175</v>
      </c>
    </row>
    <row r="2276" s="14" customFormat="1">
      <c r="A2276" s="14"/>
      <c r="B2276" s="252"/>
      <c r="C2276" s="253"/>
      <c r="D2276" s="237" t="s">
        <v>184</v>
      </c>
      <c r="E2276" s="254" t="s">
        <v>1</v>
      </c>
      <c r="F2276" s="255" t="s">
        <v>575</v>
      </c>
      <c r="G2276" s="253"/>
      <c r="H2276" s="256">
        <v>3.96</v>
      </c>
      <c r="I2276" s="257"/>
      <c r="J2276" s="257"/>
      <c r="K2276" s="253"/>
      <c r="L2276" s="253"/>
      <c r="M2276" s="258"/>
      <c r="N2276" s="259"/>
      <c r="O2276" s="260"/>
      <c r="P2276" s="260"/>
      <c r="Q2276" s="260"/>
      <c r="R2276" s="260"/>
      <c r="S2276" s="260"/>
      <c r="T2276" s="260"/>
      <c r="U2276" s="260"/>
      <c r="V2276" s="260"/>
      <c r="W2276" s="260"/>
      <c r="X2276" s="260"/>
      <c r="Y2276" s="261"/>
      <c r="Z2276" s="14"/>
      <c r="AA2276" s="14"/>
      <c r="AB2276" s="14"/>
      <c r="AC2276" s="14"/>
      <c r="AD2276" s="14"/>
      <c r="AE2276" s="14"/>
      <c r="AT2276" s="262" t="s">
        <v>184</v>
      </c>
      <c r="AU2276" s="262" t="s">
        <v>102</v>
      </c>
      <c r="AV2276" s="14" t="s">
        <v>102</v>
      </c>
      <c r="AW2276" s="14" t="s">
        <v>5</v>
      </c>
      <c r="AX2276" s="14" t="s">
        <v>75</v>
      </c>
      <c r="AY2276" s="262" t="s">
        <v>175</v>
      </c>
    </row>
    <row r="2277" s="14" customFormat="1">
      <c r="A2277" s="14"/>
      <c r="B2277" s="252"/>
      <c r="C2277" s="253"/>
      <c r="D2277" s="237" t="s">
        <v>184</v>
      </c>
      <c r="E2277" s="254" t="s">
        <v>1</v>
      </c>
      <c r="F2277" s="255" t="s">
        <v>576</v>
      </c>
      <c r="G2277" s="253"/>
      <c r="H2277" s="256">
        <v>4.2000000000000002</v>
      </c>
      <c r="I2277" s="257"/>
      <c r="J2277" s="257"/>
      <c r="K2277" s="253"/>
      <c r="L2277" s="253"/>
      <c r="M2277" s="258"/>
      <c r="N2277" s="259"/>
      <c r="O2277" s="260"/>
      <c r="P2277" s="260"/>
      <c r="Q2277" s="260"/>
      <c r="R2277" s="260"/>
      <c r="S2277" s="260"/>
      <c r="T2277" s="260"/>
      <c r="U2277" s="260"/>
      <c r="V2277" s="260"/>
      <c r="W2277" s="260"/>
      <c r="X2277" s="260"/>
      <c r="Y2277" s="261"/>
      <c r="Z2277" s="14"/>
      <c r="AA2277" s="14"/>
      <c r="AB2277" s="14"/>
      <c r="AC2277" s="14"/>
      <c r="AD2277" s="14"/>
      <c r="AE2277" s="14"/>
      <c r="AT2277" s="262" t="s">
        <v>184</v>
      </c>
      <c r="AU2277" s="262" t="s">
        <v>102</v>
      </c>
      <c r="AV2277" s="14" t="s">
        <v>102</v>
      </c>
      <c r="AW2277" s="14" t="s">
        <v>5</v>
      </c>
      <c r="AX2277" s="14" t="s">
        <v>75</v>
      </c>
      <c r="AY2277" s="262" t="s">
        <v>175</v>
      </c>
    </row>
    <row r="2278" s="14" customFormat="1">
      <c r="A2278" s="14"/>
      <c r="B2278" s="252"/>
      <c r="C2278" s="253"/>
      <c r="D2278" s="237" t="s">
        <v>184</v>
      </c>
      <c r="E2278" s="254" t="s">
        <v>1</v>
      </c>
      <c r="F2278" s="255" t="s">
        <v>577</v>
      </c>
      <c r="G2278" s="253"/>
      <c r="H2278" s="256">
        <v>1.8</v>
      </c>
      <c r="I2278" s="257"/>
      <c r="J2278" s="257"/>
      <c r="K2278" s="253"/>
      <c r="L2278" s="253"/>
      <c r="M2278" s="258"/>
      <c r="N2278" s="259"/>
      <c r="O2278" s="260"/>
      <c r="P2278" s="260"/>
      <c r="Q2278" s="260"/>
      <c r="R2278" s="260"/>
      <c r="S2278" s="260"/>
      <c r="T2278" s="260"/>
      <c r="U2278" s="260"/>
      <c r="V2278" s="260"/>
      <c r="W2278" s="260"/>
      <c r="X2278" s="260"/>
      <c r="Y2278" s="261"/>
      <c r="Z2278" s="14"/>
      <c r="AA2278" s="14"/>
      <c r="AB2278" s="14"/>
      <c r="AC2278" s="14"/>
      <c r="AD2278" s="14"/>
      <c r="AE2278" s="14"/>
      <c r="AT2278" s="262" t="s">
        <v>184</v>
      </c>
      <c r="AU2278" s="262" t="s">
        <v>102</v>
      </c>
      <c r="AV2278" s="14" t="s">
        <v>102</v>
      </c>
      <c r="AW2278" s="14" t="s">
        <v>5</v>
      </c>
      <c r="AX2278" s="14" t="s">
        <v>75</v>
      </c>
      <c r="AY2278" s="262" t="s">
        <v>175</v>
      </c>
    </row>
    <row r="2279" s="14" customFormat="1">
      <c r="A2279" s="14"/>
      <c r="B2279" s="252"/>
      <c r="C2279" s="253"/>
      <c r="D2279" s="237" t="s">
        <v>184</v>
      </c>
      <c r="E2279" s="254" t="s">
        <v>1</v>
      </c>
      <c r="F2279" s="255" t="s">
        <v>578</v>
      </c>
      <c r="G2279" s="253"/>
      <c r="H2279" s="256">
        <v>0.95999999999999996</v>
      </c>
      <c r="I2279" s="257"/>
      <c r="J2279" s="257"/>
      <c r="K2279" s="253"/>
      <c r="L2279" s="253"/>
      <c r="M2279" s="258"/>
      <c r="N2279" s="259"/>
      <c r="O2279" s="260"/>
      <c r="P2279" s="260"/>
      <c r="Q2279" s="260"/>
      <c r="R2279" s="260"/>
      <c r="S2279" s="260"/>
      <c r="T2279" s="260"/>
      <c r="U2279" s="260"/>
      <c r="V2279" s="260"/>
      <c r="W2279" s="260"/>
      <c r="X2279" s="260"/>
      <c r="Y2279" s="261"/>
      <c r="Z2279" s="14"/>
      <c r="AA2279" s="14"/>
      <c r="AB2279" s="14"/>
      <c r="AC2279" s="14"/>
      <c r="AD2279" s="14"/>
      <c r="AE2279" s="14"/>
      <c r="AT2279" s="262" t="s">
        <v>184</v>
      </c>
      <c r="AU2279" s="262" t="s">
        <v>102</v>
      </c>
      <c r="AV2279" s="14" t="s">
        <v>102</v>
      </c>
      <c r="AW2279" s="14" t="s">
        <v>5</v>
      </c>
      <c r="AX2279" s="14" t="s">
        <v>75</v>
      </c>
      <c r="AY2279" s="262" t="s">
        <v>175</v>
      </c>
    </row>
    <row r="2280" s="14" customFormat="1">
      <c r="A2280" s="14"/>
      <c r="B2280" s="252"/>
      <c r="C2280" s="253"/>
      <c r="D2280" s="237" t="s">
        <v>184</v>
      </c>
      <c r="E2280" s="254" t="s">
        <v>1</v>
      </c>
      <c r="F2280" s="255" t="s">
        <v>579</v>
      </c>
      <c r="G2280" s="253"/>
      <c r="H2280" s="256">
        <v>2.5800000000000001</v>
      </c>
      <c r="I2280" s="257"/>
      <c r="J2280" s="257"/>
      <c r="K2280" s="253"/>
      <c r="L2280" s="253"/>
      <c r="M2280" s="258"/>
      <c r="N2280" s="259"/>
      <c r="O2280" s="260"/>
      <c r="P2280" s="260"/>
      <c r="Q2280" s="260"/>
      <c r="R2280" s="260"/>
      <c r="S2280" s="260"/>
      <c r="T2280" s="260"/>
      <c r="U2280" s="260"/>
      <c r="V2280" s="260"/>
      <c r="W2280" s="260"/>
      <c r="X2280" s="260"/>
      <c r="Y2280" s="261"/>
      <c r="Z2280" s="14"/>
      <c r="AA2280" s="14"/>
      <c r="AB2280" s="14"/>
      <c r="AC2280" s="14"/>
      <c r="AD2280" s="14"/>
      <c r="AE2280" s="14"/>
      <c r="AT2280" s="262" t="s">
        <v>184</v>
      </c>
      <c r="AU2280" s="262" t="s">
        <v>102</v>
      </c>
      <c r="AV2280" s="14" t="s">
        <v>102</v>
      </c>
      <c r="AW2280" s="14" t="s">
        <v>5</v>
      </c>
      <c r="AX2280" s="14" t="s">
        <v>75</v>
      </c>
      <c r="AY2280" s="262" t="s">
        <v>175</v>
      </c>
    </row>
    <row r="2281" s="14" customFormat="1">
      <c r="A2281" s="14"/>
      <c r="B2281" s="252"/>
      <c r="C2281" s="253"/>
      <c r="D2281" s="237" t="s">
        <v>184</v>
      </c>
      <c r="E2281" s="254" t="s">
        <v>1</v>
      </c>
      <c r="F2281" s="255" t="s">
        <v>580</v>
      </c>
      <c r="G2281" s="253"/>
      <c r="H2281" s="256">
        <v>1.3500000000000001</v>
      </c>
      <c r="I2281" s="257"/>
      <c r="J2281" s="257"/>
      <c r="K2281" s="253"/>
      <c r="L2281" s="253"/>
      <c r="M2281" s="258"/>
      <c r="N2281" s="259"/>
      <c r="O2281" s="260"/>
      <c r="P2281" s="260"/>
      <c r="Q2281" s="260"/>
      <c r="R2281" s="260"/>
      <c r="S2281" s="260"/>
      <c r="T2281" s="260"/>
      <c r="U2281" s="260"/>
      <c r="V2281" s="260"/>
      <c r="W2281" s="260"/>
      <c r="X2281" s="260"/>
      <c r="Y2281" s="261"/>
      <c r="Z2281" s="14"/>
      <c r="AA2281" s="14"/>
      <c r="AB2281" s="14"/>
      <c r="AC2281" s="14"/>
      <c r="AD2281" s="14"/>
      <c r="AE2281" s="14"/>
      <c r="AT2281" s="262" t="s">
        <v>184</v>
      </c>
      <c r="AU2281" s="262" t="s">
        <v>102</v>
      </c>
      <c r="AV2281" s="14" t="s">
        <v>102</v>
      </c>
      <c r="AW2281" s="14" t="s">
        <v>5</v>
      </c>
      <c r="AX2281" s="14" t="s">
        <v>75</v>
      </c>
      <c r="AY2281" s="262" t="s">
        <v>175</v>
      </c>
    </row>
    <row r="2282" s="14" customFormat="1">
      <c r="A2282" s="14"/>
      <c r="B2282" s="252"/>
      <c r="C2282" s="253"/>
      <c r="D2282" s="237" t="s">
        <v>184</v>
      </c>
      <c r="E2282" s="254" t="s">
        <v>1</v>
      </c>
      <c r="F2282" s="255" t="s">
        <v>581</v>
      </c>
      <c r="G2282" s="253"/>
      <c r="H2282" s="256">
        <v>6</v>
      </c>
      <c r="I2282" s="257"/>
      <c r="J2282" s="257"/>
      <c r="K2282" s="253"/>
      <c r="L2282" s="253"/>
      <c r="M2282" s="258"/>
      <c r="N2282" s="259"/>
      <c r="O2282" s="260"/>
      <c r="P2282" s="260"/>
      <c r="Q2282" s="260"/>
      <c r="R2282" s="260"/>
      <c r="S2282" s="260"/>
      <c r="T2282" s="260"/>
      <c r="U2282" s="260"/>
      <c r="V2282" s="260"/>
      <c r="W2282" s="260"/>
      <c r="X2282" s="260"/>
      <c r="Y2282" s="261"/>
      <c r="Z2282" s="14"/>
      <c r="AA2282" s="14"/>
      <c r="AB2282" s="14"/>
      <c r="AC2282" s="14"/>
      <c r="AD2282" s="14"/>
      <c r="AE2282" s="14"/>
      <c r="AT2282" s="262" t="s">
        <v>184</v>
      </c>
      <c r="AU2282" s="262" t="s">
        <v>102</v>
      </c>
      <c r="AV2282" s="14" t="s">
        <v>102</v>
      </c>
      <c r="AW2282" s="14" t="s">
        <v>5</v>
      </c>
      <c r="AX2282" s="14" t="s">
        <v>75</v>
      </c>
      <c r="AY2282" s="262" t="s">
        <v>175</v>
      </c>
    </row>
    <row r="2283" s="16" customFormat="1">
      <c r="A2283" s="16"/>
      <c r="B2283" s="284"/>
      <c r="C2283" s="285"/>
      <c r="D2283" s="237" t="s">
        <v>184</v>
      </c>
      <c r="E2283" s="286" t="s">
        <v>1</v>
      </c>
      <c r="F2283" s="287" t="s">
        <v>453</v>
      </c>
      <c r="G2283" s="285"/>
      <c r="H2283" s="288">
        <v>587.65800000000013</v>
      </c>
      <c r="I2283" s="289"/>
      <c r="J2283" s="289"/>
      <c r="K2283" s="285"/>
      <c r="L2283" s="285"/>
      <c r="M2283" s="290"/>
      <c r="N2283" s="291"/>
      <c r="O2283" s="292"/>
      <c r="P2283" s="292"/>
      <c r="Q2283" s="292"/>
      <c r="R2283" s="292"/>
      <c r="S2283" s="292"/>
      <c r="T2283" s="292"/>
      <c r="U2283" s="292"/>
      <c r="V2283" s="292"/>
      <c r="W2283" s="292"/>
      <c r="X2283" s="292"/>
      <c r="Y2283" s="293"/>
      <c r="Z2283" s="16"/>
      <c r="AA2283" s="16"/>
      <c r="AB2283" s="16"/>
      <c r="AC2283" s="16"/>
      <c r="AD2283" s="16"/>
      <c r="AE2283" s="16"/>
      <c r="AT2283" s="294" t="s">
        <v>184</v>
      </c>
      <c r="AU2283" s="294" t="s">
        <v>102</v>
      </c>
      <c r="AV2283" s="16" t="s">
        <v>196</v>
      </c>
      <c r="AW2283" s="16" t="s">
        <v>5</v>
      </c>
      <c r="AX2283" s="16" t="s">
        <v>75</v>
      </c>
      <c r="AY2283" s="294" t="s">
        <v>175</v>
      </c>
    </row>
    <row r="2284" s="13" customFormat="1">
      <c r="A2284" s="13"/>
      <c r="B2284" s="242"/>
      <c r="C2284" s="243"/>
      <c r="D2284" s="237" t="s">
        <v>184</v>
      </c>
      <c r="E2284" s="244" t="s">
        <v>1</v>
      </c>
      <c r="F2284" s="245" t="s">
        <v>290</v>
      </c>
      <c r="G2284" s="243"/>
      <c r="H2284" s="244" t="s">
        <v>1</v>
      </c>
      <c r="I2284" s="246"/>
      <c r="J2284" s="246"/>
      <c r="K2284" s="243"/>
      <c r="L2284" s="243"/>
      <c r="M2284" s="247"/>
      <c r="N2284" s="248"/>
      <c r="O2284" s="249"/>
      <c r="P2284" s="249"/>
      <c r="Q2284" s="249"/>
      <c r="R2284" s="249"/>
      <c r="S2284" s="249"/>
      <c r="T2284" s="249"/>
      <c r="U2284" s="249"/>
      <c r="V2284" s="249"/>
      <c r="W2284" s="249"/>
      <c r="X2284" s="249"/>
      <c r="Y2284" s="250"/>
      <c r="Z2284" s="13"/>
      <c r="AA2284" s="13"/>
      <c r="AB2284" s="13"/>
      <c r="AC2284" s="13"/>
      <c r="AD2284" s="13"/>
      <c r="AE2284" s="13"/>
      <c r="AT2284" s="251" t="s">
        <v>184</v>
      </c>
      <c r="AU2284" s="251" t="s">
        <v>102</v>
      </c>
      <c r="AV2284" s="13" t="s">
        <v>82</v>
      </c>
      <c r="AW2284" s="13" t="s">
        <v>5</v>
      </c>
      <c r="AX2284" s="13" t="s">
        <v>75</v>
      </c>
      <c r="AY2284" s="251" t="s">
        <v>175</v>
      </c>
    </row>
    <row r="2285" s="14" customFormat="1">
      <c r="A2285" s="14"/>
      <c r="B2285" s="252"/>
      <c r="C2285" s="253"/>
      <c r="D2285" s="237" t="s">
        <v>184</v>
      </c>
      <c r="E2285" s="254" t="s">
        <v>1</v>
      </c>
      <c r="F2285" s="255" t="s">
        <v>559</v>
      </c>
      <c r="G2285" s="253"/>
      <c r="H2285" s="256">
        <v>104.31</v>
      </c>
      <c r="I2285" s="257"/>
      <c r="J2285" s="257"/>
      <c r="K2285" s="253"/>
      <c r="L2285" s="253"/>
      <c r="M2285" s="258"/>
      <c r="N2285" s="259"/>
      <c r="O2285" s="260"/>
      <c r="P2285" s="260"/>
      <c r="Q2285" s="260"/>
      <c r="R2285" s="260"/>
      <c r="S2285" s="260"/>
      <c r="T2285" s="260"/>
      <c r="U2285" s="260"/>
      <c r="V2285" s="260"/>
      <c r="W2285" s="260"/>
      <c r="X2285" s="260"/>
      <c r="Y2285" s="261"/>
      <c r="Z2285" s="14"/>
      <c r="AA2285" s="14"/>
      <c r="AB2285" s="14"/>
      <c r="AC2285" s="14"/>
      <c r="AD2285" s="14"/>
      <c r="AE2285" s="14"/>
      <c r="AT2285" s="262" t="s">
        <v>184</v>
      </c>
      <c r="AU2285" s="262" t="s">
        <v>102</v>
      </c>
      <c r="AV2285" s="14" t="s">
        <v>102</v>
      </c>
      <c r="AW2285" s="14" t="s">
        <v>5</v>
      </c>
      <c r="AX2285" s="14" t="s">
        <v>75</v>
      </c>
      <c r="AY2285" s="262" t="s">
        <v>175</v>
      </c>
    </row>
    <row r="2286" s="14" customFormat="1">
      <c r="A2286" s="14"/>
      <c r="B2286" s="252"/>
      <c r="C2286" s="253"/>
      <c r="D2286" s="237" t="s">
        <v>184</v>
      </c>
      <c r="E2286" s="254" t="s">
        <v>1</v>
      </c>
      <c r="F2286" s="255" t="s">
        <v>560</v>
      </c>
      <c r="G2286" s="253"/>
      <c r="H2286" s="256">
        <v>84.180000000000007</v>
      </c>
      <c r="I2286" s="257"/>
      <c r="J2286" s="257"/>
      <c r="K2286" s="253"/>
      <c r="L2286" s="253"/>
      <c r="M2286" s="258"/>
      <c r="N2286" s="259"/>
      <c r="O2286" s="260"/>
      <c r="P2286" s="260"/>
      <c r="Q2286" s="260"/>
      <c r="R2286" s="260"/>
      <c r="S2286" s="260"/>
      <c r="T2286" s="260"/>
      <c r="U2286" s="260"/>
      <c r="V2286" s="260"/>
      <c r="W2286" s="260"/>
      <c r="X2286" s="260"/>
      <c r="Y2286" s="261"/>
      <c r="Z2286" s="14"/>
      <c r="AA2286" s="14"/>
      <c r="AB2286" s="14"/>
      <c r="AC2286" s="14"/>
      <c r="AD2286" s="14"/>
      <c r="AE2286" s="14"/>
      <c r="AT2286" s="262" t="s">
        <v>184</v>
      </c>
      <c r="AU2286" s="262" t="s">
        <v>102</v>
      </c>
      <c r="AV2286" s="14" t="s">
        <v>102</v>
      </c>
      <c r="AW2286" s="14" t="s">
        <v>5</v>
      </c>
      <c r="AX2286" s="14" t="s">
        <v>75</v>
      </c>
      <c r="AY2286" s="262" t="s">
        <v>175</v>
      </c>
    </row>
    <row r="2287" s="14" customFormat="1">
      <c r="A2287" s="14"/>
      <c r="B2287" s="252"/>
      <c r="C2287" s="253"/>
      <c r="D2287" s="237" t="s">
        <v>184</v>
      </c>
      <c r="E2287" s="254" t="s">
        <v>1</v>
      </c>
      <c r="F2287" s="255" t="s">
        <v>563</v>
      </c>
      <c r="G2287" s="253"/>
      <c r="H2287" s="256">
        <v>12.199999999999999</v>
      </c>
      <c r="I2287" s="257"/>
      <c r="J2287" s="257"/>
      <c r="K2287" s="253"/>
      <c r="L2287" s="253"/>
      <c r="M2287" s="258"/>
      <c r="N2287" s="259"/>
      <c r="O2287" s="260"/>
      <c r="P2287" s="260"/>
      <c r="Q2287" s="260"/>
      <c r="R2287" s="260"/>
      <c r="S2287" s="260"/>
      <c r="T2287" s="260"/>
      <c r="U2287" s="260"/>
      <c r="V2287" s="260"/>
      <c r="W2287" s="260"/>
      <c r="X2287" s="260"/>
      <c r="Y2287" s="261"/>
      <c r="Z2287" s="14"/>
      <c r="AA2287" s="14"/>
      <c r="AB2287" s="14"/>
      <c r="AC2287" s="14"/>
      <c r="AD2287" s="14"/>
      <c r="AE2287" s="14"/>
      <c r="AT2287" s="262" t="s">
        <v>184</v>
      </c>
      <c r="AU2287" s="262" t="s">
        <v>102</v>
      </c>
      <c r="AV2287" s="14" t="s">
        <v>102</v>
      </c>
      <c r="AW2287" s="14" t="s">
        <v>5</v>
      </c>
      <c r="AX2287" s="14" t="s">
        <v>75</v>
      </c>
      <c r="AY2287" s="262" t="s">
        <v>175</v>
      </c>
    </row>
    <row r="2288" s="14" customFormat="1">
      <c r="A2288" s="14"/>
      <c r="B2288" s="252"/>
      <c r="C2288" s="253"/>
      <c r="D2288" s="237" t="s">
        <v>184</v>
      </c>
      <c r="E2288" s="254" t="s">
        <v>1</v>
      </c>
      <c r="F2288" s="255" t="s">
        <v>561</v>
      </c>
      <c r="G2288" s="253"/>
      <c r="H2288" s="256">
        <v>65.879999999999995</v>
      </c>
      <c r="I2288" s="257"/>
      <c r="J2288" s="257"/>
      <c r="K2288" s="253"/>
      <c r="L2288" s="253"/>
      <c r="M2288" s="258"/>
      <c r="N2288" s="259"/>
      <c r="O2288" s="260"/>
      <c r="P2288" s="260"/>
      <c r="Q2288" s="260"/>
      <c r="R2288" s="260"/>
      <c r="S2288" s="260"/>
      <c r="T2288" s="260"/>
      <c r="U2288" s="260"/>
      <c r="V2288" s="260"/>
      <c r="W2288" s="260"/>
      <c r="X2288" s="260"/>
      <c r="Y2288" s="261"/>
      <c r="Z2288" s="14"/>
      <c r="AA2288" s="14"/>
      <c r="AB2288" s="14"/>
      <c r="AC2288" s="14"/>
      <c r="AD2288" s="14"/>
      <c r="AE2288" s="14"/>
      <c r="AT2288" s="262" t="s">
        <v>184</v>
      </c>
      <c r="AU2288" s="262" t="s">
        <v>102</v>
      </c>
      <c r="AV2288" s="14" t="s">
        <v>102</v>
      </c>
      <c r="AW2288" s="14" t="s">
        <v>5</v>
      </c>
      <c r="AX2288" s="14" t="s">
        <v>75</v>
      </c>
      <c r="AY2288" s="262" t="s">
        <v>175</v>
      </c>
    </row>
    <row r="2289" s="14" customFormat="1">
      <c r="A2289" s="14"/>
      <c r="B2289" s="252"/>
      <c r="C2289" s="253"/>
      <c r="D2289" s="237" t="s">
        <v>184</v>
      </c>
      <c r="E2289" s="254" t="s">
        <v>1</v>
      </c>
      <c r="F2289" s="255" t="s">
        <v>562</v>
      </c>
      <c r="G2289" s="253"/>
      <c r="H2289" s="256">
        <v>233.02000000000001</v>
      </c>
      <c r="I2289" s="257"/>
      <c r="J2289" s="257"/>
      <c r="K2289" s="253"/>
      <c r="L2289" s="253"/>
      <c r="M2289" s="258"/>
      <c r="N2289" s="259"/>
      <c r="O2289" s="260"/>
      <c r="P2289" s="260"/>
      <c r="Q2289" s="260"/>
      <c r="R2289" s="260"/>
      <c r="S2289" s="260"/>
      <c r="T2289" s="260"/>
      <c r="U2289" s="260"/>
      <c r="V2289" s="260"/>
      <c r="W2289" s="260"/>
      <c r="X2289" s="260"/>
      <c r="Y2289" s="261"/>
      <c r="Z2289" s="14"/>
      <c r="AA2289" s="14"/>
      <c r="AB2289" s="14"/>
      <c r="AC2289" s="14"/>
      <c r="AD2289" s="14"/>
      <c r="AE2289" s="14"/>
      <c r="AT2289" s="262" t="s">
        <v>184</v>
      </c>
      <c r="AU2289" s="262" t="s">
        <v>102</v>
      </c>
      <c r="AV2289" s="14" t="s">
        <v>102</v>
      </c>
      <c r="AW2289" s="14" t="s">
        <v>5</v>
      </c>
      <c r="AX2289" s="14" t="s">
        <v>75</v>
      </c>
      <c r="AY2289" s="262" t="s">
        <v>175</v>
      </c>
    </row>
    <row r="2290" s="14" customFormat="1">
      <c r="A2290" s="14"/>
      <c r="B2290" s="252"/>
      <c r="C2290" s="253"/>
      <c r="D2290" s="237" t="s">
        <v>184</v>
      </c>
      <c r="E2290" s="254" t="s">
        <v>1</v>
      </c>
      <c r="F2290" s="255" t="s">
        <v>564</v>
      </c>
      <c r="G2290" s="253"/>
      <c r="H2290" s="256">
        <v>13.725</v>
      </c>
      <c r="I2290" s="257"/>
      <c r="J2290" s="257"/>
      <c r="K2290" s="253"/>
      <c r="L2290" s="253"/>
      <c r="M2290" s="258"/>
      <c r="N2290" s="259"/>
      <c r="O2290" s="260"/>
      <c r="P2290" s="260"/>
      <c r="Q2290" s="260"/>
      <c r="R2290" s="260"/>
      <c r="S2290" s="260"/>
      <c r="T2290" s="260"/>
      <c r="U2290" s="260"/>
      <c r="V2290" s="260"/>
      <c r="W2290" s="260"/>
      <c r="X2290" s="260"/>
      <c r="Y2290" s="261"/>
      <c r="Z2290" s="14"/>
      <c r="AA2290" s="14"/>
      <c r="AB2290" s="14"/>
      <c r="AC2290" s="14"/>
      <c r="AD2290" s="14"/>
      <c r="AE2290" s="14"/>
      <c r="AT2290" s="262" t="s">
        <v>184</v>
      </c>
      <c r="AU2290" s="262" t="s">
        <v>102</v>
      </c>
      <c r="AV2290" s="14" t="s">
        <v>102</v>
      </c>
      <c r="AW2290" s="14" t="s">
        <v>5</v>
      </c>
      <c r="AX2290" s="14" t="s">
        <v>75</v>
      </c>
      <c r="AY2290" s="262" t="s">
        <v>175</v>
      </c>
    </row>
    <row r="2291" s="14" customFormat="1">
      <c r="A2291" s="14"/>
      <c r="B2291" s="252"/>
      <c r="C2291" s="253"/>
      <c r="D2291" s="237" t="s">
        <v>184</v>
      </c>
      <c r="E2291" s="254" t="s">
        <v>1</v>
      </c>
      <c r="F2291" s="255" t="s">
        <v>566</v>
      </c>
      <c r="G2291" s="253"/>
      <c r="H2291" s="256">
        <v>49.68</v>
      </c>
      <c r="I2291" s="257"/>
      <c r="J2291" s="257"/>
      <c r="K2291" s="253"/>
      <c r="L2291" s="253"/>
      <c r="M2291" s="258"/>
      <c r="N2291" s="259"/>
      <c r="O2291" s="260"/>
      <c r="P2291" s="260"/>
      <c r="Q2291" s="260"/>
      <c r="R2291" s="260"/>
      <c r="S2291" s="260"/>
      <c r="T2291" s="260"/>
      <c r="U2291" s="260"/>
      <c r="V2291" s="260"/>
      <c r="W2291" s="260"/>
      <c r="X2291" s="260"/>
      <c r="Y2291" s="261"/>
      <c r="Z2291" s="14"/>
      <c r="AA2291" s="14"/>
      <c r="AB2291" s="14"/>
      <c r="AC2291" s="14"/>
      <c r="AD2291" s="14"/>
      <c r="AE2291" s="14"/>
      <c r="AT2291" s="262" t="s">
        <v>184</v>
      </c>
      <c r="AU2291" s="262" t="s">
        <v>102</v>
      </c>
      <c r="AV2291" s="14" t="s">
        <v>102</v>
      </c>
      <c r="AW2291" s="14" t="s">
        <v>5</v>
      </c>
      <c r="AX2291" s="14" t="s">
        <v>75</v>
      </c>
      <c r="AY2291" s="262" t="s">
        <v>175</v>
      </c>
    </row>
    <row r="2292" s="14" customFormat="1">
      <c r="A2292" s="14"/>
      <c r="B2292" s="252"/>
      <c r="C2292" s="253"/>
      <c r="D2292" s="237" t="s">
        <v>184</v>
      </c>
      <c r="E2292" s="254" t="s">
        <v>1</v>
      </c>
      <c r="F2292" s="255" t="s">
        <v>575</v>
      </c>
      <c r="G2292" s="253"/>
      <c r="H2292" s="256">
        <v>3.96</v>
      </c>
      <c r="I2292" s="257"/>
      <c r="J2292" s="257"/>
      <c r="K2292" s="253"/>
      <c r="L2292" s="253"/>
      <c r="M2292" s="258"/>
      <c r="N2292" s="259"/>
      <c r="O2292" s="260"/>
      <c r="P2292" s="260"/>
      <c r="Q2292" s="260"/>
      <c r="R2292" s="260"/>
      <c r="S2292" s="260"/>
      <c r="T2292" s="260"/>
      <c r="U2292" s="260"/>
      <c r="V2292" s="260"/>
      <c r="W2292" s="260"/>
      <c r="X2292" s="260"/>
      <c r="Y2292" s="261"/>
      <c r="Z2292" s="14"/>
      <c r="AA2292" s="14"/>
      <c r="AB2292" s="14"/>
      <c r="AC2292" s="14"/>
      <c r="AD2292" s="14"/>
      <c r="AE2292" s="14"/>
      <c r="AT2292" s="262" t="s">
        <v>184</v>
      </c>
      <c r="AU2292" s="262" t="s">
        <v>102</v>
      </c>
      <c r="AV2292" s="14" t="s">
        <v>102</v>
      </c>
      <c r="AW2292" s="14" t="s">
        <v>5</v>
      </c>
      <c r="AX2292" s="14" t="s">
        <v>75</v>
      </c>
      <c r="AY2292" s="262" t="s">
        <v>175</v>
      </c>
    </row>
    <row r="2293" s="14" customFormat="1">
      <c r="A2293" s="14"/>
      <c r="B2293" s="252"/>
      <c r="C2293" s="253"/>
      <c r="D2293" s="237" t="s">
        <v>184</v>
      </c>
      <c r="E2293" s="254" t="s">
        <v>1</v>
      </c>
      <c r="F2293" s="255" t="s">
        <v>576</v>
      </c>
      <c r="G2293" s="253"/>
      <c r="H2293" s="256">
        <v>4.2000000000000002</v>
      </c>
      <c r="I2293" s="257"/>
      <c r="J2293" s="257"/>
      <c r="K2293" s="253"/>
      <c r="L2293" s="253"/>
      <c r="M2293" s="258"/>
      <c r="N2293" s="259"/>
      <c r="O2293" s="260"/>
      <c r="P2293" s="260"/>
      <c r="Q2293" s="260"/>
      <c r="R2293" s="260"/>
      <c r="S2293" s="260"/>
      <c r="T2293" s="260"/>
      <c r="U2293" s="260"/>
      <c r="V2293" s="260"/>
      <c r="W2293" s="260"/>
      <c r="X2293" s="260"/>
      <c r="Y2293" s="261"/>
      <c r="Z2293" s="14"/>
      <c r="AA2293" s="14"/>
      <c r="AB2293" s="14"/>
      <c r="AC2293" s="14"/>
      <c r="AD2293" s="14"/>
      <c r="AE2293" s="14"/>
      <c r="AT2293" s="262" t="s">
        <v>184</v>
      </c>
      <c r="AU2293" s="262" t="s">
        <v>102</v>
      </c>
      <c r="AV2293" s="14" t="s">
        <v>102</v>
      </c>
      <c r="AW2293" s="14" t="s">
        <v>5</v>
      </c>
      <c r="AX2293" s="14" t="s">
        <v>75</v>
      </c>
      <c r="AY2293" s="262" t="s">
        <v>175</v>
      </c>
    </row>
    <row r="2294" s="14" customFormat="1">
      <c r="A2294" s="14"/>
      <c r="B2294" s="252"/>
      <c r="C2294" s="253"/>
      <c r="D2294" s="237" t="s">
        <v>184</v>
      </c>
      <c r="E2294" s="254" t="s">
        <v>1</v>
      </c>
      <c r="F2294" s="255" t="s">
        <v>577</v>
      </c>
      <c r="G2294" s="253"/>
      <c r="H2294" s="256">
        <v>1.8</v>
      </c>
      <c r="I2294" s="257"/>
      <c r="J2294" s="257"/>
      <c r="K2294" s="253"/>
      <c r="L2294" s="253"/>
      <c r="M2294" s="258"/>
      <c r="N2294" s="259"/>
      <c r="O2294" s="260"/>
      <c r="P2294" s="260"/>
      <c r="Q2294" s="260"/>
      <c r="R2294" s="260"/>
      <c r="S2294" s="260"/>
      <c r="T2294" s="260"/>
      <c r="U2294" s="260"/>
      <c r="V2294" s="260"/>
      <c r="W2294" s="260"/>
      <c r="X2294" s="260"/>
      <c r="Y2294" s="261"/>
      <c r="Z2294" s="14"/>
      <c r="AA2294" s="14"/>
      <c r="AB2294" s="14"/>
      <c r="AC2294" s="14"/>
      <c r="AD2294" s="14"/>
      <c r="AE2294" s="14"/>
      <c r="AT2294" s="262" t="s">
        <v>184</v>
      </c>
      <c r="AU2294" s="262" t="s">
        <v>102</v>
      </c>
      <c r="AV2294" s="14" t="s">
        <v>102</v>
      </c>
      <c r="AW2294" s="14" t="s">
        <v>5</v>
      </c>
      <c r="AX2294" s="14" t="s">
        <v>75</v>
      </c>
      <c r="AY2294" s="262" t="s">
        <v>175</v>
      </c>
    </row>
    <row r="2295" s="14" customFormat="1">
      <c r="A2295" s="14"/>
      <c r="B2295" s="252"/>
      <c r="C2295" s="253"/>
      <c r="D2295" s="237" t="s">
        <v>184</v>
      </c>
      <c r="E2295" s="254" t="s">
        <v>1</v>
      </c>
      <c r="F2295" s="255" t="s">
        <v>578</v>
      </c>
      <c r="G2295" s="253"/>
      <c r="H2295" s="256">
        <v>0.95999999999999996</v>
      </c>
      <c r="I2295" s="257"/>
      <c r="J2295" s="257"/>
      <c r="K2295" s="253"/>
      <c r="L2295" s="253"/>
      <c r="M2295" s="258"/>
      <c r="N2295" s="259"/>
      <c r="O2295" s="260"/>
      <c r="P2295" s="260"/>
      <c r="Q2295" s="260"/>
      <c r="R2295" s="260"/>
      <c r="S2295" s="260"/>
      <c r="T2295" s="260"/>
      <c r="U2295" s="260"/>
      <c r="V2295" s="260"/>
      <c r="W2295" s="260"/>
      <c r="X2295" s="260"/>
      <c r="Y2295" s="261"/>
      <c r="Z2295" s="14"/>
      <c r="AA2295" s="14"/>
      <c r="AB2295" s="14"/>
      <c r="AC2295" s="14"/>
      <c r="AD2295" s="14"/>
      <c r="AE2295" s="14"/>
      <c r="AT2295" s="262" t="s">
        <v>184</v>
      </c>
      <c r="AU2295" s="262" t="s">
        <v>102</v>
      </c>
      <c r="AV2295" s="14" t="s">
        <v>102</v>
      </c>
      <c r="AW2295" s="14" t="s">
        <v>5</v>
      </c>
      <c r="AX2295" s="14" t="s">
        <v>75</v>
      </c>
      <c r="AY2295" s="262" t="s">
        <v>175</v>
      </c>
    </row>
    <row r="2296" s="14" customFormat="1">
      <c r="A2296" s="14"/>
      <c r="B2296" s="252"/>
      <c r="C2296" s="253"/>
      <c r="D2296" s="237" t="s">
        <v>184</v>
      </c>
      <c r="E2296" s="254" t="s">
        <v>1</v>
      </c>
      <c r="F2296" s="255" t="s">
        <v>579</v>
      </c>
      <c r="G2296" s="253"/>
      <c r="H2296" s="256">
        <v>2.5800000000000001</v>
      </c>
      <c r="I2296" s="257"/>
      <c r="J2296" s="257"/>
      <c r="K2296" s="253"/>
      <c r="L2296" s="253"/>
      <c r="M2296" s="258"/>
      <c r="N2296" s="259"/>
      <c r="O2296" s="260"/>
      <c r="P2296" s="260"/>
      <c r="Q2296" s="260"/>
      <c r="R2296" s="260"/>
      <c r="S2296" s="260"/>
      <c r="T2296" s="260"/>
      <c r="U2296" s="260"/>
      <c r="V2296" s="260"/>
      <c r="W2296" s="260"/>
      <c r="X2296" s="260"/>
      <c r="Y2296" s="261"/>
      <c r="Z2296" s="14"/>
      <c r="AA2296" s="14"/>
      <c r="AB2296" s="14"/>
      <c r="AC2296" s="14"/>
      <c r="AD2296" s="14"/>
      <c r="AE2296" s="14"/>
      <c r="AT2296" s="262" t="s">
        <v>184</v>
      </c>
      <c r="AU2296" s="262" t="s">
        <v>102</v>
      </c>
      <c r="AV2296" s="14" t="s">
        <v>102</v>
      </c>
      <c r="AW2296" s="14" t="s">
        <v>5</v>
      </c>
      <c r="AX2296" s="14" t="s">
        <v>75</v>
      </c>
      <c r="AY2296" s="262" t="s">
        <v>175</v>
      </c>
    </row>
    <row r="2297" s="14" customFormat="1">
      <c r="A2297" s="14"/>
      <c r="B2297" s="252"/>
      <c r="C2297" s="253"/>
      <c r="D2297" s="237" t="s">
        <v>184</v>
      </c>
      <c r="E2297" s="254" t="s">
        <v>1</v>
      </c>
      <c r="F2297" s="255" t="s">
        <v>580</v>
      </c>
      <c r="G2297" s="253"/>
      <c r="H2297" s="256">
        <v>1.3500000000000001</v>
      </c>
      <c r="I2297" s="257"/>
      <c r="J2297" s="257"/>
      <c r="K2297" s="253"/>
      <c r="L2297" s="253"/>
      <c r="M2297" s="258"/>
      <c r="N2297" s="259"/>
      <c r="O2297" s="260"/>
      <c r="P2297" s="260"/>
      <c r="Q2297" s="260"/>
      <c r="R2297" s="260"/>
      <c r="S2297" s="260"/>
      <c r="T2297" s="260"/>
      <c r="U2297" s="260"/>
      <c r="V2297" s="260"/>
      <c r="W2297" s="260"/>
      <c r="X2297" s="260"/>
      <c r="Y2297" s="261"/>
      <c r="Z2297" s="14"/>
      <c r="AA2297" s="14"/>
      <c r="AB2297" s="14"/>
      <c r="AC2297" s="14"/>
      <c r="AD2297" s="14"/>
      <c r="AE2297" s="14"/>
      <c r="AT2297" s="262" t="s">
        <v>184</v>
      </c>
      <c r="AU2297" s="262" t="s">
        <v>102</v>
      </c>
      <c r="AV2297" s="14" t="s">
        <v>102</v>
      </c>
      <c r="AW2297" s="14" t="s">
        <v>5</v>
      </c>
      <c r="AX2297" s="14" t="s">
        <v>75</v>
      </c>
      <c r="AY2297" s="262" t="s">
        <v>175</v>
      </c>
    </row>
    <row r="2298" s="14" customFormat="1">
      <c r="A2298" s="14"/>
      <c r="B2298" s="252"/>
      <c r="C2298" s="253"/>
      <c r="D2298" s="237" t="s">
        <v>184</v>
      </c>
      <c r="E2298" s="254" t="s">
        <v>1</v>
      </c>
      <c r="F2298" s="255" t="s">
        <v>581</v>
      </c>
      <c r="G2298" s="253"/>
      <c r="H2298" s="256">
        <v>6</v>
      </c>
      <c r="I2298" s="257"/>
      <c r="J2298" s="257"/>
      <c r="K2298" s="253"/>
      <c r="L2298" s="253"/>
      <c r="M2298" s="258"/>
      <c r="N2298" s="259"/>
      <c r="O2298" s="260"/>
      <c r="P2298" s="260"/>
      <c r="Q2298" s="260"/>
      <c r="R2298" s="260"/>
      <c r="S2298" s="260"/>
      <c r="T2298" s="260"/>
      <c r="U2298" s="260"/>
      <c r="V2298" s="260"/>
      <c r="W2298" s="260"/>
      <c r="X2298" s="260"/>
      <c r="Y2298" s="261"/>
      <c r="Z2298" s="14"/>
      <c r="AA2298" s="14"/>
      <c r="AB2298" s="14"/>
      <c r="AC2298" s="14"/>
      <c r="AD2298" s="14"/>
      <c r="AE2298" s="14"/>
      <c r="AT2298" s="262" t="s">
        <v>184</v>
      </c>
      <c r="AU2298" s="262" t="s">
        <v>102</v>
      </c>
      <c r="AV2298" s="14" t="s">
        <v>102</v>
      </c>
      <c r="AW2298" s="14" t="s">
        <v>5</v>
      </c>
      <c r="AX2298" s="14" t="s">
        <v>75</v>
      </c>
      <c r="AY2298" s="262" t="s">
        <v>175</v>
      </c>
    </row>
    <row r="2299" s="16" customFormat="1">
      <c r="A2299" s="16"/>
      <c r="B2299" s="284"/>
      <c r="C2299" s="285"/>
      <c r="D2299" s="237" t="s">
        <v>184</v>
      </c>
      <c r="E2299" s="286" t="s">
        <v>1</v>
      </c>
      <c r="F2299" s="287" t="s">
        <v>453</v>
      </c>
      <c r="G2299" s="285"/>
      <c r="H2299" s="288">
        <v>583.84500000000014</v>
      </c>
      <c r="I2299" s="289"/>
      <c r="J2299" s="289"/>
      <c r="K2299" s="285"/>
      <c r="L2299" s="285"/>
      <c r="M2299" s="290"/>
      <c r="N2299" s="291"/>
      <c r="O2299" s="292"/>
      <c r="P2299" s="292"/>
      <c r="Q2299" s="292"/>
      <c r="R2299" s="292"/>
      <c r="S2299" s="292"/>
      <c r="T2299" s="292"/>
      <c r="U2299" s="292"/>
      <c r="V2299" s="292"/>
      <c r="W2299" s="292"/>
      <c r="X2299" s="292"/>
      <c r="Y2299" s="293"/>
      <c r="Z2299" s="16"/>
      <c r="AA2299" s="16"/>
      <c r="AB2299" s="16"/>
      <c r="AC2299" s="16"/>
      <c r="AD2299" s="16"/>
      <c r="AE2299" s="16"/>
      <c r="AT2299" s="294" t="s">
        <v>184</v>
      </c>
      <c r="AU2299" s="294" t="s">
        <v>102</v>
      </c>
      <c r="AV2299" s="16" t="s">
        <v>196</v>
      </c>
      <c r="AW2299" s="16" t="s">
        <v>5</v>
      </c>
      <c r="AX2299" s="16" t="s">
        <v>75</v>
      </c>
      <c r="AY2299" s="294" t="s">
        <v>175</v>
      </c>
    </row>
    <row r="2300" s="13" customFormat="1">
      <c r="A2300" s="13"/>
      <c r="B2300" s="242"/>
      <c r="C2300" s="243"/>
      <c r="D2300" s="237" t="s">
        <v>184</v>
      </c>
      <c r="E2300" s="244" t="s">
        <v>1</v>
      </c>
      <c r="F2300" s="245" t="s">
        <v>583</v>
      </c>
      <c r="G2300" s="243"/>
      <c r="H2300" s="244" t="s">
        <v>1</v>
      </c>
      <c r="I2300" s="246"/>
      <c r="J2300" s="246"/>
      <c r="K2300" s="243"/>
      <c r="L2300" s="243"/>
      <c r="M2300" s="247"/>
      <c r="N2300" s="248"/>
      <c r="O2300" s="249"/>
      <c r="P2300" s="249"/>
      <c r="Q2300" s="249"/>
      <c r="R2300" s="249"/>
      <c r="S2300" s="249"/>
      <c r="T2300" s="249"/>
      <c r="U2300" s="249"/>
      <c r="V2300" s="249"/>
      <c r="W2300" s="249"/>
      <c r="X2300" s="249"/>
      <c r="Y2300" s="250"/>
      <c r="Z2300" s="13"/>
      <c r="AA2300" s="13"/>
      <c r="AB2300" s="13"/>
      <c r="AC2300" s="13"/>
      <c r="AD2300" s="13"/>
      <c r="AE2300" s="13"/>
      <c r="AT2300" s="251" t="s">
        <v>184</v>
      </c>
      <c r="AU2300" s="251" t="s">
        <v>102</v>
      </c>
      <c r="AV2300" s="13" t="s">
        <v>82</v>
      </c>
      <c r="AW2300" s="13" t="s">
        <v>5</v>
      </c>
      <c r="AX2300" s="13" t="s">
        <v>75</v>
      </c>
      <c r="AY2300" s="251" t="s">
        <v>175</v>
      </c>
    </row>
    <row r="2301" s="14" customFormat="1">
      <c r="A2301" s="14"/>
      <c r="B2301" s="252"/>
      <c r="C2301" s="253"/>
      <c r="D2301" s="237" t="s">
        <v>184</v>
      </c>
      <c r="E2301" s="254" t="s">
        <v>1</v>
      </c>
      <c r="F2301" s="255" t="s">
        <v>584</v>
      </c>
      <c r="G2301" s="253"/>
      <c r="H2301" s="256">
        <v>34.240000000000002</v>
      </c>
      <c r="I2301" s="257"/>
      <c r="J2301" s="257"/>
      <c r="K2301" s="253"/>
      <c r="L2301" s="253"/>
      <c r="M2301" s="258"/>
      <c r="N2301" s="259"/>
      <c r="O2301" s="260"/>
      <c r="P2301" s="260"/>
      <c r="Q2301" s="260"/>
      <c r="R2301" s="260"/>
      <c r="S2301" s="260"/>
      <c r="T2301" s="260"/>
      <c r="U2301" s="260"/>
      <c r="V2301" s="260"/>
      <c r="W2301" s="260"/>
      <c r="X2301" s="260"/>
      <c r="Y2301" s="261"/>
      <c r="Z2301" s="14"/>
      <c r="AA2301" s="14"/>
      <c r="AB2301" s="14"/>
      <c r="AC2301" s="14"/>
      <c r="AD2301" s="14"/>
      <c r="AE2301" s="14"/>
      <c r="AT2301" s="262" t="s">
        <v>184</v>
      </c>
      <c r="AU2301" s="262" t="s">
        <v>102</v>
      </c>
      <c r="AV2301" s="14" t="s">
        <v>102</v>
      </c>
      <c r="AW2301" s="14" t="s">
        <v>5</v>
      </c>
      <c r="AX2301" s="14" t="s">
        <v>75</v>
      </c>
      <c r="AY2301" s="262" t="s">
        <v>175</v>
      </c>
    </row>
    <row r="2302" s="14" customFormat="1">
      <c r="A2302" s="14"/>
      <c r="B2302" s="252"/>
      <c r="C2302" s="253"/>
      <c r="D2302" s="237" t="s">
        <v>184</v>
      </c>
      <c r="E2302" s="254" t="s">
        <v>1</v>
      </c>
      <c r="F2302" s="255" t="s">
        <v>585</v>
      </c>
      <c r="G2302" s="253"/>
      <c r="H2302" s="256">
        <v>14.960000000000001</v>
      </c>
      <c r="I2302" s="257"/>
      <c r="J2302" s="257"/>
      <c r="K2302" s="253"/>
      <c r="L2302" s="253"/>
      <c r="M2302" s="258"/>
      <c r="N2302" s="259"/>
      <c r="O2302" s="260"/>
      <c r="P2302" s="260"/>
      <c r="Q2302" s="260"/>
      <c r="R2302" s="260"/>
      <c r="S2302" s="260"/>
      <c r="T2302" s="260"/>
      <c r="U2302" s="260"/>
      <c r="V2302" s="260"/>
      <c r="W2302" s="260"/>
      <c r="X2302" s="260"/>
      <c r="Y2302" s="261"/>
      <c r="Z2302" s="14"/>
      <c r="AA2302" s="14"/>
      <c r="AB2302" s="14"/>
      <c r="AC2302" s="14"/>
      <c r="AD2302" s="14"/>
      <c r="AE2302" s="14"/>
      <c r="AT2302" s="262" t="s">
        <v>184</v>
      </c>
      <c r="AU2302" s="262" t="s">
        <v>102</v>
      </c>
      <c r="AV2302" s="14" t="s">
        <v>102</v>
      </c>
      <c r="AW2302" s="14" t="s">
        <v>5</v>
      </c>
      <c r="AX2302" s="14" t="s">
        <v>75</v>
      </c>
      <c r="AY2302" s="262" t="s">
        <v>175</v>
      </c>
    </row>
    <row r="2303" s="14" customFormat="1">
      <c r="A2303" s="14"/>
      <c r="B2303" s="252"/>
      <c r="C2303" s="253"/>
      <c r="D2303" s="237" t="s">
        <v>184</v>
      </c>
      <c r="E2303" s="254" t="s">
        <v>1</v>
      </c>
      <c r="F2303" s="255" t="s">
        <v>586</v>
      </c>
      <c r="G2303" s="253"/>
      <c r="H2303" s="256">
        <v>20.57</v>
      </c>
      <c r="I2303" s="257"/>
      <c r="J2303" s="257"/>
      <c r="K2303" s="253"/>
      <c r="L2303" s="253"/>
      <c r="M2303" s="258"/>
      <c r="N2303" s="259"/>
      <c r="O2303" s="260"/>
      <c r="P2303" s="260"/>
      <c r="Q2303" s="260"/>
      <c r="R2303" s="260"/>
      <c r="S2303" s="260"/>
      <c r="T2303" s="260"/>
      <c r="U2303" s="260"/>
      <c r="V2303" s="260"/>
      <c r="W2303" s="260"/>
      <c r="X2303" s="260"/>
      <c r="Y2303" s="261"/>
      <c r="Z2303" s="14"/>
      <c r="AA2303" s="14"/>
      <c r="AB2303" s="14"/>
      <c r="AC2303" s="14"/>
      <c r="AD2303" s="14"/>
      <c r="AE2303" s="14"/>
      <c r="AT2303" s="262" t="s">
        <v>184</v>
      </c>
      <c r="AU2303" s="262" t="s">
        <v>102</v>
      </c>
      <c r="AV2303" s="14" t="s">
        <v>102</v>
      </c>
      <c r="AW2303" s="14" t="s">
        <v>5</v>
      </c>
      <c r="AX2303" s="14" t="s">
        <v>75</v>
      </c>
      <c r="AY2303" s="262" t="s">
        <v>175</v>
      </c>
    </row>
    <row r="2304" s="14" customFormat="1">
      <c r="A2304" s="14"/>
      <c r="B2304" s="252"/>
      <c r="C2304" s="253"/>
      <c r="D2304" s="237" t="s">
        <v>184</v>
      </c>
      <c r="E2304" s="254" t="s">
        <v>1</v>
      </c>
      <c r="F2304" s="255" t="s">
        <v>588</v>
      </c>
      <c r="G2304" s="253"/>
      <c r="H2304" s="256">
        <v>0.51000000000000001</v>
      </c>
      <c r="I2304" s="257"/>
      <c r="J2304" s="257"/>
      <c r="K2304" s="253"/>
      <c r="L2304" s="253"/>
      <c r="M2304" s="258"/>
      <c r="N2304" s="259"/>
      <c r="O2304" s="260"/>
      <c r="P2304" s="260"/>
      <c r="Q2304" s="260"/>
      <c r="R2304" s="260"/>
      <c r="S2304" s="260"/>
      <c r="T2304" s="260"/>
      <c r="U2304" s="260"/>
      <c r="V2304" s="260"/>
      <c r="W2304" s="260"/>
      <c r="X2304" s="260"/>
      <c r="Y2304" s="261"/>
      <c r="Z2304" s="14"/>
      <c r="AA2304" s="14"/>
      <c r="AB2304" s="14"/>
      <c r="AC2304" s="14"/>
      <c r="AD2304" s="14"/>
      <c r="AE2304" s="14"/>
      <c r="AT2304" s="262" t="s">
        <v>184</v>
      </c>
      <c r="AU2304" s="262" t="s">
        <v>102</v>
      </c>
      <c r="AV2304" s="14" t="s">
        <v>102</v>
      </c>
      <c r="AW2304" s="14" t="s">
        <v>5</v>
      </c>
      <c r="AX2304" s="14" t="s">
        <v>75</v>
      </c>
      <c r="AY2304" s="262" t="s">
        <v>175</v>
      </c>
    </row>
    <row r="2305" s="14" customFormat="1">
      <c r="A2305" s="14"/>
      <c r="B2305" s="252"/>
      <c r="C2305" s="253"/>
      <c r="D2305" s="237" t="s">
        <v>184</v>
      </c>
      <c r="E2305" s="254" t="s">
        <v>1</v>
      </c>
      <c r="F2305" s="255" t="s">
        <v>589</v>
      </c>
      <c r="G2305" s="253"/>
      <c r="H2305" s="256">
        <v>44.697000000000003</v>
      </c>
      <c r="I2305" s="257"/>
      <c r="J2305" s="257"/>
      <c r="K2305" s="253"/>
      <c r="L2305" s="253"/>
      <c r="M2305" s="258"/>
      <c r="N2305" s="259"/>
      <c r="O2305" s="260"/>
      <c r="P2305" s="260"/>
      <c r="Q2305" s="260"/>
      <c r="R2305" s="260"/>
      <c r="S2305" s="260"/>
      <c r="T2305" s="260"/>
      <c r="U2305" s="260"/>
      <c r="V2305" s="260"/>
      <c r="W2305" s="260"/>
      <c r="X2305" s="260"/>
      <c r="Y2305" s="261"/>
      <c r="Z2305" s="14"/>
      <c r="AA2305" s="14"/>
      <c r="AB2305" s="14"/>
      <c r="AC2305" s="14"/>
      <c r="AD2305" s="14"/>
      <c r="AE2305" s="14"/>
      <c r="AT2305" s="262" t="s">
        <v>184</v>
      </c>
      <c r="AU2305" s="262" t="s">
        <v>102</v>
      </c>
      <c r="AV2305" s="14" t="s">
        <v>102</v>
      </c>
      <c r="AW2305" s="14" t="s">
        <v>5</v>
      </c>
      <c r="AX2305" s="14" t="s">
        <v>75</v>
      </c>
      <c r="AY2305" s="262" t="s">
        <v>175</v>
      </c>
    </row>
    <row r="2306" s="16" customFormat="1">
      <c r="A2306" s="16"/>
      <c r="B2306" s="284"/>
      <c r="C2306" s="285"/>
      <c r="D2306" s="237" t="s">
        <v>184</v>
      </c>
      <c r="E2306" s="286" t="s">
        <v>1</v>
      </c>
      <c r="F2306" s="287" t="s">
        <v>453</v>
      </c>
      <c r="G2306" s="285"/>
      <c r="H2306" s="288">
        <v>114.97700000000002</v>
      </c>
      <c r="I2306" s="289"/>
      <c r="J2306" s="289"/>
      <c r="K2306" s="285"/>
      <c r="L2306" s="285"/>
      <c r="M2306" s="290"/>
      <c r="N2306" s="291"/>
      <c r="O2306" s="292"/>
      <c r="P2306" s="292"/>
      <c r="Q2306" s="292"/>
      <c r="R2306" s="292"/>
      <c r="S2306" s="292"/>
      <c r="T2306" s="292"/>
      <c r="U2306" s="292"/>
      <c r="V2306" s="292"/>
      <c r="W2306" s="292"/>
      <c r="X2306" s="292"/>
      <c r="Y2306" s="293"/>
      <c r="Z2306" s="16"/>
      <c r="AA2306" s="16"/>
      <c r="AB2306" s="16"/>
      <c r="AC2306" s="16"/>
      <c r="AD2306" s="16"/>
      <c r="AE2306" s="16"/>
      <c r="AT2306" s="294" t="s">
        <v>184</v>
      </c>
      <c r="AU2306" s="294" t="s">
        <v>102</v>
      </c>
      <c r="AV2306" s="16" t="s">
        <v>196</v>
      </c>
      <c r="AW2306" s="16" t="s">
        <v>5</v>
      </c>
      <c r="AX2306" s="16" t="s">
        <v>75</v>
      </c>
      <c r="AY2306" s="294" t="s">
        <v>175</v>
      </c>
    </row>
    <row r="2307" s="13" customFormat="1">
      <c r="A2307" s="13"/>
      <c r="B2307" s="242"/>
      <c r="C2307" s="243"/>
      <c r="D2307" s="237" t="s">
        <v>184</v>
      </c>
      <c r="E2307" s="244" t="s">
        <v>1</v>
      </c>
      <c r="F2307" s="245" t="s">
        <v>2217</v>
      </c>
      <c r="G2307" s="243"/>
      <c r="H2307" s="244" t="s">
        <v>1</v>
      </c>
      <c r="I2307" s="246"/>
      <c r="J2307" s="246"/>
      <c r="K2307" s="243"/>
      <c r="L2307" s="243"/>
      <c r="M2307" s="247"/>
      <c r="N2307" s="248"/>
      <c r="O2307" s="249"/>
      <c r="P2307" s="249"/>
      <c r="Q2307" s="249"/>
      <c r="R2307" s="249"/>
      <c r="S2307" s="249"/>
      <c r="T2307" s="249"/>
      <c r="U2307" s="249"/>
      <c r="V2307" s="249"/>
      <c r="W2307" s="249"/>
      <c r="X2307" s="249"/>
      <c r="Y2307" s="250"/>
      <c r="Z2307" s="13"/>
      <c r="AA2307" s="13"/>
      <c r="AB2307" s="13"/>
      <c r="AC2307" s="13"/>
      <c r="AD2307" s="13"/>
      <c r="AE2307" s="13"/>
      <c r="AT2307" s="251" t="s">
        <v>184</v>
      </c>
      <c r="AU2307" s="251" t="s">
        <v>102</v>
      </c>
      <c r="AV2307" s="13" t="s">
        <v>82</v>
      </c>
      <c r="AW2307" s="13" t="s">
        <v>5</v>
      </c>
      <c r="AX2307" s="13" t="s">
        <v>75</v>
      </c>
      <c r="AY2307" s="251" t="s">
        <v>175</v>
      </c>
    </row>
    <row r="2308" s="14" customFormat="1">
      <c r="A2308" s="14"/>
      <c r="B2308" s="252"/>
      <c r="C2308" s="253"/>
      <c r="D2308" s="237" t="s">
        <v>184</v>
      </c>
      <c r="E2308" s="254" t="s">
        <v>1</v>
      </c>
      <c r="F2308" s="255" t="s">
        <v>2218</v>
      </c>
      <c r="G2308" s="253"/>
      <c r="H2308" s="256">
        <v>188.86000000000001</v>
      </c>
      <c r="I2308" s="257"/>
      <c r="J2308" s="257"/>
      <c r="K2308" s="253"/>
      <c r="L2308" s="253"/>
      <c r="M2308" s="258"/>
      <c r="N2308" s="259"/>
      <c r="O2308" s="260"/>
      <c r="P2308" s="260"/>
      <c r="Q2308" s="260"/>
      <c r="R2308" s="260"/>
      <c r="S2308" s="260"/>
      <c r="T2308" s="260"/>
      <c r="U2308" s="260"/>
      <c r="V2308" s="260"/>
      <c r="W2308" s="260"/>
      <c r="X2308" s="260"/>
      <c r="Y2308" s="261"/>
      <c r="Z2308" s="14"/>
      <c r="AA2308" s="14"/>
      <c r="AB2308" s="14"/>
      <c r="AC2308" s="14"/>
      <c r="AD2308" s="14"/>
      <c r="AE2308" s="14"/>
      <c r="AT2308" s="262" t="s">
        <v>184</v>
      </c>
      <c r="AU2308" s="262" t="s">
        <v>102</v>
      </c>
      <c r="AV2308" s="14" t="s">
        <v>102</v>
      </c>
      <c r="AW2308" s="14" t="s">
        <v>5</v>
      </c>
      <c r="AX2308" s="14" t="s">
        <v>75</v>
      </c>
      <c r="AY2308" s="262" t="s">
        <v>175</v>
      </c>
    </row>
    <row r="2309" s="13" customFormat="1">
      <c r="A2309" s="13"/>
      <c r="B2309" s="242"/>
      <c r="C2309" s="243"/>
      <c r="D2309" s="237" t="s">
        <v>184</v>
      </c>
      <c r="E2309" s="244" t="s">
        <v>1</v>
      </c>
      <c r="F2309" s="245" t="s">
        <v>594</v>
      </c>
      <c r="G2309" s="243"/>
      <c r="H2309" s="244" t="s">
        <v>1</v>
      </c>
      <c r="I2309" s="246"/>
      <c r="J2309" s="246"/>
      <c r="K2309" s="243"/>
      <c r="L2309" s="243"/>
      <c r="M2309" s="247"/>
      <c r="N2309" s="248"/>
      <c r="O2309" s="249"/>
      <c r="P2309" s="249"/>
      <c r="Q2309" s="249"/>
      <c r="R2309" s="249"/>
      <c r="S2309" s="249"/>
      <c r="T2309" s="249"/>
      <c r="U2309" s="249"/>
      <c r="V2309" s="249"/>
      <c r="W2309" s="249"/>
      <c r="X2309" s="249"/>
      <c r="Y2309" s="250"/>
      <c r="Z2309" s="13"/>
      <c r="AA2309" s="13"/>
      <c r="AB2309" s="13"/>
      <c r="AC2309" s="13"/>
      <c r="AD2309" s="13"/>
      <c r="AE2309" s="13"/>
      <c r="AT2309" s="251" t="s">
        <v>184</v>
      </c>
      <c r="AU2309" s="251" t="s">
        <v>102</v>
      </c>
      <c r="AV2309" s="13" t="s">
        <v>82</v>
      </c>
      <c r="AW2309" s="13" t="s">
        <v>5</v>
      </c>
      <c r="AX2309" s="13" t="s">
        <v>75</v>
      </c>
      <c r="AY2309" s="251" t="s">
        <v>175</v>
      </c>
    </row>
    <row r="2310" s="14" customFormat="1">
      <c r="A2310" s="14"/>
      <c r="B2310" s="252"/>
      <c r="C2310" s="253"/>
      <c r="D2310" s="237" t="s">
        <v>184</v>
      </c>
      <c r="E2310" s="254" t="s">
        <v>1</v>
      </c>
      <c r="F2310" s="255" t="s">
        <v>2219</v>
      </c>
      <c r="G2310" s="253"/>
      <c r="H2310" s="256">
        <v>140.49199999999999</v>
      </c>
      <c r="I2310" s="257"/>
      <c r="J2310" s="257"/>
      <c r="K2310" s="253"/>
      <c r="L2310" s="253"/>
      <c r="M2310" s="258"/>
      <c r="N2310" s="259"/>
      <c r="O2310" s="260"/>
      <c r="P2310" s="260"/>
      <c r="Q2310" s="260"/>
      <c r="R2310" s="260"/>
      <c r="S2310" s="260"/>
      <c r="T2310" s="260"/>
      <c r="U2310" s="260"/>
      <c r="V2310" s="260"/>
      <c r="W2310" s="260"/>
      <c r="X2310" s="260"/>
      <c r="Y2310" s="261"/>
      <c r="Z2310" s="14"/>
      <c r="AA2310" s="14"/>
      <c r="AB2310" s="14"/>
      <c r="AC2310" s="14"/>
      <c r="AD2310" s="14"/>
      <c r="AE2310" s="14"/>
      <c r="AT2310" s="262" t="s">
        <v>184</v>
      </c>
      <c r="AU2310" s="262" t="s">
        <v>102</v>
      </c>
      <c r="AV2310" s="14" t="s">
        <v>102</v>
      </c>
      <c r="AW2310" s="14" t="s">
        <v>5</v>
      </c>
      <c r="AX2310" s="14" t="s">
        <v>75</v>
      </c>
      <c r="AY2310" s="262" t="s">
        <v>175</v>
      </c>
    </row>
    <row r="2311" s="15" customFormat="1">
      <c r="A2311" s="15"/>
      <c r="B2311" s="263"/>
      <c r="C2311" s="264"/>
      <c r="D2311" s="237" t="s">
        <v>184</v>
      </c>
      <c r="E2311" s="265" t="s">
        <v>1</v>
      </c>
      <c r="F2311" s="266" t="s">
        <v>189</v>
      </c>
      <c r="G2311" s="264"/>
      <c r="H2311" s="267">
        <v>1615.8320000000001</v>
      </c>
      <c r="I2311" s="268"/>
      <c r="J2311" s="268"/>
      <c r="K2311" s="264"/>
      <c r="L2311" s="264"/>
      <c r="M2311" s="269"/>
      <c r="N2311" s="270"/>
      <c r="O2311" s="271"/>
      <c r="P2311" s="271"/>
      <c r="Q2311" s="271"/>
      <c r="R2311" s="271"/>
      <c r="S2311" s="271"/>
      <c r="T2311" s="271"/>
      <c r="U2311" s="271"/>
      <c r="V2311" s="271"/>
      <c r="W2311" s="271"/>
      <c r="X2311" s="271"/>
      <c r="Y2311" s="272"/>
      <c r="Z2311" s="15"/>
      <c r="AA2311" s="15"/>
      <c r="AB2311" s="15"/>
      <c r="AC2311" s="15"/>
      <c r="AD2311" s="15"/>
      <c r="AE2311" s="15"/>
      <c r="AT2311" s="273" t="s">
        <v>184</v>
      </c>
      <c r="AU2311" s="273" t="s">
        <v>102</v>
      </c>
      <c r="AV2311" s="15" t="s">
        <v>181</v>
      </c>
      <c r="AW2311" s="15" t="s">
        <v>5</v>
      </c>
      <c r="AX2311" s="15" t="s">
        <v>82</v>
      </c>
      <c r="AY2311" s="273" t="s">
        <v>175</v>
      </c>
    </row>
    <row r="2312" s="2" customFormat="1" ht="24.15" customHeight="1">
      <c r="A2312" s="39"/>
      <c r="B2312" s="40"/>
      <c r="C2312" s="222" t="s">
        <v>1288</v>
      </c>
      <c r="D2312" s="222" t="s">
        <v>177</v>
      </c>
      <c r="E2312" s="223" t="s">
        <v>2220</v>
      </c>
      <c r="F2312" s="224" t="s">
        <v>2221</v>
      </c>
      <c r="G2312" s="225" t="s">
        <v>228</v>
      </c>
      <c r="H2312" s="226">
        <v>169.09999999999999</v>
      </c>
      <c r="I2312" s="227"/>
      <c r="J2312" s="227"/>
      <c r="K2312" s="228">
        <f>ROUND(P2312*H2312,2)</f>
        <v>0</v>
      </c>
      <c r="L2312" s="229"/>
      <c r="M2312" s="45"/>
      <c r="N2312" s="230" t="s">
        <v>1</v>
      </c>
      <c r="O2312" s="231" t="s">
        <v>39</v>
      </c>
      <c r="P2312" s="232">
        <f>I2312+J2312</f>
        <v>0</v>
      </c>
      <c r="Q2312" s="232">
        <f>ROUND(I2312*H2312,2)</f>
        <v>0</v>
      </c>
      <c r="R2312" s="232">
        <f>ROUND(J2312*H2312,2)</f>
        <v>0</v>
      </c>
      <c r="S2312" s="92"/>
      <c r="T2312" s="233">
        <f>S2312*H2312</f>
        <v>0</v>
      </c>
      <c r="U2312" s="233">
        <v>0</v>
      </c>
      <c r="V2312" s="233">
        <f>U2312*H2312</f>
        <v>0</v>
      </c>
      <c r="W2312" s="233">
        <v>0</v>
      </c>
      <c r="X2312" s="233">
        <f>W2312*H2312</f>
        <v>0</v>
      </c>
      <c r="Y2312" s="234" t="s">
        <v>1</v>
      </c>
      <c r="Z2312" s="39"/>
      <c r="AA2312" s="39"/>
      <c r="AB2312" s="39"/>
      <c r="AC2312" s="39"/>
      <c r="AD2312" s="39"/>
      <c r="AE2312" s="39"/>
      <c r="AR2312" s="235" t="s">
        <v>229</v>
      </c>
      <c r="AT2312" s="235" t="s">
        <v>177</v>
      </c>
      <c r="AU2312" s="235" t="s">
        <v>102</v>
      </c>
      <c r="AY2312" s="18" t="s">
        <v>175</v>
      </c>
      <c r="BE2312" s="236">
        <f>IF(O2312="základní",K2312,0)</f>
        <v>0</v>
      </c>
      <c r="BF2312" s="236">
        <f>IF(O2312="snížená",K2312,0)</f>
        <v>0</v>
      </c>
      <c r="BG2312" s="236">
        <f>IF(O2312="zákl. přenesená",K2312,0)</f>
        <v>0</v>
      </c>
      <c r="BH2312" s="236">
        <f>IF(O2312="sníž. přenesená",K2312,0)</f>
        <v>0</v>
      </c>
      <c r="BI2312" s="236">
        <f>IF(O2312="nulová",K2312,0)</f>
        <v>0</v>
      </c>
      <c r="BJ2312" s="18" t="s">
        <v>102</v>
      </c>
      <c r="BK2312" s="236">
        <f>ROUND(P2312*H2312,2)</f>
        <v>0</v>
      </c>
      <c r="BL2312" s="18" t="s">
        <v>229</v>
      </c>
      <c r="BM2312" s="235" t="s">
        <v>2222</v>
      </c>
    </row>
    <row r="2313" s="13" customFormat="1">
      <c r="A2313" s="13"/>
      <c r="B2313" s="242"/>
      <c r="C2313" s="243"/>
      <c r="D2313" s="237" t="s">
        <v>184</v>
      </c>
      <c r="E2313" s="244" t="s">
        <v>1</v>
      </c>
      <c r="F2313" s="245" t="s">
        <v>193</v>
      </c>
      <c r="G2313" s="243"/>
      <c r="H2313" s="244" t="s">
        <v>1</v>
      </c>
      <c r="I2313" s="246"/>
      <c r="J2313" s="246"/>
      <c r="K2313" s="243"/>
      <c r="L2313" s="243"/>
      <c r="M2313" s="247"/>
      <c r="N2313" s="248"/>
      <c r="O2313" s="249"/>
      <c r="P2313" s="249"/>
      <c r="Q2313" s="249"/>
      <c r="R2313" s="249"/>
      <c r="S2313" s="249"/>
      <c r="T2313" s="249"/>
      <c r="U2313" s="249"/>
      <c r="V2313" s="249"/>
      <c r="W2313" s="249"/>
      <c r="X2313" s="249"/>
      <c r="Y2313" s="250"/>
      <c r="Z2313" s="13"/>
      <c r="AA2313" s="13"/>
      <c r="AB2313" s="13"/>
      <c r="AC2313" s="13"/>
      <c r="AD2313" s="13"/>
      <c r="AE2313" s="13"/>
      <c r="AT2313" s="251" t="s">
        <v>184</v>
      </c>
      <c r="AU2313" s="251" t="s">
        <v>102</v>
      </c>
      <c r="AV2313" s="13" t="s">
        <v>82</v>
      </c>
      <c r="AW2313" s="13" t="s">
        <v>5</v>
      </c>
      <c r="AX2313" s="13" t="s">
        <v>75</v>
      </c>
      <c r="AY2313" s="251" t="s">
        <v>175</v>
      </c>
    </row>
    <row r="2314" s="14" customFormat="1">
      <c r="A2314" s="14"/>
      <c r="B2314" s="252"/>
      <c r="C2314" s="253"/>
      <c r="D2314" s="237" t="s">
        <v>184</v>
      </c>
      <c r="E2314" s="254" t="s">
        <v>1</v>
      </c>
      <c r="F2314" s="255" t="s">
        <v>2223</v>
      </c>
      <c r="G2314" s="253"/>
      <c r="H2314" s="256">
        <v>39.600000000000001</v>
      </c>
      <c r="I2314" s="257"/>
      <c r="J2314" s="257"/>
      <c r="K2314" s="253"/>
      <c r="L2314" s="253"/>
      <c r="M2314" s="258"/>
      <c r="N2314" s="259"/>
      <c r="O2314" s="260"/>
      <c r="P2314" s="260"/>
      <c r="Q2314" s="260"/>
      <c r="R2314" s="260"/>
      <c r="S2314" s="260"/>
      <c r="T2314" s="260"/>
      <c r="U2314" s="260"/>
      <c r="V2314" s="260"/>
      <c r="W2314" s="260"/>
      <c r="X2314" s="260"/>
      <c r="Y2314" s="261"/>
      <c r="Z2314" s="14"/>
      <c r="AA2314" s="14"/>
      <c r="AB2314" s="14"/>
      <c r="AC2314" s="14"/>
      <c r="AD2314" s="14"/>
      <c r="AE2314" s="14"/>
      <c r="AT2314" s="262" t="s">
        <v>184</v>
      </c>
      <c r="AU2314" s="262" t="s">
        <v>102</v>
      </c>
      <c r="AV2314" s="14" t="s">
        <v>102</v>
      </c>
      <c r="AW2314" s="14" t="s">
        <v>5</v>
      </c>
      <c r="AX2314" s="14" t="s">
        <v>75</v>
      </c>
      <c r="AY2314" s="262" t="s">
        <v>175</v>
      </c>
    </row>
    <row r="2315" s="14" customFormat="1">
      <c r="A2315" s="14"/>
      <c r="B2315" s="252"/>
      <c r="C2315" s="253"/>
      <c r="D2315" s="237" t="s">
        <v>184</v>
      </c>
      <c r="E2315" s="254" t="s">
        <v>1</v>
      </c>
      <c r="F2315" s="255" t="s">
        <v>2224</v>
      </c>
      <c r="G2315" s="253"/>
      <c r="H2315" s="256">
        <v>129.5</v>
      </c>
      <c r="I2315" s="257"/>
      <c r="J2315" s="257"/>
      <c r="K2315" s="253"/>
      <c r="L2315" s="253"/>
      <c r="M2315" s="258"/>
      <c r="N2315" s="259"/>
      <c r="O2315" s="260"/>
      <c r="P2315" s="260"/>
      <c r="Q2315" s="260"/>
      <c r="R2315" s="260"/>
      <c r="S2315" s="260"/>
      <c r="T2315" s="260"/>
      <c r="U2315" s="260"/>
      <c r="V2315" s="260"/>
      <c r="W2315" s="260"/>
      <c r="X2315" s="260"/>
      <c r="Y2315" s="261"/>
      <c r="Z2315" s="14"/>
      <c r="AA2315" s="14"/>
      <c r="AB2315" s="14"/>
      <c r="AC2315" s="14"/>
      <c r="AD2315" s="14"/>
      <c r="AE2315" s="14"/>
      <c r="AT2315" s="262" t="s">
        <v>184</v>
      </c>
      <c r="AU2315" s="262" t="s">
        <v>102</v>
      </c>
      <c r="AV2315" s="14" t="s">
        <v>102</v>
      </c>
      <c r="AW2315" s="14" t="s">
        <v>5</v>
      </c>
      <c r="AX2315" s="14" t="s">
        <v>75</v>
      </c>
      <c r="AY2315" s="262" t="s">
        <v>175</v>
      </c>
    </row>
    <row r="2316" s="15" customFormat="1">
      <c r="A2316" s="15"/>
      <c r="B2316" s="263"/>
      <c r="C2316" s="264"/>
      <c r="D2316" s="237" t="s">
        <v>184</v>
      </c>
      <c r="E2316" s="265" t="s">
        <v>1</v>
      </c>
      <c r="F2316" s="266" t="s">
        <v>189</v>
      </c>
      <c r="G2316" s="264"/>
      <c r="H2316" s="267">
        <v>169.09999999999999</v>
      </c>
      <c r="I2316" s="268"/>
      <c r="J2316" s="268"/>
      <c r="K2316" s="264"/>
      <c r="L2316" s="264"/>
      <c r="M2316" s="269"/>
      <c r="N2316" s="270"/>
      <c r="O2316" s="271"/>
      <c r="P2316" s="271"/>
      <c r="Q2316" s="271"/>
      <c r="R2316" s="271"/>
      <c r="S2316" s="271"/>
      <c r="T2316" s="271"/>
      <c r="U2316" s="271"/>
      <c r="V2316" s="271"/>
      <c r="W2316" s="271"/>
      <c r="X2316" s="271"/>
      <c r="Y2316" s="272"/>
      <c r="Z2316" s="15"/>
      <c r="AA2316" s="15"/>
      <c r="AB2316" s="15"/>
      <c r="AC2316" s="15"/>
      <c r="AD2316" s="15"/>
      <c r="AE2316" s="15"/>
      <c r="AT2316" s="273" t="s">
        <v>184</v>
      </c>
      <c r="AU2316" s="273" t="s">
        <v>102</v>
      </c>
      <c r="AV2316" s="15" t="s">
        <v>181</v>
      </c>
      <c r="AW2316" s="15" t="s">
        <v>5</v>
      </c>
      <c r="AX2316" s="15" t="s">
        <v>82</v>
      </c>
      <c r="AY2316" s="273" t="s">
        <v>175</v>
      </c>
    </row>
    <row r="2317" s="2" customFormat="1" ht="37.8" customHeight="1">
      <c r="A2317" s="39"/>
      <c r="B2317" s="40"/>
      <c r="C2317" s="222" t="s">
        <v>2225</v>
      </c>
      <c r="D2317" s="222" t="s">
        <v>177</v>
      </c>
      <c r="E2317" s="223" t="s">
        <v>2226</v>
      </c>
      <c r="F2317" s="224" t="s">
        <v>2227</v>
      </c>
      <c r="G2317" s="225" t="s">
        <v>228</v>
      </c>
      <c r="H2317" s="226">
        <v>2085.152</v>
      </c>
      <c r="I2317" s="227"/>
      <c r="J2317" s="227"/>
      <c r="K2317" s="228">
        <f>ROUND(P2317*H2317,2)</f>
        <v>0</v>
      </c>
      <c r="L2317" s="229"/>
      <c r="M2317" s="45"/>
      <c r="N2317" s="230" t="s">
        <v>1</v>
      </c>
      <c r="O2317" s="231" t="s">
        <v>39</v>
      </c>
      <c r="P2317" s="232">
        <f>I2317+J2317</f>
        <v>0</v>
      </c>
      <c r="Q2317" s="232">
        <f>ROUND(I2317*H2317,2)</f>
        <v>0</v>
      </c>
      <c r="R2317" s="232">
        <f>ROUND(J2317*H2317,2)</f>
        <v>0</v>
      </c>
      <c r="S2317" s="92"/>
      <c r="T2317" s="233">
        <f>S2317*H2317</f>
        <v>0</v>
      </c>
      <c r="U2317" s="233">
        <v>0</v>
      </c>
      <c r="V2317" s="233">
        <f>U2317*H2317</f>
        <v>0</v>
      </c>
      <c r="W2317" s="233">
        <v>0</v>
      </c>
      <c r="X2317" s="233">
        <f>W2317*H2317</f>
        <v>0</v>
      </c>
      <c r="Y2317" s="234" t="s">
        <v>1</v>
      </c>
      <c r="Z2317" s="39"/>
      <c r="AA2317" s="39"/>
      <c r="AB2317" s="39"/>
      <c r="AC2317" s="39"/>
      <c r="AD2317" s="39"/>
      <c r="AE2317" s="39"/>
      <c r="AR2317" s="235" t="s">
        <v>229</v>
      </c>
      <c r="AT2317" s="235" t="s">
        <v>177</v>
      </c>
      <c r="AU2317" s="235" t="s">
        <v>102</v>
      </c>
      <c r="AY2317" s="18" t="s">
        <v>175</v>
      </c>
      <c r="BE2317" s="236">
        <f>IF(O2317="základní",K2317,0)</f>
        <v>0</v>
      </c>
      <c r="BF2317" s="236">
        <f>IF(O2317="snížená",K2317,0)</f>
        <v>0</v>
      </c>
      <c r="BG2317" s="236">
        <f>IF(O2317="zákl. přenesená",K2317,0)</f>
        <v>0</v>
      </c>
      <c r="BH2317" s="236">
        <f>IF(O2317="sníž. přenesená",K2317,0)</f>
        <v>0</v>
      </c>
      <c r="BI2317" s="236">
        <f>IF(O2317="nulová",K2317,0)</f>
        <v>0</v>
      </c>
      <c r="BJ2317" s="18" t="s">
        <v>102</v>
      </c>
      <c r="BK2317" s="236">
        <f>ROUND(P2317*H2317,2)</f>
        <v>0</v>
      </c>
      <c r="BL2317" s="18" t="s">
        <v>229</v>
      </c>
      <c r="BM2317" s="235" t="s">
        <v>2228</v>
      </c>
    </row>
    <row r="2318" s="13" customFormat="1">
      <c r="A2318" s="13"/>
      <c r="B2318" s="242"/>
      <c r="C2318" s="243"/>
      <c r="D2318" s="237" t="s">
        <v>184</v>
      </c>
      <c r="E2318" s="244" t="s">
        <v>1</v>
      </c>
      <c r="F2318" s="245" t="s">
        <v>193</v>
      </c>
      <c r="G2318" s="243"/>
      <c r="H2318" s="244" t="s">
        <v>1</v>
      </c>
      <c r="I2318" s="246"/>
      <c r="J2318" s="246"/>
      <c r="K2318" s="243"/>
      <c r="L2318" s="243"/>
      <c r="M2318" s="247"/>
      <c r="N2318" s="248"/>
      <c r="O2318" s="249"/>
      <c r="P2318" s="249"/>
      <c r="Q2318" s="249"/>
      <c r="R2318" s="249"/>
      <c r="S2318" s="249"/>
      <c r="T2318" s="249"/>
      <c r="U2318" s="249"/>
      <c r="V2318" s="249"/>
      <c r="W2318" s="249"/>
      <c r="X2318" s="249"/>
      <c r="Y2318" s="250"/>
      <c r="Z2318" s="13"/>
      <c r="AA2318" s="13"/>
      <c r="AB2318" s="13"/>
      <c r="AC2318" s="13"/>
      <c r="AD2318" s="13"/>
      <c r="AE2318" s="13"/>
      <c r="AT2318" s="251" t="s">
        <v>184</v>
      </c>
      <c r="AU2318" s="251" t="s">
        <v>102</v>
      </c>
      <c r="AV2318" s="13" t="s">
        <v>82</v>
      </c>
      <c r="AW2318" s="13" t="s">
        <v>5</v>
      </c>
      <c r="AX2318" s="13" t="s">
        <v>75</v>
      </c>
      <c r="AY2318" s="251" t="s">
        <v>175</v>
      </c>
    </row>
    <row r="2319" s="14" customFormat="1">
      <c r="A2319" s="14"/>
      <c r="B2319" s="252"/>
      <c r="C2319" s="253"/>
      <c r="D2319" s="237" t="s">
        <v>184</v>
      </c>
      <c r="E2319" s="254" t="s">
        <v>1</v>
      </c>
      <c r="F2319" s="255" t="s">
        <v>2229</v>
      </c>
      <c r="G2319" s="253"/>
      <c r="H2319" s="256">
        <v>1615.8320000000001</v>
      </c>
      <c r="I2319" s="257"/>
      <c r="J2319" s="257"/>
      <c r="K2319" s="253"/>
      <c r="L2319" s="253"/>
      <c r="M2319" s="258"/>
      <c r="N2319" s="259"/>
      <c r="O2319" s="260"/>
      <c r="P2319" s="260"/>
      <c r="Q2319" s="260"/>
      <c r="R2319" s="260"/>
      <c r="S2319" s="260"/>
      <c r="T2319" s="260"/>
      <c r="U2319" s="260"/>
      <c r="V2319" s="260"/>
      <c r="W2319" s="260"/>
      <c r="X2319" s="260"/>
      <c r="Y2319" s="261"/>
      <c r="Z2319" s="14"/>
      <c r="AA2319" s="14"/>
      <c r="AB2319" s="14"/>
      <c r="AC2319" s="14"/>
      <c r="AD2319" s="14"/>
      <c r="AE2319" s="14"/>
      <c r="AT2319" s="262" t="s">
        <v>184</v>
      </c>
      <c r="AU2319" s="262" t="s">
        <v>102</v>
      </c>
      <c r="AV2319" s="14" t="s">
        <v>102</v>
      </c>
      <c r="AW2319" s="14" t="s">
        <v>5</v>
      </c>
      <c r="AX2319" s="14" t="s">
        <v>75</v>
      </c>
      <c r="AY2319" s="262" t="s">
        <v>175</v>
      </c>
    </row>
    <row r="2320" s="13" customFormat="1">
      <c r="A2320" s="13"/>
      <c r="B2320" s="242"/>
      <c r="C2320" s="243"/>
      <c r="D2320" s="237" t="s">
        <v>184</v>
      </c>
      <c r="E2320" s="244" t="s">
        <v>1</v>
      </c>
      <c r="F2320" s="245" t="s">
        <v>2230</v>
      </c>
      <c r="G2320" s="243"/>
      <c r="H2320" s="244" t="s">
        <v>1</v>
      </c>
      <c r="I2320" s="246"/>
      <c r="J2320" s="246"/>
      <c r="K2320" s="243"/>
      <c r="L2320" s="243"/>
      <c r="M2320" s="247"/>
      <c r="N2320" s="248"/>
      <c r="O2320" s="249"/>
      <c r="P2320" s="249"/>
      <c r="Q2320" s="249"/>
      <c r="R2320" s="249"/>
      <c r="S2320" s="249"/>
      <c r="T2320" s="249"/>
      <c r="U2320" s="249"/>
      <c r="V2320" s="249"/>
      <c r="W2320" s="249"/>
      <c r="X2320" s="249"/>
      <c r="Y2320" s="250"/>
      <c r="Z2320" s="13"/>
      <c r="AA2320" s="13"/>
      <c r="AB2320" s="13"/>
      <c r="AC2320" s="13"/>
      <c r="AD2320" s="13"/>
      <c r="AE2320" s="13"/>
      <c r="AT2320" s="251" t="s">
        <v>184</v>
      </c>
      <c r="AU2320" s="251" t="s">
        <v>102</v>
      </c>
      <c r="AV2320" s="13" t="s">
        <v>82</v>
      </c>
      <c r="AW2320" s="13" t="s">
        <v>5</v>
      </c>
      <c r="AX2320" s="13" t="s">
        <v>75</v>
      </c>
      <c r="AY2320" s="251" t="s">
        <v>175</v>
      </c>
    </row>
    <row r="2321" s="14" customFormat="1">
      <c r="A2321" s="14"/>
      <c r="B2321" s="252"/>
      <c r="C2321" s="253"/>
      <c r="D2321" s="237" t="s">
        <v>184</v>
      </c>
      <c r="E2321" s="254" t="s">
        <v>1</v>
      </c>
      <c r="F2321" s="255" t="s">
        <v>2231</v>
      </c>
      <c r="G2321" s="253"/>
      <c r="H2321" s="256">
        <v>68.319999999999993</v>
      </c>
      <c r="I2321" s="257"/>
      <c r="J2321" s="257"/>
      <c r="K2321" s="253"/>
      <c r="L2321" s="253"/>
      <c r="M2321" s="258"/>
      <c r="N2321" s="259"/>
      <c r="O2321" s="260"/>
      <c r="P2321" s="260"/>
      <c r="Q2321" s="260"/>
      <c r="R2321" s="260"/>
      <c r="S2321" s="260"/>
      <c r="T2321" s="260"/>
      <c r="U2321" s="260"/>
      <c r="V2321" s="260"/>
      <c r="W2321" s="260"/>
      <c r="X2321" s="260"/>
      <c r="Y2321" s="261"/>
      <c r="Z2321" s="14"/>
      <c r="AA2321" s="14"/>
      <c r="AB2321" s="14"/>
      <c r="AC2321" s="14"/>
      <c r="AD2321" s="14"/>
      <c r="AE2321" s="14"/>
      <c r="AT2321" s="262" t="s">
        <v>184</v>
      </c>
      <c r="AU2321" s="262" t="s">
        <v>102</v>
      </c>
      <c r="AV2321" s="14" t="s">
        <v>102</v>
      </c>
      <c r="AW2321" s="14" t="s">
        <v>5</v>
      </c>
      <c r="AX2321" s="14" t="s">
        <v>75</v>
      </c>
      <c r="AY2321" s="262" t="s">
        <v>175</v>
      </c>
    </row>
    <row r="2322" s="14" customFormat="1">
      <c r="A2322" s="14"/>
      <c r="B2322" s="252"/>
      <c r="C2322" s="253"/>
      <c r="D2322" s="237" t="s">
        <v>184</v>
      </c>
      <c r="E2322" s="254" t="s">
        <v>1</v>
      </c>
      <c r="F2322" s="255" t="s">
        <v>2232</v>
      </c>
      <c r="G2322" s="253"/>
      <c r="H2322" s="256">
        <v>50.020000000000003</v>
      </c>
      <c r="I2322" s="257"/>
      <c r="J2322" s="257"/>
      <c r="K2322" s="253"/>
      <c r="L2322" s="253"/>
      <c r="M2322" s="258"/>
      <c r="N2322" s="259"/>
      <c r="O2322" s="260"/>
      <c r="P2322" s="260"/>
      <c r="Q2322" s="260"/>
      <c r="R2322" s="260"/>
      <c r="S2322" s="260"/>
      <c r="T2322" s="260"/>
      <c r="U2322" s="260"/>
      <c r="V2322" s="260"/>
      <c r="W2322" s="260"/>
      <c r="X2322" s="260"/>
      <c r="Y2322" s="261"/>
      <c r="Z2322" s="14"/>
      <c r="AA2322" s="14"/>
      <c r="AB2322" s="14"/>
      <c r="AC2322" s="14"/>
      <c r="AD2322" s="14"/>
      <c r="AE2322" s="14"/>
      <c r="AT2322" s="262" t="s">
        <v>184</v>
      </c>
      <c r="AU2322" s="262" t="s">
        <v>102</v>
      </c>
      <c r="AV2322" s="14" t="s">
        <v>102</v>
      </c>
      <c r="AW2322" s="14" t="s">
        <v>5</v>
      </c>
      <c r="AX2322" s="14" t="s">
        <v>75</v>
      </c>
      <c r="AY2322" s="262" t="s">
        <v>175</v>
      </c>
    </row>
    <row r="2323" s="14" customFormat="1">
      <c r="A2323" s="14"/>
      <c r="B2323" s="252"/>
      <c r="C2323" s="253"/>
      <c r="D2323" s="237" t="s">
        <v>184</v>
      </c>
      <c r="E2323" s="254" t="s">
        <v>1</v>
      </c>
      <c r="F2323" s="255" t="s">
        <v>2233</v>
      </c>
      <c r="G2323" s="253"/>
      <c r="H2323" s="256">
        <v>321.18000000000001</v>
      </c>
      <c r="I2323" s="257"/>
      <c r="J2323" s="257"/>
      <c r="K2323" s="253"/>
      <c r="L2323" s="253"/>
      <c r="M2323" s="258"/>
      <c r="N2323" s="259"/>
      <c r="O2323" s="260"/>
      <c r="P2323" s="260"/>
      <c r="Q2323" s="260"/>
      <c r="R2323" s="260"/>
      <c r="S2323" s="260"/>
      <c r="T2323" s="260"/>
      <c r="U2323" s="260"/>
      <c r="V2323" s="260"/>
      <c r="W2323" s="260"/>
      <c r="X2323" s="260"/>
      <c r="Y2323" s="261"/>
      <c r="Z2323" s="14"/>
      <c r="AA2323" s="14"/>
      <c r="AB2323" s="14"/>
      <c r="AC2323" s="14"/>
      <c r="AD2323" s="14"/>
      <c r="AE2323" s="14"/>
      <c r="AT2323" s="262" t="s">
        <v>184</v>
      </c>
      <c r="AU2323" s="262" t="s">
        <v>102</v>
      </c>
      <c r="AV2323" s="14" t="s">
        <v>102</v>
      </c>
      <c r="AW2323" s="14" t="s">
        <v>5</v>
      </c>
      <c r="AX2323" s="14" t="s">
        <v>75</v>
      </c>
      <c r="AY2323" s="262" t="s">
        <v>175</v>
      </c>
    </row>
    <row r="2324" s="14" customFormat="1">
      <c r="A2324" s="14"/>
      <c r="B2324" s="252"/>
      <c r="C2324" s="253"/>
      <c r="D2324" s="237" t="s">
        <v>184</v>
      </c>
      <c r="E2324" s="254" t="s">
        <v>1</v>
      </c>
      <c r="F2324" s="255" t="s">
        <v>2234</v>
      </c>
      <c r="G2324" s="253"/>
      <c r="H2324" s="256">
        <v>29.800000000000001</v>
      </c>
      <c r="I2324" s="257"/>
      <c r="J2324" s="257"/>
      <c r="K2324" s="253"/>
      <c r="L2324" s="253"/>
      <c r="M2324" s="258"/>
      <c r="N2324" s="259"/>
      <c r="O2324" s="260"/>
      <c r="P2324" s="260"/>
      <c r="Q2324" s="260"/>
      <c r="R2324" s="260"/>
      <c r="S2324" s="260"/>
      <c r="T2324" s="260"/>
      <c r="U2324" s="260"/>
      <c r="V2324" s="260"/>
      <c r="W2324" s="260"/>
      <c r="X2324" s="260"/>
      <c r="Y2324" s="261"/>
      <c r="Z2324" s="14"/>
      <c r="AA2324" s="14"/>
      <c r="AB2324" s="14"/>
      <c r="AC2324" s="14"/>
      <c r="AD2324" s="14"/>
      <c r="AE2324" s="14"/>
      <c r="AT2324" s="262" t="s">
        <v>184</v>
      </c>
      <c r="AU2324" s="262" t="s">
        <v>102</v>
      </c>
      <c r="AV2324" s="14" t="s">
        <v>102</v>
      </c>
      <c r="AW2324" s="14" t="s">
        <v>5</v>
      </c>
      <c r="AX2324" s="14" t="s">
        <v>75</v>
      </c>
      <c r="AY2324" s="262" t="s">
        <v>175</v>
      </c>
    </row>
    <row r="2325" s="15" customFormat="1">
      <c r="A2325" s="15"/>
      <c r="B2325" s="263"/>
      <c r="C2325" s="264"/>
      <c r="D2325" s="237" t="s">
        <v>184</v>
      </c>
      <c r="E2325" s="265" t="s">
        <v>1</v>
      </c>
      <c r="F2325" s="266" t="s">
        <v>189</v>
      </c>
      <c r="G2325" s="264"/>
      <c r="H2325" s="267">
        <v>2085.152</v>
      </c>
      <c r="I2325" s="268"/>
      <c r="J2325" s="268"/>
      <c r="K2325" s="264"/>
      <c r="L2325" s="264"/>
      <c r="M2325" s="269"/>
      <c r="N2325" s="270"/>
      <c r="O2325" s="271"/>
      <c r="P2325" s="271"/>
      <c r="Q2325" s="271"/>
      <c r="R2325" s="271"/>
      <c r="S2325" s="271"/>
      <c r="T2325" s="271"/>
      <c r="U2325" s="271"/>
      <c r="V2325" s="271"/>
      <c r="W2325" s="271"/>
      <c r="X2325" s="271"/>
      <c r="Y2325" s="272"/>
      <c r="Z2325" s="15"/>
      <c r="AA2325" s="15"/>
      <c r="AB2325" s="15"/>
      <c r="AC2325" s="15"/>
      <c r="AD2325" s="15"/>
      <c r="AE2325" s="15"/>
      <c r="AT2325" s="273" t="s">
        <v>184</v>
      </c>
      <c r="AU2325" s="273" t="s">
        <v>102</v>
      </c>
      <c r="AV2325" s="15" t="s">
        <v>181</v>
      </c>
      <c r="AW2325" s="15" t="s">
        <v>5</v>
      </c>
      <c r="AX2325" s="15" t="s">
        <v>82</v>
      </c>
      <c r="AY2325" s="273" t="s">
        <v>175</v>
      </c>
    </row>
    <row r="2326" s="2" customFormat="1" ht="37.8" customHeight="1">
      <c r="A2326" s="39"/>
      <c r="B2326" s="40"/>
      <c r="C2326" s="222" t="s">
        <v>1294</v>
      </c>
      <c r="D2326" s="222" t="s">
        <v>177</v>
      </c>
      <c r="E2326" s="223" t="s">
        <v>2235</v>
      </c>
      <c r="F2326" s="224" t="s">
        <v>2236</v>
      </c>
      <c r="G2326" s="225" t="s">
        <v>228</v>
      </c>
      <c r="H2326" s="226">
        <v>169.09999999999999</v>
      </c>
      <c r="I2326" s="227"/>
      <c r="J2326" s="227"/>
      <c r="K2326" s="228">
        <f>ROUND(P2326*H2326,2)</f>
        <v>0</v>
      </c>
      <c r="L2326" s="229"/>
      <c r="M2326" s="45"/>
      <c r="N2326" s="230" t="s">
        <v>1</v>
      </c>
      <c r="O2326" s="231" t="s">
        <v>39</v>
      </c>
      <c r="P2326" s="232">
        <f>I2326+J2326</f>
        <v>0</v>
      </c>
      <c r="Q2326" s="232">
        <f>ROUND(I2326*H2326,2)</f>
        <v>0</v>
      </c>
      <c r="R2326" s="232">
        <f>ROUND(J2326*H2326,2)</f>
        <v>0</v>
      </c>
      <c r="S2326" s="92"/>
      <c r="T2326" s="233">
        <f>S2326*H2326</f>
        <v>0</v>
      </c>
      <c r="U2326" s="233">
        <v>0</v>
      </c>
      <c r="V2326" s="233">
        <f>U2326*H2326</f>
        <v>0</v>
      </c>
      <c r="W2326" s="233">
        <v>0</v>
      </c>
      <c r="X2326" s="233">
        <f>W2326*H2326</f>
        <v>0</v>
      </c>
      <c r="Y2326" s="234" t="s">
        <v>1</v>
      </c>
      <c r="Z2326" s="39"/>
      <c r="AA2326" s="39"/>
      <c r="AB2326" s="39"/>
      <c r="AC2326" s="39"/>
      <c r="AD2326" s="39"/>
      <c r="AE2326" s="39"/>
      <c r="AR2326" s="235" t="s">
        <v>229</v>
      </c>
      <c r="AT2326" s="235" t="s">
        <v>177</v>
      </c>
      <c r="AU2326" s="235" t="s">
        <v>102</v>
      </c>
      <c r="AY2326" s="18" t="s">
        <v>175</v>
      </c>
      <c r="BE2326" s="236">
        <f>IF(O2326="základní",K2326,0)</f>
        <v>0</v>
      </c>
      <c r="BF2326" s="236">
        <f>IF(O2326="snížená",K2326,0)</f>
        <v>0</v>
      </c>
      <c r="BG2326" s="236">
        <f>IF(O2326="zákl. přenesená",K2326,0)</f>
        <v>0</v>
      </c>
      <c r="BH2326" s="236">
        <f>IF(O2326="sníž. přenesená",K2326,0)</f>
        <v>0</v>
      </c>
      <c r="BI2326" s="236">
        <f>IF(O2326="nulová",K2326,0)</f>
        <v>0</v>
      </c>
      <c r="BJ2326" s="18" t="s">
        <v>102</v>
      </c>
      <c r="BK2326" s="236">
        <f>ROUND(P2326*H2326,2)</f>
        <v>0</v>
      </c>
      <c r="BL2326" s="18" t="s">
        <v>229</v>
      </c>
      <c r="BM2326" s="235" t="s">
        <v>2237</v>
      </c>
    </row>
    <row r="2327" s="12" customFormat="1" ht="25.92" customHeight="1">
      <c r="A2327" s="12"/>
      <c r="B2327" s="205"/>
      <c r="C2327" s="206"/>
      <c r="D2327" s="207" t="s">
        <v>74</v>
      </c>
      <c r="E2327" s="208" t="s">
        <v>2238</v>
      </c>
      <c r="F2327" s="208" t="s">
        <v>2239</v>
      </c>
      <c r="G2327" s="206"/>
      <c r="H2327" s="206"/>
      <c r="I2327" s="209"/>
      <c r="J2327" s="209"/>
      <c r="K2327" s="210">
        <f>BK2327</f>
        <v>0</v>
      </c>
      <c r="L2327" s="206"/>
      <c r="M2327" s="211"/>
      <c r="N2327" s="212"/>
      <c r="O2327" s="213"/>
      <c r="P2327" s="213"/>
      <c r="Q2327" s="214">
        <f>Q2328+Q2329</f>
        <v>0</v>
      </c>
      <c r="R2327" s="214">
        <f>R2328+R2329</f>
        <v>0</v>
      </c>
      <c r="S2327" s="213"/>
      <c r="T2327" s="215">
        <f>T2328+T2329</f>
        <v>0</v>
      </c>
      <c r="U2327" s="213"/>
      <c r="V2327" s="215">
        <f>V2328+V2329</f>
        <v>0</v>
      </c>
      <c r="W2327" s="213"/>
      <c r="X2327" s="215">
        <f>X2328+X2329</f>
        <v>0</v>
      </c>
      <c r="Y2327" s="216"/>
      <c r="Z2327" s="12"/>
      <c r="AA2327" s="12"/>
      <c r="AB2327" s="12"/>
      <c r="AC2327" s="12"/>
      <c r="AD2327" s="12"/>
      <c r="AE2327" s="12"/>
      <c r="AR2327" s="217" t="s">
        <v>181</v>
      </c>
      <c r="AT2327" s="218" t="s">
        <v>74</v>
      </c>
      <c r="AU2327" s="218" t="s">
        <v>75</v>
      </c>
      <c r="AY2327" s="217" t="s">
        <v>175</v>
      </c>
      <c r="BK2327" s="219">
        <f>BK2328+BK2329</f>
        <v>0</v>
      </c>
    </row>
    <row r="2328" s="2" customFormat="1" ht="37.8" customHeight="1">
      <c r="A2328" s="39"/>
      <c r="B2328" s="40"/>
      <c r="C2328" s="222" t="s">
        <v>2240</v>
      </c>
      <c r="D2328" s="222" t="s">
        <v>177</v>
      </c>
      <c r="E2328" s="223" t="s">
        <v>2241</v>
      </c>
      <c r="F2328" s="224" t="s">
        <v>2242</v>
      </c>
      <c r="G2328" s="225" t="s">
        <v>2243</v>
      </c>
      <c r="H2328" s="226">
        <v>100</v>
      </c>
      <c r="I2328" s="227"/>
      <c r="J2328" s="227"/>
      <c r="K2328" s="228">
        <f>ROUND(P2328*H2328,2)</f>
        <v>0</v>
      </c>
      <c r="L2328" s="229"/>
      <c r="M2328" s="45"/>
      <c r="N2328" s="230" t="s">
        <v>1</v>
      </c>
      <c r="O2328" s="231" t="s">
        <v>39</v>
      </c>
      <c r="P2328" s="232">
        <f>I2328+J2328</f>
        <v>0</v>
      </c>
      <c r="Q2328" s="232">
        <f>ROUND(I2328*H2328,2)</f>
        <v>0</v>
      </c>
      <c r="R2328" s="232">
        <f>ROUND(J2328*H2328,2)</f>
        <v>0</v>
      </c>
      <c r="S2328" s="92"/>
      <c r="T2328" s="233">
        <f>S2328*H2328</f>
        <v>0</v>
      </c>
      <c r="U2328" s="233">
        <v>0</v>
      </c>
      <c r="V2328" s="233">
        <f>U2328*H2328</f>
        <v>0</v>
      </c>
      <c r="W2328" s="233">
        <v>0</v>
      </c>
      <c r="X2328" s="233">
        <f>W2328*H2328</f>
        <v>0</v>
      </c>
      <c r="Y2328" s="234" t="s">
        <v>1</v>
      </c>
      <c r="Z2328" s="39"/>
      <c r="AA2328" s="39"/>
      <c r="AB2328" s="39"/>
      <c r="AC2328" s="39"/>
      <c r="AD2328" s="39"/>
      <c r="AE2328" s="39"/>
      <c r="AR2328" s="235" t="s">
        <v>2244</v>
      </c>
      <c r="AT2328" s="235" t="s">
        <v>177</v>
      </c>
      <c r="AU2328" s="235" t="s">
        <v>82</v>
      </c>
      <c r="AY2328" s="18" t="s">
        <v>175</v>
      </c>
      <c r="BE2328" s="236">
        <f>IF(O2328="základní",K2328,0)</f>
        <v>0</v>
      </c>
      <c r="BF2328" s="236">
        <f>IF(O2328="snížená",K2328,0)</f>
        <v>0</v>
      </c>
      <c r="BG2328" s="236">
        <f>IF(O2328="zákl. přenesená",K2328,0)</f>
        <v>0</v>
      </c>
      <c r="BH2328" s="236">
        <f>IF(O2328="sníž. přenesená",K2328,0)</f>
        <v>0</v>
      </c>
      <c r="BI2328" s="236">
        <f>IF(O2328="nulová",K2328,0)</f>
        <v>0</v>
      </c>
      <c r="BJ2328" s="18" t="s">
        <v>102</v>
      </c>
      <c r="BK2328" s="236">
        <f>ROUND(P2328*H2328,2)</f>
        <v>0</v>
      </c>
      <c r="BL2328" s="18" t="s">
        <v>2244</v>
      </c>
      <c r="BM2328" s="235" t="s">
        <v>2245</v>
      </c>
    </row>
    <row r="2329" s="12" customFormat="1" ht="22.8" customHeight="1">
      <c r="A2329" s="12"/>
      <c r="B2329" s="205"/>
      <c r="C2329" s="206"/>
      <c r="D2329" s="207" t="s">
        <v>74</v>
      </c>
      <c r="E2329" s="220" t="s">
        <v>2238</v>
      </c>
      <c r="F2329" s="220" t="s">
        <v>2239</v>
      </c>
      <c r="G2329" s="206"/>
      <c r="H2329" s="206"/>
      <c r="I2329" s="209"/>
      <c r="J2329" s="209"/>
      <c r="K2329" s="221">
        <f>BK2329</f>
        <v>0</v>
      </c>
      <c r="L2329" s="206"/>
      <c r="M2329" s="211"/>
      <c r="N2329" s="212"/>
      <c r="O2329" s="213"/>
      <c r="P2329" s="213"/>
      <c r="Q2329" s="214">
        <f>Q2330</f>
        <v>0</v>
      </c>
      <c r="R2329" s="214">
        <f>R2330</f>
        <v>0</v>
      </c>
      <c r="S2329" s="213"/>
      <c r="T2329" s="215">
        <f>T2330</f>
        <v>0</v>
      </c>
      <c r="U2329" s="213"/>
      <c r="V2329" s="215">
        <f>V2330</f>
        <v>0</v>
      </c>
      <c r="W2329" s="213"/>
      <c r="X2329" s="215">
        <f>X2330</f>
        <v>0</v>
      </c>
      <c r="Y2329" s="216"/>
      <c r="Z2329" s="12"/>
      <c r="AA2329" s="12"/>
      <c r="AB2329" s="12"/>
      <c r="AC2329" s="12"/>
      <c r="AD2329" s="12"/>
      <c r="AE2329" s="12"/>
      <c r="AR2329" s="217" t="s">
        <v>181</v>
      </c>
      <c r="AT2329" s="218" t="s">
        <v>74</v>
      </c>
      <c r="AU2329" s="218" t="s">
        <v>82</v>
      </c>
      <c r="AY2329" s="217" t="s">
        <v>175</v>
      </c>
      <c r="BK2329" s="219">
        <f>BK2330</f>
        <v>0</v>
      </c>
    </row>
    <row r="2330" s="2" customFormat="1" ht="16.5" customHeight="1">
      <c r="A2330" s="39"/>
      <c r="B2330" s="40"/>
      <c r="C2330" s="222" t="s">
        <v>1298</v>
      </c>
      <c r="D2330" s="222" t="s">
        <v>177</v>
      </c>
      <c r="E2330" s="223" t="s">
        <v>2246</v>
      </c>
      <c r="F2330" s="224" t="s">
        <v>2247</v>
      </c>
      <c r="G2330" s="225" t="s">
        <v>2243</v>
      </c>
      <c r="H2330" s="226">
        <v>10</v>
      </c>
      <c r="I2330" s="227"/>
      <c r="J2330" s="227"/>
      <c r="K2330" s="228">
        <f>ROUND(P2330*H2330,2)</f>
        <v>0</v>
      </c>
      <c r="L2330" s="229"/>
      <c r="M2330" s="45"/>
      <c r="N2330" s="295" t="s">
        <v>1</v>
      </c>
      <c r="O2330" s="296" t="s">
        <v>39</v>
      </c>
      <c r="P2330" s="297">
        <f>I2330+J2330</f>
        <v>0</v>
      </c>
      <c r="Q2330" s="297">
        <f>ROUND(I2330*H2330,2)</f>
        <v>0</v>
      </c>
      <c r="R2330" s="297">
        <f>ROUND(J2330*H2330,2)</f>
        <v>0</v>
      </c>
      <c r="S2330" s="298"/>
      <c r="T2330" s="299">
        <f>S2330*H2330</f>
        <v>0</v>
      </c>
      <c r="U2330" s="299">
        <v>0</v>
      </c>
      <c r="V2330" s="299">
        <f>U2330*H2330</f>
        <v>0</v>
      </c>
      <c r="W2330" s="299">
        <v>0</v>
      </c>
      <c r="X2330" s="299">
        <f>W2330*H2330</f>
        <v>0</v>
      </c>
      <c r="Y2330" s="300" t="s">
        <v>1</v>
      </c>
      <c r="Z2330" s="39"/>
      <c r="AA2330" s="39"/>
      <c r="AB2330" s="39"/>
      <c r="AC2330" s="39"/>
      <c r="AD2330" s="39"/>
      <c r="AE2330" s="39"/>
      <c r="AR2330" s="235" t="s">
        <v>2244</v>
      </c>
      <c r="AT2330" s="235" t="s">
        <v>177</v>
      </c>
      <c r="AU2330" s="235" t="s">
        <v>102</v>
      </c>
      <c r="AY2330" s="18" t="s">
        <v>175</v>
      </c>
      <c r="BE2330" s="236">
        <f>IF(O2330="základní",K2330,0)</f>
        <v>0</v>
      </c>
      <c r="BF2330" s="236">
        <f>IF(O2330="snížená",K2330,0)</f>
        <v>0</v>
      </c>
      <c r="BG2330" s="236">
        <f>IF(O2330="zákl. přenesená",K2330,0)</f>
        <v>0</v>
      </c>
      <c r="BH2330" s="236">
        <f>IF(O2330="sníž. přenesená",K2330,0)</f>
        <v>0</v>
      </c>
      <c r="BI2330" s="236">
        <f>IF(O2330="nulová",K2330,0)</f>
        <v>0</v>
      </c>
      <c r="BJ2330" s="18" t="s">
        <v>102</v>
      </c>
      <c r="BK2330" s="236">
        <f>ROUND(P2330*H2330,2)</f>
        <v>0</v>
      </c>
      <c r="BL2330" s="18" t="s">
        <v>2244</v>
      </c>
      <c r="BM2330" s="235" t="s">
        <v>2248</v>
      </c>
    </row>
    <row r="2331" s="2" customFormat="1" ht="6.96" customHeight="1">
      <c r="A2331" s="39"/>
      <c r="B2331" s="67"/>
      <c r="C2331" s="68"/>
      <c r="D2331" s="68"/>
      <c r="E2331" s="68"/>
      <c r="F2331" s="68"/>
      <c r="G2331" s="68"/>
      <c r="H2331" s="68"/>
      <c r="I2331" s="68"/>
      <c r="J2331" s="68"/>
      <c r="K2331" s="68"/>
      <c r="L2331" s="68"/>
      <c r="M2331" s="45"/>
      <c r="N2331" s="39"/>
      <c r="P2331" s="39"/>
      <c r="Q2331" s="39"/>
      <c r="R2331" s="39"/>
      <c r="S2331" s="39"/>
      <c r="T2331" s="39"/>
      <c r="U2331" s="39"/>
      <c r="V2331" s="39"/>
      <c r="W2331" s="39"/>
      <c r="X2331" s="39"/>
      <c r="Y2331" s="39"/>
      <c r="Z2331" s="39"/>
      <c r="AA2331" s="39"/>
      <c r="AB2331" s="39"/>
      <c r="AC2331" s="39"/>
      <c r="AD2331" s="39"/>
      <c r="AE2331" s="39"/>
    </row>
  </sheetData>
  <sheetProtection sheet="1" autoFilter="0" formatColumns="0" formatRows="0" objects="1" scenarios="1" spinCount="100000" saltValue="PUx+5X0qlLUBSMpAJ7IdbClGarQ2jLQmHcJaxcQaVW8zDA5iytIncCJ1wC8c20HHSs4S07cq9KitNjLobSO6nQ==" hashValue="5M2ptStEgZPP+IlOd3wYVtrKyh80t2PoppZc8IBZhNhaax5xyPbmgTXNHHDi33CJ8RvcUp5IjvFLA6zspTfVBA==" algorithmName="SHA-512" password="CC35"/>
  <autoFilter ref="C146:L2330"/>
  <mergeCells count="9">
    <mergeCell ref="E7:H7"/>
    <mergeCell ref="E9:H9"/>
    <mergeCell ref="E18:H18"/>
    <mergeCell ref="E27:H27"/>
    <mergeCell ref="E85:H85"/>
    <mergeCell ref="E87:H87"/>
    <mergeCell ref="E137:H137"/>
    <mergeCell ref="E139:H139"/>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98</v>
      </c>
    </row>
    <row r="3" s="1" customFormat="1" ht="6.96" customHeight="1">
      <c r="B3" s="138"/>
      <c r="C3" s="139"/>
      <c r="D3" s="139"/>
      <c r="E3" s="139"/>
      <c r="F3" s="139"/>
      <c r="G3" s="139"/>
      <c r="H3" s="139"/>
      <c r="I3" s="139"/>
      <c r="J3" s="139"/>
      <c r="K3" s="139"/>
      <c r="L3" s="139"/>
      <c r="M3" s="21"/>
      <c r="AT3" s="18" t="s">
        <v>82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2269</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ROUND(K121,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ROUND((SUM(BE121:BE130)),  2)</f>
        <v>0</v>
      </c>
      <c r="G35" s="39"/>
      <c r="H35" s="39"/>
      <c r="I35" s="157">
        <v>0.20999999999999999</v>
      </c>
      <c r="J35" s="39"/>
      <c r="K35" s="152">
        <f>ROUND(((SUM(BE121:BE130))*I35),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ROUND((SUM(BF121:BF130)),  2)</f>
        <v>0</v>
      </c>
      <c r="G36" s="39"/>
      <c r="H36" s="39"/>
      <c r="I36" s="157">
        <v>0.12</v>
      </c>
      <c r="J36" s="39"/>
      <c r="K36" s="152">
        <f>ROUND(((SUM(BF121:BF130))*I36),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ROUND((SUM(BG121:BG130)),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ROUND((SUM(BH121:BH130)),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ROUND((SUM(BI121:BI130)),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01.42 - Soupis prací - tec..._02</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Q121</f>
        <v>0</v>
      </c>
      <c r="J96" s="111">
        <f>R121</f>
        <v>0</v>
      </c>
      <c r="K96" s="111">
        <f>K121</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136</v>
      </c>
      <c r="E97" s="184"/>
      <c r="F97" s="184"/>
      <c r="G97" s="184"/>
      <c r="H97" s="184"/>
      <c r="I97" s="185">
        <f>Q122</f>
        <v>0</v>
      </c>
      <c r="J97" s="185">
        <f>R122</f>
        <v>0</v>
      </c>
      <c r="K97" s="185">
        <f>K122</f>
        <v>0</v>
      </c>
      <c r="L97" s="182"/>
      <c r="M97" s="186"/>
      <c r="S97" s="9"/>
      <c r="T97" s="9"/>
      <c r="U97" s="9"/>
      <c r="V97" s="9"/>
      <c r="W97" s="9"/>
      <c r="X97" s="9"/>
      <c r="Y97" s="9"/>
      <c r="Z97" s="9"/>
      <c r="AA97" s="9"/>
      <c r="AB97" s="9"/>
      <c r="AC97" s="9"/>
      <c r="AD97" s="9"/>
      <c r="AE97" s="9"/>
    </row>
    <row r="98" s="10" customFormat="1" ht="19.92" customHeight="1">
      <c r="A98" s="10"/>
      <c r="B98" s="187"/>
      <c r="C98" s="188"/>
      <c r="D98" s="189" t="s">
        <v>2250</v>
      </c>
      <c r="E98" s="190"/>
      <c r="F98" s="190"/>
      <c r="G98" s="190"/>
      <c r="H98" s="190"/>
      <c r="I98" s="191">
        <f>Q123</f>
        <v>0</v>
      </c>
      <c r="J98" s="191">
        <f>R123</f>
        <v>0</v>
      </c>
      <c r="K98" s="191">
        <f>K123</f>
        <v>0</v>
      </c>
      <c r="L98" s="188"/>
      <c r="M98" s="192"/>
      <c r="S98" s="10"/>
      <c r="T98" s="10"/>
      <c r="U98" s="10"/>
      <c r="V98" s="10"/>
      <c r="W98" s="10"/>
      <c r="X98" s="10"/>
      <c r="Y98" s="10"/>
      <c r="Z98" s="10"/>
      <c r="AA98" s="10"/>
      <c r="AB98" s="10"/>
      <c r="AC98" s="10"/>
      <c r="AD98" s="10"/>
      <c r="AE98" s="10"/>
    </row>
    <row r="99" s="10" customFormat="1" ht="19.92" customHeight="1">
      <c r="A99" s="10"/>
      <c r="B99" s="187"/>
      <c r="C99" s="188"/>
      <c r="D99" s="189" t="s">
        <v>2251</v>
      </c>
      <c r="E99" s="190"/>
      <c r="F99" s="190"/>
      <c r="G99" s="190"/>
      <c r="H99" s="190"/>
      <c r="I99" s="191">
        <f>Q125</f>
        <v>0</v>
      </c>
      <c r="J99" s="191">
        <f>R125</f>
        <v>0</v>
      </c>
      <c r="K99" s="191">
        <f>K125</f>
        <v>0</v>
      </c>
      <c r="L99" s="188"/>
      <c r="M99" s="192"/>
      <c r="S99" s="10"/>
      <c r="T99" s="10"/>
      <c r="U99" s="10"/>
      <c r="V99" s="10"/>
      <c r="W99" s="10"/>
      <c r="X99" s="10"/>
      <c r="Y99" s="10"/>
      <c r="Z99" s="10"/>
      <c r="AA99" s="10"/>
      <c r="AB99" s="10"/>
      <c r="AC99" s="10"/>
      <c r="AD99" s="10"/>
      <c r="AE99" s="10"/>
    </row>
    <row r="100" s="10" customFormat="1" ht="19.92" customHeight="1">
      <c r="A100" s="10"/>
      <c r="B100" s="187"/>
      <c r="C100" s="188"/>
      <c r="D100" s="189" t="s">
        <v>140</v>
      </c>
      <c r="E100" s="190"/>
      <c r="F100" s="190"/>
      <c r="G100" s="190"/>
      <c r="H100" s="190"/>
      <c r="I100" s="191">
        <f>Q127</f>
        <v>0</v>
      </c>
      <c r="J100" s="191">
        <f>R127</f>
        <v>0</v>
      </c>
      <c r="K100" s="191">
        <f>K127</f>
        <v>0</v>
      </c>
      <c r="L100" s="188"/>
      <c r="M100" s="192"/>
      <c r="S100" s="10"/>
      <c r="T100" s="10"/>
      <c r="U100" s="10"/>
      <c r="V100" s="10"/>
      <c r="W100" s="10"/>
      <c r="X100" s="10"/>
      <c r="Y100" s="10"/>
      <c r="Z100" s="10"/>
      <c r="AA100" s="10"/>
      <c r="AB100" s="10"/>
      <c r="AC100" s="10"/>
      <c r="AD100" s="10"/>
      <c r="AE100" s="10"/>
    </row>
    <row r="101" s="10" customFormat="1" ht="19.92" customHeight="1">
      <c r="A101" s="10"/>
      <c r="B101" s="187"/>
      <c r="C101" s="188"/>
      <c r="D101" s="189" t="s">
        <v>2252</v>
      </c>
      <c r="E101" s="190"/>
      <c r="F101" s="190"/>
      <c r="G101" s="190"/>
      <c r="H101" s="190"/>
      <c r="I101" s="191">
        <f>Q129</f>
        <v>0</v>
      </c>
      <c r="J101" s="191">
        <f>R129</f>
        <v>0</v>
      </c>
      <c r="K101" s="191">
        <f>K129</f>
        <v>0</v>
      </c>
      <c r="L101" s="188"/>
      <c r="M101" s="192"/>
      <c r="S101" s="10"/>
      <c r="T101" s="10"/>
      <c r="U101" s="10"/>
      <c r="V101" s="10"/>
      <c r="W101" s="10"/>
      <c r="X101" s="10"/>
      <c r="Y101" s="10"/>
      <c r="Z101" s="10"/>
      <c r="AA101" s="10"/>
      <c r="AB101" s="10"/>
      <c r="AC101" s="10"/>
      <c r="AD101" s="10"/>
      <c r="AE101" s="10"/>
    </row>
    <row r="102" s="2" customFormat="1" ht="21.84" customHeight="1">
      <c r="A102" s="39"/>
      <c r="B102" s="40"/>
      <c r="C102" s="41"/>
      <c r="D102" s="41"/>
      <c r="E102" s="41"/>
      <c r="F102" s="41"/>
      <c r="G102" s="41"/>
      <c r="H102" s="41"/>
      <c r="I102" s="41"/>
      <c r="J102" s="41"/>
      <c r="K102" s="41"/>
      <c r="L102" s="41"/>
      <c r="M102" s="64"/>
      <c r="S102" s="39"/>
      <c r="T102" s="39"/>
      <c r="U102" s="39"/>
      <c r="V102" s="39"/>
      <c r="W102" s="39"/>
      <c r="X102" s="39"/>
      <c r="Y102" s="39"/>
      <c r="Z102" s="39"/>
      <c r="AA102" s="39"/>
      <c r="AB102" s="39"/>
      <c r="AC102" s="39"/>
      <c r="AD102" s="39"/>
      <c r="AE102" s="39"/>
    </row>
    <row r="103" s="2" customFormat="1" ht="6.96" customHeight="1">
      <c r="A103" s="39"/>
      <c r="B103" s="67"/>
      <c r="C103" s="68"/>
      <c r="D103" s="68"/>
      <c r="E103" s="68"/>
      <c r="F103" s="68"/>
      <c r="G103" s="68"/>
      <c r="H103" s="68"/>
      <c r="I103" s="68"/>
      <c r="J103" s="68"/>
      <c r="K103" s="68"/>
      <c r="L103" s="68"/>
      <c r="M103" s="64"/>
      <c r="S103" s="39"/>
      <c r="T103" s="39"/>
      <c r="U103" s="39"/>
      <c r="V103" s="39"/>
      <c r="W103" s="39"/>
      <c r="X103" s="39"/>
      <c r="Y103" s="39"/>
      <c r="Z103" s="39"/>
      <c r="AA103" s="39"/>
      <c r="AB103" s="39"/>
      <c r="AC103" s="39"/>
      <c r="AD103" s="39"/>
      <c r="AE103" s="39"/>
    </row>
    <row r="107" s="2" customFormat="1" ht="6.96" customHeight="1">
      <c r="A107" s="39"/>
      <c r="B107" s="69"/>
      <c r="C107" s="70"/>
      <c r="D107" s="70"/>
      <c r="E107" s="70"/>
      <c r="F107" s="70"/>
      <c r="G107" s="70"/>
      <c r="H107" s="70"/>
      <c r="I107" s="70"/>
      <c r="J107" s="70"/>
      <c r="K107" s="70"/>
      <c r="L107" s="70"/>
      <c r="M107" s="64"/>
      <c r="S107" s="39"/>
      <c r="T107" s="39"/>
      <c r="U107" s="39"/>
      <c r="V107" s="39"/>
      <c r="W107" s="39"/>
      <c r="X107" s="39"/>
      <c r="Y107" s="39"/>
      <c r="Z107" s="39"/>
      <c r="AA107" s="39"/>
      <c r="AB107" s="39"/>
      <c r="AC107" s="39"/>
      <c r="AD107" s="39"/>
      <c r="AE107" s="39"/>
    </row>
    <row r="108" s="2" customFormat="1" ht="24.96" customHeight="1">
      <c r="A108" s="39"/>
      <c r="B108" s="40"/>
      <c r="C108" s="24" t="s">
        <v>155</v>
      </c>
      <c r="D108" s="41"/>
      <c r="E108" s="41"/>
      <c r="F108" s="41"/>
      <c r="G108" s="41"/>
      <c r="H108" s="41"/>
      <c r="I108" s="41"/>
      <c r="J108" s="41"/>
      <c r="K108" s="41"/>
      <c r="L108" s="41"/>
      <c r="M108" s="64"/>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12" customHeight="1">
      <c r="A110" s="39"/>
      <c r="B110" s="40"/>
      <c r="C110" s="33" t="s">
        <v>17</v>
      </c>
      <c r="D110" s="41"/>
      <c r="E110" s="41"/>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16.5" customHeight="1">
      <c r="A111" s="39"/>
      <c r="B111" s="40"/>
      <c r="C111" s="41"/>
      <c r="D111" s="41"/>
      <c r="E111" s="176" t="str">
        <f>E7</f>
        <v>I-20002 - Modernizace bytových domů ul. Šenovská 65,67 a 69</v>
      </c>
      <c r="F111" s="33"/>
      <c r="G111" s="33"/>
      <c r="H111" s="33"/>
      <c r="I111" s="41"/>
      <c r="J111" s="41"/>
      <c r="K111" s="41"/>
      <c r="L111" s="41"/>
      <c r="M111" s="64"/>
      <c r="S111" s="39"/>
      <c r="T111" s="39"/>
      <c r="U111" s="39"/>
      <c r="V111" s="39"/>
      <c r="W111" s="39"/>
      <c r="X111" s="39"/>
      <c r="Y111" s="39"/>
      <c r="Z111" s="39"/>
      <c r="AA111" s="39"/>
      <c r="AB111" s="39"/>
      <c r="AC111" s="39"/>
      <c r="AD111" s="39"/>
      <c r="AE111" s="39"/>
    </row>
    <row r="112" s="2" customFormat="1" ht="12" customHeight="1">
      <c r="A112" s="39"/>
      <c r="B112" s="40"/>
      <c r="C112" s="33" t="s">
        <v>113</v>
      </c>
      <c r="D112" s="41"/>
      <c r="E112" s="41"/>
      <c r="F112" s="41"/>
      <c r="G112" s="41"/>
      <c r="H112" s="41"/>
      <c r="I112" s="41"/>
      <c r="J112" s="41"/>
      <c r="K112" s="41"/>
      <c r="L112" s="41"/>
      <c r="M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E9</f>
        <v>01.42 - Soupis prací - tec..._02</v>
      </c>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41"/>
      <c r="M114" s="64"/>
      <c r="S114" s="39"/>
      <c r="T114" s="39"/>
      <c r="U114" s="39"/>
      <c r="V114" s="39"/>
      <c r="W114" s="39"/>
      <c r="X114" s="39"/>
      <c r="Y114" s="39"/>
      <c r="Z114" s="39"/>
      <c r="AA114" s="39"/>
      <c r="AB114" s="39"/>
      <c r="AC114" s="39"/>
      <c r="AD114" s="39"/>
      <c r="AE114" s="39"/>
    </row>
    <row r="115" s="2" customFormat="1" ht="12" customHeight="1">
      <c r="A115" s="39"/>
      <c r="B115" s="40"/>
      <c r="C115" s="33" t="s">
        <v>21</v>
      </c>
      <c r="D115" s="41"/>
      <c r="E115" s="41"/>
      <c r="F115" s="28" t="str">
        <f>F12</f>
        <v xml:space="preserve"> </v>
      </c>
      <c r="G115" s="41"/>
      <c r="H115" s="41"/>
      <c r="I115" s="33" t="s">
        <v>23</v>
      </c>
      <c r="J115" s="80" t="str">
        <f>IF(J12="","",J12)</f>
        <v>11. 8. 2025</v>
      </c>
      <c r="K115" s="41"/>
      <c r="L115" s="41"/>
      <c r="M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41"/>
      <c r="M116" s="64"/>
      <c r="S116" s="39"/>
      <c r="T116" s="39"/>
      <c r="U116" s="39"/>
      <c r="V116" s="39"/>
      <c r="W116" s="39"/>
      <c r="X116" s="39"/>
      <c r="Y116" s="39"/>
      <c r="Z116" s="39"/>
      <c r="AA116" s="39"/>
      <c r="AB116" s="39"/>
      <c r="AC116" s="39"/>
      <c r="AD116" s="39"/>
      <c r="AE116" s="39"/>
    </row>
    <row r="117" s="2" customFormat="1" ht="15.15" customHeight="1">
      <c r="A117" s="39"/>
      <c r="B117" s="40"/>
      <c r="C117" s="33" t="s">
        <v>25</v>
      </c>
      <c r="D117" s="41"/>
      <c r="E117" s="41"/>
      <c r="F117" s="28" t="str">
        <f>E15</f>
        <v xml:space="preserve"> </v>
      </c>
      <c r="G117" s="41"/>
      <c r="H117" s="41"/>
      <c r="I117" s="33" t="s">
        <v>30</v>
      </c>
      <c r="J117" s="37" t="str">
        <f>E21</f>
        <v xml:space="preserve"> </v>
      </c>
      <c r="K117" s="41"/>
      <c r="L117" s="41"/>
      <c r="M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IF(E18="","",E18)</f>
        <v>Vyplň údaj</v>
      </c>
      <c r="G118" s="41"/>
      <c r="H118" s="41"/>
      <c r="I118" s="33" t="s">
        <v>31</v>
      </c>
      <c r="J118" s="37" t="str">
        <f>E24</f>
        <v xml:space="preserve"> </v>
      </c>
      <c r="K118" s="41"/>
      <c r="L118" s="41"/>
      <c r="M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41"/>
      <c r="M119" s="64"/>
      <c r="S119" s="39"/>
      <c r="T119" s="39"/>
      <c r="U119" s="39"/>
      <c r="V119" s="39"/>
      <c r="W119" s="39"/>
      <c r="X119" s="39"/>
      <c r="Y119" s="39"/>
      <c r="Z119" s="39"/>
      <c r="AA119" s="39"/>
      <c r="AB119" s="39"/>
      <c r="AC119" s="39"/>
      <c r="AD119" s="39"/>
      <c r="AE119" s="39"/>
    </row>
    <row r="120" s="11" customFormat="1" ht="29.28" customHeight="1">
      <c r="A120" s="193"/>
      <c r="B120" s="194"/>
      <c r="C120" s="195" t="s">
        <v>156</v>
      </c>
      <c r="D120" s="196" t="s">
        <v>58</v>
      </c>
      <c r="E120" s="196" t="s">
        <v>54</v>
      </c>
      <c r="F120" s="196" t="s">
        <v>55</v>
      </c>
      <c r="G120" s="196" t="s">
        <v>157</v>
      </c>
      <c r="H120" s="196" t="s">
        <v>158</v>
      </c>
      <c r="I120" s="196" t="s">
        <v>159</v>
      </c>
      <c r="J120" s="196" t="s">
        <v>160</v>
      </c>
      <c r="K120" s="197" t="s">
        <v>121</v>
      </c>
      <c r="L120" s="198" t="s">
        <v>161</v>
      </c>
      <c r="M120" s="199"/>
      <c r="N120" s="101" t="s">
        <v>1</v>
      </c>
      <c r="O120" s="102" t="s">
        <v>37</v>
      </c>
      <c r="P120" s="102" t="s">
        <v>162</v>
      </c>
      <c r="Q120" s="102" t="s">
        <v>163</v>
      </c>
      <c r="R120" s="102" t="s">
        <v>164</v>
      </c>
      <c r="S120" s="102" t="s">
        <v>165</v>
      </c>
      <c r="T120" s="102" t="s">
        <v>166</v>
      </c>
      <c r="U120" s="102" t="s">
        <v>167</v>
      </c>
      <c r="V120" s="102" t="s">
        <v>168</v>
      </c>
      <c r="W120" s="102" t="s">
        <v>169</v>
      </c>
      <c r="X120" s="102" t="s">
        <v>170</v>
      </c>
      <c r="Y120" s="103" t="s">
        <v>171</v>
      </c>
      <c r="Z120" s="193"/>
      <c r="AA120" s="193"/>
      <c r="AB120" s="193"/>
      <c r="AC120" s="193"/>
      <c r="AD120" s="193"/>
      <c r="AE120" s="193"/>
    </row>
    <row r="121" s="2" customFormat="1" ht="22.8" customHeight="1">
      <c r="A121" s="39"/>
      <c r="B121" s="40"/>
      <c r="C121" s="108" t="s">
        <v>172</v>
      </c>
      <c r="D121" s="41"/>
      <c r="E121" s="41"/>
      <c r="F121" s="41"/>
      <c r="G121" s="41"/>
      <c r="H121" s="41"/>
      <c r="I121" s="41"/>
      <c r="J121" s="41"/>
      <c r="K121" s="200">
        <f>BK121</f>
        <v>0</v>
      </c>
      <c r="L121" s="41"/>
      <c r="M121" s="45"/>
      <c r="N121" s="104"/>
      <c r="O121" s="201"/>
      <c r="P121" s="105"/>
      <c r="Q121" s="202">
        <f>Q122</f>
        <v>0</v>
      </c>
      <c r="R121" s="202">
        <f>R122</f>
        <v>0</v>
      </c>
      <c r="S121" s="105"/>
      <c r="T121" s="203">
        <f>T122</f>
        <v>0</v>
      </c>
      <c r="U121" s="105"/>
      <c r="V121" s="203">
        <f>V122</f>
        <v>0</v>
      </c>
      <c r="W121" s="105"/>
      <c r="X121" s="203">
        <f>X122</f>
        <v>0</v>
      </c>
      <c r="Y121" s="106"/>
      <c r="Z121" s="39"/>
      <c r="AA121" s="39"/>
      <c r="AB121" s="39"/>
      <c r="AC121" s="39"/>
      <c r="AD121" s="39"/>
      <c r="AE121" s="39"/>
      <c r="AT121" s="18" t="s">
        <v>74</v>
      </c>
      <c r="AU121" s="18" t="s">
        <v>123</v>
      </c>
      <c r="BK121" s="204">
        <f>BK122</f>
        <v>0</v>
      </c>
    </row>
    <row r="122" s="12" customFormat="1" ht="25.92" customHeight="1">
      <c r="A122" s="12"/>
      <c r="B122" s="205"/>
      <c r="C122" s="206"/>
      <c r="D122" s="207" t="s">
        <v>74</v>
      </c>
      <c r="E122" s="208" t="s">
        <v>1195</v>
      </c>
      <c r="F122" s="208" t="s">
        <v>1196</v>
      </c>
      <c r="G122" s="206"/>
      <c r="H122" s="206"/>
      <c r="I122" s="209"/>
      <c r="J122" s="209"/>
      <c r="K122" s="210">
        <f>BK122</f>
        <v>0</v>
      </c>
      <c r="L122" s="206"/>
      <c r="M122" s="211"/>
      <c r="N122" s="212"/>
      <c r="O122" s="213"/>
      <c r="P122" s="213"/>
      <c r="Q122" s="214">
        <f>Q123+Q125+Q127+Q129</f>
        <v>0</v>
      </c>
      <c r="R122" s="214">
        <f>R123+R125+R127+R129</f>
        <v>0</v>
      </c>
      <c r="S122" s="213"/>
      <c r="T122" s="215">
        <f>T123+T125+T127+T129</f>
        <v>0</v>
      </c>
      <c r="U122" s="213"/>
      <c r="V122" s="215">
        <f>V123+V125+V127+V129</f>
        <v>0</v>
      </c>
      <c r="W122" s="213"/>
      <c r="X122" s="215">
        <f>X123+X125+X127+X129</f>
        <v>0</v>
      </c>
      <c r="Y122" s="216"/>
      <c r="Z122" s="12"/>
      <c r="AA122" s="12"/>
      <c r="AB122" s="12"/>
      <c r="AC122" s="12"/>
      <c r="AD122" s="12"/>
      <c r="AE122" s="12"/>
      <c r="AR122" s="217" t="s">
        <v>102</v>
      </c>
      <c r="AT122" s="218" t="s">
        <v>74</v>
      </c>
      <c r="AU122" s="218" t="s">
        <v>75</v>
      </c>
      <c r="AY122" s="217" t="s">
        <v>175</v>
      </c>
      <c r="BK122" s="219">
        <f>BK123+BK125+BK127+BK129</f>
        <v>0</v>
      </c>
    </row>
    <row r="123" s="12" customFormat="1" ht="22.8" customHeight="1">
      <c r="A123" s="12"/>
      <c r="B123" s="205"/>
      <c r="C123" s="206"/>
      <c r="D123" s="207" t="s">
        <v>74</v>
      </c>
      <c r="E123" s="220" t="s">
        <v>2253</v>
      </c>
      <c r="F123" s="220" t="s">
        <v>2254</v>
      </c>
      <c r="G123" s="206"/>
      <c r="H123" s="206"/>
      <c r="I123" s="209"/>
      <c r="J123" s="209"/>
      <c r="K123" s="221">
        <f>BK123</f>
        <v>0</v>
      </c>
      <c r="L123" s="206"/>
      <c r="M123" s="211"/>
      <c r="N123" s="212"/>
      <c r="O123" s="213"/>
      <c r="P123" s="213"/>
      <c r="Q123" s="214">
        <f>Q124</f>
        <v>0</v>
      </c>
      <c r="R123" s="214">
        <f>R124</f>
        <v>0</v>
      </c>
      <c r="S123" s="213"/>
      <c r="T123" s="215">
        <f>T124</f>
        <v>0</v>
      </c>
      <c r="U123" s="213"/>
      <c r="V123" s="215">
        <f>V124</f>
        <v>0</v>
      </c>
      <c r="W123" s="213"/>
      <c r="X123" s="215">
        <f>X124</f>
        <v>0</v>
      </c>
      <c r="Y123" s="216"/>
      <c r="Z123" s="12"/>
      <c r="AA123" s="12"/>
      <c r="AB123" s="12"/>
      <c r="AC123" s="12"/>
      <c r="AD123" s="12"/>
      <c r="AE123" s="12"/>
      <c r="AR123" s="217" t="s">
        <v>82</v>
      </c>
      <c r="AT123" s="218" t="s">
        <v>74</v>
      </c>
      <c r="AU123" s="218" t="s">
        <v>82</v>
      </c>
      <c r="AY123" s="217" t="s">
        <v>175</v>
      </c>
      <c r="BK123" s="219">
        <f>BK124</f>
        <v>0</v>
      </c>
    </row>
    <row r="124" s="2" customFormat="1" ht="21.75" customHeight="1">
      <c r="A124" s="39"/>
      <c r="B124" s="40"/>
      <c r="C124" s="222" t="s">
        <v>82</v>
      </c>
      <c r="D124" s="222" t="s">
        <v>177</v>
      </c>
      <c r="E124" s="223" t="s">
        <v>2255</v>
      </c>
      <c r="F124" s="224" t="s">
        <v>2256</v>
      </c>
      <c r="G124" s="225" t="s">
        <v>2257</v>
      </c>
      <c r="H124" s="226">
        <v>1</v>
      </c>
      <c r="I124" s="227"/>
      <c r="J124" s="227"/>
      <c r="K124" s="228">
        <f>ROUND(P124*H124,2)</f>
        <v>0</v>
      </c>
      <c r="L124" s="229"/>
      <c r="M124" s="45"/>
      <c r="N124" s="230" t="s">
        <v>1</v>
      </c>
      <c r="O124" s="231" t="s">
        <v>39</v>
      </c>
      <c r="P124" s="232">
        <f>I124+J124</f>
        <v>0</v>
      </c>
      <c r="Q124" s="232">
        <f>ROUND(I124*H124,2)</f>
        <v>0</v>
      </c>
      <c r="R124" s="232">
        <f>ROUND(J124*H124,2)</f>
        <v>0</v>
      </c>
      <c r="S124" s="92"/>
      <c r="T124" s="233">
        <f>S124*H124</f>
        <v>0</v>
      </c>
      <c r="U124" s="233">
        <v>0</v>
      </c>
      <c r="V124" s="233">
        <f>U124*H124</f>
        <v>0</v>
      </c>
      <c r="W124" s="233">
        <v>0</v>
      </c>
      <c r="X124" s="233">
        <f>W124*H124</f>
        <v>0</v>
      </c>
      <c r="Y124" s="234" t="s">
        <v>1</v>
      </c>
      <c r="Z124" s="39"/>
      <c r="AA124" s="39"/>
      <c r="AB124" s="39"/>
      <c r="AC124" s="39"/>
      <c r="AD124" s="39"/>
      <c r="AE124" s="39"/>
      <c r="AR124" s="235" t="s">
        <v>181</v>
      </c>
      <c r="AT124" s="235" t="s">
        <v>177</v>
      </c>
      <c r="AU124" s="235" t="s">
        <v>102</v>
      </c>
      <c r="AY124" s="18" t="s">
        <v>175</v>
      </c>
      <c r="BE124" s="236">
        <f>IF(O124="základní",K124,0)</f>
        <v>0</v>
      </c>
      <c r="BF124" s="236">
        <f>IF(O124="snížená",K124,0)</f>
        <v>0</v>
      </c>
      <c r="BG124" s="236">
        <f>IF(O124="zákl. přenesená",K124,0)</f>
        <v>0</v>
      </c>
      <c r="BH124" s="236">
        <f>IF(O124="sníž. přenesená",K124,0)</f>
        <v>0</v>
      </c>
      <c r="BI124" s="236">
        <f>IF(O124="nulová",K124,0)</f>
        <v>0</v>
      </c>
      <c r="BJ124" s="18" t="s">
        <v>102</v>
      </c>
      <c r="BK124" s="236">
        <f>ROUND(P124*H124,2)</f>
        <v>0</v>
      </c>
      <c r="BL124" s="18" t="s">
        <v>181</v>
      </c>
      <c r="BM124" s="235" t="s">
        <v>102</v>
      </c>
    </row>
    <row r="125" s="12" customFormat="1" ht="22.8" customHeight="1">
      <c r="A125" s="12"/>
      <c r="B125" s="205"/>
      <c r="C125" s="206"/>
      <c r="D125" s="207" t="s">
        <v>74</v>
      </c>
      <c r="E125" s="220" t="s">
        <v>2258</v>
      </c>
      <c r="F125" s="220" t="s">
        <v>2259</v>
      </c>
      <c r="G125" s="206"/>
      <c r="H125" s="206"/>
      <c r="I125" s="209"/>
      <c r="J125" s="209"/>
      <c r="K125" s="221">
        <f>BK125</f>
        <v>0</v>
      </c>
      <c r="L125" s="206"/>
      <c r="M125" s="211"/>
      <c r="N125" s="212"/>
      <c r="O125" s="213"/>
      <c r="P125" s="213"/>
      <c r="Q125" s="214">
        <f>Q126</f>
        <v>0</v>
      </c>
      <c r="R125" s="214">
        <f>R126</f>
        <v>0</v>
      </c>
      <c r="S125" s="213"/>
      <c r="T125" s="215">
        <f>T126</f>
        <v>0</v>
      </c>
      <c r="U125" s="213"/>
      <c r="V125" s="215">
        <f>V126</f>
        <v>0</v>
      </c>
      <c r="W125" s="213"/>
      <c r="X125" s="215">
        <f>X126</f>
        <v>0</v>
      </c>
      <c r="Y125" s="216"/>
      <c r="Z125" s="12"/>
      <c r="AA125" s="12"/>
      <c r="AB125" s="12"/>
      <c r="AC125" s="12"/>
      <c r="AD125" s="12"/>
      <c r="AE125" s="12"/>
      <c r="AR125" s="217" t="s">
        <v>82</v>
      </c>
      <c r="AT125" s="218" t="s">
        <v>74</v>
      </c>
      <c r="AU125" s="218" t="s">
        <v>82</v>
      </c>
      <c r="AY125" s="217" t="s">
        <v>175</v>
      </c>
      <c r="BK125" s="219">
        <f>BK126</f>
        <v>0</v>
      </c>
    </row>
    <row r="126" s="2" customFormat="1" ht="16.5" customHeight="1">
      <c r="A126" s="39"/>
      <c r="B126" s="40"/>
      <c r="C126" s="222" t="s">
        <v>102</v>
      </c>
      <c r="D126" s="222" t="s">
        <v>177</v>
      </c>
      <c r="E126" s="223" t="s">
        <v>2260</v>
      </c>
      <c r="F126" s="224" t="s">
        <v>2261</v>
      </c>
      <c r="G126" s="225" t="s">
        <v>2257</v>
      </c>
      <c r="H126" s="226">
        <v>1</v>
      </c>
      <c r="I126" s="227"/>
      <c r="J126" s="227"/>
      <c r="K126" s="228">
        <f>ROUND(P126*H126,2)</f>
        <v>0</v>
      </c>
      <c r="L126" s="229"/>
      <c r="M126" s="45"/>
      <c r="N126" s="230" t="s">
        <v>1</v>
      </c>
      <c r="O126" s="231" t="s">
        <v>39</v>
      </c>
      <c r="P126" s="232">
        <f>I126+J126</f>
        <v>0</v>
      </c>
      <c r="Q126" s="232">
        <f>ROUND(I126*H126,2)</f>
        <v>0</v>
      </c>
      <c r="R126" s="232">
        <f>ROUND(J126*H126,2)</f>
        <v>0</v>
      </c>
      <c r="S126" s="92"/>
      <c r="T126" s="233">
        <f>S126*H126</f>
        <v>0</v>
      </c>
      <c r="U126" s="233">
        <v>0</v>
      </c>
      <c r="V126" s="233">
        <f>U126*H126</f>
        <v>0</v>
      </c>
      <c r="W126" s="233">
        <v>0</v>
      </c>
      <c r="X126" s="233">
        <f>W126*H126</f>
        <v>0</v>
      </c>
      <c r="Y126" s="234" t="s">
        <v>1</v>
      </c>
      <c r="Z126" s="39"/>
      <c r="AA126" s="39"/>
      <c r="AB126" s="39"/>
      <c r="AC126" s="39"/>
      <c r="AD126" s="39"/>
      <c r="AE126" s="39"/>
      <c r="AR126" s="235" t="s">
        <v>181</v>
      </c>
      <c r="AT126" s="235" t="s">
        <v>177</v>
      </c>
      <c r="AU126" s="235" t="s">
        <v>102</v>
      </c>
      <c r="AY126" s="18" t="s">
        <v>175</v>
      </c>
      <c r="BE126" s="236">
        <f>IF(O126="základní",K126,0)</f>
        <v>0</v>
      </c>
      <c r="BF126" s="236">
        <f>IF(O126="snížená",K126,0)</f>
        <v>0</v>
      </c>
      <c r="BG126" s="236">
        <f>IF(O126="zákl. přenesená",K126,0)</f>
        <v>0</v>
      </c>
      <c r="BH126" s="236">
        <f>IF(O126="sníž. přenesená",K126,0)</f>
        <v>0</v>
      </c>
      <c r="BI126" s="236">
        <f>IF(O126="nulová",K126,0)</f>
        <v>0</v>
      </c>
      <c r="BJ126" s="18" t="s">
        <v>102</v>
      </c>
      <c r="BK126" s="236">
        <f>ROUND(P126*H126,2)</f>
        <v>0</v>
      </c>
      <c r="BL126" s="18" t="s">
        <v>181</v>
      </c>
      <c r="BM126" s="235" t="s">
        <v>181</v>
      </c>
    </row>
    <row r="127" s="12" customFormat="1" ht="22.8" customHeight="1">
      <c r="A127" s="12"/>
      <c r="B127" s="205"/>
      <c r="C127" s="206"/>
      <c r="D127" s="207" t="s">
        <v>74</v>
      </c>
      <c r="E127" s="220" t="s">
        <v>1241</v>
      </c>
      <c r="F127" s="220" t="s">
        <v>1242</v>
      </c>
      <c r="G127" s="206"/>
      <c r="H127" s="206"/>
      <c r="I127" s="209"/>
      <c r="J127" s="209"/>
      <c r="K127" s="221">
        <f>BK127</f>
        <v>0</v>
      </c>
      <c r="L127" s="206"/>
      <c r="M127" s="211"/>
      <c r="N127" s="212"/>
      <c r="O127" s="213"/>
      <c r="P127" s="213"/>
      <c r="Q127" s="214">
        <f>Q128</f>
        <v>0</v>
      </c>
      <c r="R127" s="214">
        <f>R128</f>
        <v>0</v>
      </c>
      <c r="S127" s="213"/>
      <c r="T127" s="215">
        <f>T128</f>
        <v>0</v>
      </c>
      <c r="U127" s="213"/>
      <c r="V127" s="215">
        <f>V128</f>
        <v>0</v>
      </c>
      <c r="W127" s="213"/>
      <c r="X127" s="215">
        <f>X128</f>
        <v>0</v>
      </c>
      <c r="Y127" s="216"/>
      <c r="Z127" s="12"/>
      <c r="AA127" s="12"/>
      <c r="AB127" s="12"/>
      <c r="AC127" s="12"/>
      <c r="AD127" s="12"/>
      <c r="AE127" s="12"/>
      <c r="AR127" s="217" t="s">
        <v>102</v>
      </c>
      <c r="AT127" s="218" t="s">
        <v>74</v>
      </c>
      <c r="AU127" s="218" t="s">
        <v>82</v>
      </c>
      <c r="AY127" s="217" t="s">
        <v>175</v>
      </c>
      <c r="BK127" s="219">
        <f>BK128</f>
        <v>0</v>
      </c>
    </row>
    <row r="128" s="2" customFormat="1" ht="21.75" customHeight="1">
      <c r="A128" s="39"/>
      <c r="B128" s="40"/>
      <c r="C128" s="222" t="s">
        <v>196</v>
      </c>
      <c r="D128" s="222" t="s">
        <v>177</v>
      </c>
      <c r="E128" s="223" t="s">
        <v>1241</v>
      </c>
      <c r="F128" s="224" t="s">
        <v>2262</v>
      </c>
      <c r="G128" s="225" t="s">
        <v>2257</v>
      </c>
      <c r="H128" s="226">
        <v>1</v>
      </c>
      <c r="I128" s="227"/>
      <c r="J128" s="227"/>
      <c r="K128" s="228">
        <f>ROUND(P128*H128,2)</f>
        <v>0</v>
      </c>
      <c r="L128" s="229"/>
      <c r="M128" s="45"/>
      <c r="N128" s="230" t="s">
        <v>1</v>
      </c>
      <c r="O128" s="231" t="s">
        <v>39</v>
      </c>
      <c r="P128" s="232">
        <f>I128+J128</f>
        <v>0</v>
      </c>
      <c r="Q128" s="232">
        <f>ROUND(I128*H128,2)</f>
        <v>0</v>
      </c>
      <c r="R128" s="232">
        <f>ROUND(J128*H128,2)</f>
        <v>0</v>
      </c>
      <c r="S128" s="92"/>
      <c r="T128" s="233">
        <f>S128*H128</f>
        <v>0</v>
      </c>
      <c r="U128" s="233">
        <v>0</v>
      </c>
      <c r="V128" s="233">
        <f>U128*H128</f>
        <v>0</v>
      </c>
      <c r="W128" s="233">
        <v>0</v>
      </c>
      <c r="X128" s="233">
        <f>W128*H128</f>
        <v>0</v>
      </c>
      <c r="Y128" s="234" t="s">
        <v>1</v>
      </c>
      <c r="Z128" s="39"/>
      <c r="AA128" s="39"/>
      <c r="AB128" s="39"/>
      <c r="AC128" s="39"/>
      <c r="AD128" s="39"/>
      <c r="AE128" s="39"/>
      <c r="AR128" s="235" t="s">
        <v>229</v>
      </c>
      <c r="AT128" s="235" t="s">
        <v>177</v>
      </c>
      <c r="AU128" s="235" t="s">
        <v>102</v>
      </c>
      <c r="AY128" s="18" t="s">
        <v>175</v>
      </c>
      <c r="BE128" s="236">
        <f>IF(O128="základní",K128,0)</f>
        <v>0</v>
      </c>
      <c r="BF128" s="236">
        <f>IF(O128="snížená",K128,0)</f>
        <v>0</v>
      </c>
      <c r="BG128" s="236">
        <f>IF(O128="zákl. přenesená",K128,0)</f>
        <v>0</v>
      </c>
      <c r="BH128" s="236">
        <f>IF(O128="sníž. přenesená",K128,0)</f>
        <v>0</v>
      </c>
      <c r="BI128" s="236">
        <f>IF(O128="nulová",K128,0)</f>
        <v>0</v>
      </c>
      <c r="BJ128" s="18" t="s">
        <v>102</v>
      </c>
      <c r="BK128" s="236">
        <f>ROUND(P128*H128,2)</f>
        <v>0</v>
      </c>
      <c r="BL128" s="18" t="s">
        <v>229</v>
      </c>
      <c r="BM128" s="235" t="s">
        <v>199</v>
      </c>
    </row>
    <row r="129" s="12" customFormat="1" ht="22.8" customHeight="1">
      <c r="A129" s="12"/>
      <c r="B129" s="205"/>
      <c r="C129" s="206"/>
      <c r="D129" s="207" t="s">
        <v>74</v>
      </c>
      <c r="E129" s="220" t="s">
        <v>2263</v>
      </c>
      <c r="F129" s="220" t="s">
        <v>2264</v>
      </c>
      <c r="G129" s="206"/>
      <c r="H129" s="206"/>
      <c r="I129" s="209"/>
      <c r="J129" s="209"/>
      <c r="K129" s="221">
        <f>BK129</f>
        <v>0</v>
      </c>
      <c r="L129" s="206"/>
      <c r="M129" s="211"/>
      <c r="N129" s="212"/>
      <c r="O129" s="213"/>
      <c r="P129" s="213"/>
      <c r="Q129" s="214">
        <f>Q130</f>
        <v>0</v>
      </c>
      <c r="R129" s="214">
        <f>R130</f>
        <v>0</v>
      </c>
      <c r="S129" s="213"/>
      <c r="T129" s="215">
        <f>T130</f>
        <v>0</v>
      </c>
      <c r="U129" s="213"/>
      <c r="V129" s="215">
        <f>V130</f>
        <v>0</v>
      </c>
      <c r="W129" s="213"/>
      <c r="X129" s="215">
        <f>X130</f>
        <v>0</v>
      </c>
      <c r="Y129" s="216"/>
      <c r="Z129" s="12"/>
      <c r="AA129" s="12"/>
      <c r="AB129" s="12"/>
      <c r="AC129" s="12"/>
      <c r="AD129" s="12"/>
      <c r="AE129" s="12"/>
      <c r="AR129" s="217" t="s">
        <v>102</v>
      </c>
      <c r="AT129" s="218" t="s">
        <v>74</v>
      </c>
      <c r="AU129" s="218" t="s">
        <v>82</v>
      </c>
      <c r="AY129" s="217" t="s">
        <v>175</v>
      </c>
      <c r="BK129" s="219">
        <f>BK130</f>
        <v>0</v>
      </c>
    </row>
    <row r="130" s="2" customFormat="1" ht="21.75" customHeight="1">
      <c r="A130" s="39"/>
      <c r="B130" s="40"/>
      <c r="C130" s="222" t="s">
        <v>181</v>
      </c>
      <c r="D130" s="222" t="s">
        <v>177</v>
      </c>
      <c r="E130" s="223" t="s">
        <v>2263</v>
      </c>
      <c r="F130" s="224" t="s">
        <v>2265</v>
      </c>
      <c r="G130" s="225" t="s">
        <v>2257</v>
      </c>
      <c r="H130" s="226">
        <v>1</v>
      </c>
      <c r="I130" s="227"/>
      <c r="J130" s="227"/>
      <c r="K130" s="228">
        <f>ROUND(P130*H130,2)</f>
        <v>0</v>
      </c>
      <c r="L130" s="229"/>
      <c r="M130" s="45"/>
      <c r="N130" s="295" t="s">
        <v>1</v>
      </c>
      <c r="O130" s="296" t="s">
        <v>39</v>
      </c>
      <c r="P130" s="297">
        <f>I130+J130</f>
        <v>0</v>
      </c>
      <c r="Q130" s="297">
        <f>ROUND(I130*H130,2)</f>
        <v>0</v>
      </c>
      <c r="R130" s="297">
        <f>ROUND(J130*H130,2)</f>
        <v>0</v>
      </c>
      <c r="S130" s="298"/>
      <c r="T130" s="299">
        <f>S130*H130</f>
        <v>0</v>
      </c>
      <c r="U130" s="299">
        <v>0</v>
      </c>
      <c r="V130" s="299">
        <f>U130*H130</f>
        <v>0</v>
      </c>
      <c r="W130" s="299">
        <v>0</v>
      </c>
      <c r="X130" s="299">
        <f>W130*H130</f>
        <v>0</v>
      </c>
      <c r="Y130" s="300" t="s">
        <v>1</v>
      </c>
      <c r="Z130" s="39"/>
      <c r="AA130" s="39"/>
      <c r="AB130" s="39"/>
      <c r="AC130" s="39"/>
      <c r="AD130" s="39"/>
      <c r="AE130" s="39"/>
      <c r="AR130" s="235" t="s">
        <v>229</v>
      </c>
      <c r="AT130" s="235" t="s">
        <v>177</v>
      </c>
      <c r="AU130" s="235" t="s">
        <v>102</v>
      </c>
      <c r="AY130" s="18" t="s">
        <v>175</v>
      </c>
      <c r="BE130" s="236">
        <f>IF(O130="základní",K130,0)</f>
        <v>0</v>
      </c>
      <c r="BF130" s="236">
        <f>IF(O130="snížená",K130,0)</f>
        <v>0</v>
      </c>
      <c r="BG130" s="236">
        <f>IF(O130="zákl. přenesená",K130,0)</f>
        <v>0</v>
      </c>
      <c r="BH130" s="236">
        <f>IF(O130="sníž. přenesená",K130,0)</f>
        <v>0</v>
      </c>
      <c r="BI130" s="236">
        <f>IF(O130="nulová",K130,0)</f>
        <v>0</v>
      </c>
      <c r="BJ130" s="18" t="s">
        <v>102</v>
      </c>
      <c r="BK130" s="236">
        <f>ROUND(P130*H130,2)</f>
        <v>0</v>
      </c>
      <c r="BL130" s="18" t="s">
        <v>229</v>
      </c>
      <c r="BM130" s="235" t="s">
        <v>204</v>
      </c>
    </row>
    <row r="131" s="2" customFormat="1" ht="6.96" customHeight="1">
      <c r="A131" s="39"/>
      <c r="B131" s="67"/>
      <c r="C131" s="68"/>
      <c r="D131" s="68"/>
      <c r="E131" s="68"/>
      <c r="F131" s="68"/>
      <c r="G131" s="68"/>
      <c r="H131" s="68"/>
      <c r="I131" s="68"/>
      <c r="J131" s="68"/>
      <c r="K131" s="68"/>
      <c r="L131" s="68"/>
      <c r="M131" s="45"/>
      <c r="N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MITIBQ87TSus/z7akfn3ChrOaWaGmecJvvS0mB/Jv45+zbgdyFTWUklNDiYtNvFESnPMEEhMplBhsOj59SzcaA==" hashValue="Zp8VEvtGk6oJ3PZip6neHkSqcQzqpiB8PShy1nOgriaUV4ZgH8qpyfQOOI2tFd/uEvZqDr9PG/kM4Iv8WDQcZA==" algorithmName="SHA-512" password="CC35"/>
  <autoFilter ref="C120:L130"/>
  <mergeCells count="9">
    <mergeCell ref="E7:H7"/>
    <mergeCell ref="E9:H9"/>
    <mergeCell ref="E18:H18"/>
    <mergeCell ref="E27:H27"/>
    <mergeCell ref="E85:H85"/>
    <mergeCell ref="E87:H87"/>
    <mergeCell ref="E111:H111"/>
    <mergeCell ref="E113:H113"/>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101</v>
      </c>
    </row>
    <row r="3" s="1" customFormat="1" ht="6.96" customHeight="1">
      <c r="B3" s="138"/>
      <c r="C3" s="139"/>
      <c r="D3" s="139"/>
      <c r="E3" s="139"/>
      <c r="F3" s="139"/>
      <c r="G3" s="139"/>
      <c r="H3" s="139"/>
      <c r="I3" s="139"/>
      <c r="J3" s="139"/>
      <c r="K3" s="139"/>
      <c r="L3" s="139"/>
      <c r="M3" s="21"/>
      <c r="AT3" s="18" t="s">
        <v>102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2270</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ROUND(K118,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ROUND((SUM(BE118:BE121)),  2)</f>
        <v>0</v>
      </c>
      <c r="G35" s="39"/>
      <c r="H35" s="39"/>
      <c r="I35" s="157">
        <v>0.20999999999999999</v>
      </c>
      <c r="J35" s="39"/>
      <c r="K35" s="152">
        <f>ROUND(((SUM(BE118:BE121))*I35),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ROUND((SUM(BF118:BF121)),  2)</f>
        <v>0</v>
      </c>
      <c r="G36" s="39"/>
      <c r="H36" s="39"/>
      <c r="I36" s="157">
        <v>0.12</v>
      </c>
      <c r="J36" s="39"/>
      <c r="K36" s="152">
        <f>ROUND(((SUM(BF118:BF121))*I36),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ROUND((SUM(BG118:BG121)),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ROUND((SUM(BH118:BH121)),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ROUND((SUM(BI118:BI121)),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02 - SO 02 - Přípojky kan...</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Q118</f>
        <v>0</v>
      </c>
      <c r="J96" s="111">
        <f>R118</f>
        <v>0</v>
      </c>
      <c r="K96" s="111">
        <f>K118</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124</v>
      </c>
      <c r="E97" s="184"/>
      <c r="F97" s="184"/>
      <c r="G97" s="184"/>
      <c r="H97" s="184"/>
      <c r="I97" s="185">
        <f>Q119</f>
        <v>0</v>
      </c>
      <c r="J97" s="185">
        <f>R119</f>
        <v>0</v>
      </c>
      <c r="K97" s="185">
        <f>K119</f>
        <v>0</v>
      </c>
      <c r="L97" s="182"/>
      <c r="M97" s="186"/>
      <c r="S97" s="9"/>
      <c r="T97" s="9"/>
      <c r="U97" s="9"/>
      <c r="V97" s="9"/>
      <c r="W97" s="9"/>
      <c r="X97" s="9"/>
      <c r="Y97" s="9"/>
      <c r="Z97" s="9"/>
      <c r="AA97" s="9"/>
      <c r="AB97" s="9"/>
      <c r="AC97" s="9"/>
      <c r="AD97" s="9"/>
      <c r="AE97" s="9"/>
    </row>
    <row r="98" s="10" customFormat="1" ht="19.92" customHeight="1">
      <c r="A98" s="10"/>
      <c r="B98" s="187"/>
      <c r="C98" s="188"/>
      <c r="D98" s="189" t="s">
        <v>132</v>
      </c>
      <c r="E98" s="190"/>
      <c r="F98" s="190"/>
      <c r="G98" s="190"/>
      <c r="H98" s="190"/>
      <c r="I98" s="191">
        <f>Q120</f>
        <v>0</v>
      </c>
      <c r="J98" s="191">
        <f>R120</f>
        <v>0</v>
      </c>
      <c r="K98" s="191">
        <f>K120</f>
        <v>0</v>
      </c>
      <c r="L98" s="188"/>
      <c r="M98" s="192"/>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41"/>
      <c r="M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8"/>
      <c r="M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70"/>
      <c r="M104" s="64"/>
      <c r="S104" s="39"/>
      <c r="T104" s="39"/>
      <c r="U104" s="39"/>
      <c r="V104" s="39"/>
      <c r="W104" s="39"/>
      <c r="X104" s="39"/>
      <c r="Y104" s="39"/>
      <c r="Z104" s="39"/>
      <c r="AA104" s="39"/>
      <c r="AB104" s="39"/>
      <c r="AC104" s="39"/>
      <c r="AD104" s="39"/>
      <c r="AE104" s="39"/>
    </row>
    <row r="105" s="2" customFormat="1" ht="24.96" customHeight="1">
      <c r="A105" s="39"/>
      <c r="B105" s="40"/>
      <c r="C105" s="24" t="s">
        <v>155</v>
      </c>
      <c r="D105" s="41"/>
      <c r="E105" s="41"/>
      <c r="F105" s="41"/>
      <c r="G105" s="41"/>
      <c r="H105" s="41"/>
      <c r="I105" s="41"/>
      <c r="J105" s="41"/>
      <c r="K105" s="41"/>
      <c r="L105" s="41"/>
      <c r="M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41"/>
      <c r="M106" s="64"/>
      <c r="S106" s="39"/>
      <c r="T106" s="39"/>
      <c r="U106" s="39"/>
      <c r="V106" s="39"/>
      <c r="W106" s="39"/>
      <c r="X106" s="39"/>
      <c r="Y106" s="39"/>
      <c r="Z106" s="39"/>
      <c r="AA106" s="39"/>
      <c r="AB106" s="39"/>
      <c r="AC106" s="39"/>
      <c r="AD106" s="39"/>
      <c r="AE106" s="39"/>
    </row>
    <row r="107" s="2" customFormat="1" ht="12" customHeight="1">
      <c r="A107" s="39"/>
      <c r="B107" s="40"/>
      <c r="C107" s="33" t="s">
        <v>17</v>
      </c>
      <c r="D107" s="41"/>
      <c r="E107" s="41"/>
      <c r="F107" s="41"/>
      <c r="G107" s="41"/>
      <c r="H107" s="41"/>
      <c r="I107" s="41"/>
      <c r="J107" s="41"/>
      <c r="K107" s="41"/>
      <c r="L107" s="41"/>
      <c r="M107" s="64"/>
      <c r="S107" s="39"/>
      <c r="T107" s="39"/>
      <c r="U107" s="39"/>
      <c r="V107" s="39"/>
      <c r="W107" s="39"/>
      <c r="X107" s="39"/>
      <c r="Y107" s="39"/>
      <c r="Z107" s="39"/>
      <c r="AA107" s="39"/>
      <c r="AB107" s="39"/>
      <c r="AC107" s="39"/>
      <c r="AD107" s="39"/>
      <c r="AE107" s="39"/>
    </row>
    <row r="108" s="2" customFormat="1" ht="16.5" customHeight="1">
      <c r="A108" s="39"/>
      <c r="B108" s="40"/>
      <c r="C108" s="41"/>
      <c r="D108" s="41"/>
      <c r="E108" s="176" t="str">
        <f>E7</f>
        <v>I-20002 - Modernizace bytových domů ul. Šenovská 65,67 a 69</v>
      </c>
      <c r="F108" s="33"/>
      <c r="G108" s="33"/>
      <c r="H108" s="33"/>
      <c r="I108" s="41"/>
      <c r="J108" s="41"/>
      <c r="K108" s="41"/>
      <c r="L108" s="41"/>
      <c r="M108" s="64"/>
      <c r="S108" s="39"/>
      <c r="T108" s="39"/>
      <c r="U108" s="39"/>
      <c r="V108" s="39"/>
      <c r="W108" s="39"/>
      <c r="X108" s="39"/>
      <c r="Y108" s="39"/>
      <c r="Z108" s="39"/>
      <c r="AA108" s="39"/>
      <c r="AB108" s="39"/>
      <c r="AC108" s="39"/>
      <c r="AD108" s="39"/>
      <c r="AE108" s="39"/>
    </row>
    <row r="109" s="2" customFormat="1" ht="12" customHeight="1">
      <c r="A109" s="39"/>
      <c r="B109" s="40"/>
      <c r="C109" s="33" t="s">
        <v>113</v>
      </c>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02 - SO 02 - Přípojky kan...</v>
      </c>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41"/>
      <c r="M111" s="64"/>
      <c r="S111" s="39"/>
      <c r="T111" s="39"/>
      <c r="U111" s="39"/>
      <c r="V111" s="39"/>
      <c r="W111" s="39"/>
      <c r="X111" s="39"/>
      <c r="Y111" s="39"/>
      <c r="Z111" s="39"/>
      <c r="AA111" s="39"/>
      <c r="AB111" s="39"/>
      <c r="AC111" s="39"/>
      <c r="AD111" s="39"/>
      <c r="AE111" s="39"/>
    </row>
    <row r="112" s="2" customFormat="1" ht="12" customHeight="1">
      <c r="A112" s="39"/>
      <c r="B112" s="40"/>
      <c r="C112" s="33" t="s">
        <v>21</v>
      </c>
      <c r="D112" s="41"/>
      <c r="E112" s="41"/>
      <c r="F112" s="28" t="str">
        <f>F12</f>
        <v xml:space="preserve"> </v>
      </c>
      <c r="G112" s="41"/>
      <c r="H112" s="41"/>
      <c r="I112" s="33" t="s">
        <v>23</v>
      </c>
      <c r="J112" s="80" t="str">
        <f>IF(J12="","",J12)</f>
        <v>11. 8. 2025</v>
      </c>
      <c r="K112" s="41"/>
      <c r="L112" s="41"/>
      <c r="M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15.15" customHeight="1">
      <c r="A114" s="39"/>
      <c r="B114" s="40"/>
      <c r="C114" s="33" t="s">
        <v>25</v>
      </c>
      <c r="D114" s="41"/>
      <c r="E114" s="41"/>
      <c r="F114" s="28" t="str">
        <f>E15</f>
        <v xml:space="preserve"> </v>
      </c>
      <c r="G114" s="41"/>
      <c r="H114" s="41"/>
      <c r="I114" s="33" t="s">
        <v>30</v>
      </c>
      <c r="J114" s="37" t="str">
        <f>E21</f>
        <v xml:space="preserve"> </v>
      </c>
      <c r="K114" s="41"/>
      <c r="L114" s="41"/>
      <c r="M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31</v>
      </c>
      <c r="J115" s="37" t="str">
        <f>E24</f>
        <v xml:space="preserve"> </v>
      </c>
      <c r="K115" s="41"/>
      <c r="L115" s="41"/>
      <c r="M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41"/>
      <c r="M116" s="64"/>
      <c r="S116" s="39"/>
      <c r="T116" s="39"/>
      <c r="U116" s="39"/>
      <c r="V116" s="39"/>
      <c r="W116" s="39"/>
      <c r="X116" s="39"/>
      <c r="Y116" s="39"/>
      <c r="Z116" s="39"/>
      <c r="AA116" s="39"/>
      <c r="AB116" s="39"/>
      <c r="AC116" s="39"/>
      <c r="AD116" s="39"/>
      <c r="AE116" s="39"/>
    </row>
    <row r="117" s="11" customFormat="1" ht="29.28" customHeight="1">
      <c r="A117" s="193"/>
      <c r="B117" s="194"/>
      <c r="C117" s="195" t="s">
        <v>156</v>
      </c>
      <c r="D117" s="196" t="s">
        <v>58</v>
      </c>
      <c r="E117" s="196" t="s">
        <v>54</v>
      </c>
      <c r="F117" s="196" t="s">
        <v>55</v>
      </c>
      <c r="G117" s="196" t="s">
        <v>157</v>
      </c>
      <c r="H117" s="196" t="s">
        <v>158</v>
      </c>
      <c r="I117" s="196" t="s">
        <v>159</v>
      </c>
      <c r="J117" s="196" t="s">
        <v>160</v>
      </c>
      <c r="K117" s="197" t="s">
        <v>121</v>
      </c>
      <c r="L117" s="198" t="s">
        <v>161</v>
      </c>
      <c r="M117" s="199"/>
      <c r="N117" s="101" t="s">
        <v>1</v>
      </c>
      <c r="O117" s="102" t="s">
        <v>37</v>
      </c>
      <c r="P117" s="102" t="s">
        <v>162</v>
      </c>
      <c r="Q117" s="102" t="s">
        <v>163</v>
      </c>
      <c r="R117" s="102" t="s">
        <v>164</v>
      </c>
      <c r="S117" s="102" t="s">
        <v>165</v>
      </c>
      <c r="T117" s="102" t="s">
        <v>166</v>
      </c>
      <c r="U117" s="102" t="s">
        <v>167</v>
      </c>
      <c r="V117" s="102" t="s">
        <v>168</v>
      </c>
      <c r="W117" s="102" t="s">
        <v>169</v>
      </c>
      <c r="X117" s="102" t="s">
        <v>170</v>
      </c>
      <c r="Y117" s="103" t="s">
        <v>171</v>
      </c>
      <c r="Z117" s="193"/>
      <c r="AA117" s="193"/>
      <c r="AB117" s="193"/>
      <c r="AC117" s="193"/>
      <c r="AD117" s="193"/>
      <c r="AE117" s="193"/>
    </row>
    <row r="118" s="2" customFormat="1" ht="22.8" customHeight="1">
      <c r="A118" s="39"/>
      <c r="B118" s="40"/>
      <c r="C118" s="108" t="s">
        <v>172</v>
      </c>
      <c r="D118" s="41"/>
      <c r="E118" s="41"/>
      <c r="F118" s="41"/>
      <c r="G118" s="41"/>
      <c r="H118" s="41"/>
      <c r="I118" s="41"/>
      <c r="J118" s="41"/>
      <c r="K118" s="200">
        <f>BK118</f>
        <v>0</v>
      </c>
      <c r="L118" s="41"/>
      <c r="M118" s="45"/>
      <c r="N118" s="104"/>
      <c r="O118" s="201"/>
      <c r="P118" s="105"/>
      <c r="Q118" s="202">
        <f>Q119</f>
        <v>0</v>
      </c>
      <c r="R118" s="202">
        <f>R119</f>
        <v>0</v>
      </c>
      <c r="S118" s="105"/>
      <c r="T118" s="203">
        <f>T119</f>
        <v>0</v>
      </c>
      <c r="U118" s="105"/>
      <c r="V118" s="203">
        <f>V119</f>
        <v>0</v>
      </c>
      <c r="W118" s="105"/>
      <c r="X118" s="203">
        <f>X119</f>
        <v>0</v>
      </c>
      <c r="Y118" s="106"/>
      <c r="Z118" s="39"/>
      <c r="AA118" s="39"/>
      <c r="AB118" s="39"/>
      <c r="AC118" s="39"/>
      <c r="AD118" s="39"/>
      <c r="AE118" s="39"/>
      <c r="AT118" s="18" t="s">
        <v>74</v>
      </c>
      <c r="AU118" s="18" t="s">
        <v>123</v>
      </c>
      <c r="BK118" s="204">
        <f>BK119</f>
        <v>0</v>
      </c>
    </row>
    <row r="119" s="12" customFormat="1" ht="25.92" customHeight="1">
      <c r="A119" s="12"/>
      <c r="B119" s="205"/>
      <c r="C119" s="206"/>
      <c r="D119" s="207" t="s">
        <v>74</v>
      </c>
      <c r="E119" s="208" t="s">
        <v>173</v>
      </c>
      <c r="F119" s="208" t="s">
        <v>174</v>
      </c>
      <c r="G119" s="206"/>
      <c r="H119" s="206"/>
      <c r="I119" s="209"/>
      <c r="J119" s="209"/>
      <c r="K119" s="210">
        <f>BK119</f>
        <v>0</v>
      </c>
      <c r="L119" s="206"/>
      <c r="M119" s="211"/>
      <c r="N119" s="212"/>
      <c r="O119" s="213"/>
      <c r="P119" s="213"/>
      <c r="Q119" s="214">
        <f>Q120</f>
        <v>0</v>
      </c>
      <c r="R119" s="214">
        <f>R120</f>
        <v>0</v>
      </c>
      <c r="S119" s="213"/>
      <c r="T119" s="215">
        <f>T120</f>
        <v>0</v>
      </c>
      <c r="U119" s="213"/>
      <c r="V119" s="215">
        <f>V120</f>
        <v>0</v>
      </c>
      <c r="W119" s="213"/>
      <c r="X119" s="215">
        <f>X120</f>
        <v>0</v>
      </c>
      <c r="Y119" s="216"/>
      <c r="Z119" s="12"/>
      <c r="AA119" s="12"/>
      <c r="AB119" s="12"/>
      <c r="AC119" s="12"/>
      <c r="AD119" s="12"/>
      <c r="AE119" s="12"/>
      <c r="AR119" s="217" t="s">
        <v>82</v>
      </c>
      <c r="AT119" s="218" t="s">
        <v>74</v>
      </c>
      <c r="AU119" s="218" t="s">
        <v>75</v>
      </c>
      <c r="AY119" s="217" t="s">
        <v>175</v>
      </c>
      <c r="BK119" s="219">
        <f>BK120</f>
        <v>0</v>
      </c>
    </row>
    <row r="120" s="12" customFormat="1" ht="22.8" customHeight="1">
      <c r="A120" s="12"/>
      <c r="B120" s="205"/>
      <c r="C120" s="206"/>
      <c r="D120" s="207" t="s">
        <v>74</v>
      </c>
      <c r="E120" s="220" t="s">
        <v>204</v>
      </c>
      <c r="F120" s="220" t="s">
        <v>890</v>
      </c>
      <c r="G120" s="206"/>
      <c r="H120" s="206"/>
      <c r="I120" s="209"/>
      <c r="J120" s="209"/>
      <c r="K120" s="221">
        <f>BK120</f>
        <v>0</v>
      </c>
      <c r="L120" s="206"/>
      <c r="M120" s="211"/>
      <c r="N120" s="212"/>
      <c r="O120" s="213"/>
      <c r="P120" s="213"/>
      <c r="Q120" s="214">
        <f>Q121</f>
        <v>0</v>
      </c>
      <c r="R120" s="214">
        <f>R121</f>
        <v>0</v>
      </c>
      <c r="S120" s="213"/>
      <c r="T120" s="215">
        <f>T121</f>
        <v>0</v>
      </c>
      <c r="U120" s="213"/>
      <c r="V120" s="215">
        <f>V121</f>
        <v>0</v>
      </c>
      <c r="W120" s="213"/>
      <c r="X120" s="215">
        <f>X121</f>
        <v>0</v>
      </c>
      <c r="Y120" s="216"/>
      <c r="Z120" s="12"/>
      <c r="AA120" s="12"/>
      <c r="AB120" s="12"/>
      <c r="AC120" s="12"/>
      <c r="AD120" s="12"/>
      <c r="AE120" s="12"/>
      <c r="AR120" s="217" t="s">
        <v>82</v>
      </c>
      <c r="AT120" s="218" t="s">
        <v>74</v>
      </c>
      <c r="AU120" s="218" t="s">
        <v>82</v>
      </c>
      <c r="AY120" s="217" t="s">
        <v>175</v>
      </c>
      <c r="BK120" s="219">
        <f>BK121</f>
        <v>0</v>
      </c>
    </row>
    <row r="121" s="2" customFormat="1" ht="24.15" customHeight="1">
      <c r="A121" s="39"/>
      <c r="B121" s="40"/>
      <c r="C121" s="222" t="s">
        <v>82</v>
      </c>
      <c r="D121" s="222" t="s">
        <v>177</v>
      </c>
      <c r="E121" s="223" t="s">
        <v>406</v>
      </c>
      <c r="F121" s="224" t="s">
        <v>2271</v>
      </c>
      <c r="G121" s="225" t="s">
        <v>2257</v>
      </c>
      <c r="H121" s="226">
        <v>1</v>
      </c>
      <c r="I121" s="227"/>
      <c r="J121" s="227"/>
      <c r="K121" s="228">
        <f>ROUND(P121*H121,2)</f>
        <v>0</v>
      </c>
      <c r="L121" s="229"/>
      <c r="M121" s="45"/>
      <c r="N121" s="295" t="s">
        <v>1</v>
      </c>
      <c r="O121" s="296" t="s">
        <v>38</v>
      </c>
      <c r="P121" s="297">
        <f>I121+J121</f>
        <v>0</v>
      </c>
      <c r="Q121" s="297">
        <f>ROUND(I121*H121,2)</f>
        <v>0</v>
      </c>
      <c r="R121" s="297">
        <f>ROUND(J121*H121,2)</f>
        <v>0</v>
      </c>
      <c r="S121" s="298"/>
      <c r="T121" s="299">
        <f>S121*H121</f>
        <v>0</v>
      </c>
      <c r="U121" s="299">
        <v>0</v>
      </c>
      <c r="V121" s="299">
        <f>U121*H121</f>
        <v>0</v>
      </c>
      <c r="W121" s="299">
        <v>0</v>
      </c>
      <c r="X121" s="299">
        <f>W121*H121</f>
        <v>0</v>
      </c>
      <c r="Y121" s="300" t="s">
        <v>1</v>
      </c>
      <c r="Z121" s="39"/>
      <c r="AA121" s="39"/>
      <c r="AB121" s="39"/>
      <c r="AC121" s="39"/>
      <c r="AD121" s="39"/>
      <c r="AE121" s="39"/>
      <c r="AR121" s="235" t="s">
        <v>181</v>
      </c>
      <c r="AT121" s="235" t="s">
        <v>177</v>
      </c>
      <c r="AU121" s="235" t="s">
        <v>102</v>
      </c>
      <c r="AY121" s="18" t="s">
        <v>175</v>
      </c>
      <c r="BE121" s="236">
        <f>IF(O121="základní",K121,0)</f>
        <v>0</v>
      </c>
      <c r="BF121" s="236">
        <f>IF(O121="snížená",K121,0)</f>
        <v>0</v>
      </c>
      <c r="BG121" s="236">
        <f>IF(O121="zákl. přenesená",K121,0)</f>
        <v>0</v>
      </c>
      <c r="BH121" s="236">
        <f>IF(O121="sníž. přenesená",K121,0)</f>
        <v>0</v>
      </c>
      <c r="BI121" s="236">
        <f>IF(O121="nulová",K121,0)</f>
        <v>0</v>
      </c>
      <c r="BJ121" s="18" t="s">
        <v>82</v>
      </c>
      <c r="BK121" s="236">
        <f>ROUND(P121*H121,2)</f>
        <v>0</v>
      </c>
      <c r="BL121" s="18" t="s">
        <v>181</v>
      </c>
      <c r="BM121" s="235" t="s">
        <v>102</v>
      </c>
    </row>
    <row r="122" s="2" customFormat="1" ht="6.96" customHeight="1">
      <c r="A122" s="39"/>
      <c r="B122" s="67"/>
      <c r="C122" s="68"/>
      <c r="D122" s="68"/>
      <c r="E122" s="68"/>
      <c r="F122" s="68"/>
      <c r="G122" s="68"/>
      <c r="H122" s="68"/>
      <c r="I122" s="68"/>
      <c r="J122" s="68"/>
      <c r="K122" s="68"/>
      <c r="L122" s="68"/>
      <c r="M122" s="45"/>
      <c r="N122" s="39"/>
      <c r="P122" s="39"/>
      <c r="Q122" s="39"/>
      <c r="R122" s="39"/>
      <c r="S122" s="39"/>
      <c r="T122" s="39"/>
      <c r="U122" s="39"/>
      <c r="V122" s="39"/>
      <c r="W122" s="39"/>
      <c r="X122" s="39"/>
      <c r="Y122" s="39"/>
      <c r="Z122" s="39"/>
      <c r="AA122" s="39"/>
      <c r="AB122" s="39"/>
      <c r="AC122" s="39"/>
      <c r="AD122" s="39"/>
      <c r="AE122" s="39"/>
    </row>
  </sheetData>
  <sheetProtection sheet="1" autoFilter="0" formatColumns="0" formatRows="0" objects="1" scenarios="1" spinCount="100000" saltValue="M5L9p1HhCvspWfZsFAq68/LDw3T7dIf4GoLJ1AcgCgTvWdfLEkOArou9s9e79kzju1We19Jzk2lz4r9vq/iZLw==" hashValue="YvdBTyZexx95i9ul0Kqo5kPMeBW+W62CxXCOkbrsgIJIX7Ad4N352L8z3QKrYKz8BrMGjeQeCBhNVhm7vKyxnw==" algorithmName="SHA-512" password="CC35"/>
  <autoFilter ref="C117:L121"/>
  <mergeCells count="9">
    <mergeCell ref="E7:H7"/>
    <mergeCell ref="E9:H9"/>
    <mergeCell ref="E18:H18"/>
    <mergeCell ref="E27:H27"/>
    <mergeCell ref="E85:H85"/>
    <mergeCell ref="E87:H87"/>
    <mergeCell ref="E108:H108"/>
    <mergeCell ref="E110:H110"/>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15.5" style="1" hidden="1" customWidth="1"/>
    <col min="13" max="13" width="9.332031" style="1" customWidth="1"/>
    <col min="14" max="14" width="10.83203" style="1" hidden="1" customWidth="1"/>
    <col min="15" max="15" width="9.332031" style="1" hidden="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4.16016" style="1" hidden="1" customWidth="1"/>
    <col min="23" max="23" width="14.16016" style="1" hidden="1" customWidth="1"/>
    <col min="24" max="24" width="14.16016" style="1" hidden="1" customWidth="1"/>
    <col min="25" max="25" width="14.16016" style="1" hidden="1" customWidth="1"/>
    <col min="26" max="26" width="16.33203" style="1" customWidth="1"/>
    <col min="27" max="27" width="12.33203" style="1" customWidth="1"/>
    <col min="28" max="28" width="15"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M2" s="1"/>
      <c r="N2" s="1"/>
      <c r="O2" s="1"/>
      <c r="P2" s="1"/>
      <c r="Q2" s="1"/>
      <c r="R2" s="1"/>
      <c r="S2" s="1"/>
      <c r="T2" s="1"/>
      <c r="U2" s="1"/>
      <c r="V2" s="1"/>
      <c r="W2" s="1"/>
      <c r="X2" s="1"/>
      <c r="Y2" s="1"/>
      <c r="Z2" s="1"/>
      <c r="AT2" s="18" t="s">
        <v>105</v>
      </c>
    </row>
    <row r="3" s="1" customFormat="1" ht="6.96" customHeight="1">
      <c r="B3" s="138"/>
      <c r="C3" s="139"/>
      <c r="D3" s="139"/>
      <c r="E3" s="139"/>
      <c r="F3" s="139"/>
      <c r="G3" s="139"/>
      <c r="H3" s="139"/>
      <c r="I3" s="139"/>
      <c r="J3" s="139"/>
      <c r="K3" s="139"/>
      <c r="L3" s="139"/>
      <c r="M3" s="21"/>
      <c r="AT3" s="18" t="s">
        <v>102</v>
      </c>
    </row>
    <row r="4" s="1" customFormat="1" ht="24.96" customHeight="1">
      <c r="B4" s="21"/>
      <c r="D4" s="140" t="s">
        <v>112</v>
      </c>
      <c r="M4" s="21"/>
      <c r="N4" s="141" t="s">
        <v>11</v>
      </c>
      <c r="AT4" s="18" t="s">
        <v>4</v>
      </c>
    </row>
    <row r="5" s="1" customFormat="1" ht="6.96" customHeight="1">
      <c r="B5" s="21"/>
      <c r="M5" s="21"/>
    </row>
    <row r="6" s="1" customFormat="1" ht="12" customHeight="1">
      <c r="B6" s="21"/>
      <c r="D6" s="142" t="s">
        <v>17</v>
      </c>
      <c r="M6" s="21"/>
    </row>
    <row r="7" s="1" customFormat="1" ht="16.5" customHeight="1">
      <c r="B7" s="21"/>
      <c r="E7" s="143" t="str">
        <f>'Rekapitulace stavby'!K6</f>
        <v>I-20002 - Modernizace bytových domů ul. Šenovská 65,67 a 69</v>
      </c>
      <c r="F7" s="142"/>
      <c r="G7" s="142"/>
      <c r="H7" s="142"/>
      <c r="M7" s="21"/>
    </row>
    <row r="8" s="2" customFormat="1" ht="12" customHeight="1">
      <c r="A8" s="39"/>
      <c r="B8" s="45"/>
      <c r="C8" s="39"/>
      <c r="D8" s="142" t="s">
        <v>113</v>
      </c>
      <c r="E8" s="39"/>
      <c r="F8" s="39"/>
      <c r="G8" s="39"/>
      <c r="H8" s="39"/>
      <c r="I8" s="39"/>
      <c r="J8" s="39"/>
      <c r="K8" s="39"/>
      <c r="L8" s="39"/>
      <c r="M8" s="64"/>
      <c r="S8" s="39"/>
      <c r="T8" s="39"/>
      <c r="U8" s="39"/>
      <c r="V8" s="39"/>
      <c r="W8" s="39"/>
      <c r="X8" s="39"/>
      <c r="Y8" s="39"/>
      <c r="Z8" s="39"/>
      <c r="AA8" s="39"/>
      <c r="AB8" s="39"/>
      <c r="AC8" s="39"/>
      <c r="AD8" s="39"/>
      <c r="AE8" s="39"/>
    </row>
    <row r="9" s="2" customFormat="1" ht="16.5" customHeight="1">
      <c r="A9" s="39"/>
      <c r="B9" s="45"/>
      <c r="C9" s="39"/>
      <c r="D9" s="39"/>
      <c r="E9" s="144" t="s">
        <v>2272</v>
      </c>
      <c r="F9" s="39"/>
      <c r="G9" s="39"/>
      <c r="H9" s="39"/>
      <c r="I9" s="39"/>
      <c r="J9" s="39"/>
      <c r="K9" s="39"/>
      <c r="L9" s="39"/>
      <c r="M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39"/>
      <c r="M10" s="64"/>
      <c r="S10" s="39"/>
      <c r="T10" s="39"/>
      <c r="U10" s="39"/>
      <c r="V10" s="39"/>
      <c r="W10" s="39"/>
      <c r="X10" s="39"/>
      <c r="Y10" s="39"/>
      <c r="Z10" s="39"/>
      <c r="AA10" s="39"/>
      <c r="AB10" s="39"/>
      <c r="AC10" s="39"/>
      <c r="AD10" s="39"/>
      <c r="AE10" s="39"/>
    </row>
    <row r="11" s="2" customFormat="1" ht="12" customHeight="1">
      <c r="A11" s="39"/>
      <c r="B11" s="45"/>
      <c r="C11" s="39"/>
      <c r="D11" s="142" t="s">
        <v>19</v>
      </c>
      <c r="E11" s="39"/>
      <c r="F11" s="145" t="s">
        <v>1</v>
      </c>
      <c r="G11" s="39"/>
      <c r="H11" s="39"/>
      <c r="I11" s="142" t="s">
        <v>20</v>
      </c>
      <c r="J11" s="145" t="s">
        <v>1</v>
      </c>
      <c r="K11" s="39"/>
      <c r="L11" s="39"/>
      <c r="M11" s="64"/>
      <c r="S11" s="39"/>
      <c r="T11" s="39"/>
      <c r="U11" s="39"/>
      <c r="V11" s="39"/>
      <c r="W11" s="39"/>
      <c r="X11" s="39"/>
      <c r="Y11" s="39"/>
      <c r="Z11" s="39"/>
      <c r="AA11" s="39"/>
      <c r="AB11" s="39"/>
      <c r="AC11" s="39"/>
      <c r="AD11" s="39"/>
      <c r="AE11" s="39"/>
    </row>
    <row r="12" s="2" customFormat="1" ht="12" customHeight="1">
      <c r="A12" s="39"/>
      <c r="B12" s="45"/>
      <c r="C12" s="39"/>
      <c r="D12" s="142" t="s">
        <v>21</v>
      </c>
      <c r="E12" s="39"/>
      <c r="F12" s="145" t="s">
        <v>22</v>
      </c>
      <c r="G12" s="39"/>
      <c r="H12" s="39"/>
      <c r="I12" s="142" t="s">
        <v>23</v>
      </c>
      <c r="J12" s="146" t="str">
        <f>'Rekapitulace stavby'!AN8</f>
        <v>11. 8. 2025</v>
      </c>
      <c r="K12" s="39"/>
      <c r="L12" s="39"/>
      <c r="M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39"/>
      <c r="M13" s="64"/>
      <c r="S13" s="39"/>
      <c r="T13" s="39"/>
      <c r="U13" s="39"/>
      <c r="V13" s="39"/>
      <c r="W13" s="39"/>
      <c r="X13" s="39"/>
      <c r="Y13" s="39"/>
      <c r="Z13" s="39"/>
      <c r="AA13" s="39"/>
      <c r="AB13" s="39"/>
      <c r="AC13" s="39"/>
      <c r="AD13" s="39"/>
      <c r="AE13" s="39"/>
    </row>
    <row r="14" s="2" customFormat="1" ht="12" customHeight="1">
      <c r="A14" s="39"/>
      <c r="B14" s="45"/>
      <c r="C14" s="39"/>
      <c r="D14" s="142" t="s">
        <v>25</v>
      </c>
      <c r="E14" s="39"/>
      <c r="F14" s="39"/>
      <c r="G14" s="39"/>
      <c r="H14" s="39"/>
      <c r="I14" s="142" t="s">
        <v>26</v>
      </c>
      <c r="J14" s="145" t="str">
        <f>IF('Rekapitulace stavby'!AN10="","",'Rekapitulace stavby'!AN10)</f>
        <v/>
      </c>
      <c r="K14" s="39"/>
      <c r="L14" s="39"/>
      <c r="M14" s="64"/>
      <c r="S14" s="39"/>
      <c r="T14" s="39"/>
      <c r="U14" s="39"/>
      <c r="V14" s="39"/>
      <c r="W14" s="39"/>
      <c r="X14" s="39"/>
      <c r="Y14" s="39"/>
      <c r="Z14" s="39"/>
      <c r="AA14" s="39"/>
      <c r="AB14" s="39"/>
      <c r="AC14" s="39"/>
      <c r="AD14" s="39"/>
      <c r="AE14" s="39"/>
    </row>
    <row r="15" s="2" customFormat="1" ht="18" customHeight="1">
      <c r="A15" s="39"/>
      <c r="B15" s="45"/>
      <c r="C15" s="39"/>
      <c r="D15" s="39"/>
      <c r="E15" s="145" t="str">
        <f>IF('Rekapitulace stavby'!E11="","",'Rekapitulace stavby'!E11)</f>
        <v xml:space="preserve"> </v>
      </c>
      <c r="F15" s="39"/>
      <c r="G15" s="39"/>
      <c r="H15" s="39"/>
      <c r="I15" s="142" t="s">
        <v>27</v>
      </c>
      <c r="J15" s="145" t="str">
        <f>IF('Rekapitulace stavby'!AN11="","",'Rekapitulace stavby'!AN11)</f>
        <v/>
      </c>
      <c r="K15" s="39"/>
      <c r="L15" s="39"/>
      <c r="M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39"/>
      <c r="M16" s="64"/>
      <c r="S16" s="39"/>
      <c r="T16" s="39"/>
      <c r="U16" s="39"/>
      <c r="V16" s="39"/>
      <c r="W16" s="39"/>
      <c r="X16" s="39"/>
      <c r="Y16" s="39"/>
      <c r="Z16" s="39"/>
      <c r="AA16" s="39"/>
      <c r="AB16" s="39"/>
      <c r="AC16" s="39"/>
      <c r="AD16" s="39"/>
      <c r="AE16" s="39"/>
    </row>
    <row r="17" s="2" customFormat="1" ht="12" customHeight="1">
      <c r="A17" s="39"/>
      <c r="B17" s="45"/>
      <c r="C17" s="39"/>
      <c r="D17" s="142" t="s">
        <v>28</v>
      </c>
      <c r="E17" s="39"/>
      <c r="F17" s="39"/>
      <c r="G17" s="39"/>
      <c r="H17" s="39"/>
      <c r="I17" s="142" t="s">
        <v>26</v>
      </c>
      <c r="J17" s="34" t="str">
        <f>'Rekapitulace stavby'!AN13</f>
        <v>Vyplň údaj</v>
      </c>
      <c r="K17" s="39"/>
      <c r="L17" s="39"/>
      <c r="M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5"/>
      <c r="G18" s="145"/>
      <c r="H18" s="145"/>
      <c r="I18" s="142" t="s">
        <v>27</v>
      </c>
      <c r="J18" s="34" t="str">
        <f>'Rekapitulace stavby'!AN14</f>
        <v>Vyplň údaj</v>
      </c>
      <c r="K18" s="39"/>
      <c r="L18" s="39"/>
      <c r="M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39"/>
      <c r="M19" s="64"/>
      <c r="S19" s="39"/>
      <c r="T19" s="39"/>
      <c r="U19" s="39"/>
      <c r="V19" s="39"/>
      <c r="W19" s="39"/>
      <c r="X19" s="39"/>
      <c r="Y19" s="39"/>
      <c r="Z19" s="39"/>
      <c r="AA19" s="39"/>
      <c r="AB19" s="39"/>
      <c r="AC19" s="39"/>
      <c r="AD19" s="39"/>
      <c r="AE19" s="39"/>
    </row>
    <row r="20" s="2" customFormat="1" ht="12" customHeight="1">
      <c r="A20" s="39"/>
      <c r="B20" s="45"/>
      <c r="C20" s="39"/>
      <c r="D20" s="142" t="s">
        <v>30</v>
      </c>
      <c r="E20" s="39"/>
      <c r="F20" s="39"/>
      <c r="G20" s="39"/>
      <c r="H20" s="39"/>
      <c r="I20" s="142" t="s">
        <v>26</v>
      </c>
      <c r="J20" s="145" t="str">
        <f>IF('Rekapitulace stavby'!AN16="","",'Rekapitulace stavby'!AN16)</f>
        <v/>
      </c>
      <c r="K20" s="39"/>
      <c r="L20" s="39"/>
      <c r="M20" s="64"/>
      <c r="S20" s="39"/>
      <c r="T20" s="39"/>
      <c r="U20" s="39"/>
      <c r="V20" s="39"/>
      <c r="W20" s="39"/>
      <c r="X20" s="39"/>
      <c r="Y20" s="39"/>
      <c r="Z20" s="39"/>
      <c r="AA20" s="39"/>
      <c r="AB20" s="39"/>
      <c r="AC20" s="39"/>
      <c r="AD20" s="39"/>
      <c r="AE20" s="39"/>
    </row>
    <row r="21" s="2" customFormat="1" ht="18" customHeight="1">
      <c r="A21" s="39"/>
      <c r="B21" s="45"/>
      <c r="C21" s="39"/>
      <c r="D21" s="39"/>
      <c r="E21" s="145" t="str">
        <f>IF('Rekapitulace stavby'!E17="","",'Rekapitulace stavby'!E17)</f>
        <v xml:space="preserve"> </v>
      </c>
      <c r="F21" s="39"/>
      <c r="G21" s="39"/>
      <c r="H21" s="39"/>
      <c r="I21" s="142" t="s">
        <v>27</v>
      </c>
      <c r="J21" s="145" t="str">
        <f>IF('Rekapitulace stavby'!AN17="","",'Rekapitulace stavby'!AN17)</f>
        <v/>
      </c>
      <c r="K21" s="39"/>
      <c r="L21" s="39"/>
      <c r="M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39"/>
      <c r="M22" s="64"/>
      <c r="S22" s="39"/>
      <c r="T22" s="39"/>
      <c r="U22" s="39"/>
      <c r="V22" s="39"/>
      <c r="W22" s="39"/>
      <c r="X22" s="39"/>
      <c r="Y22" s="39"/>
      <c r="Z22" s="39"/>
      <c r="AA22" s="39"/>
      <c r="AB22" s="39"/>
      <c r="AC22" s="39"/>
      <c r="AD22" s="39"/>
      <c r="AE22" s="39"/>
    </row>
    <row r="23" s="2" customFormat="1" ht="12" customHeight="1">
      <c r="A23" s="39"/>
      <c r="B23" s="45"/>
      <c r="C23" s="39"/>
      <c r="D23" s="142" t="s">
        <v>31</v>
      </c>
      <c r="E23" s="39"/>
      <c r="F23" s="39"/>
      <c r="G23" s="39"/>
      <c r="H23" s="39"/>
      <c r="I23" s="142" t="s">
        <v>26</v>
      </c>
      <c r="J23" s="145" t="str">
        <f>IF('Rekapitulace stavby'!AN19="","",'Rekapitulace stavby'!AN19)</f>
        <v/>
      </c>
      <c r="K23" s="39"/>
      <c r="L23" s="39"/>
      <c r="M23" s="64"/>
      <c r="S23" s="39"/>
      <c r="T23" s="39"/>
      <c r="U23" s="39"/>
      <c r="V23" s="39"/>
      <c r="W23" s="39"/>
      <c r="X23" s="39"/>
      <c r="Y23" s="39"/>
      <c r="Z23" s="39"/>
      <c r="AA23" s="39"/>
      <c r="AB23" s="39"/>
      <c r="AC23" s="39"/>
      <c r="AD23" s="39"/>
      <c r="AE23" s="39"/>
    </row>
    <row r="24" s="2" customFormat="1" ht="18" customHeight="1">
      <c r="A24" s="39"/>
      <c r="B24" s="45"/>
      <c r="C24" s="39"/>
      <c r="D24" s="39"/>
      <c r="E24" s="145" t="str">
        <f>IF('Rekapitulace stavby'!E20="","",'Rekapitulace stavby'!E20)</f>
        <v xml:space="preserve"> </v>
      </c>
      <c r="F24" s="39"/>
      <c r="G24" s="39"/>
      <c r="H24" s="39"/>
      <c r="I24" s="142" t="s">
        <v>27</v>
      </c>
      <c r="J24" s="145" t="str">
        <f>IF('Rekapitulace stavby'!AN20="","",'Rekapitulace stavby'!AN20)</f>
        <v/>
      </c>
      <c r="K24" s="39"/>
      <c r="L24" s="39"/>
      <c r="M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39"/>
      <c r="M25" s="64"/>
      <c r="S25" s="39"/>
      <c r="T25" s="39"/>
      <c r="U25" s="39"/>
      <c r="V25" s="39"/>
      <c r="W25" s="39"/>
      <c r="X25" s="39"/>
      <c r="Y25" s="39"/>
      <c r="Z25" s="39"/>
      <c r="AA25" s="39"/>
      <c r="AB25" s="39"/>
      <c r="AC25" s="39"/>
      <c r="AD25" s="39"/>
      <c r="AE25" s="39"/>
    </row>
    <row r="26" s="2" customFormat="1" ht="12" customHeight="1">
      <c r="A26" s="39"/>
      <c r="B26" s="45"/>
      <c r="C26" s="39"/>
      <c r="D26" s="142" t="s">
        <v>32</v>
      </c>
      <c r="E26" s="39"/>
      <c r="F26" s="39"/>
      <c r="G26" s="39"/>
      <c r="H26" s="39"/>
      <c r="I26" s="39"/>
      <c r="J26" s="39"/>
      <c r="K26" s="39"/>
      <c r="L26" s="39"/>
      <c r="M26" s="64"/>
      <c r="S26" s="39"/>
      <c r="T26" s="39"/>
      <c r="U26" s="39"/>
      <c r="V26" s="39"/>
      <c r="W26" s="39"/>
      <c r="X26" s="39"/>
      <c r="Y26" s="39"/>
      <c r="Z26" s="39"/>
      <c r="AA26" s="39"/>
      <c r="AB26" s="39"/>
      <c r="AC26" s="39"/>
      <c r="AD26" s="39"/>
      <c r="AE26" s="39"/>
    </row>
    <row r="27" s="8" customFormat="1" ht="16.5" customHeight="1">
      <c r="A27" s="147"/>
      <c r="B27" s="148"/>
      <c r="C27" s="147"/>
      <c r="D27" s="147"/>
      <c r="E27" s="149" t="s">
        <v>1</v>
      </c>
      <c r="F27" s="149"/>
      <c r="G27" s="149"/>
      <c r="H27" s="149"/>
      <c r="I27" s="147"/>
      <c r="J27" s="147"/>
      <c r="K27" s="147"/>
      <c r="L27" s="147"/>
      <c r="M27" s="150"/>
      <c r="S27" s="147"/>
      <c r="T27" s="147"/>
      <c r="U27" s="147"/>
      <c r="V27" s="147"/>
      <c r="W27" s="147"/>
      <c r="X27" s="147"/>
      <c r="Y27" s="147"/>
      <c r="Z27" s="147"/>
      <c r="AA27" s="147"/>
      <c r="AB27" s="147"/>
      <c r="AC27" s="147"/>
      <c r="AD27" s="147"/>
      <c r="AE27" s="147"/>
    </row>
    <row r="28" s="2" customFormat="1" ht="6.96" customHeight="1">
      <c r="A28" s="39"/>
      <c r="B28" s="45"/>
      <c r="C28" s="39"/>
      <c r="D28" s="39"/>
      <c r="E28" s="39"/>
      <c r="F28" s="39"/>
      <c r="G28" s="39"/>
      <c r="H28" s="39"/>
      <c r="I28" s="39"/>
      <c r="J28" s="39"/>
      <c r="K28" s="39"/>
      <c r="L28" s="39"/>
      <c r="M28" s="64"/>
      <c r="S28" s="39"/>
      <c r="T28" s="39"/>
      <c r="U28" s="39"/>
      <c r="V28" s="39"/>
      <c r="W28" s="39"/>
      <c r="X28" s="39"/>
      <c r="Y28" s="39"/>
      <c r="Z28" s="39"/>
      <c r="AA28" s="39"/>
      <c r="AB28" s="39"/>
      <c r="AC28" s="39"/>
      <c r="AD28" s="39"/>
      <c r="AE28" s="39"/>
    </row>
    <row r="29" s="2" customFormat="1" ht="6.96" customHeight="1">
      <c r="A29" s="39"/>
      <c r="B29" s="45"/>
      <c r="C29" s="39"/>
      <c r="D29" s="151"/>
      <c r="E29" s="151"/>
      <c r="F29" s="151"/>
      <c r="G29" s="151"/>
      <c r="H29" s="151"/>
      <c r="I29" s="151"/>
      <c r="J29" s="151"/>
      <c r="K29" s="151"/>
      <c r="L29" s="151"/>
      <c r="M29" s="64"/>
      <c r="S29" s="39"/>
      <c r="T29" s="39"/>
      <c r="U29" s="39"/>
      <c r="V29" s="39"/>
      <c r="W29" s="39"/>
      <c r="X29" s="39"/>
      <c r="Y29" s="39"/>
      <c r="Z29" s="39"/>
      <c r="AA29" s="39"/>
      <c r="AB29" s="39"/>
      <c r="AC29" s="39"/>
      <c r="AD29" s="39"/>
      <c r="AE29" s="39"/>
    </row>
    <row r="30" s="2" customFormat="1">
      <c r="A30" s="39"/>
      <c r="B30" s="45"/>
      <c r="C30" s="39"/>
      <c r="D30" s="39"/>
      <c r="E30" s="142" t="s">
        <v>115</v>
      </c>
      <c r="F30" s="39"/>
      <c r="G30" s="39"/>
      <c r="H30" s="39"/>
      <c r="I30" s="39"/>
      <c r="J30" s="39"/>
      <c r="K30" s="152">
        <f>I96</f>
        <v>0</v>
      </c>
      <c r="L30" s="39"/>
      <c r="M30" s="64"/>
      <c r="S30" s="39"/>
      <c r="T30" s="39"/>
      <c r="U30" s="39"/>
      <c r="V30" s="39"/>
      <c r="W30" s="39"/>
      <c r="X30" s="39"/>
      <c r="Y30" s="39"/>
      <c r="Z30" s="39"/>
      <c r="AA30" s="39"/>
      <c r="AB30" s="39"/>
      <c r="AC30" s="39"/>
      <c r="AD30" s="39"/>
      <c r="AE30" s="39"/>
    </row>
    <row r="31" s="2" customFormat="1">
      <c r="A31" s="39"/>
      <c r="B31" s="45"/>
      <c r="C31" s="39"/>
      <c r="D31" s="39"/>
      <c r="E31" s="142" t="s">
        <v>116</v>
      </c>
      <c r="F31" s="39"/>
      <c r="G31" s="39"/>
      <c r="H31" s="39"/>
      <c r="I31" s="39"/>
      <c r="J31" s="39"/>
      <c r="K31" s="152">
        <f>J96</f>
        <v>0</v>
      </c>
      <c r="L31" s="39"/>
      <c r="M31" s="64"/>
      <c r="S31" s="39"/>
      <c r="T31" s="39"/>
      <c r="U31" s="39"/>
      <c r="V31" s="39"/>
      <c r="W31" s="39"/>
      <c r="X31" s="39"/>
      <c r="Y31" s="39"/>
      <c r="Z31" s="39"/>
      <c r="AA31" s="39"/>
      <c r="AB31" s="39"/>
      <c r="AC31" s="39"/>
      <c r="AD31" s="39"/>
      <c r="AE31" s="39"/>
    </row>
    <row r="32" s="2" customFormat="1" ht="25.44" customHeight="1">
      <c r="A32" s="39"/>
      <c r="B32" s="45"/>
      <c r="C32" s="39"/>
      <c r="D32" s="153" t="s">
        <v>33</v>
      </c>
      <c r="E32" s="39"/>
      <c r="F32" s="39"/>
      <c r="G32" s="39"/>
      <c r="H32" s="39"/>
      <c r="I32" s="39"/>
      <c r="J32" s="39"/>
      <c r="K32" s="154">
        <f>ROUND(K118, 2)</f>
        <v>0</v>
      </c>
      <c r="L32" s="39"/>
      <c r="M32" s="64"/>
      <c r="S32" s="39"/>
      <c r="T32" s="39"/>
      <c r="U32" s="39"/>
      <c r="V32" s="39"/>
      <c r="W32" s="39"/>
      <c r="X32" s="39"/>
      <c r="Y32" s="39"/>
      <c r="Z32" s="39"/>
      <c r="AA32" s="39"/>
      <c r="AB32" s="39"/>
      <c r="AC32" s="39"/>
      <c r="AD32" s="39"/>
      <c r="AE32" s="39"/>
    </row>
    <row r="33" s="2" customFormat="1" ht="6.96" customHeight="1">
      <c r="A33" s="39"/>
      <c r="B33" s="45"/>
      <c r="C33" s="39"/>
      <c r="D33" s="151"/>
      <c r="E33" s="151"/>
      <c r="F33" s="151"/>
      <c r="G33" s="151"/>
      <c r="H33" s="151"/>
      <c r="I33" s="151"/>
      <c r="J33" s="151"/>
      <c r="K33" s="151"/>
      <c r="L33" s="151"/>
      <c r="M33" s="64"/>
      <c r="S33" s="39"/>
      <c r="T33" s="39"/>
      <c r="U33" s="39"/>
      <c r="V33" s="39"/>
      <c r="W33" s="39"/>
      <c r="X33" s="39"/>
      <c r="Y33" s="39"/>
      <c r="Z33" s="39"/>
      <c r="AA33" s="39"/>
      <c r="AB33" s="39"/>
      <c r="AC33" s="39"/>
      <c r="AD33" s="39"/>
      <c r="AE33" s="39"/>
    </row>
    <row r="34" s="2" customFormat="1" ht="14.4" customHeight="1">
      <c r="A34" s="39"/>
      <c r="B34" s="45"/>
      <c r="C34" s="39"/>
      <c r="D34" s="39"/>
      <c r="E34" s="39"/>
      <c r="F34" s="155" t="s">
        <v>35</v>
      </c>
      <c r="G34" s="39"/>
      <c r="H34" s="39"/>
      <c r="I34" s="155" t="s">
        <v>34</v>
      </c>
      <c r="J34" s="39"/>
      <c r="K34" s="155" t="s">
        <v>36</v>
      </c>
      <c r="L34" s="39"/>
      <c r="M34" s="64"/>
      <c r="S34" s="39"/>
      <c r="T34" s="39"/>
      <c r="U34" s="39"/>
      <c r="V34" s="39"/>
      <c r="W34" s="39"/>
      <c r="X34" s="39"/>
      <c r="Y34" s="39"/>
      <c r="Z34" s="39"/>
      <c r="AA34" s="39"/>
      <c r="AB34" s="39"/>
      <c r="AC34" s="39"/>
      <c r="AD34" s="39"/>
      <c r="AE34" s="39"/>
    </row>
    <row r="35" s="2" customFormat="1" ht="14.4" customHeight="1">
      <c r="A35" s="39"/>
      <c r="B35" s="45"/>
      <c r="C35" s="39"/>
      <c r="D35" s="156" t="s">
        <v>37</v>
      </c>
      <c r="E35" s="142" t="s">
        <v>38</v>
      </c>
      <c r="F35" s="152">
        <f>ROUND((SUM(BE118:BE122)),  2)</f>
        <v>0</v>
      </c>
      <c r="G35" s="39"/>
      <c r="H35" s="39"/>
      <c r="I35" s="157">
        <v>0.20999999999999999</v>
      </c>
      <c r="J35" s="39"/>
      <c r="K35" s="152">
        <f>ROUND(((SUM(BE118:BE122))*I35),  2)</f>
        <v>0</v>
      </c>
      <c r="L35" s="39"/>
      <c r="M35" s="64"/>
      <c r="S35" s="39"/>
      <c r="T35" s="39"/>
      <c r="U35" s="39"/>
      <c r="V35" s="39"/>
      <c r="W35" s="39"/>
      <c r="X35" s="39"/>
      <c r="Y35" s="39"/>
      <c r="Z35" s="39"/>
      <c r="AA35" s="39"/>
      <c r="AB35" s="39"/>
      <c r="AC35" s="39"/>
      <c r="AD35" s="39"/>
      <c r="AE35" s="39"/>
    </row>
    <row r="36" s="2" customFormat="1" ht="14.4" customHeight="1">
      <c r="A36" s="39"/>
      <c r="B36" s="45"/>
      <c r="C36" s="39"/>
      <c r="D36" s="39"/>
      <c r="E36" s="142" t="s">
        <v>39</v>
      </c>
      <c r="F36" s="152">
        <f>ROUND((SUM(BF118:BF122)),  2)</f>
        <v>0</v>
      </c>
      <c r="G36" s="39"/>
      <c r="H36" s="39"/>
      <c r="I36" s="157">
        <v>0.12</v>
      </c>
      <c r="J36" s="39"/>
      <c r="K36" s="152">
        <f>ROUND(((SUM(BF118:BF122))*I36),  2)</f>
        <v>0</v>
      </c>
      <c r="L36" s="39"/>
      <c r="M36" s="64"/>
      <c r="S36" s="39"/>
      <c r="T36" s="39"/>
      <c r="U36" s="39"/>
      <c r="V36" s="39"/>
      <c r="W36" s="39"/>
      <c r="X36" s="39"/>
      <c r="Y36" s="39"/>
      <c r="Z36" s="39"/>
      <c r="AA36" s="39"/>
      <c r="AB36" s="39"/>
      <c r="AC36" s="39"/>
      <c r="AD36" s="39"/>
      <c r="AE36" s="39"/>
    </row>
    <row r="37" hidden="1" s="2" customFormat="1" ht="14.4" customHeight="1">
      <c r="A37" s="39"/>
      <c r="B37" s="45"/>
      <c r="C37" s="39"/>
      <c r="D37" s="39"/>
      <c r="E37" s="142" t="s">
        <v>40</v>
      </c>
      <c r="F37" s="152">
        <f>ROUND((SUM(BG118:BG122)),  2)</f>
        <v>0</v>
      </c>
      <c r="G37" s="39"/>
      <c r="H37" s="39"/>
      <c r="I37" s="157">
        <v>0.20999999999999999</v>
      </c>
      <c r="J37" s="39"/>
      <c r="K37" s="152">
        <f>0</f>
        <v>0</v>
      </c>
      <c r="L37" s="39"/>
      <c r="M37" s="64"/>
      <c r="S37" s="39"/>
      <c r="T37" s="39"/>
      <c r="U37" s="39"/>
      <c r="V37" s="39"/>
      <c r="W37" s="39"/>
      <c r="X37" s="39"/>
      <c r="Y37" s="39"/>
      <c r="Z37" s="39"/>
      <c r="AA37" s="39"/>
      <c r="AB37" s="39"/>
      <c r="AC37" s="39"/>
      <c r="AD37" s="39"/>
      <c r="AE37" s="39"/>
    </row>
    <row r="38" hidden="1" s="2" customFormat="1" ht="14.4" customHeight="1">
      <c r="A38" s="39"/>
      <c r="B38" s="45"/>
      <c r="C38" s="39"/>
      <c r="D38" s="39"/>
      <c r="E38" s="142" t="s">
        <v>41</v>
      </c>
      <c r="F38" s="152">
        <f>ROUND((SUM(BH118:BH122)),  2)</f>
        <v>0</v>
      </c>
      <c r="G38" s="39"/>
      <c r="H38" s="39"/>
      <c r="I38" s="157">
        <v>0.12</v>
      </c>
      <c r="J38" s="39"/>
      <c r="K38" s="152">
        <f>0</f>
        <v>0</v>
      </c>
      <c r="L38" s="39"/>
      <c r="M38" s="64"/>
      <c r="S38" s="39"/>
      <c r="T38" s="39"/>
      <c r="U38" s="39"/>
      <c r="V38" s="39"/>
      <c r="W38" s="39"/>
      <c r="X38" s="39"/>
      <c r="Y38" s="39"/>
      <c r="Z38" s="39"/>
      <c r="AA38" s="39"/>
      <c r="AB38" s="39"/>
      <c r="AC38" s="39"/>
      <c r="AD38" s="39"/>
      <c r="AE38" s="39"/>
    </row>
    <row r="39" hidden="1" s="2" customFormat="1" ht="14.4" customHeight="1">
      <c r="A39" s="39"/>
      <c r="B39" s="45"/>
      <c r="C39" s="39"/>
      <c r="D39" s="39"/>
      <c r="E39" s="142" t="s">
        <v>42</v>
      </c>
      <c r="F39" s="152">
        <f>ROUND((SUM(BI118:BI122)),  2)</f>
        <v>0</v>
      </c>
      <c r="G39" s="39"/>
      <c r="H39" s="39"/>
      <c r="I39" s="157">
        <v>0</v>
      </c>
      <c r="J39" s="39"/>
      <c r="K39" s="152">
        <f>0</f>
        <v>0</v>
      </c>
      <c r="L39" s="39"/>
      <c r="M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39"/>
      <c r="M40" s="64"/>
      <c r="S40" s="39"/>
      <c r="T40" s="39"/>
      <c r="U40" s="39"/>
      <c r="V40" s="39"/>
      <c r="W40" s="39"/>
      <c r="X40" s="39"/>
      <c r="Y40" s="39"/>
      <c r="Z40" s="39"/>
      <c r="AA40" s="39"/>
      <c r="AB40" s="39"/>
      <c r="AC40" s="39"/>
      <c r="AD40" s="39"/>
      <c r="AE40" s="39"/>
    </row>
    <row r="41" s="2" customFormat="1" ht="25.44" customHeight="1">
      <c r="A41" s="39"/>
      <c r="B41" s="45"/>
      <c r="C41" s="158"/>
      <c r="D41" s="159" t="s">
        <v>43</v>
      </c>
      <c r="E41" s="160"/>
      <c r="F41" s="160"/>
      <c r="G41" s="161" t="s">
        <v>44</v>
      </c>
      <c r="H41" s="162" t="s">
        <v>45</v>
      </c>
      <c r="I41" s="160"/>
      <c r="J41" s="160"/>
      <c r="K41" s="163">
        <f>SUM(K32:K39)</f>
        <v>0</v>
      </c>
      <c r="L41" s="164"/>
      <c r="M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39"/>
      <c r="M42" s="64"/>
      <c r="S42" s="39"/>
      <c r="T42" s="39"/>
      <c r="U42" s="39"/>
      <c r="V42" s="39"/>
      <c r="W42" s="39"/>
      <c r="X42" s="39"/>
      <c r="Y42" s="39"/>
      <c r="Z42" s="39"/>
      <c r="AA42" s="39"/>
      <c r="AB42" s="39"/>
      <c r="AC42" s="39"/>
      <c r="AD42" s="39"/>
      <c r="AE42" s="39"/>
    </row>
    <row r="43" s="1" customFormat="1" ht="14.4" customHeight="1">
      <c r="B43" s="21"/>
      <c r="M43" s="21"/>
    </row>
    <row r="44" s="1" customFormat="1" ht="14.4" customHeight="1">
      <c r="B44" s="21"/>
      <c r="M44" s="21"/>
    </row>
    <row r="45" s="1" customFormat="1" ht="14.4" customHeight="1">
      <c r="B45" s="21"/>
      <c r="M45" s="21"/>
    </row>
    <row r="46" s="1" customFormat="1" ht="14.4" customHeight="1">
      <c r="B46" s="21"/>
      <c r="M46" s="21"/>
    </row>
    <row r="47" s="1" customFormat="1" ht="14.4" customHeight="1">
      <c r="B47" s="21"/>
      <c r="M47" s="21"/>
    </row>
    <row r="48" s="1" customFormat="1" ht="14.4" customHeight="1">
      <c r="B48" s="21"/>
      <c r="M48" s="21"/>
    </row>
    <row r="49" s="1" customFormat="1" ht="14.4" customHeight="1">
      <c r="B49" s="21"/>
      <c r="M49" s="21"/>
    </row>
    <row r="50" s="2" customFormat="1" ht="14.4" customHeight="1">
      <c r="B50" s="64"/>
      <c r="D50" s="165" t="s">
        <v>46</v>
      </c>
      <c r="E50" s="166"/>
      <c r="F50" s="166"/>
      <c r="G50" s="165" t="s">
        <v>47</v>
      </c>
      <c r="H50" s="166"/>
      <c r="I50" s="166"/>
      <c r="J50" s="166"/>
      <c r="K50" s="166"/>
      <c r="L50" s="166"/>
      <c r="M50" s="64"/>
    </row>
    <row r="51">
      <c r="B51" s="21"/>
      <c r="M51" s="21"/>
    </row>
    <row r="52">
      <c r="B52" s="21"/>
      <c r="M52" s="21"/>
    </row>
    <row r="53">
      <c r="B53" s="21"/>
      <c r="M53" s="21"/>
    </row>
    <row r="54">
      <c r="B54" s="21"/>
      <c r="M54" s="21"/>
    </row>
    <row r="55">
      <c r="B55" s="21"/>
      <c r="M55" s="21"/>
    </row>
    <row r="56">
      <c r="B56" s="21"/>
      <c r="M56" s="21"/>
    </row>
    <row r="57">
      <c r="B57" s="21"/>
      <c r="M57" s="21"/>
    </row>
    <row r="58">
      <c r="B58" s="21"/>
      <c r="M58" s="21"/>
    </row>
    <row r="59">
      <c r="B59" s="21"/>
      <c r="M59" s="21"/>
    </row>
    <row r="60">
      <c r="B60" s="21"/>
      <c r="M60" s="21"/>
    </row>
    <row r="61" s="2" customFormat="1">
      <c r="A61" s="39"/>
      <c r="B61" s="45"/>
      <c r="C61" s="39"/>
      <c r="D61" s="167" t="s">
        <v>48</v>
      </c>
      <c r="E61" s="168"/>
      <c r="F61" s="169" t="s">
        <v>49</v>
      </c>
      <c r="G61" s="167" t="s">
        <v>48</v>
      </c>
      <c r="H61" s="168"/>
      <c r="I61" s="168"/>
      <c r="J61" s="170" t="s">
        <v>49</v>
      </c>
      <c r="K61" s="168"/>
      <c r="L61" s="168"/>
      <c r="M61" s="64"/>
      <c r="S61" s="39"/>
      <c r="T61" s="39"/>
      <c r="U61" s="39"/>
      <c r="V61" s="39"/>
      <c r="W61" s="39"/>
      <c r="X61" s="39"/>
      <c r="Y61" s="39"/>
      <c r="Z61" s="39"/>
      <c r="AA61" s="39"/>
      <c r="AB61" s="39"/>
      <c r="AC61" s="39"/>
      <c r="AD61" s="39"/>
      <c r="AE61" s="39"/>
    </row>
    <row r="62">
      <c r="B62" s="21"/>
      <c r="M62" s="21"/>
    </row>
    <row r="63">
      <c r="B63" s="21"/>
      <c r="M63" s="21"/>
    </row>
    <row r="64">
      <c r="B64" s="21"/>
      <c r="M64" s="21"/>
    </row>
    <row r="65" s="2" customFormat="1">
      <c r="A65" s="39"/>
      <c r="B65" s="45"/>
      <c r="C65" s="39"/>
      <c r="D65" s="165" t="s">
        <v>50</v>
      </c>
      <c r="E65" s="171"/>
      <c r="F65" s="171"/>
      <c r="G65" s="165" t="s">
        <v>51</v>
      </c>
      <c r="H65" s="171"/>
      <c r="I65" s="171"/>
      <c r="J65" s="171"/>
      <c r="K65" s="171"/>
      <c r="L65" s="171"/>
      <c r="M65" s="64"/>
      <c r="S65" s="39"/>
      <c r="T65" s="39"/>
      <c r="U65" s="39"/>
      <c r="V65" s="39"/>
      <c r="W65" s="39"/>
      <c r="X65" s="39"/>
      <c r="Y65" s="39"/>
      <c r="Z65" s="39"/>
      <c r="AA65" s="39"/>
      <c r="AB65" s="39"/>
      <c r="AC65" s="39"/>
      <c r="AD65" s="39"/>
      <c r="AE65" s="39"/>
    </row>
    <row r="66">
      <c r="B66" s="21"/>
      <c r="M66" s="21"/>
    </row>
    <row r="67">
      <c r="B67" s="21"/>
      <c r="M67" s="21"/>
    </row>
    <row r="68">
      <c r="B68" s="21"/>
      <c r="M68" s="21"/>
    </row>
    <row r="69">
      <c r="B69" s="21"/>
      <c r="M69" s="21"/>
    </row>
    <row r="70">
      <c r="B70" s="21"/>
      <c r="M70" s="21"/>
    </row>
    <row r="71">
      <c r="B71" s="21"/>
      <c r="M71" s="21"/>
    </row>
    <row r="72">
      <c r="B72" s="21"/>
      <c r="M72" s="21"/>
    </row>
    <row r="73">
      <c r="B73" s="21"/>
      <c r="M73" s="21"/>
    </row>
    <row r="74">
      <c r="B74" s="21"/>
      <c r="M74" s="21"/>
    </row>
    <row r="75">
      <c r="B75" s="21"/>
      <c r="M75" s="21"/>
    </row>
    <row r="76" s="2" customFormat="1">
      <c r="A76" s="39"/>
      <c r="B76" s="45"/>
      <c r="C76" s="39"/>
      <c r="D76" s="167" t="s">
        <v>48</v>
      </c>
      <c r="E76" s="168"/>
      <c r="F76" s="169" t="s">
        <v>49</v>
      </c>
      <c r="G76" s="167" t="s">
        <v>48</v>
      </c>
      <c r="H76" s="168"/>
      <c r="I76" s="168"/>
      <c r="J76" s="170" t="s">
        <v>49</v>
      </c>
      <c r="K76" s="168"/>
      <c r="L76" s="168"/>
      <c r="M76" s="64"/>
      <c r="S76" s="39"/>
      <c r="T76" s="39"/>
      <c r="U76" s="39"/>
      <c r="V76" s="39"/>
      <c r="W76" s="39"/>
      <c r="X76" s="39"/>
      <c r="Y76" s="39"/>
      <c r="Z76" s="39"/>
      <c r="AA76" s="39"/>
      <c r="AB76" s="39"/>
      <c r="AC76" s="39"/>
      <c r="AD76" s="39"/>
      <c r="AE76" s="39"/>
    </row>
    <row r="77" s="2" customFormat="1" ht="14.4" customHeight="1">
      <c r="A77" s="39"/>
      <c r="B77" s="172"/>
      <c r="C77" s="173"/>
      <c r="D77" s="173"/>
      <c r="E77" s="173"/>
      <c r="F77" s="173"/>
      <c r="G77" s="173"/>
      <c r="H77" s="173"/>
      <c r="I77" s="173"/>
      <c r="J77" s="173"/>
      <c r="K77" s="173"/>
      <c r="L77" s="173"/>
      <c r="M77" s="64"/>
      <c r="S77" s="39"/>
      <c r="T77" s="39"/>
      <c r="U77" s="39"/>
      <c r="V77" s="39"/>
      <c r="W77" s="39"/>
      <c r="X77" s="39"/>
      <c r="Y77" s="39"/>
      <c r="Z77" s="39"/>
      <c r="AA77" s="39"/>
      <c r="AB77" s="39"/>
      <c r="AC77" s="39"/>
      <c r="AD77" s="39"/>
      <c r="AE77" s="39"/>
    </row>
    <row r="81" s="2" customFormat="1" ht="6.96" customHeight="1">
      <c r="A81" s="39"/>
      <c r="B81" s="174"/>
      <c r="C81" s="175"/>
      <c r="D81" s="175"/>
      <c r="E81" s="175"/>
      <c r="F81" s="175"/>
      <c r="G81" s="175"/>
      <c r="H81" s="175"/>
      <c r="I81" s="175"/>
      <c r="J81" s="175"/>
      <c r="K81" s="175"/>
      <c r="L81" s="175"/>
      <c r="M81" s="64"/>
      <c r="S81" s="39"/>
      <c r="T81" s="39"/>
      <c r="U81" s="39"/>
      <c r="V81" s="39"/>
      <c r="W81" s="39"/>
      <c r="X81" s="39"/>
      <c r="Y81" s="39"/>
      <c r="Z81" s="39"/>
      <c r="AA81" s="39"/>
      <c r="AB81" s="39"/>
      <c r="AC81" s="39"/>
      <c r="AD81" s="39"/>
      <c r="AE81" s="39"/>
    </row>
    <row r="82" s="2" customFormat="1" ht="24.96" customHeight="1">
      <c r="A82" s="39"/>
      <c r="B82" s="40"/>
      <c r="C82" s="24" t="s">
        <v>117</v>
      </c>
      <c r="D82" s="41"/>
      <c r="E82" s="41"/>
      <c r="F82" s="41"/>
      <c r="G82" s="41"/>
      <c r="H82" s="41"/>
      <c r="I82" s="41"/>
      <c r="J82" s="41"/>
      <c r="K82" s="41"/>
      <c r="L82" s="41"/>
      <c r="M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41"/>
      <c r="M83" s="64"/>
      <c r="S83" s="39"/>
      <c r="T83" s="39"/>
      <c r="U83" s="39"/>
      <c r="V83" s="39"/>
      <c r="W83" s="39"/>
      <c r="X83" s="39"/>
      <c r="Y83" s="39"/>
      <c r="Z83" s="39"/>
      <c r="AA83" s="39"/>
      <c r="AB83" s="39"/>
      <c r="AC83" s="39"/>
      <c r="AD83" s="39"/>
      <c r="AE83" s="39"/>
    </row>
    <row r="84" s="2" customFormat="1" ht="12" customHeight="1">
      <c r="A84" s="39"/>
      <c r="B84" s="40"/>
      <c r="C84" s="33" t="s">
        <v>17</v>
      </c>
      <c r="D84" s="41"/>
      <c r="E84" s="41"/>
      <c r="F84" s="41"/>
      <c r="G84" s="41"/>
      <c r="H84" s="41"/>
      <c r="I84" s="41"/>
      <c r="J84" s="41"/>
      <c r="K84" s="41"/>
      <c r="L84" s="41"/>
      <c r="M84" s="64"/>
      <c r="S84" s="39"/>
      <c r="T84" s="39"/>
      <c r="U84" s="39"/>
      <c r="V84" s="39"/>
      <c r="W84" s="39"/>
      <c r="X84" s="39"/>
      <c r="Y84" s="39"/>
      <c r="Z84" s="39"/>
      <c r="AA84" s="39"/>
      <c r="AB84" s="39"/>
      <c r="AC84" s="39"/>
      <c r="AD84" s="39"/>
      <c r="AE84" s="39"/>
    </row>
    <row r="85" s="2" customFormat="1" ht="16.5" customHeight="1">
      <c r="A85" s="39"/>
      <c r="B85" s="40"/>
      <c r="C85" s="41"/>
      <c r="D85" s="41"/>
      <c r="E85" s="176" t="str">
        <f>E7</f>
        <v>I-20002 - Modernizace bytových domů ul. Šenovská 65,67 a 69</v>
      </c>
      <c r="F85" s="33"/>
      <c r="G85" s="33"/>
      <c r="H85" s="33"/>
      <c r="I85" s="41"/>
      <c r="J85" s="41"/>
      <c r="K85" s="41"/>
      <c r="L85" s="41"/>
      <c r="M85" s="64"/>
      <c r="S85" s="39"/>
      <c r="T85" s="39"/>
      <c r="U85" s="39"/>
      <c r="V85" s="39"/>
      <c r="W85" s="39"/>
      <c r="X85" s="39"/>
      <c r="Y85" s="39"/>
      <c r="Z85" s="39"/>
      <c r="AA85" s="39"/>
      <c r="AB85" s="39"/>
      <c r="AC85" s="39"/>
      <c r="AD85" s="39"/>
      <c r="AE85" s="39"/>
    </row>
    <row r="86" s="2" customFormat="1" ht="12" customHeight="1">
      <c r="A86" s="39"/>
      <c r="B86" s="40"/>
      <c r="C86" s="33" t="s">
        <v>113</v>
      </c>
      <c r="D86" s="41"/>
      <c r="E86" s="41"/>
      <c r="F86" s="41"/>
      <c r="G86" s="41"/>
      <c r="H86" s="41"/>
      <c r="I86" s="41"/>
      <c r="J86" s="41"/>
      <c r="K86" s="41"/>
      <c r="L86" s="41"/>
      <c r="M86" s="64"/>
      <c r="S86" s="39"/>
      <c r="T86" s="39"/>
      <c r="U86" s="39"/>
      <c r="V86" s="39"/>
      <c r="W86" s="39"/>
      <c r="X86" s="39"/>
      <c r="Y86" s="39"/>
      <c r="Z86" s="39"/>
      <c r="AA86" s="39"/>
      <c r="AB86" s="39"/>
      <c r="AC86" s="39"/>
      <c r="AD86" s="39"/>
      <c r="AE86" s="39"/>
    </row>
    <row r="87" s="2" customFormat="1" ht="16.5" customHeight="1">
      <c r="A87" s="39"/>
      <c r="B87" s="40"/>
      <c r="C87" s="41"/>
      <c r="D87" s="41"/>
      <c r="E87" s="77" t="str">
        <f>E9</f>
        <v>03 - SO 03 - STL plynovod...</v>
      </c>
      <c r="F87" s="41"/>
      <c r="G87" s="41"/>
      <c r="H87" s="41"/>
      <c r="I87" s="41"/>
      <c r="J87" s="41"/>
      <c r="K87" s="41"/>
      <c r="L87" s="41"/>
      <c r="M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41"/>
      <c r="M88" s="64"/>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F12</f>
        <v xml:space="preserve"> </v>
      </c>
      <c r="G89" s="41"/>
      <c r="H89" s="41"/>
      <c r="I89" s="33" t="s">
        <v>23</v>
      </c>
      <c r="J89" s="80" t="str">
        <f>IF(J12="","",J12)</f>
        <v>11. 8. 2025</v>
      </c>
      <c r="K89" s="41"/>
      <c r="L89" s="41"/>
      <c r="M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41"/>
      <c r="M90" s="64"/>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E15</f>
        <v xml:space="preserve"> </v>
      </c>
      <c r="G91" s="41"/>
      <c r="H91" s="41"/>
      <c r="I91" s="33" t="s">
        <v>30</v>
      </c>
      <c r="J91" s="37" t="str">
        <f>E21</f>
        <v xml:space="preserve"> </v>
      </c>
      <c r="K91" s="41"/>
      <c r="L91" s="41"/>
      <c r="M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31</v>
      </c>
      <c r="J92" s="37" t="str">
        <f>E24</f>
        <v xml:space="preserve"> </v>
      </c>
      <c r="K92" s="41"/>
      <c r="L92" s="41"/>
      <c r="M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41"/>
      <c r="M93" s="64"/>
      <c r="S93" s="39"/>
      <c r="T93" s="39"/>
      <c r="U93" s="39"/>
      <c r="V93" s="39"/>
      <c r="W93" s="39"/>
      <c r="X93" s="39"/>
      <c r="Y93" s="39"/>
      <c r="Z93" s="39"/>
      <c r="AA93" s="39"/>
      <c r="AB93" s="39"/>
      <c r="AC93" s="39"/>
      <c r="AD93" s="39"/>
      <c r="AE93" s="39"/>
    </row>
    <row r="94" s="2" customFormat="1" ht="29.28" customHeight="1">
      <c r="A94" s="39"/>
      <c r="B94" s="40"/>
      <c r="C94" s="177" t="s">
        <v>118</v>
      </c>
      <c r="D94" s="178"/>
      <c r="E94" s="178"/>
      <c r="F94" s="178"/>
      <c r="G94" s="178"/>
      <c r="H94" s="178"/>
      <c r="I94" s="179" t="s">
        <v>119</v>
      </c>
      <c r="J94" s="179" t="s">
        <v>120</v>
      </c>
      <c r="K94" s="179" t="s">
        <v>121</v>
      </c>
      <c r="L94" s="178"/>
      <c r="M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41"/>
      <c r="M95" s="64"/>
      <c r="S95" s="39"/>
      <c r="T95" s="39"/>
      <c r="U95" s="39"/>
      <c r="V95" s="39"/>
      <c r="W95" s="39"/>
      <c r="X95" s="39"/>
      <c r="Y95" s="39"/>
      <c r="Z95" s="39"/>
      <c r="AA95" s="39"/>
      <c r="AB95" s="39"/>
      <c r="AC95" s="39"/>
      <c r="AD95" s="39"/>
      <c r="AE95" s="39"/>
    </row>
    <row r="96" s="2" customFormat="1" ht="22.8" customHeight="1">
      <c r="A96" s="39"/>
      <c r="B96" s="40"/>
      <c r="C96" s="180" t="s">
        <v>122</v>
      </c>
      <c r="D96" s="41"/>
      <c r="E96" s="41"/>
      <c r="F96" s="41"/>
      <c r="G96" s="41"/>
      <c r="H96" s="41"/>
      <c r="I96" s="111">
        <f>Q118</f>
        <v>0</v>
      </c>
      <c r="J96" s="111">
        <f>R118</f>
        <v>0</v>
      </c>
      <c r="K96" s="111">
        <f>K118</f>
        <v>0</v>
      </c>
      <c r="L96" s="41"/>
      <c r="M96" s="64"/>
      <c r="S96" s="39"/>
      <c r="T96" s="39"/>
      <c r="U96" s="39"/>
      <c r="V96" s="39"/>
      <c r="W96" s="39"/>
      <c r="X96" s="39"/>
      <c r="Y96" s="39"/>
      <c r="Z96" s="39"/>
      <c r="AA96" s="39"/>
      <c r="AB96" s="39"/>
      <c r="AC96" s="39"/>
      <c r="AD96" s="39"/>
      <c r="AE96" s="39"/>
      <c r="AU96" s="18" t="s">
        <v>123</v>
      </c>
    </row>
    <row r="97" s="9" customFormat="1" ht="24.96" customHeight="1">
      <c r="A97" s="9"/>
      <c r="B97" s="181"/>
      <c r="C97" s="182"/>
      <c r="D97" s="183" t="s">
        <v>124</v>
      </c>
      <c r="E97" s="184"/>
      <c r="F97" s="184"/>
      <c r="G97" s="184"/>
      <c r="H97" s="184"/>
      <c r="I97" s="185">
        <f>Q119</f>
        <v>0</v>
      </c>
      <c r="J97" s="185">
        <f>R119</f>
        <v>0</v>
      </c>
      <c r="K97" s="185">
        <f>K119</f>
        <v>0</v>
      </c>
      <c r="L97" s="182"/>
      <c r="M97" s="186"/>
      <c r="S97" s="9"/>
      <c r="T97" s="9"/>
      <c r="U97" s="9"/>
      <c r="V97" s="9"/>
      <c r="W97" s="9"/>
      <c r="X97" s="9"/>
      <c r="Y97" s="9"/>
      <c r="Z97" s="9"/>
      <c r="AA97" s="9"/>
      <c r="AB97" s="9"/>
      <c r="AC97" s="9"/>
      <c r="AD97" s="9"/>
      <c r="AE97" s="9"/>
    </row>
    <row r="98" s="10" customFormat="1" ht="19.92" customHeight="1">
      <c r="A98" s="10"/>
      <c r="B98" s="187"/>
      <c r="C98" s="188"/>
      <c r="D98" s="189" t="s">
        <v>132</v>
      </c>
      <c r="E98" s="190"/>
      <c r="F98" s="190"/>
      <c r="G98" s="190"/>
      <c r="H98" s="190"/>
      <c r="I98" s="191">
        <f>Q120</f>
        <v>0</v>
      </c>
      <c r="J98" s="191">
        <f>R120</f>
        <v>0</v>
      </c>
      <c r="K98" s="191">
        <f>K120</f>
        <v>0</v>
      </c>
      <c r="L98" s="188"/>
      <c r="M98" s="192"/>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41"/>
      <c r="M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8"/>
      <c r="M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70"/>
      <c r="M104" s="64"/>
      <c r="S104" s="39"/>
      <c r="T104" s="39"/>
      <c r="U104" s="39"/>
      <c r="V104" s="39"/>
      <c r="W104" s="39"/>
      <c r="X104" s="39"/>
      <c r="Y104" s="39"/>
      <c r="Z104" s="39"/>
      <c r="AA104" s="39"/>
      <c r="AB104" s="39"/>
      <c r="AC104" s="39"/>
      <c r="AD104" s="39"/>
      <c r="AE104" s="39"/>
    </row>
    <row r="105" s="2" customFormat="1" ht="24.96" customHeight="1">
      <c r="A105" s="39"/>
      <c r="B105" s="40"/>
      <c r="C105" s="24" t="s">
        <v>155</v>
      </c>
      <c r="D105" s="41"/>
      <c r="E105" s="41"/>
      <c r="F105" s="41"/>
      <c r="G105" s="41"/>
      <c r="H105" s="41"/>
      <c r="I105" s="41"/>
      <c r="J105" s="41"/>
      <c r="K105" s="41"/>
      <c r="L105" s="41"/>
      <c r="M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41"/>
      <c r="M106" s="64"/>
      <c r="S106" s="39"/>
      <c r="T106" s="39"/>
      <c r="U106" s="39"/>
      <c r="V106" s="39"/>
      <c r="W106" s="39"/>
      <c r="X106" s="39"/>
      <c r="Y106" s="39"/>
      <c r="Z106" s="39"/>
      <c r="AA106" s="39"/>
      <c r="AB106" s="39"/>
      <c r="AC106" s="39"/>
      <c r="AD106" s="39"/>
      <c r="AE106" s="39"/>
    </row>
    <row r="107" s="2" customFormat="1" ht="12" customHeight="1">
      <c r="A107" s="39"/>
      <c r="B107" s="40"/>
      <c r="C107" s="33" t="s">
        <v>17</v>
      </c>
      <c r="D107" s="41"/>
      <c r="E107" s="41"/>
      <c r="F107" s="41"/>
      <c r="G107" s="41"/>
      <c r="H107" s="41"/>
      <c r="I107" s="41"/>
      <c r="J107" s="41"/>
      <c r="K107" s="41"/>
      <c r="L107" s="41"/>
      <c r="M107" s="64"/>
      <c r="S107" s="39"/>
      <c r="T107" s="39"/>
      <c r="U107" s="39"/>
      <c r="V107" s="39"/>
      <c r="W107" s="39"/>
      <c r="X107" s="39"/>
      <c r="Y107" s="39"/>
      <c r="Z107" s="39"/>
      <c r="AA107" s="39"/>
      <c r="AB107" s="39"/>
      <c r="AC107" s="39"/>
      <c r="AD107" s="39"/>
      <c r="AE107" s="39"/>
    </row>
    <row r="108" s="2" customFormat="1" ht="16.5" customHeight="1">
      <c r="A108" s="39"/>
      <c r="B108" s="40"/>
      <c r="C108" s="41"/>
      <c r="D108" s="41"/>
      <c r="E108" s="176" t="str">
        <f>E7</f>
        <v>I-20002 - Modernizace bytových domů ul. Šenovská 65,67 a 69</v>
      </c>
      <c r="F108" s="33"/>
      <c r="G108" s="33"/>
      <c r="H108" s="33"/>
      <c r="I108" s="41"/>
      <c r="J108" s="41"/>
      <c r="K108" s="41"/>
      <c r="L108" s="41"/>
      <c r="M108" s="64"/>
      <c r="S108" s="39"/>
      <c r="T108" s="39"/>
      <c r="U108" s="39"/>
      <c r="V108" s="39"/>
      <c r="W108" s="39"/>
      <c r="X108" s="39"/>
      <c r="Y108" s="39"/>
      <c r="Z108" s="39"/>
      <c r="AA108" s="39"/>
      <c r="AB108" s="39"/>
      <c r="AC108" s="39"/>
      <c r="AD108" s="39"/>
      <c r="AE108" s="39"/>
    </row>
    <row r="109" s="2" customFormat="1" ht="12" customHeight="1">
      <c r="A109" s="39"/>
      <c r="B109" s="40"/>
      <c r="C109" s="33" t="s">
        <v>113</v>
      </c>
      <c r="D109" s="41"/>
      <c r="E109" s="41"/>
      <c r="F109" s="41"/>
      <c r="G109" s="41"/>
      <c r="H109" s="41"/>
      <c r="I109" s="41"/>
      <c r="J109" s="41"/>
      <c r="K109" s="41"/>
      <c r="L109" s="41"/>
      <c r="M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03 - SO 03 - STL plynovod...</v>
      </c>
      <c r="F110" s="41"/>
      <c r="G110" s="41"/>
      <c r="H110" s="41"/>
      <c r="I110" s="41"/>
      <c r="J110" s="41"/>
      <c r="K110" s="41"/>
      <c r="L110" s="41"/>
      <c r="M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41"/>
      <c r="M111" s="64"/>
      <c r="S111" s="39"/>
      <c r="T111" s="39"/>
      <c r="U111" s="39"/>
      <c r="V111" s="39"/>
      <c r="W111" s="39"/>
      <c r="X111" s="39"/>
      <c r="Y111" s="39"/>
      <c r="Z111" s="39"/>
      <c r="AA111" s="39"/>
      <c r="AB111" s="39"/>
      <c r="AC111" s="39"/>
      <c r="AD111" s="39"/>
      <c r="AE111" s="39"/>
    </row>
    <row r="112" s="2" customFormat="1" ht="12" customHeight="1">
      <c r="A112" s="39"/>
      <c r="B112" s="40"/>
      <c r="C112" s="33" t="s">
        <v>21</v>
      </c>
      <c r="D112" s="41"/>
      <c r="E112" s="41"/>
      <c r="F112" s="28" t="str">
        <f>F12</f>
        <v xml:space="preserve"> </v>
      </c>
      <c r="G112" s="41"/>
      <c r="H112" s="41"/>
      <c r="I112" s="33" t="s">
        <v>23</v>
      </c>
      <c r="J112" s="80" t="str">
        <f>IF(J12="","",J12)</f>
        <v>11. 8. 2025</v>
      </c>
      <c r="K112" s="41"/>
      <c r="L112" s="41"/>
      <c r="M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41"/>
      <c r="M113" s="64"/>
      <c r="S113" s="39"/>
      <c r="T113" s="39"/>
      <c r="U113" s="39"/>
      <c r="V113" s="39"/>
      <c r="W113" s="39"/>
      <c r="X113" s="39"/>
      <c r="Y113" s="39"/>
      <c r="Z113" s="39"/>
      <c r="AA113" s="39"/>
      <c r="AB113" s="39"/>
      <c r="AC113" s="39"/>
      <c r="AD113" s="39"/>
      <c r="AE113" s="39"/>
    </row>
    <row r="114" s="2" customFormat="1" ht="15.15" customHeight="1">
      <c r="A114" s="39"/>
      <c r="B114" s="40"/>
      <c r="C114" s="33" t="s">
        <v>25</v>
      </c>
      <c r="D114" s="41"/>
      <c r="E114" s="41"/>
      <c r="F114" s="28" t="str">
        <f>E15</f>
        <v xml:space="preserve"> </v>
      </c>
      <c r="G114" s="41"/>
      <c r="H114" s="41"/>
      <c r="I114" s="33" t="s">
        <v>30</v>
      </c>
      <c r="J114" s="37" t="str">
        <f>E21</f>
        <v xml:space="preserve"> </v>
      </c>
      <c r="K114" s="41"/>
      <c r="L114" s="41"/>
      <c r="M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31</v>
      </c>
      <c r="J115" s="37" t="str">
        <f>E24</f>
        <v xml:space="preserve"> </v>
      </c>
      <c r="K115" s="41"/>
      <c r="L115" s="41"/>
      <c r="M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41"/>
      <c r="M116" s="64"/>
      <c r="S116" s="39"/>
      <c r="T116" s="39"/>
      <c r="U116" s="39"/>
      <c r="V116" s="39"/>
      <c r="W116" s="39"/>
      <c r="X116" s="39"/>
      <c r="Y116" s="39"/>
      <c r="Z116" s="39"/>
      <c r="AA116" s="39"/>
      <c r="AB116" s="39"/>
      <c r="AC116" s="39"/>
      <c r="AD116" s="39"/>
      <c r="AE116" s="39"/>
    </row>
    <row r="117" s="11" customFormat="1" ht="29.28" customHeight="1">
      <c r="A117" s="193"/>
      <c r="B117" s="194"/>
      <c r="C117" s="195" t="s">
        <v>156</v>
      </c>
      <c r="D117" s="196" t="s">
        <v>58</v>
      </c>
      <c r="E117" s="196" t="s">
        <v>54</v>
      </c>
      <c r="F117" s="196" t="s">
        <v>55</v>
      </c>
      <c r="G117" s="196" t="s">
        <v>157</v>
      </c>
      <c r="H117" s="196" t="s">
        <v>158</v>
      </c>
      <c r="I117" s="196" t="s">
        <v>159</v>
      </c>
      <c r="J117" s="196" t="s">
        <v>160</v>
      </c>
      <c r="K117" s="197" t="s">
        <v>121</v>
      </c>
      <c r="L117" s="198" t="s">
        <v>161</v>
      </c>
      <c r="M117" s="199"/>
      <c r="N117" s="101" t="s">
        <v>1</v>
      </c>
      <c r="O117" s="102" t="s">
        <v>37</v>
      </c>
      <c r="P117" s="102" t="s">
        <v>162</v>
      </c>
      <c r="Q117" s="102" t="s">
        <v>163</v>
      </c>
      <c r="R117" s="102" t="s">
        <v>164</v>
      </c>
      <c r="S117" s="102" t="s">
        <v>165</v>
      </c>
      <c r="T117" s="102" t="s">
        <v>166</v>
      </c>
      <c r="U117" s="102" t="s">
        <v>167</v>
      </c>
      <c r="V117" s="102" t="s">
        <v>168</v>
      </c>
      <c r="W117" s="102" t="s">
        <v>169</v>
      </c>
      <c r="X117" s="102" t="s">
        <v>170</v>
      </c>
      <c r="Y117" s="103" t="s">
        <v>171</v>
      </c>
      <c r="Z117" s="193"/>
      <c r="AA117" s="193"/>
      <c r="AB117" s="193"/>
      <c r="AC117" s="193"/>
      <c r="AD117" s="193"/>
      <c r="AE117" s="193"/>
    </row>
    <row r="118" s="2" customFormat="1" ht="22.8" customHeight="1">
      <c r="A118" s="39"/>
      <c r="B118" s="40"/>
      <c r="C118" s="108" t="s">
        <v>172</v>
      </c>
      <c r="D118" s="41"/>
      <c r="E118" s="41"/>
      <c r="F118" s="41"/>
      <c r="G118" s="41"/>
      <c r="H118" s="41"/>
      <c r="I118" s="41"/>
      <c r="J118" s="41"/>
      <c r="K118" s="200">
        <f>BK118</f>
        <v>0</v>
      </c>
      <c r="L118" s="41"/>
      <c r="M118" s="45"/>
      <c r="N118" s="104"/>
      <c r="O118" s="201"/>
      <c r="P118" s="105"/>
      <c r="Q118" s="202">
        <f>Q119</f>
        <v>0</v>
      </c>
      <c r="R118" s="202">
        <f>R119</f>
        <v>0</v>
      </c>
      <c r="S118" s="105"/>
      <c r="T118" s="203">
        <f>T119</f>
        <v>0</v>
      </c>
      <c r="U118" s="105"/>
      <c r="V118" s="203">
        <f>V119</f>
        <v>0</v>
      </c>
      <c r="W118" s="105"/>
      <c r="X118" s="203">
        <f>X119</f>
        <v>0</v>
      </c>
      <c r="Y118" s="106"/>
      <c r="Z118" s="39"/>
      <c r="AA118" s="39"/>
      <c r="AB118" s="39"/>
      <c r="AC118" s="39"/>
      <c r="AD118" s="39"/>
      <c r="AE118" s="39"/>
      <c r="AT118" s="18" t="s">
        <v>74</v>
      </c>
      <c r="AU118" s="18" t="s">
        <v>123</v>
      </c>
      <c r="BK118" s="204">
        <f>BK119</f>
        <v>0</v>
      </c>
    </row>
    <row r="119" s="12" customFormat="1" ht="25.92" customHeight="1">
      <c r="A119" s="12"/>
      <c r="B119" s="205"/>
      <c r="C119" s="206"/>
      <c r="D119" s="207" t="s">
        <v>74</v>
      </c>
      <c r="E119" s="208" t="s">
        <v>173</v>
      </c>
      <c r="F119" s="208" t="s">
        <v>174</v>
      </c>
      <c r="G119" s="206"/>
      <c r="H119" s="206"/>
      <c r="I119" s="209"/>
      <c r="J119" s="209"/>
      <c r="K119" s="210">
        <f>BK119</f>
        <v>0</v>
      </c>
      <c r="L119" s="206"/>
      <c r="M119" s="211"/>
      <c r="N119" s="212"/>
      <c r="O119" s="213"/>
      <c r="P119" s="213"/>
      <c r="Q119" s="214">
        <f>Q120</f>
        <v>0</v>
      </c>
      <c r="R119" s="214">
        <f>R120</f>
        <v>0</v>
      </c>
      <c r="S119" s="213"/>
      <c r="T119" s="215">
        <f>T120</f>
        <v>0</v>
      </c>
      <c r="U119" s="213"/>
      <c r="V119" s="215">
        <f>V120</f>
        <v>0</v>
      </c>
      <c r="W119" s="213"/>
      <c r="X119" s="215">
        <f>X120</f>
        <v>0</v>
      </c>
      <c r="Y119" s="216"/>
      <c r="Z119" s="12"/>
      <c r="AA119" s="12"/>
      <c r="AB119" s="12"/>
      <c r="AC119" s="12"/>
      <c r="AD119" s="12"/>
      <c r="AE119" s="12"/>
      <c r="AR119" s="217" t="s">
        <v>82</v>
      </c>
      <c r="AT119" s="218" t="s">
        <v>74</v>
      </c>
      <c r="AU119" s="218" t="s">
        <v>75</v>
      </c>
      <c r="AY119" s="217" t="s">
        <v>175</v>
      </c>
      <c r="BK119" s="219">
        <f>BK120</f>
        <v>0</v>
      </c>
    </row>
    <row r="120" s="12" customFormat="1" ht="22.8" customHeight="1">
      <c r="A120" s="12"/>
      <c r="B120" s="205"/>
      <c r="C120" s="206"/>
      <c r="D120" s="207" t="s">
        <v>74</v>
      </c>
      <c r="E120" s="220" t="s">
        <v>204</v>
      </c>
      <c r="F120" s="220" t="s">
        <v>890</v>
      </c>
      <c r="G120" s="206"/>
      <c r="H120" s="206"/>
      <c r="I120" s="209"/>
      <c r="J120" s="209"/>
      <c r="K120" s="221">
        <f>BK120</f>
        <v>0</v>
      </c>
      <c r="L120" s="206"/>
      <c r="M120" s="211"/>
      <c r="N120" s="212"/>
      <c r="O120" s="213"/>
      <c r="P120" s="213"/>
      <c r="Q120" s="214">
        <f>SUM(Q121:Q122)</f>
        <v>0</v>
      </c>
      <c r="R120" s="214">
        <f>SUM(R121:R122)</f>
        <v>0</v>
      </c>
      <c r="S120" s="213"/>
      <c r="T120" s="215">
        <f>SUM(T121:T122)</f>
        <v>0</v>
      </c>
      <c r="U120" s="213"/>
      <c r="V120" s="215">
        <f>SUM(V121:V122)</f>
        <v>0</v>
      </c>
      <c r="W120" s="213"/>
      <c r="X120" s="215">
        <f>SUM(X121:X122)</f>
        <v>0</v>
      </c>
      <c r="Y120" s="216"/>
      <c r="Z120" s="12"/>
      <c r="AA120" s="12"/>
      <c r="AB120" s="12"/>
      <c r="AC120" s="12"/>
      <c r="AD120" s="12"/>
      <c r="AE120" s="12"/>
      <c r="AR120" s="217" t="s">
        <v>82</v>
      </c>
      <c r="AT120" s="218" t="s">
        <v>74</v>
      </c>
      <c r="AU120" s="218" t="s">
        <v>82</v>
      </c>
      <c r="AY120" s="217" t="s">
        <v>175</v>
      </c>
      <c r="BK120" s="219">
        <f>SUM(BK121:BK122)</f>
        <v>0</v>
      </c>
    </row>
    <row r="121" s="2" customFormat="1" ht="21.75" customHeight="1">
      <c r="A121" s="39"/>
      <c r="B121" s="40"/>
      <c r="C121" s="222" t="s">
        <v>82</v>
      </c>
      <c r="D121" s="222" t="s">
        <v>177</v>
      </c>
      <c r="E121" s="223" t="s">
        <v>618</v>
      </c>
      <c r="F121" s="224" t="s">
        <v>2273</v>
      </c>
      <c r="G121" s="225" t="s">
        <v>2257</v>
      </c>
      <c r="H121" s="226">
        <v>1</v>
      </c>
      <c r="I121" s="227"/>
      <c r="J121" s="227"/>
      <c r="K121" s="228">
        <f>ROUND(P121*H121,2)</f>
        <v>0</v>
      </c>
      <c r="L121" s="229"/>
      <c r="M121" s="45"/>
      <c r="N121" s="230" t="s">
        <v>1</v>
      </c>
      <c r="O121" s="231" t="s">
        <v>38</v>
      </c>
      <c r="P121" s="232">
        <f>I121+J121</f>
        <v>0</v>
      </c>
      <c r="Q121" s="232">
        <f>ROUND(I121*H121,2)</f>
        <v>0</v>
      </c>
      <c r="R121" s="232">
        <f>ROUND(J121*H121,2)</f>
        <v>0</v>
      </c>
      <c r="S121" s="92"/>
      <c r="T121" s="233">
        <f>S121*H121</f>
        <v>0</v>
      </c>
      <c r="U121" s="233">
        <v>0</v>
      </c>
      <c r="V121" s="233">
        <f>U121*H121</f>
        <v>0</v>
      </c>
      <c r="W121" s="233">
        <v>0</v>
      </c>
      <c r="X121" s="233">
        <f>W121*H121</f>
        <v>0</v>
      </c>
      <c r="Y121" s="234" t="s">
        <v>1</v>
      </c>
      <c r="Z121" s="39"/>
      <c r="AA121" s="39"/>
      <c r="AB121" s="39"/>
      <c r="AC121" s="39"/>
      <c r="AD121" s="39"/>
      <c r="AE121" s="39"/>
      <c r="AR121" s="235" t="s">
        <v>181</v>
      </c>
      <c r="AT121" s="235" t="s">
        <v>177</v>
      </c>
      <c r="AU121" s="235" t="s">
        <v>102</v>
      </c>
      <c r="AY121" s="18" t="s">
        <v>175</v>
      </c>
      <c r="BE121" s="236">
        <f>IF(O121="základní",K121,0)</f>
        <v>0</v>
      </c>
      <c r="BF121" s="236">
        <f>IF(O121="snížená",K121,0)</f>
        <v>0</v>
      </c>
      <c r="BG121" s="236">
        <f>IF(O121="zákl. přenesená",K121,0)</f>
        <v>0</v>
      </c>
      <c r="BH121" s="236">
        <f>IF(O121="sníž. přenesená",K121,0)</f>
        <v>0</v>
      </c>
      <c r="BI121" s="236">
        <f>IF(O121="nulová",K121,0)</f>
        <v>0</v>
      </c>
      <c r="BJ121" s="18" t="s">
        <v>82</v>
      </c>
      <c r="BK121" s="236">
        <f>ROUND(P121*H121,2)</f>
        <v>0</v>
      </c>
      <c r="BL121" s="18" t="s">
        <v>181</v>
      </c>
      <c r="BM121" s="235" t="s">
        <v>102</v>
      </c>
    </row>
    <row r="122" s="2" customFormat="1" ht="24.15" customHeight="1">
      <c r="A122" s="39"/>
      <c r="B122" s="40"/>
      <c r="C122" s="222" t="s">
        <v>102</v>
      </c>
      <c r="D122" s="222" t="s">
        <v>177</v>
      </c>
      <c r="E122" s="223" t="s">
        <v>632</v>
      </c>
      <c r="F122" s="224" t="s">
        <v>2274</v>
      </c>
      <c r="G122" s="225" t="s">
        <v>2257</v>
      </c>
      <c r="H122" s="226">
        <v>1</v>
      </c>
      <c r="I122" s="227"/>
      <c r="J122" s="227"/>
      <c r="K122" s="228">
        <f>ROUND(P122*H122,2)</f>
        <v>0</v>
      </c>
      <c r="L122" s="229"/>
      <c r="M122" s="45"/>
      <c r="N122" s="295" t="s">
        <v>1</v>
      </c>
      <c r="O122" s="296" t="s">
        <v>38</v>
      </c>
      <c r="P122" s="297">
        <f>I122+J122</f>
        <v>0</v>
      </c>
      <c r="Q122" s="297">
        <f>ROUND(I122*H122,2)</f>
        <v>0</v>
      </c>
      <c r="R122" s="297">
        <f>ROUND(J122*H122,2)</f>
        <v>0</v>
      </c>
      <c r="S122" s="298"/>
      <c r="T122" s="299">
        <f>S122*H122</f>
        <v>0</v>
      </c>
      <c r="U122" s="299">
        <v>0</v>
      </c>
      <c r="V122" s="299">
        <f>U122*H122</f>
        <v>0</v>
      </c>
      <c r="W122" s="299">
        <v>0</v>
      </c>
      <c r="X122" s="299">
        <f>W122*H122</f>
        <v>0</v>
      </c>
      <c r="Y122" s="300" t="s">
        <v>1</v>
      </c>
      <c r="Z122" s="39"/>
      <c r="AA122" s="39"/>
      <c r="AB122" s="39"/>
      <c r="AC122" s="39"/>
      <c r="AD122" s="39"/>
      <c r="AE122" s="39"/>
      <c r="AR122" s="235" t="s">
        <v>181</v>
      </c>
      <c r="AT122" s="235" t="s">
        <v>177</v>
      </c>
      <c r="AU122" s="235" t="s">
        <v>102</v>
      </c>
      <c r="AY122" s="18" t="s">
        <v>175</v>
      </c>
      <c r="BE122" s="236">
        <f>IF(O122="základní",K122,0)</f>
        <v>0</v>
      </c>
      <c r="BF122" s="236">
        <f>IF(O122="snížená",K122,0)</f>
        <v>0</v>
      </c>
      <c r="BG122" s="236">
        <f>IF(O122="zákl. přenesená",K122,0)</f>
        <v>0</v>
      </c>
      <c r="BH122" s="236">
        <f>IF(O122="sníž. přenesená",K122,0)</f>
        <v>0</v>
      </c>
      <c r="BI122" s="236">
        <f>IF(O122="nulová",K122,0)</f>
        <v>0</v>
      </c>
      <c r="BJ122" s="18" t="s">
        <v>82</v>
      </c>
      <c r="BK122" s="236">
        <f>ROUND(P122*H122,2)</f>
        <v>0</v>
      </c>
      <c r="BL122" s="18" t="s">
        <v>181</v>
      </c>
      <c r="BM122" s="235" t="s">
        <v>181</v>
      </c>
    </row>
    <row r="123" s="2" customFormat="1" ht="6.96" customHeight="1">
      <c r="A123" s="39"/>
      <c r="B123" s="67"/>
      <c r="C123" s="68"/>
      <c r="D123" s="68"/>
      <c r="E123" s="68"/>
      <c r="F123" s="68"/>
      <c r="G123" s="68"/>
      <c r="H123" s="68"/>
      <c r="I123" s="68"/>
      <c r="J123" s="68"/>
      <c r="K123" s="68"/>
      <c r="L123" s="68"/>
      <c r="M123" s="45"/>
      <c r="N123" s="39"/>
      <c r="P123" s="39"/>
      <c r="Q123" s="39"/>
      <c r="R123" s="39"/>
      <c r="S123" s="39"/>
      <c r="T123" s="39"/>
      <c r="U123" s="39"/>
      <c r="V123" s="39"/>
      <c r="W123" s="39"/>
      <c r="X123" s="39"/>
      <c r="Y123" s="39"/>
      <c r="Z123" s="39"/>
      <c r="AA123" s="39"/>
      <c r="AB123" s="39"/>
      <c r="AC123" s="39"/>
      <c r="AD123" s="39"/>
      <c r="AE123" s="39"/>
    </row>
  </sheetData>
  <sheetProtection sheet="1" autoFilter="0" formatColumns="0" formatRows="0" objects="1" scenarios="1" spinCount="100000" saltValue="jFterOkMOIA4n99+Ntz0ZijwGdvycOJ1L0LKhxPFQ2Ky+5wsNL2p+WHM+NzGkdEgoA+5n00nKChXPkdjyfAv/Q==" hashValue="Ssu1jZrJuuX0FgkMLo6dQjuDdmwIaSOMX41VlfWOmO/2CU2fIFdtjDvs8jGPK6Zy+GH6BPRlg2cwZALG1oZgmA==" algorithmName="SHA-512" password="CC35"/>
  <autoFilter ref="C117:L122"/>
  <mergeCells count="9">
    <mergeCell ref="E7:H7"/>
    <mergeCell ref="E9:H9"/>
    <mergeCell ref="E18:H18"/>
    <mergeCell ref="E27:H27"/>
    <mergeCell ref="E85:H85"/>
    <mergeCell ref="E87:H87"/>
    <mergeCell ref="E108:H108"/>
    <mergeCell ref="E110:H110"/>
    <mergeCell ref="M2:Z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Petr Fraš</dc:creator>
  <cp:lastModifiedBy>Petr Fraš</cp:lastModifiedBy>
  <dcterms:created xsi:type="dcterms:W3CDTF">2025-08-13T12:17:09Z</dcterms:created>
  <dcterms:modified xsi:type="dcterms:W3CDTF">2025-08-13T12:17:43Z</dcterms:modified>
</cp:coreProperties>
</file>